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1475" windowHeight="5835" activeTab="0"/>
  </bookViews>
  <sheets>
    <sheet name="01-12-2015" sheetId="1" r:id="rId1"/>
  </sheets>
  <definedNames/>
  <calcPr fullCalcOnLoad="1"/>
</workbook>
</file>

<file path=xl/sharedStrings.xml><?xml version="1.0" encoding="utf-8"?>
<sst xmlns="http://schemas.openxmlformats.org/spreadsheetml/2006/main" count="104" uniqueCount="62">
  <si>
    <t>Legenda</t>
  </si>
  <si>
    <r>
      <t>P</t>
    </r>
    <r>
      <rPr>
        <sz val="11"/>
        <color theme="1"/>
        <rFont val="Calibri"/>
        <family val="2"/>
      </rPr>
      <t xml:space="preserve"> - Presente</t>
    </r>
  </si>
  <si>
    <r>
      <t>F</t>
    </r>
    <r>
      <rPr>
        <sz val="11"/>
        <color theme="1"/>
        <rFont val="Calibri"/>
        <family val="2"/>
      </rPr>
      <t xml:space="preserve"> - Falta</t>
    </r>
  </si>
  <si>
    <t>P</t>
  </si>
  <si>
    <t>F</t>
  </si>
  <si>
    <t>LM</t>
  </si>
  <si>
    <t>SR</t>
  </si>
  <si>
    <t>X - Presidente</t>
  </si>
  <si>
    <t>X</t>
  </si>
  <si>
    <t>VEREADOR</t>
  </si>
  <si>
    <r>
      <t>1.</t>
    </r>
    <r>
      <rPr>
        <sz val="7"/>
        <color indexed="8"/>
        <rFont val="Times New Roman"/>
        <family val="1"/>
      </rPr>
      <t xml:space="preserve">      </t>
    </r>
    <r>
      <rPr>
        <sz val="10"/>
        <color indexed="8"/>
        <rFont val="Arial"/>
        <family val="2"/>
      </rPr>
      <t xml:space="preserve">Adriano Ventura – PT </t>
    </r>
  </si>
  <si>
    <r>
      <t>2.</t>
    </r>
    <r>
      <rPr>
        <sz val="7"/>
        <color indexed="8"/>
        <rFont val="Times New Roman"/>
        <family val="1"/>
      </rPr>
      <t xml:space="preserve">      </t>
    </r>
    <r>
      <rPr>
        <sz val="10"/>
        <color indexed="8"/>
        <rFont val="Arial"/>
        <family val="2"/>
      </rPr>
      <t xml:space="preserve">Alexandre Gomes – PSB </t>
    </r>
  </si>
  <si>
    <r>
      <t>3.</t>
    </r>
    <r>
      <rPr>
        <sz val="7"/>
        <color indexed="8"/>
        <rFont val="Times New Roman"/>
        <family val="1"/>
      </rPr>
      <t xml:space="preserve">   </t>
    </r>
    <r>
      <rPr>
        <sz val="10"/>
        <color indexed="8"/>
        <rFont val="Arial"/>
        <family val="2"/>
      </rPr>
      <t xml:space="preserve">Antonio Torres - Gunda – PRP </t>
    </r>
  </si>
  <si>
    <r>
      <t>4.</t>
    </r>
    <r>
      <rPr>
        <sz val="7"/>
        <color indexed="8"/>
        <rFont val="Times New Roman"/>
        <family val="1"/>
      </rPr>
      <t xml:space="preserve">      </t>
    </r>
    <r>
      <rPr>
        <sz val="10"/>
        <color indexed="8"/>
        <rFont val="Arial"/>
        <family val="2"/>
      </rPr>
      <t xml:space="preserve">Arnaldo Godoy – PT </t>
    </r>
  </si>
  <si>
    <r>
      <t>5.</t>
    </r>
    <r>
      <rPr>
        <sz val="7"/>
        <color indexed="8"/>
        <rFont val="Times New Roman"/>
        <family val="1"/>
      </rPr>
      <t xml:space="preserve">      </t>
    </r>
    <r>
      <rPr>
        <sz val="10"/>
        <color indexed="8"/>
        <rFont val="Arial"/>
        <family val="2"/>
      </rPr>
      <t xml:space="preserve">Autair Gomes – PSC </t>
    </r>
  </si>
  <si>
    <r>
      <t>6.</t>
    </r>
    <r>
      <rPr>
        <sz val="7"/>
        <color indexed="8"/>
        <rFont val="Times New Roman"/>
        <family val="1"/>
      </rPr>
      <t xml:space="preserve">      </t>
    </r>
    <r>
      <rPr>
        <sz val="10"/>
        <color indexed="8"/>
        <rFont val="Arial"/>
        <family val="2"/>
      </rPr>
      <t xml:space="preserve">Bim da Ambulância – PSDB </t>
    </r>
  </si>
  <si>
    <r>
      <t>7.</t>
    </r>
    <r>
      <rPr>
        <sz val="7"/>
        <color indexed="8"/>
        <rFont val="Times New Roman"/>
        <family val="1"/>
      </rPr>
      <t xml:space="preserve">      </t>
    </r>
    <r>
      <rPr>
        <sz val="10"/>
        <color indexed="8"/>
        <rFont val="Arial"/>
        <family val="2"/>
      </rPr>
      <t>Bispo Fernando Luiz - PSB</t>
    </r>
  </si>
  <si>
    <r>
      <t>8.</t>
    </r>
    <r>
      <rPr>
        <sz val="7"/>
        <color indexed="8"/>
        <rFont val="Times New Roman"/>
        <family val="1"/>
      </rPr>
      <t xml:space="preserve">      </t>
    </r>
    <r>
      <rPr>
        <sz val="10"/>
        <color indexed="8"/>
        <rFont val="Arial"/>
        <family val="2"/>
      </rPr>
      <t>Bruno Miranda - PDT</t>
    </r>
  </si>
  <si>
    <r>
      <t>9.</t>
    </r>
    <r>
      <rPr>
        <sz val="7"/>
        <color indexed="8"/>
        <rFont val="Times New Roman"/>
        <family val="1"/>
      </rPr>
      <t xml:space="preserve">      </t>
    </r>
    <r>
      <rPr>
        <sz val="10"/>
        <color indexed="8"/>
        <rFont val="Arial"/>
        <family val="2"/>
      </rPr>
      <t xml:space="preserve">Coronel Piccinini – PSB </t>
    </r>
  </si>
  <si>
    <r>
      <t>10.</t>
    </r>
    <r>
      <rPr>
        <sz val="7"/>
        <color indexed="8"/>
        <rFont val="Times New Roman"/>
        <family val="1"/>
      </rPr>
      <t xml:space="preserve">    </t>
    </r>
    <r>
      <rPr>
        <sz val="10"/>
        <color indexed="8"/>
        <rFont val="Arial"/>
        <family val="2"/>
      </rPr>
      <t>Daniel Nepomuceno - PSB</t>
    </r>
  </si>
  <si>
    <r>
      <t>11.</t>
    </r>
    <r>
      <rPr>
        <sz val="7"/>
        <color indexed="8"/>
        <rFont val="Times New Roman"/>
        <family val="1"/>
      </rPr>
      <t xml:space="preserve">    </t>
    </r>
    <r>
      <rPr>
        <sz val="10"/>
        <color indexed="8"/>
        <rFont val="Arial"/>
        <family val="2"/>
      </rPr>
      <t>Doutor Sandro – PROS</t>
    </r>
  </si>
  <si>
    <r>
      <t>12.</t>
    </r>
    <r>
      <rPr>
        <sz val="7"/>
        <color indexed="8"/>
        <rFont val="Times New Roman"/>
        <family val="1"/>
      </rPr>
      <t xml:space="preserve">    </t>
    </r>
    <r>
      <rPr>
        <sz val="10"/>
        <color indexed="8"/>
        <rFont val="Arial"/>
        <family val="2"/>
      </rPr>
      <t>Dr. Nilton – PROS</t>
    </r>
  </si>
  <si>
    <r>
      <t>13.</t>
    </r>
    <r>
      <rPr>
        <sz val="7"/>
        <color indexed="8"/>
        <rFont val="Times New Roman"/>
        <family val="1"/>
      </rPr>
      <t xml:space="preserve">    </t>
    </r>
    <r>
      <rPr>
        <sz val="10"/>
        <color indexed="8"/>
        <rFont val="Arial"/>
        <family val="2"/>
      </rPr>
      <t xml:space="preserve">Elaine Matozinhos – PTB </t>
    </r>
  </si>
  <si>
    <r>
      <t>14.</t>
    </r>
    <r>
      <rPr>
        <sz val="7"/>
        <color indexed="8"/>
        <rFont val="Times New Roman"/>
        <family val="1"/>
      </rPr>
      <t xml:space="preserve">    </t>
    </r>
    <r>
      <rPr>
        <sz val="10"/>
        <color indexed="8"/>
        <rFont val="Arial"/>
        <family val="2"/>
      </rPr>
      <t>Elvis Côrtes – PSD</t>
    </r>
  </si>
  <si>
    <r>
      <t>15.</t>
    </r>
    <r>
      <rPr>
        <sz val="7"/>
        <color indexed="8"/>
        <rFont val="Times New Roman"/>
        <family val="1"/>
      </rPr>
      <t xml:space="preserve"> </t>
    </r>
    <r>
      <rPr>
        <sz val="10"/>
        <color indexed="8"/>
        <rFont val="Arial"/>
        <family val="2"/>
      </rPr>
      <t>Gilson Reis – PC do B</t>
    </r>
  </si>
  <si>
    <r>
      <t>16.</t>
    </r>
    <r>
      <rPr>
        <sz val="7"/>
        <color indexed="8"/>
        <rFont val="Times New Roman"/>
        <family val="1"/>
      </rPr>
      <t xml:space="preserve">    </t>
    </r>
    <r>
      <rPr>
        <sz val="10"/>
        <color indexed="8"/>
        <rFont val="Arial"/>
        <family val="2"/>
      </rPr>
      <t>Heleno - PHS</t>
    </r>
  </si>
  <si>
    <r>
      <t>17.</t>
    </r>
    <r>
      <rPr>
        <sz val="7"/>
        <color indexed="8"/>
        <rFont val="Times New Roman"/>
        <family val="1"/>
      </rPr>
      <t xml:space="preserve"> </t>
    </r>
    <r>
      <rPr>
        <sz val="10"/>
        <color indexed="8"/>
        <rFont val="Arial"/>
        <family val="2"/>
      </rPr>
      <t xml:space="preserve">Henrique Braga – PSDB </t>
    </r>
  </si>
  <si>
    <r>
      <t>18.</t>
    </r>
    <r>
      <rPr>
        <sz val="7"/>
        <color indexed="8"/>
        <rFont val="Times New Roman"/>
        <family val="1"/>
      </rPr>
      <t xml:space="preserve"> </t>
    </r>
    <r>
      <rPr>
        <sz val="10"/>
        <color indexed="8"/>
        <rFont val="Arial"/>
        <family val="2"/>
      </rPr>
      <t xml:space="preserve">Joel Moreira Filho – PMDB </t>
    </r>
  </si>
  <si>
    <r>
      <t>19.</t>
    </r>
    <r>
      <rPr>
        <sz val="7"/>
        <color indexed="8"/>
        <rFont val="Times New Roman"/>
        <family val="1"/>
      </rPr>
      <t xml:space="preserve"> </t>
    </r>
    <r>
      <rPr>
        <sz val="10"/>
        <color indexed="8"/>
        <rFont val="Arial"/>
        <family val="2"/>
      </rPr>
      <t xml:space="preserve">Jorge Santos – PRB </t>
    </r>
  </si>
  <si>
    <r>
      <t>20.</t>
    </r>
    <r>
      <rPr>
        <sz val="7"/>
        <color indexed="8"/>
        <rFont val="Times New Roman"/>
        <family val="1"/>
      </rPr>
      <t xml:space="preserve"> </t>
    </r>
    <r>
      <rPr>
        <sz val="10"/>
        <color indexed="8"/>
        <rFont val="Arial"/>
        <family val="2"/>
      </rPr>
      <t>Juliano Lopes – PTC</t>
    </r>
  </si>
  <si>
    <r>
      <t>21.</t>
    </r>
    <r>
      <rPr>
        <sz val="7"/>
        <color indexed="8"/>
        <rFont val="Times New Roman"/>
        <family val="1"/>
      </rPr>
      <t xml:space="preserve"> </t>
    </r>
    <r>
      <rPr>
        <sz val="10"/>
        <color indexed="8"/>
        <rFont val="Arial"/>
        <family val="2"/>
      </rPr>
      <t>Juninho Los Hermanos – PSDB</t>
    </r>
  </si>
  <si>
    <r>
      <t>22.</t>
    </r>
    <r>
      <rPr>
        <sz val="7"/>
        <color indexed="8"/>
        <rFont val="Times New Roman"/>
        <family val="1"/>
      </rPr>
      <t xml:space="preserve"> </t>
    </r>
    <r>
      <rPr>
        <sz val="10"/>
        <color indexed="8"/>
        <rFont val="Arial"/>
        <family val="2"/>
      </rPr>
      <t xml:space="preserve">Juninho Paim – PT </t>
    </r>
  </si>
  <si>
    <r>
      <t>23.</t>
    </r>
    <r>
      <rPr>
        <sz val="7"/>
        <color indexed="8"/>
        <rFont val="Times New Roman"/>
        <family val="1"/>
      </rPr>
      <t xml:space="preserve"> </t>
    </r>
    <r>
      <rPr>
        <sz val="10"/>
        <color indexed="8"/>
        <rFont val="Arial"/>
        <family val="2"/>
      </rPr>
      <t>Léo Burguês de Castro – PSL</t>
    </r>
  </si>
  <si>
    <r>
      <t>24.</t>
    </r>
    <r>
      <rPr>
        <sz val="7"/>
        <color indexed="8"/>
        <rFont val="Times New Roman"/>
        <family val="1"/>
      </rPr>
      <t xml:space="preserve"> </t>
    </r>
    <r>
      <rPr>
        <sz val="10"/>
        <color indexed="8"/>
        <rFont val="Arial"/>
        <family val="2"/>
      </rPr>
      <t xml:space="preserve">Leonardo Mattos – PV </t>
    </r>
  </si>
  <si>
    <r>
      <t>25.</t>
    </r>
    <r>
      <rPr>
        <sz val="7"/>
        <color indexed="8"/>
        <rFont val="Times New Roman"/>
        <family val="1"/>
      </rPr>
      <t xml:space="preserve"> </t>
    </r>
    <r>
      <rPr>
        <sz val="10"/>
        <color indexed="8"/>
        <rFont val="Arial"/>
        <family val="2"/>
      </rPr>
      <t>Lúcio Bocão - PP</t>
    </r>
  </si>
  <si>
    <r>
      <t>26.</t>
    </r>
    <r>
      <rPr>
        <sz val="7"/>
        <color indexed="8"/>
        <rFont val="Times New Roman"/>
        <family val="1"/>
      </rPr>
      <t xml:space="preserve"> </t>
    </r>
    <r>
      <rPr>
        <sz val="10"/>
        <color indexed="8"/>
        <rFont val="Arial"/>
        <family val="2"/>
      </rPr>
      <t>Márcio Almeida - PRP</t>
    </r>
  </si>
  <si>
    <r>
      <t>27.</t>
    </r>
    <r>
      <rPr>
        <sz val="7"/>
        <color indexed="8"/>
        <rFont val="Times New Roman"/>
        <family val="1"/>
      </rPr>
      <t xml:space="preserve"> </t>
    </r>
    <r>
      <rPr>
        <sz val="10"/>
        <color indexed="8"/>
        <rFont val="Arial"/>
        <family val="2"/>
      </rPr>
      <t>Orlei – PT do B</t>
    </r>
  </si>
  <si>
    <r>
      <t>28.</t>
    </r>
    <r>
      <rPr>
        <sz val="7"/>
        <color indexed="8"/>
        <rFont val="Times New Roman"/>
        <family val="1"/>
      </rPr>
      <t xml:space="preserve"> </t>
    </r>
    <r>
      <rPr>
        <sz val="10"/>
        <color indexed="8"/>
        <rFont val="Arial"/>
        <family val="2"/>
      </rPr>
      <t xml:space="preserve">Pablo César – Pablito – PSDB </t>
    </r>
  </si>
  <si>
    <r>
      <t>29.</t>
    </r>
    <r>
      <rPr>
        <sz val="7"/>
        <color indexed="8"/>
        <rFont val="Times New Roman"/>
        <family val="1"/>
      </rPr>
      <t xml:space="preserve"> </t>
    </r>
    <r>
      <rPr>
        <sz val="10"/>
        <color indexed="8"/>
        <rFont val="Arial"/>
        <family val="2"/>
      </rPr>
      <t xml:space="preserve">Pedro Patrus – PT </t>
    </r>
  </si>
  <si>
    <r>
      <t>30.</t>
    </r>
    <r>
      <rPr>
        <sz val="7"/>
        <color indexed="8"/>
        <rFont val="Times New Roman"/>
        <family val="1"/>
      </rPr>
      <t xml:space="preserve"> </t>
    </r>
    <r>
      <rPr>
        <sz val="10"/>
        <color indexed="8"/>
        <rFont val="Arial"/>
        <family val="2"/>
      </rPr>
      <t>Pelé do Vôlei – PSB</t>
    </r>
  </si>
  <si>
    <r>
      <t>31.</t>
    </r>
    <r>
      <rPr>
        <sz val="7"/>
        <color indexed="8"/>
        <rFont val="Times New Roman"/>
        <family val="1"/>
      </rPr>
      <t xml:space="preserve">    </t>
    </r>
    <r>
      <rPr>
        <sz val="10"/>
        <color indexed="8"/>
        <rFont val="Arial"/>
        <family val="2"/>
      </rPr>
      <t xml:space="preserve">Preto – DEM – </t>
    </r>
    <r>
      <rPr>
        <sz val="8"/>
        <color indexed="8"/>
        <rFont val="Arial"/>
        <family val="2"/>
      </rPr>
      <t>Líder de Governo</t>
    </r>
  </si>
  <si>
    <r>
      <t>32.</t>
    </r>
    <r>
      <rPr>
        <sz val="7"/>
        <color indexed="8"/>
        <rFont val="Times New Roman"/>
        <family val="1"/>
      </rPr>
      <t xml:space="preserve"> </t>
    </r>
    <r>
      <rPr>
        <sz val="10"/>
        <color indexed="8"/>
        <rFont val="Arial"/>
        <family val="2"/>
      </rPr>
      <t xml:space="preserve">Professor Ronaldo Gontijo - PPS </t>
    </r>
  </si>
  <si>
    <r>
      <t>33.</t>
    </r>
    <r>
      <rPr>
        <sz val="7"/>
        <color indexed="8"/>
        <rFont val="Times New Roman"/>
        <family val="1"/>
      </rPr>
      <t xml:space="preserve"> </t>
    </r>
    <r>
      <rPr>
        <sz val="10"/>
        <color indexed="8"/>
        <rFont val="Arial"/>
        <family val="2"/>
      </rPr>
      <t xml:space="preserve">Professor Wendel – PSB </t>
    </r>
  </si>
  <si>
    <r>
      <t>34.</t>
    </r>
    <r>
      <rPr>
        <sz val="7"/>
        <color indexed="8"/>
        <rFont val="Times New Roman"/>
        <family val="1"/>
      </rPr>
      <t xml:space="preserve"> </t>
    </r>
    <r>
      <rPr>
        <sz val="10"/>
        <color indexed="8"/>
        <rFont val="Arial"/>
        <family val="2"/>
      </rPr>
      <t>Reinaldo – Preto Sacolão - PMDB</t>
    </r>
  </si>
  <si>
    <r>
      <t>35.</t>
    </r>
    <r>
      <rPr>
        <sz val="7"/>
        <color indexed="8"/>
        <rFont val="Times New Roman"/>
        <family val="1"/>
      </rPr>
      <t xml:space="preserve"> </t>
    </r>
    <r>
      <rPr>
        <sz val="9.5"/>
        <color indexed="8"/>
        <rFont val="Arial"/>
        <family val="2"/>
      </rPr>
      <t>Sergio Fernando Pinho Tavares</t>
    </r>
    <r>
      <rPr>
        <sz val="10"/>
        <color indexed="8"/>
        <rFont val="Arial"/>
        <family val="2"/>
      </rPr>
      <t xml:space="preserve"> – PV</t>
    </r>
  </si>
  <si>
    <r>
      <t>36.</t>
    </r>
    <r>
      <rPr>
        <sz val="7"/>
        <color indexed="8"/>
        <rFont val="Times New Roman"/>
        <family val="1"/>
      </rPr>
      <t xml:space="preserve"> </t>
    </r>
    <r>
      <rPr>
        <sz val="10"/>
        <color indexed="8"/>
        <rFont val="Arial"/>
        <family val="2"/>
      </rPr>
      <t xml:space="preserve">Silvinho Rezende – PT </t>
    </r>
  </si>
  <si>
    <r>
      <t>37.</t>
    </r>
    <r>
      <rPr>
        <sz val="7"/>
        <color indexed="8"/>
        <rFont val="Times New Roman"/>
        <family val="1"/>
      </rPr>
      <t xml:space="preserve"> </t>
    </r>
    <r>
      <rPr>
        <sz val="10"/>
        <color indexed="8"/>
        <rFont val="Arial"/>
        <family val="2"/>
      </rPr>
      <t xml:space="preserve">Tarcísio Caixeta – PT </t>
    </r>
  </si>
  <si>
    <r>
      <t>38.</t>
    </r>
    <r>
      <rPr>
        <sz val="7"/>
        <color indexed="8"/>
        <rFont val="Times New Roman"/>
        <family val="1"/>
      </rPr>
      <t xml:space="preserve"> </t>
    </r>
    <r>
      <rPr>
        <sz val="10"/>
        <color indexed="8"/>
        <rFont val="Arial"/>
        <family val="2"/>
      </rPr>
      <t xml:space="preserve">Valdivino – PPS </t>
    </r>
  </si>
  <si>
    <r>
      <t>39.</t>
    </r>
    <r>
      <rPr>
        <sz val="7"/>
        <color indexed="8"/>
        <rFont val="Times New Roman"/>
        <family val="1"/>
      </rPr>
      <t xml:space="preserve"> </t>
    </r>
    <r>
      <rPr>
        <sz val="10"/>
        <color indexed="8"/>
        <rFont val="Arial"/>
        <family val="2"/>
      </rPr>
      <t>Veré da Farmácia – PSDC</t>
    </r>
  </si>
  <si>
    <r>
      <t>40.</t>
    </r>
    <r>
      <rPr>
        <sz val="7"/>
        <color indexed="8"/>
        <rFont val="Times New Roman"/>
        <family val="1"/>
      </rPr>
      <t xml:space="preserve"> </t>
    </r>
    <r>
      <rPr>
        <sz val="10"/>
        <color indexed="8"/>
        <rFont val="Arial"/>
        <family val="2"/>
      </rPr>
      <t>Vilmo Gomes – PT do B</t>
    </r>
  </si>
  <si>
    <r>
      <t>41.</t>
    </r>
    <r>
      <rPr>
        <sz val="7"/>
        <color indexed="8"/>
        <rFont val="Times New Roman"/>
        <family val="1"/>
      </rPr>
      <t xml:space="preserve"> </t>
    </r>
    <r>
      <rPr>
        <sz val="10"/>
        <color indexed="8"/>
        <rFont val="Arial"/>
        <family val="2"/>
      </rPr>
      <t>Wellington Magalhães – PTN</t>
    </r>
    <r>
      <rPr>
        <sz val="12"/>
        <color indexed="8"/>
        <rFont val="Courier"/>
        <family val="3"/>
      </rPr>
      <t xml:space="preserve"> </t>
    </r>
  </si>
  <si>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</si>
  <si>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</si>
  <si>
    <t>TOTAL DE EVENTOS EM QUE O VEREADOR ESTEVE PRESENTE</t>
  </si>
  <si>
    <t>TOTAL DE EVENTOS DO DIA</t>
  </si>
  <si>
    <t>PRESENÇA/AUSÊNCIA</t>
  </si>
  <si>
    <t>Percentual</t>
  </si>
  <si>
    <t>Total</t>
  </si>
  <si>
    <t xml:space="preserve">Data de publicação </t>
  </si>
  <si>
    <t>101ª Reunião Ordinária</t>
  </si>
  <si>
    <t>Relatório Individualizado de Presença</t>
  </si>
  <si>
    <t>.Presente no início da reunião, dentro dos 30min seguintes à sua abertura?</t>
  </si>
</sst>
</file>

<file path=xl/styles.xml><?xml version="1.0" encoding="utf-8"?>
<styleSheet xmlns="http://schemas.openxmlformats.org/spreadsheetml/2006/main">
  <numFmts count="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P&quot;;&quot;F&quot;;&quot;AJ&quot;"/>
  </numFmts>
  <fonts count="47">
    <font>
      <sz val="11"/>
      <color theme="1"/>
      <name val="Calibri"/>
      <family val="2"/>
    </font>
    <font>
      <sz val="11"/>
      <color indexed="8"/>
      <name val="Calibri"/>
      <family val="2"/>
    </font>
    <font>
      <sz val="10"/>
      <color indexed="8"/>
      <name val="Arial"/>
      <family val="2"/>
    </font>
    <font>
      <sz val="7"/>
      <color indexed="8"/>
      <name val="Times New Roman"/>
      <family val="1"/>
    </font>
    <font>
      <sz val="12"/>
      <color indexed="8"/>
      <name val="Courier"/>
      <family val="3"/>
    </font>
    <font>
      <sz val="9.5"/>
      <color indexed="8"/>
      <name val="Arial"/>
      <family val="2"/>
    </font>
    <font>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8"/>
      <name val="Calibri"/>
      <family val="2"/>
    </font>
    <font>
      <b/>
      <sz val="10"/>
      <color indexed="8"/>
      <name val="Calibri"/>
      <family val="2"/>
    </font>
    <font>
      <sz val="18"/>
      <color indexed="8"/>
      <name val="Calibri"/>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6"/>
      <color theme="1"/>
      <name val="Calibri"/>
      <family val="2"/>
    </font>
    <font>
      <sz val="10"/>
      <color theme="1"/>
      <name val="Arial"/>
      <family val="2"/>
    </font>
    <font>
      <b/>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right style="thin"/>
      <top style="thin"/>
      <bottom style="thin"/>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41"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41"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43" fontId="0" fillId="0" borderId="0" applyFont="0" applyFill="0" applyBorder="0" applyAlignment="0" applyProtection="0"/>
  </cellStyleXfs>
  <cellXfs count="33">
    <xf numFmtId="0" fontId="0" fillId="0" borderId="0" xfId="0" applyFont="1" applyAlignment="1">
      <alignment/>
    </xf>
    <xf numFmtId="0" fontId="0" fillId="0" borderId="0" xfId="0" applyAlignment="1" applyProtection="1">
      <alignment/>
      <protection/>
    </xf>
    <xf numFmtId="0" fontId="42" fillId="0" borderId="0" xfId="0" applyFont="1" applyAlignment="1" applyProtection="1">
      <alignment/>
      <protection/>
    </xf>
    <xf numFmtId="164" fontId="0" fillId="0" borderId="0" xfId="0" applyNumberFormat="1" applyAlignment="1" applyProtection="1">
      <alignment/>
      <protection locked="0"/>
    </xf>
    <xf numFmtId="0" fontId="0" fillId="0" borderId="0" xfId="0" applyAlignment="1" applyProtection="1">
      <alignment/>
      <protection locked="0"/>
    </xf>
    <xf numFmtId="0" fontId="43" fillId="0" borderId="0" xfId="0" applyFont="1" applyAlignment="1" applyProtection="1">
      <alignment/>
      <protection/>
    </xf>
    <xf numFmtId="0" fontId="43" fillId="0" borderId="0" xfId="0" applyNumberFormat="1" applyFont="1" applyAlignment="1">
      <alignment/>
    </xf>
    <xf numFmtId="0" fontId="43" fillId="0" borderId="0" xfId="0" applyFont="1" applyAlignment="1">
      <alignment/>
    </xf>
    <xf numFmtId="0" fontId="44" fillId="0" borderId="10" xfId="0" applyFont="1" applyBorder="1" applyAlignment="1">
      <alignment horizontal="left" vertical="center"/>
    </xf>
    <xf numFmtId="0" fontId="44" fillId="0" borderId="10" xfId="0" applyFont="1" applyBorder="1" applyAlignment="1">
      <alignment vertical="center"/>
    </xf>
    <xf numFmtId="0" fontId="44" fillId="0" borderId="11" xfId="0" applyFont="1" applyBorder="1" applyAlignment="1">
      <alignment vertical="center"/>
    </xf>
    <xf numFmtId="0" fontId="0" fillId="0" borderId="0" xfId="0" applyAlignment="1">
      <alignment/>
    </xf>
    <xf numFmtId="9" fontId="44" fillId="0" borderId="10" xfId="49" applyFont="1" applyBorder="1" applyAlignment="1">
      <alignment vertical="center"/>
    </xf>
    <xf numFmtId="0" fontId="0" fillId="0" borderId="0" xfId="0" applyAlignment="1">
      <alignment/>
    </xf>
    <xf numFmtId="0" fontId="44" fillId="0" borderId="10" xfId="0" applyFont="1" applyBorder="1" applyAlignment="1">
      <alignment vertical="center"/>
    </xf>
    <xf numFmtId="0" fontId="24" fillId="0" borderId="10" xfId="0" applyFont="1" applyFill="1" applyBorder="1" applyAlignment="1">
      <alignment horizontal="center" vertical="center" wrapText="1"/>
    </xf>
    <xf numFmtId="0" fontId="24" fillId="0" borderId="10" xfId="0" applyFont="1" applyBorder="1" applyAlignment="1">
      <alignment horizontal="center" vertical="center" wrapText="1"/>
    </xf>
    <xf numFmtId="0" fontId="24" fillId="0" borderId="10" xfId="0" applyFont="1" applyBorder="1" applyAlignment="1">
      <alignment/>
    </xf>
    <xf numFmtId="0" fontId="45" fillId="6" borderId="10" xfId="0" applyFont="1" applyFill="1" applyBorder="1" applyAlignment="1">
      <alignment/>
    </xf>
    <xf numFmtId="14" fontId="0" fillId="0" borderId="0" xfId="0" applyNumberFormat="1" applyAlignment="1" applyProtection="1">
      <alignment/>
      <protection locked="0"/>
    </xf>
    <xf numFmtId="0" fontId="0" fillId="0" borderId="0" xfId="0" applyAlignment="1">
      <alignment/>
    </xf>
    <xf numFmtId="0" fontId="0" fillId="0" borderId="10" xfId="0" applyBorder="1" applyAlignment="1">
      <alignment/>
    </xf>
    <xf numFmtId="0" fontId="44" fillId="0" borderId="10" xfId="0" applyFont="1" applyBorder="1" applyAlignment="1">
      <alignment vertical="center"/>
    </xf>
    <xf numFmtId="0" fontId="27" fillId="0" borderId="0" xfId="0" applyFont="1" applyAlignment="1" applyProtection="1">
      <alignment/>
      <protection/>
    </xf>
    <xf numFmtId="0" fontId="44" fillId="0" borderId="0" xfId="0" applyFont="1" applyBorder="1" applyAlignment="1">
      <alignment vertical="center"/>
    </xf>
    <xf numFmtId="0" fontId="44" fillId="0" borderId="12" xfId="0" applyFont="1" applyBorder="1" applyAlignment="1">
      <alignment vertical="center"/>
    </xf>
    <xf numFmtId="0" fontId="43" fillId="0" borderId="0" xfId="0" applyFont="1" applyBorder="1" applyAlignment="1">
      <alignment/>
    </xf>
    <xf numFmtId="0" fontId="0" fillId="0" borderId="10" xfId="0" applyBorder="1" applyAlignment="1" applyProtection="1">
      <alignment/>
      <protection/>
    </xf>
    <xf numFmtId="14" fontId="0" fillId="0" borderId="10" xfId="0" applyNumberFormat="1" applyBorder="1" applyAlignment="1" applyProtection="1">
      <alignment horizontal="left"/>
      <protection locked="0"/>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46" fillId="0" borderId="15" xfId="0" applyFont="1" applyBorder="1" applyAlignment="1">
      <alignment horizontal="left" vertical="center" wrapText="1"/>
    </xf>
    <xf numFmtId="0" fontId="44" fillId="19" borderId="10" xfId="0" applyFont="1" applyFill="1" applyBorder="1" applyAlignment="1">
      <alignment vertical="center"/>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7"/>
  <sheetViews>
    <sheetView tabSelected="1" zoomScale="85" zoomScaleNormal="85" zoomScalePageLayoutView="0" workbookViewId="0" topLeftCell="A1">
      <pane xSplit="6" ySplit="3" topLeftCell="G4" activePane="bottomRight" state="frozen"/>
      <selection pane="topLeft" activeCell="A1" sqref="A1"/>
      <selection pane="topRight" activeCell="C1" sqref="C1"/>
      <selection pane="bottomLeft" activeCell="A3" sqref="A3"/>
      <selection pane="bottomRight" activeCell="F40" sqref="F40"/>
    </sheetView>
  </sheetViews>
  <sheetFormatPr defaultColWidth="9.140625" defaultRowHeight="15"/>
  <cols>
    <col min="1" max="1" width="15.7109375" style="0" customWidth="1"/>
    <col min="2" max="2" width="13.57421875" style="11" customWidth="1"/>
    <col min="3" max="3" width="13.57421875" style="13" customWidth="1"/>
    <col min="4" max="4" width="21.7109375" style="1" bestFit="1" customWidth="1"/>
    <col min="5" max="5" width="20.00390625" style="1" hidden="1" customWidth="1"/>
    <col min="6" max="6" width="35.140625" style="1" bestFit="1" customWidth="1"/>
    <col min="7" max="7" width="18.28125" style="0" bestFit="1" customWidth="1"/>
    <col min="8" max="14" width="11.28125" style="0" customWidth="1"/>
  </cols>
  <sheetData>
    <row r="1" spans="1:8" ht="15">
      <c r="A1" s="21" t="s">
        <v>60</v>
      </c>
      <c r="B1" s="21"/>
      <c r="C1" s="21"/>
      <c r="D1" s="27" t="s">
        <v>59</v>
      </c>
      <c r="F1" s="28">
        <v>42339</v>
      </c>
      <c r="G1" s="4" t="s">
        <v>58</v>
      </c>
      <c r="H1" s="19">
        <v>42341</v>
      </c>
    </row>
    <row r="2" ht="15" hidden="1">
      <c r="D2" s="1">
        <f>COUNTA(G3:IV3)</f>
        <v>1</v>
      </c>
    </row>
    <row r="3" spans="1:256" s="18" customFormat="1" ht="51">
      <c r="A3" s="15" t="s">
        <v>53</v>
      </c>
      <c r="B3" s="15" t="s">
        <v>54</v>
      </c>
      <c r="C3" s="15" t="s">
        <v>56</v>
      </c>
      <c r="D3" s="15" t="s">
        <v>55</v>
      </c>
      <c r="E3" s="15"/>
      <c r="F3" s="16" t="s">
        <v>9</v>
      </c>
      <c r="G3" s="16" t="s">
        <v>61</v>
      </c>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c r="II3" s="17"/>
      <c r="IJ3" s="17"/>
      <c r="IK3" s="17"/>
      <c r="IL3" s="17"/>
      <c r="IM3" s="17"/>
      <c r="IN3" s="17"/>
      <c r="IO3" s="17"/>
      <c r="IP3" s="17"/>
      <c r="IQ3" s="17"/>
      <c r="IR3" s="17"/>
      <c r="IS3" s="17"/>
      <c r="IT3" s="17"/>
      <c r="IU3" s="17"/>
      <c r="IV3" s="17"/>
    </row>
    <row r="4" spans="1:168" ht="15">
      <c r="A4" s="10">
        <f ca="1">COUNTIF(G4:OFFSET(G4,0,$D$2-1),"P")+COUNTIF(G4:OFFSET(G4,0,$D$2-1),"X")</f>
        <v>0</v>
      </c>
      <c r="B4" s="10">
        <f>D$2</f>
        <v>1</v>
      </c>
      <c r="C4" s="12">
        <f ca="1">(COUNTIF(G4:OFFSET(G4,0,$D$2-1),"P")/$D$2)+(COUNTIF(G4:OFFSET(G4,0,$D$2-1),"X")/$D$2)</f>
        <v>0</v>
      </c>
      <c r="D4" s="32" t="str">
        <f>IF($C4&gt;=0.5,"PRESENTE","AUSENTE")</f>
        <v>AUSENTE</v>
      </c>
      <c r="E4" s="22" t="str">
        <f>IF($C4&gt;=0.5,"P","F")</f>
        <v>F</v>
      </c>
      <c r="F4" s="10" t="s">
        <v>10</v>
      </c>
      <c r="G4" s="10" t="s">
        <v>4</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ht="15">
      <c r="A5" s="10">
        <f ca="1">COUNTIF(G5:OFFSET(G5,0,$D$2-1),"P")+COUNTIF(G5:OFFSET(G5,0,$D$2-1),"X")</f>
        <v>1</v>
      </c>
      <c r="B5" s="10">
        <f aca="true" t="shared" si="0" ref="B5:B44">D$2</f>
        <v>1</v>
      </c>
      <c r="C5" s="12">
        <f ca="1">(COUNTIF(G5:OFFSET(G5,0,$D$2-1),"P")/$D$2)+(COUNTIF(G5:OFFSET(G5,0,$D$2-1),"X")/$D$2)</f>
        <v>1</v>
      </c>
      <c r="D5" s="14" t="str">
        <f aca="true" t="shared" si="1" ref="D5:D44">IF(C5&gt;=0.5,"PRESENTE","AUSENTE")</f>
        <v>PRESENTE</v>
      </c>
      <c r="E5" s="22" t="str">
        <f aca="true" t="shared" si="2" ref="E5:E44">IF($C5&gt;=0.5,"P","F")</f>
        <v>P</v>
      </c>
      <c r="F5" s="9" t="s">
        <v>11</v>
      </c>
      <c r="G5" s="10" t="s">
        <v>3</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1:256" ht="15">
      <c r="A6" s="10">
        <f ca="1">COUNTIF(G6:OFFSET(G6,0,$D$2-1),"P")+COUNTIF(G6:OFFSET(G6,0,$D$2-1),"X")</f>
        <v>1</v>
      </c>
      <c r="B6" s="10">
        <f t="shared" si="0"/>
        <v>1</v>
      </c>
      <c r="C6" s="12">
        <f ca="1">(COUNTIF(G6:OFFSET(G6,0,$D$2-1),"P")/$D$2)+(COUNTIF(G6:OFFSET(G6,0,$D$2-1),"X")/$D$2)</f>
        <v>1</v>
      </c>
      <c r="D6" s="14" t="str">
        <f t="shared" si="1"/>
        <v>PRESENTE</v>
      </c>
      <c r="E6" s="22" t="str">
        <f t="shared" si="2"/>
        <v>P</v>
      </c>
      <c r="F6" s="8" t="s">
        <v>12</v>
      </c>
      <c r="G6" s="10" t="s">
        <v>3</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256" ht="15">
      <c r="A7" s="10">
        <f ca="1">COUNTIF(G7:OFFSET(G7,0,$D$2-1),"P")+COUNTIF(G7:OFFSET(G7,0,$D$2-1),"X")</f>
        <v>0</v>
      </c>
      <c r="B7" s="10">
        <f t="shared" si="0"/>
        <v>1</v>
      </c>
      <c r="C7" s="12">
        <f ca="1">(COUNTIF(G7:OFFSET(G7,0,$D$2-1),"P")/$D$2)+(COUNTIF(G7:OFFSET(G7,0,$D$2-1),"X")/$D$2)</f>
        <v>0</v>
      </c>
      <c r="D7" s="32" t="str">
        <f t="shared" si="1"/>
        <v>AUSENTE</v>
      </c>
      <c r="E7" s="22" t="str">
        <f t="shared" si="2"/>
        <v>F</v>
      </c>
      <c r="F7" s="9" t="s">
        <v>13</v>
      </c>
      <c r="G7" s="10" t="s">
        <v>4</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c r="IJ7" s="3"/>
      <c r="IK7" s="3"/>
      <c r="IL7" s="3"/>
      <c r="IM7" s="3"/>
      <c r="IN7" s="3"/>
      <c r="IO7" s="3"/>
      <c r="IP7" s="3"/>
      <c r="IQ7" s="3"/>
      <c r="IR7" s="3"/>
      <c r="IS7" s="3"/>
      <c r="IT7" s="3"/>
      <c r="IU7" s="3"/>
      <c r="IV7" s="3"/>
    </row>
    <row r="8" spans="1:256" ht="15">
      <c r="A8" s="10">
        <f ca="1">COUNTIF(G8:OFFSET(G8,0,$D$2-1),"P")+COUNTIF(G8:OFFSET(G8,0,$D$2-1),"X")</f>
        <v>0</v>
      </c>
      <c r="B8" s="10">
        <f t="shared" si="0"/>
        <v>1</v>
      </c>
      <c r="C8" s="12">
        <f ca="1">(COUNTIF(G8:OFFSET(G8,0,$D$2-1),"P")/$D$2)+(COUNTIF(G8:OFFSET(G8,0,$D$2-1),"X")/$D$2)</f>
        <v>0</v>
      </c>
      <c r="D8" s="32" t="str">
        <f t="shared" si="1"/>
        <v>AUSENTE</v>
      </c>
      <c r="E8" s="22" t="str">
        <f t="shared" si="2"/>
        <v>F</v>
      </c>
      <c r="F8" s="9" t="s">
        <v>14</v>
      </c>
      <c r="G8" s="10" t="s">
        <v>4</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ht="15">
      <c r="A9" s="10">
        <f ca="1">COUNTIF(G9:OFFSET(G9,0,$D$2-1),"P")+COUNTIF(G9:OFFSET(G9,0,$D$2-1),"X")</f>
        <v>1</v>
      </c>
      <c r="B9" s="10">
        <f t="shared" si="0"/>
        <v>1</v>
      </c>
      <c r="C9" s="12">
        <f ca="1">(COUNTIF(G9:OFFSET(G9,0,$D$2-1),"P")/$D$2)+(COUNTIF(G9:OFFSET(G9,0,$D$2-1),"X")/$D$2)</f>
        <v>1</v>
      </c>
      <c r="D9" s="14" t="str">
        <f t="shared" si="1"/>
        <v>PRESENTE</v>
      </c>
      <c r="E9" s="22" t="str">
        <f t="shared" si="2"/>
        <v>P</v>
      </c>
      <c r="F9" s="9" t="s">
        <v>15</v>
      </c>
      <c r="G9" s="10" t="s">
        <v>3</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ht="15">
      <c r="A10" s="10">
        <f ca="1">COUNTIF(G10:OFFSET(G10,0,$D$2-1),"P")+COUNTIF(G10:OFFSET(G10,0,$D$2-1),"X")</f>
        <v>1</v>
      </c>
      <c r="B10" s="10">
        <f t="shared" si="0"/>
        <v>1</v>
      </c>
      <c r="C10" s="12">
        <f ca="1">(COUNTIF(G10:OFFSET(G10,0,$D$2-1),"P")/$D$2)+(COUNTIF(G10:OFFSET(G10,0,$D$2-1),"X")/$D$2)</f>
        <v>1</v>
      </c>
      <c r="D10" s="14" t="str">
        <f t="shared" si="1"/>
        <v>PRESENTE</v>
      </c>
      <c r="E10" s="22" t="str">
        <f t="shared" si="2"/>
        <v>P</v>
      </c>
      <c r="F10" s="9" t="s">
        <v>16</v>
      </c>
      <c r="G10" s="10" t="s">
        <v>3</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ht="15">
      <c r="A11" s="10">
        <f ca="1">COUNTIF(G11:OFFSET(G11,0,$D$2-1),"P")+COUNTIF(G11:OFFSET(G11,0,$D$2-1),"X")</f>
        <v>1</v>
      </c>
      <c r="B11" s="10">
        <f t="shared" si="0"/>
        <v>1</v>
      </c>
      <c r="C11" s="12">
        <f ca="1">(COUNTIF(G11:OFFSET(G11,0,$D$2-1),"P")/$D$2)+(COUNTIF(G11:OFFSET(G11,0,$D$2-1),"X")/$D$2)</f>
        <v>1</v>
      </c>
      <c r="D11" s="14" t="str">
        <f t="shared" si="1"/>
        <v>PRESENTE</v>
      </c>
      <c r="E11" s="22" t="str">
        <f t="shared" si="2"/>
        <v>P</v>
      </c>
      <c r="F11" s="9" t="s">
        <v>17</v>
      </c>
      <c r="G11" s="10" t="s">
        <v>3</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ht="15">
      <c r="A12" s="10">
        <f ca="1">COUNTIF(G12:OFFSET(G12,0,$D$2-1),"P")+COUNTIF(G12:OFFSET(G12,0,$D$2-1),"X")</f>
        <v>1</v>
      </c>
      <c r="B12" s="10">
        <f t="shared" si="0"/>
        <v>1</v>
      </c>
      <c r="C12" s="12">
        <f ca="1">(COUNTIF(G12:OFFSET(G12,0,$D$2-1),"P")/$D$2)+(COUNTIF(G12:OFFSET(G12,0,$D$2-1),"X")/$D$2)</f>
        <v>1</v>
      </c>
      <c r="D12" s="14" t="str">
        <f t="shared" si="1"/>
        <v>PRESENTE</v>
      </c>
      <c r="E12" s="22" t="str">
        <f t="shared" si="2"/>
        <v>P</v>
      </c>
      <c r="F12" s="9" t="s">
        <v>18</v>
      </c>
      <c r="G12" s="10" t="s">
        <v>3</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ht="15">
      <c r="A13" s="10">
        <f ca="1">COUNTIF(G13:OFFSET(G13,0,$D$2-1),"P")+COUNTIF(G13:OFFSET(G13,0,$D$2-1),"X")</f>
        <v>0</v>
      </c>
      <c r="B13" s="10">
        <f t="shared" si="0"/>
        <v>1</v>
      </c>
      <c r="C13" s="12">
        <f ca="1">(COUNTIF(G13:OFFSET(G13,0,$D$2-1),"P")/$D$2)+(COUNTIF(G13:OFFSET(G13,0,$D$2-1),"X")/$D$2)</f>
        <v>0</v>
      </c>
      <c r="D13" s="32" t="str">
        <f t="shared" si="1"/>
        <v>AUSENTE</v>
      </c>
      <c r="E13" s="22" t="str">
        <f t="shared" si="2"/>
        <v>F</v>
      </c>
      <c r="F13" s="9" t="s">
        <v>19</v>
      </c>
      <c r="G13" s="10" t="s">
        <v>4</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ht="15">
      <c r="A14" s="10">
        <f ca="1">COUNTIF(G14:OFFSET(G14,0,$D$2-1),"P")+COUNTIF(G14:OFFSET(G14,0,$D$2-1),"X")</f>
        <v>0</v>
      </c>
      <c r="B14" s="10">
        <f t="shared" si="0"/>
        <v>1</v>
      </c>
      <c r="C14" s="12">
        <f ca="1">(COUNTIF(G14:OFFSET(G14,0,$D$2-1),"P")/$D$2)+(COUNTIF(G14:OFFSET(G14,0,$D$2-1),"X")/$D$2)</f>
        <v>0</v>
      </c>
      <c r="D14" s="32" t="str">
        <f t="shared" si="1"/>
        <v>AUSENTE</v>
      </c>
      <c r="E14" s="22" t="str">
        <f t="shared" si="2"/>
        <v>F</v>
      </c>
      <c r="F14" s="9" t="s">
        <v>20</v>
      </c>
      <c r="G14" s="10" t="s">
        <v>4</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ht="15">
      <c r="A15" s="10">
        <f ca="1">COUNTIF(G15:OFFSET(G15,0,$D$2-1),"P")+COUNTIF(G15:OFFSET(G15,0,$D$2-1),"X")</f>
        <v>1</v>
      </c>
      <c r="B15" s="10">
        <f t="shared" si="0"/>
        <v>1</v>
      </c>
      <c r="C15" s="12">
        <f ca="1">(COUNTIF(G15:OFFSET(G15,0,$D$2-1),"P")/$D$2)+(COUNTIF(G15:OFFSET(G15,0,$D$2-1),"X")/$D$2)</f>
        <v>1</v>
      </c>
      <c r="D15" s="14" t="str">
        <f t="shared" si="1"/>
        <v>PRESENTE</v>
      </c>
      <c r="E15" s="22" t="str">
        <f t="shared" si="2"/>
        <v>P</v>
      </c>
      <c r="F15" s="9" t="s">
        <v>21</v>
      </c>
      <c r="G15" s="10" t="s">
        <v>3</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ht="15">
      <c r="A16" s="10">
        <f ca="1">COUNTIF(G16:OFFSET(G16,0,$D$2-1),"P")+COUNTIF(G16:OFFSET(G16,0,$D$2-1),"X")</f>
        <v>1</v>
      </c>
      <c r="B16" s="10">
        <f t="shared" si="0"/>
        <v>1</v>
      </c>
      <c r="C16" s="12">
        <f ca="1">(COUNTIF(G16:OFFSET(G16,0,$D$2-1),"P")/$D$2)+(COUNTIF(G16:OFFSET(G16,0,$D$2-1),"X")/$D$2)</f>
        <v>1</v>
      </c>
      <c r="D16" s="14" t="str">
        <f t="shared" si="1"/>
        <v>PRESENTE</v>
      </c>
      <c r="E16" s="22" t="str">
        <f t="shared" si="2"/>
        <v>P</v>
      </c>
      <c r="F16" s="9" t="s">
        <v>22</v>
      </c>
      <c r="G16" s="10" t="s">
        <v>3</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ht="15">
      <c r="A17" s="10">
        <f ca="1">COUNTIF(G17:OFFSET(G17,0,$D$2-1),"P")+COUNTIF(G17:OFFSET(G17,0,$D$2-1),"X")</f>
        <v>0</v>
      </c>
      <c r="B17" s="10">
        <f t="shared" si="0"/>
        <v>1</v>
      </c>
      <c r="C17" s="12">
        <f ca="1">(COUNTIF(G17:OFFSET(G17,0,$D$2-1),"P")/$D$2)+(COUNTIF(G17:OFFSET(G17,0,$D$2-1),"X")/$D$2)</f>
        <v>0</v>
      </c>
      <c r="D17" s="32" t="str">
        <f t="shared" si="1"/>
        <v>AUSENTE</v>
      </c>
      <c r="E17" s="22" t="str">
        <f t="shared" si="2"/>
        <v>F</v>
      </c>
      <c r="F17" s="9" t="s">
        <v>23</v>
      </c>
      <c r="G17" s="10" t="s">
        <v>4</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ht="15">
      <c r="A18" s="10">
        <f ca="1">COUNTIF(G18:OFFSET(G18,0,$D$2-1),"P")+COUNTIF(G18:OFFSET(G18,0,$D$2-1),"X")</f>
        <v>1</v>
      </c>
      <c r="B18" s="10">
        <f t="shared" si="0"/>
        <v>1</v>
      </c>
      <c r="C18" s="12">
        <f ca="1">(COUNTIF(G18:OFFSET(G18,0,$D$2-1),"P")/$D$2)+(COUNTIF(G18:OFFSET(G18,0,$D$2-1),"X")/$D$2)</f>
        <v>1</v>
      </c>
      <c r="D18" s="14" t="str">
        <f t="shared" si="1"/>
        <v>PRESENTE</v>
      </c>
      <c r="E18" s="22" t="str">
        <f t="shared" si="2"/>
        <v>P</v>
      </c>
      <c r="F18" s="8" t="s">
        <v>24</v>
      </c>
      <c r="G18" s="10" t="s">
        <v>3</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15">
      <c r="A19" s="10">
        <f ca="1">COUNTIF(G19:OFFSET(G19,0,$D$2-1),"P")+COUNTIF(G19:OFFSET(G19,0,$D$2-1),"X")</f>
        <v>1</v>
      </c>
      <c r="B19" s="10">
        <f t="shared" si="0"/>
        <v>1</v>
      </c>
      <c r="C19" s="12">
        <f ca="1">(COUNTIF(G19:OFFSET(G19,0,$D$2-1),"P")/$D$2)+(COUNTIF(G19:OFFSET(G19,0,$D$2-1),"X")/$D$2)</f>
        <v>1</v>
      </c>
      <c r="D19" s="14" t="str">
        <f t="shared" si="1"/>
        <v>PRESENTE</v>
      </c>
      <c r="E19" s="22" t="str">
        <f t="shared" si="2"/>
        <v>P</v>
      </c>
      <c r="F19" s="9" t="s">
        <v>25</v>
      </c>
      <c r="G19" s="10" t="s">
        <v>3</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ht="15">
      <c r="A20" s="10">
        <f ca="1">COUNTIF(G20:OFFSET(G20,0,$D$2-1),"P")+COUNTIF(G20:OFFSET(G20,0,$D$2-1),"X")</f>
        <v>1</v>
      </c>
      <c r="B20" s="10">
        <f t="shared" si="0"/>
        <v>1</v>
      </c>
      <c r="C20" s="12">
        <f ca="1">(COUNTIF(G20:OFFSET(G20,0,$D$2-1),"P")/$D$2)+(COUNTIF(G20:OFFSET(G20,0,$D$2-1),"X")/$D$2)</f>
        <v>1</v>
      </c>
      <c r="D20" s="14" t="str">
        <f t="shared" si="1"/>
        <v>PRESENTE</v>
      </c>
      <c r="E20" s="22" t="str">
        <f t="shared" si="2"/>
        <v>P</v>
      </c>
      <c r="F20" s="8" t="s">
        <v>26</v>
      </c>
      <c r="G20" s="10" t="s">
        <v>3</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ht="15">
      <c r="A21" s="10">
        <f ca="1">COUNTIF(G21:OFFSET(G21,0,$D$2-1),"P")+COUNTIF(G21:OFFSET(G21,0,$D$2-1),"X")</f>
        <v>0</v>
      </c>
      <c r="B21" s="10">
        <f t="shared" si="0"/>
        <v>1</v>
      </c>
      <c r="C21" s="12">
        <f ca="1">(COUNTIF(G21:OFFSET(G21,0,$D$2-1),"P")/$D$2)+(COUNTIF(G21:OFFSET(G21,0,$D$2-1),"X")/$D$2)</f>
        <v>0</v>
      </c>
      <c r="D21" s="32" t="str">
        <f t="shared" si="1"/>
        <v>AUSENTE</v>
      </c>
      <c r="E21" s="22" t="str">
        <f t="shared" si="2"/>
        <v>F</v>
      </c>
      <c r="F21" s="8" t="s">
        <v>27</v>
      </c>
      <c r="G21" s="10" t="s">
        <v>4</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ht="15">
      <c r="A22" s="10">
        <f ca="1">COUNTIF(G22:OFFSET(G22,0,$D$2-1),"P")+COUNTIF(G22:OFFSET(G22,0,$D$2-1),"X")</f>
        <v>1</v>
      </c>
      <c r="B22" s="10">
        <f t="shared" si="0"/>
        <v>1</v>
      </c>
      <c r="C22" s="12">
        <f ca="1">(COUNTIF(G22:OFFSET(G22,0,$D$2-1),"P")/$D$2)+(COUNTIF(G22:OFFSET(G22,0,$D$2-1),"X")/$D$2)</f>
        <v>1</v>
      </c>
      <c r="D22" s="14" t="str">
        <f t="shared" si="1"/>
        <v>PRESENTE</v>
      </c>
      <c r="E22" s="22" t="str">
        <f t="shared" si="2"/>
        <v>P</v>
      </c>
      <c r="F22" s="8" t="s">
        <v>28</v>
      </c>
      <c r="G22" s="10" t="s">
        <v>3</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ht="15">
      <c r="A23" s="10">
        <f ca="1">COUNTIF(G23:OFFSET(G23,0,$D$2-1),"P")+COUNTIF(G23:OFFSET(G23,0,$D$2-1),"X")</f>
        <v>1</v>
      </c>
      <c r="B23" s="10">
        <f t="shared" si="0"/>
        <v>1</v>
      </c>
      <c r="C23" s="12">
        <f ca="1">(COUNTIF(G23:OFFSET(G23,0,$D$2-1),"P")/$D$2)+(COUNTIF(G23:OFFSET(G23,0,$D$2-1),"X")/$D$2)</f>
        <v>1</v>
      </c>
      <c r="D23" s="14" t="str">
        <f t="shared" si="1"/>
        <v>PRESENTE</v>
      </c>
      <c r="E23" s="22" t="str">
        <f t="shared" si="2"/>
        <v>P</v>
      </c>
      <c r="F23" s="8" t="s">
        <v>29</v>
      </c>
      <c r="G23" s="10" t="s">
        <v>3</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ht="15">
      <c r="A24" s="10">
        <f ca="1">COUNTIF(G24:OFFSET(G24,0,$D$2-1),"P")+COUNTIF(G24:OFFSET(G24,0,$D$2-1),"X")</f>
        <v>1</v>
      </c>
      <c r="B24" s="10">
        <f t="shared" si="0"/>
        <v>1</v>
      </c>
      <c r="C24" s="12">
        <f ca="1">(COUNTIF(G24:OFFSET(G24,0,$D$2-1),"P")/$D$2)+(COUNTIF(G24:OFFSET(G24,0,$D$2-1),"X")/$D$2)</f>
        <v>1</v>
      </c>
      <c r="D24" s="14" t="str">
        <f t="shared" si="1"/>
        <v>PRESENTE</v>
      </c>
      <c r="E24" s="22" t="str">
        <f t="shared" si="2"/>
        <v>P</v>
      </c>
      <c r="F24" s="8" t="s">
        <v>30</v>
      </c>
      <c r="G24" s="10" t="s">
        <v>3</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ht="15">
      <c r="A25" s="10">
        <f ca="1">COUNTIF(G25:OFFSET(G25,0,$D$2-1),"P")+COUNTIF(G25:OFFSET(G25,0,$D$2-1),"X")</f>
        <v>1</v>
      </c>
      <c r="B25" s="10">
        <f t="shared" si="0"/>
        <v>1</v>
      </c>
      <c r="C25" s="12">
        <f ca="1">(COUNTIF(G25:OFFSET(G25,0,$D$2-1),"P")/$D$2)+(COUNTIF(G25:OFFSET(G25,0,$D$2-1),"X")/$D$2)</f>
        <v>1</v>
      </c>
      <c r="D25" s="14" t="str">
        <f t="shared" si="1"/>
        <v>PRESENTE</v>
      </c>
      <c r="E25" s="22" t="str">
        <f t="shared" si="2"/>
        <v>P</v>
      </c>
      <c r="F25" s="8" t="s">
        <v>31</v>
      </c>
      <c r="G25" s="10" t="s">
        <v>3</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ht="15">
      <c r="A26" s="10">
        <f ca="1">COUNTIF(G26:OFFSET(G26,0,$D$2-1),"P")+COUNTIF(G26:OFFSET(G26,0,$D$2-1),"X")</f>
        <v>1</v>
      </c>
      <c r="B26" s="10">
        <f t="shared" si="0"/>
        <v>1</v>
      </c>
      <c r="C26" s="12">
        <f ca="1">(COUNTIF(G26:OFFSET(G26,0,$D$2-1),"P")/$D$2)+(COUNTIF(G26:OFFSET(G26,0,$D$2-1),"X")/$D$2)</f>
        <v>1</v>
      </c>
      <c r="D26" s="14" t="str">
        <f t="shared" si="1"/>
        <v>PRESENTE</v>
      </c>
      <c r="E26" s="22" t="str">
        <f t="shared" si="2"/>
        <v>P</v>
      </c>
      <c r="F26" s="8" t="s">
        <v>32</v>
      </c>
      <c r="G26" s="10" t="s">
        <v>3</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ht="15">
      <c r="A27" s="10">
        <f ca="1">COUNTIF(G27:OFFSET(G27,0,$D$2-1),"P")+COUNTIF(G27:OFFSET(G27,0,$D$2-1),"X")</f>
        <v>1</v>
      </c>
      <c r="B27" s="10">
        <f t="shared" si="0"/>
        <v>1</v>
      </c>
      <c r="C27" s="12">
        <f ca="1">(COUNTIF(G27:OFFSET(G27,0,$D$2-1),"P")/$D$2)+(COUNTIF(G27:OFFSET(G27,0,$D$2-1),"X")/$D$2)</f>
        <v>1</v>
      </c>
      <c r="D27" s="14" t="str">
        <f t="shared" si="1"/>
        <v>PRESENTE</v>
      </c>
      <c r="E27" s="22" t="str">
        <f t="shared" si="2"/>
        <v>P</v>
      </c>
      <c r="F27" s="8" t="s">
        <v>33</v>
      </c>
      <c r="G27" s="10" t="s">
        <v>3</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ht="15">
      <c r="A28" s="10">
        <f ca="1">COUNTIF(G28:OFFSET(G28,0,$D$2-1),"P")+COUNTIF(G28:OFFSET(G28,0,$D$2-1),"X")</f>
        <v>0</v>
      </c>
      <c r="B28" s="10">
        <f t="shared" si="0"/>
        <v>1</v>
      </c>
      <c r="C28" s="12">
        <f ca="1">(COUNTIF(G28:OFFSET(G28,0,$D$2-1),"P")/$D$2)+(COUNTIF(G28:OFFSET(G28,0,$D$2-1),"X")/$D$2)</f>
        <v>0</v>
      </c>
      <c r="D28" s="32" t="str">
        <f t="shared" si="1"/>
        <v>AUSENTE</v>
      </c>
      <c r="E28" s="22" t="str">
        <f t="shared" si="2"/>
        <v>F</v>
      </c>
      <c r="F28" s="8" t="s">
        <v>34</v>
      </c>
      <c r="G28" s="10" t="s">
        <v>4</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ht="15">
      <c r="A29" s="10">
        <f ca="1">COUNTIF(G29:OFFSET(G29,0,$D$2-1),"P")+COUNTIF(G29:OFFSET(G29,0,$D$2-1),"X")</f>
        <v>1</v>
      </c>
      <c r="B29" s="10">
        <f t="shared" si="0"/>
        <v>1</v>
      </c>
      <c r="C29" s="12">
        <f ca="1">(COUNTIF(G29:OFFSET(G29,0,$D$2-1),"P")/$D$2)+(COUNTIF(G29:OFFSET(G29,0,$D$2-1),"X")/$D$2)</f>
        <v>1</v>
      </c>
      <c r="D29" s="32" t="str">
        <f t="shared" si="1"/>
        <v>PRESENTE</v>
      </c>
      <c r="E29" s="22" t="str">
        <f t="shared" si="2"/>
        <v>P</v>
      </c>
      <c r="F29" s="8" t="s">
        <v>35</v>
      </c>
      <c r="G29" s="10" t="s">
        <v>3</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ht="15">
      <c r="A30" s="10">
        <f ca="1">COUNTIF(G30:OFFSET(G30,0,$D$2-1),"P")+COUNTIF(G30:OFFSET(G30,0,$D$2-1),"X")</f>
        <v>1</v>
      </c>
      <c r="B30" s="10">
        <f t="shared" si="0"/>
        <v>1</v>
      </c>
      <c r="C30" s="12">
        <f ca="1">(COUNTIF(G30:OFFSET(G30,0,$D$2-1),"P")/$D$2)+(COUNTIF(G30:OFFSET(G30,0,$D$2-1),"X")/$D$2)</f>
        <v>1</v>
      </c>
      <c r="D30" s="14" t="str">
        <f t="shared" si="1"/>
        <v>PRESENTE</v>
      </c>
      <c r="E30" s="22" t="str">
        <f t="shared" si="2"/>
        <v>P</v>
      </c>
      <c r="F30" s="8" t="s">
        <v>36</v>
      </c>
      <c r="G30" s="10" t="s">
        <v>3</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ht="15">
      <c r="A31" s="10">
        <f ca="1">COUNTIF(G31:OFFSET(G31,0,$D$2-1),"P")+COUNTIF(G31:OFFSET(G31,0,$D$2-1),"X")</f>
        <v>0</v>
      </c>
      <c r="B31" s="10">
        <f t="shared" si="0"/>
        <v>1</v>
      </c>
      <c r="C31" s="12">
        <f ca="1">(COUNTIF(G31:OFFSET(G31,0,$D$2-1),"P")/$D$2)+(COUNTIF(G31:OFFSET(G31,0,$D$2-1),"X")/$D$2)</f>
        <v>0</v>
      </c>
      <c r="D31" s="32" t="str">
        <f t="shared" si="1"/>
        <v>AUSENTE</v>
      </c>
      <c r="E31" s="22" t="str">
        <f t="shared" si="2"/>
        <v>F</v>
      </c>
      <c r="F31" s="8" t="s">
        <v>37</v>
      </c>
      <c r="G31" s="10" t="s">
        <v>4</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ht="15">
      <c r="A32" s="10">
        <f ca="1">COUNTIF(G32:OFFSET(G32,0,$D$2-1),"P")+COUNTIF(G32:OFFSET(G32,0,$D$2-1),"X")</f>
        <v>1</v>
      </c>
      <c r="B32" s="10">
        <f t="shared" si="0"/>
        <v>1</v>
      </c>
      <c r="C32" s="12">
        <f ca="1">(COUNTIF(G32:OFFSET(G32,0,$D$2-1),"P")/$D$2)+(COUNTIF(G32:OFFSET(G32,0,$D$2-1),"X")/$D$2)</f>
        <v>1</v>
      </c>
      <c r="D32" s="14" t="str">
        <f t="shared" si="1"/>
        <v>PRESENTE</v>
      </c>
      <c r="E32" s="22" t="str">
        <f t="shared" si="2"/>
        <v>P</v>
      </c>
      <c r="F32" s="8" t="s">
        <v>38</v>
      </c>
      <c r="G32" s="10" t="s">
        <v>3</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15">
      <c r="A33" s="10">
        <f ca="1">COUNTIF(G33:OFFSET(G33,0,$D$2-1),"P")+COUNTIF(G33:OFFSET(G33,0,$D$2-1),"X")</f>
        <v>1</v>
      </c>
      <c r="B33" s="10">
        <f t="shared" si="0"/>
        <v>1</v>
      </c>
      <c r="C33" s="12">
        <f ca="1">(COUNTIF(G33:OFFSET(G33,0,$D$2-1),"P")/$D$2)+(COUNTIF(G33:OFFSET(G33,0,$D$2-1),"X")/$D$2)</f>
        <v>1</v>
      </c>
      <c r="D33" s="14" t="str">
        <f t="shared" si="1"/>
        <v>PRESENTE</v>
      </c>
      <c r="E33" s="22" t="str">
        <f t="shared" si="2"/>
        <v>P</v>
      </c>
      <c r="F33" s="8" t="s">
        <v>39</v>
      </c>
      <c r="G33" s="10" t="s">
        <v>3</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ht="15">
      <c r="A34" s="10">
        <f ca="1">COUNTIF(G34:OFFSET(G34,0,$D$2-1),"P")+COUNTIF(G34:OFFSET(G34,0,$D$2-1),"X")</f>
        <v>1</v>
      </c>
      <c r="B34" s="10">
        <f t="shared" si="0"/>
        <v>1</v>
      </c>
      <c r="C34" s="12">
        <f ca="1">(COUNTIF(G34:OFFSET(G34,0,$D$2-1),"P")/$D$2)+(COUNTIF(G34:OFFSET(G34,0,$D$2-1),"X")/$D$2)</f>
        <v>1</v>
      </c>
      <c r="D34" s="14" t="str">
        <f t="shared" si="1"/>
        <v>PRESENTE</v>
      </c>
      <c r="E34" s="22" t="str">
        <f t="shared" si="2"/>
        <v>P</v>
      </c>
      <c r="F34" s="8" t="s">
        <v>40</v>
      </c>
      <c r="G34" s="10" t="s">
        <v>3</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15">
      <c r="A35" s="10">
        <f ca="1">COUNTIF(G35:OFFSET(G35,0,$D$2-1),"P")+COUNTIF(G35:OFFSET(G35,0,$D$2-1),"X")</f>
        <v>1</v>
      </c>
      <c r="B35" s="10">
        <f t="shared" si="0"/>
        <v>1</v>
      </c>
      <c r="C35" s="12">
        <f ca="1">(COUNTIF(G35:OFFSET(G35,0,$D$2-1),"P")/$D$2)+(COUNTIF(G35:OFFSET(G35,0,$D$2-1),"X")/$D$2)</f>
        <v>1</v>
      </c>
      <c r="D35" s="14" t="str">
        <f t="shared" si="1"/>
        <v>PRESENTE</v>
      </c>
      <c r="E35" s="22" t="str">
        <f t="shared" si="2"/>
        <v>P</v>
      </c>
      <c r="F35" s="8" t="s">
        <v>41</v>
      </c>
      <c r="G35" s="10" t="s">
        <v>3</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15">
      <c r="A36" s="10">
        <f ca="1">COUNTIF(G36:OFFSET(G36,0,$D$2-1),"P")+COUNTIF(G36:OFFSET(G36,0,$D$2-1),"X")</f>
        <v>1</v>
      </c>
      <c r="B36" s="10">
        <f t="shared" si="0"/>
        <v>1</v>
      </c>
      <c r="C36" s="12">
        <f ca="1">(COUNTIF(G36:OFFSET(G36,0,$D$2-1),"P")/$D$2)+(COUNTIF(G36:OFFSET(G36,0,$D$2-1),"X")/$D$2)</f>
        <v>1</v>
      </c>
      <c r="D36" s="14" t="str">
        <f t="shared" si="1"/>
        <v>PRESENTE</v>
      </c>
      <c r="E36" s="22" t="str">
        <f t="shared" si="2"/>
        <v>P</v>
      </c>
      <c r="F36" s="8" t="s">
        <v>42</v>
      </c>
      <c r="G36" s="10" t="s">
        <v>3</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5">
      <c r="A37" s="10">
        <f ca="1">COUNTIF(G37:OFFSET(G37,0,$D$2-1),"P")+COUNTIF(G37:OFFSET(G37,0,$D$2-1),"X")</f>
        <v>1</v>
      </c>
      <c r="B37" s="10">
        <f t="shared" si="0"/>
        <v>1</v>
      </c>
      <c r="C37" s="12">
        <f ca="1">(COUNTIF(G37:OFFSET(G37,0,$D$2-1),"P")/$D$2)+(COUNTIF(G37:OFFSET(G37,0,$D$2-1),"X")/$D$2)</f>
        <v>1</v>
      </c>
      <c r="D37" s="14" t="str">
        <f t="shared" si="1"/>
        <v>PRESENTE</v>
      </c>
      <c r="E37" s="22" t="str">
        <f t="shared" si="2"/>
        <v>P</v>
      </c>
      <c r="F37" s="8" t="s">
        <v>43</v>
      </c>
      <c r="G37" s="10" t="s">
        <v>3</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15">
      <c r="A38" s="10">
        <f ca="1">COUNTIF(G38:OFFSET(G38,0,$D$2-1),"P")+COUNTIF(G38:OFFSET(G38,0,$D$2-1),"X")</f>
        <v>1</v>
      </c>
      <c r="B38" s="10">
        <f t="shared" si="0"/>
        <v>1</v>
      </c>
      <c r="C38" s="12">
        <f ca="1">(COUNTIF(G38:OFFSET(G38,0,$D$2-1),"P")/$D$2)+(COUNTIF(G38:OFFSET(G38,0,$D$2-1),"X")/$D$2)</f>
        <v>1</v>
      </c>
      <c r="D38" s="14" t="str">
        <f t="shared" si="1"/>
        <v>PRESENTE</v>
      </c>
      <c r="E38" s="22" t="str">
        <f t="shared" si="2"/>
        <v>P</v>
      </c>
      <c r="F38" s="8" t="s">
        <v>44</v>
      </c>
      <c r="G38" s="10" t="s">
        <v>3</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15">
      <c r="A39" s="10">
        <f ca="1">COUNTIF(G39:OFFSET(G39,0,$D$2-1),"P")+COUNTIF(G39:OFFSET(G39,0,$D$2-1),"X")</f>
        <v>1</v>
      </c>
      <c r="B39" s="10">
        <f t="shared" si="0"/>
        <v>1</v>
      </c>
      <c r="C39" s="12">
        <f ca="1">(COUNTIF(G39:OFFSET(G39,0,$D$2-1),"P")/$D$2)+(COUNTIF(G39:OFFSET(G39,0,$D$2-1),"X")/$D$2)</f>
        <v>1</v>
      </c>
      <c r="D39" s="14" t="str">
        <f t="shared" si="1"/>
        <v>PRESENTE</v>
      </c>
      <c r="E39" s="22" t="str">
        <f t="shared" si="2"/>
        <v>P</v>
      </c>
      <c r="F39" s="8" t="s">
        <v>45</v>
      </c>
      <c r="G39" s="10" t="s">
        <v>3</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15">
      <c r="A40" s="10">
        <f ca="1">COUNTIF(G40:OFFSET(G40,0,$D$2-1),"P")+COUNTIF(G40:OFFSET(G40,0,$D$2-1),"X")</f>
        <v>1</v>
      </c>
      <c r="B40" s="10">
        <f t="shared" si="0"/>
        <v>1</v>
      </c>
      <c r="C40" s="12">
        <f ca="1">(COUNTIF(G40:OFFSET(G40,0,$D$2-1),"P")/$D$2)+(COUNTIF(G40:OFFSET(G40,0,$D$2-1),"X")/$D$2)</f>
        <v>1</v>
      </c>
      <c r="D40" s="14" t="str">
        <f t="shared" si="1"/>
        <v>PRESENTE</v>
      </c>
      <c r="E40" s="22" t="str">
        <f t="shared" si="2"/>
        <v>P</v>
      </c>
      <c r="F40" s="8" t="s">
        <v>46</v>
      </c>
      <c r="G40" s="10" t="s">
        <v>3</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15">
      <c r="A41" s="10">
        <f ca="1">COUNTIF(G41:OFFSET(G41,0,$D$2-1),"P")+COUNTIF(G41:OFFSET(G41,0,$D$2-1),"X")</f>
        <v>0</v>
      </c>
      <c r="B41" s="10">
        <f t="shared" si="0"/>
        <v>1</v>
      </c>
      <c r="C41" s="12">
        <f ca="1">(COUNTIF(G41:OFFSET(G41,0,$D$2-1),"P")/$D$2)+(COUNTIF(G41:OFFSET(G41,0,$D$2-1),"X")/$D$2)</f>
        <v>0</v>
      </c>
      <c r="D41" s="32" t="str">
        <f t="shared" si="1"/>
        <v>AUSENTE</v>
      </c>
      <c r="E41" s="22" t="str">
        <f t="shared" si="2"/>
        <v>F</v>
      </c>
      <c r="F41" s="8" t="s">
        <v>47</v>
      </c>
      <c r="G41" s="10" t="s">
        <v>4</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15">
      <c r="A42" s="10">
        <f ca="1">COUNTIF(G42:OFFSET(G42,0,$D$2-1),"P")+COUNTIF(G42:OFFSET(G42,0,$D$2-1),"X")</f>
        <v>1</v>
      </c>
      <c r="B42" s="10">
        <f t="shared" si="0"/>
        <v>1</v>
      </c>
      <c r="C42" s="12">
        <f ca="1">(COUNTIF(G42:OFFSET(G42,0,$D$2-1),"P")/$D$2)+(COUNTIF(G42:OFFSET(G42,0,$D$2-1),"X")/$D$2)</f>
        <v>1</v>
      </c>
      <c r="D42" s="14" t="str">
        <f t="shared" si="1"/>
        <v>PRESENTE</v>
      </c>
      <c r="E42" s="22" t="str">
        <f t="shared" si="2"/>
        <v>P</v>
      </c>
      <c r="F42" s="8" t="s">
        <v>48</v>
      </c>
      <c r="G42" s="10" t="s">
        <v>3</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5">
      <c r="A43" s="10">
        <f ca="1">COUNTIF(G43:OFFSET(G43,0,$D$2-1),"P")+COUNTIF(G43:OFFSET(G43,0,$D$2-1),"X")</f>
        <v>1</v>
      </c>
      <c r="B43" s="10">
        <f t="shared" si="0"/>
        <v>1</v>
      </c>
      <c r="C43" s="12">
        <f ca="1">(COUNTIF(G43:OFFSET(G43,0,$D$2-1),"P")/$D$2)+(COUNTIF(G43:OFFSET(G43,0,$D$2-1),"X")/$D$2)</f>
        <v>1</v>
      </c>
      <c r="D43" s="14" t="str">
        <f t="shared" si="1"/>
        <v>PRESENTE</v>
      </c>
      <c r="E43" s="22" t="str">
        <f t="shared" si="2"/>
        <v>P</v>
      </c>
      <c r="F43" s="8" t="s">
        <v>49</v>
      </c>
      <c r="G43" s="10" t="s">
        <v>3</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15">
      <c r="A44" s="10">
        <f ca="1">COUNTIF(G44:OFFSET(G44,0,$D$2-1),"P")+COUNTIF(G44:OFFSET(G44,0,$D$2-1),"X")</f>
        <v>1</v>
      </c>
      <c r="B44" s="22">
        <f t="shared" si="0"/>
        <v>1</v>
      </c>
      <c r="C44" s="12">
        <f ca="1">(COUNTIF(G44:OFFSET(G44,0,$D$2-1),"P")/$D$2)+(COUNTIF(G44:OFFSET(G44,0,$D$2-1),"X")/$D$2)</f>
        <v>1</v>
      </c>
      <c r="D44" s="22" t="str">
        <f t="shared" si="1"/>
        <v>PRESENTE</v>
      </c>
      <c r="E44" s="22" t="str">
        <f t="shared" si="2"/>
        <v>P</v>
      </c>
      <c r="F44" s="8" t="s">
        <v>50</v>
      </c>
      <c r="G44" s="10" t="s">
        <v>3</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69" s="7" customFormat="1" ht="21">
      <c r="A45" s="24"/>
      <c r="B45" s="24"/>
      <c r="C45" s="26"/>
      <c r="D45" s="24"/>
      <c r="E45" s="25"/>
      <c r="F45" s="5" t="s">
        <v>57</v>
      </c>
      <c r="G45" s="6">
        <f>COUNTIF(G4:G44,"P")+COUNTIF(G4:G44,"X")</f>
        <v>31</v>
      </c>
      <c r="H45" s="6">
        <f aca="true" t="shared" si="3" ref="H45:BQ45">COUNTIF(H4:H44,"P")+COUNTIF(H4:H44,"X")</f>
        <v>0</v>
      </c>
      <c r="I45" s="6">
        <f t="shared" si="3"/>
        <v>0</v>
      </c>
      <c r="J45" s="6">
        <f t="shared" si="3"/>
        <v>0</v>
      </c>
      <c r="K45" s="6">
        <f t="shared" si="3"/>
        <v>0</v>
      </c>
      <c r="L45" s="6">
        <f t="shared" si="3"/>
        <v>0</v>
      </c>
      <c r="M45" s="6">
        <f t="shared" si="3"/>
        <v>0</v>
      </c>
      <c r="N45" s="6">
        <f t="shared" si="3"/>
        <v>0</v>
      </c>
      <c r="O45" s="6">
        <f t="shared" si="3"/>
        <v>0</v>
      </c>
      <c r="P45" s="6">
        <f t="shared" si="3"/>
        <v>0</v>
      </c>
      <c r="Q45" s="6">
        <f t="shared" si="3"/>
        <v>0</v>
      </c>
      <c r="R45" s="6">
        <f t="shared" si="3"/>
        <v>0</v>
      </c>
      <c r="S45" s="6">
        <f t="shared" si="3"/>
        <v>0</v>
      </c>
      <c r="T45" s="6">
        <f t="shared" si="3"/>
        <v>0</v>
      </c>
      <c r="U45" s="6">
        <f t="shared" si="3"/>
        <v>0</v>
      </c>
      <c r="V45" s="6">
        <f t="shared" si="3"/>
        <v>0</v>
      </c>
      <c r="W45" s="6">
        <f t="shared" si="3"/>
        <v>0</v>
      </c>
      <c r="X45" s="6">
        <f t="shared" si="3"/>
        <v>0</v>
      </c>
      <c r="Y45" s="6">
        <f t="shared" si="3"/>
        <v>0</v>
      </c>
      <c r="Z45" s="6">
        <f t="shared" si="3"/>
        <v>0</v>
      </c>
      <c r="AA45" s="6">
        <f t="shared" si="3"/>
        <v>0</v>
      </c>
      <c r="AB45" s="6">
        <f t="shared" si="3"/>
        <v>0</v>
      </c>
      <c r="AC45" s="6">
        <f t="shared" si="3"/>
        <v>0</v>
      </c>
      <c r="AD45" s="6">
        <f t="shared" si="3"/>
        <v>0</v>
      </c>
      <c r="AE45" s="6">
        <f t="shared" si="3"/>
        <v>0</v>
      </c>
      <c r="AF45" s="6">
        <f t="shared" si="3"/>
        <v>0</v>
      </c>
      <c r="AG45" s="6">
        <f t="shared" si="3"/>
        <v>0</v>
      </c>
      <c r="AH45" s="6">
        <f t="shared" si="3"/>
        <v>0</v>
      </c>
      <c r="AI45" s="6">
        <f t="shared" si="3"/>
        <v>0</v>
      </c>
      <c r="AJ45" s="6">
        <f t="shared" si="3"/>
        <v>0</v>
      </c>
      <c r="AK45" s="6">
        <f t="shared" si="3"/>
        <v>0</v>
      </c>
      <c r="AL45" s="6">
        <f t="shared" si="3"/>
        <v>0</v>
      </c>
      <c r="AM45" s="6">
        <f t="shared" si="3"/>
        <v>0</v>
      </c>
      <c r="AN45" s="6">
        <f t="shared" si="3"/>
        <v>0</v>
      </c>
      <c r="AO45" s="6">
        <f t="shared" si="3"/>
        <v>0</v>
      </c>
      <c r="AP45" s="6">
        <f t="shared" si="3"/>
        <v>0</v>
      </c>
      <c r="AQ45" s="6">
        <f t="shared" si="3"/>
        <v>0</v>
      </c>
      <c r="AR45" s="6">
        <f t="shared" si="3"/>
        <v>0</v>
      </c>
      <c r="AS45" s="6">
        <f t="shared" si="3"/>
        <v>0</v>
      </c>
      <c r="AT45" s="6">
        <f t="shared" si="3"/>
        <v>0</v>
      </c>
      <c r="AU45" s="6">
        <f t="shared" si="3"/>
        <v>0</v>
      </c>
      <c r="AV45" s="6">
        <f t="shared" si="3"/>
        <v>0</v>
      </c>
      <c r="AW45" s="6">
        <f t="shared" si="3"/>
        <v>0</v>
      </c>
      <c r="AX45" s="6">
        <f t="shared" si="3"/>
        <v>0</v>
      </c>
      <c r="AY45" s="6">
        <f t="shared" si="3"/>
        <v>0</v>
      </c>
      <c r="AZ45" s="6">
        <f t="shared" si="3"/>
        <v>0</v>
      </c>
      <c r="BA45" s="6">
        <f t="shared" si="3"/>
        <v>0</v>
      </c>
      <c r="BB45" s="6">
        <f t="shared" si="3"/>
        <v>0</v>
      </c>
      <c r="BC45" s="6">
        <f t="shared" si="3"/>
        <v>0</v>
      </c>
      <c r="BD45" s="6">
        <f t="shared" si="3"/>
        <v>0</v>
      </c>
      <c r="BE45" s="6">
        <f t="shared" si="3"/>
        <v>0</v>
      </c>
      <c r="BF45" s="6">
        <f t="shared" si="3"/>
        <v>0</v>
      </c>
      <c r="BG45" s="6">
        <f t="shared" si="3"/>
        <v>0</v>
      </c>
      <c r="BH45" s="6">
        <f t="shared" si="3"/>
        <v>0</v>
      </c>
      <c r="BI45" s="6">
        <f t="shared" si="3"/>
        <v>0</v>
      </c>
      <c r="BJ45" s="6">
        <f t="shared" si="3"/>
        <v>0</v>
      </c>
      <c r="BK45" s="6">
        <f t="shared" si="3"/>
        <v>0</v>
      </c>
      <c r="BL45" s="6">
        <f t="shared" si="3"/>
        <v>0</v>
      </c>
      <c r="BM45" s="6">
        <f t="shared" si="3"/>
        <v>0</v>
      </c>
      <c r="BN45" s="6">
        <f t="shared" si="3"/>
        <v>0</v>
      </c>
      <c r="BO45" s="6">
        <f t="shared" si="3"/>
        <v>0</v>
      </c>
      <c r="BP45" s="6">
        <f t="shared" si="3"/>
        <v>0</v>
      </c>
      <c r="BQ45" s="6">
        <f t="shared" si="3"/>
        <v>0</v>
      </c>
    </row>
    <row r="47" ht="15">
      <c r="F47" s="1" t="s">
        <v>0</v>
      </c>
    </row>
    <row r="48" spans="4:6" ht="15">
      <c r="D48" s="23" t="s">
        <v>3</v>
      </c>
      <c r="E48" s="23"/>
      <c r="F48" s="2" t="s">
        <v>1</v>
      </c>
    </row>
    <row r="49" spans="4:6" ht="15">
      <c r="D49" s="23" t="s">
        <v>4</v>
      </c>
      <c r="E49" s="23"/>
      <c r="F49" s="2" t="s">
        <v>2</v>
      </c>
    </row>
    <row r="50" spans="4:6" ht="15">
      <c r="D50" s="23" t="s">
        <v>8</v>
      </c>
      <c r="E50" s="23"/>
      <c r="F50" s="2" t="s">
        <v>7</v>
      </c>
    </row>
    <row r="51" spans="4:6" ht="15">
      <c r="D51" s="23" t="s">
        <v>5</v>
      </c>
      <c r="E51" s="23"/>
      <c r="F51" s="2"/>
    </row>
    <row r="52" spans="4:6" ht="15">
      <c r="D52" s="23" t="s">
        <v>6</v>
      </c>
      <c r="E52" s="23"/>
      <c r="F52" s="2"/>
    </row>
    <row r="53" spans="4:5" ht="15">
      <c r="D53" s="23" t="s">
        <v>8</v>
      </c>
      <c r="E53" s="23"/>
    </row>
    <row r="54" ht="15.75" thickBot="1"/>
    <row r="55" spans="1:15" ht="24" thickBot="1">
      <c r="A55" s="29" t="s">
        <v>51</v>
      </c>
      <c r="B55" s="30"/>
      <c r="C55" s="30"/>
      <c r="D55" s="30"/>
      <c r="E55" s="30"/>
      <c r="F55" s="30"/>
      <c r="G55" s="30"/>
      <c r="H55" s="30"/>
      <c r="I55" s="30"/>
      <c r="J55" s="30"/>
      <c r="K55" s="30"/>
      <c r="L55" s="30"/>
      <c r="M55" s="30"/>
      <c r="N55" s="30"/>
      <c r="O55" s="31"/>
    </row>
    <row r="56" spans="1:15" ht="15.75" thickBot="1">
      <c r="A56" s="20"/>
      <c r="B56" s="20"/>
      <c r="C56" s="20"/>
      <c r="D56" s="20"/>
      <c r="E56" s="20"/>
      <c r="F56" s="20"/>
      <c r="G56" s="20"/>
      <c r="H56" s="20"/>
      <c r="I56" s="20"/>
      <c r="J56" s="20"/>
      <c r="K56" s="20"/>
      <c r="L56" s="20"/>
      <c r="M56" s="20"/>
      <c r="N56" s="20"/>
      <c r="O56" s="20"/>
    </row>
    <row r="57" spans="1:15" ht="24" thickBot="1">
      <c r="A57" s="29" t="s">
        <v>52</v>
      </c>
      <c r="B57" s="30"/>
      <c r="C57" s="30"/>
      <c r="D57" s="30"/>
      <c r="E57" s="30"/>
      <c r="F57" s="30"/>
      <c r="G57" s="30"/>
      <c r="H57" s="30"/>
      <c r="I57" s="30"/>
      <c r="J57" s="30"/>
      <c r="K57" s="30"/>
      <c r="L57" s="30"/>
      <c r="M57" s="30"/>
      <c r="N57" s="30"/>
      <c r="O57" s="31"/>
    </row>
  </sheetData>
  <sheetProtection/>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$D$48:$D$50</formula1>
    </dataValidation>
  </dataValidations>
  <printOptions/>
  <pageMargins left="0.511811024" right="0.511811024" top="0.787401575" bottom="0.787401575" header="0.31496062" footer="0.3149606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Rocha</dc:creator>
  <cp:keywords/>
  <dc:description/>
  <cp:lastModifiedBy>Rafael José da Silva Mota</cp:lastModifiedBy>
  <dcterms:created xsi:type="dcterms:W3CDTF">2015-11-04T17:12:01Z</dcterms:created>
  <dcterms:modified xsi:type="dcterms:W3CDTF">2015-12-04T13:08:11Z</dcterms:modified>
  <cp:category/>
  <cp:version/>
  <cp:contentType/>
  <cp:contentStatus/>
</cp:coreProperties>
</file>