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EstaPastaDeTrabalho"/>
  <mc:AlternateContent xmlns:mc="http://schemas.openxmlformats.org/markup-compatibility/2006">
    <mc:Choice Requires="x15">
      <x15ac:absPath xmlns:x15ac="http://schemas.microsoft.com/office/spreadsheetml/2010/11/ac" url="C:\Users\elisangela.cordeiro\Desktop\"/>
    </mc:Choice>
  </mc:AlternateContent>
  <xr:revisionPtr revIDLastSave="0" documentId="8_{E5F61E4A-BF24-47CD-9A44-0DA1DFC500DB}" xr6:coauthVersionLast="47" xr6:coauthVersionMax="47" xr10:uidLastSave="{00000000-0000-0000-0000-000000000000}"/>
  <bookViews>
    <workbookView xWindow="28680" yWindow="-120" windowWidth="29040" windowHeight="15720" tabRatio="973" xr2:uid="{00000000-000D-0000-FFFF-FFFF00000000}"/>
  </bookViews>
  <sheets>
    <sheet name="PREENCHIMENTO" sheetId="3" r:id="rId1"/>
    <sheet name="Equip. + Depreciação " sheetId="50" r:id="rId2"/>
    <sheet name="Uniforme" sheetId="5" r:id="rId3"/>
    <sheet name="RESUMO CUSTOS" sheetId="30" r:id="rId4"/>
    <sheet name="VA e VT" sheetId="7" r:id="rId5"/>
    <sheet name="POSTO A" sheetId="40" r:id="rId6"/>
    <sheet name="POSTO B" sheetId="51" r:id="rId7"/>
    <sheet name="POSTO C" sheetId="52" r:id="rId8"/>
    <sheet name="POSTO D" sheetId="53" r:id="rId9"/>
    <sheet name="POSTO E" sheetId="54" r:id="rId10"/>
    <sheet name="POSTO F" sheetId="55" r:id="rId11"/>
    <sheet name="POSTO G" sheetId="56" r:id="rId12"/>
    <sheet name="Supervisor (H)" sheetId="57" r:id="rId13"/>
    <sheet name="Supervisor (I)" sheetId="58" r:id="rId14"/>
  </sheets>
  <definedNames>
    <definedName name="_1Excel_BuiltIn_Print_Area_1_1" localSheetId="1">#REF!</definedName>
    <definedName name="_1Excel_BuiltIn_Print_Area_1_1" localSheetId="6">#REF!</definedName>
    <definedName name="_1Excel_BuiltIn_Print_Area_1_1" localSheetId="7">#REF!</definedName>
    <definedName name="_1Excel_BuiltIn_Print_Area_1_1" localSheetId="8">#REF!</definedName>
    <definedName name="_1Excel_BuiltIn_Print_Area_1_1" localSheetId="9">#REF!</definedName>
    <definedName name="_1Excel_BuiltIn_Print_Area_1_1" localSheetId="10">#REF!</definedName>
    <definedName name="_1Excel_BuiltIn_Print_Area_1_1" localSheetId="11">#REF!</definedName>
    <definedName name="_1Excel_BuiltIn_Print_Area_1_1" localSheetId="3">#REF!</definedName>
    <definedName name="_1Excel_BuiltIn_Print_Area_1_1" localSheetId="12">#REF!</definedName>
    <definedName name="_1Excel_BuiltIn_Print_Area_1_1" localSheetId="13">#REF!</definedName>
    <definedName name="_1Excel_BuiltIn_Print_Area_1_1">#REF!</definedName>
    <definedName name="a" localSheetId="1">#REF!</definedName>
    <definedName name="a" localSheetId="6">#REF!</definedName>
    <definedName name="a" localSheetId="7">#REF!</definedName>
    <definedName name="a" localSheetId="8">#REF!</definedName>
    <definedName name="a" localSheetId="9">#REF!</definedName>
    <definedName name="a" localSheetId="10">#REF!</definedName>
    <definedName name="a" localSheetId="11">#REF!</definedName>
    <definedName name="a" localSheetId="12">#REF!</definedName>
    <definedName name="a" localSheetId="13">#REF!</definedName>
    <definedName name="a">#REF!</definedName>
    <definedName name="_xlnm.Print_Area" localSheetId="1">'Equip. + Depreciação '!$B$2:$J$18</definedName>
    <definedName name="_xlnm.Print_Area" localSheetId="5">'POSTO A'!$B$2:$E$123</definedName>
    <definedName name="_xlnm.Print_Area" localSheetId="6">'POSTO B'!$B$2:$E$123</definedName>
    <definedName name="_xlnm.Print_Area" localSheetId="7">'POSTO C'!$B$2:$E$123</definedName>
    <definedName name="_xlnm.Print_Area" localSheetId="8">'POSTO D'!$B$2:$E$123</definedName>
    <definedName name="_xlnm.Print_Area" localSheetId="9">'POSTO E'!$B$2:$E$123</definedName>
    <definedName name="_xlnm.Print_Area" localSheetId="10">'POSTO F'!$B$2:$E$123</definedName>
    <definedName name="_xlnm.Print_Area" localSheetId="11">'POSTO G'!$B$2:$E$123</definedName>
    <definedName name="_xlnm.Print_Area" localSheetId="3">'RESUMO CUSTOS'!$B$3:$E$60</definedName>
    <definedName name="_xlnm.Print_Area" localSheetId="12">'Supervisor (H)'!$B$2:$E$123</definedName>
    <definedName name="_xlnm.Print_Area" localSheetId="13">'Supervisor (I)'!$B$2:$E$123</definedName>
    <definedName name="_xlnm.Print_Area" localSheetId="2">Uniforme!$B$4:$J$52</definedName>
    <definedName name="_xlnm.Print_Area" localSheetId="4">'VA e VT'!$B$3:$O$13</definedName>
    <definedName name="AuxEnc." localSheetId="1">#REF!</definedName>
    <definedName name="AuxEnc." localSheetId="6">#REF!</definedName>
    <definedName name="AuxEnc." localSheetId="7">#REF!</definedName>
    <definedName name="AuxEnc." localSheetId="8">#REF!</definedName>
    <definedName name="AuxEnc." localSheetId="9">#REF!</definedName>
    <definedName name="AuxEnc." localSheetId="10">#REF!</definedName>
    <definedName name="AuxEnc." localSheetId="11">#REF!</definedName>
    <definedName name="AuxEnc." localSheetId="3">#REF!</definedName>
    <definedName name="AuxEnc." localSheetId="12">#REF!</definedName>
    <definedName name="AuxEnc." localSheetId="13">#REF!</definedName>
    <definedName name="AuxEnc.">#REF!</definedName>
    <definedName name="Auxílio_Alimentação" localSheetId="1">#REF!</definedName>
    <definedName name="Auxílio_Alimentação" localSheetId="6">#REF!</definedName>
    <definedName name="Auxílio_Alimentação" localSheetId="7">#REF!</definedName>
    <definedName name="Auxílio_Alimentação" localSheetId="8">#REF!</definedName>
    <definedName name="Auxílio_Alimentação" localSheetId="9">#REF!</definedName>
    <definedName name="Auxílio_Alimentação" localSheetId="10">#REF!</definedName>
    <definedName name="Auxílio_Alimentação" localSheetId="11">#REF!</definedName>
    <definedName name="Auxílio_Alimentação" localSheetId="3">#REF!</definedName>
    <definedName name="Auxílio_Alimentação" localSheetId="12">#REF!</definedName>
    <definedName name="Auxílio_Alimentação" localSheetId="13">#REF!</definedName>
    <definedName name="Auxílio_Alimentação">#REF!</definedName>
    <definedName name="cargozero" localSheetId="1">#REF!</definedName>
    <definedName name="cargozero" localSheetId="6">#REF!</definedName>
    <definedName name="cargozero" localSheetId="7">#REF!</definedName>
    <definedName name="cargozero" localSheetId="8">#REF!</definedName>
    <definedName name="cargozero" localSheetId="9">#REF!</definedName>
    <definedName name="cargozero" localSheetId="10">#REF!</definedName>
    <definedName name="cargozero" localSheetId="11">#REF!</definedName>
    <definedName name="cargozero" localSheetId="3">#REF!</definedName>
    <definedName name="cargozero" localSheetId="12">#REF!</definedName>
    <definedName name="cargozero" localSheetId="13">#REF!</definedName>
    <definedName name="cargozero">#REF!</definedName>
    <definedName name="embranco" localSheetId="1">#REF!</definedName>
    <definedName name="embranco" localSheetId="6">#REF!</definedName>
    <definedName name="embranco" localSheetId="7">#REF!</definedName>
    <definedName name="embranco" localSheetId="8">#REF!</definedName>
    <definedName name="embranco" localSheetId="9">#REF!</definedName>
    <definedName name="embranco" localSheetId="10">#REF!</definedName>
    <definedName name="embranco" localSheetId="11">#REF!</definedName>
    <definedName name="embranco" localSheetId="3">#REF!</definedName>
    <definedName name="embranco" localSheetId="12">#REF!</definedName>
    <definedName name="embranco" localSheetId="13">#REF!</definedName>
    <definedName name="embranco">#REF!</definedName>
    <definedName name="Excel_BuiltIn_Print_Area_1_1" localSheetId="1">#REF!</definedName>
    <definedName name="Excel_BuiltIn_Print_Area_1_1" localSheetId="6">#REF!</definedName>
    <definedName name="Excel_BuiltIn_Print_Area_1_1" localSheetId="7">#REF!</definedName>
    <definedName name="Excel_BuiltIn_Print_Area_1_1" localSheetId="8">#REF!</definedName>
    <definedName name="Excel_BuiltIn_Print_Area_1_1" localSheetId="9">#REF!</definedName>
    <definedName name="Excel_BuiltIn_Print_Area_1_1" localSheetId="10">#REF!</definedName>
    <definedName name="Excel_BuiltIn_Print_Area_1_1" localSheetId="11">#REF!</definedName>
    <definedName name="Excel_BuiltIn_Print_Area_1_1" localSheetId="3">#REF!</definedName>
    <definedName name="Excel_BuiltIn_Print_Area_1_1" localSheetId="12">#REF!</definedName>
    <definedName name="Excel_BuiltIn_Print_Area_1_1" localSheetId="13">#REF!</definedName>
    <definedName name="Excel_BuiltIn_Print_Area_1_1">#REF!</definedName>
    <definedName name="Excel_BuiltIn_Print_Area_2" localSheetId="1">#REF!</definedName>
    <definedName name="Excel_BuiltIn_Print_Area_2" localSheetId="6">#REF!</definedName>
    <definedName name="Excel_BuiltIn_Print_Area_2" localSheetId="7">#REF!</definedName>
    <definedName name="Excel_BuiltIn_Print_Area_2" localSheetId="8">#REF!</definedName>
    <definedName name="Excel_BuiltIn_Print_Area_2" localSheetId="9">#REF!</definedName>
    <definedName name="Excel_BuiltIn_Print_Area_2" localSheetId="10">#REF!</definedName>
    <definedName name="Excel_BuiltIn_Print_Area_2" localSheetId="11">#REF!</definedName>
    <definedName name="Excel_BuiltIn_Print_Area_2" localSheetId="3">#REF!</definedName>
    <definedName name="Excel_BuiltIn_Print_Area_2" localSheetId="12">#REF!</definedName>
    <definedName name="Excel_BuiltIn_Print_Area_2" localSheetId="13">#REF!</definedName>
    <definedName name="Excel_BuiltIn_Print_Area_2">#REF!</definedName>
    <definedName name="Excel_BuiltIn_Print_Area_3" localSheetId="1">#REF!</definedName>
    <definedName name="Excel_BuiltIn_Print_Area_3" localSheetId="6">#REF!</definedName>
    <definedName name="Excel_BuiltIn_Print_Area_3" localSheetId="7">#REF!</definedName>
    <definedName name="Excel_BuiltIn_Print_Area_3" localSheetId="8">#REF!</definedName>
    <definedName name="Excel_BuiltIn_Print_Area_3" localSheetId="9">#REF!</definedName>
    <definedName name="Excel_BuiltIn_Print_Area_3" localSheetId="10">#REF!</definedName>
    <definedName name="Excel_BuiltIn_Print_Area_3" localSheetId="11">#REF!</definedName>
    <definedName name="Excel_BuiltIn_Print_Area_3" localSheetId="3">#REF!</definedName>
    <definedName name="Excel_BuiltIn_Print_Area_3" localSheetId="12">#REF!</definedName>
    <definedName name="Excel_BuiltIn_Print_Area_3" localSheetId="13">#REF!</definedName>
    <definedName name="Excel_BuiltIn_Print_Area_3">#REF!</definedName>
    <definedName name="Excel_BuiltIn_Print_Area_4" localSheetId="1">#REF!</definedName>
    <definedName name="Excel_BuiltIn_Print_Area_4" localSheetId="6">#REF!</definedName>
    <definedName name="Excel_BuiltIn_Print_Area_4" localSheetId="7">#REF!</definedName>
    <definedName name="Excel_BuiltIn_Print_Area_4" localSheetId="8">#REF!</definedName>
    <definedName name="Excel_BuiltIn_Print_Area_4" localSheetId="9">#REF!</definedName>
    <definedName name="Excel_BuiltIn_Print_Area_4" localSheetId="10">#REF!</definedName>
    <definedName name="Excel_BuiltIn_Print_Area_4" localSheetId="11">#REF!</definedName>
    <definedName name="Excel_BuiltIn_Print_Area_4" localSheetId="3">#REF!</definedName>
    <definedName name="Excel_BuiltIn_Print_Area_4" localSheetId="12">#REF!</definedName>
    <definedName name="Excel_BuiltIn_Print_Area_4" localSheetId="13">#REF!</definedName>
    <definedName name="Excel_BuiltIn_Print_Area_4">#REF!</definedName>
    <definedName name="ISS" localSheetId="1">#REF!</definedName>
    <definedName name="ISS" localSheetId="6">#REF!</definedName>
    <definedName name="ISS" localSheetId="7">#REF!</definedName>
    <definedName name="ISS" localSheetId="8">#REF!</definedName>
    <definedName name="ISS" localSheetId="9">#REF!</definedName>
    <definedName name="ISS" localSheetId="10">#REF!</definedName>
    <definedName name="ISS" localSheetId="11">#REF!</definedName>
    <definedName name="ISS" localSheetId="3">#REF!</definedName>
    <definedName name="ISS" localSheetId="12">#REF!</definedName>
    <definedName name="ISS" localSheetId="13">#REF!</definedName>
    <definedName name="ISS">#REF!</definedName>
    <definedName name="MEMCALC" localSheetId="1">#REF!</definedName>
    <definedName name="MEMCALC" localSheetId="6">#REF!</definedName>
    <definedName name="MEMCALC" localSheetId="7">#REF!</definedName>
    <definedName name="MEMCALC" localSheetId="8">#REF!</definedName>
    <definedName name="MEMCALC" localSheetId="9">#REF!</definedName>
    <definedName name="MEMCALC" localSheetId="10">#REF!</definedName>
    <definedName name="MEMCALC" localSheetId="11">#REF!</definedName>
    <definedName name="MEMCALC" localSheetId="3">#REF!</definedName>
    <definedName name="MEMCALC" localSheetId="12">#REF!</definedName>
    <definedName name="MEMCALC" localSheetId="13">#REF!</definedName>
    <definedName name="MEMCALC">#REF!</definedName>
    <definedName name="novo" localSheetId="1">#REF!</definedName>
    <definedName name="novo" localSheetId="6">#REF!</definedName>
    <definedName name="novo" localSheetId="7">#REF!</definedName>
    <definedName name="novo" localSheetId="8">#REF!</definedName>
    <definedName name="novo" localSheetId="9">#REF!</definedName>
    <definedName name="novo" localSheetId="10">#REF!</definedName>
    <definedName name="novo" localSheetId="11">#REF!</definedName>
    <definedName name="novo" localSheetId="3">#REF!</definedName>
    <definedName name="novo" localSheetId="12">#REF!</definedName>
    <definedName name="novo" localSheetId="13">#REF!</definedName>
    <definedName name="novo">#REF!</definedName>
    <definedName name="novocopia" localSheetId="1">#REF!</definedName>
    <definedName name="novocopia" localSheetId="6">#REF!</definedName>
    <definedName name="novocopia" localSheetId="7">#REF!</definedName>
    <definedName name="novocopia" localSheetId="8">#REF!</definedName>
    <definedName name="novocopia" localSheetId="9">#REF!</definedName>
    <definedName name="novocopia" localSheetId="10">#REF!</definedName>
    <definedName name="novocopia" localSheetId="11">#REF!</definedName>
    <definedName name="novocopia" localSheetId="3">#REF!</definedName>
    <definedName name="novocopia" localSheetId="12">#REF!</definedName>
    <definedName name="novocopia" localSheetId="13">#REF!</definedName>
    <definedName name="novocopia">#REF!</definedName>
    <definedName name="PLANILHA" localSheetId="1">#REF!</definedName>
    <definedName name="PLANILHA" localSheetId="6">#REF!</definedName>
    <definedName name="PLANILHA" localSheetId="7">#REF!</definedName>
    <definedName name="PLANILHA" localSheetId="8">#REF!</definedName>
    <definedName name="PLANILHA" localSheetId="9">#REF!</definedName>
    <definedName name="PLANILHA" localSheetId="10">#REF!</definedName>
    <definedName name="PLANILHA" localSheetId="11">#REF!</definedName>
    <definedName name="PLANILHA" localSheetId="3">#REF!</definedName>
    <definedName name="PLANILHA" localSheetId="12">#REF!</definedName>
    <definedName name="PLANILHA" localSheetId="13">#REF!</definedName>
    <definedName name="PLANILHA">#REF!</definedName>
    <definedName name="Preço_da_passagem" localSheetId="1">#REF!</definedName>
    <definedName name="Preço_da_passagem" localSheetId="6">#REF!</definedName>
    <definedName name="Preço_da_passagem" localSheetId="7">#REF!</definedName>
    <definedName name="Preço_da_passagem" localSheetId="8">#REF!</definedName>
    <definedName name="Preço_da_passagem" localSheetId="9">#REF!</definedName>
    <definedName name="Preço_da_passagem" localSheetId="10">#REF!</definedName>
    <definedName name="Preço_da_passagem" localSheetId="11">#REF!</definedName>
    <definedName name="Preço_da_passagem" localSheetId="3">#REF!</definedName>
    <definedName name="Preço_da_passagem" localSheetId="12">#REF!</definedName>
    <definedName name="Preço_da_passagem" localSheetId="13">#REF!</definedName>
    <definedName name="Preço_da_passagem">#REF!</definedName>
    <definedName name="q" localSheetId="1">#REF!</definedName>
    <definedName name="q" localSheetId="6">#REF!</definedName>
    <definedName name="q" localSheetId="7">#REF!</definedName>
    <definedName name="q" localSheetId="8">#REF!</definedName>
    <definedName name="q" localSheetId="9">#REF!</definedName>
    <definedName name="q" localSheetId="10">#REF!</definedName>
    <definedName name="q" localSheetId="11">#REF!</definedName>
    <definedName name="q" localSheetId="12">#REF!</definedName>
    <definedName name="q" localSheetId="13">#REF!</definedName>
    <definedName name="q">#REF!</definedName>
    <definedName name="Remuneração" localSheetId="1">#REF!</definedName>
    <definedName name="Remuneração" localSheetId="6">#REF!</definedName>
    <definedName name="Remuneração" localSheetId="7">#REF!</definedName>
    <definedName name="Remuneração" localSheetId="8">#REF!</definedName>
    <definedName name="Remuneração" localSheetId="9">#REF!</definedName>
    <definedName name="Remuneração" localSheetId="10">#REF!</definedName>
    <definedName name="Remuneração" localSheetId="11">#REF!</definedName>
    <definedName name="Remuneração" localSheetId="3">#REF!</definedName>
    <definedName name="Remuneração" localSheetId="12">#REF!</definedName>
    <definedName name="Remuneração" localSheetId="13">#REF!</definedName>
    <definedName name="Remuneração">#REF!</definedName>
    <definedName name="Salário" localSheetId="1">#REF!</definedName>
    <definedName name="Salário" localSheetId="6">#REF!</definedName>
    <definedName name="Salário" localSheetId="7">#REF!</definedName>
    <definedName name="Salário" localSheetId="8">#REF!</definedName>
    <definedName name="Salário" localSheetId="9">#REF!</definedName>
    <definedName name="Salário" localSheetId="10">#REF!</definedName>
    <definedName name="Salário" localSheetId="11">#REF!</definedName>
    <definedName name="Salário" localSheetId="3">#REF!</definedName>
    <definedName name="Salário" localSheetId="12">#REF!</definedName>
    <definedName name="Salário" localSheetId="13">#REF!</definedName>
    <definedName name="Salário">#REF!</definedName>
    <definedName name="SALRT" localSheetId="1">#REF!</definedName>
    <definedName name="SALRT" localSheetId="6">#REF!</definedName>
    <definedName name="SALRT" localSheetId="7">#REF!</definedName>
    <definedName name="SALRT" localSheetId="8">#REF!</definedName>
    <definedName name="SALRT" localSheetId="9">#REF!</definedName>
    <definedName name="SALRT" localSheetId="10">#REF!</definedName>
    <definedName name="SALRT" localSheetId="11">#REF!</definedName>
    <definedName name="SALRT" localSheetId="3">#REF!</definedName>
    <definedName name="SALRT" localSheetId="12">#REF!</definedName>
    <definedName name="SALRT" localSheetId="13">#REF!</definedName>
    <definedName name="SALRT">#REF!</definedName>
    <definedName name="SALRT1" localSheetId="1">#REF!</definedName>
    <definedName name="SALRT1" localSheetId="6">#REF!</definedName>
    <definedName name="SALRT1" localSheetId="7">#REF!</definedName>
    <definedName name="SALRT1" localSheetId="8">#REF!</definedName>
    <definedName name="SALRT1" localSheetId="9">#REF!</definedName>
    <definedName name="SALRT1" localSheetId="10">#REF!</definedName>
    <definedName name="SALRT1" localSheetId="11">#REF!</definedName>
    <definedName name="SALRT1" localSheetId="3">#REF!</definedName>
    <definedName name="SALRT1" localSheetId="12">#REF!</definedName>
    <definedName name="SALRT1" localSheetId="13">#REF!</definedName>
    <definedName name="SALRT1">#REF!</definedName>
    <definedName name="SALRT2" localSheetId="1">#REF!</definedName>
    <definedName name="SALRT2" localSheetId="6">#REF!</definedName>
    <definedName name="SALRT2" localSheetId="7">#REF!</definedName>
    <definedName name="SALRT2" localSheetId="8">#REF!</definedName>
    <definedName name="SALRT2" localSheetId="9">#REF!</definedName>
    <definedName name="SALRT2" localSheetId="10">#REF!</definedName>
    <definedName name="SALRT2" localSheetId="11">#REF!</definedName>
    <definedName name="SALRT2" localSheetId="3">#REF!</definedName>
    <definedName name="SALRT2" localSheetId="12">#REF!</definedName>
    <definedName name="SALRT2" localSheetId="13">#REF!</definedName>
    <definedName name="SALRT2">#REF!</definedName>
    <definedName name="SALRT3" localSheetId="1">#REF!</definedName>
    <definedName name="SALRT3" localSheetId="6">#REF!</definedName>
    <definedName name="SALRT3" localSheetId="7">#REF!</definedName>
    <definedName name="SALRT3" localSheetId="8">#REF!</definedName>
    <definedName name="SALRT3" localSheetId="9">#REF!</definedName>
    <definedName name="SALRT3" localSheetId="10">#REF!</definedName>
    <definedName name="SALRT3" localSheetId="11">#REF!</definedName>
    <definedName name="SALRT3" localSheetId="3">#REF!</definedName>
    <definedName name="SALRT3" localSheetId="12">#REF!</definedName>
    <definedName name="SALRT3" localSheetId="13">#REF!</definedName>
    <definedName name="SALRT3">#REF!</definedName>
    <definedName name="SALRT4" localSheetId="1">#REF!</definedName>
    <definedName name="SALRT4" localSheetId="6">#REF!</definedName>
    <definedName name="SALRT4" localSheetId="7">#REF!</definedName>
    <definedName name="SALRT4" localSheetId="8">#REF!</definedName>
    <definedName name="SALRT4" localSheetId="9">#REF!</definedName>
    <definedName name="SALRT4" localSheetId="10">#REF!</definedName>
    <definedName name="SALRT4" localSheetId="11">#REF!</definedName>
    <definedName name="SALRT4" localSheetId="3">#REF!</definedName>
    <definedName name="SALRT4" localSheetId="12">#REF!</definedName>
    <definedName name="SALRT4" localSheetId="13">#REF!</definedName>
    <definedName name="SALRT4">#REF!</definedName>
    <definedName name="UniformeMensageiro" localSheetId="1">#REF!</definedName>
    <definedName name="UniformeMensageiro" localSheetId="6">#REF!</definedName>
    <definedName name="UniformeMensageiro" localSheetId="7">#REF!</definedName>
    <definedName name="UniformeMensageiro" localSheetId="8">#REF!</definedName>
    <definedName name="UniformeMensageiro" localSheetId="9">#REF!</definedName>
    <definedName name="UniformeMensageiro" localSheetId="10">#REF!</definedName>
    <definedName name="UniformeMensageiro" localSheetId="11">#REF!</definedName>
    <definedName name="UniformeMensageiro" localSheetId="3">#REF!</definedName>
    <definedName name="UniformeMensageiro" localSheetId="12">#REF!</definedName>
    <definedName name="UniformeMensageiro" localSheetId="13">#REF!</definedName>
    <definedName name="UniformeMensageiro">#REF!</definedName>
    <definedName name="UniformeMensageiros" localSheetId="1">#REF!</definedName>
    <definedName name="UniformeMensageiros" localSheetId="6">#REF!</definedName>
    <definedName name="UniformeMensageiros" localSheetId="7">#REF!</definedName>
    <definedName name="UniformeMensageiros" localSheetId="8">#REF!</definedName>
    <definedName name="UniformeMensageiros" localSheetId="9">#REF!</definedName>
    <definedName name="UniformeMensageiros" localSheetId="10">#REF!</definedName>
    <definedName name="UniformeMensageiros" localSheetId="11">#REF!</definedName>
    <definedName name="UniformeMensageiros" localSheetId="3">#REF!</definedName>
    <definedName name="UniformeMensageiros" localSheetId="12">#REF!</definedName>
    <definedName name="UniformeMensageiros" localSheetId="13">#REF!</definedName>
    <definedName name="UniformeMensageiros">#REF!</definedName>
    <definedName name="UniformeRecepcionista" localSheetId="1">#REF!</definedName>
    <definedName name="UniformeRecepcionista" localSheetId="6">#REF!</definedName>
    <definedName name="UniformeRecepcionista" localSheetId="7">#REF!</definedName>
    <definedName name="UniformeRecepcionista" localSheetId="8">#REF!</definedName>
    <definedName name="UniformeRecepcionista" localSheetId="9">#REF!</definedName>
    <definedName name="UniformeRecepcionista" localSheetId="10">#REF!</definedName>
    <definedName name="UniformeRecepcionista" localSheetId="11">#REF!</definedName>
    <definedName name="UniformeRecepcionista" localSheetId="3">#REF!</definedName>
    <definedName name="UniformeRecepcionista" localSheetId="12">#REF!</definedName>
    <definedName name="UniformeRecepcionista" localSheetId="13">#REF!</definedName>
    <definedName name="UniformeRecepcionista">#REF!</definedName>
    <definedName name="x" localSheetId="1">#REF!</definedName>
    <definedName name="x" localSheetId="6">#REF!</definedName>
    <definedName name="x" localSheetId="7">#REF!</definedName>
    <definedName name="x" localSheetId="8">#REF!</definedName>
    <definedName name="x" localSheetId="9">#REF!</definedName>
    <definedName name="x" localSheetId="10">#REF!</definedName>
    <definedName name="x" localSheetId="11">#REF!</definedName>
    <definedName name="x" localSheetId="12">#REF!</definedName>
    <definedName name="x" localSheetId="13">#REF!</definedName>
    <definedName name="x">#REF!</definedName>
    <definedName name="XXXXXX" localSheetId="1">#REF!</definedName>
    <definedName name="XXXXXX" localSheetId="6">#REF!</definedName>
    <definedName name="XXXXXX" localSheetId="7">#REF!</definedName>
    <definedName name="XXXXXX" localSheetId="8">#REF!</definedName>
    <definedName name="XXXXXX" localSheetId="9">#REF!</definedName>
    <definedName name="XXXXXX" localSheetId="10">#REF!</definedName>
    <definedName name="XXXXXX" localSheetId="11">#REF!</definedName>
    <definedName name="XXXXXX" localSheetId="12">#REF!</definedName>
    <definedName name="XXXXXX" localSheetId="13">#REF!</definedName>
    <definedName name="XXXX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9" i="3" l="1"/>
  <c r="J5" i="50"/>
  <c r="J6" i="50"/>
  <c r="J7" i="50"/>
  <c r="J8" i="50"/>
  <c r="J9" i="50"/>
  <c r="J10" i="50"/>
  <c r="J11" i="50"/>
  <c r="J12" i="50"/>
  <c r="J13" i="50"/>
  <c r="J14" i="50"/>
  <c r="J4" i="50"/>
  <c r="I4" i="50"/>
  <c r="E22" i="56"/>
  <c r="J17" i="50" l="1"/>
  <c r="I8" i="50"/>
  <c r="I9" i="50"/>
  <c r="I10" i="50"/>
  <c r="I11" i="50"/>
  <c r="I12" i="50"/>
  <c r="I13" i="50"/>
  <c r="I14" i="50"/>
  <c r="E83" i="56"/>
  <c r="D75" i="58" l="1"/>
  <c r="D74" i="58"/>
  <c r="D73" i="58"/>
  <c r="D72" i="58"/>
  <c r="D71" i="58"/>
  <c r="D75" i="57"/>
  <c r="D74" i="57"/>
  <c r="D73" i="57"/>
  <c r="D72" i="57"/>
  <c r="D71" i="57"/>
  <c r="D75" i="56"/>
  <c r="D74" i="56"/>
  <c r="D73" i="56"/>
  <c r="D72" i="56"/>
  <c r="D71" i="56"/>
  <c r="D75" i="55"/>
  <c r="D74" i="55"/>
  <c r="D73" i="55"/>
  <c r="D72" i="55"/>
  <c r="D71" i="55"/>
  <c r="D75" i="54"/>
  <c r="D74" i="54"/>
  <c r="D73" i="54"/>
  <c r="D72" i="54"/>
  <c r="D71" i="54"/>
  <c r="D75" i="53"/>
  <c r="D74" i="53"/>
  <c r="D73" i="53"/>
  <c r="D72" i="53"/>
  <c r="D71" i="53"/>
  <c r="D75" i="52"/>
  <c r="D74" i="52"/>
  <c r="D73" i="52"/>
  <c r="D72" i="52"/>
  <c r="D71" i="52"/>
  <c r="D75" i="51"/>
  <c r="D74" i="51"/>
  <c r="D73" i="51"/>
  <c r="D72" i="51"/>
  <c r="D71" i="51"/>
  <c r="D74" i="40"/>
  <c r="D72" i="40"/>
  <c r="D71" i="40"/>
  <c r="D73" i="40"/>
  <c r="D75" i="40" l="1"/>
  <c r="E33" i="3"/>
  <c r="C16" i="58" l="1"/>
  <c r="C15" i="58"/>
  <c r="C14" i="58"/>
  <c r="C16" i="57"/>
  <c r="C15" i="57"/>
  <c r="C14" i="57"/>
  <c r="C5" i="40"/>
  <c r="C5" i="51"/>
  <c r="C8" i="51" s="1"/>
  <c r="E20" i="51" s="1"/>
  <c r="C5" i="52"/>
  <c r="C5" i="53"/>
  <c r="C9" i="53" s="1"/>
  <c r="E112" i="53" s="1"/>
  <c r="E122" i="53" s="1"/>
  <c r="C5" i="54"/>
  <c r="C5" i="55"/>
  <c r="C6" i="55" s="1"/>
  <c r="C5" i="56"/>
  <c r="C8" i="56" s="1"/>
  <c r="E20" i="56" s="1"/>
  <c r="C5" i="58"/>
  <c r="C5" i="57"/>
  <c r="D99" i="58"/>
  <c r="D98" i="58"/>
  <c r="D97" i="58"/>
  <c r="D91" i="58"/>
  <c r="D90" i="58"/>
  <c r="D76" i="58"/>
  <c r="D63" i="58"/>
  <c r="D61" i="58"/>
  <c r="D60" i="58"/>
  <c r="B54" i="58"/>
  <c r="D54" i="58" s="1"/>
  <c r="B53" i="58"/>
  <c r="E53" i="58" s="1"/>
  <c r="B52" i="58"/>
  <c r="D52" i="58" s="1"/>
  <c r="B51" i="58"/>
  <c r="E51" i="58" s="1"/>
  <c r="B50" i="58"/>
  <c r="D50" i="58" s="1"/>
  <c r="D41" i="58"/>
  <c r="D40" i="58"/>
  <c r="D31" i="58"/>
  <c r="D119" i="58" s="1"/>
  <c r="C17" i="58"/>
  <c r="C12" i="58"/>
  <c r="C8" i="58"/>
  <c r="E20" i="58" s="1"/>
  <c r="D99" i="57"/>
  <c r="D98" i="57"/>
  <c r="D97" i="57"/>
  <c r="D91" i="57"/>
  <c r="D90" i="57"/>
  <c r="D76" i="57"/>
  <c r="D63" i="57"/>
  <c r="D61" i="57"/>
  <c r="D60" i="57"/>
  <c r="B54" i="57"/>
  <c r="E54" i="57" s="1"/>
  <c r="B53" i="57"/>
  <c r="E53" i="57" s="1"/>
  <c r="B52" i="57"/>
  <c r="D52" i="57" s="1"/>
  <c r="B51" i="57"/>
  <c r="E51" i="57" s="1"/>
  <c r="B50" i="57"/>
  <c r="E50" i="57" s="1"/>
  <c r="D41" i="57"/>
  <c r="D40" i="57"/>
  <c r="D31" i="57"/>
  <c r="D119" i="57" s="1"/>
  <c r="C17" i="57"/>
  <c r="C12" i="57"/>
  <c r="D99" i="56"/>
  <c r="D98" i="56"/>
  <c r="D97" i="56"/>
  <c r="D91" i="56"/>
  <c r="D90" i="56"/>
  <c r="D76" i="56"/>
  <c r="D63" i="56"/>
  <c r="D61" i="56"/>
  <c r="D60" i="56"/>
  <c r="B54" i="56"/>
  <c r="E54" i="56" s="1"/>
  <c r="B53" i="56"/>
  <c r="E53" i="56" s="1"/>
  <c r="B52" i="56"/>
  <c r="E52" i="56" s="1"/>
  <c r="B51" i="56"/>
  <c r="D51" i="56" s="1"/>
  <c r="B50" i="56"/>
  <c r="E50" i="56" s="1"/>
  <c r="D41" i="56"/>
  <c r="D40" i="56"/>
  <c r="D31" i="56"/>
  <c r="D119" i="56" s="1"/>
  <c r="C17" i="56"/>
  <c r="C16" i="56"/>
  <c r="C15" i="56"/>
  <c r="C14" i="56"/>
  <c r="C12" i="56"/>
  <c r="D99" i="55"/>
  <c r="D98" i="55"/>
  <c r="D97" i="55"/>
  <c r="D91" i="55"/>
  <c r="D90" i="55"/>
  <c r="D76" i="55"/>
  <c r="D63" i="55"/>
  <c r="D61" i="55"/>
  <c r="D60" i="55"/>
  <c r="B54" i="55"/>
  <c r="D54" i="55" s="1"/>
  <c r="B53" i="55"/>
  <c r="E53" i="55" s="1"/>
  <c r="B52" i="55"/>
  <c r="E52" i="55" s="1"/>
  <c r="B51" i="55"/>
  <c r="E51" i="55" s="1"/>
  <c r="B50" i="55"/>
  <c r="D50" i="55" s="1"/>
  <c r="D41" i="55"/>
  <c r="D40" i="55"/>
  <c r="D31" i="55"/>
  <c r="D119" i="55" s="1"/>
  <c r="C17" i="55"/>
  <c r="C16" i="55"/>
  <c r="C15" i="55"/>
  <c r="C14" i="55"/>
  <c r="C12" i="55"/>
  <c r="D99" i="54"/>
  <c r="D98" i="54"/>
  <c r="D97" i="54"/>
  <c r="D91" i="54"/>
  <c r="D90" i="54"/>
  <c r="D76" i="54"/>
  <c r="D63" i="54"/>
  <c r="D61" i="54"/>
  <c r="D60" i="54"/>
  <c r="B54" i="54"/>
  <c r="D54" i="54" s="1"/>
  <c r="B53" i="54"/>
  <c r="E53" i="54" s="1"/>
  <c r="B52" i="54"/>
  <c r="E52" i="54" s="1"/>
  <c r="B51" i="54"/>
  <c r="E51" i="54" s="1"/>
  <c r="B50" i="54"/>
  <c r="D50" i="54" s="1"/>
  <c r="D41" i="54"/>
  <c r="D40" i="54"/>
  <c r="D31" i="54"/>
  <c r="D119" i="54" s="1"/>
  <c r="C17" i="54"/>
  <c r="C16" i="54"/>
  <c r="C15" i="54"/>
  <c r="C14" i="54"/>
  <c r="C12" i="54"/>
  <c r="C12" i="53"/>
  <c r="D99" i="53"/>
  <c r="D98" i="53"/>
  <c r="D97" i="53"/>
  <c r="D91" i="53"/>
  <c r="D90" i="53"/>
  <c r="D76" i="53"/>
  <c r="D63" i="53"/>
  <c r="D61" i="53"/>
  <c r="D60" i="53"/>
  <c r="B54" i="53"/>
  <c r="D54" i="53" s="1"/>
  <c r="B53" i="53"/>
  <c r="E53" i="53" s="1"/>
  <c r="B52" i="53"/>
  <c r="E52" i="53" s="1"/>
  <c r="B51" i="53"/>
  <c r="E51" i="53" s="1"/>
  <c r="B50" i="53"/>
  <c r="D50" i="53" s="1"/>
  <c r="D41" i="53"/>
  <c r="D40" i="53"/>
  <c r="D31" i="53"/>
  <c r="D119" i="53" s="1"/>
  <c r="C17" i="53"/>
  <c r="C16" i="53"/>
  <c r="C15" i="53"/>
  <c r="C14" i="53"/>
  <c r="D99" i="52"/>
  <c r="D98" i="52"/>
  <c r="D97" i="52"/>
  <c r="D91" i="52"/>
  <c r="D90" i="52"/>
  <c r="D76" i="52"/>
  <c r="D63" i="52"/>
  <c r="D61" i="52"/>
  <c r="D60" i="52"/>
  <c r="B54" i="52"/>
  <c r="E54" i="52" s="1"/>
  <c r="B53" i="52"/>
  <c r="E53" i="52" s="1"/>
  <c r="B52" i="52"/>
  <c r="E52" i="52" s="1"/>
  <c r="B51" i="52"/>
  <c r="D51" i="52" s="1"/>
  <c r="B50" i="52"/>
  <c r="E50" i="52" s="1"/>
  <c r="D41" i="52"/>
  <c r="D40" i="52"/>
  <c r="D42" i="52" s="1"/>
  <c r="D31" i="52"/>
  <c r="D119" i="52" s="1"/>
  <c r="C17" i="52"/>
  <c r="C16" i="52"/>
  <c r="C15" i="52"/>
  <c r="C14" i="52"/>
  <c r="C12" i="52"/>
  <c r="D99" i="51"/>
  <c r="D98" i="51"/>
  <c r="D97" i="51"/>
  <c r="D91" i="51"/>
  <c r="D90" i="51"/>
  <c r="D76" i="51"/>
  <c r="D63" i="51"/>
  <c r="D61" i="51"/>
  <c r="D60" i="51"/>
  <c r="B54" i="51"/>
  <c r="D54" i="51" s="1"/>
  <c r="B53" i="51"/>
  <c r="E53" i="51" s="1"/>
  <c r="B52" i="51"/>
  <c r="E52" i="51" s="1"/>
  <c r="B51" i="51"/>
  <c r="E51" i="51" s="1"/>
  <c r="B50" i="51"/>
  <c r="D50" i="51" s="1"/>
  <c r="D41" i="51"/>
  <c r="D40" i="51"/>
  <c r="D31" i="51"/>
  <c r="D119" i="51" s="1"/>
  <c r="C17" i="51"/>
  <c r="C16" i="51"/>
  <c r="C15" i="51"/>
  <c r="C14" i="51"/>
  <c r="C12" i="51"/>
  <c r="C8" i="53" l="1"/>
  <c r="E20" i="53" s="1"/>
  <c r="C6" i="53"/>
  <c r="C6" i="56"/>
  <c r="C9" i="56"/>
  <c r="E112" i="56" s="1"/>
  <c r="E122" i="56" s="1"/>
  <c r="D92" i="54"/>
  <c r="C9" i="51"/>
  <c r="E112" i="51" s="1"/>
  <c r="E122" i="51" s="1"/>
  <c r="C8" i="55"/>
  <c r="E20" i="55" s="1"/>
  <c r="C9" i="55"/>
  <c r="E112" i="55" s="1"/>
  <c r="E122" i="55" s="1"/>
  <c r="C6" i="51"/>
  <c r="E50" i="51"/>
  <c r="D53" i="51"/>
  <c r="D92" i="53"/>
  <c r="D51" i="54"/>
  <c r="D100" i="58"/>
  <c r="D101" i="58" s="1"/>
  <c r="D92" i="57"/>
  <c r="D37" i="53"/>
  <c r="D62" i="53" s="1"/>
  <c r="E50" i="53"/>
  <c r="D53" i="53"/>
  <c r="E52" i="58"/>
  <c r="E51" i="56"/>
  <c r="D100" i="52"/>
  <c r="D101" i="52" s="1"/>
  <c r="E50" i="55"/>
  <c r="D53" i="55"/>
  <c r="D50" i="56"/>
  <c r="D37" i="57"/>
  <c r="D62" i="57" s="1"/>
  <c r="D50" i="57"/>
  <c r="D53" i="58"/>
  <c r="D100" i="51"/>
  <c r="D101" i="51" s="1"/>
  <c r="D100" i="53"/>
  <c r="D101" i="53" s="1"/>
  <c r="D100" i="54"/>
  <c r="D101" i="54" s="1"/>
  <c r="D53" i="57"/>
  <c r="E51" i="52"/>
  <c r="E54" i="55"/>
  <c r="D53" i="56"/>
  <c r="D77" i="57"/>
  <c r="D78" i="57" s="1"/>
  <c r="D54" i="57"/>
  <c r="E54" i="58"/>
  <c r="C7" i="57"/>
  <c r="E52" i="57"/>
  <c r="D50" i="52"/>
  <c r="D54" i="52"/>
  <c r="C6" i="54"/>
  <c r="E54" i="54"/>
  <c r="D100" i="55"/>
  <c r="D101" i="55" s="1"/>
  <c r="D54" i="56"/>
  <c r="C7" i="58"/>
  <c r="C7" i="53"/>
  <c r="D51" i="58"/>
  <c r="C7" i="54"/>
  <c r="C7" i="40"/>
  <c r="E50" i="58"/>
  <c r="E54" i="51"/>
  <c r="C8" i="54"/>
  <c r="E20" i="54" s="1"/>
  <c r="D37" i="54"/>
  <c r="D62" i="54" s="1"/>
  <c r="E50" i="54"/>
  <c r="D100" i="56"/>
  <c r="D101" i="56" s="1"/>
  <c r="C7" i="56"/>
  <c r="C7" i="52"/>
  <c r="D51" i="57"/>
  <c r="D92" i="51"/>
  <c r="D53" i="52"/>
  <c r="D92" i="52"/>
  <c r="E54" i="53"/>
  <c r="C9" i="54"/>
  <c r="E112" i="54" s="1"/>
  <c r="E122" i="54" s="1"/>
  <c r="D53" i="54"/>
  <c r="D92" i="55"/>
  <c r="D102" i="55" s="1"/>
  <c r="D92" i="56"/>
  <c r="D100" i="57"/>
  <c r="D101" i="57" s="1"/>
  <c r="C6" i="58"/>
  <c r="D92" i="58"/>
  <c r="C7" i="55"/>
  <c r="C7" i="51"/>
  <c r="C6" i="52"/>
  <c r="C9" i="52"/>
  <c r="E112" i="52" s="1"/>
  <c r="C8" i="52"/>
  <c r="E20" i="52" s="1"/>
  <c r="C9" i="58"/>
  <c r="C6" i="57"/>
  <c r="C8" i="57"/>
  <c r="E20" i="57" s="1"/>
  <c r="C9" i="57"/>
  <c r="E112" i="57" s="1"/>
  <c r="E122" i="57" s="1"/>
  <c r="D42" i="58"/>
  <c r="D37" i="58"/>
  <c r="D62" i="58" s="1"/>
  <c r="D42" i="57"/>
  <c r="D42" i="56"/>
  <c r="D52" i="56"/>
  <c r="D37" i="56"/>
  <c r="D62" i="56" s="1"/>
  <c r="D42" i="55"/>
  <c r="D52" i="55"/>
  <c r="D37" i="55"/>
  <c r="D62" i="55" s="1"/>
  <c r="D51" i="55"/>
  <c r="D42" i="54"/>
  <c r="D52" i="54"/>
  <c r="D42" i="53"/>
  <c r="D52" i="53"/>
  <c r="D51" i="53"/>
  <c r="D52" i="52"/>
  <c r="D37" i="52"/>
  <c r="D62" i="52" s="1"/>
  <c r="D42" i="51"/>
  <c r="D52" i="51"/>
  <c r="D37" i="51"/>
  <c r="D62" i="51" s="1"/>
  <c r="D51" i="51"/>
  <c r="G47" i="5"/>
  <c r="I47" i="5" s="1"/>
  <c r="J47" i="5" s="1"/>
  <c r="G48" i="5"/>
  <c r="I48" i="5" s="1"/>
  <c r="J48" i="5" s="1"/>
  <c r="G49" i="5"/>
  <c r="I49" i="5" s="1"/>
  <c r="J49" i="5" s="1"/>
  <c r="G50" i="5"/>
  <c r="I50" i="5" s="1"/>
  <c r="J50" i="5" s="1"/>
  <c r="G51" i="5"/>
  <c r="I51" i="5" s="1"/>
  <c r="J51" i="5" s="1"/>
  <c r="G46" i="5"/>
  <c r="I46" i="5" s="1"/>
  <c r="J46" i="5" s="1"/>
  <c r="G36" i="5"/>
  <c r="I36" i="5" s="1"/>
  <c r="J36" i="5" s="1"/>
  <c r="G37" i="5"/>
  <c r="I37" i="5" s="1"/>
  <c r="J37" i="5" s="1"/>
  <c r="G38" i="5"/>
  <c r="I38" i="5" s="1"/>
  <c r="J38" i="5" s="1"/>
  <c r="G39" i="5"/>
  <c r="I39" i="5" s="1"/>
  <c r="J39" i="5" s="1"/>
  <c r="G40" i="5"/>
  <c r="I40" i="5" s="1"/>
  <c r="J40" i="5" s="1"/>
  <c r="G41" i="5"/>
  <c r="I41" i="5" s="1"/>
  <c r="J41" i="5" s="1"/>
  <c r="G35" i="5"/>
  <c r="I35" i="5" s="1"/>
  <c r="J35" i="5" s="1"/>
  <c r="G24" i="5"/>
  <c r="I24" i="5" s="1"/>
  <c r="J24" i="5" s="1"/>
  <c r="G25" i="5"/>
  <c r="I25" i="5" s="1"/>
  <c r="J25" i="5" s="1"/>
  <c r="G26" i="5"/>
  <c r="I26" i="5" s="1"/>
  <c r="J26" i="5" s="1"/>
  <c r="G27" i="5"/>
  <c r="I27" i="5" s="1"/>
  <c r="J27" i="5" s="1"/>
  <c r="G28" i="5"/>
  <c r="I28" i="5" s="1"/>
  <c r="J28" i="5" s="1"/>
  <c r="G29" i="5"/>
  <c r="I29" i="5" s="1"/>
  <c r="J29" i="5" s="1"/>
  <c r="G30" i="5"/>
  <c r="I30" i="5" s="1"/>
  <c r="J30" i="5" s="1"/>
  <c r="G23" i="5"/>
  <c r="I23" i="5" s="1"/>
  <c r="J23" i="5" s="1"/>
  <c r="G7" i="5"/>
  <c r="I7" i="5" s="1"/>
  <c r="J7" i="5" s="1"/>
  <c r="G8" i="5"/>
  <c r="I8" i="5" s="1"/>
  <c r="J8" i="5" s="1"/>
  <c r="G9" i="5"/>
  <c r="I9" i="5" s="1"/>
  <c r="J9" i="5" s="1"/>
  <c r="G10" i="5"/>
  <c r="I10" i="5" s="1"/>
  <c r="J10" i="5" s="1"/>
  <c r="G11" i="5"/>
  <c r="I11" i="5" s="1"/>
  <c r="J11" i="5" s="1"/>
  <c r="G12" i="5"/>
  <c r="I12" i="5" s="1"/>
  <c r="J12" i="5" s="1"/>
  <c r="G13" i="5"/>
  <c r="I13" i="5" s="1"/>
  <c r="J13" i="5" s="1"/>
  <c r="G14" i="5"/>
  <c r="I14" i="5" s="1"/>
  <c r="J14" i="5" s="1"/>
  <c r="G15" i="5"/>
  <c r="I15" i="5" s="1"/>
  <c r="J15" i="5" s="1"/>
  <c r="G16" i="5"/>
  <c r="I16" i="5" s="1"/>
  <c r="J16" i="5" s="1"/>
  <c r="G17" i="5"/>
  <c r="I17" i="5" s="1"/>
  <c r="J17" i="5" s="1"/>
  <c r="G18" i="5"/>
  <c r="I18" i="5" s="1"/>
  <c r="J18" i="5" s="1"/>
  <c r="G6" i="5"/>
  <c r="I6" i="5" s="1"/>
  <c r="J6" i="5" s="1"/>
  <c r="C17" i="40"/>
  <c r="D13" i="7"/>
  <c r="D12" i="7"/>
  <c r="D11" i="7"/>
  <c r="D9" i="7"/>
  <c r="D8" i="7"/>
  <c r="D7" i="7"/>
  <c r="D6" i="7"/>
  <c r="D102" i="51" l="1"/>
  <c r="J19" i="5"/>
  <c r="D102" i="58"/>
  <c r="D77" i="53"/>
  <c r="D78" i="53" s="1"/>
  <c r="D43" i="53"/>
  <c r="D44" i="53" s="1"/>
  <c r="D43" i="54"/>
  <c r="D44" i="54" s="1"/>
  <c r="D77" i="54"/>
  <c r="D78" i="54" s="1"/>
  <c r="D102" i="52"/>
  <c r="D102" i="54"/>
  <c r="D43" i="57"/>
  <c r="D44" i="57" s="1"/>
  <c r="D102" i="53"/>
  <c r="D43" i="52"/>
  <c r="D44" i="52" s="1"/>
  <c r="D102" i="56"/>
  <c r="E112" i="58"/>
  <c r="D102" i="57"/>
  <c r="E122" i="52"/>
  <c r="D43" i="58"/>
  <c r="D44" i="58" s="1"/>
  <c r="D77" i="58"/>
  <c r="D78" i="58" s="1"/>
  <c r="D43" i="56"/>
  <c r="D44" i="56" s="1"/>
  <c r="D77" i="56"/>
  <c r="D78" i="56" s="1"/>
  <c r="D43" i="55"/>
  <c r="D44" i="55" s="1"/>
  <c r="D77" i="55"/>
  <c r="D78" i="55" s="1"/>
  <c r="D77" i="52"/>
  <c r="D78" i="52" s="1"/>
  <c r="D43" i="51"/>
  <c r="D44" i="51" s="1"/>
  <c r="D77" i="51"/>
  <c r="D78" i="51" s="1"/>
  <c r="J52" i="5"/>
  <c r="G52" i="5"/>
  <c r="G42" i="5"/>
  <c r="J42" i="5"/>
  <c r="J31" i="5"/>
  <c r="G31" i="5"/>
  <c r="G19" i="5"/>
  <c r="D32" i="3"/>
  <c r="E21" i="58" s="1"/>
  <c r="E24" i="58" s="1"/>
  <c r="D27" i="3"/>
  <c r="E21" i="53" s="1"/>
  <c r="E24" i="53" s="1"/>
  <c r="D28" i="3"/>
  <c r="E21" i="54" s="1"/>
  <c r="E24" i="54" s="1"/>
  <c r="E21" i="55"/>
  <c r="E24" i="55" s="1"/>
  <c r="D30" i="3"/>
  <c r="E21" i="56" s="1"/>
  <c r="D31" i="3"/>
  <c r="E21" i="57" s="1"/>
  <c r="E24" i="57" s="1"/>
  <c r="D26" i="3"/>
  <c r="E21" i="52" s="1"/>
  <c r="E24" i="52" s="1"/>
  <c r="D25" i="3"/>
  <c r="E21" i="51" s="1"/>
  <c r="D24" i="3"/>
  <c r="E21" i="40" s="1"/>
  <c r="E81" i="51" l="1"/>
  <c r="E81" i="40"/>
  <c r="E81" i="56"/>
  <c r="E81" i="55"/>
  <c r="E81" i="54"/>
  <c r="E81" i="53"/>
  <c r="E81" i="52"/>
  <c r="E23" i="52"/>
  <c r="E25" i="52" s="1"/>
  <c r="E77" i="52" s="1"/>
  <c r="E23" i="54"/>
  <c r="E25" i="54" s="1"/>
  <c r="E34" i="54" s="1"/>
  <c r="E24" i="56"/>
  <c r="E23" i="56"/>
  <c r="E23" i="57"/>
  <c r="E25" i="57" s="1"/>
  <c r="E41" i="57" s="1"/>
  <c r="E23" i="58"/>
  <c r="E25" i="58" s="1"/>
  <c r="E119" i="58" s="1"/>
  <c r="E24" i="51"/>
  <c r="E23" i="51"/>
  <c r="E23" i="55"/>
  <c r="E25" i="55" s="1"/>
  <c r="D106" i="55" s="1"/>
  <c r="E106" i="55" s="1"/>
  <c r="E23" i="53"/>
  <c r="E25" i="53" s="1"/>
  <c r="E119" i="53" s="1"/>
  <c r="E122" i="58"/>
  <c r="L13" i="7"/>
  <c r="L12" i="7"/>
  <c r="L11" i="7"/>
  <c r="L10" i="7"/>
  <c r="L9" i="7"/>
  <c r="L8" i="7"/>
  <c r="L7" i="7"/>
  <c r="L6" i="7"/>
  <c r="L5" i="7"/>
  <c r="B54" i="40"/>
  <c r="E54" i="40" s="1"/>
  <c r="B51" i="40"/>
  <c r="E51" i="40" s="1"/>
  <c r="B52" i="40"/>
  <c r="E52" i="40" s="1"/>
  <c r="B53" i="40"/>
  <c r="E53" i="40" s="1"/>
  <c r="B50" i="40"/>
  <c r="D50" i="40" s="1"/>
  <c r="C16" i="40"/>
  <c r="C15" i="40"/>
  <c r="C14" i="40"/>
  <c r="C6" i="40"/>
  <c r="C8" i="40"/>
  <c r="E20" i="40" s="1"/>
  <c r="C9" i="40"/>
  <c r="P13" i="50" s="1"/>
  <c r="E31" i="53" l="1"/>
  <c r="D106" i="53"/>
  <c r="E106" i="53" s="1"/>
  <c r="E35" i="53"/>
  <c r="E77" i="53"/>
  <c r="E34" i="53"/>
  <c r="E25" i="51"/>
  <c r="E41" i="51" s="1"/>
  <c r="E71" i="54"/>
  <c r="E117" i="54"/>
  <c r="E77" i="54"/>
  <c r="D106" i="54"/>
  <c r="E106" i="54" s="1"/>
  <c r="E77" i="55"/>
  <c r="E30" i="57"/>
  <c r="E36" i="57"/>
  <c r="E120" i="55"/>
  <c r="E43" i="54"/>
  <c r="E71" i="55"/>
  <c r="E74" i="57"/>
  <c r="E75" i="54"/>
  <c r="E33" i="55"/>
  <c r="E117" i="57"/>
  <c r="E30" i="55"/>
  <c r="E31" i="54"/>
  <c r="E35" i="55"/>
  <c r="E33" i="57"/>
  <c r="E41" i="55"/>
  <c r="E35" i="54"/>
  <c r="E32" i="55"/>
  <c r="E118" i="54"/>
  <c r="E62" i="55"/>
  <c r="E32" i="54"/>
  <c r="E71" i="57"/>
  <c r="E34" i="57"/>
  <c r="E120" i="57"/>
  <c r="E30" i="54"/>
  <c r="E72" i="57"/>
  <c r="E32" i="57"/>
  <c r="E43" i="57"/>
  <c r="E35" i="57"/>
  <c r="D106" i="57"/>
  <c r="E106" i="57" s="1"/>
  <c r="E119" i="54"/>
  <c r="E74" i="54"/>
  <c r="E29" i="57"/>
  <c r="E61" i="54"/>
  <c r="E29" i="54"/>
  <c r="E75" i="57"/>
  <c r="E73" i="54"/>
  <c r="E60" i="54"/>
  <c r="E40" i="54"/>
  <c r="E62" i="58"/>
  <c r="E31" i="57"/>
  <c r="E25" i="56"/>
  <c r="E60" i="56" s="1"/>
  <c r="E118" i="57"/>
  <c r="E77" i="57"/>
  <c r="E62" i="54"/>
  <c r="E40" i="57"/>
  <c r="E42" i="57" s="1"/>
  <c r="E63" i="57" s="1"/>
  <c r="E33" i="54"/>
  <c r="E36" i="54"/>
  <c r="E73" i="57"/>
  <c r="E41" i="54"/>
  <c r="E62" i="57"/>
  <c r="E61" i="57"/>
  <c r="E60" i="57"/>
  <c r="E120" i="54"/>
  <c r="E119" i="57"/>
  <c r="E72" i="54"/>
  <c r="E40" i="53"/>
  <c r="E71" i="53"/>
  <c r="E62" i="53"/>
  <c r="E29" i="53"/>
  <c r="E73" i="58"/>
  <c r="E120" i="53"/>
  <c r="E36" i="53"/>
  <c r="E117" i="53"/>
  <c r="E35" i="58"/>
  <c r="E41" i="58"/>
  <c r="E118" i="58"/>
  <c r="E36" i="58"/>
  <c r="D106" i="58"/>
  <c r="E106" i="58" s="1"/>
  <c r="E77" i="58"/>
  <c r="E118" i="53"/>
  <c r="E41" i="53"/>
  <c r="E43" i="55"/>
  <c r="E43" i="53"/>
  <c r="E75" i="53"/>
  <c r="E33" i="53"/>
  <c r="E74" i="53"/>
  <c r="E30" i="53"/>
  <c r="E60" i="55"/>
  <c r="E119" i="55"/>
  <c r="E36" i="55"/>
  <c r="E72" i="55"/>
  <c r="E40" i="55"/>
  <c r="E30" i="58"/>
  <c r="E32" i="58"/>
  <c r="E117" i="58"/>
  <c r="E71" i="58"/>
  <c r="E34" i="58"/>
  <c r="E75" i="58"/>
  <c r="E72" i="58"/>
  <c r="E60" i="58"/>
  <c r="E61" i="58"/>
  <c r="E32" i="53"/>
  <c r="E43" i="58"/>
  <c r="E61" i="53"/>
  <c r="E60" i="53"/>
  <c r="E120" i="58"/>
  <c r="E73" i="53"/>
  <c r="E72" i="53"/>
  <c r="E73" i="55"/>
  <c r="E74" i="55"/>
  <c r="E75" i="55"/>
  <c r="E118" i="55"/>
  <c r="E31" i="58"/>
  <c r="E74" i="58"/>
  <c r="E33" i="58"/>
  <c r="E40" i="58"/>
  <c r="E42" i="58" s="1"/>
  <c r="E71" i="51"/>
  <c r="E35" i="51"/>
  <c r="E60" i="51"/>
  <c r="D106" i="51"/>
  <c r="E106" i="51" s="1"/>
  <c r="E29" i="58"/>
  <c r="E117" i="55"/>
  <c r="E61" i="55"/>
  <c r="E34" i="55"/>
  <c r="E29" i="55"/>
  <c r="E31" i="55"/>
  <c r="E40" i="52"/>
  <c r="E43" i="52"/>
  <c r="E72" i="52"/>
  <c r="E74" i="52"/>
  <c r="E30" i="52"/>
  <c r="D106" i="52"/>
  <c r="E106" i="52" s="1"/>
  <c r="E29" i="52"/>
  <c r="E60" i="52"/>
  <c r="E62" i="52"/>
  <c r="E35" i="52"/>
  <c r="E75" i="52"/>
  <c r="E33" i="52"/>
  <c r="E32" i="52"/>
  <c r="E41" i="52"/>
  <c r="E117" i="52"/>
  <c r="E73" i="52"/>
  <c r="E120" i="52"/>
  <c r="E119" i="52"/>
  <c r="E34" i="52"/>
  <c r="E61" i="52"/>
  <c r="E36" i="52"/>
  <c r="E71" i="52"/>
  <c r="E31" i="52"/>
  <c r="E118" i="52"/>
  <c r="D54" i="40"/>
  <c r="D53" i="40"/>
  <c r="E50" i="40"/>
  <c r="D51" i="40"/>
  <c r="D52" i="40"/>
  <c r="E36" i="51" l="1"/>
  <c r="E30" i="51"/>
  <c r="E43" i="51"/>
  <c r="E32" i="51"/>
  <c r="E74" i="51"/>
  <c r="E73" i="51"/>
  <c r="E62" i="51"/>
  <c r="E119" i="51"/>
  <c r="E40" i="51"/>
  <c r="E72" i="51"/>
  <c r="E34" i="51"/>
  <c r="E31" i="51"/>
  <c r="E118" i="51"/>
  <c r="E77" i="51"/>
  <c r="E75" i="51"/>
  <c r="E33" i="51"/>
  <c r="E117" i="51"/>
  <c r="E61" i="51"/>
  <c r="E29" i="51"/>
  <c r="E120" i="51"/>
  <c r="E72" i="56"/>
  <c r="E76" i="57"/>
  <c r="E78" i="57" s="1"/>
  <c r="D109" i="57" s="1"/>
  <c r="E109" i="57" s="1"/>
  <c r="E42" i="53"/>
  <c r="E44" i="53" s="1"/>
  <c r="E37" i="57"/>
  <c r="E121" i="57"/>
  <c r="E123" i="57" s="1"/>
  <c r="E118" i="56"/>
  <c r="E119" i="56"/>
  <c r="E36" i="56"/>
  <c r="E61" i="56"/>
  <c r="E33" i="56"/>
  <c r="E40" i="56"/>
  <c r="E74" i="56"/>
  <c r="E35" i="56"/>
  <c r="E32" i="56"/>
  <c r="E77" i="56"/>
  <c r="E30" i="56"/>
  <c r="E31" i="56"/>
  <c r="E42" i="54"/>
  <c r="E63" i="54" s="1"/>
  <c r="E34" i="56"/>
  <c r="E117" i="56"/>
  <c r="E62" i="56"/>
  <c r="E41" i="56"/>
  <c r="E43" i="56"/>
  <c r="E73" i="56"/>
  <c r="D106" i="56"/>
  <c r="E106" i="56" s="1"/>
  <c r="E71" i="56"/>
  <c r="E29" i="56"/>
  <c r="E75" i="56"/>
  <c r="E120" i="56"/>
  <c r="E37" i="54"/>
  <c r="E121" i="54"/>
  <c r="E123" i="54" s="1"/>
  <c r="E42" i="55"/>
  <c r="E44" i="55" s="1"/>
  <c r="E44" i="57"/>
  <c r="E37" i="53"/>
  <c r="E76" i="54"/>
  <c r="E78" i="54" s="1"/>
  <c r="D109" i="54" s="1"/>
  <c r="E109" i="54" s="1"/>
  <c r="E76" i="53"/>
  <c r="E78" i="53" s="1"/>
  <c r="D109" i="53" s="1"/>
  <c r="E109" i="53" s="1"/>
  <c r="E42" i="51"/>
  <c r="E63" i="51" s="1"/>
  <c r="E121" i="53"/>
  <c r="E123" i="53" s="1"/>
  <c r="E121" i="55"/>
  <c r="E123" i="55" s="1"/>
  <c r="E76" i="58"/>
  <c r="E78" i="58" s="1"/>
  <c r="D109" i="58" s="1"/>
  <c r="E109" i="58" s="1"/>
  <c r="E44" i="58"/>
  <c r="E63" i="58"/>
  <c r="E121" i="58"/>
  <c r="E123" i="58" s="1"/>
  <c r="E37" i="55"/>
  <c r="E37" i="58"/>
  <c r="E76" i="55"/>
  <c r="E78" i="55" s="1"/>
  <c r="D109" i="55" s="1"/>
  <c r="E109" i="55" s="1"/>
  <c r="E121" i="52"/>
  <c r="E123" i="52" s="1"/>
  <c r="E42" i="52"/>
  <c r="E63" i="52" s="1"/>
  <c r="E76" i="52"/>
  <c r="E78" i="52" s="1"/>
  <c r="D109" i="52" s="1"/>
  <c r="E109" i="52" s="1"/>
  <c r="E37" i="52"/>
  <c r="C36" i="3"/>
  <c r="E37" i="51" l="1"/>
  <c r="E63" i="55"/>
  <c r="E76" i="51"/>
  <c r="E121" i="51"/>
  <c r="E123" i="51" s="1"/>
  <c r="E78" i="51"/>
  <c r="D109" i="51" s="1"/>
  <c r="E109" i="51" s="1"/>
  <c r="E63" i="53"/>
  <c r="E44" i="54"/>
  <c r="E44" i="52"/>
  <c r="E42" i="56"/>
  <c r="E63" i="56" s="1"/>
  <c r="E121" i="56"/>
  <c r="E123" i="56" s="1"/>
  <c r="E76" i="56"/>
  <c r="E78" i="56" s="1"/>
  <c r="D109" i="56" s="1"/>
  <c r="E109" i="56" s="1"/>
  <c r="E37" i="56"/>
  <c r="E44" i="51"/>
  <c r="D64" i="58"/>
  <c r="D64" i="57"/>
  <c r="D64" i="55"/>
  <c r="D66" i="53"/>
  <c r="E66" i="53" s="1"/>
  <c r="D66" i="52"/>
  <c r="E66" i="52" s="1"/>
  <c r="D64" i="53"/>
  <c r="D64" i="52"/>
  <c r="D66" i="58"/>
  <c r="E66" i="58" s="1"/>
  <c r="D64" i="56"/>
  <c r="D66" i="55"/>
  <c r="E66" i="55" s="1"/>
  <c r="D66" i="54"/>
  <c r="E66" i="54" s="1"/>
  <c r="D66" i="56"/>
  <c r="D66" i="57"/>
  <c r="E66" i="57" s="1"/>
  <c r="D64" i="54"/>
  <c r="D66" i="51"/>
  <c r="E66" i="51" s="1"/>
  <c r="D64" i="51"/>
  <c r="I5" i="50"/>
  <c r="I6" i="50"/>
  <c r="I7" i="50"/>
  <c r="E44" i="56" l="1"/>
  <c r="E66" i="56"/>
  <c r="J15" i="50"/>
  <c r="J16" i="50" s="1"/>
  <c r="D65" i="51"/>
  <c r="E65" i="51" s="1"/>
  <c r="D67" i="51"/>
  <c r="E64" i="51"/>
  <c r="D65" i="52"/>
  <c r="E65" i="52" s="1"/>
  <c r="E64" i="52"/>
  <c r="D65" i="55"/>
  <c r="E65" i="55" s="1"/>
  <c r="D67" i="55"/>
  <c r="E64" i="55"/>
  <c r="D65" i="54"/>
  <c r="E65" i="54" s="1"/>
  <c r="D67" i="54"/>
  <c r="E64" i="54"/>
  <c r="D65" i="53"/>
  <c r="E65" i="53" s="1"/>
  <c r="E64" i="53"/>
  <c r="D65" i="57"/>
  <c r="E65" i="57" s="1"/>
  <c r="E64" i="57"/>
  <c r="D65" i="56"/>
  <c r="E65" i="56" s="1"/>
  <c r="E64" i="56"/>
  <c r="D65" i="58"/>
  <c r="E65" i="58" s="1"/>
  <c r="D67" i="58"/>
  <c r="E64" i="58"/>
  <c r="E67" i="51" l="1"/>
  <c r="D108" i="51" s="1"/>
  <c r="E108" i="51" s="1"/>
  <c r="E67" i="54"/>
  <c r="D108" i="54" s="1"/>
  <c r="E108" i="54" s="1"/>
  <c r="J18" i="50"/>
  <c r="E67" i="53"/>
  <c r="D108" i="53" s="1"/>
  <c r="E108" i="53" s="1"/>
  <c r="E67" i="57"/>
  <c r="D108" i="57" s="1"/>
  <c r="E108" i="57" s="1"/>
  <c r="D67" i="53"/>
  <c r="E67" i="56"/>
  <c r="D108" i="56" s="1"/>
  <c r="E108" i="56" s="1"/>
  <c r="E67" i="52"/>
  <c r="D108" i="52" s="1"/>
  <c r="E108" i="52" s="1"/>
  <c r="E67" i="58"/>
  <c r="D108" i="58" s="1"/>
  <c r="E108" i="58" s="1"/>
  <c r="D67" i="56"/>
  <c r="D67" i="57"/>
  <c r="E67" i="55"/>
  <c r="D108" i="55" s="1"/>
  <c r="E108" i="55" s="1"/>
  <c r="D67" i="52"/>
  <c r="C12" i="40"/>
  <c r="D99" i="40"/>
  <c r="D98" i="40"/>
  <c r="D97" i="40"/>
  <c r="D91" i="40"/>
  <c r="D90" i="40"/>
  <c r="D76" i="40"/>
  <c r="D60" i="40"/>
  <c r="D41" i="40"/>
  <c r="D40" i="40"/>
  <c r="D31" i="40"/>
  <c r="D119" i="40" s="1"/>
  <c r="E82" i="58" l="1"/>
  <c r="E84" i="58" s="1"/>
  <c r="D110" i="58" s="1"/>
  <c r="E110" i="58" s="1"/>
  <c r="E82" i="54"/>
  <c r="E84" i="54" s="1"/>
  <c r="D110" i="54" s="1"/>
  <c r="E110" i="54" s="1"/>
  <c r="E82" i="40"/>
  <c r="E84" i="40" s="1"/>
  <c r="D110" i="40" s="1"/>
  <c r="E82" i="57"/>
  <c r="E84" i="57" s="1"/>
  <c r="D110" i="57" s="1"/>
  <c r="E110" i="57" s="1"/>
  <c r="E82" i="53"/>
  <c r="E84" i="53" s="1"/>
  <c r="D110" i="53" s="1"/>
  <c r="E110" i="53" s="1"/>
  <c r="E82" i="56"/>
  <c r="E84" i="56" s="1"/>
  <c r="D110" i="56" s="1"/>
  <c r="E110" i="56" s="1"/>
  <c r="E82" i="52"/>
  <c r="E84" i="52" s="1"/>
  <c r="D110" i="52" s="1"/>
  <c r="E110" i="52" s="1"/>
  <c r="E82" i="55"/>
  <c r="E84" i="55" s="1"/>
  <c r="D110" i="55" s="1"/>
  <c r="E110" i="55" s="1"/>
  <c r="E82" i="51"/>
  <c r="E84" i="51" s="1"/>
  <c r="D110" i="51" s="1"/>
  <c r="E110" i="51" s="1"/>
  <c r="D42" i="40"/>
  <c r="D37" i="40"/>
  <c r="D92" i="40"/>
  <c r="D100" i="40"/>
  <c r="D101" i="40" s="1"/>
  <c r="E112" i="40"/>
  <c r="E24" i="40" l="1"/>
  <c r="E23" i="40"/>
  <c r="E122" i="40"/>
  <c r="E110" i="40"/>
  <c r="D34" i="30" s="1"/>
  <c r="D77" i="40"/>
  <c r="D78" i="40" s="1"/>
  <c r="D43" i="40"/>
  <c r="D102" i="40"/>
  <c r="E25" i="40" l="1"/>
  <c r="D106" i="40" s="1"/>
  <c r="E106" i="40" s="1"/>
  <c r="D26" i="30" s="1"/>
  <c r="D44" i="40"/>
  <c r="D63" i="40"/>
  <c r="D61" i="40"/>
  <c r="D62" i="40" s="1"/>
  <c r="E31" i="40" l="1"/>
  <c r="E40" i="40"/>
  <c r="E41" i="40"/>
  <c r="E36" i="40"/>
  <c r="E29" i="40"/>
  <c r="E43" i="40"/>
  <c r="E35" i="40"/>
  <c r="E34" i="40"/>
  <c r="E33" i="40"/>
  <c r="E32" i="40"/>
  <c r="E62" i="40"/>
  <c r="E72" i="40"/>
  <c r="E61" i="40"/>
  <c r="E120" i="40"/>
  <c r="E117" i="40"/>
  <c r="E73" i="40"/>
  <c r="E118" i="40"/>
  <c r="E75" i="40"/>
  <c r="E60" i="40"/>
  <c r="E30" i="40"/>
  <c r="E71" i="40"/>
  <c r="E119" i="40"/>
  <c r="E74" i="40"/>
  <c r="E77" i="40"/>
  <c r="D64" i="40"/>
  <c r="D65" i="40" s="1"/>
  <c r="E65" i="40" s="1"/>
  <c r="D66" i="40"/>
  <c r="E37" i="40" l="1"/>
  <c r="E42" i="40"/>
  <c r="E44" i="40" s="1"/>
  <c r="E64" i="40"/>
  <c r="D67" i="40"/>
  <c r="D25" i="30" l="1"/>
  <c r="D23" i="30"/>
  <c r="D20" i="30"/>
  <c r="D19" i="30"/>
  <c r="D18" i="30"/>
  <c r="D16" i="30"/>
  <c r="D15" i="30"/>
  <c r="D14" i="30"/>
  <c r="D13" i="30"/>
  <c r="D12" i="30"/>
  <c r="D11" i="30"/>
  <c r="D10" i="30"/>
  <c r="D9" i="30"/>
  <c r="D8" i="30"/>
  <c r="D7" i="30"/>
  <c r="D10" i="7"/>
  <c r="D5" i="7"/>
  <c r="F13" i="7"/>
  <c r="F12" i="7"/>
  <c r="F11" i="7"/>
  <c r="C13" i="7"/>
  <c r="C12" i="7"/>
  <c r="C11" i="7"/>
  <c r="C10" i="7"/>
  <c r="C9" i="7"/>
  <c r="C8" i="7"/>
  <c r="C7" i="7"/>
  <c r="C6" i="7"/>
  <c r="C5" i="7"/>
  <c r="M11" i="7" l="1"/>
  <c r="N11" i="7" s="1"/>
  <c r="M7" i="7"/>
  <c r="N7" i="7" s="1"/>
  <c r="M6" i="7"/>
  <c r="N6" i="7" s="1"/>
  <c r="M8" i="7"/>
  <c r="N8" i="7" s="1"/>
  <c r="M9" i="7"/>
  <c r="N9" i="7" s="1"/>
  <c r="M10" i="7"/>
  <c r="M13" i="7"/>
  <c r="M12" i="7"/>
  <c r="N12" i="7" s="1"/>
  <c r="M5" i="7"/>
  <c r="N5" i="7" s="1"/>
  <c r="G13" i="7"/>
  <c r="H13" i="7" s="1"/>
  <c r="D48" i="58" s="1"/>
  <c r="G12" i="7"/>
  <c r="H12" i="7" s="1"/>
  <c r="D48" i="57" s="1"/>
  <c r="G11" i="7"/>
  <c r="H11" i="7" s="1"/>
  <c r="D48" i="56" s="1"/>
  <c r="E49" i="53" l="1"/>
  <c r="D49" i="53"/>
  <c r="E49" i="57"/>
  <c r="D49" i="57"/>
  <c r="N10" i="7"/>
  <c r="E49" i="55" s="1"/>
  <c r="D49" i="55"/>
  <c r="E49" i="52"/>
  <c r="D49" i="52"/>
  <c r="N13" i="7"/>
  <c r="E49" i="58" s="1"/>
  <c r="D49" i="58"/>
  <c r="E49" i="51"/>
  <c r="D49" i="51"/>
  <c r="E49" i="54"/>
  <c r="D49" i="54"/>
  <c r="E49" i="56"/>
  <c r="D49" i="56"/>
  <c r="D49" i="40"/>
  <c r="I13" i="7"/>
  <c r="E48" i="58" s="1"/>
  <c r="G10" i="7"/>
  <c r="F10" i="7"/>
  <c r="G9" i="7"/>
  <c r="F9" i="7"/>
  <c r="G8" i="7"/>
  <c r="F8" i="7"/>
  <c r="G7" i="7"/>
  <c r="F7" i="7"/>
  <c r="G6" i="7"/>
  <c r="F6" i="7"/>
  <c r="G5" i="7"/>
  <c r="F5" i="7"/>
  <c r="C65" i="3"/>
  <c r="E55" i="58" l="1"/>
  <c r="E57" i="58" s="1"/>
  <c r="D107" i="58" s="1"/>
  <c r="E107" i="58" s="1"/>
  <c r="O11" i="7"/>
  <c r="E49" i="40"/>
  <c r="O9" i="7"/>
  <c r="O8" i="7"/>
  <c r="H6" i="7"/>
  <c r="D48" i="51" s="1"/>
  <c r="O10" i="7"/>
  <c r="O7" i="7"/>
  <c r="O6" i="7"/>
  <c r="O5" i="7"/>
  <c r="O13" i="7"/>
  <c r="J13" i="7"/>
  <c r="O12" i="7"/>
  <c r="H5" i="7"/>
  <c r="D48" i="40" s="1"/>
  <c r="H7" i="7"/>
  <c r="D48" i="52" s="1"/>
  <c r="H10" i="7"/>
  <c r="D48" i="55" s="1"/>
  <c r="H8" i="7"/>
  <c r="D48" i="53" s="1"/>
  <c r="H9" i="7"/>
  <c r="D48" i="54" s="1"/>
  <c r="I12" i="7"/>
  <c r="E48" i="57" s="1"/>
  <c r="E55" i="57" s="1"/>
  <c r="E57" i="57" s="1"/>
  <c r="I11" i="7"/>
  <c r="E48" i="56" s="1"/>
  <c r="E55" i="56" s="1"/>
  <c r="E57" i="56" s="1"/>
  <c r="E86" i="58" l="1"/>
  <c r="E90" i="58" s="1"/>
  <c r="D107" i="57"/>
  <c r="E107" i="57" s="1"/>
  <c r="E86" i="57"/>
  <c r="D107" i="56"/>
  <c r="E107" i="56" s="1"/>
  <c r="E86" i="56"/>
  <c r="J11" i="7"/>
  <c r="J12" i="7"/>
  <c r="I9" i="7"/>
  <c r="E48" i="54" s="1"/>
  <c r="E55" i="54" s="1"/>
  <c r="E57" i="54" s="1"/>
  <c r="I6" i="7"/>
  <c r="E48" i="51" s="1"/>
  <c r="E55" i="51" s="1"/>
  <c r="E57" i="51" s="1"/>
  <c r="I7" i="7"/>
  <c r="E48" i="52" s="1"/>
  <c r="E55" i="52" s="1"/>
  <c r="E57" i="52" s="1"/>
  <c r="I8" i="7"/>
  <c r="E48" i="53" s="1"/>
  <c r="E55" i="53" s="1"/>
  <c r="E57" i="53" s="1"/>
  <c r="I5" i="7"/>
  <c r="E48" i="40" s="1"/>
  <c r="E55" i="40" s="1"/>
  <c r="E57" i="40" s="1"/>
  <c r="D107" i="40" s="1"/>
  <c r="E107" i="40" s="1"/>
  <c r="I10" i="7"/>
  <c r="E48" i="55" s="1"/>
  <c r="E55" i="55" s="1"/>
  <c r="E57" i="55" s="1"/>
  <c r="D107" i="54" l="1"/>
  <c r="E107" i="54" s="1"/>
  <c r="E86" i="54"/>
  <c r="D107" i="52"/>
  <c r="E107" i="52" s="1"/>
  <c r="E86" i="52"/>
  <c r="D107" i="53"/>
  <c r="E107" i="53" s="1"/>
  <c r="E86" i="53"/>
  <c r="D107" i="55"/>
  <c r="E107" i="55" s="1"/>
  <c r="E86" i="55"/>
  <c r="D107" i="51"/>
  <c r="E107" i="51" s="1"/>
  <c r="E86" i="51"/>
  <c r="E90" i="56"/>
  <c r="E91" i="58"/>
  <c r="E92" i="58" s="1"/>
  <c r="E94" i="58" s="1"/>
  <c r="E101" i="58" s="1"/>
  <c r="E90" i="57"/>
  <c r="E91" i="57" s="1"/>
  <c r="E92" i="57" s="1"/>
  <c r="E94" i="57" s="1"/>
  <c r="E101" i="57" s="1"/>
  <c r="J9" i="7"/>
  <c r="J8" i="7"/>
  <c r="J7" i="7"/>
  <c r="J5" i="7"/>
  <c r="J10" i="7"/>
  <c r="J6" i="7"/>
  <c r="D28" i="30" l="1"/>
  <c r="E98" i="57"/>
  <c r="E99" i="57"/>
  <c r="E97" i="57"/>
  <c r="E97" i="58"/>
  <c r="E99" i="58"/>
  <c r="E98" i="58"/>
  <c r="E90" i="55"/>
  <c r="E90" i="52"/>
  <c r="E91" i="56"/>
  <c r="E92" i="56" s="1"/>
  <c r="E94" i="56" s="1"/>
  <c r="E101" i="56" s="1"/>
  <c r="E90" i="51"/>
  <c r="E91" i="51" s="1"/>
  <c r="E90" i="53"/>
  <c r="E90" i="54"/>
  <c r="E91" i="54" s="1"/>
  <c r="E92" i="54" s="1"/>
  <c r="E94" i="54" s="1"/>
  <c r="E101" i="54" s="1"/>
  <c r="E100" i="58" l="1"/>
  <c r="E102" i="58" s="1"/>
  <c r="D111" i="58" s="1"/>
  <c r="E111" i="58" s="1"/>
  <c r="E113" i="58" s="1"/>
  <c r="E114" i="58" s="1"/>
  <c r="E100" i="57"/>
  <c r="E102" i="57" s="1"/>
  <c r="D111" i="57" s="1"/>
  <c r="E111" i="57" s="1"/>
  <c r="E113" i="57" s="1"/>
  <c r="E114" i="57" s="1"/>
  <c r="E99" i="54"/>
  <c r="E97" i="54"/>
  <c r="E98" i="54"/>
  <c r="E91" i="53"/>
  <c r="E92" i="53" s="1"/>
  <c r="E94" i="53" s="1"/>
  <c r="E101" i="53" s="1"/>
  <c r="E99" i="56"/>
  <c r="E97" i="56"/>
  <c r="E98" i="56"/>
  <c r="E91" i="55"/>
  <c r="E92" i="55" s="1"/>
  <c r="E94" i="55" s="1"/>
  <c r="E101" i="55" s="1"/>
  <c r="E92" i="51"/>
  <c r="E94" i="51" s="1"/>
  <c r="E101" i="51" s="1"/>
  <c r="E91" i="52"/>
  <c r="E92" i="52" s="1"/>
  <c r="E94" i="52" s="1"/>
  <c r="E101" i="52" s="1"/>
  <c r="E98" i="52" l="1"/>
  <c r="E99" i="52"/>
  <c r="E97" i="52"/>
  <c r="E98" i="53"/>
  <c r="E99" i="53"/>
  <c r="E97" i="53"/>
  <c r="E100" i="56"/>
  <c r="E102" i="56" s="1"/>
  <c r="D111" i="56" s="1"/>
  <c r="E111" i="56" s="1"/>
  <c r="E113" i="56" s="1"/>
  <c r="E114" i="56" s="1"/>
  <c r="E99" i="51"/>
  <c r="E98" i="51"/>
  <c r="E97" i="51"/>
  <c r="E98" i="55"/>
  <c r="E99" i="55"/>
  <c r="E97" i="55"/>
  <c r="E100" i="54"/>
  <c r="E102" i="54" s="1"/>
  <c r="D111" i="54" s="1"/>
  <c r="E111" i="54" s="1"/>
  <c r="E113" i="54" s="1"/>
  <c r="E114" i="54" s="1"/>
  <c r="E76" i="40"/>
  <c r="E78" i="40" s="1"/>
  <c r="D109" i="40" s="1"/>
  <c r="E109" i="40" s="1"/>
  <c r="D32" i="30" s="1"/>
  <c r="E121" i="40"/>
  <c r="E123" i="40" s="1"/>
  <c r="E100" i="52" l="1"/>
  <c r="E102" i="52" s="1"/>
  <c r="D111" i="52" s="1"/>
  <c r="E111" i="52" s="1"/>
  <c r="E113" i="52" s="1"/>
  <c r="E114" i="52" s="1"/>
  <c r="E100" i="51"/>
  <c r="E102" i="51" s="1"/>
  <c r="D111" i="51" s="1"/>
  <c r="E111" i="51" s="1"/>
  <c r="E113" i="51" s="1"/>
  <c r="E114" i="51" s="1"/>
  <c r="E100" i="53"/>
  <c r="E102" i="53" s="1"/>
  <c r="D111" i="53" s="1"/>
  <c r="E111" i="53" s="1"/>
  <c r="E113" i="53" s="1"/>
  <c r="E114" i="53" s="1"/>
  <c r="E100" i="55"/>
  <c r="E102" i="55" s="1"/>
  <c r="D111" i="55" s="1"/>
  <c r="E111" i="55" s="1"/>
  <c r="E113" i="55" s="1"/>
  <c r="E114" i="55" s="1"/>
  <c r="E66" i="40"/>
  <c r="E63" i="40"/>
  <c r="E67" i="40" s="1"/>
  <c r="E86" i="40" l="1"/>
  <c r="D108" i="40"/>
  <c r="E108" i="40" s="1"/>
  <c r="D30" i="30" s="1"/>
  <c r="E90" i="40" l="1"/>
  <c r="E91" i="40" l="1"/>
  <c r="E92" i="40" s="1"/>
  <c r="E94" i="40" l="1"/>
  <c r="E101" i="40" s="1"/>
  <c r="E98" i="40" s="1"/>
  <c r="E99" i="40" l="1"/>
  <c r="E97" i="40"/>
  <c r="E100" i="40" l="1"/>
  <c r="E102" i="40" s="1"/>
  <c r="D111" i="40" s="1"/>
  <c r="E111" i="40" s="1"/>
  <c r="E113" i="40" l="1"/>
  <c r="E114" i="40" s="1"/>
  <c r="D36" i="30"/>
  <c r="D38" i="30" s="1"/>
  <c r="D40" i="30" s="1"/>
  <c r="D41" i="30" l="1"/>
  <c r="D42" i="30"/>
  <c r="D47" i="30" s="1"/>
</calcChain>
</file>

<file path=xl/sharedStrings.xml><?xml version="1.0" encoding="utf-8"?>
<sst xmlns="http://schemas.openxmlformats.org/spreadsheetml/2006/main" count="2333" uniqueCount="352">
  <si>
    <t>Descrição</t>
  </si>
  <si>
    <t>PROPOSTA COMERCIAL - PLANILHA DE CUSTOS ESTIMADOS E FORMAÇÃO DE PREÇOS</t>
  </si>
  <si>
    <t>DISCRIMINAÇÃO DOS SERVIÇOS (dados referentes à contratação)</t>
  </si>
  <si>
    <t>A. Data de apresentação da proposta</t>
  </si>
  <si>
    <t>B. Município/DF (local de execução dos serviços)</t>
  </si>
  <si>
    <t>Belo Horizonte/MG</t>
  </si>
  <si>
    <t>D. Número de meses de execução contratual</t>
  </si>
  <si>
    <t>OBSERVAÇÕES</t>
  </si>
  <si>
    <t>O serviço ofertado obedece a todas as condições estabelecidas no termo de referência, responsabilizando-se a licitante, com a entrega de sua proposta, pela veracidade desta informação.</t>
  </si>
  <si>
    <t>Nos valores ofertados pela licitante em sua proposta comercial já foram incluídos todos os encargos e custos diretos e indiretos necessários à completa e perfeita execução do serviço.</t>
  </si>
  <si>
    <t>Nos cálculos efetuados pela licitante foram consideradas, sempre, apenas as duas primeiras casas decimais, desprezando-se as casas decimais a partir da terceira, sem arredondamento.</t>
  </si>
  <si>
    <t xml:space="preserve">Local:        </t>
  </si>
  <si>
    <t xml:space="preserve">Data:    </t>
  </si>
  <si>
    <t>Assinatura:</t>
  </si>
  <si>
    <r>
      <rPr>
        <sz val="11"/>
        <color theme="1"/>
        <rFont val="Calibri"/>
        <family val="2"/>
      </rPr>
      <t xml:space="preserve">Apresenta esta licitante, </t>
    </r>
    <r>
      <rPr>
        <b/>
        <sz val="11"/>
        <color theme="1"/>
        <rFont val="Calibri"/>
        <family val="2"/>
      </rPr>
      <t>por intermédio de seu representante legal</t>
    </r>
    <r>
      <rPr>
        <sz val="11"/>
        <color theme="1"/>
        <rFont val="Calibri"/>
        <family val="2"/>
      </rPr>
      <t xml:space="preserve">, proposta comercial para o </t>
    </r>
    <r>
      <rPr>
        <b/>
        <sz val="11"/>
        <color theme="1"/>
        <rFont val="Calibri"/>
        <family val="2"/>
      </rPr>
      <t>lote</t>
    </r>
    <r>
      <rPr>
        <sz val="11"/>
        <color theme="1"/>
        <rFont val="Calibri"/>
        <family val="2"/>
      </rPr>
      <t xml:space="preserve"> </t>
    </r>
    <r>
      <rPr>
        <b/>
        <sz val="11"/>
        <color theme="1"/>
        <rFont val="Calibri"/>
        <family val="2"/>
      </rPr>
      <t>único</t>
    </r>
    <r>
      <rPr>
        <sz val="11"/>
        <color theme="1"/>
        <rFont val="Calibri"/>
        <family val="2"/>
      </rPr>
      <t xml:space="preserve"> abaixo:</t>
    </r>
  </si>
  <si>
    <t>DADOS DA EMPRESA</t>
  </si>
  <si>
    <t>Razão social:</t>
  </si>
  <si>
    <t>Nome fantasia:</t>
  </si>
  <si>
    <t>CNPJ:</t>
  </si>
  <si>
    <t>Inscrição estadual:</t>
  </si>
  <si>
    <t>Inscrição municipal:</t>
  </si>
  <si>
    <t>Endereço:</t>
  </si>
  <si>
    <t>CEP:</t>
  </si>
  <si>
    <t>Telefone:</t>
  </si>
  <si>
    <t>E-mail:</t>
  </si>
  <si>
    <t>Contato:</t>
  </si>
  <si>
    <t>DADOS BANCÁRIOS</t>
  </si>
  <si>
    <t>Banco:</t>
  </si>
  <si>
    <t>Agência:</t>
  </si>
  <si>
    <t>Conta corrente:</t>
  </si>
  <si>
    <t>Data de apresentação da proposta</t>
  </si>
  <si>
    <t>COMPOSIÇÃO DA REMUNERAÇÃO</t>
  </si>
  <si>
    <t>1.A. Salário base</t>
  </si>
  <si>
    <t>Quantidade de cargos</t>
  </si>
  <si>
    <t>2.1.C.  Riscos Ambientais do Trabalho – RAT x Fator Acidentário de prevenção - FAP</t>
  </si>
  <si>
    <t>&gt; Informar alíquota do RAT ajustado conforme GFIP – RAT (1%, 2% ou 3%) X FAP (0,5 a 2,0)</t>
  </si>
  <si>
    <t>BENEFÍCIOS (de acordo com a CCT do licitante)</t>
  </si>
  <si>
    <t>Sindicato adotado</t>
  </si>
  <si>
    <t>Ano do Acordo, Convenção Coletiva ou Sentença Normativa em Dissídio Coletivo</t>
  </si>
  <si>
    <t>Nº de registro do Acordo no MTE</t>
  </si>
  <si>
    <t>2.3.A. Vale-transporte</t>
  </si>
  <si>
    <t xml:space="preserve">Valor unitário da tarifa </t>
  </si>
  <si>
    <t>Percentual descontado em folha</t>
  </si>
  <si>
    <t>Quantidade de dias trabalháveis por mês</t>
  </si>
  <si>
    <t>2.3.B. Auxílio alimentação</t>
  </si>
  <si>
    <t>Valor do VA a ser pago pela contratada</t>
  </si>
  <si>
    <t>Número de dias úteis trabalháveis no mês</t>
  </si>
  <si>
    <t>Valor Percentual Mensal</t>
  </si>
  <si>
    <t>&gt; Informar percentual</t>
  </si>
  <si>
    <t xml:space="preserve">Regime de Tributação </t>
  </si>
  <si>
    <t>&gt; Informar Regime Tributário</t>
  </si>
  <si>
    <t>Item</t>
  </si>
  <si>
    <t>Quantidades do item</t>
  </si>
  <si>
    <t>PRAZO DE VALIDADE DA PROPOSTA COMERCIAL - MÍNIMO 60 DIAS.</t>
  </si>
  <si>
    <t>CARGO</t>
  </si>
  <si>
    <t>SALÁRIO BASE PARA DESCONTO</t>
  </si>
  <si>
    <t>QUANTIDADE DE DIAS TRABALHÁVEIS</t>
  </si>
  <si>
    <t>VALOR DO VALE TRANSPORTE A SER PAGO PELA CONTRATADA</t>
  </si>
  <si>
    <t>VALOR DO VALE TRANSPORTE A SER PAGO PELA CMBH</t>
  </si>
  <si>
    <t>PLANILHA DE CUSTOS ESTIMADOS E FORMAÇÃO DE PREÇOS</t>
  </si>
  <si>
    <t>Município/DF (local de execução dos serviços)</t>
  </si>
  <si>
    <t>Número de meses de execução contratual</t>
  </si>
  <si>
    <t>Profissional</t>
  </si>
  <si>
    <t>Quantidade total a contratar</t>
  </si>
  <si>
    <t>Classificação Brasileira de Ocupações (CBO)</t>
  </si>
  <si>
    <t>Salário previsto pela CMBH</t>
  </si>
  <si>
    <t>NATUREZA DO VALOR
(FIXADO PELA CMBH OU VARIÁVEL PELA LICITANTE)</t>
  </si>
  <si>
    <t>GRUPO 1 - COMPOSIÇÃO DA REMUNERAÇÃO</t>
  </si>
  <si>
    <t>TOTAL DO GRUPO 1</t>
  </si>
  <si>
    <t>SOMA AUTOMÁTICA</t>
  </si>
  <si>
    <t>GRUPO 2 - ENCARGOS E BENEFÍCIOS ANUAIS, MENSAIS E DIÁRIOS</t>
  </si>
  <si>
    <t>SUBGRUPO 2.1 - Encargos Previdenciários, Fundo de Garantia por Tempo de Serviço (FGTS) e Outras Contribuições</t>
  </si>
  <si>
    <t>2.1.A. INSS</t>
  </si>
  <si>
    <t>2.1.B. Salário Educação</t>
  </si>
  <si>
    <t>2.1.C. Riscos Ambientais do Trabalho – RAT x FAP</t>
  </si>
  <si>
    <t>VARIÁVEL</t>
  </si>
  <si>
    <t>2.1.D. SESI/SESC</t>
  </si>
  <si>
    <t>2.1.E. SENAI/SENAC</t>
  </si>
  <si>
    <t>2.1.F. SEBRAE</t>
  </si>
  <si>
    <t>2.1.G. INCRA</t>
  </si>
  <si>
    <t>2.1.H. FGTS</t>
  </si>
  <si>
    <t xml:space="preserve">Total - SUBGRUPO 2.1 </t>
  </si>
  <si>
    <t>SUBGRUPO 2.2 - 13º Salário e Adicional de Férias</t>
  </si>
  <si>
    <t>2.2.A. 13º Salário</t>
  </si>
  <si>
    <t>2.2.B. Adicional de Férias (1/3 constitucional)</t>
  </si>
  <si>
    <t>Subtotal</t>
  </si>
  <si>
    <t>Total - SUBGRUPO 2.2</t>
  </si>
  <si>
    <t>SUBGRUPO 2.3 - Benefícios Mensais e Diários</t>
  </si>
  <si>
    <t>Total - SUBGRUPO 2.3</t>
  </si>
  <si>
    <t>TOTAL DO GRUPO 2</t>
  </si>
  <si>
    <t>GRUPO 3 - PROVISÃO PARA RESCISÃO</t>
  </si>
  <si>
    <t>3.A. Aviso Prévio Trabalhado (demissão de 100% da mão de obra ao final do contrato)</t>
  </si>
  <si>
    <t>TOTAL DO GRUPO 3</t>
  </si>
  <si>
    <t>TOTAL DO GRUPO 4</t>
  </si>
  <si>
    <t>TOTAL DO GRUPO 5</t>
  </si>
  <si>
    <t>QUADRO-RESUMO DO VALOR MENSAL E ANUAL DOS SERVIÇOS</t>
  </si>
  <si>
    <t>Quantidade de empregados</t>
  </si>
  <si>
    <t>VALOR TOTAL MENSAL DO SERVIÇO</t>
  </si>
  <si>
    <t>VALOR TOTAL ANUAL DO SERVIÇO</t>
  </si>
  <si>
    <t>PROVISÃO MENSAL NA CONTA VINCULADA</t>
  </si>
  <si>
    <t xml:space="preserve">13º salário </t>
  </si>
  <si>
    <t xml:space="preserve">Férias </t>
  </si>
  <si>
    <t xml:space="preserve">Incidência sobre 13º salário e férias </t>
  </si>
  <si>
    <t>Rescisão</t>
  </si>
  <si>
    <t>Valor mensal por trabalhador</t>
  </si>
  <si>
    <t>Quantidade de trabalhadores</t>
  </si>
  <si>
    <t>VALOR MENSAL A DEPOSITAR NA CONTA VINCULADA</t>
  </si>
  <si>
    <t>Benefício</t>
  </si>
  <si>
    <t>Dedução (se houver)
(participação do trabalhador)</t>
  </si>
  <si>
    <t>Nº de Vales-transporte por dia por funcionário</t>
  </si>
  <si>
    <t>Benefícios</t>
  </si>
  <si>
    <t>Deduções</t>
  </si>
  <si>
    <t>VALOR DO VT INDIVIDUAL DIÁRIO</t>
  </si>
  <si>
    <t>Nº DE VTs POR DIA</t>
  </si>
  <si>
    <t>CUSTO VALE TRANSPORTE</t>
  </si>
  <si>
    <t>VALOR DESCONTADO DO EMPREGADO</t>
  </si>
  <si>
    <t>Rotatividade média anual</t>
  </si>
  <si>
    <t>Número de meses da execução contratual</t>
  </si>
  <si>
    <t>GRUPO 4 - CUSTO DE REPOSIÇÃO DO PROFISSIONAL AUSENTE</t>
  </si>
  <si>
    <t>4.1.A. Substituto na cobertura de Férias (remuneração do substituto)</t>
  </si>
  <si>
    <t>4.1.B. Substituto na cobertura de ausências legais</t>
  </si>
  <si>
    <t>4.1.C. Substituto na cobertura de licença paternidade</t>
  </si>
  <si>
    <t xml:space="preserve">4.1.D. Substituto na cobertura de ausência por acidente de trabalho </t>
  </si>
  <si>
    <t>4.1.E. Substituto cobertura de afastamento maternidade</t>
  </si>
  <si>
    <t>VALOR TOTAL DOS GRUPOS 1+2+3+4+5</t>
  </si>
  <si>
    <t>GRUPO 6 - CUSTOS INDIRETOS, LUCRO E TRIBUTOS</t>
  </si>
  <si>
    <t>SUBGRUPO 6.1 - Custos indiretos + lucro</t>
  </si>
  <si>
    <t>6.1.A. Custos indiretos</t>
  </si>
  <si>
    <t>6.1.B. Lucro</t>
  </si>
  <si>
    <t>Total - SUBGRUPO 6.1</t>
  </si>
  <si>
    <t>VALOR TOTAL GRUPOS 1+2+3+4+5+SUBGRUPO 6.1</t>
  </si>
  <si>
    <t>SUBGRUPO 6.2 - Tributos</t>
  </si>
  <si>
    <t>6.2.A. PIS</t>
  </si>
  <si>
    <t>6.2.B. COFINS</t>
  </si>
  <si>
    <t>Total - SUBGRUPO 6.2</t>
  </si>
  <si>
    <t>TOTAL DO GRUPO 6</t>
  </si>
  <si>
    <t>Jornada Diária (H/dia)</t>
  </si>
  <si>
    <r>
      <t xml:space="preserve">Apresenta esta licitante, </t>
    </r>
    <r>
      <rPr>
        <b/>
        <sz val="12"/>
        <color theme="1"/>
        <rFont val="Calibri"/>
        <family val="2"/>
      </rPr>
      <t>por intermédio de seu representante legal</t>
    </r>
    <r>
      <rPr>
        <sz val="12"/>
        <color theme="1"/>
        <rFont val="Calibri"/>
        <family val="2"/>
      </rPr>
      <t xml:space="preserve">, proposta comercial para o </t>
    </r>
    <r>
      <rPr>
        <b/>
        <sz val="12"/>
        <color theme="1"/>
        <rFont val="Calibri"/>
        <family val="2"/>
      </rPr>
      <t>lote</t>
    </r>
    <r>
      <rPr>
        <sz val="12"/>
        <color theme="1"/>
        <rFont val="Calibri"/>
        <family val="2"/>
      </rPr>
      <t xml:space="preserve"> </t>
    </r>
    <r>
      <rPr>
        <b/>
        <sz val="12"/>
        <color theme="1"/>
        <rFont val="Calibri"/>
        <family val="2"/>
      </rPr>
      <t>único</t>
    </r>
    <r>
      <rPr>
        <sz val="12"/>
        <color theme="1"/>
        <rFont val="Calibri"/>
        <family val="2"/>
      </rPr>
      <t xml:space="preserve"> abaixo:</t>
    </r>
  </si>
  <si>
    <t>5.A. Uniformes</t>
  </si>
  <si>
    <t>SUBGRUPO 4.1 - Substituto nas Ausências Legais</t>
  </si>
  <si>
    <t>6.2.C. ISSQN ou ISS</t>
  </si>
  <si>
    <t>Grupo 1 - Remuneração</t>
  </si>
  <si>
    <t>Grupo 2 - Encargos e Benefícios</t>
  </si>
  <si>
    <t>Grupo 5 - Insumos</t>
  </si>
  <si>
    <t>Grupo 6 - Custos Indiretos, Lucros e Tributos</t>
  </si>
  <si>
    <t>TOTAL MENSAL (SOMA DOS GRUPOS 1 A 6)</t>
  </si>
  <si>
    <t>4.1.F. Incidência dos encargos do subgrupo 2.1</t>
  </si>
  <si>
    <t>Grupo 3 - Provisão para Rescisão</t>
  </si>
  <si>
    <t>Probabilidade de Aviso Prévio Trabalhado (no decorrer do contrato)</t>
  </si>
  <si>
    <t>Probabilidade de Aviso Prévio Indenizado (no decorrer do contrato)</t>
  </si>
  <si>
    <t>3.B. Aviso Prévio Trabalhado (no decorrer do contrato)</t>
  </si>
  <si>
    <t>2.2.C. Incidência dos encargos do subgrupo 2.1</t>
  </si>
  <si>
    <t>3.C. Incidência dos encargos do subgrupo 2.1 sobre o aviso prévio trabalhado</t>
  </si>
  <si>
    <t>3.D. Multa 40% do FGTS sobre aviso prévio trabalhado</t>
  </si>
  <si>
    <t>3.E. Aviso Prévio Indenizado (no decorrer do contrato)</t>
  </si>
  <si>
    <t>3.F. Incidência do FGTS sobre o aviso prévio indenizado</t>
  </si>
  <si>
    <t>3.G. Multa 40% do FGTS sobre aviso prévio indenizado</t>
  </si>
  <si>
    <t>VALOR MENSAL ESTIMADO DO CONTRATO</t>
  </si>
  <si>
    <t>VALOR ANUAL ESTIMADO DO CONTRATO</t>
  </si>
  <si>
    <t>VALOR TOTAL ESTIMADO DO CONTRATO</t>
  </si>
  <si>
    <t>&gt; Informar percentual de acordo com o Regime de Tributação</t>
  </si>
  <si>
    <t>SUBGRUPO 2.3 - ENCARGOS E BENEFÍCIOS ANUAIS, MENSAIS E DIÁRIOS</t>
  </si>
  <si>
    <t>SUBGRUPO 6.1 - CUSTOS INDIRETOS E LUCRO</t>
  </si>
  <si>
    <t>SUBGRUPO 6.2 - TRIBUTOS</t>
  </si>
  <si>
    <t>FIXADO CMBH</t>
  </si>
  <si>
    <t>----</t>
  </si>
  <si>
    <t>IDENTIFICAÇÃO DO CARGO (dados referentes ao posto)</t>
  </si>
  <si>
    <t>Unidade de medida</t>
  </si>
  <si>
    <t>---</t>
  </si>
  <si>
    <t>2.3.D. Outro previsto na CCT (Seguro de vida)</t>
  </si>
  <si>
    <t xml:space="preserve">              &gt; Portaria SUMOB n° 122/2025</t>
  </si>
  <si>
    <t>2.3.C. Outro previsto na CCT (Assistência odontológica)</t>
  </si>
  <si>
    <t>Vida útil (em anos)</t>
  </si>
  <si>
    <t>Taxa de depreciação mensal</t>
  </si>
  <si>
    <t>Sony FE 16‑35mm f/2.8 GM II</t>
  </si>
  <si>
    <t>Canon RF 70‑200mm f/2.8L IS USM</t>
  </si>
  <si>
    <t>Sigma 24‑70mm f/2.8 DG DN II Art</t>
  </si>
  <si>
    <t>Câmera Canon EOS R8 Mirrorless</t>
  </si>
  <si>
    <t>https://www.detonashop.com.br/camera-canon-eos-r8-mirrorless-corpo.html?srsltid=AfmBOoqP7bL6iogEeoaNsQqL-7Kp_oxLzlsKn_G29B90py15oeg6QNO2</t>
  </si>
  <si>
    <t>https://www.audiovideoecia.com.br/foto/lentes/lente-canon-rf-70-200mm-f2-8l-is-usm?parceiro=3809&amp;gad_source=1&amp;gad_campaignid=22438568306&amp;gclid=Cj0KCQiAp-zLBhDkARIsABcYc6slFFAgQjT-L_nehlBHRSB6KV67dAZvqkEiu_xE8LpldWkcJaeFQ8UaArTgEALw_wcB</t>
  </si>
  <si>
    <t>https://www.magazineluiza.com.br/obejtiva-sigma-28-70mm-f-2-8-dg-dn-contemporary-para-sony-e/p/daf6g8272j/cf/lent/?&amp;seller_id=optisom2&amp;utm_source=google&amp;utm_medium=cpc&amp;utm_term=83233&amp;utm_campaign=google_eco_per_ven_pla_all_sor_3p_casa-kids-auto&amp;utm_content=&amp;partner_id=83233&amp;gclsrc=aw.ds&amp;gad_source=1&amp;gad_campaignid=23350983304&amp;gclid=Cj0KCQiAp-zLBhDkARIsABcYc6v0lc9z_-YW3wl5gTfLT3rIzbmKy6cJv_4oOj4b9ZkEVvfhjaGvllYaAtgzEALw_wcB</t>
  </si>
  <si>
    <t>https://www.detonashop.com.br/lente-sony-fe-16-35mm-f-2-8-gm-ii.html?srsltid=AfmBOoqSnqr-ltzvkrXmSxICQRUDw0FMYme7Um695c9smHUggBvTyqOe</t>
  </si>
  <si>
    <t>Pesquisa de mercado.
Realizada em 29/01/2026.</t>
  </si>
  <si>
    <t>Especificação do item</t>
  </si>
  <si>
    <t>Disponível em:</t>
  </si>
  <si>
    <t>Custo total mensal de depreciação de equipamentos</t>
  </si>
  <si>
    <t>Total mensal de depreciação de equipamentos (custo por trabalhador)</t>
  </si>
  <si>
    <t>Taxa de depreciação anual</t>
  </si>
  <si>
    <t>2.3.F. Outro previsto na CCT (Cesta Básica)</t>
  </si>
  <si>
    <t>Custo unitário do equipamento</t>
  </si>
  <si>
    <t>CUSTO AUXÍLIO ALIMENTAÇÃO</t>
  </si>
  <si>
    <t>VALOR DO AUXÍLIO ALIMENTAÇÃO A SER PAGO PELA CMBH</t>
  </si>
  <si>
    <t>VALOR DO AUXÍLIO ALIMENTAÇÃO A SER PAGO PELA CONTRATADA</t>
  </si>
  <si>
    <t>CARGOS</t>
  </si>
  <si>
    <t>Vigilante posto A</t>
  </si>
  <si>
    <t>Vigilante posto B</t>
  </si>
  <si>
    <t>Vigilante posto C</t>
  </si>
  <si>
    <t>Vigilante posto D</t>
  </si>
  <si>
    <t>Vigilante posto E</t>
  </si>
  <si>
    <t>Vigilante posto F</t>
  </si>
  <si>
    <t>Vigilante posto G</t>
  </si>
  <si>
    <t>Supervisor posto H</t>
  </si>
  <si>
    <t>Supervisor posto I</t>
  </si>
  <si>
    <t>DADOS DA CCT</t>
  </si>
  <si>
    <t>2.3.E. Outro previsto na CCT (Assitência médica)</t>
  </si>
  <si>
    <t>VALORES VIGENTES</t>
  </si>
  <si>
    <t>VALOR DO AUXÍLIO ALIMENTAÇÃO INDIVIDUAL DIÁRIO</t>
  </si>
  <si>
    <t>Valor do Auxílio Alimentação (Vale diário por funcionário)</t>
  </si>
  <si>
    <t>% de Auxílio descontado do benefício do trabalhador (de acordo com a CCT)</t>
  </si>
  <si>
    <t>OUTROS BENEFÍCIOS DA CCT
(VIGILANTES)</t>
  </si>
  <si>
    <t>OUTROS BENEFÍCIOS DA CCT
(SUPERVISORES)</t>
  </si>
  <si>
    <r>
      <t>2.3.G. Outro previsto na CCT (</t>
    </r>
    <r>
      <rPr>
        <b/>
        <i/>
        <sz val="10"/>
        <color theme="1"/>
        <rFont val="Calibri"/>
        <family val="2"/>
      </rPr>
      <t>especificar aqui se houver</t>
    </r>
    <r>
      <rPr>
        <b/>
        <sz val="10"/>
        <color theme="1"/>
        <rFont val="Calibri"/>
        <family val="2"/>
      </rPr>
      <t>)</t>
    </r>
  </si>
  <si>
    <t>TOTAL</t>
  </si>
  <si>
    <t>VIGILANTES
(Postos A a G)</t>
  </si>
  <si>
    <t>SUPERVISORES
(Postos H e I)</t>
  </si>
  <si>
    <t>CBO</t>
  </si>
  <si>
    <t>5173-30</t>
  </si>
  <si>
    <t>12x36 (diurno)</t>
  </si>
  <si>
    <t>12x36 (noturno)</t>
  </si>
  <si>
    <t>8,8 (diurno)</t>
  </si>
  <si>
    <t>5103-10</t>
  </si>
  <si>
    <t>Vigilantes:</t>
  </si>
  <si>
    <t>TR 2.1.6.16 -&gt; São 2 kits por semestre (4 kits por ano)</t>
  </si>
  <si>
    <t>Quantidade</t>
  </si>
  <si>
    <t>Calça</t>
  </si>
  <si>
    <t>Calça Cargo Tática Padrão Militar Rip-Stop Operacional: Tecido RIP STOP Flex Profissional 52% Algodão e 48% Poliéster; 2 Bolsos Faca Frontais, 2 Bolsos Laterais com lapela e 2 Traseiros chapados com lapela; Fechamento dos Bolsos Laterais e Traseiros com velcro; Reforço no cavalo e na parte traseira; Fechamento com Linha Profissional Super Resistência; Regulagem na Boca da Calça Tática (Bombacha); Ajuste laterais na Cintura Acolchoada proporcionando maior conforto; Fechamento do cós com botão e zíper.</t>
  </si>
  <si>
    <t>Camisa Manga Curta</t>
  </si>
  <si>
    <t>Camisa unissex, tática, manga curta confeccionada em tecido plano, tecido leve, composição 100% Poliamida ou 100% Algodão Pima ou  100% Modal ou Dry Fit ou 100% Liocel.</t>
  </si>
  <si>
    <t>Camisa unissex, tática, manga longa, colarinho inglês (Oxford), confeccionada em tecido plano, tecido leve, composição 100% Poliamida ou 100% Algodão Pima ou  100% Modal ou Dry Fit ou 100% Liocel.</t>
  </si>
  <si>
    <t>Boné</t>
  </si>
  <si>
    <t>Boné tático; regulável com velcro ou fivela; tamanho único; brim ou sarja profissional, faixa interna absorvente de suor; costura reforçada e peso leve.</t>
  </si>
  <si>
    <t>Coturno tático militar, modelo profissional sem metal; material: couro legítimo certificado pela CSCB; acabamento nobuck, resistente a água; cor preto; solado de borracha de alta qualidade, poliuretano bidensidade ou borracha termoplástica e costurada nas laterais, resistente a altas temperaturas e a óleo, desenho antiderrapante; Cadarço em náilon e reforço de fios de algodão; Altura total do cano com média de 24 cm; Palmilha de conforto em P.U. gel com 15mm de espessura na altura do calcanhar e 5mm na altura dos dedos; Contraforte traseiro em material não tecido com 2mm de espessura e biqueira frontal de 2,5mm Anti-queda; garantia de 90 dias. </t>
  </si>
  <si>
    <t>Meia especial para botas e coturnos, cano longo, cor preta, confeccionada em malha de 100% poliamida, com tratamento bactericida e sistema antiodor, tecnologia quick dry para rápida evaporação da umidade, textura lisa, estrutura respirável, punho com elástico confortável de alta elasticidade para melhor fixação sem compressão excessiva, acabamento reforçado no calcanhar e na ponta.</t>
  </si>
  <si>
    <t>Japona</t>
  </si>
  <si>
    <t>Japona com gola pespontada tipo paletó; mangas compridas com punhos em ribana; abertura frontal com fechamento por zíper; 02 bolsos internos e 02 externos chapados em forma de trapézio; portinholas fechadas por velcro; cós com duas tira em náilon na parte frontal; uma de cada lado do zíper medindo 10,5 cm de comprimento e 6,5 cm de largura; com prolongamento em ribana, na cor preta medindo 6,5 cm de largura;  costas em tecido único. Etiqueta centralizada, costurada na parte interna na junção da gola com o degolo, etiqueta indicativa da procedência do artigo, número do manequim a que se refere, composição do tecido e modo de conservação. Manta 100 entre as faces interna e externa deixando a peça acolchoada.</t>
  </si>
  <si>
    <t>Cinto</t>
  </si>
  <si>
    <t>Cinto confeccionado em náilon ou couro para desempenho ostensivo produzido com fita de poliéster de alta tenacidade e inserto rígido interno com 50mm de largura. Possui tecido aderente para fixação no cinto interno e permite a acoplagem de equipamentos e acessórios por toda a sua extensão; Fivela de polímero de tripla retenção; Material poliéster de alta tenacidade (50mm); Fivela de polímero com tripla retenção; Tamanho ajustável; Tecido aderente interno; Clip de polímero nas extremidades; Possui inserto rígido interno; Debruado com material de poliéster.</t>
  </si>
  <si>
    <t>Porta HT</t>
  </si>
  <si>
    <t>Porta HT modular para ser acoplado em colete modular; CARACTERÍSTICAS: ·Peso aproximado: 100g; Material: Confeccionado em Rip-stop; Comprimento: 15cm Altura, 5cm Largura; Confeccionado seguindo os padrões do sistema M.O.L.L.E. (Modular Light-weight Load-carrying Equipamento; Fechamento por presilha; Ajuste de altura para diferentes tipos de rádio; ·Cor: Preto.</t>
  </si>
  <si>
    <t>Porta Coldre</t>
  </si>
  <si>
    <t>Compatível com o armamento utilizado; devendo ser confeccionado em material de alta resistência (couro ou polímero) com sistema de travamento de segurança e com passador de cinto fixo.</t>
  </si>
  <si>
    <t>Porta Carregador</t>
  </si>
  <si>
    <t>Confeccionado em náilon de alta resistência com passador de cinto que seja compatível com cinto de guarnição com fechamento de fecho de contato.</t>
  </si>
  <si>
    <t>Apito Profissional</t>
  </si>
  <si>
    <t>Metálico (latão ou aço inoxidável) com acabamento niquelado ou cromado, resistente à corrosão e oxidação. Tipo “esferas” que garanta a vibração sonora mesmo sob pressão de sopro variável e com potência mínima de 100 db.</t>
  </si>
  <si>
    <t>Cordão de apito</t>
  </si>
  <si>
    <t>Cordão de náilon trançado ou polipropileno de alta resistência, com espessura mínima de 4mm, na cor preta (ou conforme o padrão do uniforme). </t>
  </si>
  <si>
    <t>Calça Social Masculina </t>
  </si>
  <si>
    <t>Camisa Social de Manga Longa Masculina</t>
  </si>
  <si>
    <t>Paletó Masculino</t>
  </si>
  <si>
    <t>Gravata </t>
  </si>
  <si>
    <t>Meia social clássica, cano médio ou longo, cor preta, confeccionada em malha de 100% poliamida, com tratamento bactericida e sistema antiodor, tecnologia quick dry para rápida evaporação da umidade, textura lisa, estrutura respirável, punho com elástico confortável de alta elasticidade para melhor fixação sem compressão excessiva, acabamento reforçado no calcanhar e na ponta.</t>
  </si>
  <si>
    <t>Cinto social, confeccionado em 100% couro legítimo, acabamento liso, largura aproximada de 3 cm a 3,5 cm,comprimento conforme numeração do usuário, fivela metálica simples, acabamento polido ou escovado, passador em couro, cor preta, adequado para uso com traje social.</t>
  </si>
  <si>
    <t>Calça Social Feminina</t>
  </si>
  <si>
    <t>Camisa social feminina, manga longa obrigatória, modelagem social com leve acinturamento, confeccionada em tecido plano leve e respirável, nas seguintes composições permitidas: 100% algodão, 100% algodão pima, 98% algodão e 2% elastano, 100% liocel (Tencel™), 100% modal ou 100% poliamida, sem bolso frontal, colarinho clássico estruturado tipo inglês, com pontas médias e entretela interna para sustentação, adequado ao uso de gravata, fechamento frontal por botões, mangas longas com punhos abotoados ajustáveis, acabamento reforçado, cor branca.</t>
  </si>
  <si>
    <t>Paletó Feminino</t>
  </si>
  <si>
    <t>Paletó social feminino, modelagem social contemporânea, corte ajustado ao corpo, confeccionado em tecido plano respirável, nas seguintes composições permitidas: 100% algodão, 100% algodão pima, 98% algodão e 2% elastano, 100% linho, 55% linho e 45% algodão, 100% liocel (Tencel™), 100% modal, 96% poliamida e 4% elastano ou 90% poliamida e 10% elastano, lapela clássica, fechamento frontal por um ou dois botões, dois bolsos inferiores embutidos e um bolso superior no peito opcional, mangas longas com punhos abotoados, forro interno parcial em tecido respirável, acabamento interno reforçado, cor preta, adequado para uso social formal contínuo.</t>
  </si>
  <si>
    <t>Periculosidade</t>
  </si>
  <si>
    <t>Vigilantes
(Postos 8,8H)
Postos A e F</t>
  </si>
  <si>
    <t>Vigilantes
(Postos 12x36)
(Postos B, C, D, E e G)</t>
  </si>
  <si>
    <t>Cargos 8,8H
(Postos A e F)</t>
  </si>
  <si>
    <t>Cargos 12x36
(Postos B, C, D, E, G, H, I)</t>
  </si>
  <si>
    <t>Supervisores
(postos 12x36)
(Postos H e I)</t>
  </si>
  <si>
    <t>5.B. Equipamentos</t>
  </si>
  <si>
    <t>GRUPO 5 - INSUMOS DIVERSOS / Diárias</t>
  </si>
  <si>
    <t>1.B. Periculosidade</t>
  </si>
  <si>
    <t>Item </t>
  </si>
  <si>
    <t>Descrição do Item</t>
  </si>
  <si>
    <t>nº</t>
  </si>
  <si>
    <t>Camisa Manga Longa (Oxford)</t>
  </si>
  <si>
    <t>Custo Unitário do Item no KIT</t>
  </si>
  <si>
    <t>Custo Total do Item no KIT</t>
  </si>
  <si>
    <t>TOTAL EM REAIS PARA O KIT 1 
Postos A, B e C (Masculino e Feminimo) </t>
  </si>
  <si>
    <t>Kit 1 - UNITÁRIO 
Postos A, B e C (Masculino e Feminimo)</t>
  </si>
  <si>
    <t>VALORES ESTIMATIVOS</t>
  </si>
  <si>
    <t>Custo total anual máximo por empregado
(2 Kits por semestre)
(4 Kits por ano)</t>
  </si>
  <si>
    <t>Custo total mensal máximo por empregado
(2 kits por semestre)
(4kits por ano)</t>
  </si>
  <si>
    <t>Meias
(o par)</t>
  </si>
  <si>
    <t>Coturno
(o par)</t>
  </si>
  <si>
    <t>Kit 2 - UNITÁRIO
Postos D e E (Masculino e Feminimo)</t>
  </si>
  <si>
    <t>TOTAL EM REAIS PARA O KIT 2
Postos D e E (Masculino e Feminimo) </t>
  </si>
  <si>
    <t>Camisa Social de Manga Longa Feminina</t>
  </si>
  <si>
    <t>Kit 3 - UNITÁRIO
Postos F e G (quando solicitado) (Masculino)</t>
  </si>
  <si>
    <t>TOTAL EM REAIS PARA O KIT 3
Postos F e G (Masculino) </t>
  </si>
  <si>
    <t>Sapato Masculino
(o par)</t>
  </si>
  <si>
    <t>Meia
(o par)</t>
  </si>
  <si>
    <t>Kit 4 - UNITÁRIO
Postos F e G (quando solicitado) (Feminino) </t>
  </si>
  <si>
    <t>Sapato Feminino
(o par)</t>
  </si>
  <si>
    <t>TOTAL EM REAIS PARA O KIT 4
Postos F e G (Feminimo)</t>
  </si>
  <si>
    <r>
      <t xml:space="preserve">Calça social masculina, modelagem social contemporânea, corte </t>
    </r>
    <r>
      <rPr>
        <i/>
        <sz val="10"/>
        <color rgb="FF000000"/>
        <rFont val="Arial"/>
        <family val="2"/>
        <scheme val="minor"/>
      </rPr>
      <t>slim fit</t>
    </r>
    <r>
      <rPr>
        <sz val="10"/>
        <color rgb="FF000000"/>
        <rFont val="Arial"/>
        <family val="2"/>
        <scheme val="minor"/>
      </rPr>
      <t xml:space="preserve"> para os tamanhos 36, 38, 40 e 42 e </t>
    </r>
    <r>
      <rPr>
        <i/>
        <sz val="10"/>
        <color rgb="FF000000"/>
        <rFont val="Arial"/>
        <family val="2"/>
        <scheme val="minor"/>
      </rPr>
      <t>regular fit</t>
    </r>
    <r>
      <rPr>
        <sz val="10"/>
        <color rgb="FF000000"/>
        <rFont val="Arial"/>
        <family val="2"/>
        <scheme val="minor"/>
      </rPr>
      <t xml:space="preserve"> para os tamanhos 44 em diante, cintura média, perna reta com leve afunilamento no modelo slim, confeccionada em tecido plano respirável, nas seguintes composições permitidas: 100% algodão, 100% algodão pima, 98% algodão e 2% elastano, 100% linho, 55% linho e 45% algodão, 100% liocel (Tencel™), 100% modal, 96% poliamida e 4% elastano, ou 90% poliamida e 10% elastano; cós estruturado com passantes reforçados para cinto, fechamento frontal com zíper reforçado e botão interno, costuras reforçadas nos pontos de tensão, dois bolsos frontais tipo faca e dois bolsos traseiros embutidos, acabamento interno em overlock ou viés reforçado, cor preta. </t>
    </r>
  </si>
  <si>
    <r>
      <t xml:space="preserve">Camisa social masculina, manga longa obrigatória, modelagem social contemporânea com corte </t>
    </r>
    <r>
      <rPr>
        <i/>
        <sz val="10"/>
        <color rgb="FF000000"/>
        <rFont val="Arial"/>
        <family val="2"/>
        <scheme val="minor"/>
      </rPr>
      <t>slim fit</t>
    </r>
    <r>
      <rPr>
        <sz val="10"/>
        <color rgb="FF000000"/>
        <rFont val="Arial"/>
        <family val="2"/>
        <scheme val="minor"/>
      </rPr>
      <t xml:space="preserve"> para os tamanhos 36, 38, 40 e 42 e </t>
    </r>
    <r>
      <rPr>
        <i/>
        <sz val="10"/>
        <color rgb="FF000000"/>
        <rFont val="Arial"/>
        <family val="2"/>
        <scheme val="minor"/>
      </rPr>
      <t>regular fit</t>
    </r>
    <r>
      <rPr>
        <sz val="10"/>
        <color rgb="FF000000"/>
        <rFont val="Arial"/>
        <family val="2"/>
        <scheme val="minor"/>
      </rPr>
      <t xml:space="preserve"> para os tamanhos 44 em diante, confeccionada em tecido plano leve e respirável, nas seguintes composições permitidas: 100% algodão, 100% algodão pima, 98% algodão e 2% elastano, 100% liocel (Tencel™), 100% modal ou 100% poliamida, sem bolso frontal, colarinho inglês (Oxford) estruturado, com colarinho rígido de pontas médias, entretela interna para sustentação e suporte adequado ao uso de gravata, fechamento frontal por botões, mangas longas com punhos abotoados ajustáveis, acabamento reforçado, cor branca.</t>
    </r>
  </si>
  <si>
    <r>
      <t xml:space="preserve">Paletó social masculino, modelagem social contemporânea, corte </t>
    </r>
    <r>
      <rPr>
        <i/>
        <sz val="10"/>
        <color rgb="FF000000"/>
        <rFont val="Arial"/>
        <family val="2"/>
        <scheme val="minor"/>
      </rPr>
      <t>slim fit</t>
    </r>
    <r>
      <rPr>
        <sz val="10"/>
        <color rgb="FF000000"/>
        <rFont val="Arial"/>
        <family val="2"/>
        <scheme val="minor"/>
      </rPr>
      <t xml:space="preserve"> para os tamanhos 36, 38, 40 e 42 e </t>
    </r>
    <r>
      <rPr>
        <i/>
        <sz val="10"/>
        <color rgb="FF000000"/>
        <rFont val="Arial"/>
        <family val="2"/>
        <scheme val="minor"/>
      </rPr>
      <t>regular fit</t>
    </r>
    <r>
      <rPr>
        <sz val="10"/>
        <color rgb="FF000000"/>
        <rFont val="Arial"/>
        <family val="2"/>
        <scheme val="minor"/>
      </rPr>
      <t xml:space="preserve"> para os tamanhos 44 em diante, confeccionado em tecido plano respirável, nas seguintes composições permitidas: 100% algodão, 100% algodão pima, 98% algodão e 2% elastano, 100% linho, 55% linho e 45% algodão, 100% liocel (Tencel™), 100% modal, 96% poliamida e 4% elastano ou 90% poliamida e 10% elastano, lapela clássica, fechamento frontal por dois botões, dois bolsos inferiores embutidos com lapela e um bolso superior no peito, ombros estruturados, mangas longas com punhos abotoados, forro interno parcial em tecido respirável, acabamento interno reforçado, cor preta, adequado para uso social formal contínuo.</t>
    </r>
  </si>
  <si>
    <r>
      <t xml:space="preserve">Gravata modelo social clássico ou </t>
    </r>
    <r>
      <rPr>
        <i/>
        <sz val="10"/>
        <color rgb="FF000000"/>
        <rFont val="Arial"/>
        <family val="2"/>
        <scheme val="minor"/>
      </rPr>
      <t>gravata slim</t>
    </r>
    <r>
      <rPr>
        <sz val="10"/>
        <color rgb="FF000000"/>
        <rFont val="Arial"/>
        <family val="2"/>
        <scheme val="minor"/>
      </rPr>
      <t>, confeccionada em tecido plano ou microtexturizado, nas seguintes composições permitidas: 100% seda, 100% algodão, 100% linho, 100% liocel (Tencel™) ou 100% modal, estampa lisa, forro interno estruturado para manutenção do caimento adequado, extremidade inferior em ponta, cor preta.</t>
    </r>
  </si>
  <si>
    <r>
      <t xml:space="preserve">Sapato social masculino, modelo </t>
    </r>
    <r>
      <rPr>
        <i/>
        <sz val="10"/>
        <color rgb="FF000000"/>
        <rFont val="Arial"/>
        <family val="2"/>
        <scheme val="minor"/>
      </rPr>
      <t>round-toe</t>
    </r>
    <r>
      <rPr>
        <sz val="10"/>
        <color rgb="FF000000"/>
        <rFont val="Arial"/>
        <family val="2"/>
        <scheme val="minor"/>
      </rPr>
      <t xml:space="preserve"> (bico arredondado), estilo clássico formal, confeccionado em 100% couro legítimo, acabamento liso ou levemente acetinado, cabedal em couro natural, forro interno em 100% couro ou 100% couro natural respirável, palmilha anatômica revestida em couro, solado em borracha antiderrapante ou couro com base antiderrapante, fechamento por cadarço, cor preta, construção reforçada para uso profissional contínuo.</t>
    </r>
  </si>
  <si>
    <r>
      <t xml:space="preserve">Calça social feminina, modelagem social contemporânea com leve acinturamento, corte </t>
    </r>
    <r>
      <rPr>
        <i/>
        <sz val="10"/>
        <color rgb="FF000000"/>
        <rFont val="Arial"/>
        <family val="2"/>
        <scheme val="minor"/>
      </rPr>
      <t>slim fit</t>
    </r>
    <r>
      <rPr>
        <sz val="10"/>
        <color rgb="FF000000"/>
        <rFont val="Arial"/>
        <family val="2"/>
        <scheme val="minor"/>
      </rPr>
      <t xml:space="preserve"> para os tamanhos 36, 38, 40 e 42 e </t>
    </r>
    <r>
      <rPr>
        <i/>
        <sz val="10"/>
        <color rgb="FF000000"/>
        <rFont val="Arial"/>
        <family val="2"/>
        <scheme val="minor"/>
      </rPr>
      <t>regular fit</t>
    </r>
    <r>
      <rPr>
        <sz val="10"/>
        <color rgb="FF000000"/>
        <rFont val="Arial"/>
        <family val="2"/>
        <scheme val="minor"/>
      </rPr>
      <t xml:space="preserve"> para os tamanhos 44 em diante, cintura média, perna reta com leve afunilamento no modelo slim, confeccionada em tecido plano respirável, nas seguintes composições permitidas: 100% algodão, 100% algodão pima, 98% algodão e 2% elastano, 100% linho, 55% linho e 45% algodão, 100% liocel (Tencel™), 100% modal, 96% poliamida e 4% elastano ou 90% poliamida e 10% elastano, cós estruturado com passantes reforçados para cinto, fechamento frontal com zíper reforçado e botão interno, costuras reforçadas nos pontos de tensão, dois bolsos frontais tipo faca e dois bolsos traseiros embutidos, acabamento interno em overlock ou viés reforçado, cor preta.</t>
    </r>
  </si>
  <si>
    <r>
      <t xml:space="preserve">Sapato social feminino, modelo </t>
    </r>
    <r>
      <rPr>
        <i/>
        <sz val="10"/>
        <color rgb="FF000000"/>
        <rFont val="Arial"/>
        <family val="2"/>
        <scheme val="minor"/>
      </rPr>
      <t>round-toe</t>
    </r>
    <r>
      <rPr>
        <sz val="10"/>
        <color rgb="FF000000"/>
        <rFont val="Arial"/>
        <family val="2"/>
        <scheme val="minor"/>
      </rPr>
      <t xml:space="preserve"> (bico arredondado), estilo clássico formal, confeccionado em 100% couro legítimo, acabamento liso ou levemente acetinado, cabedal em couro natural, forro interno em 100% couro ou 100% couro natural respirável, palmilha anatômica revestida em couro, solado em borracha antiderrapante ou couro com base antiderrapante, modelo fechado tipo </t>
    </r>
    <r>
      <rPr>
        <i/>
        <sz val="10"/>
        <color rgb="FF000000"/>
        <rFont val="Arial"/>
        <family val="2"/>
        <scheme val="minor"/>
      </rPr>
      <t>scarpin</t>
    </r>
    <r>
      <rPr>
        <sz val="10"/>
        <color rgb="FF000000"/>
        <rFont val="Arial"/>
        <family val="2"/>
        <scheme val="minor"/>
      </rPr>
      <t xml:space="preserve"> ou sapato social com salto baixo, salto entre 2 cm e 5 cm, cor preta, construção reforçada para uso profissional contínuo.</t>
    </r>
  </si>
  <si>
    <t>Valor da Diária</t>
  </si>
  <si>
    <t>5.C. Diárias (se for referente a este posto e quando ocorrer)</t>
  </si>
  <si>
    <t>não aplicável</t>
  </si>
  <si>
    <t>&gt; Base legal: Lei Municipal nº 7.863/1999 e Lei Municipal nº 8.793/2004</t>
  </si>
  <si>
    <t>Por empregado</t>
  </si>
  <si>
    <t>Por cargo</t>
  </si>
  <si>
    <t>Valor Grupo 1</t>
  </si>
  <si>
    <t>Valor Grupo 2</t>
  </si>
  <si>
    <t>Valor Grupo 3</t>
  </si>
  <si>
    <t>Valor Grupo 4</t>
  </si>
  <si>
    <t>Valor Grupo 5</t>
  </si>
  <si>
    <t>Valor Grupo 6</t>
  </si>
  <si>
    <t>1.D. Horas extras máximas</t>
  </si>
  <si>
    <t>Não aplicável</t>
  </si>
  <si>
    <t>1.E. Horas noturnas máximas</t>
  </si>
  <si>
    <t>1.C. Adicional de segurança pessoal</t>
  </si>
  <si>
    <t>Piso salarial CCT</t>
  </si>
  <si>
    <t xml:space="preserve">EQUIPAMENTOS </t>
  </si>
  <si>
    <t>Probabilidade de Ausências legais</t>
  </si>
  <si>
    <t>Probabilidade de licença paternidade</t>
  </si>
  <si>
    <t>Probabilidade de afastamentos por acidente de trabalho</t>
  </si>
  <si>
    <t>HORA EXTRA = Valor máximo a ser pago de horas de serviço extraordinário, durante a vigência do contrato, limitado a 2% da remuneração multiplicado pelo número de meses do contrato. (Valor máximo a ser pago apenas em caso de ocorrências e necessidades eventuais). O limite máximo é em relação ao contrato e não em relação ao mês.</t>
  </si>
  <si>
    <r>
      <t>HORA NOTURNA = Valor máximo a ser pago de horas de serviço noturno, durante a vigência do contrato, limitado a 2% da remuneração multiplicado pelo número de meses do contrato. (Valor máximo a ser pago apenas em caso de ocorrências e necessidades eventuais). O limite máximo é em relação ao contrato e enão em relação ao mês.</t>
    </r>
    <r>
      <rPr>
        <b/>
        <sz val="11"/>
        <color theme="1"/>
        <rFont val="Calibri"/>
        <family val="2"/>
      </rPr>
      <t xml:space="preserve"> As horas noturnas habituais dos postos noturnos são horas ordinárias e já previstas e contempladas na remuneração desses cargos e, portanto, não entram nesse limite de 2%, que é apenas para as horas noturnas eventuais.</t>
    </r>
  </si>
  <si>
    <t>&gt; Número de dias faltosos por ano conforme artigo 473 da CLT (de acordo com histórico dos últimos 4 anos)</t>
  </si>
  <si>
    <t>&gt; Probabilidade de ocorrência de afastamento por licença paternidade (de acordo com histórico dos últimos 4 anos)</t>
  </si>
  <si>
    <t>&gt; Número de dias faltosos por ano por motivo de doença acidentária ou acidente de trabalho (de acordo com histórico dos últimos 4 anos)</t>
  </si>
  <si>
    <t>Probabilidade de licença maternidade</t>
  </si>
  <si>
    <t>&gt; Probabilidade de ocorrência de afastamento por licença maternidade (de acordo com histórico dos últimos 4 anos)</t>
  </si>
  <si>
    <t>Arma de fogo tipo Pistola .380 ****</t>
  </si>
  <si>
    <t>Munição não recarregável para o armamento correspondente. Mínimo de 45 projéteis</t>
  </si>
  <si>
    <t>Coldre ***</t>
  </si>
  <si>
    <t>Porta munição Baleiro ***</t>
  </si>
  <si>
    <t>Bastão tipo tonfa ***</t>
  </si>
  <si>
    <t>Algema descartável de polímero (nylon)</t>
  </si>
  <si>
    <t>Livro de Ocorrência ***</t>
  </si>
  <si>
    <t>Colete Balístico **</t>
  </si>
  <si>
    <t>Placa Balística - Nível mínimo de segurança  II-A **</t>
  </si>
  <si>
    <t>Lanterna em alumínio - Lumens: mínimo 280; Grau de proteção: Mínimo IPXA6; Foco: regulável com função zoom; Bateria: recarregável via carregador USB; Autonomia: mínimo 2 horas em modo alta intensidade ***</t>
  </si>
  <si>
    <t>Grupo 4 - Reposição do Profissional Ausente</t>
  </si>
  <si>
    <t xml:space="preserve">Custo Total Depereciação Mensal </t>
  </si>
  <si>
    <t>Custo Total Equipamentos</t>
  </si>
  <si>
    <t>Custo total de equipamentos</t>
  </si>
  <si>
    <t>Total mensal de equipamentos (custo por trabalhador)</t>
  </si>
  <si>
    <t>Custo total ANUAL estimado por empregado
(2 Kits por semestre)
(4 Kits por ano)</t>
  </si>
  <si>
    <t>Custo total MENSAL estimado por empregado
(2 kits por semestre)
(4kits por ano)</t>
  </si>
  <si>
    <t>Porta-tonfa - Material Confeccionado em polímero de alta resistência, proporcionando durabilidade e robustez ao produto; Design funcional: Possui uma argola em polímero para acomodar a tonfa e uma fita de náilon com fechamento em botão, assegurando a fixação firme do cabo; Sistema de fixação: A fixação ao cinto é realizada por meio de uma trava modelo clip, permitindo que o usuário remova ou coloque o porta tonfa sem a necessidade de retirar o cinto;Compatibilidade: Ideal para utilização com cintos táticos de até 55 mm de largura; Dimensões aproximadas Porta Tonfa; Comprimento: 9,0 cm Largura: 6,5 cm Espessura: 6,7 cm; Clip: Comprimento: 6,8 cm Largura: 6,0 cm Espessura: 0,3 cm.</t>
  </si>
  <si>
    <t>DECLARAÇÕES</t>
  </si>
  <si>
    <t>Percentual de garantia solicitado pela CMBH:</t>
  </si>
  <si>
    <t>Valor total da garantia:</t>
  </si>
  <si>
    <t>Caução em dinheiro</t>
  </si>
  <si>
    <t>Escritura com títulos da dívida pública</t>
  </si>
  <si>
    <t>Seguro-garantia</t>
  </si>
  <si>
    <t>Fiança bancária</t>
  </si>
  <si>
    <t>Títulos de capitalização</t>
  </si>
  <si>
    <t>-----</t>
  </si>
  <si>
    <t>Informe aqui a modalidade de garantia pretendida: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</si>
</sst>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R$&quot;\ #,##0.00;\-&quot;R$&quot;\ #,##0.00"/>
    <numFmt numFmtId="44" formatCode="_-&quot;R$&quot;\ * #,##0.00_-;\-&quot;R$&quot;\ * #,##0.00_-;_-&quot;R$&quot;\ * &quot;-&quot;??_-;_-@_-"/>
    <numFmt numFmtId="164" formatCode="&quot;R$ &quot;#,##0.00"/>
    <numFmt numFmtId="165" formatCode="d/m/yyyy"/>
    <numFmt numFmtId="166" formatCode="_-&quot;R$&quot;\ * #,##0.00_-;\-&quot;R$&quot;\ * #,##0.00_-;_-&quot;R$&quot;\ * &quot;-&quot;??_-;_-@"/>
    <numFmt numFmtId="167" formatCode="&quot;R$&quot;\ #,##0.00"/>
    <numFmt numFmtId="168" formatCode="&quot;R$ &quot;#,##0.00_);[Red]&quot;(R$ &quot;#,##0.00\)"/>
    <numFmt numFmtId="169" formatCode="0.000%"/>
    <numFmt numFmtId="170" formatCode="0.0000"/>
    <numFmt numFmtId="171" formatCode="#,##0;[Red]#,##0"/>
    <numFmt numFmtId="172" formatCode="&quot;R$&quot;#,##0.00"/>
    <numFmt numFmtId="173" formatCode="_-&quot;R$ &quot;* #,##0.00_-;&quot;-R$ &quot;* #,##0.00_-;_-&quot;R$ &quot;* \-??_-;_-@_-"/>
    <numFmt numFmtId="174" formatCode="_(&quot;R$ &quot;* #,##0.00_);_(&quot;R$ &quot;* \(#,##0.00\);_(&quot;R$ &quot;* \-??_);_(@_)"/>
    <numFmt numFmtId="175" formatCode="_(* #,##0.00_);_(* \(#,##0.00\);_(* \-??_);_(@_)"/>
    <numFmt numFmtId="176" formatCode="_-* #,##0.00_-;\-* #,##0.00_-;_-* \-??_-;_-@_-"/>
    <numFmt numFmtId="177" formatCode="0.0"/>
  </numFmts>
  <fonts count="63">
    <font>
      <sz val="10"/>
      <color rgb="FF000000"/>
      <name val="Arial"/>
      <scheme val="minor"/>
    </font>
    <font>
      <sz val="10"/>
      <color theme="1"/>
      <name val="Arial"/>
      <family val="2"/>
    </font>
    <font>
      <b/>
      <sz val="11"/>
      <color rgb="FF000000"/>
      <name val="Calibri"/>
      <family val="2"/>
    </font>
    <font>
      <sz val="10"/>
      <name val="Arial"/>
      <family val="2"/>
    </font>
    <font>
      <sz val="10"/>
      <color theme="1"/>
      <name val="Calibri"/>
      <family val="2"/>
    </font>
    <font>
      <b/>
      <sz val="13"/>
      <color theme="1"/>
      <name val="Cambria"/>
      <family val="1"/>
    </font>
    <font>
      <sz val="11"/>
      <color theme="1"/>
      <name val="Calibri"/>
      <family val="2"/>
    </font>
    <font>
      <b/>
      <sz val="10"/>
      <color theme="1"/>
      <name val="Calibri"/>
      <family val="2"/>
    </font>
    <font>
      <sz val="11"/>
      <color rgb="FF000000"/>
      <name val="Calibri"/>
      <family val="2"/>
    </font>
    <font>
      <b/>
      <sz val="13"/>
      <color theme="1"/>
      <name val="Calibri"/>
      <family val="2"/>
    </font>
    <font>
      <sz val="10"/>
      <color rgb="FF000000"/>
      <name val="Calibri"/>
      <family val="2"/>
    </font>
    <font>
      <b/>
      <sz val="10"/>
      <color rgb="FF000000"/>
      <name val="Calibri"/>
      <family val="2"/>
    </font>
    <font>
      <b/>
      <sz val="14"/>
      <color rgb="FF000000"/>
      <name val="Cambria"/>
      <family val="1"/>
    </font>
    <font>
      <b/>
      <sz val="10"/>
      <color rgb="FF111111"/>
      <name val="Arial"/>
      <family val="2"/>
    </font>
    <font>
      <b/>
      <sz val="11"/>
      <color theme="1"/>
      <name val="Calibri"/>
      <family val="2"/>
    </font>
    <font>
      <b/>
      <sz val="10"/>
      <color theme="1"/>
      <name val="Arial"/>
      <family val="2"/>
    </font>
    <font>
      <sz val="10"/>
      <color rgb="FFFFFFFF"/>
      <name val="Calibri"/>
      <family val="2"/>
    </font>
    <font>
      <sz val="8"/>
      <color theme="1"/>
      <name val="Calibri"/>
      <family val="2"/>
    </font>
    <font>
      <sz val="10"/>
      <color rgb="FF000000"/>
      <name val="Arial"/>
      <family val="2"/>
      <scheme val="minor"/>
    </font>
    <font>
      <sz val="10"/>
      <color rgb="FF000000"/>
      <name val="Arial"/>
      <family val="2"/>
      <scheme val="minor"/>
    </font>
    <font>
      <b/>
      <sz val="10"/>
      <name val="Calibri"/>
      <family val="2"/>
    </font>
    <font>
      <sz val="20"/>
      <name val="Arial"/>
      <family val="2"/>
    </font>
    <font>
      <b/>
      <sz val="18"/>
      <color theme="1"/>
      <name val="Calibri"/>
      <family val="2"/>
    </font>
    <font>
      <sz val="16"/>
      <color theme="1"/>
      <name val="Calibri"/>
      <family val="2"/>
    </font>
    <font>
      <sz val="10"/>
      <name val="Calibri"/>
      <family val="2"/>
      <charset val="1"/>
    </font>
    <font>
      <b/>
      <sz val="10"/>
      <name val="Calibri"/>
      <family val="2"/>
      <charset val="1"/>
    </font>
    <font>
      <sz val="10"/>
      <name val="Arial"/>
      <family val="2"/>
      <charset val="1"/>
    </font>
    <font>
      <sz val="10"/>
      <name val="Calibri"/>
      <family val="2"/>
    </font>
    <font>
      <sz val="11"/>
      <color rgb="FF000000"/>
      <name val="Calibri"/>
      <family val="2"/>
      <charset val="1"/>
    </font>
    <font>
      <sz val="11"/>
      <color rgb="FFFFFFFF"/>
      <name val="Calibri"/>
      <family val="2"/>
      <charset val="1"/>
    </font>
    <font>
      <sz val="11"/>
      <color rgb="FF008000"/>
      <name val="Calibri"/>
      <family val="2"/>
      <charset val="1"/>
    </font>
    <font>
      <b/>
      <sz val="11"/>
      <color rgb="FFFF9900"/>
      <name val="Calibri"/>
      <family val="2"/>
      <charset val="1"/>
    </font>
    <font>
      <sz val="9"/>
      <color rgb="FFFF0000"/>
      <name val="Geneva"/>
      <charset val="1"/>
    </font>
    <font>
      <b/>
      <sz val="11"/>
      <color rgb="FFFFFFFF"/>
      <name val="Calibri"/>
      <family val="2"/>
      <charset val="1"/>
    </font>
    <font>
      <sz val="11"/>
      <color rgb="FFFF9900"/>
      <name val="Calibri"/>
      <family val="2"/>
      <charset val="1"/>
    </font>
    <font>
      <sz val="11"/>
      <color rgb="FF333399"/>
      <name val="Calibri"/>
      <family val="2"/>
      <charset val="1"/>
    </font>
    <font>
      <sz val="11"/>
      <color rgb="FF800080"/>
      <name val="Calibri"/>
      <family val="2"/>
      <charset val="1"/>
    </font>
    <font>
      <sz val="11"/>
      <color rgb="FF993300"/>
      <name val="Calibri"/>
      <family val="2"/>
      <charset val="1"/>
    </font>
    <font>
      <sz val="10"/>
      <color rgb="FF000000"/>
      <name val="Arial"/>
      <family val="2"/>
      <charset val="1"/>
    </font>
    <font>
      <b/>
      <sz val="11"/>
      <color rgb="FF333333"/>
      <name val="Calibri"/>
      <family val="2"/>
      <charset val="1"/>
    </font>
    <font>
      <sz val="11"/>
      <color rgb="FFFF0000"/>
      <name val="Calibri"/>
      <family val="2"/>
      <charset val="1"/>
    </font>
    <font>
      <i/>
      <sz val="11"/>
      <color rgb="FF808080"/>
      <name val="Calibri"/>
      <family val="2"/>
      <charset val="1"/>
    </font>
    <font>
      <b/>
      <sz val="15"/>
      <color rgb="FF003366"/>
      <name val="Calibri"/>
      <family val="2"/>
      <charset val="1"/>
    </font>
    <font>
      <b/>
      <sz val="13"/>
      <color rgb="FF003366"/>
      <name val="Calibri"/>
      <family val="2"/>
      <charset val="1"/>
    </font>
    <font>
      <b/>
      <sz val="11"/>
      <color rgb="FF003366"/>
      <name val="Calibri"/>
      <family val="2"/>
      <charset val="1"/>
    </font>
    <font>
      <b/>
      <sz val="18"/>
      <color rgb="FF003366"/>
      <name val="Cambria"/>
      <family val="2"/>
      <charset val="1"/>
    </font>
    <font>
      <b/>
      <sz val="11"/>
      <color rgb="FF000000"/>
      <name val="Calibri"/>
      <family val="2"/>
      <charset val="1"/>
    </font>
    <font>
      <sz val="11"/>
      <name val="Arial"/>
      <family val="2"/>
    </font>
    <font>
      <sz val="12"/>
      <color theme="1"/>
      <name val="Calibri"/>
      <family val="2"/>
    </font>
    <font>
      <b/>
      <sz val="12"/>
      <color theme="1"/>
      <name val="Calibri"/>
      <family val="2"/>
    </font>
    <font>
      <sz val="12"/>
      <name val="Arial"/>
      <family val="2"/>
    </font>
    <font>
      <sz val="10"/>
      <name val="Arial"/>
      <family val="2"/>
    </font>
    <font>
      <b/>
      <sz val="10"/>
      <name val="Arial"/>
      <family val="2"/>
    </font>
    <font>
      <u/>
      <sz val="10"/>
      <color theme="10"/>
      <name val="Arial"/>
      <scheme val="minor"/>
    </font>
    <font>
      <sz val="10"/>
      <color rgb="FF000000"/>
      <name val="Arial"/>
      <scheme val="minor"/>
    </font>
    <font>
      <b/>
      <i/>
      <sz val="10"/>
      <color theme="1"/>
      <name val="Calibri"/>
      <family val="2"/>
    </font>
    <font>
      <b/>
      <sz val="10"/>
      <color rgb="FF000000"/>
      <name val="Arial"/>
      <family val="2"/>
      <scheme val="minor"/>
    </font>
    <font>
      <b/>
      <sz val="16"/>
      <color theme="1"/>
      <name val="Calibri"/>
      <family val="2"/>
    </font>
    <font>
      <sz val="16"/>
      <name val="Arial"/>
      <family val="2"/>
    </font>
    <font>
      <b/>
      <sz val="12"/>
      <color rgb="FF000000"/>
      <name val="Arial"/>
      <family val="2"/>
      <scheme val="minor"/>
    </font>
    <font>
      <sz val="10"/>
      <color theme="1"/>
      <name val="Arial"/>
      <family val="2"/>
      <scheme val="minor"/>
    </font>
    <font>
      <i/>
      <sz val="10"/>
      <color rgb="FF000000"/>
      <name val="Arial"/>
      <family val="2"/>
      <scheme val="minor"/>
    </font>
    <font>
      <sz val="18"/>
      <color theme="1"/>
      <name val="Calibri"/>
      <family val="2"/>
    </font>
  </fonts>
  <fills count="61">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theme="0"/>
        <bgColor theme="0"/>
      </patternFill>
    </fill>
    <fill>
      <patternFill patternType="solid">
        <fgColor rgb="FFFFFF00"/>
        <bgColor rgb="FFFFFF00"/>
      </patternFill>
    </fill>
    <fill>
      <patternFill patternType="solid">
        <fgColor rgb="FFBFBFBF"/>
        <bgColor rgb="FFBFBFBF"/>
      </patternFill>
    </fill>
    <fill>
      <patternFill patternType="solid">
        <fgColor rgb="FFD8D8D8"/>
        <bgColor rgb="FFD8D8D8"/>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14999847407452621"/>
        <bgColor rgb="FFD9D9D9"/>
      </patternFill>
    </fill>
    <fill>
      <patternFill patternType="solid">
        <fgColor rgb="FFFFFFFF"/>
        <bgColor rgb="FFFFFFCC"/>
      </patternFill>
    </fill>
    <fill>
      <patternFill patternType="solid">
        <fgColor rgb="FFD9D9D9"/>
        <bgColor rgb="FFCCCCFF"/>
      </patternFill>
    </fill>
    <fill>
      <patternFill patternType="solid">
        <fgColor rgb="FFCCCCFF"/>
        <bgColor rgb="FFB9CDE5"/>
      </patternFill>
    </fill>
    <fill>
      <patternFill patternType="solid">
        <fgColor rgb="FFFF99CC"/>
        <bgColor rgb="FFFF8080"/>
      </patternFill>
    </fill>
    <fill>
      <patternFill patternType="solid">
        <fgColor rgb="FFCCFFCC"/>
        <bgColor rgb="FFCCFFFF"/>
      </patternFill>
    </fill>
    <fill>
      <patternFill patternType="solid">
        <fgColor rgb="FFCC99FF"/>
        <bgColor rgb="FFB3A2C7"/>
      </patternFill>
    </fill>
    <fill>
      <patternFill patternType="solid">
        <fgColor rgb="FFCCFFFF"/>
        <bgColor rgb="FFCCFFCC"/>
      </patternFill>
    </fill>
    <fill>
      <patternFill patternType="solid">
        <fgColor rgb="FFFFCC99"/>
        <bgColor rgb="FFFAC090"/>
      </patternFill>
    </fill>
    <fill>
      <patternFill patternType="solid">
        <fgColor rgb="FF99CCFF"/>
        <bgColor rgb="FFB9CDE5"/>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558ED5"/>
      </patternFill>
    </fill>
    <fill>
      <patternFill patternType="solid">
        <fgColor rgb="FFFF9900"/>
        <bgColor rgb="FFFFCC00"/>
      </patternFill>
    </fill>
    <fill>
      <patternFill patternType="solid">
        <fgColor rgb="FFC0C0C0"/>
        <bgColor rgb="FFBFBFBF"/>
      </patternFill>
    </fill>
    <fill>
      <patternFill patternType="solid">
        <fgColor rgb="FF969696"/>
        <bgColor rgb="FFA6A6A6"/>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FFFF99"/>
        <bgColor rgb="FFFFFFCC"/>
      </patternFill>
    </fill>
    <fill>
      <patternFill patternType="solid">
        <fgColor rgb="FFFFFFCC"/>
        <bgColor rgb="FFFFFFFF"/>
      </patternFill>
    </fill>
    <fill>
      <patternFill patternType="solid">
        <fgColor rgb="FFCC99FF"/>
        <bgColor rgb="FFFF99CC"/>
      </patternFill>
    </fill>
    <fill>
      <patternFill patternType="solid">
        <fgColor rgb="FFFFCC99"/>
        <bgColor rgb="FFD9D9D9"/>
      </patternFill>
    </fill>
    <fill>
      <patternFill patternType="solid">
        <fgColor rgb="FF33CCCC"/>
        <bgColor rgb="FF00CCFF"/>
      </patternFill>
    </fill>
    <fill>
      <patternFill patternType="solid">
        <fgColor rgb="FFCCCCFF"/>
        <bgColor rgb="FFC6D9F1"/>
      </patternFill>
    </fill>
    <fill>
      <patternFill patternType="solid">
        <fgColor rgb="FFFFCC99"/>
        <bgColor rgb="FFD0CECE"/>
      </patternFill>
    </fill>
    <fill>
      <patternFill patternType="solid">
        <fgColor rgb="FF99CCFF"/>
        <bgColor rgb="FFC6D9F1"/>
      </patternFill>
    </fill>
    <fill>
      <patternFill patternType="solid">
        <fgColor theme="0" tint="-0.14999847407452621"/>
        <bgColor rgb="FFCCCCFF"/>
      </patternFill>
    </fill>
    <fill>
      <patternFill patternType="solid">
        <fgColor theme="0" tint="-0.14999847407452621"/>
        <bgColor rgb="FFBFBFBF"/>
      </patternFill>
    </fill>
    <fill>
      <patternFill patternType="solid">
        <fgColor theme="0" tint="-0.14999847407452621"/>
        <bgColor rgb="FFD8D8D8"/>
      </patternFill>
    </fill>
    <fill>
      <patternFill patternType="solid">
        <fgColor theme="0" tint="-0.14999847407452621"/>
        <bgColor rgb="FFFFFFFF"/>
      </patternFill>
    </fill>
    <fill>
      <patternFill patternType="solid">
        <fgColor theme="4" tint="0.79998168889431442"/>
        <bgColor rgb="FFD9D9D9"/>
      </patternFill>
    </fill>
    <fill>
      <patternFill patternType="solid">
        <fgColor theme="4" tint="0.79998168889431442"/>
        <bgColor indexed="64"/>
      </patternFill>
    </fill>
    <fill>
      <patternFill patternType="solid">
        <fgColor theme="0" tint="-0.14999847407452621"/>
        <bgColor rgb="FFA6A6A6"/>
      </patternFill>
    </fill>
    <fill>
      <patternFill patternType="solid">
        <fgColor theme="0" tint="-0.14999847407452621"/>
        <bgColor rgb="FFA5A5A5"/>
      </patternFill>
    </fill>
    <fill>
      <patternFill patternType="solid">
        <fgColor theme="0"/>
        <bgColor indexed="64"/>
      </patternFill>
    </fill>
    <fill>
      <patternFill patternType="solid">
        <fgColor theme="0" tint="-0.34998626667073579"/>
        <bgColor rgb="FFBFBFBF"/>
      </patternFill>
    </fill>
    <fill>
      <patternFill patternType="solid">
        <fgColor theme="0" tint="-0.34998626667073579"/>
        <bgColor indexed="64"/>
      </patternFill>
    </fill>
    <fill>
      <patternFill patternType="solid">
        <fgColor theme="0" tint="-0.249977111117893"/>
        <bgColor indexed="64"/>
      </patternFill>
    </fill>
    <fill>
      <patternFill patternType="solid">
        <fgColor rgb="FFB7B7B7"/>
        <bgColor indexed="64"/>
      </patternFill>
    </fill>
    <fill>
      <patternFill patternType="solid">
        <fgColor rgb="FFCCCCCC"/>
        <bgColor indexed="64"/>
      </patternFill>
    </fill>
    <fill>
      <patternFill patternType="solid">
        <fgColor theme="0" tint="-0.249977111117893"/>
        <bgColor rgb="FFFFFFFF"/>
      </patternFill>
    </fill>
    <fill>
      <patternFill patternType="solid">
        <fgColor rgb="FF00B0F0"/>
        <bgColor indexed="64"/>
      </patternFill>
    </fill>
    <fill>
      <patternFill patternType="solid">
        <fgColor rgb="FFA4EAF8"/>
        <bgColor indexed="64"/>
      </patternFill>
    </fill>
    <fill>
      <patternFill patternType="solid">
        <fgColor theme="0"/>
        <bgColor rgb="FFFFFFFF"/>
      </patternFill>
    </fill>
    <fill>
      <patternFill patternType="solid">
        <fgColor theme="0"/>
        <bgColor rgb="FFFFFFCC"/>
      </patternFill>
    </fill>
  </fills>
  <borders count="168">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diagonal/>
    </border>
    <border>
      <left style="thin">
        <color rgb="FF000000"/>
      </left>
      <right style="thin">
        <color rgb="FF000000"/>
      </right>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medium">
        <color indexed="64"/>
      </right>
      <top style="thin">
        <color rgb="FF000000"/>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rgb="FF000000"/>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style="medium">
        <color indexed="64"/>
      </left>
      <right/>
      <top style="thin">
        <color rgb="FF000000"/>
      </top>
      <bottom/>
      <diagonal/>
    </border>
    <border>
      <left style="medium">
        <color indexed="64"/>
      </left>
      <right/>
      <top/>
      <bottom style="thin">
        <color rgb="FF000000"/>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rgb="FF000000"/>
      </right>
      <top style="thin">
        <color rgb="FF000000"/>
      </top>
      <bottom/>
      <diagonal/>
    </border>
    <border>
      <left/>
      <right style="medium">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rgb="FF000000"/>
      </bottom>
      <diagonal/>
    </border>
    <border>
      <left/>
      <right/>
      <top/>
      <bottom style="medium">
        <color indexed="64"/>
      </bottom>
      <diagonal/>
    </border>
    <border>
      <left style="thin">
        <color rgb="FF000000"/>
      </left>
      <right/>
      <top style="medium">
        <color indexed="64"/>
      </top>
      <bottom style="thin">
        <color indexed="64"/>
      </bottom>
      <diagonal/>
    </border>
    <border>
      <left style="thin">
        <color rgb="FF000000"/>
      </left>
      <right/>
      <top/>
      <bottom style="medium">
        <color indexed="64"/>
      </bottom>
      <diagonal/>
    </border>
    <border>
      <left style="thin">
        <color rgb="FF000000"/>
      </left>
      <right/>
      <top style="thin">
        <color indexed="64"/>
      </top>
      <bottom style="thin">
        <color indexed="64"/>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rgb="FF000000"/>
      </bottom>
      <diagonal/>
    </border>
    <border>
      <left style="thin">
        <color rgb="FF000000"/>
      </left>
      <right/>
      <top style="thin">
        <color rgb="FF000000"/>
      </top>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diagonal/>
    </border>
    <border>
      <left style="medium">
        <color indexed="64"/>
      </left>
      <right style="medium">
        <color indexed="64"/>
      </right>
      <top style="thin">
        <color indexed="64"/>
      </top>
      <bottom style="thin">
        <color rgb="FF000000"/>
      </bottom>
      <diagonal/>
    </border>
    <border>
      <left/>
      <right style="thin">
        <color rgb="FF000000"/>
      </right>
      <top style="medium">
        <color indexed="64"/>
      </top>
      <bottom style="medium">
        <color indexed="64"/>
      </bottom>
      <diagonal/>
    </border>
    <border>
      <left/>
      <right/>
      <top style="medium">
        <color indexed="64"/>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rgb="FF000000"/>
      </left>
      <right style="medium">
        <color indexed="64"/>
      </right>
      <top/>
      <bottom/>
      <diagonal/>
    </border>
    <border>
      <left style="thin">
        <color rgb="FF000000"/>
      </left>
      <right/>
      <top style="thin">
        <color rgb="FF000000"/>
      </top>
      <bottom style="medium">
        <color indexed="64"/>
      </bottom>
      <diagonal/>
    </border>
    <border>
      <left/>
      <right style="thin">
        <color indexed="64"/>
      </right>
      <top/>
      <bottom style="thin">
        <color indexed="64"/>
      </bottom>
      <diagonal/>
    </border>
    <border>
      <left/>
      <right style="medium">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style="thin">
        <color indexed="64"/>
      </top>
      <bottom/>
      <diagonal/>
    </border>
    <border>
      <left style="thin">
        <color indexed="64"/>
      </left>
      <right style="medium">
        <color indexed="64"/>
      </right>
      <top style="thin">
        <color rgb="FF000000"/>
      </top>
      <bottom style="thin">
        <color indexed="64"/>
      </bottom>
      <diagonal/>
    </border>
  </borders>
  <cellStyleXfs count="148">
    <xf numFmtId="0" fontId="0" fillId="0" borderId="0"/>
    <xf numFmtId="0" fontId="18" fillId="0" borderId="8"/>
    <xf numFmtId="44" fontId="19" fillId="0" borderId="0" applyFont="0" applyFill="0" applyBorder="0" applyAlignment="0" applyProtection="0"/>
    <xf numFmtId="9" fontId="19" fillId="0" borderId="0" applyFont="0" applyFill="0" applyBorder="0" applyAlignment="0" applyProtection="0"/>
    <xf numFmtId="0" fontId="3" fillId="0" borderId="8"/>
    <xf numFmtId="0" fontId="26" fillId="0" borderId="8"/>
    <xf numFmtId="9" fontId="26" fillId="0" borderId="8" applyBorder="0" applyProtection="0"/>
    <xf numFmtId="0" fontId="28" fillId="14" borderId="8" applyBorder="0" applyProtection="0"/>
    <xf numFmtId="0" fontId="28" fillId="14" borderId="8" applyBorder="0" applyProtection="0"/>
    <xf numFmtId="0" fontId="28" fillId="15" borderId="8" applyBorder="0" applyProtection="0"/>
    <xf numFmtId="0" fontId="28" fillId="15" borderId="8" applyBorder="0" applyProtection="0"/>
    <xf numFmtId="0" fontId="28" fillId="16" borderId="8" applyBorder="0" applyProtection="0"/>
    <xf numFmtId="0" fontId="28" fillId="16" borderId="8" applyBorder="0" applyProtection="0"/>
    <xf numFmtId="0" fontId="28" fillId="17" borderId="8" applyBorder="0" applyProtection="0"/>
    <xf numFmtId="0" fontId="28" fillId="17" borderId="8" applyBorder="0" applyProtection="0"/>
    <xf numFmtId="0" fontId="28" fillId="18" borderId="8" applyBorder="0" applyProtection="0"/>
    <xf numFmtId="0" fontId="28" fillId="18" borderId="8" applyBorder="0" applyProtection="0"/>
    <xf numFmtId="0" fontId="28" fillId="19" borderId="8" applyBorder="0" applyProtection="0"/>
    <xf numFmtId="0" fontId="28" fillId="19" borderId="8" applyBorder="0" applyProtection="0"/>
    <xf numFmtId="0" fontId="28" fillId="20" borderId="8" applyBorder="0" applyProtection="0"/>
    <xf numFmtId="0" fontId="28" fillId="20" borderId="8" applyBorder="0" applyProtection="0"/>
    <xf numFmtId="0" fontId="28" fillId="21" borderId="8" applyBorder="0" applyProtection="0"/>
    <xf numFmtId="0" fontId="28" fillId="21" borderId="8" applyBorder="0" applyProtection="0"/>
    <xf numFmtId="0" fontId="28" fillId="22" borderId="8" applyBorder="0" applyProtection="0"/>
    <xf numFmtId="0" fontId="28" fillId="22" borderId="8" applyBorder="0" applyProtection="0"/>
    <xf numFmtId="0" fontId="28" fillId="17" borderId="8" applyBorder="0" applyProtection="0"/>
    <xf numFmtId="0" fontId="28" fillId="17" borderId="8" applyBorder="0" applyProtection="0"/>
    <xf numFmtId="0" fontId="28" fillId="20" borderId="8" applyBorder="0" applyProtection="0"/>
    <xf numFmtId="0" fontId="28" fillId="20" borderId="8" applyBorder="0" applyProtection="0"/>
    <xf numFmtId="0" fontId="28" fillId="23" borderId="8" applyBorder="0" applyProtection="0"/>
    <xf numFmtId="0" fontId="28" fillId="23" borderId="8" applyBorder="0" applyProtection="0"/>
    <xf numFmtId="0" fontId="29" fillId="24" borderId="8" applyBorder="0" applyProtection="0"/>
    <xf numFmtId="0" fontId="29" fillId="24" borderId="8" applyBorder="0" applyProtection="0"/>
    <xf numFmtId="0" fontId="29" fillId="21" borderId="8" applyBorder="0" applyProtection="0"/>
    <xf numFmtId="0" fontId="29" fillId="21" borderId="8" applyBorder="0" applyProtection="0"/>
    <xf numFmtId="0" fontId="29" fillId="22" borderId="8" applyBorder="0" applyProtection="0"/>
    <xf numFmtId="0" fontId="29" fillId="22" borderId="8" applyBorder="0" applyProtection="0"/>
    <xf numFmtId="0" fontId="29" fillId="25" borderId="8" applyBorder="0" applyProtection="0"/>
    <xf numFmtId="0" fontId="29" fillId="25" borderId="8" applyBorder="0" applyProtection="0"/>
    <xf numFmtId="0" fontId="29" fillId="26" borderId="8" applyBorder="0" applyProtection="0"/>
    <xf numFmtId="0" fontId="29" fillId="26" borderId="8" applyBorder="0" applyProtection="0"/>
    <xf numFmtId="0" fontId="29" fillId="27" borderId="8" applyBorder="0" applyProtection="0"/>
    <xf numFmtId="0" fontId="29" fillId="27" borderId="8" applyBorder="0" applyProtection="0"/>
    <xf numFmtId="0" fontId="30" fillId="16" borderId="8" applyBorder="0" applyProtection="0"/>
    <xf numFmtId="0" fontId="30" fillId="16" borderId="8" applyBorder="0" applyProtection="0"/>
    <xf numFmtId="0" fontId="31" fillId="28" borderId="102" applyProtection="0"/>
    <xf numFmtId="0" fontId="31" fillId="28" borderId="102" applyProtection="0"/>
    <xf numFmtId="0" fontId="32" fillId="0" borderId="8"/>
    <xf numFmtId="0" fontId="33" fillId="29" borderId="103" applyProtection="0"/>
    <xf numFmtId="0" fontId="33" fillId="29" borderId="103" applyProtection="0"/>
    <xf numFmtId="0" fontId="34" fillId="0" borderId="104" applyProtection="0"/>
    <xf numFmtId="0" fontId="34" fillId="0" borderId="104" applyProtection="0"/>
    <xf numFmtId="0" fontId="29" fillId="30" borderId="8" applyBorder="0" applyProtection="0"/>
    <xf numFmtId="0" fontId="29" fillId="30" borderId="8" applyBorder="0" applyProtection="0"/>
    <xf numFmtId="0" fontId="29" fillId="31" borderId="8" applyBorder="0" applyProtection="0"/>
    <xf numFmtId="0" fontId="29" fillId="31" borderId="8" applyBorder="0" applyProtection="0"/>
    <xf numFmtId="0" fontId="29" fillId="32" borderId="8" applyBorder="0" applyProtection="0"/>
    <xf numFmtId="0" fontId="29" fillId="32" borderId="8" applyBorder="0" applyProtection="0"/>
    <xf numFmtId="0" fontId="29" fillId="25" borderId="8" applyBorder="0" applyProtection="0"/>
    <xf numFmtId="0" fontId="29" fillId="25" borderId="8" applyBorder="0" applyProtection="0"/>
    <xf numFmtId="0" fontId="29" fillId="26" borderId="8" applyBorder="0" applyProtection="0"/>
    <xf numFmtId="0" fontId="29" fillId="26" borderId="8" applyBorder="0" applyProtection="0"/>
    <xf numFmtId="0" fontId="29" fillId="33" borderId="8" applyBorder="0" applyProtection="0"/>
    <xf numFmtId="0" fontId="29" fillId="33" borderId="8" applyBorder="0" applyProtection="0"/>
    <xf numFmtId="0" fontId="35" fillId="19" borderId="102" applyProtection="0"/>
    <xf numFmtId="0" fontId="35" fillId="19" borderId="102" applyProtection="0"/>
    <xf numFmtId="0" fontId="36" fillId="15" borderId="8" applyBorder="0" applyProtection="0"/>
    <xf numFmtId="0" fontId="36" fillId="15" borderId="8" applyBorder="0" applyProtection="0"/>
    <xf numFmtId="174" fontId="26" fillId="0" borderId="8" applyBorder="0" applyProtection="0"/>
    <xf numFmtId="174" fontId="26" fillId="0" borderId="8" applyBorder="0" applyProtection="0"/>
    <xf numFmtId="174" fontId="26" fillId="0" borderId="8" applyBorder="0" applyProtection="0"/>
    <xf numFmtId="173" fontId="26" fillId="0" borderId="8" applyBorder="0" applyProtection="0"/>
    <xf numFmtId="173" fontId="28" fillId="0" borderId="8" applyBorder="0" applyProtection="0"/>
    <xf numFmtId="0" fontId="37" fillId="34" borderId="8" applyBorder="0" applyProtection="0"/>
    <xf numFmtId="0" fontId="37" fillId="34" borderId="8" applyBorder="0" applyProtection="0"/>
    <xf numFmtId="0" fontId="26" fillId="0" borderId="8"/>
    <xf numFmtId="0" fontId="26" fillId="0" borderId="8"/>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28" fillId="0" borderId="8"/>
    <xf numFmtId="0" fontId="38" fillId="0" borderId="8"/>
    <xf numFmtId="0" fontId="26" fillId="0" borderId="8"/>
    <xf numFmtId="0" fontId="26" fillId="35" borderId="105" applyProtection="0"/>
    <xf numFmtId="0" fontId="26" fillId="35" borderId="105" applyProtection="0"/>
    <xf numFmtId="9" fontId="28" fillId="0" borderId="8" applyBorder="0" applyProtection="0"/>
    <xf numFmtId="9" fontId="26" fillId="0" borderId="8" applyBorder="0" applyProtection="0"/>
    <xf numFmtId="9" fontId="26" fillId="0" borderId="8" applyBorder="0" applyProtection="0"/>
    <xf numFmtId="9" fontId="26" fillId="0" borderId="8" applyBorder="0" applyProtection="0"/>
    <xf numFmtId="9" fontId="26" fillId="0" borderId="8" applyBorder="0" applyProtection="0"/>
    <xf numFmtId="0" fontId="39" fillId="28" borderId="106" applyProtection="0"/>
    <xf numFmtId="0" fontId="39" fillId="28" borderId="106" applyProtection="0"/>
    <xf numFmtId="175" fontId="26" fillId="0" borderId="8" applyBorder="0" applyProtection="0"/>
    <xf numFmtId="175" fontId="26" fillId="0" borderId="8" applyBorder="0" applyProtection="0"/>
    <xf numFmtId="175" fontId="26" fillId="0" borderId="8" applyBorder="0" applyProtection="0"/>
    <xf numFmtId="176" fontId="26" fillId="0" borderId="8" applyBorder="0" applyProtection="0"/>
    <xf numFmtId="0" fontId="40" fillId="0" borderId="8" applyBorder="0" applyProtection="0"/>
    <xf numFmtId="0" fontId="40" fillId="0" borderId="8" applyBorder="0" applyProtection="0"/>
    <xf numFmtId="0" fontId="41" fillId="0" borderId="8" applyBorder="0" applyProtection="0"/>
    <xf numFmtId="0" fontId="41" fillId="0" borderId="8" applyBorder="0" applyProtection="0"/>
    <xf numFmtId="0" fontId="42" fillId="0" borderId="107" applyProtection="0"/>
    <xf numFmtId="0" fontId="42" fillId="0" borderId="107" applyProtection="0"/>
    <xf numFmtId="0" fontId="43" fillId="0" borderId="108" applyProtection="0"/>
    <xf numFmtId="0" fontId="43" fillId="0" borderId="108" applyProtection="0"/>
    <xf numFmtId="0" fontId="44" fillId="0" borderId="109" applyProtection="0"/>
    <xf numFmtId="0" fontId="44" fillId="0" borderId="109" applyProtection="0"/>
    <xf numFmtId="0" fontId="44" fillId="0" borderId="8" applyBorder="0" applyProtection="0"/>
    <xf numFmtId="0" fontId="44" fillId="0" borderId="8" applyBorder="0" applyProtection="0"/>
    <xf numFmtId="0" fontId="45" fillId="0" borderId="8" applyBorder="0" applyProtection="0"/>
    <xf numFmtId="0" fontId="45" fillId="0" borderId="8" applyBorder="0" applyProtection="0"/>
    <xf numFmtId="0" fontId="46" fillId="0" borderId="110" applyProtection="0"/>
    <xf numFmtId="0" fontId="46" fillId="0" borderId="110" applyProtection="0"/>
    <xf numFmtId="0" fontId="51" fillId="0" borderId="8"/>
    <xf numFmtId="0" fontId="28" fillId="36" borderId="8" applyBorder="0" applyProtection="0"/>
    <xf numFmtId="0" fontId="28" fillId="36" borderId="8" applyBorder="0" applyProtection="0"/>
    <xf numFmtId="0" fontId="28" fillId="37" borderId="8" applyBorder="0" applyProtection="0"/>
    <xf numFmtId="0" fontId="28" fillId="37" borderId="8" applyBorder="0" applyProtection="0"/>
    <xf numFmtId="0" fontId="28" fillId="36" borderId="8" applyBorder="0" applyProtection="0"/>
    <xf numFmtId="0" fontId="28" fillId="36" borderId="8" applyBorder="0" applyProtection="0"/>
    <xf numFmtId="0" fontId="29" fillId="38" borderId="8" applyBorder="0" applyProtection="0"/>
    <xf numFmtId="0" fontId="29" fillId="38" borderId="8" applyBorder="0" applyProtection="0"/>
    <xf numFmtId="0" fontId="35" fillId="37" borderId="102" applyProtection="0"/>
    <xf numFmtId="0" fontId="35" fillId="37" borderId="102" applyProtection="0"/>
    <xf numFmtId="9" fontId="26" fillId="0" borderId="8" applyBorder="0" applyProtection="0"/>
    <xf numFmtId="0" fontId="29" fillId="38" borderId="8" applyBorder="0" applyProtection="0"/>
    <xf numFmtId="0" fontId="29" fillId="38" borderId="8" applyBorder="0" applyProtection="0"/>
    <xf numFmtId="176" fontId="26" fillId="0" borderId="8" applyBorder="0" applyProtection="0"/>
    <xf numFmtId="0" fontId="28" fillId="39" borderId="8" applyBorder="0" applyProtection="0"/>
    <xf numFmtId="0" fontId="28" fillId="39" borderId="8" applyBorder="0" applyProtection="0"/>
    <xf numFmtId="0" fontId="28" fillId="40" borderId="8" applyBorder="0" applyProtection="0"/>
    <xf numFmtId="0" fontId="28" fillId="40" borderId="8" applyBorder="0" applyProtection="0"/>
    <xf numFmtId="0" fontId="28" fillId="41" borderId="8" applyBorder="0" applyProtection="0"/>
    <xf numFmtId="0" fontId="28" fillId="41" borderId="8" applyBorder="0" applyProtection="0"/>
    <xf numFmtId="0" fontId="28" fillId="41" borderId="8" applyBorder="0" applyProtection="0"/>
    <xf numFmtId="0" fontId="28" fillId="41" borderId="8" applyBorder="0" applyProtection="0"/>
    <xf numFmtId="0" fontId="35" fillId="40" borderId="102" applyProtection="0"/>
    <xf numFmtId="0" fontId="35" fillId="40" borderId="102" applyProtection="0"/>
    <xf numFmtId="0" fontId="28" fillId="0" borderId="8"/>
    <xf numFmtId="0" fontId="3" fillId="0" borderId="8"/>
    <xf numFmtId="0" fontId="54" fillId="0" borderId="8"/>
    <xf numFmtId="9" fontId="18" fillId="0" borderId="8" applyFont="0" applyFill="0" applyBorder="0" applyAlignment="0" applyProtection="0"/>
    <xf numFmtId="0" fontId="53" fillId="0" borderId="8" applyNumberFormat="0" applyFill="0" applyBorder="0" applyAlignment="0" applyProtection="0"/>
    <xf numFmtId="44" fontId="18" fillId="0" borderId="8" applyFont="0" applyFill="0" applyBorder="0" applyAlignment="0" applyProtection="0"/>
  </cellStyleXfs>
  <cellXfs count="649">
    <xf numFmtId="0" fontId="0" fillId="0" borderId="0" xfId="0"/>
    <xf numFmtId="0" fontId="1" fillId="0" borderId="0" xfId="0" applyFont="1" applyAlignment="1">
      <alignment horizontal="center" vertical="center"/>
    </xf>
    <xf numFmtId="0" fontId="4" fillId="3" borderId="2" xfId="0" applyFont="1" applyFill="1" applyBorder="1" applyAlignment="1">
      <alignment vertical="center"/>
    </xf>
    <xf numFmtId="0" fontId="4" fillId="0" borderId="0" xfId="0" applyFont="1" applyAlignment="1">
      <alignment vertical="center"/>
    </xf>
    <xf numFmtId="0" fontId="4" fillId="3" borderId="3" xfId="0" applyFont="1" applyFill="1" applyBorder="1" applyAlignment="1">
      <alignment vertical="center"/>
    </xf>
    <xf numFmtId="0" fontId="4" fillId="0" borderId="4" xfId="0" applyFont="1" applyBorder="1" applyAlignment="1">
      <alignment vertical="center"/>
    </xf>
    <xf numFmtId="0" fontId="4" fillId="3" borderId="5" xfId="0" applyFont="1" applyFill="1" applyBorder="1" applyAlignment="1">
      <alignment vertical="center"/>
    </xf>
    <xf numFmtId="0" fontId="4" fillId="3" borderId="6" xfId="0" applyFont="1" applyFill="1" applyBorder="1" applyAlignment="1">
      <alignment vertical="center"/>
    </xf>
    <xf numFmtId="0" fontId="4" fillId="3" borderId="7" xfId="0" applyFont="1" applyFill="1" applyBorder="1" applyAlignment="1">
      <alignment vertical="center"/>
    </xf>
    <xf numFmtId="0" fontId="4" fillId="3" borderId="21" xfId="0" applyFont="1" applyFill="1" applyBorder="1" applyAlignment="1">
      <alignment vertical="center"/>
    </xf>
    <xf numFmtId="0" fontId="4" fillId="3" borderId="22" xfId="0" applyFont="1" applyFill="1" applyBorder="1" applyAlignment="1">
      <alignment vertical="center"/>
    </xf>
    <xf numFmtId="0" fontId="4" fillId="3" borderId="23" xfId="0" applyFont="1" applyFill="1" applyBorder="1" applyAlignment="1">
      <alignment vertical="center"/>
    </xf>
    <xf numFmtId="0" fontId="8" fillId="0" borderId="0" xfId="0" applyFont="1"/>
    <xf numFmtId="0" fontId="4" fillId="3" borderId="15" xfId="0" applyFont="1" applyFill="1" applyBorder="1" applyAlignment="1">
      <alignment wrapText="1"/>
    </xf>
    <xf numFmtId="0" fontId="4" fillId="3" borderId="15" xfId="0" applyFont="1" applyFill="1" applyBorder="1" applyAlignment="1">
      <alignment horizontal="left" wrapText="1"/>
    </xf>
    <xf numFmtId="0" fontId="4" fillId="0" borderId="17" xfId="0" applyFont="1" applyBorder="1" applyAlignment="1">
      <alignment vertical="center"/>
    </xf>
    <xf numFmtId="165" fontId="7" fillId="0" borderId="0" xfId="0" applyNumberFormat="1" applyFont="1" applyAlignment="1">
      <alignment horizontal="center" vertical="center"/>
    </xf>
    <xf numFmtId="0" fontId="10" fillId="0" borderId="0" xfId="0" applyFont="1" applyAlignment="1">
      <alignment horizontal="left" vertical="center"/>
    </xf>
    <xf numFmtId="167" fontId="8" fillId="0" borderId="0" xfId="0" applyNumberFormat="1" applyFont="1" applyAlignment="1">
      <alignment horizontal="center"/>
    </xf>
    <xf numFmtId="0" fontId="10" fillId="0" borderId="0" xfId="0" applyFont="1" applyAlignment="1">
      <alignment horizontal="center" vertical="center" wrapText="1"/>
    </xf>
    <xf numFmtId="0" fontId="10" fillId="0" borderId="27" xfId="0" applyFont="1" applyBorder="1" applyAlignment="1">
      <alignment horizontal="left" vertical="center"/>
    </xf>
    <xf numFmtId="0" fontId="10" fillId="0" borderId="0" xfId="0" applyFont="1" applyAlignment="1">
      <alignment vertical="center"/>
    </xf>
    <xf numFmtId="164" fontId="7" fillId="0" borderId="0" xfId="0" applyNumberFormat="1" applyFont="1" applyAlignment="1">
      <alignment vertical="center" wrapText="1"/>
    </xf>
    <xf numFmtId="10" fontId="10" fillId="0" borderId="0" xfId="0" applyNumberFormat="1" applyFont="1" applyAlignment="1">
      <alignment horizontal="center" vertical="center"/>
    </xf>
    <xf numFmtId="0" fontId="1" fillId="3" borderId="2" xfId="0" applyFont="1" applyFill="1" applyBorder="1"/>
    <xf numFmtId="0" fontId="6" fillId="3" borderId="2" xfId="0" applyFont="1" applyFill="1" applyBorder="1" applyAlignment="1">
      <alignment horizontal="center"/>
    </xf>
    <xf numFmtId="0" fontId="6" fillId="3" borderId="2" xfId="0" applyFont="1" applyFill="1" applyBorder="1"/>
    <xf numFmtId="4" fontId="6" fillId="3" borderId="2" xfId="0" applyNumberFormat="1" applyFont="1" applyFill="1" applyBorder="1" applyAlignment="1">
      <alignment horizontal="right" vertical="center"/>
    </xf>
    <xf numFmtId="0" fontId="7" fillId="0" borderId="28" xfId="0" applyFont="1" applyBorder="1" applyAlignment="1">
      <alignment vertical="center"/>
    </xf>
    <xf numFmtId="0" fontId="4" fillId="3" borderId="2" xfId="0" applyFont="1" applyFill="1" applyBorder="1" applyAlignment="1">
      <alignment horizontal="center" vertical="center"/>
    </xf>
    <xf numFmtId="0" fontId="4" fillId="0" borderId="28" xfId="0" applyFont="1" applyBorder="1" applyAlignment="1">
      <alignment vertical="center"/>
    </xf>
    <xf numFmtId="0" fontId="6" fillId="0" borderId="28" xfId="0" applyFont="1" applyBorder="1" applyAlignment="1">
      <alignment vertical="top" wrapText="1"/>
    </xf>
    <xf numFmtId="0" fontId="4" fillId="0" borderId="28" xfId="0" applyFont="1" applyBorder="1"/>
    <xf numFmtId="164" fontId="1" fillId="0" borderId="0" xfId="0" applyNumberFormat="1" applyFont="1" applyAlignment="1">
      <alignment horizontal="center" vertical="center"/>
    </xf>
    <xf numFmtId="0" fontId="1"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vertical="center"/>
    </xf>
    <xf numFmtId="0" fontId="7" fillId="0" borderId="0" xfId="0" applyFont="1" applyAlignment="1">
      <alignment vertical="center"/>
    </xf>
    <xf numFmtId="165" fontId="7" fillId="0" borderId="0" xfId="0" applyNumberFormat="1" applyFont="1" applyAlignment="1">
      <alignment vertical="center"/>
    </xf>
    <xf numFmtId="0" fontId="7" fillId="0" borderId="0" xfId="0" applyFont="1" applyAlignment="1">
      <alignment horizontal="center" vertical="center"/>
    </xf>
    <xf numFmtId="168" fontId="4" fillId="3" borderId="2" xfId="0" applyNumberFormat="1" applyFont="1" applyFill="1" applyBorder="1" applyAlignment="1">
      <alignment vertical="center"/>
    </xf>
    <xf numFmtId="169" fontId="4" fillId="3" borderId="2" xfId="0" applyNumberFormat="1" applyFont="1" applyFill="1" applyBorder="1" applyAlignment="1">
      <alignment vertical="center"/>
    </xf>
    <xf numFmtId="0" fontId="7" fillId="3" borderId="2" xfId="0" applyFont="1" applyFill="1" applyBorder="1" applyAlignment="1">
      <alignment vertical="center"/>
    </xf>
    <xf numFmtId="0" fontId="16" fillId="3" borderId="2" xfId="0" applyFont="1" applyFill="1" applyBorder="1" applyAlignment="1">
      <alignment vertical="center"/>
    </xf>
    <xf numFmtId="10" fontId="4" fillId="3" borderId="2" xfId="0" applyNumberFormat="1" applyFont="1" applyFill="1" applyBorder="1" applyAlignment="1">
      <alignment vertical="center"/>
    </xf>
    <xf numFmtId="0" fontId="15" fillId="7" borderId="37" xfId="0" applyFont="1" applyFill="1" applyBorder="1" applyAlignment="1">
      <alignment horizontal="center" vertical="center" wrapText="1"/>
    </xf>
    <xf numFmtId="0" fontId="7" fillId="0" borderId="49" xfId="0" applyFont="1" applyBorder="1" applyAlignment="1">
      <alignment vertical="center"/>
    </xf>
    <xf numFmtId="0" fontId="7" fillId="0" borderId="60" xfId="0" applyFont="1" applyBorder="1" applyAlignment="1">
      <alignment vertical="center"/>
    </xf>
    <xf numFmtId="0" fontId="11" fillId="7" borderId="34" xfId="0" applyFont="1" applyFill="1" applyBorder="1" applyAlignment="1">
      <alignment horizontal="center" vertical="center" wrapText="1"/>
    </xf>
    <xf numFmtId="0" fontId="11" fillId="7" borderId="35" xfId="0" applyFont="1" applyFill="1" applyBorder="1" applyAlignment="1">
      <alignment horizontal="center" vertical="center" wrapText="1"/>
    </xf>
    <xf numFmtId="0" fontId="4" fillId="3" borderId="8" xfId="0" applyFont="1" applyFill="1" applyBorder="1" applyAlignment="1">
      <alignment vertical="center"/>
    </xf>
    <xf numFmtId="167" fontId="4" fillId="3" borderId="2" xfId="0" applyNumberFormat="1" applyFont="1" applyFill="1" applyBorder="1" applyAlignment="1">
      <alignment vertical="center"/>
    </xf>
    <xf numFmtId="0" fontId="0" fillId="0" borderId="0" xfId="0" applyAlignment="1">
      <alignment vertical="center"/>
    </xf>
    <xf numFmtId="0" fontId="15" fillId="7" borderId="78" xfId="0" applyFont="1" applyFill="1" applyBorder="1" applyAlignment="1">
      <alignment horizontal="center" vertical="center" wrapText="1"/>
    </xf>
    <xf numFmtId="0" fontId="15" fillId="7" borderId="79" xfId="0" applyFont="1" applyFill="1" applyBorder="1" applyAlignment="1">
      <alignment horizontal="center" vertical="center" wrapText="1"/>
    </xf>
    <xf numFmtId="0" fontId="15" fillId="7" borderId="80" xfId="0" applyFont="1" applyFill="1" applyBorder="1" applyAlignment="1">
      <alignment horizontal="center" vertical="center" wrapText="1"/>
    </xf>
    <xf numFmtId="0" fontId="15" fillId="7" borderId="81" xfId="0" applyFont="1" applyFill="1" applyBorder="1" applyAlignment="1">
      <alignment horizontal="center" vertical="center" wrapText="1"/>
    </xf>
    <xf numFmtId="0" fontId="15" fillId="7" borderId="82" xfId="0" applyFont="1" applyFill="1" applyBorder="1" applyAlignment="1">
      <alignment horizontal="center" vertical="center" wrapText="1"/>
    </xf>
    <xf numFmtId="0" fontId="6" fillId="3" borderId="84" xfId="0" applyFont="1" applyFill="1" applyBorder="1" applyAlignment="1">
      <alignment horizontal="center" vertical="center"/>
    </xf>
    <xf numFmtId="0" fontId="6" fillId="3" borderId="8" xfId="0" applyFont="1" applyFill="1" applyBorder="1" applyAlignment="1">
      <alignment horizontal="center" vertical="center"/>
    </xf>
    <xf numFmtId="0" fontId="4" fillId="0" borderId="76" xfId="0" applyFont="1" applyBorder="1" applyAlignment="1">
      <alignment vertical="center"/>
    </xf>
    <xf numFmtId="0" fontId="15" fillId="7" borderId="92" xfId="0" applyFont="1" applyFill="1" applyBorder="1" applyAlignment="1">
      <alignment horizontal="center" vertical="center" wrapText="1"/>
    </xf>
    <xf numFmtId="164" fontId="15" fillId="7" borderId="93" xfId="0" applyNumberFormat="1" applyFont="1" applyFill="1" applyBorder="1" applyAlignment="1">
      <alignment horizontal="center" vertical="center" wrapText="1"/>
    </xf>
    <xf numFmtId="0" fontId="15" fillId="7" borderId="94" xfId="0" applyFont="1" applyFill="1" applyBorder="1" applyAlignment="1">
      <alignment horizontal="center" vertical="center" wrapText="1"/>
    </xf>
    <xf numFmtId="10" fontId="4" fillId="3" borderId="2" xfId="3" applyNumberFormat="1" applyFont="1" applyFill="1" applyBorder="1" applyAlignment="1">
      <alignment horizontal="center" vertical="center"/>
    </xf>
    <xf numFmtId="0" fontId="4" fillId="3" borderId="36" xfId="0" applyFont="1" applyFill="1" applyBorder="1" applyAlignment="1">
      <alignment vertical="center"/>
    </xf>
    <xf numFmtId="0" fontId="4" fillId="3" borderId="28" xfId="0" applyFont="1" applyFill="1" applyBorder="1" applyAlignment="1">
      <alignment vertical="center"/>
    </xf>
    <xf numFmtId="0" fontId="22" fillId="2" borderId="49" xfId="0" applyFont="1" applyFill="1" applyBorder="1" applyAlignment="1">
      <alignment horizontal="center" vertical="center" wrapText="1"/>
    </xf>
    <xf numFmtId="0" fontId="23" fillId="0" borderId="49" xfId="0" applyFont="1" applyBorder="1" applyAlignment="1">
      <alignment horizontal="center" vertical="center"/>
    </xf>
    <xf numFmtId="0" fontId="23" fillId="9" borderId="49" xfId="0" applyFont="1" applyFill="1" applyBorder="1" applyAlignment="1">
      <alignment horizontal="center" vertical="center"/>
    </xf>
    <xf numFmtId="0" fontId="23" fillId="9" borderId="60" xfId="0" applyFont="1" applyFill="1" applyBorder="1" applyAlignment="1">
      <alignment horizontal="center" vertical="center"/>
    </xf>
    <xf numFmtId="0" fontId="23" fillId="9" borderId="73" xfId="0" applyFont="1" applyFill="1" applyBorder="1" applyAlignment="1">
      <alignment horizontal="center" vertical="center"/>
    </xf>
    <xf numFmtId="44" fontId="21" fillId="9" borderId="74" xfId="0" applyNumberFormat="1" applyFont="1" applyFill="1" applyBorder="1" applyAlignment="1">
      <alignment horizontal="center" vertical="center"/>
    </xf>
    <xf numFmtId="0" fontId="22" fillId="11" borderId="49" xfId="0" applyFont="1" applyFill="1" applyBorder="1" applyAlignment="1">
      <alignment horizontal="center" vertical="center" wrapText="1"/>
    </xf>
    <xf numFmtId="0" fontId="24" fillId="12" borderId="8" xfId="4" applyFont="1" applyFill="1" applyAlignment="1">
      <alignment vertical="center"/>
    </xf>
    <xf numFmtId="0" fontId="6" fillId="0" borderId="38" xfId="0" applyFont="1" applyBorder="1" applyAlignment="1">
      <alignment vertical="center"/>
    </xf>
    <xf numFmtId="0" fontId="6" fillId="0" borderId="40" xfId="0" applyFont="1" applyBorder="1" applyAlignment="1">
      <alignment vertical="center"/>
    </xf>
    <xf numFmtId="0" fontId="7" fillId="3" borderId="8" xfId="0" applyFont="1" applyFill="1" applyBorder="1" applyAlignment="1">
      <alignment horizontal="center" vertical="center"/>
    </xf>
    <xf numFmtId="0" fontId="48" fillId="3" borderId="51" xfId="0" applyFont="1" applyFill="1" applyBorder="1"/>
    <xf numFmtId="0" fontId="48" fillId="3" borderId="38" xfId="0" applyFont="1" applyFill="1" applyBorder="1"/>
    <xf numFmtId="0" fontId="48" fillId="3" borderId="40" xfId="0" applyFont="1" applyFill="1" applyBorder="1" applyAlignment="1">
      <alignment vertical="center"/>
    </xf>
    <xf numFmtId="0" fontId="7" fillId="7" borderId="71" xfId="0" applyFont="1" applyFill="1" applyBorder="1" applyAlignment="1">
      <alignment horizontal="center" vertical="center" wrapText="1"/>
    </xf>
    <xf numFmtId="0" fontId="7" fillId="7" borderId="71" xfId="0" applyFont="1" applyFill="1" applyBorder="1" applyAlignment="1">
      <alignment horizontal="center" vertical="center"/>
    </xf>
    <xf numFmtId="167" fontId="8" fillId="0" borderId="0" xfId="0" applyNumberFormat="1" applyFont="1"/>
    <xf numFmtId="44" fontId="8" fillId="0" borderId="0" xfId="0" applyNumberFormat="1" applyFont="1"/>
    <xf numFmtId="44" fontId="4" fillId="3" borderId="2" xfId="2" applyFont="1" applyFill="1" applyBorder="1" applyAlignment="1">
      <alignment vertical="center"/>
    </xf>
    <xf numFmtId="0" fontId="0" fillId="0" borderId="8" xfId="0" applyBorder="1"/>
    <xf numFmtId="169" fontId="4" fillId="3" borderId="8" xfId="0" applyNumberFormat="1" applyFont="1" applyFill="1" applyBorder="1" applyAlignment="1">
      <alignment vertical="center"/>
    </xf>
    <xf numFmtId="10" fontId="4" fillId="3" borderId="2" xfId="3" applyNumberFormat="1" applyFont="1" applyFill="1" applyBorder="1" applyAlignment="1">
      <alignment vertical="center"/>
    </xf>
    <xf numFmtId="0" fontId="8" fillId="0" borderId="8" xfId="0" applyFont="1" applyBorder="1"/>
    <xf numFmtId="0" fontId="10" fillId="0" borderId="8" xfId="0" applyFont="1" applyBorder="1" applyAlignment="1">
      <alignment vertical="center"/>
    </xf>
    <xf numFmtId="0" fontId="4" fillId="0" borderId="75" xfId="0" applyFont="1" applyBorder="1" applyAlignment="1">
      <alignment vertical="center"/>
    </xf>
    <xf numFmtId="0" fontId="4" fillId="0" borderId="8" xfId="0" applyFont="1" applyBorder="1" applyAlignment="1">
      <alignment vertical="center"/>
    </xf>
    <xf numFmtId="0" fontId="7" fillId="3" borderId="8" xfId="0" applyFont="1" applyFill="1" applyBorder="1" applyAlignment="1">
      <alignment vertical="center"/>
    </xf>
    <xf numFmtId="0" fontId="4" fillId="3" borderId="8" xfId="0" applyFont="1" applyFill="1" applyBorder="1" applyAlignment="1">
      <alignment horizontal="center" vertical="center"/>
    </xf>
    <xf numFmtId="10" fontId="4" fillId="3" borderId="8" xfId="3" applyNumberFormat="1" applyFont="1" applyFill="1" applyBorder="1" applyAlignment="1">
      <alignment horizontal="center" vertical="center"/>
    </xf>
    <xf numFmtId="0" fontId="4" fillId="3" borderId="76" xfId="0" applyFont="1" applyFill="1" applyBorder="1" applyAlignment="1">
      <alignment vertical="center"/>
    </xf>
    <xf numFmtId="0" fontId="7" fillId="2" borderId="77" xfId="0" applyFont="1" applyFill="1" applyBorder="1" applyAlignment="1">
      <alignment vertical="center"/>
    </xf>
    <xf numFmtId="0" fontId="17" fillId="3" borderId="117" xfId="0" applyFont="1" applyFill="1" applyBorder="1" applyAlignment="1">
      <alignment horizontal="center" vertical="center"/>
    </xf>
    <xf numFmtId="0" fontId="7" fillId="2" borderId="90" xfId="0" applyFont="1" applyFill="1" applyBorder="1" applyAlignment="1">
      <alignment vertical="center"/>
    </xf>
    <xf numFmtId="0" fontId="17" fillId="3" borderId="64" xfId="0" applyFont="1" applyFill="1" applyBorder="1" applyAlignment="1">
      <alignment horizontal="center" vertical="center"/>
    </xf>
    <xf numFmtId="0" fontId="17" fillId="45" borderId="65" xfId="0" applyFont="1" applyFill="1" applyBorder="1" applyAlignment="1">
      <alignment horizontal="center" vertical="center"/>
    </xf>
    <xf numFmtId="10" fontId="4" fillId="0" borderId="49" xfId="1" applyNumberFormat="1" applyFont="1" applyBorder="1" applyAlignment="1">
      <alignment horizontal="center" vertical="center"/>
    </xf>
    <xf numFmtId="168" fontId="4" fillId="0" borderId="50" xfId="0" applyNumberFormat="1" applyFont="1" applyBorder="1" applyAlignment="1">
      <alignment horizontal="center" vertical="center"/>
    </xf>
    <xf numFmtId="168" fontId="4" fillId="3" borderId="50" xfId="0" applyNumberFormat="1" applyFont="1" applyFill="1" applyBorder="1" applyAlignment="1">
      <alignment horizontal="center" vertical="center"/>
    </xf>
    <xf numFmtId="10" fontId="7" fillId="2" borderId="118" xfId="1" applyNumberFormat="1" applyFont="1" applyFill="1" applyBorder="1" applyAlignment="1">
      <alignment horizontal="center" vertical="center"/>
    </xf>
    <xf numFmtId="168" fontId="7" fillId="2" borderId="62" xfId="0" applyNumberFormat="1" applyFont="1" applyFill="1" applyBorder="1" applyAlignment="1">
      <alignment horizontal="center" vertical="center"/>
    </xf>
    <xf numFmtId="0" fontId="4" fillId="0" borderId="89" xfId="0" applyFont="1" applyBorder="1" applyAlignment="1">
      <alignment vertical="center"/>
    </xf>
    <xf numFmtId="0" fontId="4" fillId="3" borderId="89" xfId="0" applyFont="1" applyFill="1" applyBorder="1" applyAlignment="1">
      <alignment vertical="center"/>
    </xf>
    <xf numFmtId="0" fontId="4" fillId="3" borderId="112" xfId="0" applyFont="1" applyFill="1" applyBorder="1" applyAlignment="1">
      <alignment vertical="center"/>
    </xf>
    <xf numFmtId="168" fontId="7" fillId="2" borderId="50" xfId="0" applyNumberFormat="1" applyFont="1" applyFill="1" applyBorder="1" applyAlignment="1">
      <alignment horizontal="center" vertical="center"/>
    </xf>
    <xf numFmtId="0" fontId="7" fillId="2" borderId="76" xfId="0" applyFont="1" applyFill="1" applyBorder="1" applyAlignment="1">
      <alignment vertical="center"/>
    </xf>
    <xf numFmtId="0" fontId="17" fillId="45" borderId="64" xfId="0" applyFont="1" applyFill="1" applyBorder="1" applyAlignment="1">
      <alignment horizontal="center" vertical="center"/>
    </xf>
    <xf numFmtId="10" fontId="4" fillId="0" borderId="76" xfId="0" applyNumberFormat="1" applyFont="1" applyBorder="1" applyAlignment="1">
      <alignment horizontal="center" vertical="center"/>
    </xf>
    <xf numFmtId="10" fontId="7" fillId="2" borderId="76" xfId="0" applyNumberFormat="1" applyFont="1" applyFill="1" applyBorder="1" applyAlignment="1">
      <alignment horizontal="center" vertical="center"/>
    </xf>
    <xf numFmtId="10" fontId="7" fillId="2" borderId="77" xfId="0" applyNumberFormat="1" applyFont="1" applyFill="1" applyBorder="1" applyAlignment="1">
      <alignment horizontal="center" vertical="center"/>
    </xf>
    <xf numFmtId="167" fontId="4" fillId="0" borderId="50" xfId="0" applyNumberFormat="1" applyFont="1" applyBorder="1" applyAlignment="1">
      <alignment horizontal="center" vertical="center"/>
    </xf>
    <xf numFmtId="0" fontId="3" fillId="10" borderId="55" xfId="0" quotePrefix="1" applyFont="1" applyFill="1" applyBorder="1" applyAlignment="1">
      <alignment horizontal="center" vertical="center"/>
    </xf>
    <xf numFmtId="168" fontId="7" fillId="2" borderId="56" xfId="0" applyNumberFormat="1" applyFont="1" applyFill="1" applyBorder="1" applyAlignment="1">
      <alignment horizontal="center" vertical="center"/>
    </xf>
    <xf numFmtId="0" fontId="7" fillId="7" borderId="76" xfId="0" applyFont="1" applyFill="1" applyBorder="1" applyAlignment="1">
      <alignment vertical="center"/>
    </xf>
    <xf numFmtId="168" fontId="7" fillId="2" borderId="41" xfId="0" applyNumberFormat="1" applyFont="1" applyFill="1" applyBorder="1" applyAlignment="1">
      <alignment horizontal="center" vertical="center"/>
    </xf>
    <xf numFmtId="0" fontId="7" fillId="2" borderId="67" xfId="0" applyFont="1" applyFill="1" applyBorder="1" applyAlignment="1">
      <alignment vertical="center"/>
    </xf>
    <xf numFmtId="0" fontId="17" fillId="45" borderId="95" xfId="0" applyFont="1" applyFill="1" applyBorder="1" applyAlignment="1">
      <alignment horizontal="center" vertical="center"/>
    </xf>
    <xf numFmtId="0" fontId="3" fillId="10" borderId="92" xfId="0" quotePrefix="1" applyFont="1" applyFill="1" applyBorder="1" applyAlignment="1">
      <alignment horizontal="center" vertical="center"/>
    </xf>
    <xf numFmtId="168" fontId="7" fillId="2" borderId="94" xfId="0" applyNumberFormat="1" applyFont="1" applyFill="1" applyBorder="1" applyAlignment="1">
      <alignment horizontal="center" vertical="center"/>
    </xf>
    <xf numFmtId="168" fontId="4" fillId="3" borderId="39" xfId="0" applyNumberFormat="1" applyFont="1" applyFill="1" applyBorder="1" applyAlignment="1">
      <alignment horizontal="center" vertical="center"/>
    </xf>
    <xf numFmtId="168" fontId="4" fillId="3" borderId="83" xfId="0" applyNumberFormat="1" applyFont="1" applyFill="1" applyBorder="1" applyAlignment="1">
      <alignment horizontal="center" vertical="center"/>
    </xf>
    <xf numFmtId="0" fontId="4" fillId="3" borderId="76" xfId="0" applyFont="1" applyFill="1" applyBorder="1" applyAlignment="1">
      <alignment vertical="center" wrapText="1"/>
    </xf>
    <xf numFmtId="0" fontId="4" fillId="0" borderId="76" xfId="0" applyFont="1" applyBorder="1" applyAlignment="1">
      <alignment vertical="center" wrapText="1"/>
    </xf>
    <xf numFmtId="0" fontId="4" fillId="3" borderId="76" xfId="1" applyFont="1" applyFill="1" applyBorder="1" applyAlignment="1">
      <alignment vertical="center" wrapText="1"/>
    </xf>
    <xf numFmtId="10" fontId="4" fillId="0" borderId="38" xfId="0" applyNumberFormat="1" applyFont="1" applyBorder="1" applyAlignment="1">
      <alignment horizontal="center" vertical="center"/>
    </xf>
    <xf numFmtId="10" fontId="4" fillId="0" borderId="115" xfId="0" applyNumberFormat="1" applyFont="1" applyBorder="1" applyAlignment="1">
      <alignment horizontal="center" vertical="center"/>
    </xf>
    <xf numFmtId="10" fontId="7" fillId="2" borderId="40" xfId="0" applyNumberFormat="1" applyFont="1" applyFill="1" applyBorder="1" applyAlignment="1">
      <alignment horizontal="center" vertical="center"/>
    </xf>
    <xf numFmtId="0" fontId="7" fillId="46" borderId="119" xfId="0" applyFont="1" applyFill="1" applyBorder="1" applyAlignment="1">
      <alignment horizontal="center" vertical="center"/>
    </xf>
    <xf numFmtId="0" fontId="7" fillId="46" borderId="87" xfId="0" applyFont="1" applyFill="1" applyBorder="1" applyAlignment="1">
      <alignment horizontal="center" vertical="center" wrapText="1"/>
    </xf>
    <xf numFmtId="0" fontId="7" fillId="46" borderId="88" xfId="0" applyFont="1" applyFill="1" applyBorder="1" applyAlignment="1">
      <alignment horizontal="center" vertical="center"/>
    </xf>
    <xf numFmtId="0" fontId="7" fillId="46" borderId="89" xfId="0" applyFont="1" applyFill="1" applyBorder="1" applyAlignment="1">
      <alignment horizontal="center" vertical="center" wrapText="1"/>
    </xf>
    <xf numFmtId="0" fontId="7" fillId="46" borderId="98" xfId="0" applyFont="1" applyFill="1" applyBorder="1" applyAlignment="1">
      <alignment horizontal="center" vertical="center" wrapText="1"/>
    </xf>
    <xf numFmtId="0" fontId="20" fillId="47" borderId="49" xfId="0" applyFont="1" applyFill="1" applyBorder="1" applyAlignment="1">
      <alignment horizontal="center" vertical="center"/>
    </xf>
    <xf numFmtId="0" fontId="20" fillId="47" borderId="50" xfId="0" applyFont="1" applyFill="1" applyBorder="1" applyAlignment="1">
      <alignment horizontal="center" vertical="center"/>
    </xf>
    <xf numFmtId="0" fontId="7" fillId="46" borderId="75" xfId="0" applyFont="1" applyFill="1" applyBorder="1" applyAlignment="1">
      <alignment horizontal="center" vertical="center" wrapText="1"/>
    </xf>
    <xf numFmtId="168" fontId="24" fillId="12" borderId="68" xfId="4" applyNumberFormat="1" applyFont="1" applyFill="1" applyBorder="1" applyAlignment="1">
      <alignment horizontal="center" vertical="center"/>
    </xf>
    <xf numFmtId="168" fontId="24" fillId="0" borderId="50" xfId="4" applyNumberFormat="1" applyFont="1" applyBorder="1" applyAlignment="1">
      <alignment horizontal="center" vertical="center"/>
    </xf>
    <xf numFmtId="168" fontId="25" fillId="13" borderId="62" xfId="4" applyNumberFormat="1" applyFont="1" applyFill="1" applyBorder="1" applyAlignment="1">
      <alignment horizontal="center" vertical="center"/>
    </xf>
    <xf numFmtId="0" fontId="7" fillId="46" borderId="121" xfId="0" applyFont="1" applyFill="1" applyBorder="1" applyAlignment="1">
      <alignment horizontal="center" vertical="center" wrapText="1"/>
    </xf>
    <xf numFmtId="0" fontId="24" fillId="12" borderId="70" xfId="4" applyFont="1" applyFill="1" applyBorder="1" applyAlignment="1">
      <alignment vertical="center" wrapText="1"/>
    </xf>
    <xf numFmtId="0" fontId="24" fillId="0" borderId="66" xfId="4" applyFont="1" applyBorder="1" applyAlignment="1">
      <alignment vertical="center" wrapText="1"/>
    </xf>
    <xf numFmtId="0" fontId="25" fillId="13" borderId="67" xfId="4" applyFont="1" applyFill="1" applyBorder="1" applyAlignment="1">
      <alignment vertical="center"/>
    </xf>
    <xf numFmtId="10" fontId="25" fillId="13" borderId="60" xfId="6" applyNumberFormat="1" applyFont="1" applyFill="1" applyBorder="1" applyAlignment="1" applyProtection="1">
      <alignment horizontal="center" vertical="center"/>
    </xf>
    <xf numFmtId="0" fontId="24" fillId="0" borderId="70" xfId="4" applyFont="1" applyBorder="1" applyAlignment="1">
      <alignment vertical="center" wrapText="1"/>
    </xf>
    <xf numFmtId="10" fontId="24" fillId="12" borderId="123" xfId="4" applyNumberFormat="1" applyFont="1" applyFill="1" applyBorder="1" applyAlignment="1">
      <alignment horizontal="center" vertical="center"/>
    </xf>
    <xf numFmtId="0" fontId="25" fillId="13" borderId="66" xfId="4" applyFont="1" applyFill="1" applyBorder="1" applyAlignment="1">
      <alignment vertical="center"/>
    </xf>
    <xf numFmtId="10" fontId="25" fillId="13" borderId="49" xfId="6" applyNumberFormat="1" applyFont="1" applyFill="1" applyBorder="1" applyAlignment="1" applyProtection="1">
      <alignment horizontal="center" vertical="center"/>
    </xf>
    <xf numFmtId="168" fontId="25" fillId="13" borderId="50" xfId="4" applyNumberFormat="1" applyFont="1" applyFill="1" applyBorder="1" applyAlignment="1">
      <alignment horizontal="center" vertical="center"/>
    </xf>
    <xf numFmtId="0" fontId="7" fillId="2" borderId="90" xfId="0" applyFont="1" applyFill="1" applyBorder="1" applyAlignment="1">
      <alignment horizontal="center" vertical="center" wrapText="1"/>
    </xf>
    <xf numFmtId="0" fontId="7" fillId="2" borderId="95" xfId="0" applyFont="1" applyFill="1" applyBorder="1" applyAlignment="1">
      <alignment horizontal="center" vertical="center" wrapText="1"/>
    </xf>
    <xf numFmtId="0" fontId="17" fillId="45" borderId="101" xfId="0" applyFont="1" applyFill="1" applyBorder="1" applyAlignment="1">
      <alignment horizontal="center" vertical="center"/>
    </xf>
    <xf numFmtId="10" fontId="7" fillId="2" borderId="92" xfId="0" quotePrefix="1" applyNumberFormat="1" applyFont="1" applyFill="1" applyBorder="1" applyAlignment="1">
      <alignment horizontal="center" vertical="center"/>
    </xf>
    <xf numFmtId="168" fontId="7" fillId="43" borderId="94" xfId="0" applyNumberFormat="1" applyFont="1" applyFill="1" applyBorder="1" applyAlignment="1">
      <alignment horizontal="center" vertical="center"/>
    </xf>
    <xf numFmtId="168" fontId="4" fillId="0" borderId="54" xfId="0" applyNumberFormat="1" applyFont="1" applyBorder="1" applyAlignment="1">
      <alignment horizontal="center" vertical="center"/>
    </xf>
    <xf numFmtId="168" fontId="4" fillId="0" borderId="39" xfId="0" applyNumberFormat="1" applyFont="1" applyBorder="1" applyAlignment="1">
      <alignment horizontal="center" vertical="center"/>
    </xf>
    <xf numFmtId="168" fontId="7" fillId="2" borderId="39" xfId="0" applyNumberFormat="1" applyFont="1" applyFill="1" applyBorder="1" applyAlignment="1">
      <alignment horizontal="center" vertical="center"/>
    </xf>
    <xf numFmtId="0" fontId="17" fillId="3" borderId="84" xfId="0" applyFont="1" applyFill="1" applyBorder="1" applyAlignment="1">
      <alignment vertical="center"/>
    </xf>
    <xf numFmtId="164" fontId="17" fillId="3" borderId="85" xfId="0" applyNumberFormat="1" applyFont="1" applyFill="1" applyBorder="1" applyAlignment="1">
      <alignment horizontal="center" vertical="center"/>
    </xf>
    <xf numFmtId="0" fontId="17" fillId="3" borderId="124" xfId="0" applyFont="1" applyFill="1" applyBorder="1" applyAlignment="1">
      <alignment vertical="center"/>
    </xf>
    <xf numFmtId="10" fontId="7" fillId="2" borderId="38" xfId="0" applyNumberFormat="1" applyFont="1" applyFill="1" applyBorder="1" applyAlignment="1">
      <alignment horizontal="center" vertical="center"/>
    </xf>
    <xf numFmtId="170" fontId="17" fillId="3" borderId="84" xfId="0" applyNumberFormat="1" applyFont="1" applyFill="1" applyBorder="1" applyAlignment="1">
      <alignment horizontal="center" vertical="center"/>
    </xf>
    <xf numFmtId="0" fontId="4" fillId="0" borderId="112" xfId="0" applyFont="1" applyBorder="1" applyAlignment="1">
      <alignment vertical="center"/>
    </xf>
    <xf numFmtId="0" fontId="17" fillId="3" borderId="113" xfId="0" applyFont="1" applyFill="1" applyBorder="1" applyAlignment="1">
      <alignment horizontal="center" vertical="center"/>
    </xf>
    <xf numFmtId="10" fontId="4" fillId="0" borderId="51" xfId="0" applyNumberFormat="1" applyFont="1" applyBorder="1" applyAlignment="1">
      <alignment horizontal="center" vertical="center"/>
    </xf>
    <xf numFmtId="0" fontId="7" fillId="46" borderId="119" xfId="0" applyFont="1" applyFill="1" applyBorder="1" applyAlignment="1">
      <alignment horizontal="center" vertical="center" wrapText="1"/>
    </xf>
    <xf numFmtId="171" fontId="4" fillId="3" borderId="39" xfId="0" applyNumberFormat="1" applyFont="1" applyFill="1" applyBorder="1" applyAlignment="1">
      <alignment horizontal="center" vertical="center"/>
    </xf>
    <xf numFmtId="171" fontId="4" fillId="3" borderId="50" xfId="0" applyNumberFormat="1" applyFont="1" applyFill="1" applyBorder="1" applyAlignment="1">
      <alignment horizontal="center" vertical="center"/>
    </xf>
    <xf numFmtId="10" fontId="7" fillId="2" borderId="49" xfId="0" quotePrefix="1" applyNumberFormat="1" applyFont="1" applyFill="1" applyBorder="1" applyAlignment="1">
      <alignment horizontal="center" vertical="center"/>
    </xf>
    <xf numFmtId="168" fontId="7" fillId="48" borderId="50" xfId="0" applyNumberFormat="1" applyFont="1" applyFill="1" applyBorder="1" applyAlignment="1">
      <alignment horizontal="center" vertical="center"/>
    </xf>
    <xf numFmtId="10" fontId="7" fillId="2" borderId="60" xfId="0" quotePrefix="1" applyNumberFormat="1" applyFont="1" applyFill="1" applyBorder="1" applyAlignment="1">
      <alignment horizontal="center" vertical="center"/>
    </xf>
    <xf numFmtId="168" fontId="7" fillId="48" borderId="62" xfId="0" applyNumberFormat="1" applyFont="1" applyFill="1" applyBorder="1" applyAlignment="1">
      <alignment horizontal="center" vertical="center"/>
    </xf>
    <xf numFmtId="0" fontId="3" fillId="0" borderId="49" xfId="0" quotePrefix="1" applyFont="1" applyBorder="1" applyAlignment="1">
      <alignment horizontal="center" vertical="center"/>
    </xf>
    <xf numFmtId="0" fontId="7" fillId="3" borderId="84" xfId="0" applyFont="1" applyFill="1" applyBorder="1" applyAlignment="1">
      <alignment vertical="center"/>
    </xf>
    <xf numFmtId="0" fontId="4" fillId="0" borderId="76" xfId="1" applyFont="1" applyBorder="1" applyAlignment="1">
      <alignment vertical="center"/>
    </xf>
    <xf numFmtId="0" fontId="4" fillId="0" borderId="84" xfId="0" applyFont="1" applyBorder="1" applyAlignment="1">
      <alignment vertical="center"/>
    </xf>
    <xf numFmtId="0" fontId="4" fillId="0" borderId="8" xfId="0" applyFont="1" applyBorder="1" applyAlignment="1">
      <alignment horizontal="center" vertical="center"/>
    </xf>
    <xf numFmtId="10" fontId="4" fillId="0" borderId="8" xfId="0" applyNumberFormat="1" applyFont="1" applyBorder="1" applyAlignment="1">
      <alignment horizontal="center" vertical="center"/>
    </xf>
    <xf numFmtId="0" fontId="7" fillId="7" borderId="77" xfId="0" applyFont="1" applyFill="1" applyBorder="1" applyAlignment="1">
      <alignment vertical="center"/>
    </xf>
    <xf numFmtId="0" fontId="7" fillId="3" borderId="112" xfId="0" applyFont="1" applyFill="1" applyBorder="1" applyAlignment="1">
      <alignment vertical="center"/>
    </xf>
    <xf numFmtId="10" fontId="4" fillId="3" borderId="38" xfId="0" applyNumberFormat="1" applyFont="1" applyFill="1" applyBorder="1" applyAlignment="1">
      <alignment horizontal="center" vertical="center"/>
    </xf>
    <xf numFmtId="0" fontId="7" fillId="49" borderId="76" xfId="0" applyFont="1" applyFill="1" applyBorder="1" applyAlignment="1">
      <alignment vertical="center"/>
    </xf>
    <xf numFmtId="0" fontId="7" fillId="49" borderId="77" xfId="0" applyFont="1" applyFill="1" applyBorder="1" applyAlignment="1">
      <alignment vertical="center"/>
    </xf>
    <xf numFmtId="168" fontId="7" fillId="11" borderId="39" xfId="0" applyNumberFormat="1" applyFont="1" applyFill="1" applyBorder="1" applyAlignment="1">
      <alignment horizontal="center" vertical="center"/>
    </xf>
    <xf numFmtId="172" fontId="7" fillId="44" borderId="41" xfId="0" applyNumberFormat="1" applyFont="1" applyFill="1" applyBorder="1" applyAlignment="1">
      <alignment horizontal="center" vertical="center"/>
    </xf>
    <xf numFmtId="167" fontId="4" fillId="0" borderId="96" xfId="0" applyNumberFormat="1" applyFont="1" applyBorder="1" applyAlignment="1">
      <alignment horizontal="center" vertical="center"/>
    </xf>
    <xf numFmtId="167" fontId="4" fillId="0" borderId="66" xfId="0" applyNumberFormat="1" applyFont="1" applyBorder="1" applyAlignment="1">
      <alignment horizontal="center" vertical="center"/>
    </xf>
    <xf numFmtId="0" fontId="0" fillId="50" borderId="0" xfId="0" applyFill="1"/>
    <xf numFmtId="44" fontId="1" fillId="50" borderId="48" xfId="2" applyFont="1" applyFill="1" applyBorder="1" applyAlignment="1">
      <alignment horizontal="center" vertical="center"/>
    </xf>
    <xf numFmtId="0" fontId="1" fillId="50" borderId="50" xfId="0" applyFont="1" applyFill="1" applyBorder="1" applyAlignment="1">
      <alignment horizontal="center" vertical="center"/>
    </xf>
    <xf numFmtId="44" fontId="1" fillId="50" borderId="49" xfId="2" applyFont="1" applyFill="1" applyBorder="1" applyAlignment="1">
      <alignment horizontal="center" vertical="center"/>
    </xf>
    <xf numFmtId="0" fontId="1" fillId="50" borderId="48" xfId="0" applyFont="1" applyFill="1" applyBorder="1" applyAlignment="1">
      <alignment horizontal="center" vertical="center"/>
    </xf>
    <xf numFmtId="166" fontId="1" fillId="50" borderId="48" xfId="0" applyNumberFormat="1" applyFont="1" applyFill="1" applyBorder="1" applyAlignment="1">
      <alignment horizontal="center" vertical="center"/>
    </xf>
    <xf numFmtId="166" fontId="1" fillId="50" borderId="50" xfId="0" applyNumberFormat="1" applyFont="1" applyFill="1" applyBorder="1" applyAlignment="1">
      <alignment horizontal="center" vertical="center"/>
    </xf>
    <xf numFmtId="166" fontId="1" fillId="50" borderId="49" xfId="0" applyNumberFormat="1" applyFont="1" applyFill="1" applyBorder="1" applyAlignment="1">
      <alignment horizontal="center" vertical="center"/>
    </xf>
    <xf numFmtId="44" fontId="17" fillId="3" borderId="64" xfId="2" applyFont="1" applyFill="1" applyBorder="1" applyAlignment="1">
      <alignment horizontal="center" vertical="center"/>
    </xf>
    <xf numFmtId="44" fontId="0" fillId="0" borderId="0" xfId="2" applyFont="1"/>
    <xf numFmtId="0" fontId="8" fillId="0" borderId="8" xfId="144" applyFont="1" applyAlignment="1">
      <alignment vertical="center"/>
    </xf>
    <xf numFmtId="1" fontId="8" fillId="0" borderId="8" xfId="144" applyNumberFormat="1" applyFont="1" applyAlignment="1">
      <alignment horizontal="center" vertical="center"/>
    </xf>
    <xf numFmtId="10" fontId="8" fillId="0" borderId="8" xfId="145" applyNumberFormat="1" applyFont="1" applyAlignment="1">
      <alignment horizontal="center" vertical="center"/>
    </xf>
    <xf numFmtId="0" fontId="8" fillId="0" borderId="8" xfId="144" applyFont="1" applyAlignment="1">
      <alignment horizontal="center" vertical="center"/>
    </xf>
    <xf numFmtId="0" fontId="8" fillId="0" borderId="8" xfId="144" applyFont="1" applyAlignment="1">
      <alignment vertical="center" wrapText="1"/>
    </xf>
    <xf numFmtId="0" fontId="54" fillId="0" borderId="8" xfId="144"/>
    <xf numFmtId="0" fontId="2" fillId="0" borderId="8" xfId="144" applyFont="1" applyAlignment="1">
      <alignment vertical="center"/>
    </xf>
    <xf numFmtId="1" fontId="11" fillId="6" borderId="42" xfId="144" applyNumberFormat="1" applyFont="1" applyFill="1" applyBorder="1" applyAlignment="1">
      <alignment horizontal="center" vertical="center" wrapText="1"/>
    </xf>
    <xf numFmtId="1" fontId="11" fillId="6" borderId="94" xfId="144" applyNumberFormat="1" applyFont="1" applyFill="1" applyBorder="1" applyAlignment="1">
      <alignment horizontal="center" vertical="center" wrapText="1"/>
    </xf>
    <xf numFmtId="0" fontId="8" fillId="3" borderId="69" xfId="144" applyFont="1" applyFill="1" applyBorder="1" applyAlignment="1">
      <alignment horizontal="center" vertical="center"/>
    </xf>
    <xf numFmtId="0" fontId="8" fillId="0" borderId="91" xfId="144" applyFont="1" applyBorder="1" applyAlignment="1">
      <alignment vertical="center" wrapText="1"/>
    </xf>
    <xf numFmtId="0" fontId="53" fillId="0" borderId="91" xfId="146" applyBorder="1" applyAlignment="1">
      <alignment vertical="center" wrapText="1"/>
    </xf>
    <xf numFmtId="0" fontId="8" fillId="0" borderId="48" xfId="144" applyFont="1" applyBorder="1" applyAlignment="1">
      <alignment vertical="center" wrapText="1"/>
    </xf>
    <xf numFmtId="0" fontId="53" fillId="0" borderId="48" xfId="146" applyBorder="1" applyAlignment="1">
      <alignment vertical="center" wrapText="1"/>
    </xf>
    <xf numFmtId="0" fontId="2" fillId="43" borderId="57" xfId="144" applyFont="1" applyFill="1" applyBorder="1" applyAlignment="1">
      <alignment horizontal="left" vertical="center"/>
    </xf>
    <xf numFmtId="10" fontId="0" fillId="0" borderId="8" xfId="145" applyNumberFormat="1" applyFont="1"/>
    <xf numFmtId="0" fontId="54" fillId="0" borderId="8" xfId="144" applyAlignment="1">
      <alignment wrapText="1"/>
    </xf>
    <xf numFmtId="0" fontId="2" fillId="43" borderId="99" xfId="144" applyFont="1" applyFill="1" applyBorder="1" applyAlignment="1">
      <alignment vertical="center"/>
    </xf>
    <xf numFmtId="0" fontId="2" fillId="43" borderId="125" xfId="144" applyFont="1" applyFill="1" applyBorder="1" applyAlignment="1">
      <alignment vertical="center"/>
    </xf>
    <xf numFmtId="0" fontId="1" fillId="3" borderId="8" xfId="0" applyFont="1" applyFill="1" applyBorder="1"/>
    <xf numFmtId="168" fontId="4" fillId="3" borderId="131" xfId="0" quotePrefix="1" applyNumberFormat="1" applyFont="1" applyFill="1" applyBorder="1" applyAlignment="1">
      <alignment horizontal="center" vertical="center"/>
    </xf>
    <xf numFmtId="0" fontId="7" fillId="7" borderId="98" xfId="0" applyFont="1" applyFill="1" applyBorder="1" applyAlignment="1">
      <alignment horizontal="center" vertical="center"/>
    </xf>
    <xf numFmtId="165" fontId="7" fillId="0" borderId="33" xfId="0" applyNumberFormat="1" applyFont="1" applyBorder="1" applyAlignment="1">
      <alignment horizontal="center" vertical="center"/>
    </xf>
    <xf numFmtId="0" fontId="7" fillId="7" borderId="95" xfId="0" applyFont="1" applyFill="1" applyBorder="1" applyAlignment="1">
      <alignment horizontal="center" vertical="center"/>
    </xf>
    <xf numFmtId="0" fontId="7" fillId="0" borderId="49" xfId="0" applyFont="1" applyBorder="1" applyAlignment="1">
      <alignment vertical="center" wrapText="1"/>
    </xf>
    <xf numFmtId="165" fontId="7" fillId="0" borderId="80" xfId="0" applyNumberFormat="1" applyFont="1" applyBorder="1" applyAlignment="1">
      <alignment vertical="center"/>
    </xf>
    <xf numFmtId="0" fontId="4" fillId="0" borderId="77" xfId="0" applyFont="1" applyBorder="1" applyAlignment="1">
      <alignment vertical="center"/>
    </xf>
    <xf numFmtId="2" fontId="17" fillId="3" borderId="2" xfId="0" applyNumberFormat="1" applyFont="1" applyFill="1" applyBorder="1" applyAlignment="1">
      <alignment vertical="center"/>
    </xf>
    <xf numFmtId="168" fontId="7" fillId="48" borderId="94" xfId="0" applyNumberFormat="1" applyFont="1" applyFill="1" applyBorder="1" applyAlignment="1">
      <alignment horizontal="center" vertical="center"/>
    </xf>
    <xf numFmtId="0" fontId="6" fillId="3" borderId="39"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4" fillId="0" borderId="85" xfId="0" applyFont="1" applyBorder="1" applyAlignment="1">
      <alignment vertical="center"/>
    </xf>
    <xf numFmtId="165" fontId="14" fillId="4" borderId="39" xfId="0" applyNumberFormat="1" applyFont="1" applyFill="1" applyBorder="1" applyAlignment="1">
      <alignment horizontal="center" vertical="center"/>
    </xf>
    <xf numFmtId="0" fontId="14" fillId="0" borderId="39" xfId="0" applyFont="1" applyBorder="1" applyAlignment="1">
      <alignment horizontal="center" vertical="center"/>
    </xf>
    <xf numFmtId="44" fontId="21" fillId="0" borderId="50" xfId="0" applyNumberFormat="1" applyFont="1" applyBorder="1" applyAlignment="1">
      <alignment horizontal="center" vertical="center"/>
    </xf>
    <xf numFmtId="44" fontId="21" fillId="9" borderId="50" xfId="0" applyNumberFormat="1" applyFont="1" applyFill="1" applyBorder="1" applyAlignment="1">
      <alignment horizontal="center" vertical="center"/>
    </xf>
    <xf numFmtId="44" fontId="21" fillId="9" borderId="62" xfId="0" applyNumberFormat="1" applyFont="1" applyFill="1" applyBorder="1" applyAlignment="1">
      <alignment horizontal="center" vertical="center"/>
    </xf>
    <xf numFmtId="0" fontId="4" fillId="3" borderId="84" xfId="0" applyFont="1" applyFill="1" applyBorder="1" applyAlignment="1">
      <alignment vertical="center"/>
    </xf>
    <xf numFmtId="0" fontId="4" fillId="3" borderId="85" xfId="0" applyFont="1" applyFill="1" applyBorder="1" applyAlignment="1">
      <alignment vertical="center"/>
    </xf>
    <xf numFmtId="0" fontId="1" fillId="0" borderId="57" xfId="0" applyFont="1" applyBorder="1"/>
    <xf numFmtId="44" fontId="1" fillId="50" borderId="58" xfId="2" applyFont="1" applyFill="1" applyBorder="1" applyAlignment="1">
      <alignment horizontal="center" vertical="center"/>
    </xf>
    <xf numFmtId="0" fontId="1" fillId="50" borderId="59" xfId="0" applyFont="1" applyFill="1" applyBorder="1" applyAlignment="1">
      <alignment horizontal="center" vertical="center"/>
    </xf>
    <xf numFmtId="0" fontId="1" fillId="0" borderId="49" xfId="0" applyFont="1" applyBorder="1"/>
    <xf numFmtId="0" fontId="1" fillId="0" borderId="49" xfId="1" applyFont="1" applyBorder="1"/>
    <xf numFmtId="0" fontId="1" fillId="0" borderId="60" xfId="1" applyFont="1" applyBorder="1"/>
    <xf numFmtId="44" fontId="1" fillId="50" borderId="61" xfId="2" applyFont="1" applyFill="1" applyBorder="1" applyAlignment="1">
      <alignment horizontal="center" vertical="center"/>
    </xf>
    <xf numFmtId="0" fontId="1" fillId="50" borderId="62" xfId="0" applyFont="1" applyFill="1" applyBorder="1" applyAlignment="1">
      <alignment horizontal="center" vertical="center"/>
    </xf>
    <xf numFmtId="44" fontId="1" fillId="50" borderId="57" xfId="2" applyFont="1" applyFill="1" applyBorder="1" applyAlignment="1">
      <alignment horizontal="center" vertical="center"/>
    </xf>
    <xf numFmtId="0" fontId="1" fillId="50" borderId="58" xfId="0" applyFont="1" applyFill="1" applyBorder="1" applyAlignment="1">
      <alignment horizontal="center" vertical="center"/>
    </xf>
    <xf numFmtId="166" fontId="1" fillId="50" borderId="58" xfId="0" applyNumberFormat="1" applyFont="1" applyFill="1" applyBorder="1" applyAlignment="1">
      <alignment horizontal="center" vertical="center"/>
    </xf>
    <xf numFmtId="166" fontId="1" fillId="50" borderId="59" xfId="0" applyNumberFormat="1" applyFont="1" applyFill="1" applyBorder="1" applyAlignment="1">
      <alignment horizontal="center" vertical="center"/>
    </xf>
    <xf numFmtId="44" fontId="1" fillId="50" borderId="60" xfId="2" applyFont="1" applyFill="1" applyBorder="1" applyAlignment="1">
      <alignment horizontal="center" vertical="center"/>
    </xf>
    <xf numFmtId="0" fontId="1" fillId="50" borderId="61" xfId="0" applyFont="1" applyFill="1" applyBorder="1" applyAlignment="1">
      <alignment horizontal="center" vertical="center"/>
    </xf>
    <xf numFmtId="166" fontId="1" fillId="50" borderId="61" xfId="0" applyNumberFormat="1" applyFont="1" applyFill="1" applyBorder="1" applyAlignment="1">
      <alignment horizontal="center" vertical="center"/>
    </xf>
    <xf numFmtId="166" fontId="1" fillId="50" borderId="62" xfId="0" applyNumberFormat="1" applyFont="1" applyFill="1" applyBorder="1" applyAlignment="1">
      <alignment horizontal="center" vertical="center"/>
    </xf>
    <xf numFmtId="166" fontId="1" fillId="50" borderId="57" xfId="0" applyNumberFormat="1" applyFont="1" applyFill="1" applyBorder="1" applyAlignment="1">
      <alignment horizontal="center" vertical="center"/>
    </xf>
    <xf numFmtId="166" fontId="1" fillId="50" borderId="60" xfId="0" applyNumberFormat="1" applyFont="1" applyFill="1" applyBorder="1" applyAlignment="1">
      <alignment horizontal="center" vertical="center"/>
    </xf>
    <xf numFmtId="164" fontId="7" fillId="7" borderId="95" xfId="0" applyNumberFormat="1" applyFont="1" applyFill="1" applyBorder="1" applyAlignment="1">
      <alignment horizontal="center" vertical="center" wrapText="1"/>
    </xf>
    <xf numFmtId="0" fontId="10" fillId="0" borderId="52" xfId="0" applyFont="1" applyBorder="1" applyAlignment="1">
      <alignment vertical="center"/>
    </xf>
    <xf numFmtId="0" fontId="10" fillId="0" borderId="25" xfId="0" applyFont="1" applyBorder="1" applyAlignment="1">
      <alignment horizontal="left" vertical="center"/>
    </xf>
    <xf numFmtId="0" fontId="8" fillId="0" borderId="0" xfId="0" applyFont="1" applyAlignment="1">
      <alignment vertical="center"/>
    </xf>
    <xf numFmtId="0" fontId="8" fillId="0" borderId="8" xfId="0" applyFont="1" applyBorder="1" applyAlignment="1">
      <alignment vertical="center"/>
    </xf>
    <xf numFmtId="0" fontId="8" fillId="0" borderId="8" xfId="0" applyFont="1" applyBorder="1" applyAlignment="1">
      <alignment horizontal="left" vertical="center"/>
    </xf>
    <xf numFmtId="9" fontId="8" fillId="0" borderId="8" xfId="0" applyNumberFormat="1" applyFont="1" applyBorder="1" applyAlignment="1">
      <alignment horizontal="center" vertical="center"/>
    </xf>
    <xf numFmtId="0" fontId="10" fillId="0" borderId="119" xfId="0" applyFont="1" applyBorder="1" applyAlignment="1">
      <alignment horizontal="left" vertical="center"/>
    </xf>
    <xf numFmtId="0" fontId="10" fillId="0" borderId="66" xfId="0" applyFont="1" applyBorder="1" applyAlignment="1">
      <alignment horizontal="left" vertical="center"/>
    </xf>
    <xf numFmtId="0" fontId="10" fillId="0" borderId="66" xfId="1" applyFont="1" applyBorder="1" applyAlignment="1">
      <alignment horizontal="left" vertical="center"/>
    </xf>
    <xf numFmtId="0" fontId="10" fillId="0" borderId="67" xfId="1" applyFont="1" applyBorder="1" applyAlignment="1">
      <alignment horizontal="left" vertical="center"/>
    </xf>
    <xf numFmtId="167" fontId="10" fillId="0" borderId="87" xfId="0" applyNumberFormat="1" applyFont="1" applyBorder="1" applyAlignment="1">
      <alignment horizontal="center" vertical="center" wrapText="1"/>
    </xf>
    <xf numFmtId="167" fontId="10" fillId="0" borderId="64" xfId="0" applyNumberFormat="1" applyFont="1" applyBorder="1" applyAlignment="1">
      <alignment horizontal="center" vertical="center" wrapText="1"/>
    </xf>
    <xf numFmtId="0" fontId="10" fillId="0" borderId="87" xfId="0" applyFont="1" applyBorder="1" applyAlignment="1">
      <alignment horizontal="center" vertical="center" wrapText="1"/>
    </xf>
    <xf numFmtId="0" fontId="4" fillId="50" borderId="64" xfId="0" applyFont="1" applyFill="1" applyBorder="1" applyAlignment="1">
      <alignment horizontal="center" vertical="center" wrapText="1"/>
    </xf>
    <xf numFmtId="0" fontId="4" fillId="0" borderId="64" xfId="0" applyFont="1" applyBorder="1" applyAlignment="1">
      <alignment horizontal="center" vertical="center" wrapText="1"/>
    </xf>
    <xf numFmtId="0" fontId="10" fillId="0" borderId="64" xfId="0" applyFont="1" applyBorder="1" applyAlignment="1">
      <alignment horizontal="center" vertical="center" wrapText="1"/>
    </xf>
    <xf numFmtId="0" fontId="10" fillId="50" borderId="64" xfId="1" applyFont="1" applyFill="1" applyBorder="1" applyAlignment="1">
      <alignment horizontal="center" vertical="center" wrapText="1"/>
    </xf>
    <xf numFmtId="0" fontId="10" fillId="0" borderId="64" xfId="1" applyFont="1" applyBorder="1" applyAlignment="1">
      <alignment horizontal="center" vertical="center" wrapText="1"/>
    </xf>
    <xf numFmtId="0" fontId="10" fillId="0" borderId="65" xfId="1" applyFont="1" applyBorder="1" applyAlignment="1">
      <alignment horizontal="center" vertical="center" wrapText="1"/>
    </xf>
    <xf numFmtId="0" fontId="4" fillId="0" borderId="87" xfId="0" applyFont="1" applyBorder="1" applyAlignment="1">
      <alignment horizontal="left" vertical="center" wrapText="1"/>
    </xf>
    <xf numFmtId="0" fontId="4" fillId="0" borderId="64" xfId="0" applyFont="1" applyBorder="1" applyAlignment="1">
      <alignment horizontal="left" vertical="center" wrapText="1"/>
    </xf>
    <xf numFmtId="0" fontId="4" fillId="0" borderId="65" xfId="0" applyFont="1" applyBorder="1" applyAlignment="1">
      <alignment horizontal="left" vertical="center" wrapText="1"/>
    </xf>
    <xf numFmtId="0" fontId="4" fillId="7" borderId="139" xfId="0" applyFont="1" applyFill="1" applyBorder="1" applyAlignment="1">
      <alignment vertical="center"/>
    </xf>
    <xf numFmtId="0" fontId="4" fillId="0" borderId="117" xfId="0" applyFont="1" applyBorder="1" applyAlignment="1">
      <alignment horizontal="left" vertical="center"/>
    </xf>
    <xf numFmtId="0" fontId="4" fillId="0" borderId="89" xfId="0" applyFont="1" applyBorder="1" applyAlignment="1">
      <alignment horizontal="left" vertical="center"/>
    </xf>
    <xf numFmtId="0" fontId="4" fillId="0" borderId="72" xfId="0" applyFont="1" applyBorder="1" applyAlignment="1">
      <alignment horizontal="left" vertical="center"/>
    </xf>
    <xf numFmtId="164" fontId="4" fillId="44" borderId="139" xfId="0" applyNumberFormat="1" applyFont="1" applyFill="1" applyBorder="1" applyAlignment="1">
      <alignment horizontal="left" vertical="center" wrapText="1"/>
    </xf>
    <xf numFmtId="0" fontId="4" fillId="0" borderId="117" xfId="0" applyFont="1" applyBorder="1" applyAlignment="1">
      <alignment horizontal="left" vertical="center" wrapText="1"/>
    </xf>
    <xf numFmtId="0" fontId="4" fillId="0" borderId="89" xfId="0" applyFont="1" applyBorder="1" applyAlignment="1">
      <alignment horizontal="left" vertical="center" wrapText="1"/>
    </xf>
    <xf numFmtId="0" fontId="4" fillId="0" borderId="90" xfId="0" applyFont="1" applyBorder="1" applyAlignment="1">
      <alignment horizontal="left" vertical="center" wrapText="1"/>
    </xf>
    <xf numFmtId="0" fontId="11" fillId="7" borderId="32" xfId="0" applyFont="1" applyFill="1" applyBorder="1" applyAlignment="1">
      <alignment horizontal="center" vertical="center" wrapText="1"/>
    </xf>
    <xf numFmtId="0" fontId="11" fillId="7" borderId="71" xfId="0" applyFont="1" applyFill="1" applyBorder="1" applyAlignment="1">
      <alignment horizontal="center" vertical="center" wrapText="1"/>
    </xf>
    <xf numFmtId="0" fontId="4" fillId="3" borderId="88" xfId="0" applyFont="1" applyFill="1" applyBorder="1" applyAlignment="1">
      <alignment vertical="center"/>
    </xf>
    <xf numFmtId="0" fontId="4" fillId="3" borderId="90" xfId="0" applyFont="1" applyFill="1" applyBorder="1" applyAlignment="1">
      <alignment vertical="center"/>
    </xf>
    <xf numFmtId="0" fontId="4" fillId="0" borderId="88" xfId="0" applyFont="1" applyBorder="1" applyAlignment="1">
      <alignment vertical="center"/>
    </xf>
    <xf numFmtId="0" fontId="4" fillId="0" borderId="90" xfId="0" applyFont="1" applyBorder="1" applyAlignment="1">
      <alignment vertical="center"/>
    </xf>
    <xf numFmtId="167" fontId="10" fillId="50" borderId="64" xfId="0" applyNumberFormat="1" applyFont="1" applyFill="1" applyBorder="1" applyAlignment="1">
      <alignment horizontal="center"/>
    </xf>
    <xf numFmtId="167" fontId="10" fillId="50" borderId="64" xfId="1" applyNumberFormat="1" applyFont="1" applyFill="1" applyBorder="1" applyAlignment="1">
      <alignment horizontal="center"/>
    </xf>
    <xf numFmtId="167" fontId="10" fillId="50" borderId="65" xfId="1" applyNumberFormat="1" applyFont="1" applyFill="1" applyBorder="1" applyAlignment="1">
      <alignment horizontal="center"/>
    </xf>
    <xf numFmtId="0" fontId="27" fillId="0" borderId="87" xfId="0" applyFont="1" applyBorder="1" applyAlignment="1">
      <alignment horizontal="center"/>
    </xf>
    <xf numFmtId="0" fontId="27" fillId="50" borderId="64" xfId="0" applyFont="1" applyFill="1" applyBorder="1" applyAlignment="1">
      <alignment horizontal="center"/>
    </xf>
    <xf numFmtId="0" fontId="27" fillId="0" borderId="64" xfId="0" applyFont="1" applyBorder="1" applyAlignment="1">
      <alignment horizontal="center"/>
    </xf>
    <xf numFmtId="0" fontId="27" fillId="50" borderId="65" xfId="0" applyFont="1" applyFill="1" applyBorder="1" applyAlignment="1">
      <alignment horizontal="center"/>
    </xf>
    <xf numFmtId="0" fontId="10" fillId="7" borderId="53" xfId="0" applyFont="1" applyFill="1" applyBorder="1" applyAlignment="1">
      <alignment horizontal="center" vertical="center" wrapText="1"/>
    </xf>
    <xf numFmtId="167" fontId="4" fillId="0" borderId="117" xfId="0" applyNumberFormat="1" applyFont="1" applyBorder="1" applyAlignment="1">
      <alignment horizontal="center" vertical="center"/>
    </xf>
    <xf numFmtId="0" fontId="4" fillId="0" borderId="89" xfId="0" applyFont="1" applyBorder="1" applyAlignment="1">
      <alignment horizontal="center" vertical="center"/>
    </xf>
    <xf numFmtId="168" fontId="4" fillId="3" borderId="46" xfId="0" applyNumberFormat="1" applyFont="1" applyFill="1" applyBorder="1" applyAlignment="1">
      <alignment horizontal="center" vertical="center"/>
    </xf>
    <xf numFmtId="0" fontId="6" fillId="3" borderId="8" xfId="0" applyFont="1" applyFill="1" applyBorder="1" applyAlignment="1">
      <alignment horizontal="center"/>
    </xf>
    <xf numFmtId="0" fontId="6" fillId="3" borderId="8" xfId="0" applyFont="1" applyFill="1" applyBorder="1"/>
    <xf numFmtId="4" fontId="6" fillId="3" borderId="8" xfId="0" applyNumberFormat="1" applyFont="1" applyFill="1" applyBorder="1" applyAlignment="1">
      <alignment horizontal="right" vertical="center"/>
    </xf>
    <xf numFmtId="0" fontId="18" fillId="0" borderId="48" xfId="0" applyFont="1" applyBorder="1" applyAlignment="1">
      <alignment horizontal="center" vertical="center" wrapText="1"/>
    </xf>
    <xf numFmtId="0" fontId="18" fillId="0" borderId="16" xfId="0" applyFont="1" applyBorder="1" applyAlignment="1">
      <alignment horizontal="center" vertical="center" wrapText="1"/>
    </xf>
    <xf numFmtId="10" fontId="10" fillId="0" borderId="136" xfId="145" applyNumberFormat="1" applyFont="1" applyFill="1" applyBorder="1" applyAlignment="1">
      <alignment horizontal="center" vertical="center"/>
    </xf>
    <xf numFmtId="10" fontId="10" fillId="0" borderId="137" xfId="145" applyNumberFormat="1" applyFont="1" applyFill="1" applyBorder="1" applyAlignment="1">
      <alignment horizontal="center" vertical="center"/>
    </xf>
    <xf numFmtId="167" fontId="10" fillId="0" borderId="65" xfId="0" applyNumberFormat="1" applyFont="1" applyBorder="1" applyAlignment="1">
      <alignment horizontal="center" vertical="center" wrapText="1"/>
    </xf>
    <xf numFmtId="0" fontId="10" fillId="7" borderId="139" xfId="0" applyFont="1" applyFill="1" applyBorder="1" applyAlignment="1">
      <alignment horizontal="center" vertical="center" wrapText="1"/>
    </xf>
    <xf numFmtId="1" fontId="10" fillId="0" borderId="26" xfId="3" applyNumberFormat="1" applyFont="1" applyFill="1" applyBorder="1" applyAlignment="1">
      <alignment horizontal="center" vertical="center"/>
    </xf>
    <xf numFmtId="0" fontId="10" fillId="7" borderId="52" xfId="0" applyFont="1" applyFill="1" applyBorder="1" applyAlignment="1">
      <alignment horizontal="center" vertical="center" wrapText="1"/>
    </xf>
    <xf numFmtId="0" fontId="11" fillId="7" borderId="42" xfId="0" applyFont="1" applyFill="1" applyBorder="1" applyAlignment="1">
      <alignment horizontal="center" vertical="center"/>
    </xf>
    <xf numFmtId="0" fontId="11" fillId="7" borderId="95" xfId="0" applyFont="1" applyFill="1" applyBorder="1" applyAlignment="1">
      <alignment horizontal="center" vertical="center" wrapText="1"/>
    </xf>
    <xf numFmtId="44" fontId="4" fillId="3" borderId="8" xfId="2" applyFont="1" applyFill="1" applyBorder="1" applyAlignment="1">
      <alignment vertical="center"/>
    </xf>
    <xf numFmtId="44" fontId="4" fillId="3" borderId="88" xfId="2" applyFont="1" applyFill="1" applyBorder="1" applyAlignment="1">
      <alignment vertical="center"/>
    </xf>
    <xf numFmtId="44" fontId="4" fillId="3" borderId="142" xfId="2" applyFont="1" applyFill="1" applyBorder="1" applyAlignment="1">
      <alignment vertical="center"/>
    </xf>
    <xf numFmtId="168" fontId="4" fillId="3" borderId="57" xfId="0" quotePrefix="1" applyNumberFormat="1" applyFont="1" applyFill="1" applyBorder="1" applyAlignment="1">
      <alignment horizontal="center" vertical="center"/>
    </xf>
    <xf numFmtId="44" fontId="4" fillId="0" borderId="59" xfId="2" applyFont="1" applyBorder="1" applyAlignment="1">
      <alignment vertical="center"/>
    </xf>
    <xf numFmtId="168" fontId="4" fillId="3" borderId="60" xfId="0" quotePrefix="1" applyNumberFormat="1" applyFont="1" applyFill="1" applyBorder="1" applyAlignment="1">
      <alignment horizontal="center" vertical="center"/>
    </xf>
    <xf numFmtId="44" fontId="4" fillId="0" borderId="62" xfId="2" applyFont="1" applyBorder="1" applyAlignment="1">
      <alignment vertical="center"/>
    </xf>
    <xf numFmtId="0" fontId="4" fillId="3" borderId="143" xfId="0" applyFont="1" applyFill="1" applyBorder="1" applyAlignment="1">
      <alignment vertical="center"/>
    </xf>
    <xf numFmtId="0" fontId="4" fillId="0" borderId="111" xfId="0" applyFont="1" applyBorder="1" applyAlignment="1">
      <alignment vertical="center"/>
    </xf>
    <xf numFmtId="0" fontId="17" fillId="0" borderId="117" xfId="0" applyFont="1" applyBorder="1" applyAlignment="1">
      <alignment horizontal="center" vertical="center"/>
    </xf>
    <xf numFmtId="168" fontId="4" fillId="0" borderId="131" xfId="0" quotePrefix="1" applyNumberFormat="1" applyFont="1" applyBorder="1" applyAlignment="1">
      <alignment horizontal="center" vertical="center"/>
    </xf>
    <xf numFmtId="168" fontId="4" fillId="0" borderId="46" xfId="0" applyNumberFormat="1" applyFont="1" applyBorder="1" applyAlignment="1">
      <alignment horizontal="center" vertical="center"/>
    </xf>
    <xf numFmtId="0" fontId="0" fillId="0" borderId="0" xfId="0" applyAlignment="1">
      <alignment horizontal="left" vertical="center"/>
    </xf>
    <xf numFmtId="177" fontId="10" fillId="0" borderId="77" xfId="0" applyNumberFormat="1" applyFont="1" applyBorder="1" applyAlignment="1">
      <alignment horizontal="center" vertical="center"/>
    </xf>
    <xf numFmtId="177" fontId="10" fillId="0" borderId="90" xfId="0" applyNumberFormat="1" applyFont="1" applyBorder="1" applyAlignment="1">
      <alignment horizontal="center" vertical="center"/>
    </xf>
    <xf numFmtId="177" fontId="10" fillId="0" borderId="41" xfId="0" applyNumberFormat="1" applyFont="1" applyBorder="1" applyAlignment="1">
      <alignment horizontal="center" vertical="center"/>
    </xf>
    <xf numFmtId="177" fontId="4" fillId="0" borderId="72" xfId="0" applyNumberFormat="1" applyFont="1" applyBorder="1" applyAlignment="1">
      <alignment horizontal="center" vertical="center"/>
    </xf>
    <xf numFmtId="0" fontId="6" fillId="3" borderId="2" xfId="0" applyFont="1" applyFill="1" applyBorder="1" applyAlignment="1">
      <alignment horizontal="center" vertical="center"/>
    </xf>
    <xf numFmtId="0" fontId="0" fillId="0" borderId="0" xfId="0" applyAlignment="1">
      <alignment horizontal="center" vertical="center"/>
    </xf>
    <xf numFmtId="0" fontId="18" fillId="0" borderId="1"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151" xfId="0" applyFont="1" applyBorder="1" applyAlignment="1">
      <alignment horizontal="center" vertical="center" wrapText="1"/>
    </xf>
    <xf numFmtId="44" fontId="18" fillId="0" borderId="152" xfId="0" applyNumberFormat="1" applyFont="1" applyBorder="1" applyAlignment="1">
      <alignment horizontal="center" vertical="center" wrapText="1"/>
    </xf>
    <xf numFmtId="44" fontId="18" fillId="0" borderId="39" xfId="0" applyNumberFormat="1" applyFont="1" applyBorder="1" applyAlignment="1">
      <alignment horizontal="center" vertical="center" wrapText="1"/>
    </xf>
    <xf numFmtId="0" fontId="18" fillId="0" borderId="154" xfId="0" applyFont="1" applyBorder="1" applyAlignment="1">
      <alignment horizontal="center" vertical="center" wrapText="1"/>
    </xf>
    <xf numFmtId="44" fontId="18" fillId="0" borderId="41" xfId="0" applyNumberFormat="1" applyFont="1" applyBorder="1" applyAlignment="1">
      <alignment horizontal="center" vertical="center" wrapText="1"/>
    </xf>
    <xf numFmtId="0" fontId="60" fillId="3" borderId="2" xfId="0" applyFont="1" applyFill="1" applyBorder="1"/>
    <xf numFmtId="44" fontId="60" fillId="3" borderId="57" xfId="0" applyNumberFormat="1" applyFont="1" applyFill="1" applyBorder="1" applyAlignment="1">
      <alignment horizontal="center" vertical="center"/>
    </xf>
    <xf numFmtId="44" fontId="60" fillId="3" borderId="59" xfId="0" applyNumberFormat="1" applyFont="1" applyFill="1" applyBorder="1" applyAlignment="1">
      <alignment horizontal="center" vertical="center"/>
    </xf>
    <xf numFmtId="44" fontId="60" fillId="3" borderId="49" xfId="0" applyNumberFormat="1" applyFont="1" applyFill="1" applyBorder="1" applyAlignment="1">
      <alignment horizontal="center" vertical="center"/>
    </xf>
    <xf numFmtId="44" fontId="60" fillId="3" borderId="50" xfId="0" applyNumberFormat="1" applyFont="1" applyFill="1" applyBorder="1" applyAlignment="1">
      <alignment horizontal="center" vertical="center"/>
    </xf>
    <xf numFmtId="44" fontId="60" fillId="3" borderId="60" xfId="0" applyNumberFormat="1" applyFont="1" applyFill="1" applyBorder="1" applyAlignment="1">
      <alignment horizontal="center" vertical="center"/>
    </xf>
    <xf numFmtId="44" fontId="60" fillId="3" borderId="62" xfId="0" applyNumberFormat="1" applyFont="1" applyFill="1" applyBorder="1" applyAlignment="1">
      <alignment horizontal="center" vertical="center"/>
    </xf>
    <xf numFmtId="0" fontId="60" fillId="3" borderId="8" xfId="0" applyFont="1" applyFill="1" applyBorder="1"/>
    <xf numFmtId="0" fontId="18" fillId="0" borderId="149" xfId="0" applyFont="1" applyBorder="1" applyAlignment="1">
      <alignment horizontal="center" vertical="center" wrapText="1"/>
    </xf>
    <xf numFmtId="0" fontId="18" fillId="0" borderId="150" xfId="0" applyFont="1" applyBorder="1" applyAlignment="1">
      <alignment horizontal="center" vertical="center" wrapText="1"/>
    </xf>
    <xf numFmtId="0" fontId="18" fillId="0" borderId="151" xfId="0" applyFont="1" applyBorder="1" applyAlignment="1">
      <alignment horizontal="justify" vertical="center" wrapText="1"/>
    </xf>
    <xf numFmtId="0" fontId="18" fillId="0" borderId="38"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 xfId="0" applyFont="1" applyBorder="1" applyAlignment="1">
      <alignment horizontal="justify" vertical="center" wrapText="1"/>
    </xf>
    <xf numFmtId="0" fontId="18" fillId="0" borderId="115"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justify" vertical="center" wrapText="1"/>
    </xf>
    <xf numFmtId="0" fontId="18" fillId="0" borderId="40" xfId="0" applyFont="1" applyBorder="1" applyAlignment="1">
      <alignment horizontal="center" vertical="center" wrapText="1"/>
    </xf>
    <xf numFmtId="0" fontId="18" fillId="0" borderId="153" xfId="0" applyFont="1" applyBorder="1" applyAlignment="1">
      <alignment horizontal="center" vertical="center" wrapText="1"/>
    </xf>
    <xf numFmtId="0" fontId="18" fillId="0" borderId="154" xfId="0" applyFont="1" applyBorder="1" applyAlignment="1">
      <alignment horizontal="justify" vertical="center" wrapText="1"/>
    </xf>
    <xf numFmtId="44" fontId="18" fillId="55" borderId="94" xfId="0" applyNumberFormat="1" applyFont="1" applyFill="1" applyBorder="1" applyAlignment="1">
      <alignment horizontal="center" vertical="center" wrapText="1"/>
    </xf>
    <xf numFmtId="0" fontId="18" fillId="0" borderId="75" xfId="0" applyFont="1" applyBorder="1" applyAlignment="1">
      <alignment horizontal="center" vertical="center" wrapText="1"/>
    </xf>
    <xf numFmtId="0" fontId="18" fillId="0" borderId="76" xfId="0" applyFont="1" applyBorder="1" applyAlignment="1">
      <alignment horizontal="center" vertical="center" wrapText="1"/>
    </xf>
    <xf numFmtId="0" fontId="18" fillId="0" borderId="111" xfId="0" applyFont="1" applyBorder="1" applyAlignment="1">
      <alignment horizontal="center" vertical="center" wrapText="1"/>
    </xf>
    <xf numFmtId="44" fontId="18" fillId="0" borderId="59" xfId="0" applyNumberFormat="1" applyFont="1" applyBorder="1" applyAlignment="1">
      <alignment horizontal="center" vertical="center" wrapText="1"/>
    </xf>
    <xf numFmtId="44" fontId="18" fillId="0" borderId="50" xfId="0" applyNumberFormat="1" applyFont="1" applyBorder="1" applyAlignment="1">
      <alignment horizontal="center" vertical="center" wrapText="1"/>
    </xf>
    <xf numFmtId="44" fontId="18" fillId="0" borderId="62" xfId="0" applyNumberFormat="1" applyFont="1" applyBorder="1" applyAlignment="1">
      <alignment horizontal="center" vertical="center" wrapText="1"/>
    </xf>
    <xf numFmtId="44" fontId="18" fillId="55" borderId="44" xfId="0" applyNumberFormat="1" applyFont="1" applyFill="1" applyBorder="1" applyAlignment="1">
      <alignment horizontal="center" vertical="center" wrapText="1"/>
    </xf>
    <xf numFmtId="0" fontId="18" fillId="0" borderId="141" xfId="0" applyFont="1" applyBorder="1" applyAlignment="1">
      <alignment horizontal="justify" vertical="center" wrapText="1"/>
    </xf>
    <xf numFmtId="0" fontId="18" fillId="0" borderId="58" xfId="0" applyFont="1" applyBorder="1" applyAlignment="1">
      <alignment horizontal="center" vertical="center" wrapText="1"/>
    </xf>
    <xf numFmtId="0" fontId="18" fillId="0" borderId="16" xfId="0" applyFont="1" applyBorder="1" applyAlignment="1">
      <alignment horizontal="justify" vertical="center" wrapText="1"/>
    </xf>
    <xf numFmtId="0" fontId="18" fillId="0" borderId="140" xfId="0" applyFont="1" applyBorder="1" applyAlignment="1">
      <alignment horizontal="justify" vertical="center" wrapText="1"/>
    </xf>
    <xf numFmtId="0" fontId="18" fillId="0" borderId="86" xfId="0" applyFont="1" applyBorder="1" applyAlignment="1">
      <alignment horizontal="center" vertical="center" wrapText="1"/>
    </xf>
    <xf numFmtId="44" fontId="18" fillId="55" borderId="95" xfId="0" applyNumberFormat="1" applyFont="1" applyFill="1" applyBorder="1" applyAlignment="1">
      <alignment horizontal="center" vertical="center" wrapText="1"/>
    </xf>
    <xf numFmtId="0" fontId="18" fillId="0" borderId="112" xfId="0" applyFont="1" applyBorder="1" applyAlignment="1">
      <alignment horizontal="center" vertical="center" wrapText="1"/>
    </xf>
    <xf numFmtId="44" fontId="18" fillId="55" borderId="72" xfId="0" applyNumberFormat="1" applyFont="1" applyFill="1" applyBorder="1" applyAlignment="1">
      <alignment horizontal="center" vertical="center" wrapText="1"/>
    </xf>
    <xf numFmtId="0" fontId="18" fillId="0" borderId="141" xfId="0" applyFont="1" applyBorder="1" applyAlignment="1">
      <alignment horizontal="center" vertical="center" wrapText="1"/>
    </xf>
    <xf numFmtId="0" fontId="18" fillId="0" borderId="156" xfId="0" applyFont="1" applyBorder="1" applyAlignment="1">
      <alignment horizontal="center" vertical="center" wrapText="1"/>
    </xf>
    <xf numFmtId="0" fontId="18" fillId="0" borderId="140" xfId="0" applyFont="1" applyBorder="1" applyAlignment="1">
      <alignment horizontal="center" vertical="center" wrapText="1"/>
    </xf>
    <xf numFmtId="0" fontId="56" fillId="55" borderId="155" xfId="0" applyFont="1" applyFill="1" applyBorder="1" applyAlignment="1">
      <alignment horizontal="center" vertical="center" wrapText="1"/>
    </xf>
    <xf numFmtId="0" fontId="56" fillId="55" borderId="146" xfId="0" applyFont="1" applyFill="1" applyBorder="1" applyAlignment="1">
      <alignment horizontal="center" vertical="center" wrapText="1"/>
    </xf>
    <xf numFmtId="0" fontId="56" fillId="55" borderId="147" xfId="0" applyFont="1" applyFill="1" applyBorder="1" applyAlignment="1">
      <alignment horizontal="center" vertical="center" wrapText="1"/>
    </xf>
    <xf numFmtId="0" fontId="56" fillId="55" borderId="148" xfId="0" applyFont="1" applyFill="1" applyBorder="1" applyAlignment="1">
      <alignment horizontal="center" vertical="center" wrapText="1"/>
    </xf>
    <xf numFmtId="167" fontId="10" fillId="50" borderId="95" xfId="0" applyNumberFormat="1" applyFont="1" applyFill="1" applyBorder="1" applyAlignment="1">
      <alignment horizontal="center" vertical="center"/>
    </xf>
    <xf numFmtId="0" fontId="7" fillId="46" borderId="71" xfId="0" applyFont="1" applyFill="1" applyBorder="1" applyAlignment="1">
      <alignment horizontal="center" vertical="center" wrapText="1"/>
    </xf>
    <xf numFmtId="44" fontId="17" fillId="3" borderId="87" xfId="2" applyFont="1" applyFill="1" applyBorder="1" applyAlignment="1">
      <alignment horizontal="center" vertical="center"/>
    </xf>
    <xf numFmtId="168" fontId="4" fillId="0" borderId="63" xfId="0" applyNumberFormat="1" applyFont="1" applyBorder="1" applyAlignment="1">
      <alignment horizontal="center" vertical="center"/>
    </xf>
    <xf numFmtId="0" fontId="3" fillId="0" borderId="63" xfId="0" quotePrefix="1" applyFont="1" applyBorder="1" applyAlignment="1">
      <alignment horizontal="center" vertical="center"/>
    </xf>
    <xf numFmtId="10" fontId="7" fillId="2" borderId="63" xfId="0" quotePrefix="1" applyNumberFormat="1" applyFont="1" applyFill="1" applyBorder="1" applyAlignment="1">
      <alignment horizontal="center" vertical="center"/>
    </xf>
    <xf numFmtId="10" fontId="7" fillId="2" borderId="138" xfId="0" quotePrefix="1" applyNumberFormat="1" applyFont="1" applyFill="1" applyBorder="1" applyAlignment="1">
      <alignment horizontal="center" vertical="center"/>
    </xf>
    <xf numFmtId="0" fontId="17" fillId="45" borderId="113" xfId="0" applyFont="1" applyFill="1" applyBorder="1" applyAlignment="1">
      <alignment horizontal="center" vertical="center"/>
    </xf>
    <xf numFmtId="168" fontId="4" fillId="0" borderId="157" xfId="0" applyNumberFormat="1" applyFont="1" applyBorder="1" applyAlignment="1">
      <alignment horizontal="center" vertical="center"/>
    </xf>
    <xf numFmtId="0" fontId="7" fillId="46" borderId="60" xfId="0" applyFont="1" applyFill="1" applyBorder="1" applyAlignment="1">
      <alignment horizontal="center" vertical="center" wrapText="1"/>
    </xf>
    <xf numFmtId="0" fontId="7" fillId="46" borderId="126" xfId="0" applyFont="1" applyFill="1" applyBorder="1" applyAlignment="1">
      <alignment horizontal="center" vertical="center" wrapText="1"/>
    </xf>
    <xf numFmtId="0" fontId="4" fillId="3" borderId="64" xfId="0" applyFont="1" applyFill="1" applyBorder="1" applyAlignment="1">
      <alignment vertical="center"/>
    </xf>
    <xf numFmtId="167" fontId="10" fillId="0" borderId="119" xfId="0" applyNumberFormat="1" applyFont="1" applyBorder="1" applyAlignment="1">
      <alignment horizontal="center" vertical="center"/>
    </xf>
    <xf numFmtId="167" fontId="10" fillId="0" borderId="66" xfId="0" applyNumberFormat="1" applyFont="1" applyBorder="1" applyAlignment="1">
      <alignment horizontal="center" vertical="center"/>
    </xf>
    <xf numFmtId="167" fontId="10" fillId="0" borderId="67" xfId="0" applyNumberFormat="1" applyFont="1" applyBorder="1" applyAlignment="1">
      <alignment horizontal="center" vertical="center"/>
    </xf>
    <xf numFmtId="0" fontId="8" fillId="57" borderId="48" xfId="144" applyFont="1" applyFill="1" applyBorder="1" applyAlignment="1">
      <alignment horizontal="center" vertical="center"/>
    </xf>
    <xf numFmtId="0" fontId="8" fillId="0" borderId="8" xfId="0" applyFont="1" applyBorder="1" applyAlignment="1">
      <alignment horizontal="right" vertical="center"/>
    </xf>
    <xf numFmtId="44" fontId="21" fillId="58" borderId="50" xfId="2" applyFont="1" applyFill="1" applyBorder="1" applyAlignment="1">
      <alignment horizontal="center" vertical="center"/>
    </xf>
    <xf numFmtId="44" fontId="21" fillId="0" borderId="50" xfId="2" applyFont="1" applyBorder="1" applyAlignment="1">
      <alignment horizontal="center" vertical="center"/>
    </xf>
    <xf numFmtId="0" fontId="24" fillId="12" borderId="8" xfId="4" applyFont="1" applyFill="1" applyAlignment="1">
      <alignment horizontal="left" vertical="center"/>
    </xf>
    <xf numFmtId="168" fontId="4" fillId="0" borderId="158" xfId="0" applyNumberFormat="1" applyFont="1" applyBorder="1" applyAlignment="1">
      <alignment horizontal="center" vertical="center"/>
    </xf>
    <xf numFmtId="0" fontId="4" fillId="0" borderId="2" xfId="0" applyFont="1" applyBorder="1" applyAlignment="1">
      <alignment vertical="center"/>
    </xf>
    <xf numFmtId="44" fontId="4" fillId="0" borderId="59" xfId="2" applyFont="1" applyFill="1" applyBorder="1" applyAlignment="1">
      <alignment vertical="center"/>
    </xf>
    <xf numFmtId="168" fontId="4" fillId="0" borderId="60" xfId="0" quotePrefix="1" applyNumberFormat="1" applyFont="1" applyBorder="1" applyAlignment="1">
      <alignment horizontal="center" vertical="center"/>
    </xf>
    <xf numFmtId="44" fontId="4" fillId="0" borderId="62" xfId="2" applyFont="1" applyFill="1" applyBorder="1" applyAlignment="1">
      <alignment vertical="center"/>
    </xf>
    <xf numFmtId="0" fontId="4" fillId="0" borderId="92" xfId="0" applyFont="1" applyBorder="1" applyAlignment="1">
      <alignment vertical="center" wrapText="1"/>
    </xf>
    <xf numFmtId="0" fontId="14" fillId="0" borderId="48" xfId="144" applyFont="1" applyBorder="1" applyAlignment="1">
      <alignment vertical="center" wrapText="1"/>
    </xf>
    <xf numFmtId="9" fontId="8" fillId="0" borderId="91" xfId="144" applyNumberFormat="1" applyFont="1" applyBorder="1" applyAlignment="1">
      <alignment horizontal="center" vertical="center"/>
    </xf>
    <xf numFmtId="10" fontId="8" fillId="0" borderId="91" xfId="145" applyNumberFormat="1" applyFont="1" applyFill="1" applyBorder="1" applyAlignment="1">
      <alignment horizontal="center" vertical="center"/>
    </xf>
    <xf numFmtId="0" fontId="8" fillId="0" borderId="48" xfId="144" applyFont="1" applyBorder="1" applyAlignment="1">
      <alignment horizontal="center" vertical="center"/>
    </xf>
    <xf numFmtId="0" fontId="4" fillId="59" borderId="2" xfId="0" applyFont="1" applyFill="1" applyBorder="1" applyAlignment="1">
      <alignment vertical="center"/>
    </xf>
    <xf numFmtId="0" fontId="4" fillId="59" borderId="8" xfId="0" applyFont="1" applyFill="1" applyBorder="1" applyAlignment="1">
      <alignment vertical="center"/>
    </xf>
    <xf numFmtId="0" fontId="14" fillId="0" borderId="159" xfId="144" applyFont="1" applyBorder="1" applyAlignment="1">
      <alignment vertical="center" wrapText="1"/>
    </xf>
    <xf numFmtId="0" fontId="8" fillId="57" borderId="160" xfId="144" applyFont="1" applyFill="1" applyBorder="1" applyAlignment="1">
      <alignment horizontal="center" vertical="center"/>
    </xf>
    <xf numFmtId="0" fontId="53" fillId="0" borderId="8" xfId="146" applyBorder="1" applyAlignment="1">
      <alignment vertical="center" wrapText="1"/>
    </xf>
    <xf numFmtId="3" fontId="8" fillId="0" borderId="48" xfId="144" applyNumberFormat="1" applyFont="1" applyBorder="1" applyAlignment="1">
      <alignment horizontal="center" vertical="center"/>
    </xf>
    <xf numFmtId="3" fontId="8" fillId="57" borderId="48" xfId="144" applyNumberFormat="1" applyFont="1" applyFill="1" applyBorder="1" applyAlignment="1">
      <alignment horizontal="center" vertical="center"/>
    </xf>
    <xf numFmtId="9" fontId="8" fillId="0" borderId="48" xfId="144" applyNumberFormat="1" applyFont="1" applyBorder="1" applyAlignment="1">
      <alignment horizontal="center" vertical="center"/>
    </xf>
    <xf numFmtId="169" fontId="24" fillId="60" borderId="69" xfId="4" applyNumberFormat="1" applyFont="1" applyFill="1" applyBorder="1" applyAlignment="1">
      <alignment horizontal="center" vertical="center"/>
    </xf>
    <xf numFmtId="169" fontId="24" fillId="50" borderId="122" xfId="4" applyNumberFormat="1" applyFont="1" applyFill="1" applyBorder="1" applyAlignment="1">
      <alignment horizontal="center" vertical="center"/>
    </xf>
    <xf numFmtId="168" fontId="24" fillId="60" borderId="68" xfId="4" applyNumberFormat="1" applyFont="1" applyFill="1" applyBorder="1" applyAlignment="1">
      <alignment horizontal="center" vertical="center"/>
    </xf>
    <xf numFmtId="168" fontId="24" fillId="50" borderId="50" xfId="4" applyNumberFormat="1" applyFont="1" applyFill="1" applyBorder="1" applyAlignment="1">
      <alignment horizontal="center" vertical="center"/>
    </xf>
    <xf numFmtId="166" fontId="52" fillId="10" borderId="59" xfId="144" applyNumberFormat="1" applyFont="1" applyFill="1" applyBorder="1" applyAlignment="1">
      <alignment vertical="center"/>
    </xf>
    <xf numFmtId="44" fontId="52" fillId="52" borderId="62" xfId="2" applyFont="1" applyFill="1" applyBorder="1" applyAlignment="1">
      <alignment horizontal="center" vertical="center"/>
    </xf>
    <xf numFmtId="166" fontId="8" fillId="0" borderId="128" xfId="144" applyNumberFormat="1" applyFont="1" applyBorder="1" applyAlignment="1">
      <alignment horizontal="center" vertical="center"/>
    </xf>
    <xf numFmtId="0" fontId="11" fillId="6" borderId="161" xfId="144" applyFont="1" applyFill="1" applyBorder="1" applyAlignment="1">
      <alignment horizontal="center" vertical="center" wrapText="1"/>
    </xf>
    <xf numFmtId="166" fontId="8" fillId="0" borderId="48" xfId="144" applyNumberFormat="1" applyFont="1" applyBorder="1" applyAlignment="1">
      <alignment horizontal="center" vertical="center"/>
    </xf>
    <xf numFmtId="0" fontId="11" fillId="6" borderId="162" xfId="144" applyFont="1" applyFill="1" applyBorder="1" applyAlignment="1">
      <alignment horizontal="center" vertical="center" wrapText="1"/>
    </xf>
    <xf numFmtId="0" fontId="11" fillId="6" borderId="163" xfId="144" applyFont="1" applyFill="1" applyBorder="1" applyAlignment="1">
      <alignment horizontal="center" vertical="center" wrapText="1"/>
    </xf>
    <xf numFmtId="1" fontId="11" fillId="6" borderId="163" xfId="144" applyNumberFormat="1" applyFont="1" applyFill="1" applyBorder="1" applyAlignment="1">
      <alignment horizontal="center" vertical="center" wrapText="1"/>
    </xf>
    <xf numFmtId="10" fontId="11" fillId="6" borderId="163" xfId="145" applyNumberFormat="1" applyFont="1" applyFill="1" applyBorder="1" applyAlignment="1">
      <alignment horizontal="center" vertical="center" wrapText="1"/>
    </xf>
    <xf numFmtId="0" fontId="2" fillId="43" borderId="69" xfId="144" applyFont="1" applyFill="1" applyBorder="1" applyAlignment="1">
      <alignment horizontal="left" vertical="center"/>
    </xf>
    <xf numFmtId="0" fontId="2" fillId="43" borderId="159" xfId="144" applyFont="1" applyFill="1" applyBorder="1" applyAlignment="1">
      <alignment vertical="center"/>
    </xf>
    <xf numFmtId="0" fontId="2" fillId="43" borderId="160" xfId="144" applyFont="1" applyFill="1" applyBorder="1" applyAlignment="1">
      <alignment vertical="center"/>
    </xf>
    <xf numFmtId="0" fontId="8" fillId="3" borderId="57" xfId="144" applyFont="1" applyFill="1" applyBorder="1" applyAlignment="1">
      <alignment horizontal="center" vertical="center"/>
    </xf>
    <xf numFmtId="0" fontId="13" fillId="0" borderId="58" xfId="144" applyFont="1" applyBorder="1" applyAlignment="1">
      <alignment vertical="center" wrapText="1"/>
    </xf>
    <xf numFmtId="0" fontId="8" fillId="57" borderId="58" xfId="144" applyFont="1" applyFill="1" applyBorder="1" applyAlignment="1">
      <alignment horizontal="center" vertical="center"/>
    </xf>
    <xf numFmtId="0" fontId="8" fillId="0" borderId="58" xfId="144" applyFont="1" applyBorder="1" applyAlignment="1">
      <alignment horizontal="center" vertical="center"/>
    </xf>
    <xf numFmtId="9" fontId="8" fillId="0" borderId="58" xfId="144" applyNumberFormat="1" applyFont="1" applyBorder="1" applyAlignment="1">
      <alignment horizontal="center" vertical="center"/>
    </xf>
    <xf numFmtId="10" fontId="8" fillId="0" borderId="58" xfId="145" applyNumberFormat="1" applyFont="1" applyFill="1" applyBorder="1" applyAlignment="1">
      <alignment horizontal="center" vertical="center"/>
    </xf>
    <xf numFmtId="166" fontId="8" fillId="0" borderId="58" xfId="144" applyNumberFormat="1" applyFont="1" applyBorder="1" applyAlignment="1">
      <alignment horizontal="center" vertical="center"/>
    </xf>
    <xf numFmtId="166" fontId="8" fillId="0" borderId="120" xfId="144" applyNumberFormat="1" applyFont="1" applyBorder="1" applyAlignment="1">
      <alignment horizontal="center" vertical="center"/>
    </xf>
    <xf numFmtId="0" fontId="2" fillId="51" borderId="60" xfId="144" applyFont="1" applyFill="1" applyBorder="1" applyAlignment="1">
      <alignment vertical="center"/>
    </xf>
    <xf numFmtId="0" fontId="2" fillId="51" borderId="100" xfId="144" applyFont="1" applyFill="1" applyBorder="1" applyAlignment="1">
      <alignment vertical="center"/>
    </xf>
    <xf numFmtId="10" fontId="8" fillId="0" borderId="164" xfId="145" applyNumberFormat="1" applyFont="1" applyFill="1" applyBorder="1" applyAlignment="1">
      <alignment horizontal="center" vertical="center"/>
    </xf>
    <xf numFmtId="0" fontId="14" fillId="0" borderId="165" xfId="144" applyFont="1" applyBorder="1" applyAlignment="1">
      <alignment vertical="center" wrapText="1"/>
    </xf>
    <xf numFmtId="0" fontId="8" fillId="57" borderId="8" xfId="144" applyFont="1" applyFill="1" applyBorder="1" applyAlignment="1">
      <alignment horizontal="center" vertical="center"/>
    </xf>
    <xf numFmtId="0" fontId="8" fillId="0" borderId="86" xfId="144" applyFont="1" applyBorder="1" applyAlignment="1">
      <alignment horizontal="center" vertical="center"/>
    </xf>
    <xf numFmtId="9" fontId="8" fillId="0" borderId="86" xfId="144" applyNumberFormat="1" applyFont="1" applyBorder="1" applyAlignment="1">
      <alignment horizontal="center" vertical="center"/>
    </xf>
    <xf numFmtId="166" fontId="8" fillId="0" borderId="86" xfId="144" applyNumberFormat="1" applyFont="1" applyBorder="1" applyAlignment="1">
      <alignment horizontal="center" vertical="center"/>
    </xf>
    <xf numFmtId="166" fontId="8" fillId="0" borderId="166" xfId="144" applyNumberFormat="1" applyFont="1" applyBorder="1" applyAlignment="1">
      <alignment horizontal="center" vertical="center"/>
    </xf>
    <xf numFmtId="0" fontId="2" fillId="51" borderId="96" xfId="144" applyFont="1" applyFill="1" applyBorder="1" applyAlignment="1">
      <alignment vertical="center"/>
    </xf>
    <xf numFmtId="0" fontId="2" fillId="51" borderId="127" xfId="144" applyFont="1" applyFill="1" applyBorder="1" applyAlignment="1">
      <alignment vertical="center"/>
    </xf>
    <xf numFmtId="0" fontId="8" fillId="3" borderId="123" xfId="144" applyFont="1" applyFill="1" applyBorder="1" applyAlignment="1">
      <alignment horizontal="center" vertical="center"/>
    </xf>
    <xf numFmtId="44" fontId="52" fillId="52" borderId="50" xfId="2" applyFont="1" applyFill="1" applyBorder="1" applyAlignment="1">
      <alignment horizontal="center" vertical="center"/>
    </xf>
    <xf numFmtId="166" fontId="52" fillId="10" borderId="50" xfId="144" applyNumberFormat="1" applyFont="1" applyFill="1" applyBorder="1" applyAlignment="1">
      <alignment vertical="center"/>
    </xf>
    <xf numFmtId="0" fontId="2" fillId="51" borderId="129" xfId="144" applyFont="1" applyFill="1" applyBorder="1" applyAlignment="1">
      <alignment vertical="center"/>
    </xf>
    <xf numFmtId="0" fontId="2" fillId="51" borderId="63" xfId="144" applyFont="1" applyFill="1" applyBorder="1" applyAlignment="1">
      <alignment vertical="center"/>
    </xf>
    <xf numFmtId="0" fontId="2" fillId="51" borderId="49" xfId="144" applyFont="1" applyFill="1" applyBorder="1" applyAlignment="1">
      <alignment vertical="center"/>
    </xf>
    <xf numFmtId="168" fontId="4" fillId="0" borderId="49" xfId="0" quotePrefix="1" applyNumberFormat="1" applyFont="1" applyFill="1" applyBorder="1" applyAlignment="1">
      <alignment horizontal="center" vertical="center"/>
    </xf>
    <xf numFmtId="44" fontId="4" fillId="0" borderId="50" xfId="2" applyFont="1" applyFill="1" applyBorder="1" applyAlignment="1">
      <alignment vertical="center"/>
    </xf>
    <xf numFmtId="167" fontId="10" fillId="8" borderId="64" xfId="0" applyNumberFormat="1" applyFont="1" applyFill="1" applyBorder="1" applyAlignment="1" applyProtection="1">
      <alignment horizontal="center" vertical="center" wrapText="1"/>
      <protection locked="0"/>
    </xf>
    <xf numFmtId="167" fontId="10" fillId="8" borderId="65" xfId="0" applyNumberFormat="1" applyFont="1" applyFill="1" applyBorder="1" applyAlignment="1" applyProtection="1">
      <alignment horizontal="center" vertical="center" wrapText="1"/>
      <protection locked="0"/>
    </xf>
    <xf numFmtId="2" fontId="10" fillId="8" borderId="95" xfId="0" applyNumberFormat="1" applyFont="1" applyFill="1" applyBorder="1" applyAlignment="1" applyProtection="1">
      <alignment horizontal="center" vertical="center"/>
      <protection locked="0"/>
    </xf>
    <xf numFmtId="10" fontId="10" fillId="8" borderId="95" xfId="0" applyNumberFormat="1" applyFont="1" applyFill="1" applyBorder="1" applyAlignment="1" applyProtection="1">
      <alignment horizontal="center" vertical="center"/>
      <protection locked="0"/>
    </xf>
    <xf numFmtId="10" fontId="7" fillId="5" borderId="94" xfId="0" applyNumberFormat="1" applyFont="1" applyFill="1" applyBorder="1" applyAlignment="1" applyProtection="1">
      <alignment horizontal="center" vertical="center"/>
      <protection locked="0"/>
    </xf>
    <xf numFmtId="0" fontId="4" fillId="5" borderId="87" xfId="0" applyFont="1" applyFill="1" applyBorder="1" applyAlignment="1" applyProtection="1">
      <alignment horizontal="center" vertical="center"/>
      <protection locked="0"/>
    </xf>
    <xf numFmtId="0" fontId="4" fillId="5" borderId="64" xfId="0" applyFont="1" applyFill="1" applyBorder="1" applyAlignment="1" applyProtection="1">
      <alignment horizontal="center" vertical="center"/>
      <protection locked="0"/>
    </xf>
    <xf numFmtId="10" fontId="4" fillId="5" borderId="89" xfId="0" applyNumberFormat="1" applyFont="1" applyFill="1" applyBorder="1" applyAlignment="1" applyProtection="1">
      <alignment horizontal="center" vertical="center"/>
      <protection locked="0"/>
    </xf>
    <xf numFmtId="167" fontId="10" fillId="5" borderId="112" xfId="0" applyNumberFormat="1" applyFont="1" applyFill="1" applyBorder="1" applyAlignment="1" applyProtection="1">
      <alignment horizontal="center" vertical="center"/>
      <protection locked="0"/>
    </xf>
    <xf numFmtId="167" fontId="10" fillId="5" borderId="117" xfId="0" applyNumberFormat="1" applyFont="1" applyFill="1" applyBorder="1" applyAlignment="1" applyProtection="1">
      <alignment horizontal="center" vertical="center"/>
      <protection locked="0"/>
    </xf>
    <xf numFmtId="167" fontId="10" fillId="5" borderId="54" xfId="0" applyNumberFormat="1" applyFont="1" applyFill="1" applyBorder="1" applyAlignment="1" applyProtection="1">
      <alignment horizontal="center" vertical="center"/>
      <protection locked="0"/>
    </xf>
    <xf numFmtId="167" fontId="10" fillId="0" borderId="112" xfId="0" applyNumberFormat="1" applyFont="1" applyBorder="1" applyAlignment="1" applyProtection="1">
      <alignment horizontal="center" vertical="center"/>
      <protection locked="0"/>
    </xf>
    <xf numFmtId="167" fontId="10" fillId="0" borderId="117" xfId="0" applyNumberFormat="1" applyFont="1" applyBorder="1" applyAlignment="1" applyProtection="1">
      <alignment horizontal="center" vertical="center"/>
      <protection locked="0"/>
    </xf>
    <xf numFmtId="167" fontId="10" fillId="0" borderId="54" xfId="0" applyNumberFormat="1" applyFont="1" applyBorder="1" applyAlignment="1" applyProtection="1">
      <alignment horizontal="center" vertical="center"/>
      <protection locked="0"/>
    </xf>
    <xf numFmtId="9" fontId="10" fillId="5" borderId="76" xfId="0" applyNumberFormat="1" applyFont="1" applyFill="1" applyBorder="1" applyAlignment="1" applyProtection="1">
      <alignment horizontal="center" vertical="center"/>
      <protection locked="0"/>
    </xf>
    <xf numFmtId="9" fontId="10" fillId="5" borderId="89" xfId="0" applyNumberFormat="1" applyFont="1" applyFill="1" applyBorder="1" applyAlignment="1" applyProtection="1">
      <alignment horizontal="center" vertical="center"/>
      <protection locked="0"/>
    </xf>
    <xf numFmtId="9" fontId="10" fillId="5" borderId="39" xfId="0" applyNumberFormat="1" applyFont="1" applyFill="1" applyBorder="1" applyAlignment="1" applyProtection="1">
      <alignment horizontal="center" vertical="center"/>
      <protection locked="0"/>
    </xf>
    <xf numFmtId="0" fontId="7" fillId="5" borderId="70" xfId="0" applyFont="1" applyFill="1" applyBorder="1" applyAlignment="1" applyProtection="1">
      <alignment vertical="center"/>
      <protection locked="0"/>
    </xf>
    <xf numFmtId="7" fontId="7" fillId="5" borderId="70" xfId="0" applyNumberFormat="1" applyFont="1" applyFill="1" applyBorder="1" applyAlignment="1" applyProtection="1">
      <alignment horizontal="center" vertical="center"/>
      <protection locked="0"/>
    </xf>
    <xf numFmtId="7" fontId="20" fillId="8" borderId="113" xfId="2" applyNumberFormat="1" applyFont="1" applyFill="1" applyBorder="1" applyAlignment="1" applyProtection="1">
      <alignment horizontal="center"/>
      <protection locked="0"/>
    </xf>
    <xf numFmtId="0" fontId="7" fillId="5" borderId="66" xfId="0" applyFont="1" applyFill="1" applyBorder="1" applyAlignment="1" applyProtection="1">
      <alignment vertical="center"/>
      <protection locked="0"/>
    </xf>
    <xf numFmtId="7" fontId="7" fillId="5" borderId="66" xfId="0" applyNumberFormat="1" applyFont="1" applyFill="1" applyBorder="1" applyAlignment="1" applyProtection="1">
      <alignment horizontal="center" vertical="center"/>
      <protection locked="0"/>
    </xf>
    <xf numFmtId="7" fontId="20" fillId="8" borderId="64" xfId="2" applyNumberFormat="1" applyFont="1" applyFill="1" applyBorder="1" applyAlignment="1" applyProtection="1">
      <alignment horizontal="center"/>
      <protection locked="0"/>
    </xf>
    <xf numFmtId="0" fontId="7" fillId="5" borderId="67" xfId="0" applyFont="1" applyFill="1" applyBorder="1" applyAlignment="1" applyProtection="1">
      <alignment vertical="center"/>
      <protection locked="0"/>
    </xf>
    <xf numFmtId="7" fontId="7" fillId="5" borderId="67" xfId="0" applyNumberFormat="1" applyFont="1" applyFill="1" applyBorder="1" applyAlignment="1" applyProtection="1">
      <alignment horizontal="center" vertical="center"/>
      <protection locked="0"/>
    </xf>
    <xf numFmtId="7" fontId="20" fillId="8" borderId="65" xfId="2" applyNumberFormat="1" applyFont="1" applyFill="1" applyBorder="1" applyAlignment="1" applyProtection="1">
      <alignment horizontal="center"/>
      <protection locked="0"/>
    </xf>
    <xf numFmtId="10" fontId="7" fillId="5" borderId="45" xfId="0" applyNumberFormat="1" applyFont="1" applyFill="1" applyBorder="1" applyAlignment="1" applyProtection="1">
      <alignment horizontal="center" vertical="center"/>
      <protection locked="0"/>
    </xf>
    <xf numFmtId="10" fontId="7" fillId="5" borderId="47" xfId="0" applyNumberFormat="1" applyFont="1" applyFill="1" applyBorder="1" applyAlignment="1" applyProtection="1">
      <alignment horizontal="center" vertical="center"/>
      <protection locked="0"/>
    </xf>
    <xf numFmtId="10" fontId="7" fillId="5" borderId="120" xfId="0" applyNumberFormat="1" applyFont="1" applyFill="1" applyBorder="1" applyAlignment="1" applyProtection="1">
      <alignment horizontal="center" vertical="center"/>
      <protection locked="0"/>
    </xf>
    <xf numFmtId="10" fontId="7" fillId="5" borderId="128" xfId="0" applyNumberFormat="1" applyFont="1" applyFill="1" applyBorder="1" applyAlignment="1" applyProtection="1">
      <alignment horizontal="center" vertical="center"/>
      <protection locked="0"/>
    </xf>
    <xf numFmtId="49" fontId="8" fillId="5" borderId="126" xfId="0" applyNumberFormat="1" applyFont="1" applyFill="1" applyBorder="1" applyAlignment="1" applyProtection="1">
      <alignment horizontal="center" vertical="center"/>
      <protection locked="0"/>
    </xf>
    <xf numFmtId="166" fontId="8" fillId="5" borderId="58" xfId="144" applyNumberFormat="1" applyFont="1" applyFill="1" applyBorder="1" applyAlignment="1" applyProtection="1">
      <alignment horizontal="right" vertical="center"/>
      <protection locked="0"/>
    </xf>
    <xf numFmtId="166" fontId="8" fillId="5" borderId="48" xfId="144" applyNumberFormat="1" applyFont="1" applyFill="1" applyBorder="1" applyAlignment="1" applyProtection="1">
      <alignment horizontal="right" vertical="center"/>
      <protection locked="0"/>
    </xf>
    <xf numFmtId="166" fontId="8" fillId="5" borderId="86" xfId="144" applyNumberFormat="1" applyFont="1" applyFill="1" applyBorder="1" applyAlignment="1" applyProtection="1">
      <alignment horizontal="right" vertical="center"/>
      <protection locked="0"/>
    </xf>
    <xf numFmtId="166" fontId="60" fillId="5" borderId="1" xfId="0" applyNumberFormat="1" applyFont="1" applyFill="1" applyBorder="1" applyAlignment="1" applyProtection="1">
      <alignment horizontal="center" vertical="center"/>
      <protection locked="0"/>
    </xf>
    <xf numFmtId="166" fontId="60" fillId="5" borderId="154" xfId="0" applyNumberFormat="1" applyFont="1" applyFill="1" applyBorder="1" applyAlignment="1" applyProtection="1">
      <alignment horizontal="center" vertical="center"/>
      <protection locked="0"/>
    </xf>
    <xf numFmtId="166" fontId="60" fillId="5" borderId="58" xfId="0" applyNumberFormat="1" applyFont="1" applyFill="1" applyBorder="1" applyAlignment="1" applyProtection="1">
      <alignment horizontal="center" vertical="center"/>
      <protection locked="0"/>
    </xf>
    <xf numFmtId="166" fontId="60" fillId="5" borderId="48" xfId="0" applyNumberFormat="1" applyFont="1" applyFill="1" applyBorder="1" applyAlignment="1" applyProtection="1">
      <alignment horizontal="center" vertical="center"/>
      <protection locked="0"/>
    </xf>
    <xf numFmtId="166" fontId="60" fillId="5" borderId="86" xfId="0" applyNumberFormat="1" applyFont="1" applyFill="1" applyBorder="1" applyAlignment="1" applyProtection="1">
      <alignment horizontal="center" vertical="center"/>
      <protection locked="0"/>
    </xf>
    <xf numFmtId="166" fontId="60" fillId="5" borderId="61" xfId="0" applyNumberFormat="1" applyFont="1" applyFill="1" applyBorder="1" applyAlignment="1" applyProtection="1">
      <alignment horizontal="center" vertical="center"/>
      <protection locked="0"/>
    </xf>
    <xf numFmtId="14" fontId="48" fillId="5" borderId="54" xfId="0" applyNumberFormat="1" applyFont="1" applyFill="1" applyBorder="1" applyAlignment="1" applyProtection="1">
      <alignment horizontal="center" vertical="top" wrapText="1"/>
      <protection locked="0"/>
    </xf>
    <xf numFmtId="0" fontId="48" fillId="5" borderId="41" xfId="0" applyFont="1" applyFill="1" applyBorder="1" applyAlignment="1" applyProtection="1">
      <alignment horizontal="center"/>
      <protection locked="0"/>
    </xf>
    <xf numFmtId="0" fontId="6" fillId="11" borderId="122" xfId="0" applyFont="1" applyFill="1" applyBorder="1" applyAlignment="1">
      <alignment horizontal="right" vertical="center" wrapText="1"/>
    </xf>
    <xf numFmtId="0" fontId="6" fillId="11" borderId="84" xfId="0" applyFont="1" applyFill="1" applyBorder="1" applyAlignment="1">
      <alignment horizontal="right" vertical="center" wrapText="1"/>
    </xf>
    <xf numFmtId="0" fontId="6" fillId="11" borderId="118" xfId="0" applyFont="1" applyFill="1" applyBorder="1" applyAlignment="1">
      <alignment horizontal="right" vertical="center" wrapText="1"/>
    </xf>
    <xf numFmtId="10" fontId="6" fillId="11" borderId="166" xfId="3" applyNumberFormat="1" applyFont="1" applyFill="1" applyBorder="1" applyAlignment="1">
      <alignment horizontal="center" vertical="center" wrapText="1"/>
    </xf>
    <xf numFmtId="44" fontId="62" fillId="11" borderId="126" xfId="2" applyFont="1" applyFill="1" applyBorder="1" applyAlignment="1">
      <alignment horizontal="right" vertical="center" wrapText="1"/>
    </xf>
    <xf numFmtId="0" fontId="4" fillId="3" borderId="2" xfId="0" quotePrefix="1" applyFont="1" applyFill="1" applyBorder="1" applyAlignment="1">
      <alignment horizontal="center" vertical="center"/>
    </xf>
    <xf numFmtId="0" fontId="4" fillId="0" borderId="167" xfId="0" quotePrefix="1" applyFont="1" applyBorder="1" applyAlignment="1" applyProtection="1">
      <alignment horizontal="center" vertical="center"/>
      <protection locked="0"/>
    </xf>
    <xf numFmtId="7" fontId="20" fillId="8" borderId="64" xfId="147" applyNumberFormat="1" applyFont="1" applyFill="1" applyBorder="1" applyAlignment="1" applyProtection="1">
      <alignment horizontal="center"/>
      <protection locked="0"/>
    </xf>
    <xf numFmtId="7" fontId="20" fillId="8" borderId="113" xfId="147" applyNumberFormat="1" applyFont="1" applyFill="1" applyBorder="1" applyAlignment="1" applyProtection="1">
      <alignment horizontal="center"/>
      <protection locked="0"/>
    </xf>
    <xf numFmtId="7" fontId="20" fillId="8" borderId="65" xfId="147" applyNumberFormat="1" applyFont="1" applyFill="1" applyBorder="1" applyAlignment="1" applyProtection="1">
      <alignment horizontal="center"/>
      <protection locked="0"/>
    </xf>
    <xf numFmtId="49" fontId="4" fillId="5" borderId="65" xfId="0" applyNumberFormat="1" applyFont="1" applyFill="1" applyBorder="1" applyAlignment="1" applyProtection="1">
      <alignment horizontal="center" vertical="center"/>
      <protection locked="0"/>
    </xf>
    <xf numFmtId="164" fontId="7" fillId="7" borderId="42" xfId="0" applyNumberFormat="1" applyFont="1" applyFill="1" applyBorder="1" applyAlignment="1">
      <alignment horizontal="center" vertical="center" wrapText="1"/>
    </xf>
    <xf numFmtId="0" fontId="4" fillId="5" borderId="119" xfId="0" applyFont="1" applyFill="1" applyBorder="1" applyAlignment="1" applyProtection="1">
      <alignment horizontal="center" vertical="center"/>
      <protection locked="0"/>
    </xf>
    <xf numFmtId="0" fontId="4" fillId="5" borderId="66" xfId="0" applyFont="1" applyFill="1" applyBorder="1" applyAlignment="1" applyProtection="1">
      <alignment horizontal="center" vertical="center"/>
      <protection locked="0"/>
    </xf>
    <xf numFmtId="49" fontId="4" fillId="5" borderId="67" xfId="0" applyNumberFormat="1" applyFont="1" applyFill="1" applyBorder="1" applyAlignment="1" applyProtection="1">
      <alignment horizontal="center" vertical="center"/>
      <protection locked="0"/>
    </xf>
    <xf numFmtId="0" fontId="8" fillId="0" borderId="95" xfId="0" applyFont="1" applyBorder="1" applyAlignment="1">
      <alignment horizontal="center" vertical="center"/>
    </xf>
    <xf numFmtId="0" fontId="7" fillId="2" borderId="12" xfId="0" applyFont="1" applyFill="1" applyBorder="1" applyAlignment="1">
      <alignment horizontal="center" vertical="center"/>
    </xf>
    <xf numFmtId="0" fontId="3" fillId="0" borderId="13" xfId="0" applyFont="1" applyBorder="1"/>
    <xf numFmtId="0" fontId="3" fillId="0" borderId="14" xfId="0" applyFont="1" applyBorder="1"/>
    <xf numFmtId="0" fontId="4" fillId="5" borderId="16" xfId="0" applyFont="1" applyFill="1" applyBorder="1" applyAlignment="1" applyProtection="1">
      <alignment horizontal="center" vertical="center"/>
      <protection locked="0"/>
    </xf>
    <xf numFmtId="0" fontId="3" fillId="0" borderId="13" xfId="0" applyFont="1" applyBorder="1" applyProtection="1">
      <protection locked="0"/>
    </xf>
    <xf numFmtId="0" fontId="3" fillId="0" borderId="14" xfId="0" applyFont="1" applyBorder="1" applyProtection="1">
      <protection locked="0"/>
    </xf>
    <xf numFmtId="0" fontId="4" fillId="0" borderId="16" xfId="0" applyFont="1" applyBorder="1" applyAlignment="1">
      <alignment horizontal="center" vertical="center"/>
    </xf>
    <xf numFmtId="0" fontId="3" fillId="0" borderId="24" xfId="0" applyFont="1" applyBorder="1"/>
    <xf numFmtId="0" fontId="4" fillId="5" borderId="16" xfId="0" applyFont="1" applyFill="1" applyBorder="1" applyAlignment="1" applyProtection="1">
      <alignment horizontal="center" wrapText="1"/>
      <protection locked="0"/>
    </xf>
    <xf numFmtId="0" fontId="7" fillId="0" borderId="12" xfId="0" applyFont="1" applyBorder="1" applyAlignment="1">
      <alignment horizontal="center" vertical="center"/>
    </xf>
    <xf numFmtId="0" fontId="9" fillId="2" borderId="9" xfId="0" applyFont="1" applyFill="1" applyBorder="1" applyAlignment="1">
      <alignment horizontal="center" vertical="center"/>
    </xf>
    <xf numFmtId="0" fontId="3" fillId="0" borderId="10" xfId="0" applyFont="1" applyBorder="1"/>
    <xf numFmtId="0" fontId="3" fillId="0" borderId="11" xfId="0" applyFont="1" applyBorder="1"/>
    <xf numFmtId="0" fontId="6" fillId="3" borderId="12" xfId="0" applyFont="1" applyFill="1" applyBorder="1" applyAlignment="1">
      <alignment horizontal="center" vertical="center" wrapText="1"/>
    </xf>
    <xf numFmtId="0" fontId="3" fillId="0" borderId="24" xfId="0" applyFont="1" applyBorder="1" applyProtection="1">
      <protection locked="0"/>
    </xf>
    <xf numFmtId="165" fontId="7" fillId="5" borderId="18" xfId="0" applyNumberFormat="1" applyFont="1" applyFill="1" applyBorder="1" applyAlignment="1" applyProtection="1">
      <alignment horizontal="center" vertical="center"/>
      <protection locked="0"/>
    </xf>
    <xf numFmtId="0" fontId="3" fillId="0" borderId="19" xfId="0" applyFont="1" applyBorder="1" applyProtection="1">
      <protection locked="0"/>
    </xf>
    <xf numFmtId="0" fontId="3" fillId="0" borderId="20" xfId="0" applyFont="1" applyBorder="1" applyProtection="1">
      <protection locked="0"/>
    </xf>
    <xf numFmtId="164" fontId="7" fillId="6" borderId="42" xfId="0" applyNumberFormat="1" applyFont="1" applyFill="1" applyBorder="1" applyAlignment="1">
      <alignment horizontal="center" vertical="center" wrapText="1"/>
    </xf>
    <xf numFmtId="164" fontId="7" fillId="6" borderId="43" xfId="0" applyNumberFormat="1" applyFont="1" applyFill="1" applyBorder="1" applyAlignment="1">
      <alignment horizontal="center" vertical="center" wrapText="1"/>
    </xf>
    <xf numFmtId="0" fontId="7" fillId="7" borderId="71" xfId="0" applyFont="1" applyFill="1" applyBorder="1" applyAlignment="1">
      <alignment horizontal="center" vertical="center"/>
    </xf>
    <xf numFmtId="0" fontId="7" fillId="7" borderId="72" xfId="0" applyFont="1" applyFill="1" applyBorder="1" applyAlignment="1">
      <alignment horizontal="center" vertical="center"/>
    </xf>
    <xf numFmtId="0" fontId="20" fillId="42" borderId="42" xfId="117" applyFont="1" applyFill="1" applyBorder="1" applyAlignment="1">
      <alignment horizontal="center" vertical="center" wrapText="1"/>
    </xf>
    <xf numFmtId="0" fontId="20" fillId="42" borderId="43" xfId="117" applyFont="1" applyFill="1" applyBorder="1" applyAlignment="1">
      <alignment horizontal="center" vertical="center" wrapText="1"/>
    </xf>
    <xf numFmtId="0" fontId="20" fillId="42" borderId="44" xfId="117" applyFont="1" applyFill="1" applyBorder="1" applyAlignment="1">
      <alignment horizontal="center" vertical="center" wrapText="1"/>
    </xf>
    <xf numFmtId="164" fontId="7" fillId="43" borderId="42" xfId="0" applyNumberFormat="1" applyFont="1" applyFill="1" applyBorder="1" applyAlignment="1">
      <alignment horizontal="center" vertical="center" wrapText="1"/>
    </xf>
    <xf numFmtId="164" fontId="7" fillId="43" borderId="43" xfId="0" applyNumberFormat="1" applyFont="1" applyFill="1" applyBorder="1" applyAlignment="1">
      <alignment horizontal="center" vertical="center" wrapText="1"/>
    </xf>
    <xf numFmtId="164" fontId="7" fillId="43" borderId="44" xfId="0" applyNumberFormat="1" applyFont="1" applyFill="1" applyBorder="1" applyAlignment="1">
      <alignment horizontal="center" vertical="center" wrapText="1"/>
    </xf>
    <xf numFmtId="0" fontId="52" fillId="53" borderId="71" xfId="0" applyFont="1" applyFill="1" applyBorder="1" applyAlignment="1">
      <alignment horizontal="center" vertical="center"/>
    </xf>
    <xf numFmtId="0" fontId="52" fillId="53" borderId="72" xfId="0" applyFont="1" applyFill="1" applyBorder="1" applyAlignment="1">
      <alignment horizontal="center" vertical="center"/>
    </xf>
    <xf numFmtId="164" fontId="7" fillId="43" borderId="31" xfId="0" applyNumberFormat="1" applyFont="1" applyFill="1" applyBorder="1" applyAlignment="1">
      <alignment horizontal="center" vertical="center" wrapText="1"/>
    </xf>
    <xf numFmtId="0" fontId="3" fillId="10" borderId="26" xfId="0" applyFont="1" applyFill="1" applyBorder="1"/>
    <xf numFmtId="164" fontId="7" fillId="43" borderId="25" xfId="0" applyNumberFormat="1" applyFont="1" applyFill="1" applyBorder="1" applyAlignment="1">
      <alignment horizontal="center" vertical="center" wrapText="1"/>
    </xf>
    <xf numFmtId="0" fontId="10" fillId="0" borderId="84" xfId="0" quotePrefix="1" applyFont="1" applyBorder="1" applyAlignment="1">
      <alignment horizontal="left" vertical="center" wrapText="1"/>
    </xf>
    <xf numFmtId="0" fontId="10" fillId="0" borderId="8" xfId="0" quotePrefix="1" applyFont="1" applyBorder="1" applyAlignment="1">
      <alignment horizontal="left" vertical="center" wrapText="1"/>
    </xf>
    <xf numFmtId="0" fontId="12" fillId="6" borderId="118" xfId="144" applyFont="1" applyFill="1" applyBorder="1" applyAlignment="1">
      <alignment horizontal="center" vertical="center" wrapText="1"/>
    </xf>
    <xf numFmtId="0" fontId="12" fillId="6" borderId="132" xfId="144" applyFont="1" applyFill="1" applyBorder="1" applyAlignment="1">
      <alignment horizontal="center" vertical="center" wrapText="1"/>
    </xf>
    <xf numFmtId="0" fontId="12" fillId="6" borderId="126" xfId="144" applyFont="1" applyFill="1" applyBorder="1" applyAlignment="1">
      <alignment horizontal="center" vertical="center" wrapText="1"/>
    </xf>
    <xf numFmtId="0" fontId="12" fillId="6" borderId="42" xfId="144" applyFont="1" applyFill="1" applyBorder="1" applyAlignment="1">
      <alignment horizontal="center" vertical="center" wrapText="1"/>
    </xf>
    <xf numFmtId="0" fontId="12" fillId="6" borderId="44" xfId="144" applyFont="1" applyFill="1" applyBorder="1" applyAlignment="1">
      <alignment horizontal="center" vertical="center" wrapText="1"/>
    </xf>
    <xf numFmtId="0" fontId="15" fillId="56" borderId="42" xfId="0" applyFont="1" applyFill="1" applyBorder="1" applyAlignment="1">
      <alignment horizontal="center" vertical="center"/>
    </xf>
    <xf numFmtId="0" fontId="15" fillId="56" borderId="44" xfId="0" applyFont="1" applyFill="1" applyBorder="1" applyAlignment="1">
      <alignment horizontal="center" vertical="center"/>
    </xf>
    <xf numFmtId="0" fontId="56" fillId="53" borderId="42" xfId="0" applyFont="1" applyFill="1" applyBorder="1" applyAlignment="1">
      <alignment horizontal="center" vertical="center" wrapText="1"/>
    </xf>
    <xf numFmtId="0" fontId="56" fillId="53" borderId="43" xfId="0" applyFont="1" applyFill="1" applyBorder="1" applyAlignment="1">
      <alignment horizontal="center" vertical="center" wrapText="1"/>
    </xf>
    <xf numFmtId="0" fontId="56" fillId="53" borderId="44" xfId="0" applyFont="1" applyFill="1" applyBorder="1" applyAlignment="1">
      <alignment horizontal="center" vertical="center" wrapText="1"/>
    </xf>
    <xf numFmtId="0" fontId="59" fillId="53" borderId="42" xfId="0" applyFont="1" applyFill="1" applyBorder="1" applyAlignment="1">
      <alignment horizontal="center" vertical="center" wrapText="1"/>
    </xf>
    <xf numFmtId="0" fontId="59" fillId="53" borderId="43" xfId="0" applyFont="1" applyFill="1" applyBorder="1" applyAlignment="1">
      <alignment horizontal="center" vertical="center" wrapText="1"/>
    </xf>
    <xf numFmtId="0" fontId="59" fillId="53" borderId="44" xfId="0" applyFont="1" applyFill="1" applyBorder="1" applyAlignment="1">
      <alignment horizontal="center" vertical="center" wrapText="1"/>
    </xf>
    <xf numFmtId="0" fontId="56" fillId="55" borderId="42" xfId="0" applyFont="1" applyFill="1" applyBorder="1" applyAlignment="1">
      <alignment horizontal="center" vertical="center" wrapText="1"/>
    </xf>
    <xf numFmtId="0" fontId="56" fillId="55" borderId="43" xfId="0" applyFont="1" applyFill="1" applyBorder="1" applyAlignment="1">
      <alignment horizontal="center" vertical="center" wrapText="1"/>
    </xf>
    <xf numFmtId="0" fontId="56" fillId="55" borderId="144" xfId="0" applyFont="1" applyFill="1" applyBorder="1" applyAlignment="1">
      <alignment horizontal="center" vertical="center" wrapText="1"/>
    </xf>
    <xf numFmtId="0" fontId="56" fillId="53" borderId="132" xfId="0" applyFont="1" applyFill="1" applyBorder="1" applyAlignment="1">
      <alignment horizontal="center" vertical="center" wrapText="1"/>
    </xf>
    <xf numFmtId="0" fontId="56" fillId="53" borderId="126" xfId="0" applyFont="1" applyFill="1" applyBorder="1" applyAlignment="1">
      <alignment horizontal="center" vertical="center" wrapText="1"/>
    </xf>
    <xf numFmtId="0" fontId="59" fillId="54" borderId="52" xfId="0" applyFont="1" applyFill="1" applyBorder="1" applyAlignment="1">
      <alignment horizontal="center" vertical="center" wrapText="1"/>
    </xf>
    <xf numFmtId="0" fontId="59" fillId="54" borderId="145" xfId="0" applyFont="1" applyFill="1" applyBorder="1" applyAlignment="1">
      <alignment horizontal="center" vertical="center" wrapText="1"/>
    </xf>
    <xf numFmtId="0" fontId="59" fillId="54" borderId="97" xfId="0" applyFont="1" applyFill="1" applyBorder="1" applyAlignment="1">
      <alignment horizontal="center" vertical="center" wrapText="1"/>
    </xf>
    <xf numFmtId="0" fontId="49" fillId="2" borderId="52" xfId="0" applyFont="1" applyFill="1" applyBorder="1" applyAlignment="1">
      <alignment horizontal="center" vertical="center"/>
    </xf>
    <xf numFmtId="0" fontId="50" fillId="0" borderId="97" xfId="0" applyFont="1" applyBorder="1"/>
    <xf numFmtId="0" fontId="14" fillId="2" borderId="75" xfId="0" applyFont="1" applyFill="1" applyBorder="1" applyAlignment="1">
      <alignment horizontal="center" vertical="center"/>
    </xf>
    <xf numFmtId="0" fontId="47" fillId="0" borderId="45" xfId="0" applyFont="1" applyBorder="1"/>
    <xf numFmtId="0" fontId="6" fillId="50" borderId="76" xfId="0" applyFont="1" applyFill="1" applyBorder="1" applyAlignment="1">
      <alignment horizontal="left" vertical="center" wrapText="1"/>
    </xf>
    <xf numFmtId="0" fontId="6" fillId="50" borderId="46" xfId="0" applyFont="1" applyFill="1" applyBorder="1" applyAlignment="1">
      <alignment horizontal="left" vertical="center" wrapText="1"/>
    </xf>
    <xf numFmtId="0" fontId="6" fillId="0" borderId="76" xfId="0" applyFont="1" applyBorder="1" applyAlignment="1">
      <alignment horizontal="left" vertical="center" wrapText="1"/>
    </xf>
    <xf numFmtId="0" fontId="6" fillId="0" borderId="46" xfId="0" applyFont="1" applyBorder="1" applyAlignment="1">
      <alignment horizontal="left" vertical="center" wrapText="1"/>
    </xf>
    <xf numFmtId="0" fontId="6" fillId="0" borderId="77" xfId="0" applyFont="1" applyBorder="1" applyAlignment="1">
      <alignment horizontal="left" vertical="center" wrapText="1"/>
    </xf>
    <xf numFmtId="0" fontId="6" fillId="0" borderId="47" xfId="0" applyFont="1" applyBorder="1" applyAlignment="1">
      <alignment horizontal="left" vertical="center" wrapText="1"/>
    </xf>
    <xf numFmtId="0" fontId="14" fillId="2" borderId="76" xfId="0" applyFont="1" applyFill="1" applyBorder="1" applyAlignment="1">
      <alignment horizontal="center" vertical="center"/>
    </xf>
    <xf numFmtId="0" fontId="47" fillId="0" borderId="46" xfId="0" applyFont="1" applyBorder="1"/>
    <xf numFmtId="0" fontId="57" fillId="2" borderId="75" xfId="0" applyFont="1" applyFill="1" applyBorder="1" applyAlignment="1">
      <alignment horizontal="center" vertical="center"/>
    </xf>
    <xf numFmtId="0" fontId="58" fillId="0" borderId="45" xfId="0" applyFont="1" applyBorder="1"/>
    <xf numFmtId="0" fontId="48" fillId="3" borderId="76" xfId="0" applyFont="1" applyFill="1" applyBorder="1" applyAlignment="1">
      <alignment horizontal="center" vertical="center" wrapText="1"/>
    </xf>
    <xf numFmtId="0" fontId="50" fillId="0" borderId="46" xfId="0" applyFont="1" applyBorder="1"/>
    <xf numFmtId="0" fontId="49" fillId="2" borderId="76" xfId="0" applyFont="1" applyFill="1" applyBorder="1" applyAlignment="1">
      <alignment horizontal="center" vertical="center"/>
    </xf>
    <xf numFmtId="0" fontId="7" fillId="2" borderId="75" xfId="0" applyFont="1" applyFill="1" applyBorder="1" applyAlignment="1">
      <alignment horizontal="center" vertical="center"/>
    </xf>
    <xf numFmtId="0" fontId="3" fillId="0" borderId="45" xfId="0" applyFont="1" applyBorder="1"/>
    <xf numFmtId="0" fontId="15" fillId="6" borderId="42" xfId="0" applyFont="1" applyFill="1" applyBorder="1" applyAlignment="1">
      <alignment horizontal="center" vertical="center"/>
    </xf>
    <xf numFmtId="0" fontId="15" fillId="6" borderId="43" xfId="0" applyFont="1" applyFill="1" applyBorder="1" applyAlignment="1">
      <alignment horizontal="center" vertical="center"/>
    </xf>
    <xf numFmtId="0" fontId="15" fillId="6" borderId="44" xfId="0" applyFont="1" applyFill="1" applyBorder="1" applyAlignment="1">
      <alignment horizontal="center" vertical="center"/>
    </xf>
    <xf numFmtId="0" fontId="7" fillId="46" borderId="71" xfId="0" applyFont="1" applyFill="1" applyBorder="1" applyAlignment="1">
      <alignment horizontal="center" vertical="center" wrapText="1"/>
    </xf>
    <xf numFmtId="0" fontId="7" fillId="46" borderId="72" xfId="0" applyFont="1" applyFill="1" applyBorder="1" applyAlignment="1">
      <alignment horizontal="center" vertical="center" wrapText="1"/>
    </xf>
    <xf numFmtId="0" fontId="7" fillId="46" borderId="42" xfId="0" applyFont="1" applyFill="1" applyBorder="1" applyAlignment="1">
      <alignment horizontal="center" vertical="center"/>
    </xf>
    <xf numFmtId="0" fontId="7" fillId="46" borderId="43" xfId="0" applyFont="1" applyFill="1" applyBorder="1" applyAlignment="1">
      <alignment horizontal="center" vertical="center"/>
    </xf>
    <xf numFmtId="0" fontId="7" fillId="46" borderId="44" xfId="0" applyFont="1" applyFill="1" applyBorder="1" applyAlignment="1">
      <alignment horizontal="center" vertical="center"/>
    </xf>
    <xf numFmtId="0" fontId="14" fillId="2" borderId="42" xfId="0" applyFont="1" applyFill="1" applyBorder="1" applyAlignment="1">
      <alignment horizontal="center" vertical="center"/>
    </xf>
    <xf numFmtId="0" fontId="14" fillId="2" borderId="43" xfId="0" applyFont="1" applyFill="1" applyBorder="1" applyAlignment="1">
      <alignment horizontal="center" vertical="center"/>
    </xf>
    <xf numFmtId="0" fontId="14" fillId="2" borderId="44" xfId="0" applyFont="1" applyFill="1" applyBorder="1" applyAlignment="1">
      <alignment horizontal="center" vertical="center"/>
    </xf>
    <xf numFmtId="0" fontId="7" fillId="46" borderId="98" xfId="0" applyFont="1" applyFill="1" applyBorder="1" applyAlignment="1">
      <alignment horizontal="center" vertical="center" wrapText="1"/>
    </xf>
    <xf numFmtId="0" fontId="7" fillId="46" borderId="112" xfId="0" applyFont="1" applyFill="1" applyBorder="1" applyAlignment="1">
      <alignment horizontal="center" vertical="center" wrapText="1"/>
    </xf>
    <xf numFmtId="0" fontId="7" fillId="46" borderId="87" xfId="0" applyFont="1" applyFill="1" applyBorder="1" applyAlignment="1">
      <alignment horizontal="center" vertical="center" wrapText="1"/>
    </xf>
    <xf numFmtId="0" fontId="7" fillId="46" borderId="64" xfId="0" applyFont="1" applyFill="1" applyBorder="1" applyAlignment="1">
      <alignment horizontal="center" vertical="center" wrapText="1"/>
    </xf>
    <xf numFmtId="0" fontId="20" fillId="47" borderId="119" xfId="0" applyFont="1" applyFill="1" applyBorder="1" applyAlignment="1">
      <alignment horizontal="center" vertical="center" wrapText="1"/>
    </xf>
    <xf numFmtId="0" fontId="20" fillId="47" borderId="120" xfId="0" applyFont="1" applyFill="1" applyBorder="1" applyAlignment="1">
      <alignment horizontal="center" vertical="center"/>
    </xf>
    <xf numFmtId="0" fontId="7" fillId="46" borderId="114" xfId="0" applyFont="1" applyFill="1" applyBorder="1" applyAlignment="1">
      <alignment horizontal="center" vertical="center" wrapText="1"/>
    </xf>
    <xf numFmtId="0" fontId="7" fillId="46" borderId="70" xfId="0" applyFont="1" applyFill="1" applyBorder="1" applyAlignment="1">
      <alignment horizontal="center" vertical="center" wrapText="1"/>
    </xf>
    <xf numFmtId="0" fontId="7" fillId="46" borderId="116" xfId="0" applyFont="1" applyFill="1" applyBorder="1" applyAlignment="1">
      <alignment horizontal="center" vertical="center" wrapText="1"/>
    </xf>
    <xf numFmtId="1" fontId="7" fillId="0" borderId="134" xfId="0" applyNumberFormat="1" applyFont="1" applyBorder="1" applyAlignment="1">
      <alignment horizontal="center" vertical="center"/>
    </xf>
    <xf numFmtId="0" fontId="7" fillId="0" borderId="132" xfId="0" applyFont="1" applyBorder="1" applyAlignment="1">
      <alignment horizontal="center" vertical="center"/>
    </xf>
    <xf numFmtId="0" fontId="7" fillId="0" borderId="126" xfId="0" applyFont="1" applyBorder="1" applyAlignment="1">
      <alignment horizontal="center" vertical="center"/>
    </xf>
    <xf numFmtId="165" fontId="7" fillId="0" borderId="133" xfId="0" applyNumberFormat="1" applyFont="1" applyBorder="1" applyAlignment="1">
      <alignment horizontal="center" vertical="center"/>
    </xf>
    <xf numFmtId="165" fontId="7" fillId="0" borderId="125" xfId="0" applyNumberFormat="1" applyFont="1" applyBorder="1" applyAlignment="1">
      <alignment horizontal="center" vertical="center"/>
    </xf>
    <xf numFmtId="165" fontId="7" fillId="0" borderId="120" xfId="0" applyNumberFormat="1" applyFont="1" applyBorder="1" applyAlignment="1">
      <alignment horizontal="center" vertical="center"/>
    </xf>
    <xf numFmtId="0" fontId="7" fillId="0" borderId="135" xfId="0" applyFont="1" applyBorder="1" applyAlignment="1">
      <alignment horizontal="center" vertical="center"/>
    </xf>
    <xf numFmtId="0" fontId="7" fillId="0" borderId="127" xfId="0" applyFont="1" applyBorder="1" applyAlignment="1">
      <alignment horizontal="center" vertical="center"/>
    </xf>
    <xf numFmtId="0" fontId="7" fillId="0" borderId="128" xfId="0" applyFont="1" applyBorder="1" applyAlignment="1">
      <alignment horizontal="center" vertical="center"/>
    </xf>
    <xf numFmtId="2" fontId="7" fillId="0" borderId="96" xfId="2" applyNumberFormat="1" applyFont="1" applyBorder="1" applyAlignment="1">
      <alignment horizontal="center" vertical="center"/>
    </xf>
    <xf numFmtId="2" fontId="7" fillId="0" borderId="127" xfId="2" applyNumberFormat="1" applyFont="1" applyBorder="1" applyAlignment="1">
      <alignment horizontal="center" vertical="center"/>
    </xf>
    <xf numFmtId="2" fontId="7" fillId="0" borderId="128" xfId="2" applyNumberFormat="1" applyFont="1" applyBorder="1" applyAlignment="1">
      <alignment horizontal="center" vertical="center"/>
    </xf>
    <xf numFmtId="44" fontId="7" fillId="0" borderId="96" xfId="2" applyFont="1" applyBorder="1" applyAlignment="1">
      <alignment horizontal="center" vertical="center"/>
    </xf>
    <xf numFmtId="44" fontId="7" fillId="0" borderId="127" xfId="2" applyFont="1" applyBorder="1" applyAlignment="1">
      <alignment horizontal="center" vertical="center"/>
    </xf>
    <xf numFmtId="44" fontId="7" fillId="0" borderId="128" xfId="2" applyFont="1" applyBorder="1" applyAlignment="1">
      <alignment horizontal="center" vertical="center"/>
    </xf>
    <xf numFmtId="0" fontId="7" fillId="46" borderId="119" xfId="0" applyFont="1" applyFill="1" applyBorder="1" applyAlignment="1">
      <alignment horizontal="center" vertical="center" wrapText="1"/>
    </xf>
    <xf numFmtId="0" fontId="7" fillId="46" borderId="120" xfId="0" applyFont="1" applyFill="1" applyBorder="1" applyAlignment="1">
      <alignment horizontal="center" vertical="center" wrapText="1"/>
    </xf>
    <xf numFmtId="165" fontId="22" fillId="0" borderId="133" xfId="0" applyNumberFormat="1" applyFont="1" applyBorder="1" applyAlignment="1">
      <alignment horizontal="center" vertical="center"/>
    </xf>
    <xf numFmtId="165" fontId="22" fillId="0" borderId="125" xfId="0" applyNumberFormat="1" applyFont="1" applyBorder="1" applyAlignment="1">
      <alignment horizontal="center" vertical="center"/>
    </xf>
    <xf numFmtId="165" fontId="22" fillId="0" borderId="120" xfId="0" applyNumberFormat="1" applyFont="1" applyBorder="1" applyAlignment="1">
      <alignment horizontal="center" vertical="center"/>
    </xf>
    <xf numFmtId="0" fontId="7" fillId="0" borderId="100" xfId="0" applyFont="1" applyBorder="1" applyAlignment="1">
      <alignment horizontal="center" vertical="center"/>
    </xf>
    <xf numFmtId="0" fontId="7" fillId="0" borderId="129" xfId="0" applyFont="1" applyBorder="1" applyAlignment="1">
      <alignment horizontal="center" vertical="center"/>
    </xf>
    <xf numFmtId="0" fontId="7" fillId="0" borderId="130" xfId="0" applyFont="1" applyBorder="1" applyAlignment="1">
      <alignment horizontal="center" vertical="center"/>
    </xf>
    <xf numFmtId="49" fontId="7" fillId="0" borderId="135" xfId="0" applyNumberFormat="1" applyFont="1" applyBorder="1" applyAlignment="1">
      <alignment horizontal="center" vertical="center"/>
    </xf>
    <xf numFmtId="49" fontId="7" fillId="0" borderId="127" xfId="0" applyNumberFormat="1" applyFont="1" applyBorder="1" applyAlignment="1">
      <alignment horizontal="center" vertical="center"/>
    </xf>
    <xf numFmtId="49" fontId="7" fillId="0" borderId="128" xfId="0" applyNumberFormat="1" applyFont="1" applyBorder="1" applyAlignment="1">
      <alignment horizontal="center" vertical="center"/>
    </xf>
  </cellXfs>
  <cellStyles count="148">
    <cellStyle name="20% - Ênfase1 2 2" xfId="7" xr:uid="{00000000-0005-0000-0000-000000000000}"/>
    <cellStyle name="20% - Ênfase1 2 2 2" xfId="132" xr:uid="{00000000-0005-0000-0000-000001000000}"/>
    <cellStyle name="20% - Ênfase1 3 2" xfId="8" xr:uid="{00000000-0005-0000-0000-000002000000}"/>
    <cellStyle name="20% - Ênfase1 3 2 2" xfId="133" xr:uid="{00000000-0005-0000-0000-000003000000}"/>
    <cellStyle name="20% - Ênfase2 2 2" xfId="9" xr:uid="{00000000-0005-0000-0000-000004000000}"/>
    <cellStyle name="20% - Ênfase2 3 2" xfId="10" xr:uid="{00000000-0005-0000-0000-000005000000}"/>
    <cellStyle name="20% - Ênfase3 2 2" xfId="11" xr:uid="{00000000-0005-0000-0000-000006000000}"/>
    <cellStyle name="20% - Ênfase3 3 2" xfId="12" xr:uid="{00000000-0005-0000-0000-000007000000}"/>
    <cellStyle name="20% - Ênfase4 2 2" xfId="13" xr:uid="{00000000-0005-0000-0000-000008000000}"/>
    <cellStyle name="20% - Ênfase4 2 2 2" xfId="118" xr:uid="{00000000-0005-0000-0000-000009000000}"/>
    <cellStyle name="20% - Ênfase4 3 2" xfId="14" xr:uid="{00000000-0005-0000-0000-00000A000000}"/>
    <cellStyle name="20% - Ênfase4 3 2 2" xfId="119" xr:uid="{00000000-0005-0000-0000-00000B000000}"/>
    <cellStyle name="20% - Ênfase5 2 2" xfId="15" xr:uid="{00000000-0005-0000-0000-00000C000000}"/>
    <cellStyle name="20% - Ênfase5 3 2" xfId="16" xr:uid="{00000000-0005-0000-0000-00000D000000}"/>
    <cellStyle name="20% - Ênfase6 2 2" xfId="17" xr:uid="{00000000-0005-0000-0000-00000E000000}"/>
    <cellStyle name="20% - Ênfase6 2 2 2" xfId="134" xr:uid="{00000000-0005-0000-0000-00000F000000}"/>
    <cellStyle name="20% - Ênfase6 2 2 3" xfId="120" xr:uid="{00000000-0005-0000-0000-000010000000}"/>
    <cellStyle name="20% - Ênfase6 3 2" xfId="18" xr:uid="{00000000-0005-0000-0000-000011000000}"/>
    <cellStyle name="20% - Ênfase6 3 2 2" xfId="135" xr:uid="{00000000-0005-0000-0000-000012000000}"/>
    <cellStyle name="20% - Ênfase6 3 2 3" xfId="121" xr:uid="{00000000-0005-0000-0000-000013000000}"/>
    <cellStyle name="40% - Ênfase1 2 2" xfId="19" xr:uid="{00000000-0005-0000-0000-000014000000}"/>
    <cellStyle name="40% - Ênfase1 2 2 2" xfId="136" xr:uid="{00000000-0005-0000-0000-000015000000}"/>
    <cellStyle name="40% - Ênfase1 3 2" xfId="20" xr:uid="{00000000-0005-0000-0000-000016000000}"/>
    <cellStyle name="40% - Ênfase1 3 2 2" xfId="137" xr:uid="{00000000-0005-0000-0000-000017000000}"/>
    <cellStyle name="40% - Ênfase2 2 2" xfId="21" xr:uid="{00000000-0005-0000-0000-000018000000}"/>
    <cellStyle name="40% - Ênfase2 3 2" xfId="22" xr:uid="{00000000-0005-0000-0000-000019000000}"/>
    <cellStyle name="40% - Ênfase3 2 2" xfId="23" xr:uid="{00000000-0005-0000-0000-00001A000000}"/>
    <cellStyle name="40% - Ênfase3 3 2" xfId="24" xr:uid="{00000000-0005-0000-0000-00001B000000}"/>
    <cellStyle name="40% - Ênfase4 2 2" xfId="25" xr:uid="{00000000-0005-0000-0000-00001C000000}"/>
    <cellStyle name="40% - Ênfase4 2 2 2" xfId="122" xr:uid="{00000000-0005-0000-0000-00001D000000}"/>
    <cellStyle name="40% - Ênfase4 3 2" xfId="26" xr:uid="{00000000-0005-0000-0000-00001E000000}"/>
    <cellStyle name="40% - Ênfase4 3 2 2" xfId="123" xr:uid="{00000000-0005-0000-0000-00001F000000}"/>
    <cellStyle name="40% - Ênfase5 2 2" xfId="27" xr:uid="{00000000-0005-0000-0000-000020000000}"/>
    <cellStyle name="40% - Ênfase5 2 2 2" xfId="138" xr:uid="{00000000-0005-0000-0000-000021000000}"/>
    <cellStyle name="40% - Ênfase5 3 2" xfId="28" xr:uid="{00000000-0005-0000-0000-000022000000}"/>
    <cellStyle name="40% - Ênfase5 3 2 2" xfId="139" xr:uid="{00000000-0005-0000-0000-000023000000}"/>
    <cellStyle name="40% - Ênfase6 2 2" xfId="29" xr:uid="{00000000-0005-0000-0000-000024000000}"/>
    <cellStyle name="40% - Ênfase6 3 2" xfId="30" xr:uid="{00000000-0005-0000-0000-000025000000}"/>
    <cellStyle name="60% - Ênfase1 2 2" xfId="31" xr:uid="{00000000-0005-0000-0000-000026000000}"/>
    <cellStyle name="60% - Ênfase1 3 2" xfId="32" xr:uid="{00000000-0005-0000-0000-000027000000}"/>
    <cellStyle name="60% - Ênfase2 2 2" xfId="33" xr:uid="{00000000-0005-0000-0000-000028000000}"/>
    <cellStyle name="60% - Ênfase2 3 2" xfId="34" xr:uid="{00000000-0005-0000-0000-000029000000}"/>
    <cellStyle name="60% - Ênfase3 2 2" xfId="35" xr:uid="{00000000-0005-0000-0000-00002A000000}"/>
    <cellStyle name="60% - Ênfase3 3 2" xfId="36" xr:uid="{00000000-0005-0000-0000-00002B000000}"/>
    <cellStyle name="60% - Ênfase4 2 2" xfId="37" xr:uid="{00000000-0005-0000-0000-00002C000000}"/>
    <cellStyle name="60% - Ênfase4 3 2" xfId="38" xr:uid="{00000000-0005-0000-0000-00002D000000}"/>
    <cellStyle name="60% - Ênfase5 2 2" xfId="39" xr:uid="{00000000-0005-0000-0000-00002E000000}"/>
    <cellStyle name="60% - Ênfase5 2 2 2" xfId="124" xr:uid="{00000000-0005-0000-0000-00002F000000}"/>
    <cellStyle name="60% - Ênfase5 3 2" xfId="40" xr:uid="{00000000-0005-0000-0000-000030000000}"/>
    <cellStyle name="60% - Ênfase5 3 2 2" xfId="125" xr:uid="{00000000-0005-0000-0000-000031000000}"/>
    <cellStyle name="60% - Ênfase6 2 2" xfId="41" xr:uid="{00000000-0005-0000-0000-000032000000}"/>
    <cellStyle name="60% - Ênfase6 3 2" xfId="42" xr:uid="{00000000-0005-0000-0000-000033000000}"/>
    <cellStyle name="Bom 2 2" xfId="43" xr:uid="{00000000-0005-0000-0000-000034000000}"/>
    <cellStyle name="Bom 3 2" xfId="44" xr:uid="{00000000-0005-0000-0000-000035000000}"/>
    <cellStyle name="Cálculo 2 2" xfId="45" xr:uid="{00000000-0005-0000-0000-000036000000}"/>
    <cellStyle name="Cálculo 3 2" xfId="46" xr:uid="{00000000-0005-0000-0000-000037000000}"/>
    <cellStyle name="Cancel" xfId="47" xr:uid="{00000000-0005-0000-0000-000038000000}"/>
    <cellStyle name="Célula de Verificação 2 2" xfId="48" xr:uid="{00000000-0005-0000-0000-000039000000}"/>
    <cellStyle name="Célula de Verificação 3 2" xfId="49" xr:uid="{00000000-0005-0000-0000-00003A000000}"/>
    <cellStyle name="Célula Vinculada 2 2" xfId="50" xr:uid="{00000000-0005-0000-0000-00003B000000}"/>
    <cellStyle name="Célula Vinculada 3 2" xfId="51" xr:uid="{00000000-0005-0000-0000-00003C000000}"/>
    <cellStyle name="Ênfase1 2 2" xfId="52" xr:uid="{00000000-0005-0000-0000-00003D000000}"/>
    <cellStyle name="Ênfase1 3 2" xfId="53" xr:uid="{00000000-0005-0000-0000-00003E000000}"/>
    <cellStyle name="Ênfase2 2 2" xfId="54" xr:uid="{00000000-0005-0000-0000-00003F000000}"/>
    <cellStyle name="Ênfase2 3 2" xfId="55" xr:uid="{00000000-0005-0000-0000-000040000000}"/>
    <cellStyle name="Ênfase3 2 2" xfId="56" xr:uid="{00000000-0005-0000-0000-000041000000}"/>
    <cellStyle name="Ênfase3 3 2" xfId="57" xr:uid="{00000000-0005-0000-0000-000042000000}"/>
    <cellStyle name="Ênfase4 2 2" xfId="58" xr:uid="{00000000-0005-0000-0000-000043000000}"/>
    <cellStyle name="Ênfase4 3 2" xfId="59" xr:uid="{00000000-0005-0000-0000-000044000000}"/>
    <cellStyle name="Ênfase5 2 2" xfId="60" xr:uid="{00000000-0005-0000-0000-000045000000}"/>
    <cellStyle name="Ênfase5 2 2 2" xfId="129" xr:uid="{00000000-0005-0000-0000-000046000000}"/>
    <cellStyle name="Ênfase5 3 2" xfId="61" xr:uid="{00000000-0005-0000-0000-000047000000}"/>
    <cellStyle name="Ênfase5 3 2 2" xfId="130" xr:uid="{00000000-0005-0000-0000-000048000000}"/>
    <cellStyle name="Ênfase6 2 2" xfId="62" xr:uid="{00000000-0005-0000-0000-000049000000}"/>
    <cellStyle name="Ênfase6 3 2" xfId="63" xr:uid="{00000000-0005-0000-0000-00004A000000}"/>
    <cellStyle name="Entrada 2 2" xfId="64" xr:uid="{00000000-0005-0000-0000-00004B000000}"/>
    <cellStyle name="Entrada 2 2 2" xfId="140" xr:uid="{00000000-0005-0000-0000-00004C000000}"/>
    <cellStyle name="Entrada 2 2 3" xfId="126" xr:uid="{00000000-0005-0000-0000-00004D000000}"/>
    <cellStyle name="Entrada 3 2" xfId="65" xr:uid="{00000000-0005-0000-0000-00004E000000}"/>
    <cellStyle name="Entrada 3 2 2" xfId="141" xr:uid="{00000000-0005-0000-0000-00004F000000}"/>
    <cellStyle name="Entrada 3 2 3" xfId="127" xr:uid="{00000000-0005-0000-0000-000050000000}"/>
    <cellStyle name="Hiperlink 2" xfId="146" xr:uid="{00000000-0005-0000-0000-000051000000}"/>
    <cellStyle name="Incorreto 2 2" xfId="66" xr:uid="{00000000-0005-0000-0000-000052000000}"/>
    <cellStyle name="Incorreto 3 2" xfId="67" xr:uid="{00000000-0005-0000-0000-000053000000}"/>
    <cellStyle name="Moeda" xfId="2" builtinId="4"/>
    <cellStyle name="Moeda 2" xfId="68" xr:uid="{00000000-0005-0000-0000-000055000000}"/>
    <cellStyle name="Moeda 3" xfId="69" xr:uid="{00000000-0005-0000-0000-000056000000}"/>
    <cellStyle name="Moeda 3 2" xfId="70" xr:uid="{00000000-0005-0000-0000-000057000000}"/>
    <cellStyle name="Moeda 4" xfId="71" xr:uid="{00000000-0005-0000-0000-000058000000}"/>
    <cellStyle name="Moeda 5" xfId="72" xr:uid="{00000000-0005-0000-0000-000059000000}"/>
    <cellStyle name="Moeda 6" xfId="147" xr:uid="{00000000-0005-0000-0000-00005A000000}"/>
    <cellStyle name="Neutra 2 2" xfId="73" xr:uid="{00000000-0005-0000-0000-00005B000000}"/>
    <cellStyle name="Neutra 3 2" xfId="74" xr:uid="{00000000-0005-0000-0000-00005C000000}"/>
    <cellStyle name="Normal" xfId="0" builtinId="0"/>
    <cellStyle name="Normal 10" xfId="75" xr:uid="{00000000-0005-0000-0000-00005E000000}"/>
    <cellStyle name="Normal 11" xfId="117" xr:uid="{00000000-0005-0000-0000-00005F000000}"/>
    <cellStyle name="Normal 12" xfId="144" xr:uid="{00000000-0005-0000-0000-000060000000}"/>
    <cellStyle name="Normal 2" xfId="1" xr:uid="{00000000-0005-0000-0000-000061000000}"/>
    <cellStyle name="Normal 2 2" xfId="5" xr:uid="{00000000-0005-0000-0000-000062000000}"/>
    <cellStyle name="Normal 2 3" xfId="76" xr:uid="{00000000-0005-0000-0000-000063000000}"/>
    <cellStyle name="Normal 2 4" xfId="77" xr:uid="{00000000-0005-0000-0000-000064000000}"/>
    <cellStyle name="Normal 3" xfId="78" xr:uid="{00000000-0005-0000-0000-000065000000}"/>
    <cellStyle name="Normal 3 2" xfId="79" xr:uid="{00000000-0005-0000-0000-000066000000}"/>
    <cellStyle name="Normal 3 3" xfId="80" xr:uid="{00000000-0005-0000-0000-000067000000}"/>
    <cellStyle name="Normal 3 4" xfId="81" xr:uid="{00000000-0005-0000-0000-000068000000}"/>
    <cellStyle name="Normal 4" xfId="82" xr:uid="{00000000-0005-0000-0000-000069000000}"/>
    <cellStyle name="Normal 5" xfId="83" xr:uid="{00000000-0005-0000-0000-00006A000000}"/>
    <cellStyle name="Normal 6" xfId="84" xr:uid="{00000000-0005-0000-0000-00006B000000}"/>
    <cellStyle name="Normal 6 2" xfId="85" xr:uid="{00000000-0005-0000-0000-00006C000000}"/>
    <cellStyle name="Normal 6 2 2" xfId="142" xr:uid="{00000000-0005-0000-0000-00006D000000}"/>
    <cellStyle name="Normal 7" xfId="86" xr:uid="{00000000-0005-0000-0000-00006E000000}"/>
    <cellStyle name="Normal 7 2" xfId="143" xr:uid="{00000000-0005-0000-0000-00006F000000}"/>
    <cellStyle name="Normal 8" xfId="87" xr:uid="{00000000-0005-0000-0000-000070000000}"/>
    <cellStyle name="Normal 9" xfId="4" xr:uid="{00000000-0005-0000-0000-000071000000}"/>
    <cellStyle name="Nota 2 2" xfId="88" xr:uid="{00000000-0005-0000-0000-000072000000}"/>
    <cellStyle name="Nota 3 2" xfId="89" xr:uid="{00000000-0005-0000-0000-000073000000}"/>
    <cellStyle name="Porcentagem" xfId="3" builtinId="5"/>
    <cellStyle name="Porcentagem 2" xfId="90" xr:uid="{00000000-0005-0000-0000-000075000000}"/>
    <cellStyle name="Porcentagem 2 2" xfId="128" xr:uid="{00000000-0005-0000-0000-000076000000}"/>
    <cellStyle name="Porcentagem 3" xfId="6" xr:uid="{00000000-0005-0000-0000-000077000000}"/>
    <cellStyle name="Porcentagem 3 2" xfId="91" xr:uid="{00000000-0005-0000-0000-000078000000}"/>
    <cellStyle name="Porcentagem 4" xfId="92" xr:uid="{00000000-0005-0000-0000-000079000000}"/>
    <cellStyle name="Porcentagem 5" xfId="93" xr:uid="{00000000-0005-0000-0000-00007A000000}"/>
    <cellStyle name="Porcentagem 5 2" xfId="94" xr:uid="{00000000-0005-0000-0000-00007B000000}"/>
    <cellStyle name="Porcentagem 6" xfId="145" xr:uid="{00000000-0005-0000-0000-00007C000000}"/>
    <cellStyle name="Saída 2 2" xfId="95" xr:uid="{00000000-0005-0000-0000-00007D000000}"/>
    <cellStyle name="Saída 3 2" xfId="96" xr:uid="{00000000-0005-0000-0000-00007E000000}"/>
    <cellStyle name="Separador de milhares 10 2" xfId="97" xr:uid="{00000000-0005-0000-0000-00007F000000}"/>
    <cellStyle name="Separador de milhares 2" xfId="98" xr:uid="{00000000-0005-0000-0000-000080000000}"/>
    <cellStyle name="Separador de milhares 2 2" xfId="99" xr:uid="{00000000-0005-0000-0000-000081000000}"/>
    <cellStyle name="Separador de milhares 3" xfId="100" xr:uid="{00000000-0005-0000-0000-000082000000}"/>
    <cellStyle name="Texto de Aviso 2 2" xfId="101" xr:uid="{00000000-0005-0000-0000-000083000000}"/>
    <cellStyle name="Texto de Aviso 3 2" xfId="102" xr:uid="{00000000-0005-0000-0000-000084000000}"/>
    <cellStyle name="Texto Explicativo 2 2" xfId="103" xr:uid="{00000000-0005-0000-0000-000085000000}"/>
    <cellStyle name="Texto Explicativo 3 2" xfId="104" xr:uid="{00000000-0005-0000-0000-000086000000}"/>
    <cellStyle name="Título 1 2 2" xfId="105" xr:uid="{00000000-0005-0000-0000-000087000000}"/>
    <cellStyle name="Título 1 3 2" xfId="106" xr:uid="{00000000-0005-0000-0000-000088000000}"/>
    <cellStyle name="Título 2 2 2" xfId="107" xr:uid="{00000000-0005-0000-0000-000089000000}"/>
    <cellStyle name="Título 2 3 2" xfId="108" xr:uid="{00000000-0005-0000-0000-00008A000000}"/>
    <cellStyle name="Título 3 2 2" xfId="109" xr:uid="{00000000-0005-0000-0000-00008B000000}"/>
    <cellStyle name="Título 3 3 2" xfId="110" xr:uid="{00000000-0005-0000-0000-00008C000000}"/>
    <cellStyle name="Título 4 2 2" xfId="111" xr:uid="{00000000-0005-0000-0000-00008D000000}"/>
    <cellStyle name="Título 4 3 2" xfId="112" xr:uid="{00000000-0005-0000-0000-00008E000000}"/>
    <cellStyle name="Título 5 2" xfId="113" xr:uid="{00000000-0005-0000-0000-00008F000000}"/>
    <cellStyle name="Título 6 2" xfId="114" xr:uid="{00000000-0005-0000-0000-000090000000}"/>
    <cellStyle name="Total 2 2" xfId="115" xr:uid="{00000000-0005-0000-0000-000091000000}"/>
    <cellStyle name="Total 3 2" xfId="116" xr:uid="{00000000-0005-0000-0000-000092000000}"/>
    <cellStyle name="Vírgula 2" xfId="131" xr:uid="{00000000-0005-0000-0000-000093000000}"/>
  </cellStyles>
  <dxfs count="0"/>
  <tableStyles count="0" defaultTableStyle="TableStyleMedium2" defaultPivotStyle="PivotStyleLight16"/>
  <colors>
    <mruColors>
      <color rgb="FFA4E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tabColor rgb="FFFFFF00"/>
    <pageSetUpPr fitToPage="1"/>
  </sheetPr>
  <dimension ref="A1:Z967"/>
  <sheetViews>
    <sheetView showGridLines="0" tabSelected="1" view="pageBreakPreview" zoomScale="70" zoomScaleNormal="100" zoomScaleSheetLayoutView="70" workbookViewId="0">
      <selection activeCell="I9" sqref="I9"/>
    </sheetView>
  </sheetViews>
  <sheetFormatPr defaultColWidth="12.5703125" defaultRowHeight="15" customHeight="1"/>
  <cols>
    <col min="1" max="1" width="1.85546875" customWidth="1"/>
    <col min="2" max="2" width="65.42578125" customWidth="1"/>
    <col min="3" max="4" width="20.5703125" customWidth="1"/>
    <col min="5" max="9" width="19" customWidth="1"/>
    <col min="10" max="10" width="17.85546875" customWidth="1"/>
    <col min="11" max="11" width="10" customWidth="1"/>
    <col min="12" max="12" width="9.140625" customWidth="1"/>
    <col min="13" max="13" width="14.7109375" customWidth="1"/>
    <col min="14" max="26" width="9.140625" customWidth="1"/>
  </cols>
  <sheetData>
    <row r="1" spans="1:26" ht="44.45" customHeight="1">
      <c r="A1" s="12"/>
      <c r="B1" s="538" t="s">
        <v>1</v>
      </c>
      <c r="C1" s="539"/>
      <c r="D1" s="539"/>
      <c r="E1" s="539"/>
      <c r="F1" s="539"/>
      <c r="G1" s="539"/>
      <c r="H1" s="540"/>
      <c r="I1" s="12"/>
      <c r="J1" s="12"/>
      <c r="K1" s="12"/>
      <c r="L1" s="12"/>
      <c r="M1" s="12"/>
      <c r="N1" s="12"/>
      <c r="O1" s="12"/>
      <c r="P1" s="12"/>
      <c r="Q1" s="12"/>
      <c r="R1" s="12"/>
      <c r="S1" s="12"/>
      <c r="T1" s="12"/>
      <c r="U1" s="12"/>
      <c r="V1" s="12"/>
      <c r="W1" s="12"/>
      <c r="X1" s="12"/>
      <c r="Y1" s="12"/>
      <c r="Z1" s="12"/>
    </row>
    <row r="2" spans="1:26" ht="14.25" customHeight="1">
      <c r="A2" s="12"/>
      <c r="B2" s="541" t="s">
        <v>14</v>
      </c>
      <c r="C2" s="529"/>
      <c r="D2" s="529"/>
      <c r="E2" s="529"/>
      <c r="F2" s="529"/>
      <c r="G2" s="529"/>
      <c r="H2" s="530"/>
      <c r="I2" s="12"/>
      <c r="J2" s="12"/>
      <c r="K2" s="12"/>
      <c r="L2" s="12"/>
      <c r="M2" s="12"/>
      <c r="N2" s="12"/>
      <c r="O2" s="12"/>
      <c r="P2" s="12"/>
      <c r="Q2" s="12"/>
      <c r="R2" s="12"/>
      <c r="S2" s="12"/>
      <c r="T2" s="12"/>
      <c r="U2" s="12"/>
      <c r="V2" s="12"/>
      <c r="W2" s="12"/>
      <c r="X2" s="12"/>
      <c r="Y2" s="12"/>
      <c r="Z2" s="12"/>
    </row>
    <row r="3" spans="1:26" ht="14.25" customHeight="1">
      <c r="A3" s="12"/>
      <c r="B3" s="528" t="s">
        <v>15</v>
      </c>
      <c r="C3" s="529"/>
      <c r="D3" s="529"/>
      <c r="E3" s="529"/>
      <c r="F3" s="529"/>
      <c r="G3" s="529"/>
      <c r="H3" s="530"/>
      <c r="I3" s="12"/>
      <c r="J3" s="12"/>
      <c r="K3" s="12"/>
      <c r="L3" s="12"/>
      <c r="M3" s="12"/>
      <c r="N3" s="12"/>
      <c r="O3" s="12"/>
      <c r="P3" s="12"/>
      <c r="Q3" s="12"/>
      <c r="R3" s="12"/>
      <c r="S3" s="12"/>
      <c r="T3" s="12"/>
      <c r="U3" s="12"/>
      <c r="V3" s="12"/>
      <c r="W3" s="12"/>
      <c r="X3" s="12"/>
      <c r="Y3" s="12"/>
      <c r="Z3" s="12"/>
    </row>
    <row r="4" spans="1:26" ht="14.25" customHeight="1">
      <c r="A4" s="12"/>
      <c r="B4" s="13" t="s">
        <v>16</v>
      </c>
      <c r="C4" s="536"/>
      <c r="D4" s="532"/>
      <c r="E4" s="532"/>
      <c r="F4" s="532"/>
      <c r="G4" s="532"/>
      <c r="H4" s="533"/>
      <c r="I4" s="12"/>
      <c r="J4" s="12"/>
      <c r="K4" s="12"/>
      <c r="L4" s="12"/>
      <c r="M4" s="12"/>
      <c r="N4" s="12"/>
      <c r="O4" s="12"/>
      <c r="P4" s="12"/>
      <c r="Q4" s="12"/>
      <c r="R4" s="12"/>
      <c r="S4" s="12"/>
      <c r="T4" s="12"/>
      <c r="U4" s="12"/>
      <c r="V4" s="12"/>
      <c r="W4" s="12"/>
      <c r="X4" s="12"/>
      <c r="Y4" s="12"/>
      <c r="Z4" s="12"/>
    </row>
    <row r="5" spans="1:26" ht="14.25" customHeight="1">
      <c r="A5" s="12"/>
      <c r="B5" s="13" t="s">
        <v>17</v>
      </c>
      <c r="C5" s="536"/>
      <c r="D5" s="532"/>
      <c r="E5" s="532"/>
      <c r="F5" s="532"/>
      <c r="G5" s="532"/>
      <c r="H5" s="533"/>
      <c r="I5" s="12"/>
      <c r="J5" s="12"/>
      <c r="K5" s="12"/>
      <c r="L5" s="12"/>
      <c r="M5" s="12"/>
      <c r="N5" s="12"/>
      <c r="O5" s="12"/>
      <c r="P5" s="12"/>
      <c r="Q5" s="12"/>
      <c r="R5" s="12"/>
      <c r="S5" s="12"/>
      <c r="T5" s="12"/>
      <c r="U5" s="12"/>
      <c r="V5" s="12"/>
      <c r="W5" s="12"/>
      <c r="X5" s="12"/>
      <c r="Y5" s="12"/>
      <c r="Z5" s="12"/>
    </row>
    <row r="6" spans="1:26" ht="14.25" customHeight="1">
      <c r="A6" s="12"/>
      <c r="B6" s="13" t="s">
        <v>18</v>
      </c>
      <c r="C6" s="536"/>
      <c r="D6" s="532"/>
      <c r="E6" s="532"/>
      <c r="F6" s="532"/>
      <c r="G6" s="532"/>
      <c r="H6" s="533"/>
      <c r="I6" s="12"/>
      <c r="J6" s="12"/>
      <c r="K6" s="12"/>
      <c r="L6" s="12"/>
      <c r="M6" s="12"/>
      <c r="N6" s="12"/>
      <c r="O6" s="12"/>
      <c r="P6" s="12"/>
      <c r="Q6" s="12"/>
      <c r="R6" s="12"/>
      <c r="S6" s="12"/>
      <c r="T6" s="12"/>
      <c r="U6" s="12"/>
      <c r="V6" s="12"/>
      <c r="W6" s="12"/>
      <c r="X6" s="12"/>
      <c r="Y6" s="12"/>
      <c r="Z6" s="12"/>
    </row>
    <row r="7" spans="1:26" ht="14.25" customHeight="1">
      <c r="A7" s="12"/>
      <c r="B7" s="13" t="s">
        <v>19</v>
      </c>
      <c r="C7" s="536"/>
      <c r="D7" s="542"/>
      <c r="E7" s="534" t="s">
        <v>20</v>
      </c>
      <c r="F7" s="535"/>
      <c r="G7" s="531"/>
      <c r="H7" s="533"/>
      <c r="I7" s="12"/>
      <c r="J7" s="12"/>
      <c r="K7" s="12"/>
      <c r="L7" s="12"/>
      <c r="M7" s="12"/>
      <c r="N7" s="12"/>
      <c r="O7" s="12"/>
      <c r="P7" s="12"/>
      <c r="Q7" s="12"/>
      <c r="R7" s="12"/>
      <c r="S7" s="12"/>
      <c r="T7" s="12"/>
      <c r="U7" s="12"/>
      <c r="V7" s="12"/>
      <c r="W7" s="12"/>
      <c r="X7" s="12"/>
      <c r="Y7" s="12"/>
      <c r="Z7" s="12"/>
    </row>
    <row r="8" spans="1:26" ht="14.25" customHeight="1">
      <c r="A8" s="12"/>
      <c r="B8" s="13" t="s">
        <v>21</v>
      </c>
      <c r="C8" s="536"/>
      <c r="D8" s="532"/>
      <c r="E8" s="532"/>
      <c r="F8" s="532"/>
      <c r="G8" s="532"/>
      <c r="H8" s="533"/>
      <c r="I8" s="12"/>
      <c r="J8" s="12"/>
      <c r="K8" s="12"/>
      <c r="L8" s="12"/>
      <c r="M8" s="12"/>
      <c r="N8" s="12"/>
      <c r="O8" s="12"/>
      <c r="P8" s="12"/>
      <c r="Q8" s="12"/>
      <c r="R8" s="12"/>
      <c r="S8" s="12"/>
      <c r="T8" s="12"/>
      <c r="U8" s="12"/>
      <c r="V8" s="12"/>
      <c r="W8" s="12"/>
      <c r="X8" s="12"/>
      <c r="Y8" s="12"/>
      <c r="Z8" s="12"/>
    </row>
    <row r="9" spans="1:26" ht="14.25" customHeight="1">
      <c r="A9" s="12"/>
      <c r="B9" s="13" t="s">
        <v>22</v>
      </c>
      <c r="C9" s="536"/>
      <c r="D9" s="532"/>
      <c r="E9" s="532"/>
      <c r="F9" s="532"/>
      <c r="G9" s="532"/>
      <c r="H9" s="533"/>
      <c r="I9" s="12"/>
      <c r="J9" s="12"/>
      <c r="K9" s="12"/>
      <c r="L9" s="12"/>
      <c r="M9" s="12"/>
      <c r="N9" s="12"/>
      <c r="O9" s="12"/>
      <c r="P9" s="12"/>
      <c r="Q9" s="12"/>
      <c r="R9" s="12"/>
      <c r="S9" s="12"/>
      <c r="T9" s="12"/>
      <c r="U9" s="12"/>
      <c r="V9" s="12"/>
      <c r="W9" s="12"/>
      <c r="X9" s="12"/>
      <c r="Y9" s="12"/>
      <c r="Z9" s="12"/>
    </row>
    <row r="10" spans="1:26" ht="14.25" customHeight="1">
      <c r="A10" s="12"/>
      <c r="B10" s="13" t="s">
        <v>23</v>
      </c>
      <c r="C10" s="536"/>
      <c r="D10" s="532"/>
      <c r="E10" s="532"/>
      <c r="F10" s="532"/>
      <c r="G10" s="532"/>
      <c r="H10" s="533"/>
      <c r="I10" s="12"/>
      <c r="J10" s="12"/>
      <c r="K10" s="12"/>
      <c r="L10" s="12"/>
      <c r="M10" s="12"/>
      <c r="N10" s="12"/>
      <c r="O10" s="12"/>
      <c r="P10" s="12"/>
      <c r="Q10" s="12"/>
      <c r="R10" s="12"/>
      <c r="S10" s="12"/>
      <c r="T10" s="12"/>
      <c r="U10" s="12"/>
      <c r="V10" s="12"/>
      <c r="W10" s="12"/>
      <c r="X10" s="12"/>
      <c r="Y10" s="12"/>
      <c r="Z10" s="12"/>
    </row>
    <row r="11" spans="1:26" ht="14.25" customHeight="1">
      <c r="A11" s="12"/>
      <c r="B11" s="13" t="s">
        <v>24</v>
      </c>
      <c r="C11" s="536"/>
      <c r="D11" s="532"/>
      <c r="E11" s="532"/>
      <c r="F11" s="532"/>
      <c r="G11" s="532"/>
      <c r="H11" s="533"/>
      <c r="I11" s="12"/>
      <c r="J11" s="12"/>
      <c r="K11" s="12"/>
      <c r="L11" s="12"/>
      <c r="M11" s="12"/>
      <c r="N11" s="12"/>
      <c r="O11" s="12"/>
      <c r="P11" s="12"/>
      <c r="Q11" s="12"/>
      <c r="R11" s="12"/>
      <c r="S11" s="12"/>
      <c r="T11" s="12"/>
      <c r="U11" s="12"/>
      <c r="V11" s="12"/>
      <c r="W11" s="12"/>
      <c r="X11" s="12"/>
      <c r="Y11" s="12"/>
      <c r="Z11" s="12"/>
    </row>
    <row r="12" spans="1:26" ht="14.25" customHeight="1">
      <c r="A12" s="12"/>
      <c r="B12" s="13" t="s">
        <v>25</v>
      </c>
      <c r="C12" s="536"/>
      <c r="D12" s="532"/>
      <c r="E12" s="532"/>
      <c r="F12" s="532"/>
      <c r="G12" s="532"/>
      <c r="H12" s="533"/>
      <c r="I12" s="12"/>
      <c r="J12" s="12"/>
      <c r="K12" s="12"/>
      <c r="L12" s="12"/>
      <c r="M12" s="12"/>
      <c r="N12" s="12"/>
      <c r="O12" s="12"/>
      <c r="P12" s="12"/>
      <c r="Q12" s="12"/>
      <c r="R12" s="12"/>
      <c r="S12" s="12"/>
      <c r="T12" s="12"/>
      <c r="U12" s="12"/>
      <c r="V12" s="12"/>
      <c r="W12" s="12"/>
      <c r="X12" s="12"/>
      <c r="Y12" s="12"/>
      <c r="Z12" s="12"/>
    </row>
    <row r="13" spans="1:26" ht="12" customHeight="1">
      <c r="A13" s="12"/>
      <c r="B13" s="537"/>
      <c r="C13" s="529"/>
      <c r="D13" s="529"/>
      <c r="E13" s="529"/>
      <c r="F13" s="529"/>
      <c r="G13" s="529"/>
      <c r="H13" s="530"/>
      <c r="I13" s="12"/>
      <c r="J13" s="12"/>
      <c r="K13" s="12"/>
      <c r="L13" s="12"/>
      <c r="M13" s="12"/>
      <c r="N13" s="12"/>
      <c r="O13" s="12"/>
      <c r="P13" s="12"/>
      <c r="Q13" s="12"/>
      <c r="R13" s="12"/>
      <c r="S13" s="12"/>
      <c r="T13" s="12"/>
      <c r="U13" s="12"/>
      <c r="V13" s="12"/>
      <c r="W13" s="12"/>
      <c r="X13" s="12"/>
      <c r="Y13" s="12"/>
      <c r="Z13" s="12"/>
    </row>
    <row r="14" spans="1:26" ht="14.25" customHeight="1">
      <c r="A14" s="12"/>
      <c r="B14" s="528" t="s">
        <v>26</v>
      </c>
      <c r="C14" s="529"/>
      <c r="D14" s="529"/>
      <c r="E14" s="529"/>
      <c r="F14" s="529"/>
      <c r="G14" s="529"/>
      <c r="H14" s="530"/>
      <c r="I14" s="12"/>
      <c r="J14" s="12"/>
      <c r="K14" s="12"/>
      <c r="L14" s="12"/>
      <c r="M14" s="12"/>
      <c r="N14" s="12"/>
      <c r="O14" s="12"/>
      <c r="P14" s="12"/>
      <c r="Q14" s="12"/>
      <c r="R14" s="12"/>
      <c r="S14" s="12"/>
      <c r="T14" s="12"/>
      <c r="U14" s="12"/>
      <c r="V14" s="12"/>
      <c r="W14" s="12"/>
      <c r="X14" s="12"/>
      <c r="Y14" s="12"/>
      <c r="Z14" s="12"/>
    </row>
    <row r="15" spans="1:26" ht="14.25" customHeight="1">
      <c r="A15" s="12"/>
      <c r="B15" s="14" t="s">
        <v>27</v>
      </c>
      <c r="C15" s="531"/>
      <c r="D15" s="532"/>
      <c r="E15" s="532"/>
      <c r="F15" s="532"/>
      <c r="G15" s="532"/>
      <c r="H15" s="533"/>
      <c r="I15" s="12"/>
      <c r="J15" s="12"/>
      <c r="K15" s="12"/>
      <c r="L15" s="12"/>
      <c r="M15" s="12"/>
      <c r="N15" s="12"/>
      <c r="O15" s="12"/>
      <c r="P15" s="12"/>
      <c r="Q15" s="12"/>
      <c r="R15" s="12"/>
      <c r="S15" s="12"/>
      <c r="T15" s="12"/>
      <c r="U15" s="12"/>
      <c r="V15" s="12"/>
      <c r="W15" s="12"/>
      <c r="X15" s="12"/>
      <c r="Y15" s="12"/>
      <c r="Z15" s="12"/>
    </row>
    <row r="16" spans="1:26" ht="14.25" customHeight="1">
      <c r="A16" s="12"/>
      <c r="B16" s="14" t="s">
        <v>28</v>
      </c>
      <c r="C16" s="531"/>
      <c r="D16" s="532"/>
      <c r="E16" s="532"/>
      <c r="F16" s="532"/>
      <c r="G16" s="532"/>
      <c r="H16" s="533"/>
      <c r="I16" s="12"/>
      <c r="J16" s="12"/>
      <c r="K16" s="12"/>
      <c r="L16" s="12"/>
      <c r="M16" s="12"/>
      <c r="N16" s="12"/>
      <c r="O16" s="12"/>
      <c r="P16" s="12"/>
      <c r="Q16" s="12"/>
      <c r="R16" s="12"/>
      <c r="S16" s="12"/>
      <c r="T16" s="12"/>
      <c r="U16" s="12"/>
      <c r="V16" s="12"/>
      <c r="W16" s="12"/>
      <c r="X16" s="12"/>
      <c r="Y16" s="12"/>
      <c r="Z16" s="12"/>
    </row>
    <row r="17" spans="1:26" ht="14.25" customHeight="1">
      <c r="A17" s="12"/>
      <c r="B17" s="14" t="s">
        <v>29</v>
      </c>
      <c r="C17" s="531"/>
      <c r="D17" s="532"/>
      <c r="E17" s="532"/>
      <c r="F17" s="532"/>
      <c r="G17" s="532"/>
      <c r="H17" s="533"/>
      <c r="I17" s="12"/>
      <c r="J17" s="12"/>
      <c r="K17" s="12"/>
      <c r="L17" s="12"/>
      <c r="M17" s="12"/>
      <c r="N17" s="12"/>
      <c r="O17" s="12"/>
      <c r="P17" s="12"/>
      <c r="Q17" s="12"/>
      <c r="R17" s="12"/>
      <c r="S17" s="12"/>
      <c r="T17" s="12"/>
      <c r="U17" s="12"/>
      <c r="V17" s="12"/>
      <c r="W17" s="12"/>
      <c r="X17" s="12"/>
      <c r="Y17" s="12"/>
      <c r="Z17" s="12"/>
    </row>
    <row r="18" spans="1:26" ht="11.25" customHeight="1">
      <c r="A18" s="12"/>
      <c r="B18" s="537"/>
      <c r="C18" s="529"/>
      <c r="D18" s="529"/>
      <c r="E18" s="529"/>
      <c r="F18" s="529"/>
      <c r="G18" s="529"/>
      <c r="H18" s="530"/>
      <c r="I18" s="12"/>
      <c r="J18" s="12"/>
      <c r="K18" s="12"/>
      <c r="L18" s="12"/>
      <c r="M18" s="12"/>
      <c r="N18" s="12"/>
      <c r="O18" s="12"/>
      <c r="P18" s="12"/>
      <c r="Q18" s="12"/>
      <c r="R18" s="12"/>
      <c r="S18" s="12"/>
      <c r="T18" s="12"/>
      <c r="U18" s="12"/>
      <c r="V18" s="12"/>
      <c r="W18" s="12"/>
      <c r="X18" s="12"/>
      <c r="Y18" s="12"/>
      <c r="Z18" s="12"/>
    </row>
    <row r="19" spans="1:26" ht="14.25" customHeight="1">
      <c r="A19" s="12"/>
      <c r="B19" s="528" t="s">
        <v>2</v>
      </c>
      <c r="C19" s="529"/>
      <c r="D19" s="529"/>
      <c r="E19" s="529"/>
      <c r="F19" s="529"/>
      <c r="G19" s="529"/>
      <c r="H19" s="530"/>
      <c r="I19" s="12"/>
      <c r="J19" s="12"/>
      <c r="K19" s="12"/>
      <c r="L19" s="12"/>
      <c r="M19" s="12"/>
      <c r="N19" s="12"/>
      <c r="O19" s="12"/>
      <c r="P19" s="12"/>
      <c r="Q19" s="12"/>
      <c r="R19" s="12"/>
      <c r="S19" s="12"/>
      <c r="T19" s="12"/>
      <c r="U19" s="12"/>
      <c r="V19" s="12"/>
      <c r="W19" s="12"/>
      <c r="X19" s="12"/>
      <c r="Y19" s="12"/>
      <c r="Z19" s="12"/>
    </row>
    <row r="20" spans="1:26" ht="14.25" customHeight="1" thickBot="1">
      <c r="A20" s="12"/>
      <c r="B20" s="15" t="s">
        <v>30</v>
      </c>
      <c r="C20" s="543"/>
      <c r="D20" s="544"/>
      <c r="E20" s="544"/>
      <c r="F20" s="544"/>
      <c r="G20" s="544"/>
      <c r="H20" s="545"/>
      <c r="I20" s="12"/>
      <c r="J20" s="12"/>
      <c r="K20" s="12"/>
      <c r="L20" s="12"/>
      <c r="M20" s="12"/>
      <c r="N20" s="12"/>
      <c r="O20" s="12"/>
      <c r="P20" s="12"/>
      <c r="Q20" s="12"/>
      <c r="R20" s="12"/>
      <c r="S20" s="12"/>
      <c r="T20" s="12"/>
      <c r="U20" s="12"/>
      <c r="V20" s="12"/>
      <c r="W20" s="12"/>
      <c r="X20" s="12"/>
      <c r="Y20" s="12"/>
      <c r="Z20" s="12"/>
    </row>
    <row r="21" spans="1:26" ht="16.5" customHeight="1" thickBot="1">
      <c r="A21" s="12"/>
      <c r="B21" s="3"/>
      <c r="C21" s="16"/>
      <c r="D21" s="16"/>
      <c r="E21" s="16"/>
      <c r="F21" s="16"/>
      <c r="G21" s="16"/>
      <c r="H21" s="224"/>
      <c r="I21" s="12"/>
      <c r="J21" s="12"/>
      <c r="K21" s="12"/>
      <c r="L21" s="12"/>
      <c r="M21" s="12"/>
      <c r="N21" s="12"/>
      <c r="O21" s="12"/>
      <c r="P21" s="12"/>
      <c r="Q21" s="12"/>
      <c r="R21" s="12"/>
      <c r="S21" s="12"/>
      <c r="T21" s="12"/>
      <c r="U21" s="12"/>
      <c r="V21" s="12"/>
      <c r="W21" s="12"/>
      <c r="X21" s="12"/>
      <c r="Y21" s="12"/>
      <c r="Z21" s="12"/>
    </row>
    <row r="22" spans="1:26" ht="14.25" customHeight="1" thickBot="1">
      <c r="A22" s="12"/>
      <c r="B22" s="546" t="s">
        <v>31</v>
      </c>
      <c r="C22" s="547"/>
      <c r="D22" s="547"/>
      <c r="E22" s="547"/>
      <c r="F22" s="547"/>
      <c r="G22" s="556" t="s">
        <v>215</v>
      </c>
      <c r="H22" s="548" t="s">
        <v>312</v>
      </c>
      <c r="I22" s="89"/>
      <c r="J22" s="12"/>
      <c r="K22" s="12"/>
      <c r="L22" s="12"/>
      <c r="M22" s="12"/>
      <c r="N22" s="12"/>
      <c r="O22" s="12"/>
      <c r="P22" s="12"/>
      <c r="Q22" s="12"/>
      <c r="R22" s="12"/>
      <c r="S22" s="12"/>
      <c r="T22" s="12"/>
      <c r="U22" s="12"/>
      <c r="V22" s="12"/>
      <c r="W22" s="12"/>
      <c r="X22" s="12"/>
      <c r="Y22" s="12"/>
      <c r="Z22" s="12"/>
    </row>
    <row r="23" spans="1:26" ht="26.25" customHeight="1" thickBot="1">
      <c r="A23" s="12"/>
      <c r="B23" s="223" t="s">
        <v>193</v>
      </c>
      <c r="C23" s="225" t="s">
        <v>32</v>
      </c>
      <c r="D23" s="81" t="s">
        <v>257</v>
      </c>
      <c r="E23" s="82" t="s">
        <v>33</v>
      </c>
      <c r="F23" s="223" t="s">
        <v>136</v>
      </c>
      <c r="G23" s="557"/>
      <c r="H23" s="549"/>
      <c r="I23" s="89"/>
      <c r="J23" s="12"/>
      <c r="K23" s="84"/>
      <c r="L23" s="12"/>
      <c r="M23" s="12"/>
      <c r="N23" s="12"/>
      <c r="O23" s="12"/>
      <c r="P23" s="12"/>
      <c r="Q23" s="12"/>
      <c r="R23" s="12"/>
      <c r="S23" s="12"/>
      <c r="T23" s="12"/>
      <c r="U23" s="12"/>
      <c r="V23" s="12"/>
      <c r="W23" s="12"/>
      <c r="X23" s="12"/>
    </row>
    <row r="24" spans="1:26" ht="14.25" customHeight="1">
      <c r="A24" s="12"/>
      <c r="B24" s="266" t="s">
        <v>194</v>
      </c>
      <c r="C24" s="296">
        <v>3156.19</v>
      </c>
      <c r="D24" s="270">
        <f>0.3*C24</f>
        <v>946.85699999999997</v>
      </c>
      <c r="E24" s="272">
        <v>17</v>
      </c>
      <c r="F24" s="299" t="s">
        <v>219</v>
      </c>
      <c r="G24" s="401" t="s">
        <v>216</v>
      </c>
      <c r="H24" s="470"/>
      <c r="I24" s="12"/>
      <c r="J24" s="12"/>
      <c r="K24" s="12"/>
      <c r="L24" s="12"/>
      <c r="M24" s="12"/>
      <c r="N24" s="12"/>
      <c r="O24" s="12"/>
      <c r="P24" s="12"/>
      <c r="Q24" s="12"/>
      <c r="R24" s="12"/>
      <c r="S24" s="12"/>
      <c r="T24" s="12"/>
      <c r="U24" s="12"/>
      <c r="V24" s="12"/>
      <c r="W24" s="12"/>
      <c r="X24" s="12"/>
    </row>
    <row r="25" spans="1:26" ht="14.25" customHeight="1">
      <c r="A25" s="12"/>
      <c r="B25" s="267" t="s">
        <v>195</v>
      </c>
      <c r="C25" s="296">
        <v>3156.19</v>
      </c>
      <c r="D25" s="271">
        <f>0.3*C25</f>
        <v>946.85699999999997</v>
      </c>
      <c r="E25" s="273">
        <v>18</v>
      </c>
      <c r="F25" s="300" t="s">
        <v>217</v>
      </c>
      <c r="G25" s="402" t="s">
        <v>216</v>
      </c>
      <c r="H25" s="470"/>
      <c r="I25" s="12"/>
      <c r="J25" s="12"/>
      <c r="K25" s="12"/>
      <c r="L25" s="12"/>
      <c r="M25" s="12"/>
      <c r="N25" s="12"/>
      <c r="O25" s="12"/>
      <c r="P25" s="12"/>
      <c r="Q25" s="12"/>
      <c r="R25" s="12"/>
      <c r="S25" s="12"/>
      <c r="T25" s="12"/>
      <c r="U25" s="12"/>
      <c r="V25" s="12"/>
      <c r="W25" s="12"/>
      <c r="X25" s="12"/>
    </row>
    <row r="26" spans="1:26" ht="14.25" customHeight="1">
      <c r="A26" s="12"/>
      <c r="B26" s="267" t="s">
        <v>196</v>
      </c>
      <c r="C26" s="296">
        <v>3156.19</v>
      </c>
      <c r="D26" s="271">
        <f t="shared" ref="D26:D32" si="0">0.3*C26</f>
        <v>946.85699999999997</v>
      </c>
      <c r="E26" s="274">
        <v>16</v>
      </c>
      <c r="F26" s="300" t="s">
        <v>218</v>
      </c>
      <c r="G26" s="402" t="s">
        <v>216</v>
      </c>
      <c r="H26" s="470"/>
      <c r="I26" s="12"/>
      <c r="J26" s="12"/>
      <c r="K26" s="12"/>
      <c r="L26" s="12"/>
      <c r="M26" s="12"/>
      <c r="N26" s="12"/>
      <c r="O26" s="12"/>
      <c r="P26" s="12"/>
      <c r="Q26" s="12"/>
      <c r="R26" s="12"/>
      <c r="S26" s="12"/>
      <c r="T26" s="12"/>
      <c r="U26" s="12"/>
      <c r="V26" s="12"/>
      <c r="W26" s="12"/>
      <c r="X26" s="12"/>
    </row>
    <row r="27" spans="1:26" ht="14.25" customHeight="1">
      <c r="A27" s="12"/>
      <c r="B27" s="267" t="s">
        <v>197</v>
      </c>
      <c r="C27" s="296">
        <v>3156.19</v>
      </c>
      <c r="D27" s="271">
        <f t="shared" si="0"/>
        <v>946.85699999999997</v>
      </c>
      <c r="E27" s="275">
        <v>2</v>
      </c>
      <c r="F27" s="300" t="s">
        <v>217</v>
      </c>
      <c r="G27" s="402" t="s">
        <v>216</v>
      </c>
      <c r="H27" s="470"/>
      <c r="I27" s="12"/>
      <c r="J27" s="12"/>
      <c r="K27" s="12"/>
      <c r="L27" s="12"/>
      <c r="M27" s="12"/>
      <c r="N27" s="12"/>
      <c r="O27" s="12"/>
      <c r="P27" s="12"/>
      <c r="Q27" s="12"/>
      <c r="R27" s="12"/>
      <c r="S27" s="12"/>
      <c r="T27" s="12"/>
      <c r="U27" s="12"/>
      <c r="V27" s="12"/>
      <c r="W27" s="12"/>
      <c r="X27" s="12"/>
    </row>
    <row r="28" spans="1:26" ht="14.25" customHeight="1">
      <c r="A28" s="12"/>
      <c r="B28" s="267" t="s">
        <v>198</v>
      </c>
      <c r="C28" s="296">
        <v>3156.19</v>
      </c>
      <c r="D28" s="271">
        <f t="shared" si="0"/>
        <v>946.85699999999997</v>
      </c>
      <c r="E28" s="274">
        <v>2</v>
      </c>
      <c r="F28" s="300" t="s">
        <v>218</v>
      </c>
      <c r="G28" s="402" t="s">
        <v>216</v>
      </c>
      <c r="H28" s="470"/>
      <c r="I28" s="12"/>
      <c r="J28" s="12"/>
      <c r="K28" s="12"/>
      <c r="L28" s="12"/>
      <c r="M28" s="12"/>
      <c r="N28" s="12"/>
      <c r="O28" s="12"/>
      <c r="P28" s="12"/>
      <c r="Q28" s="12"/>
      <c r="R28" s="12"/>
      <c r="S28" s="12"/>
      <c r="T28" s="12"/>
      <c r="U28" s="12"/>
      <c r="V28" s="12"/>
      <c r="W28" s="12"/>
      <c r="X28" s="12"/>
    </row>
    <row r="29" spans="1:26" ht="14.25" customHeight="1">
      <c r="A29" s="12"/>
      <c r="B29" s="267" t="s">
        <v>199</v>
      </c>
      <c r="C29" s="296">
        <v>3408.67</v>
      </c>
      <c r="D29" s="271">
        <f t="shared" si="0"/>
        <v>1022.601</v>
      </c>
      <c r="E29" s="275">
        <v>20</v>
      </c>
      <c r="F29" s="301" t="s">
        <v>219</v>
      </c>
      <c r="G29" s="402" t="s">
        <v>216</v>
      </c>
      <c r="H29" s="470"/>
      <c r="I29" s="12"/>
      <c r="J29" s="12"/>
      <c r="K29" s="12"/>
      <c r="L29" s="12"/>
      <c r="M29" s="12"/>
      <c r="N29" s="12"/>
      <c r="O29" s="12"/>
      <c r="P29" s="12"/>
      <c r="Q29" s="12"/>
      <c r="R29" s="12"/>
      <c r="S29" s="12"/>
      <c r="T29" s="12"/>
      <c r="U29" s="12"/>
      <c r="V29" s="12"/>
      <c r="W29" s="12"/>
      <c r="X29" s="12"/>
    </row>
    <row r="30" spans="1:26" ht="14.25" customHeight="1">
      <c r="A30" s="12"/>
      <c r="B30" s="268" t="s">
        <v>200</v>
      </c>
      <c r="C30" s="297">
        <v>4099.2</v>
      </c>
      <c r="D30" s="271">
        <f t="shared" si="0"/>
        <v>1229.76</v>
      </c>
      <c r="E30" s="276">
        <v>8</v>
      </c>
      <c r="F30" s="300" t="s">
        <v>217</v>
      </c>
      <c r="G30" s="402" t="s">
        <v>216</v>
      </c>
      <c r="H30" s="470"/>
      <c r="I30" s="83"/>
      <c r="J30" s="12"/>
      <c r="K30" s="12"/>
      <c r="L30" s="12"/>
      <c r="M30" s="12"/>
      <c r="N30" s="12"/>
      <c r="O30" s="12"/>
      <c r="P30" s="12"/>
      <c r="Q30" s="12"/>
      <c r="R30" s="12"/>
      <c r="S30" s="12"/>
      <c r="T30" s="12"/>
      <c r="U30" s="12"/>
      <c r="V30" s="12"/>
      <c r="W30" s="12"/>
      <c r="X30" s="12"/>
    </row>
    <row r="31" spans="1:26" ht="14.25" customHeight="1">
      <c r="A31" s="12"/>
      <c r="B31" s="268" t="s">
        <v>201</v>
      </c>
      <c r="C31" s="297">
        <v>10101.26</v>
      </c>
      <c r="D31" s="271">
        <f t="shared" si="0"/>
        <v>3030.3780000000002</v>
      </c>
      <c r="E31" s="277">
        <v>2</v>
      </c>
      <c r="F31" s="300" t="s">
        <v>217</v>
      </c>
      <c r="G31" s="402" t="s">
        <v>220</v>
      </c>
      <c r="H31" s="470"/>
      <c r="I31" s="12"/>
      <c r="J31" s="12"/>
      <c r="K31" s="12"/>
      <c r="L31" s="12"/>
      <c r="M31" s="12"/>
      <c r="N31" s="12"/>
      <c r="O31" s="12"/>
      <c r="P31" s="12"/>
      <c r="Q31" s="12"/>
      <c r="R31" s="12"/>
      <c r="S31" s="12"/>
      <c r="T31" s="12"/>
      <c r="U31" s="12"/>
      <c r="V31" s="12"/>
      <c r="W31" s="12"/>
      <c r="X31" s="12"/>
    </row>
    <row r="32" spans="1:26" ht="14.25" customHeight="1" thickBot="1">
      <c r="A32" s="12"/>
      <c r="B32" s="269" t="s">
        <v>202</v>
      </c>
      <c r="C32" s="298">
        <v>10101.26</v>
      </c>
      <c r="D32" s="314">
        <f t="shared" si="0"/>
        <v>3030.3780000000002</v>
      </c>
      <c r="E32" s="278">
        <v>2</v>
      </c>
      <c r="F32" s="302" t="s">
        <v>218</v>
      </c>
      <c r="G32" s="403" t="s">
        <v>220</v>
      </c>
      <c r="H32" s="471"/>
      <c r="I32" s="12"/>
      <c r="J32" s="12"/>
      <c r="K32" s="12"/>
      <c r="L32" s="12"/>
      <c r="M32" s="12"/>
      <c r="N32" s="12"/>
      <c r="O32" s="12"/>
      <c r="P32" s="12"/>
      <c r="Q32" s="12"/>
      <c r="R32" s="12"/>
      <c r="S32" s="12"/>
      <c r="T32" s="12"/>
      <c r="U32" s="12"/>
      <c r="V32" s="12"/>
      <c r="W32" s="12"/>
      <c r="X32" s="12"/>
    </row>
    <row r="33" spans="1:26" ht="18.75" customHeight="1" thickBot="1">
      <c r="A33" s="12"/>
      <c r="B33" s="17"/>
      <c r="C33" s="18"/>
      <c r="D33" s="405" t="s">
        <v>212</v>
      </c>
      <c r="E33" s="527">
        <f>SUM(E24:E32)</f>
        <v>87</v>
      </c>
      <c r="F33" s="19"/>
      <c r="G33" s="18"/>
      <c r="H33" s="18"/>
      <c r="I33" s="12"/>
      <c r="J33" s="12"/>
      <c r="K33" s="12"/>
      <c r="L33" s="12"/>
      <c r="M33" s="12"/>
      <c r="N33" s="12"/>
      <c r="O33" s="12"/>
      <c r="P33" s="12"/>
      <c r="Q33" s="12"/>
      <c r="R33" s="12"/>
      <c r="S33" s="12"/>
      <c r="T33" s="12"/>
      <c r="U33" s="12"/>
      <c r="V33" s="12"/>
      <c r="W33" s="12"/>
      <c r="X33" s="12"/>
      <c r="Y33" s="12"/>
      <c r="Z33" s="12"/>
    </row>
    <row r="34" spans="1:26" s="52" customFormat="1" ht="17.25" customHeight="1" thickBot="1">
      <c r="A34" s="262"/>
      <c r="B34" s="261" t="s">
        <v>116</v>
      </c>
      <c r="C34" s="312">
        <v>0.151</v>
      </c>
      <c r="F34" s="264"/>
      <c r="G34" s="265"/>
      <c r="H34" s="262"/>
      <c r="I34" s="262"/>
      <c r="J34" s="262"/>
      <c r="K34" s="262"/>
      <c r="L34" s="262"/>
      <c r="M34" s="262"/>
      <c r="N34" s="262"/>
      <c r="O34" s="262"/>
      <c r="P34" s="262"/>
      <c r="Q34" s="262"/>
      <c r="R34" s="262"/>
      <c r="S34" s="262"/>
      <c r="T34" s="262"/>
      <c r="U34" s="262"/>
      <c r="V34" s="262"/>
      <c r="W34" s="262"/>
      <c r="X34" s="262"/>
      <c r="Y34" s="262"/>
      <c r="Z34" s="262"/>
    </row>
    <row r="35" spans="1:26" s="52" customFormat="1" ht="17.25" customHeight="1" thickBot="1">
      <c r="A35" s="262"/>
      <c r="B35" s="261" t="s">
        <v>148</v>
      </c>
      <c r="C35" s="312">
        <v>0.49</v>
      </c>
      <c r="D35" s="263"/>
      <c r="E35" s="264"/>
      <c r="F35" s="264"/>
      <c r="G35" s="265"/>
      <c r="H35" s="262"/>
      <c r="I35" s="262"/>
      <c r="J35" s="262"/>
      <c r="K35" s="262"/>
      <c r="L35" s="262"/>
      <c r="M35" s="262"/>
      <c r="N35" s="262"/>
      <c r="O35" s="262"/>
      <c r="P35" s="262"/>
      <c r="Q35" s="262"/>
      <c r="R35" s="262"/>
      <c r="S35" s="262"/>
      <c r="T35" s="262"/>
      <c r="U35" s="262"/>
      <c r="V35" s="262"/>
      <c r="W35" s="262"/>
      <c r="X35" s="262"/>
      <c r="Y35" s="262"/>
      <c r="Z35" s="262"/>
    </row>
    <row r="36" spans="1:26" s="52" customFormat="1" ht="17.25" customHeight="1" thickBot="1">
      <c r="A36" s="262"/>
      <c r="B36" s="261" t="s">
        <v>149</v>
      </c>
      <c r="C36" s="313">
        <f>1-C35</f>
        <v>0.51</v>
      </c>
      <c r="D36" s="263"/>
      <c r="E36" s="264"/>
      <c r="F36" s="264"/>
      <c r="G36" s="265"/>
      <c r="H36" s="262"/>
      <c r="I36" s="262"/>
      <c r="J36" s="262"/>
      <c r="K36" s="262"/>
      <c r="L36" s="262"/>
      <c r="M36" s="262"/>
      <c r="N36" s="262"/>
      <c r="O36" s="262"/>
      <c r="P36" s="262"/>
      <c r="Q36" s="262"/>
      <c r="R36" s="262"/>
      <c r="S36" s="262"/>
      <c r="T36" s="262"/>
      <c r="U36" s="262"/>
      <c r="V36" s="262"/>
      <c r="W36" s="262"/>
      <c r="X36" s="262"/>
      <c r="Y36" s="262"/>
      <c r="Z36" s="262"/>
    </row>
    <row r="37" spans="1:26" s="52" customFormat="1" ht="17.25" customHeight="1" thickBot="1">
      <c r="A37" s="262"/>
      <c r="B37" s="260" t="s">
        <v>314</v>
      </c>
      <c r="C37" s="472"/>
      <c r="D37" s="408" t="s">
        <v>319</v>
      </c>
      <c r="E37" s="74"/>
      <c r="F37" s="74"/>
      <c r="G37" s="74"/>
      <c r="H37" s="74"/>
      <c r="I37" s="74"/>
      <c r="J37" s="74"/>
      <c r="K37" s="262"/>
      <c r="L37" s="262"/>
      <c r="M37" s="262"/>
      <c r="N37" s="262"/>
      <c r="O37" s="262"/>
      <c r="P37" s="262"/>
      <c r="Q37" s="262"/>
      <c r="R37" s="262"/>
      <c r="S37" s="262"/>
      <c r="T37" s="262"/>
      <c r="U37" s="262"/>
      <c r="V37" s="262"/>
      <c r="W37" s="262"/>
      <c r="X37" s="262"/>
      <c r="Y37" s="262"/>
      <c r="Z37" s="262"/>
    </row>
    <row r="38" spans="1:26" s="52" customFormat="1" ht="17.25" customHeight="1" thickBot="1">
      <c r="A38" s="262"/>
      <c r="B38" s="260" t="s">
        <v>315</v>
      </c>
      <c r="C38" s="473"/>
      <c r="D38" s="408" t="s">
        <v>320</v>
      </c>
      <c r="E38" s="74"/>
      <c r="F38" s="74"/>
      <c r="G38" s="74"/>
      <c r="H38" s="74"/>
      <c r="I38" s="74"/>
      <c r="J38" s="74"/>
      <c r="K38" s="262"/>
      <c r="L38" s="262"/>
      <c r="M38" s="262"/>
      <c r="N38" s="262"/>
      <c r="O38" s="262"/>
      <c r="P38" s="262"/>
      <c r="Q38" s="262"/>
      <c r="R38" s="262"/>
      <c r="S38" s="262"/>
      <c r="T38" s="262"/>
      <c r="U38" s="262"/>
      <c r="V38" s="262"/>
      <c r="W38" s="262"/>
      <c r="X38" s="262"/>
      <c r="Y38" s="262"/>
      <c r="Z38" s="262"/>
    </row>
    <row r="39" spans="1:26" s="52" customFormat="1" ht="17.25" customHeight="1" thickBot="1">
      <c r="A39" s="262"/>
      <c r="B39" s="260" t="s">
        <v>316</v>
      </c>
      <c r="C39" s="472"/>
      <c r="D39" s="408" t="s">
        <v>321</v>
      </c>
      <c r="E39" s="74"/>
      <c r="F39" s="74"/>
      <c r="G39" s="74"/>
      <c r="H39" s="74"/>
      <c r="I39" s="74"/>
      <c r="J39" s="74"/>
      <c r="K39" s="262"/>
      <c r="L39" s="262"/>
      <c r="M39" s="262"/>
      <c r="N39" s="262"/>
      <c r="O39" s="262"/>
      <c r="P39" s="262"/>
      <c r="Q39" s="262"/>
      <c r="R39" s="262"/>
      <c r="S39" s="262"/>
      <c r="T39" s="262"/>
      <c r="U39" s="262"/>
      <c r="V39" s="262"/>
      <c r="W39" s="262"/>
      <c r="X39" s="262"/>
      <c r="Y39" s="262"/>
      <c r="Z39" s="262"/>
    </row>
    <row r="40" spans="1:26" s="52" customFormat="1" ht="17.25" customHeight="1" thickBot="1">
      <c r="A40" s="262"/>
      <c r="B40" s="260" t="s">
        <v>322</v>
      </c>
      <c r="C40" s="473"/>
      <c r="D40" s="408" t="s">
        <v>323</v>
      </c>
      <c r="E40" s="74"/>
      <c r="F40" s="74"/>
      <c r="G40" s="74"/>
      <c r="H40" s="74"/>
      <c r="I40" s="74"/>
      <c r="J40" s="74"/>
      <c r="K40" s="262"/>
      <c r="L40" s="262"/>
      <c r="M40" s="262"/>
      <c r="N40" s="262"/>
      <c r="O40" s="262"/>
      <c r="P40" s="262"/>
      <c r="Q40" s="262"/>
      <c r="R40" s="262"/>
      <c r="S40" s="262"/>
      <c r="T40" s="262"/>
      <c r="U40" s="262"/>
      <c r="V40" s="262"/>
      <c r="W40" s="262"/>
      <c r="X40" s="262"/>
      <c r="Y40" s="262"/>
      <c r="Z40" s="262"/>
    </row>
    <row r="41" spans="1:26" ht="7.5" customHeight="1" thickBot="1">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7.25" customHeight="1" thickBot="1">
      <c r="A42" s="12"/>
      <c r="B42" s="20" t="s">
        <v>117</v>
      </c>
      <c r="C42" s="316">
        <v>12</v>
      </c>
      <c r="D42" s="12"/>
      <c r="E42" s="12"/>
      <c r="F42" s="12"/>
      <c r="G42" s="12"/>
      <c r="H42" s="12"/>
      <c r="I42" s="12"/>
      <c r="J42" s="12"/>
      <c r="K42" s="12"/>
      <c r="L42" s="12"/>
      <c r="M42" s="12"/>
      <c r="N42" s="12"/>
      <c r="O42" s="12"/>
      <c r="P42" s="12"/>
      <c r="Q42" s="12"/>
      <c r="R42" s="12"/>
      <c r="S42" s="12"/>
      <c r="T42" s="12"/>
      <c r="U42" s="12"/>
      <c r="V42" s="12"/>
      <c r="W42" s="12"/>
      <c r="X42" s="12"/>
      <c r="Y42" s="12"/>
      <c r="Z42" s="12"/>
    </row>
    <row r="43" spans="1:26" ht="7.5" customHeight="1" thickBot="1">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7.25" customHeight="1" thickBot="1">
      <c r="A44" s="12"/>
      <c r="B44" s="261" t="s">
        <v>296</v>
      </c>
      <c r="C44" s="389">
        <v>566.28</v>
      </c>
      <c r="D44" s="561" t="s">
        <v>299</v>
      </c>
      <c r="E44" s="562"/>
      <c r="F44" s="562"/>
      <c r="G44" s="562"/>
      <c r="H44" s="12"/>
      <c r="I44" s="12"/>
      <c r="J44" s="12"/>
      <c r="K44" s="12"/>
      <c r="L44" s="12"/>
      <c r="M44" s="12"/>
      <c r="N44" s="12"/>
      <c r="O44" s="12"/>
      <c r="P44" s="12"/>
      <c r="Q44" s="12"/>
      <c r="R44" s="12"/>
      <c r="S44" s="12"/>
      <c r="T44" s="12"/>
      <c r="U44" s="12"/>
      <c r="V44" s="12"/>
      <c r="W44" s="12"/>
      <c r="X44" s="12"/>
      <c r="Y44" s="12"/>
      <c r="Z44" s="12"/>
    </row>
    <row r="45" spans="1:26" ht="7.5" customHeight="1" thickBot="1">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4.25" customHeight="1" thickBot="1">
      <c r="A46" s="12"/>
      <c r="B46" s="550" t="s">
        <v>161</v>
      </c>
      <c r="C46" s="551"/>
      <c r="D46" s="551"/>
      <c r="E46" s="552"/>
      <c r="F46" s="89"/>
      <c r="G46" s="89"/>
      <c r="H46" s="89"/>
      <c r="I46" s="12"/>
      <c r="J46" s="12"/>
      <c r="K46" s="12"/>
      <c r="L46" s="12"/>
      <c r="M46" s="12"/>
      <c r="N46" s="12"/>
      <c r="O46" s="12"/>
      <c r="P46" s="12"/>
      <c r="Q46" s="12"/>
      <c r="R46" s="12"/>
      <c r="S46" s="12"/>
      <c r="T46" s="12"/>
      <c r="U46" s="12"/>
      <c r="V46" s="12"/>
      <c r="W46" s="12"/>
      <c r="X46" s="12"/>
      <c r="Y46" s="12"/>
      <c r="Z46" s="12"/>
    </row>
    <row r="47" spans="1:26" ht="22.5" customHeight="1" thickBot="1">
      <c r="A47" s="12"/>
      <c r="B47" s="414" t="s">
        <v>34</v>
      </c>
      <c r="C47" s="474"/>
      <c r="D47" s="90" t="s">
        <v>35</v>
      </c>
      <c r="E47" s="89"/>
      <c r="F47" s="89"/>
      <c r="G47" s="89"/>
      <c r="H47" s="89"/>
      <c r="I47" s="89"/>
      <c r="J47" s="89"/>
      <c r="K47" s="12"/>
      <c r="L47" s="12"/>
      <c r="M47" s="12"/>
      <c r="N47" s="12"/>
      <c r="O47" s="12"/>
      <c r="P47" s="12"/>
      <c r="Q47" s="12"/>
      <c r="R47" s="12"/>
      <c r="S47" s="12"/>
      <c r="T47" s="12"/>
      <c r="U47" s="12"/>
      <c r="V47" s="12"/>
      <c r="W47" s="12"/>
      <c r="X47" s="12"/>
      <c r="Y47" s="12"/>
      <c r="Z47" s="12"/>
    </row>
    <row r="48" spans="1:26" ht="7.5" customHeight="1" thickBot="1">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21" customHeight="1" thickBot="1">
      <c r="A49" s="12"/>
      <c r="B49" s="553" t="s">
        <v>36</v>
      </c>
      <c r="C49" s="554"/>
      <c r="D49" s="554"/>
      <c r="E49" s="554"/>
      <c r="F49" s="555"/>
      <c r="G49" s="12"/>
      <c r="H49" s="12"/>
      <c r="I49" s="22"/>
      <c r="J49" s="12"/>
      <c r="K49" s="12"/>
      <c r="L49" s="12"/>
      <c r="M49" s="12"/>
      <c r="N49" s="12"/>
      <c r="O49" s="12"/>
      <c r="P49" s="12"/>
      <c r="Q49" s="12"/>
      <c r="R49" s="12"/>
      <c r="S49" s="12"/>
      <c r="T49" s="12"/>
      <c r="U49" s="12"/>
      <c r="V49" s="12"/>
      <c r="W49" s="12"/>
      <c r="X49" s="12"/>
      <c r="Y49" s="12"/>
      <c r="Z49" s="12"/>
    </row>
    <row r="50" spans="1:26" ht="28.5" customHeight="1" thickBot="1">
      <c r="A50" s="12"/>
      <c r="B50" s="259" t="s">
        <v>203</v>
      </c>
      <c r="C50" s="523" t="s">
        <v>213</v>
      </c>
      <c r="D50" s="259" t="s">
        <v>214</v>
      </c>
      <c r="E50" s="89"/>
      <c r="F50" s="89"/>
      <c r="G50" s="12"/>
      <c r="H50" s="12"/>
      <c r="I50" s="12"/>
      <c r="J50" s="12"/>
      <c r="K50" s="12"/>
      <c r="L50" s="12"/>
      <c r="M50" s="12"/>
      <c r="N50" s="12"/>
      <c r="O50" s="12"/>
      <c r="P50" s="12"/>
      <c r="Q50" s="12"/>
      <c r="R50" s="12"/>
      <c r="S50" s="12"/>
      <c r="T50" s="12"/>
    </row>
    <row r="51" spans="1:26" ht="15" customHeight="1">
      <c r="A51" s="12"/>
      <c r="B51" s="279" t="s">
        <v>37</v>
      </c>
      <c r="C51" s="524"/>
      <c r="D51" s="475"/>
      <c r="E51" s="12"/>
      <c r="F51" s="12"/>
      <c r="G51" s="12"/>
      <c r="H51" s="12"/>
      <c r="I51" s="12"/>
      <c r="J51" s="12"/>
      <c r="K51" s="12"/>
      <c r="L51" s="12"/>
      <c r="M51" s="12"/>
      <c r="N51" s="12"/>
      <c r="O51" s="12"/>
      <c r="P51" s="12"/>
      <c r="Q51" s="12"/>
      <c r="R51" s="12"/>
      <c r="S51" s="12"/>
      <c r="T51" s="12"/>
    </row>
    <row r="52" spans="1:26" ht="15" customHeight="1">
      <c r="A52" s="12"/>
      <c r="B52" s="280" t="s">
        <v>38</v>
      </c>
      <c r="C52" s="525"/>
      <c r="D52" s="476"/>
      <c r="E52" s="12"/>
      <c r="F52" s="12"/>
      <c r="G52" s="12"/>
      <c r="H52" s="12"/>
      <c r="I52" s="12"/>
      <c r="J52" s="12"/>
      <c r="K52" s="12"/>
      <c r="L52" s="12"/>
      <c r="M52" s="12"/>
      <c r="N52" s="12"/>
      <c r="O52" s="12"/>
      <c r="P52" s="12"/>
      <c r="Q52" s="12"/>
      <c r="R52" s="12"/>
      <c r="S52" s="12"/>
      <c r="T52" s="12"/>
    </row>
    <row r="53" spans="1:26" ht="15" customHeight="1" thickBot="1">
      <c r="A53" s="12"/>
      <c r="B53" s="281" t="s">
        <v>39</v>
      </c>
      <c r="C53" s="526"/>
      <c r="D53" s="522"/>
      <c r="E53" s="12"/>
      <c r="F53" s="12"/>
      <c r="G53" s="12"/>
      <c r="H53" s="12"/>
      <c r="I53" s="12"/>
      <c r="J53" s="12"/>
      <c r="K53" s="12"/>
      <c r="L53" s="12"/>
      <c r="M53" s="12"/>
      <c r="N53" s="12"/>
      <c r="O53" s="12"/>
      <c r="P53" s="12"/>
      <c r="Q53" s="12"/>
      <c r="R53" s="12"/>
      <c r="S53" s="12"/>
      <c r="T53" s="12"/>
    </row>
    <row r="54" spans="1:26" ht="7.5" customHeight="1" thickBot="1">
      <c r="A54" s="12"/>
      <c r="B54" s="17"/>
      <c r="C54" s="18"/>
      <c r="D54" s="17"/>
      <c r="E54" s="17"/>
      <c r="F54" s="12"/>
      <c r="G54" s="12"/>
      <c r="H54" s="12"/>
      <c r="I54" s="12"/>
      <c r="J54" s="12"/>
      <c r="K54" s="12"/>
      <c r="L54" s="12"/>
      <c r="M54" s="12"/>
      <c r="N54" s="12"/>
      <c r="O54" s="12"/>
      <c r="P54" s="12"/>
      <c r="Q54" s="12"/>
      <c r="R54" s="12"/>
      <c r="S54" s="12"/>
      <c r="T54" s="12"/>
    </row>
    <row r="55" spans="1:26" ht="39" customHeight="1" thickBot="1">
      <c r="A55" s="12"/>
      <c r="B55" s="282" t="s">
        <v>40</v>
      </c>
      <c r="C55" s="315" t="s">
        <v>260</v>
      </c>
      <c r="D55" s="315" t="s">
        <v>261</v>
      </c>
      <c r="E55" s="23"/>
      <c r="F55" s="23"/>
      <c r="G55" s="23"/>
      <c r="H55" s="12"/>
      <c r="I55" s="12"/>
      <c r="J55" s="12"/>
      <c r="K55" s="12"/>
      <c r="L55" s="12"/>
      <c r="M55" s="12"/>
      <c r="N55" s="12"/>
      <c r="O55" s="12"/>
      <c r="P55" s="12"/>
      <c r="Q55" s="12"/>
      <c r="R55" s="12"/>
      <c r="S55" s="12"/>
      <c r="T55" s="12"/>
      <c r="U55" s="12"/>
      <c r="V55" s="12"/>
      <c r="W55" s="12"/>
      <c r="X55" s="12"/>
      <c r="Y55" s="12"/>
      <c r="Z55" s="12"/>
    </row>
    <row r="56" spans="1:26" ht="18.75" customHeight="1">
      <c r="A56" s="12"/>
      <c r="B56" s="283" t="s">
        <v>41</v>
      </c>
      <c r="C56" s="304">
        <v>6.25</v>
      </c>
      <c r="D56" s="304">
        <v>6.25</v>
      </c>
      <c r="E56" s="23" t="s">
        <v>170</v>
      </c>
      <c r="F56" s="23"/>
      <c r="G56" s="23"/>
      <c r="H56" s="12"/>
      <c r="I56" s="12"/>
      <c r="J56" s="12"/>
      <c r="K56" s="12"/>
      <c r="L56" s="12"/>
      <c r="M56" s="12"/>
      <c r="N56" s="12"/>
      <c r="O56" s="12"/>
      <c r="P56" s="12"/>
      <c r="Q56" s="12"/>
      <c r="R56" s="12"/>
      <c r="S56" s="12"/>
      <c r="T56" s="12"/>
      <c r="U56" s="12"/>
      <c r="V56" s="12"/>
      <c r="W56" s="12"/>
      <c r="X56" s="12"/>
      <c r="Y56" s="12"/>
      <c r="Z56" s="12"/>
    </row>
    <row r="57" spans="1:26" ht="15.75" customHeight="1">
      <c r="A57" s="12"/>
      <c r="B57" s="284" t="s">
        <v>109</v>
      </c>
      <c r="C57" s="305">
        <v>4</v>
      </c>
      <c r="D57" s="305">
        <v>4</v>
      </c>
      <c r="E57" s="23"/>
      <c r="F57" s="23"/>
      <c r="G57" s="23"/>
      <c r="H57" s="12"/>
      <c r="I57" s="12"/>
      <c r="J57" s="12"/>
      <c r="K57" s="12"/>
      <c r="L57" s="12"/>
      <c r="M57" s="12"/>
      <c r="N57" s="12"/>
      <c r="O57" s="12"/>
      <c r="P57" s="12"/>
      <c r="Q57" s="12"/>
      <c r="R57" s="12"/>
      <c r="S57" s="12"/>
      <c r="T57" s="12"/>
      <c r="U57" s="12"/>
      <c r="V57" s="12"/>
      <c r="W57" s="12"/>
      <c r="X57" s="12"/>
      <c r="Y57" s="12"/>
      <c r="Z57" s="12"/>
    </row>
    <row r="58" spans="1:26" ht="15" customHeight="1">
      <c r="A58" s="12"/>
      <c r="B58" s="284" t="s">
        <v>42</v>
      </c>
      <c r="C58" s="477"/>
      <c r="D58" s="477"/>
      <c r="E58" s="23"/>
      <c r="F58" s="23"/>
      <c r="G58" s="23"/>
      <c r="H58" s="12"/>
      <c r="I58" s="12"/>
      <c r="J58" s="12"/>
      <c r="K58" s="12"/>
      <c r="L58" s="12"/>
      <c r="M58" s="12"/>
      <c r="N58" s="12"/>
      <c r="O58" s="12"/>
      <c r="P58" s="12"/>
      <c r="Q58" s="12"/>
      <c r="R58" s="12"/>
      <c r="S58" s="12"/>
      <c r="T58" s="12"/>
      <c r="U58" s="12"/>
      <c r="V58" s="12"/>
      <c r="W58" s="12"/>
      <c r="X58" s="12"/>
      <c r="Y58" s="12"/>
      <c r="Z58" s="12"/>
    </row>
    <row r="59" spans="1:26" ht="18.75" customHeight="1" thickBot="1">
      <c r="A59" s="12"/>
      <c r="B59" s="285" t="s">
        <v>43</v>
      </c>
      <c r="C59" s="336">
        <v>22</v>
      </c>
      <c r="D59" s="336">
        <v>16</v>
      </c>
      <c r="E59" s="23"/>
      <c r="F59" s="23"/>
      <c r="G59" s="23"/>
      <c r="H59" s="12"/>
      <c r="I59" s="12"/>
      <c r="J59" s="12"/>
      <c r="K59" s="12"/>
      <c r="L59" s="12"/>
      <c r="M59" s="12"/>
      <c r="N59" s="12"/>
      <c r="O59" s="12"/>
      <c r="P59" s="12"/>
      <c r="Q59" s="12"/>
      <c r="R59" s="12"/>
      <c r="S59" s="12"/>
      <c r="T59" s="12"/>
      <c r="U59" s="12"/>
      <c r="V59" s="12"/>
      <c r="W59" s="12"/>
      <c r="X59" s="12"/>
      <c r="Y59" s="12"/>
      <c r="Z59" s="12"/>
    </row>
    <row r="60" spans="1:26" ht="7.5" customHeight="1" thickBot="1">
      <c r="A60" s="12"/>
      <c r="B60" s="17"/>
      <c r="C60" s="18"/>
      <c r="D60" s="18"/>
      <c r="E60" s="23"/>
      <c r="F60" s="23"/>
      <c r="G60" s="18"/>
      <c r="H60" s="18"/>
      <c r="I60" s="12"/>
      <c r="J60" s="17"/>
      <c r="K60" s="17"/>
      <c r="L60" s="12"/>
      <c r="M60" s="12"/>
      <c r="N60" s="12"/>
      <c r="O60" s="12"/>
      <c r="P60" s="12"/>
      <c r="Q60" s="12"/>
      <c r="R60" s="12"/>
      <c r="S60" s="12"/>
      <c r="T60" s="12"/>
      <c r="U60" s="12"/>
      <c r="V60" s="12"/>
      <c r="W60" s="12"/>
      <c r="X60" s="12"/>
      <c r="Y60" s="12"/>
      <c r="Z60" s="12"/>
    </row>
    <row r="61" spans="1:26" ht="42" customHeight="1" thickBot="1">
      <c r="A61" s="12"/>
      <c r="B61" s="286" t="s">
        <v>44</v>
      </c>
      <c r="C61" s="317" t="s">
        <v>258</v>
      </c>
      <c r="D61" s="315" t="s">
        <v>259</v>
      </c>
      <c r="E61" s="303" t="s">
        <v>262</v>
      </c>
      <c r="F61" s="23"/>
      <c r="G61" s="12"/>
      <c r="H61" s="12"/>
      <c r="I61" s="12"/>
      <c r="J61" s="12"/>
      <c r="K61" s="12"/>
      <c r="L61" s="12"/>
      <c r="M61" s="12"/>
      <c r="N61" s="12"/>
      <c r="O61" s="12"/>
      <c r="P61" s="12"/>
      <c r="Q61" s="12"/>
      <c r="R61" s="12"/>
      <c r="S61" s="12"/>
      <c r="T61" s="12"/>
      <c r="U61" s="12"/>
      <c r="V61" s="12"/>
      <c r="W61" s="12"/>
    </row>
    <row r="62" spans="1:26" ht="14.25" customHeight="1">
      <c r="A62" s="12"/>
      <c r="B62" s="287" t="s">
        <v>207</v>
      </c>
      <c r="C62" s="478"/>
      <c r="D62" s="479"/>
      <c r="E62" s="480"/>
      <c r="F62" s="23"/>
      <c r="G62" s="12"/>
      <c r="H62" s="12"/>
      <c r="I62" s="12"/>
      <c r="J62" s="12"/>
      <c r="K62" s="12"/>
      <c r="L62" s="12"/>
      <c r="M62" s="12"/>
      <c r="N62" s="12"/>
      <c r="O62" s="12"/>
      <c r="P62" s="12"/>
      <c r="Q62" s="12"/>
      <c r="R62" s="12"/>
      <c r="S62" s="12"/>
      <c r="T62" s="12"/>
      <c r="U62" s="12"/>
      <c r="V62" s="12"/>
      <c r="W62" s="12"/>
    </row>
    <row r="63" spans="1:26" ht="14.25" hidden="1" customHeight="1">
      <c r="A63" s="12"/>
      <c r="B63" s="287" t="s">
        <v>45</v>
      </c>
      <c r="C63" s="481"/>
      <c r="D63" s="482"/>
      <c r="E63" s="483"/>
      <c r="F63" s="23"/>
      <c r="G63" s="12"/>
      <c r="H63" s="12"/>
      <c r="I63" s="12"/>
      <c r="J63" s="12"/>
      <c r="K63" s="12"/>
      <c r="L63" s="12"/>
      <c r="M63" s="12"/>
      <c r="N63" s="12"/>
      <c r="O63" s="12"/>
      <c r="P63" s="12"/>
      <c r="Q63" s="12"/>
      <c r="R63" s="12"/>
      <c r="S63" s="12"/>
      <c r="T63" s="12"/>
      <c r="U63" s="12"/>
      <c r="V63" s="12"/>
      <c r="W63" s="12"/>
    </row>
    <row r="64" spans="1:26" ht="16.5" customHeight="1">
      <c r="A64" s="12"/>
      <c r="B64" s="288" t="s">
        <v>208</v>
      </c>
      <c r="C64" s="484"/>
      <c r="D64" s="485"/>
      <c r="E64" s="486"/>
      <c r="F64" s="23"/>
      <c r="G64" s="12"/>
      <c r="H64" s="12"/>
      <c r="I64" s="12"/>
      <c r="J64" s="12"/>
      <c r="K64" s="12"/>
      <c r="L64" s="12"/>
      <c r="M64" s="12"/>
      <c r="N64" s="12"/>
      <c r="O64" s="12"/>
      <c r="P64" s="12"/>
      <c r="Q64" s="12"/>
      <c r="R64" s="12"/>
      <c r="S64" s="12"/>
      <c r="T64" s="12"/>
      <c r="U64" s="12"/>
      <c r="V64" s="12"/>
      <c r="W64" s="12"/>
    </row>
    <row r="65" spans="1:26" ht="14.25" customHeight="1" thickBot="1">
      <c r="A65" s="12"/>
      <c r="B65" s="289" t="s">
        <v>46</v>
      </c>
      <c r="C65" s="333">
        <f t="shared" ref="C65" si="1">$C$59</f>
        <v>22</v>
      </c>
      <c r="D65" s="334">
        <v>16</v>
      </c>
      <c r="E65" s="335">
        <v>16</v>
      </c>
      <c r="F65" s="23"/>
      <c r="G65" s="12"/>
      <c r="H65" s="12"/>
      <c r="I65" s="12"/>
      <c r="J65" s="12"/>
      <c r="K65" s="12"/>
      <c r="L65" s="12"/>
      <c r="M65" s="12"/>
      <c r="N65" s="12"/>
      <c r="O65" s="12"/>
      <c r="P65" s="12"/>
      <c r="Q65" s="12"/>
      <c r="R65" s="12"/>
      <c r="S65" s="12"/>
      <c r="T65" s="12"/>
      <c r="U65" s="12"/>
      <c r="V65" s="12"/>
      <c r="W65" s="12"/>
    </row>
    <row r="66" spans="1:26" ht="12" customHeight="1" thickBot="1">
      <c r="A66" s="12"/>
      <c r="B66" s="17"/>
      <c r="C66" s="18"/>
      <c r="D66" s="18"/>
      <c r="E66" s="23"/>
      <c r="F66" s="23"/>
      <c r="G66" s="18"/>
      <c r="H66" s="18"/>
      <c r="I66" s="12"/>
      <c r="J66" s="17"/>
      <c r="K66" s="17"/>
      <c r="L66" s="12"/>
      <c r="M66" s="12"/>
      <c r="N66" s="12"/>
      <c r="O66" s="12"/>
      <c r="P66" s="12"/>
      <c r="Q66" s="12"/>
      <c r="R66" s="12"/>
      <c r="S66" s="12"/>
      <c r="T66" s="12"/>
      <c r="U66" s="12"/>
      <c r="V66" s="12"/>
      <c r="W66" s="12"/>
      <c r="X66" s="12"/>
      <c r="Y66" s="12"/>
      <c r="Z66" s="12"/>
    </row>
    <row r="67" spans="1:26" ht="48.75" customHeight="1" thickBot="1">
      <c r="A67" s="12"/>
      <c r="B67" s="259" t="s">
        <v>209</v>
      </c>
      <c r="C67" s="318" t="s">
        <v>107</v>
      </c>
      <c r="D67" s="319" t="s">
        <v>108</v>
      </c>
      <c r="I67" s="12"/>
      <c r="J67" s="12"/>
      <c r="K67" s="12"/>
      <c r="L67" s="12"/>
      <c r="M67" s="12"/>
      <c r="N67" s="12"/>
      <c r="O67" s="12"/>
      <c r="P67" s="12"/>
      <c r="Q67" s="12"/>
      <c r="R67" s="12"/>
      <c r="S67" s="12"/>
      <c r="T67" s="12"/>
      <c r="U67" s="12"/>
      <c r="V67" s="12"/>
      <c r="W67" s="12"/>
      <c r="X67" s="12"/>
      <c r="Y67" s="12"/>
      <c r="Z67" s="12"/>
    </row>
    <row r="68" spans="1:26" ht="14.25" customHeight="1">
      <c r="A68" s="12"/>
      <c r="B68" s="487" t="s">
        <v>171</v>
      </c>
      <c r="C68" s="488"/>
      <c r="D68" s="489"/>
      <c r="I68" s="12"/>
      <c r="J68" s="12"/>
      <c r="K68" s="12"/>
      <c r="L68" s="12"/>
      <c r="M68" s="12"/>
      <c r="N68" s="12"/>
      <c r="O68" s="12"/>
      <c r="P68" s="12"/>
      <c r="Q68" s="12"/>
      <c r="R68" s="12"/>
      <c r="S68" s="12"/>
      <c r="T68" s="12"/>
      <c r="U68" s="12"/>
      <c r="V68" s="12"/>
      <c r="W68" s="12"/>
      <c r="X68" s="12"/>
      <c r="Y68" s="12"/>
      <c r="Z68" s="12"/>
    </row>
    <row r="69" spans="1:26" ht="14.25" customHeight="1">
      <c r="A69" s="12"/>
      <c r="B69" s="490" t="s">
        <v>169</v>
      </c>
      <c r="C69" s="491"/>
      <c r="D69" s="492"/>
      <c r="I69" s="12"/>
      <c r="J69" s="12"/>
      <c r="K69" s="12"/>
      <c r="L69" s="12"/>
      <c r="M69" s="12"/>
      <c r="N69" s="12"/>
      <c r="O69" s="12"/>
      <c r="P69" s="12"/>
      <c r="Q69" s="12"/>
      <c r="R69" s="12"/>
      <c r="S69" s="12"/>
      <c r="T69" s="12"/>
      <c r="U69" s="12"/>
      <c r="V69" s="12"/>
      <c r="W69" s="12"/>
      <c r="X69" s="12"/>
      <c r="Y69" s="12"/>
      <c r="Z69" s="12"/>
    </row>
    <row r="70" spans="1:26" ht="14.25" customHeight="1">
      <c r="A70" s="12"/>
      <c r="B70" s="490" t="s">
        <v>204</v>
      </c>
      <c r="C70" s="491"/>
      <c r="D70" s="519"/>
      <c r="I70" s="12"/>
      <c r="J70" s="12"/>
      <c r="K70" s="12"/>
      <c r="L70" s="12"/>
      <c r="M70" s="12"/>
      <c r="N70" s="12"/>
      <c r="O70" s="12"/>
      <c r="P70" s="12"/>
      <c r="Q70" s="12"/>
      <c r="R70" s="12"/>
      <c r="S70" s="12"/>
      <c r="T70" s="12"/>
      <c r="U70" s="12"/>
      <c r="V70" s="12"/>
      <c r="W70" s="12"/>
      <c r="X70" s="12"/>
      <c r="Y70" s="12"/>
      <c r="Z70" s="12"/>
    </row>
    <row r="71" spans="1:26" ht="14.25" customHeight="1">
      <c r="A71" s="12"/>
      <c r="B71" s="490" t="s">
        <v>188</v>
      </c>
      <c r="C71" s="491"/>
      <c r="D71" s="492"/>
      <c r="I71" s="12"/>
      <c r="J71" s="12"/>
      <c r="K71" s="12"/>
      <c r="L71" s="12"/>
      <c r="M71" s="12"/>
      <c r="N71" s="12"/>
      <c r="O71" s="12"/>
      <c r="P71" s="12"/>
      <c r="Q71" s="12"/>
      <c r="R71" s="12"/>
      <c r="S71" s="12"/>
      <c r="T71" s="12"/>
      <c r="U71" s="12"/>
      <c r="V71" s="12"/>
      <c r="W71" s="12"/>
      <c r="X71" s="12"/>
      <c r="Y71" s="12"/>
      <c r="Z71" s="12"/>
    </row>
    <row r="72" spans="1:26" ht="14.25" customHeight="1" thickBot="1">
      <c r="A72" s="12"/>
      <c r="B72" s="493" t="s">
        <v>211</v>
      </c>
      <c r="C72" s="494"/>
      <c r="D72" s="495"/>
      <c r="I72" s="12"/>
      <c r="J72" s="12"/>
      <c r="K72" s="12"/>
      <c r="L72" s="12"/>
      <c r="M72" s="12"/>
      <c r="N72" s="12"/>
      <c r="O72" s="12"/>
      <c r="P72" s="12"/>
      <c r="Q72" s="12"/>
      <c r="R72" s="12"/>
      <c r="S72" s="12"/>
      <c r="T72" s="12"/>
      <c r="U72" s="12"/>
      <c r="V72" s="12"/>
      <c r="W72" s="12"/>
      <c r="X72" s="12"/>
      <c r="Y72" s="12"/>
      <c r="Z72" s="12"/>
    </row>
    <row r="73" spans="1:26" ht="7.5" customHeight="1" thickBot="1">
      <c r="A73" s="12"/>
      <c r="B73" s="17"/>
      <c r="C73" s="18"/>
      <c r="D73" s="18"/>
      <c r="E73" s="19"/>
      <c r="F73" s="19"/>
      <c r="G73" s="18"/>
      <c r="H73" s="18"/>
      <c r="I73" s="12"/>
      <c r="J73" s="17"/>
      <c r="K73" s="17"/>
      <c r="L73" s="12"/>
      <c r="M73" s="12"/>
      <c r="N73" s="12"/>
      <c r="O73" s="12"/>
      <c r="P73" s="12"/>
      <c r="Q73" s="12"/>
      <c r="R73" s="12"/>
      <c r="S73" s="12"/>
      <c r="T73" s="12"/>
      <c r="U73" s="12"/>
      <c r="V73" s="12"/>
      <c r="W73" s="12"/>
      <c r="X73" s="12"/>
      <c r="Y73" s="12"/>
      <c r="Z73" s="12"/>
    </row>
    <row r="74" spans="1:26" ht="48.75" customHeight="1" thickBot="1">
      <c r="A74" s="12"/>
      <c r="B74" s="259" t="s">
        <v>210</v>
      </c>
      <c r="C74" s="318" t="s">
        <v>107</v>
      </c>
      <c r="D74" s="319" t="s">
        <v>108</v>
      </c>
      <c r="E74" s="12"/>
      <c r="F74" s="12"/>
      <c r="G74" s="12"/>
      <c r="H74" s="12"/>
      <c r="I74" s="12"/>
      <c r="J74" s="12"/>
      <c r="K74" s="12"/>
      <c r="L74" s="12"/>
      <c r="M74" s="12"/>
      <c r="N74" s="12"/>
      <c r="O74" s="12"/>
      <c r="P74" s="12"/>
      <c r="Q74" s="12"/>
      <c r="R74" s="12"/>
      <c r="S74" s="12"/>
      <c r="T74" s="12"/>
      <c r="U74" s="12"/>
      <c r="V74" s="12"/>
      <c r="W74" s="12"/>
      <c r="X74" s="12"/>
      <c r="Y74" s="12"/>
      <c r="Z74" s="12"/>
    </row>
    <row r="75" spans="1:26" ht="14.25" customHeight="1">
      <c r="A75" s="12"/>
      <c r="B75" s="487" t="s">
        <v>171</v>
      </c>
      <c r="C75" s="488"/>
      <c r="D75" s="520"/>
      <c r="E75" s="12"/>
      <c r="F75" s="12"/>
      <c r="G75" s="12"/>
      <c r="H75" s="12"/>
      <c r="I75" s="12"/>
      <c r="J75" s="12"/>
      <c r="K75" s="12"/>
      <c r="L75" s="12"/>
      <c r="M75" s="12"/>
      <c r="N75" s="12"/>
      <c r="O75" s="12"/>
      <c r="P75" s="12"/>
      <c r="Q75" s="12"/>
      <c r="R75" s="12"/>
      <c r="S75" s="12"/>
      <c r="T75" s="12"/>
      <c r="U75" s="12"/>
      <c r="V75" s="12"/>
      <c r="W75" s="12"/>
      <c r="X75" s="12"/>
      <c r="Y75" s="12"/>
      <c r="Z75" s="12"/>
    </row>
    <row r="76" spans="1:26" ht="14.25" customHeight="1">
      <c r="A76" s="12"/>
      <c r="B76" s="490" t="s">
        <v>169</v>
      </c>
      <c r="C76" s="491"/>
      <c r="D76" s="519"/>
      <c r="E76" s="12"/>
      <c r="F76" s="12"/>
      <c r="G76" s="12"/>
      <c r="H76" s="12"/>
      <c r="I76" s="12"/>
      <c r="J76" s="12"/>
      <c r="K76" s="12"/>
      <c r="L76" s="12"/>
      <c r="M76" s="12"/>
      <c r="N76" s="12"/>
      <c r="O76" s="12"/>
      <c r="P76" s="12"/>
      <c r="Q76" s="12"/>
      <c r="R76" s="12"/>
      <c r="S76" s="12"/>
      <c r="T76" s="12"/>
      <c r="U76" s="12"/>
      <c r="V76" s="12"/>
      <c r="W76" s="12"/>
      <c r="X76" s="12"/>
      <c r="Y76" s="12"/>
      <c r="Z76" s="12"/>
    </row>
    <row r="77" spans="1:26" ht="14.25" customHeight="1">
      <c r="A77" s="12"/>
      <c r="B77" s="490" t="s">
        <v>204</v>
      </c>
      <c r="C77" s="491"/>
      <c r="D77" s="519"/>
      <c r="E77" s="12"/>
      <c r="F77" s="12"/>
      <c r="G77" s="12"/>
      <c r="H77" s="12"/>
      <c r="I77" s="12"/>
      <c r="J77" s="12"/>
      <c r="K77" s="12"/>
      <c r="L77" s="12"/>
      <c r="M77" s="12"/>
      <c r="N77" s="12"/>
      <c r="O77" s="12"/>
      <c r="P77" s="12"/>
      <c r="Q77" s="12"/>
      <c r="R77" s="12"/>
      <c r="S77" s="12"/>
      <c r="T77" s="12"/>
      <c r="U77" s="12"/>
      <c r="V77" s="12"/>
      <c r="W77" s="12"/>
      <c r="X77" s="12"/>
      <c r="Y77" s="12"/>
      <c r="Z77" s="12"/>
    </row>
    <row r="78" spans="1:26" ht="14.25" customHeight="1">
      <c r="A78" s="12"/>
      <c r="B78" s="490" t="s">
        <v>188</v>
      </c>
      <c r="C78" s="491"/>
      <c r="D78" s="519"/>
      <c r="E78" s="12"/>
      <c r="F78" s="12"/>
      <c r="G78" s="12"/>
      <c r="H78" s="12"/>
      <c r="I78" s="12"/>
      <c r="J78" s="12"/>
      <c r="K78" s="12"/>
      <c r="L78" s="12"/>
      <c r="M78" s="12"/>
      <c r="N78" s="12"/>
      <c r="O78" s="12"/>
      <c r="P78" s="12"/>
      <c r="Q78" s="12"/>
      <c r="R78" s="12"/>
      <c r="S78" s="12"/>
      <c r="T78" s="12"/>
      <c r="U78" s="12"/>
      <c r="V78" s="12"/>
      <c r="W78" s="12"/>
      <c r="X78" s="12"/>
      <c r="Y78" s="12"/>
      <c r="Z78" s="12"/>
    </row>
    <row r="79" spans="1:26" ht="14.25" customHeight="1" thickBot="1">
      <c r="A79" s="12"/>
      <c r="B79" s="493" t="s">
        <v>211</v>
      </c>
      <c r="C79" s="494"/>
      <c r="D79" s="521"/>
      <c r="E79" s="12"/>
      <c r="F79" s="12"/>
      <c r="G79" s="12"/>
      <c r="H79" s="12"/>
      <c r="I79" s="12"/>
      <c r="J79" s="12"/>
      <c r="K79" s="12"/>
      <c r="L79" s="12"/>
      <c r="M79" s="12"/>
      <c r="N79" s="12"/>
      <c r="O79" s="12"/>
      <c r="P79" s="12"/>
      <c r="Q79" s="12"/>
      <c r="R79" s="12"/>
      <c r="S79" s="12"/>
      <c r="T79" s="12"/>
      <c r="U79" s="12"/>
      <c r="V79" s="12"/>
      <c r="W79" s="12"/>
      <c r="X79" s="12"/>
      <c r="Y79" s="12"/>
      <c r="Z79" s="12"/>
    </row>
    <row r="80" spans="1:26" ht="14.25" customHeight="1" thickBot="1">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27" customHeight="1" thickBot="1">
      <c r="A81" s="12"/>
      <c r="B81" s="558" t="s">
        <v>162</v>
      </c>
      <c r="C81" s="559"/>
      <c r="D81" s="21"/>
      <c r="E81" s="12"/>
      <c r="F81" s="12"/>
      <c r="G81" s="12"/>
      <c r="H81" s="12"/>
      <c r="I81" s="12"/>
      <c r="J81" s="12"/>
      <c r="K81" s="12"/>
      <c r="L81" s="12"/>
      <c r="M81" s="12"/>
      <c r="N81" s="12"/>
      <c r="O81" s="12"/>
      <c r="P81" s="12"/>
      <c r="Q81" s="12"/>
      <c r="R81" s="12"/>
      <c r="S81" s="12"/>
      <c r="T81" s="12"/>
      <c r="U81" s="12"/>
      <c r="V81" s="12"/>
      <c r="W81" s="12"/>
      <c r="X81" s="12"/>
      <c r="Y81" s="12"/>
      <c r="Z81" s="12"/>
    </row>
    <row r="82" spans="1:26" ht="15.75" thickBot="1">
      <c r="A82" s="12"/>
      <c r="B82" s="291" t="s">
        <v>0</v>
      </c>
      <c r="C82" s="290" t="s">
        <v>47</v>
      </c>
      <c r="D82" s="21"/>
      <c r="E82" s="12"/>
      <c r="F82" s="12"/>
      <c r="G82" s="12"/>
      <c r="H82" s="12"/>
      <c r="I82" s="12"/>
      <c r="J82" s="12"/>
      <c r="K82" s="12"/>
      <c r="L82" s="12"/>
      <c r="M82" s="12"/>
      <c r="N82" s="12"/>
      <c r="O82" s="12"/>
      <c r="P82" s="12"/>
      <c r="Q82" s="12"/>
      <c r="R82" s="12"/>
      <c r="S82" s="12"/>
      <c r="T82" s="12"/>
      <c r="U82" s="12"/>
      <c r="V82" s="12"/>
      <c r="W82" s="12"/>
      <c r="X82" s="12"/>
      <c r="Y82" s="12"/>
      <c r="Z82" s="12"/>
    </row>
    <row r="83" spans="1:26" ht="14.25" customHeight="1">
      <c r="A83" s="12"/>
      <c r="B83" s="292" t="s">
        <v>127</v>
      </c>
      <c r="C83" s="496"/>
      <c r="D83" s="21" t="s">
        <v>48</v>
      </c>
      <c r="E83" s="12"/>
      <c r="F83" s="12"/>
      <c r="G83" s="12"/>
      <c r="H83" s="12"/>
      <c r="I83" s="12"/>
      <c r="J83" s="12"/>
      <c r="K83" s="12"/>
      <c r="L83" s="12"/>
      <c r="M83" s="12"/>
      <c r="N83" s="12"/>
      <c r="O83" s="12"/>
      <c r="P83" s="12"/>
      <c r="Q83" s="12"/>
      <c r="R83" s="12"/>
      <c r="S83" s="12"/>
      <c r="T83" s="12"/>
      <c r="U83" s="12"/>
      <c r="V83" s="12"/>
      <c r="W83" s="12"/>
      <c r="X83" s="12"/>
      <c r="Y83" s="12"/>
      <c r="Z83" s="12"/>
    </row>
    <row r="84" spans="1:26" ht="14.25" customHeight="1" thickBot="1">
      <c r="A84" s="12"/>
      <c r="B84" s="293" t="s">
        <v>128</v>
      </c>
      <c r="C84" s="497"/>
      <c r="D84" s="21" t="s">
        <v>48</v>
      </c>
      <c r="E84" s="12"/>
      <c r="F84" s="12"/>
      <c r="G84" s="12"/>
      <c r="H84" s="12"/>
      <c r="I84" s="12"/>
      <c r="J84" s="12"/>
      <c r="K84" s="12"/>
      <c r="L84" s="12"/>
      <c r="M84" s="12"/>
      <c r="N84" s="12"/>
      <c r="O84" s="12"/>
      <c r="P84" s="12"/>
      <c r="Q84" s="12"/>
      <c r="R84" s="12"/>
      <c r="S84" s="12"/>
      <c r="T84" s="12"/>
      <c r="U84" s="12"/>
      <c r="V84" s="12"/>
      <c r="W84" s="12"/>
      <c r="X84" s="12"/>
      <c r="Y84" s="12"/>
      <c r="Z84" s="12"/>
    </row>
    <row r="85" spans="1:26" ht="7.5" customHeight="1" thickBot="1">
      <c r="A85" s="12"/>
      <c r="B85" s="17"/>
      <c r="C85" s="18"/>
      <c r="D85" s="18"/>
      <c r="E85" s="19"/>
      <c r="F85" s="19"/>
      <c r="G85" s="18"/>
      <c r="H85" s="18"/>
      <c r="I85" s="12"/>
      <c r="J85" s="17"/>
      <c r="K85" s="17"/>
      <c r="L85" s="12"/>
      <c r="M85" s="12"/>
      <c r="N85" s="12"/>
      <c r="O85" s="12"/>
      <c r="P85" s="12"/>
      <c r="Q85" s="12"/>
      <c r="R85" s="12"/>
      <c r="S85" s="12"/>
      <c r="T85" s="12"/>
      <c r="U85" s="12"/>
      <c r="V85" s="12"/>
      <c r="W85" s="12"/>
      <c r="X85" s="12"/>
      <c r="Y85" s="12"/>
      <c r="Z85" s="12"/>
    </row>
    <row r="86" spans="1:26" ht="29.25" customHeight="1" thickBot="1">
      <c r="A86" s="12"/>
      <c r="B86" s="560" t="s">
        <v>163</v>
      </c>
      <c r="C86" s="559"/>
      <c r="D86" s="21"/>
      <c r="E86" s="12"/>
      <c r="F86" s="12"/>
      <c r="G86" s="12"/>
      <c r="H86" s="12"/>
      <c r="I86" s="12"/>
      <c r="J86" s="12"/>
      <c r="K86" s="12"/>
      <c r="L86" s="12"/>
      <c r="M86" s="12"/>
      <c r="N86" s="12"/>
      <c r="O86" s="12"/>
      <c r="P86" s="12"/>
      <c r="Q86" s="12"/>
      <c r="R86" s="12"/>
      <c r="S86" s="12"/>
      <c r="T86" s="12"/>
      <c r="U86" s="12"/>
      <c r="V86" s="12"/>
      <c r="W86" s="12"/>
      <c r="X86" s="12"/>
      <c r="Y86" s="12"/>
      <c r="Z86" s="12"/>
    </row>
    <row r="87" spans="1:26" ht="15.75" thickBot="1">
      <c r="A87" s="12"/>
      <c r="B87" s="48" t="s">
        <v>0</v>
      </c>
      <c r="C87" s="49" t="s">
        <v>47</v>
      </c>
      <c r="D87" s="21" t="s">
        <v>160</v>
      </c>
      <c r="E87" s="12"/>
      <c r="F87" s="12"/>
      <c r="G87" s="12"/>
      <c r="H87" s="12"/>
      <c r="I87" s="12"/>
      <c r="J87" s="12"/>
      <c r="K87" s="12"/>
      <c r="L87" s="12"/>
      <c r="M87" s="12"/>
      <c r="N87" s="12"/>
      <c r="O87" s="12"/>
      <c r="P87" s="12"/>
      <c r="Q87" s="12"/>
      <c r="R87" s="12"/>
      <c r="S87" s="12"/>
      <c r="T87" s="12"/>
      <c r="U87" s="12"/>
      <c r="V87" s="12"/>
      <c r="W87" s="12"/>
      <c r="X87" s="12"/>
      <c r="Y87" s="12"/>
      <c r="Z87" s="12"/>
    </row>
    <row r="88" spans="1:26" ht="14.25" customHeight="1">
      <c r="A88" s="12"/>
      <c r="B88" s="294" t="s">
        <v>132</v>
      </c>
      <c r="C88" s="498"/>
      <c r="D88" s="86"/>
      <c r="E88" s="12"/>
      <c r="F88" s="12"/>
      <c r="G88" s="12"/>
      <c r="H88" s="12"/>
      <c r="I88" s="12"/>
      <c r="J88" s="12"/>
      <c r="K88" s="12"/>
      <c r="L88" s="12"/>
      <c r="M88" s="12"/>
      <c r="N88" s="12"/>
      <c r="O88" s="12"/>
      <c r="P88" s="12"/>
      <c r="Q88" s="12"/>
      <c r="R88" s="12"/>
      <c r="S88" s="12"/>
      <c r="T88" s="12"/>
      <c r="U88" s="12"/>
      <c r="V88" s="12"/>
      <c r="W88" s="12"/>
      <c r="X88" s="12"/>
      <c r="Y88" s="12"/>
      <c r="Z88" s="12"/>
    </row>
    <row r="89" spans="1:26" ht="14.25" customHeight="1">
      <c r="A89" s="12"/>
      <c r="B89" s="107" t="s">
        <v>133</v>
      </c>
      <c r="C89" s="499"/>
      <c r="D89" s="90"/>
      <c r="E89" s="12"/>
      <c r="F89" s="12"/>
      <c r="G89" s="12"/>
      <c r="H89" s="12"/>
      <c r="I89" s="12"/>
      <c r="J89" s="12"/>
      <c r="K89" s="12"/>
      <c r="L89" s="12"/>
      <c r="M89" s="12"/>
      <c r="N89" s="12"/>
      <c r="O89" s="12"/>
      <c r="P89" s="12"/>
      <c r="Q89" s="12"/>
      <c r="R89" s="12"/>
      <c r="S89" s="12"/>
      <c r="T89" s="12"/>
      <c r="U89" s="12"/>
      <c r="V89" s="12"/>
      <c r="W89" s="12"/>
      <c r="X89" s="12"/>
      <c r="Y89" s="12"/>
      <c r="Z89" s="12"/>
    </row>
    <row r="90" spans="1:26" ht="14.25" customHeight="1">
      <c r="A90" s="12"/>
      <c r="B90" s="107" t="s">
        <v>140</v>
      </c>
      <c r="C90" s="499"/>
      <c r="D90" s="90"/>
      <c r="E90" s="12"/>
      <c r="F90" s="12"/>
      <c r="G90" s="12"/>
      <c r="H90" s="12"/>
      <c r="I90" s="12"/>
      <c r="J90" s="12"/>
      <c r="K90" s="12"/>
      <c r="L90" s="12"/>
      <c r="M90" s="12"/>
      <c r="N90" s="12"/>
      <c r="O90" s="12"/>
      <c r="P90" s="12"/>
      <c r="Q90" s="12"/>
      <c r="R90" s="12"/>
      <c r="S90" s="12"/>
      <c r="T90" s="12"/>
      <c r="U90" s="12"/>
      <c r="V90" s="12"/>
      <c r="W90" s="12"/>
      <c r="X90" s="12"/>
      <c r="Y90" s="12"/>
      <c r="Z90" s="12"/>
    </row>
    <row r="91" spans="1:26" ht="14.25" customHeight="1" thickBot="1">
      <c r="A91" s="12"/>
      <c r="B91" s="295" t="s">
        <v>49</v>
      </c>
      <c r="C91" s="500"/>
      <c r="D91" s="21" t="s">
        <v>50</v>
      </c>
      <c r="E91" s="12"/>
      <c r="F91" s="12"/>
      <c r="G91" s="12"/>
      <c r="H91" s="12"/>
      <c r="I91" s="12"/>
      <c r="J91" s="12"/>
      <c r="K91" s="12"/>
      <c r="L91" s="12"/>
      <c r="M91" s="12"/>
      <c r="N91" s="12"/>
      <c r="O91" s="12"/>
      <c r="P91" s="12"/>
      <c r="Q91" s="12"/>
      <c r="R91" s="12"/>
      <c r="S91" s="12"/>
      <c r="T91" s="12"/>
      <c r="U91" s="12"/>
      <c r="V91" s="12"/>
      <c r="W91" s="12"/>
      <c r="X91" s="12"/>
      <c r="Y91" s="12"/>
      <c r="Z91" s="12"/>
    </row>
    <row r="92" spans="1:26" ht="14.2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4.2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4.2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4.2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4.2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4.2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4.2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4.2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4.2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4.2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4.2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4.2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4.2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4.2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4.2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4.2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4.2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4.2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4.2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4.2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4.2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4.2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4.2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4.2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4.2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4.2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4.2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4.2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4.2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4.2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4.2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4.2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4.2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4.2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4.2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4.2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4.2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4.2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4.2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4.2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4.2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4.2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4.2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4.2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4.2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4.2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4.2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4.2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4.2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4.2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4.2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4.2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4.2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4.2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4.2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4.2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4.2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4.2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4.2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4.2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4.2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4.2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4.2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4.2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4.2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4.2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4.2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4.2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4.2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4.2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4.2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4.2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4.2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4.2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4.2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4.2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4.2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4.2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4.2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4.2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4.2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4.2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4.2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4.2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4.2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4.2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4.2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4.2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4.2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4.2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4.2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4.2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4.2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4.2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4.2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4.2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4.2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4.2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4.2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4.2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4.2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4.2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4.2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4.2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4.2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4.2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4.2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4.2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4.2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4.2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4.2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4.2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4.2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4.2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4.2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4.2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4.2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4.2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4.2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4.2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4.2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4.2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4.2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4.2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4.2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4.2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4.2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4.2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4.2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4.2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4.2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4.2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4.2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4.2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4.2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4.2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4.2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4.2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4.2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4.2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4.2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4.2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4.2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4.2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4.2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4.2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4.2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4.2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4.2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4.2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4.2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4.2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4.2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4.2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4.2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4.2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4.2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4.2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4.2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4.2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4.2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4.2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4.2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4.2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4.2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4.2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4.2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4.2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4.2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4.2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4.2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4.2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4.2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4.2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4.2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4.2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4.2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4.2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4.2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4.2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4.2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4.2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4.2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4.2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4.2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4.2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4.2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4.2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4.2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4.2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4.2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4.2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4.2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4.2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4.2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4.2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4.2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4.2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4.2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4.2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4.2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4.2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4.2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4.2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4.2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4.2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4.2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4.2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4.2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4.2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4.2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4.2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4.2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4.2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4.2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4.2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4.2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4.2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4.2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4.2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4.2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4.2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4.2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4.2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4.2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4.2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4.2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4.2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4.2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4.2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4.2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4.2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4.2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4.2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4.2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4.2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4.2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4.2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4.2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4.2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4.2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4.2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4.2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4.2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4.2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4.2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4.2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4.2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4.2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4.2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4.2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4.2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4.2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4.2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4.2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4.2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4.2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4.2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4.2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4.2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4.2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4.2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4.2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4.2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4.2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4.2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4.2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4.2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4.2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4.2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4.2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4.2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4.2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4.2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4.2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4.2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4.2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4.2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4.2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4.2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4.2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4.2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4.2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4.2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4.2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4.2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4.2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4.2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4.2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4.2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4.2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4.2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4.2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4.2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4.2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4.2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4.2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4.2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4.2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4.2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4.2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4.2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4.2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4.2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4.2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4.2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4.2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4.2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4.2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4.2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4.2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4.2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4.2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4.2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4.2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4.2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4.2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4.2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4.2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4.2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4.2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4.2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4.2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4.2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4.2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4.2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4.2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4.2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4.2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4.2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4.2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4.2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4.2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4.2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4.2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4.2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4.2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4.2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4.2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4.2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4.2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4.2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4.2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4.2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4.2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4.2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4.2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4.2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4.2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4.2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4.2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4.2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4.2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4.2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4.2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4.2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4.2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4.2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4.2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4.2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4.2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4.2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4.2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4.2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4.2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4.2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4.2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4.2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4.2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4.2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4.2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4.2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4.2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4.2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4.2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4.2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4.2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4.2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4.2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4.2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4.2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4.2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4.2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4.2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4.2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4.2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4.2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4.2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4.2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4.2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4.2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4.2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4.2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4.2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4.2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4.2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4.2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4.2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4.2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4.2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4.2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4.2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4.2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4.2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4.2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4.2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4.2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4.2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4.2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4.2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4.2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4.2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4.2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4.2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4.2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4.2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4.2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4.2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4.2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4.2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4.2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4.2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4.2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4.2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4.2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4.2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4.2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4.2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4.2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4.2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4.2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4.2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4.2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4.2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4.2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4.2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4.2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4.2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4.2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4.2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4.2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4.2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4.2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4.2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4.2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4.2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4.2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4.2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4.2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4.2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4.2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4.2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4.2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4.2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4.2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4.2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4.2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4.2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4.2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4.2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4.2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4.2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4.2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4.2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4.2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4.2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4.2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4.2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4.2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4.2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4.2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4.2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4.2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4.2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4.2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4.2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4.2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4.2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4.2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4.2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4.2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4.2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4.2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4.2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4.2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4.2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4.2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4.2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4.2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4.2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4.2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4.2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4.2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4.2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4.2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4.2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4.2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4.2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4.2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4.2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4.2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4.2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4.2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4.2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4.2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4.2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4.2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4.2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4.2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4.2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4.2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4.2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4.2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4.2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4.2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4.2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4.2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4.2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4.2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4.2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4.2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4.2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4.2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4.2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4.2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4.2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4.2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4.2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4.2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4.2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4.2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4.2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4.2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4.2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4.2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4.2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4.2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4.2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4.2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4.2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4.2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4.2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4.2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4.2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4.2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4.2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4.2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4.2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4.2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4.2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4.2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4.2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4.2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4.2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4.2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4.2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4.2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4.2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4.2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4.2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4.2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4.2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4.2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4.2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4.2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4.2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4.2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4.2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4.2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4.2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4.2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4.2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4.2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4.2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4.2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4.2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4.2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4.2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4.2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4.2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4.2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4.2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4.2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4.2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4.2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4.2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4.2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4.2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4.2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4.2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4.2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4.2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4.2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4.2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4.2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4.2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4.2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4.2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4.2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4.2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4.2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4.2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4.2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4.2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4.2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4.2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4.2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4.2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4.2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4.2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4.2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4.2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4.2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4.2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4.2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4.2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4.2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4.2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4.2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4.2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4.2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4.2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4.2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4.2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4.2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4.2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4.2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4.2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4.2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4.2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4.2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4.2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4.2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4.2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4.2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4.2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4.2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4.2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4.2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4.2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4.2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4.2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4.2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4.2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4.2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4.2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4.2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4.2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4.2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4.2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4.2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4.2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4.2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4.2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4.2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4.2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4.2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4.2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4.2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4.2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4.2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4.2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4.2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4.2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4.2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4.2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4.2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4.2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4.2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4.2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4.2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4.2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4.2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4.2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4.2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4.2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4.2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4.2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4.2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4.2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4.2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4.2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4.2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4.2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4.2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4.2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4.2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4.2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4.2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4.2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4.2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4.2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4.2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4.2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4.2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4.2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4.2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4.2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4.2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4.2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4.2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4.2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4.2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4.2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4.2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4.2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4.2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4.2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4.2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4.2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4.2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4.2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4.2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4.2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4.2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4.2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4.2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4.2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4.2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4.2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4.2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4.2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4.2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4.2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4.2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4.2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4.2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4.2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4.2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4.2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4.2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4.2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4.2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4.2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4.2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4.2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4.2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4.2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4.2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4.2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4.2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4.2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4.2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4.2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4.2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4.2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4.2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4.2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4.2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4.2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4.2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4.2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4.2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4.2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4.2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4.2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4.2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4.2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4.2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4.2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4.2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4.2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4.2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4.2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4.2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4.2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4.2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4.2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4.2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4.2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4.2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4.2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4.2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4.2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4.2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4.2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4.2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4.2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4.2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4.2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4.2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4.2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4.2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4.2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4.2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4.2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4.2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4.2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4.2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4.2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4.2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4.2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4.2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4.2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4.2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4.2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4.2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4.2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4.2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4.2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4.2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4.2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4.2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4.2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4.2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4.2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4.2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4.2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4.2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4.2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4.2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4.2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4.2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4.2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4.2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4.2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4.2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4.2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4.2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4.2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4.2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4.2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4.2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4.2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4.2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4.2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4.2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4.2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4.2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4.2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4.2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4.2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4.2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4.2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4.2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4.2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4.2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4.2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4.2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4.2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4.2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4.2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4.2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4.2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4.2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4.2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4.2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4.2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4.2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4.2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4.2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4.2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4.2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4.2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4.2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4.2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4.2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4.2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4.2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4.2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4.2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4.2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4.2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4.2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4.2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4.2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4.2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4.2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4.2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4.2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4.2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4.2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4.2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4.2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4.2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4.2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sheetData>
  <sheetProtection algorithmName="SHA-512" hashValue="26GMJCYba/GvOZ85ZsGg1YKyeFN5m3s+u+xZnMnjgkVa4vo+kcEsBfxspXoNBJKewjvtWGenknrHJWQf+OdjsQ==" saltValue="BbNtZHVpMYG69MvF96z2qg==" spinCount="100000" sheet="1" objects="1" scenarios="1"/>
  <protectedRanges>
    <protectedRange sqref="C4:H6 C7 G7 C8:H12 C15:H17 C20 C47 B68:D72 C83:C84 C88:C91 B75:D79 C62:E64 C57:D59 C51:D53" name="PREENCHIMENTO"/>
  </protectedRanges>
  <mergeCells count="30">
    <mergeCell ref="B46:E46"/>
    <mergeCell ref="B49:F49"/>
    <mergeCell ref="G22:G23"/>
    <mergeCell ref="B81:C81"/>
    <mergeCell ref="B86:C86"/>
    <mergeCell ref="D44:G44"/>
    <mergeCell ref="C17:H17"/>
    <mergeCell ref="B18:H18"/>
    <mergeCell ref="B19:H19"/>
    <mergeCell ref="C20:H20"/>
    <mergeCell ref="B22:F22"/>
    <mergeCell ref="H22:H23"/>
    <mergeCell ref="C6:H6"/>
    <mergeCell ref="C7:D7"/>
    <mergeCell ref="C10:H10"/>
    <mergeCell ref="C11:H11"/>
    <mergeCell ref="C12:H12"/>
    <mergeCell ref="B1:H1"/>
    <mergeCell ref="B2:H2"/>
    <mergeCell ref="B3:H3"/>
    <mergeCell ref="C4:H4"/>
    <mergeCell ref="C5:H5"/>
    <mergeCell ref="B14:H14"/>
    <mergeCell ref="C15:H15"/>
    <mergeCell ref="C16:H16"/>
    <mergeCell ref="E7:F7"/>
    <mergeCell ref="G7:H7"/>
    <mergeCell ref="C8:H8"/>
    <mergeCell ref="C9:H9"/>
    <mergeCell ref="B13:H13"/>
  </mergeCells>
  <pageMargins left="0.511811024" right="0.511811024" top="0.78740157499999996" bottom="0.78740157499999996" header="0" footer="0"/>
  <pageSetup paperSize="9" scale="62" fitToHeight="0" orientation="landscape" r:id="rId1"/>
  <rowBreaks count="1" manualBreakCount="1">
    <brk id="4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37">
    <tabColor theme="9" tint="0.59999389629810485"/>
    <pageSetUpPr fitToPage="1"/>
  </sheetPr>
  <dimension ref="A1:AB1010"/>
  <sheetViews>
    <sheetView showGridLines="0" tabSelected="1" view="pageBreakPreview" topLeftCell="A81" zoomScale="70" zoomScaleNormal="100" zoomScaleSheetLayoutView="70" workbookViewId="0">
      <selection activeCell="I9" sqref="I9"/>
    </sheetView>
  </sheetViews>
  <sheetFormatPr defaultColWidth="12.5703125" defaultRowHeight="15" customHeight="1" outlineLevelRow="2"/>
  <cols>
    <col min="1" max="1" width="1.42578125" customWidth="1"/>
    <col min="2" max="2" width="64.7109375" customWidth="1"/>
    <col min="3" max="3" width="18.85546875" customWidth="1"/>
    <col min="4" max="4" width="13.7109375" customWidth="1"/>
    <col min="5" max="5" width="15.85546875" customWidth="1"/>
    <col min="6" max="28" width="9.140625" customWidth="1"/>
  </cols>
  <sheetData>
    <row r="1" spans="1:28" ht="7.5" customHeight="1" thickBot="1">
      <c r="A1" s="2"/>
      <c r="B1" s="3"/>
      <c r="C1" s="3"/>
      <c r="D1" s="35"/>
      <c r="E1" s="35"/>
      <c r="F1" s="2"/>
      <c r="G1" s="2"/>
      <c r="H1" s="2"/>
      <c r="I1" s="2"/>
      <c r="J1" s="2"/>
      <c r="K1" s="2"/>
      <c r="L1" s="2"/>
      <c r="M1" s="2"/>
      <c r="N1" s="2"/>
      <c r="O1" s="2"/>
      <c r="P1" s="2"/>
      <c r="Q1" s="2"/>
      <c r="R1" s="2"/>
      <c r="S1" s="2"/>
      <c r="T1" s="2"/>
      <c r="U1" s="2"/>
      <c r="V1" s="2"/>
      <c r="W1" s="2"/>
      <c r="X1" s="2"/>
      <c r="Y1" s="2"/>
      <c r="Z1" s="2"/>
      <c r="AA1" s="2"/>
      <c r="AB1" s="2"/>
    </row>
    <row r="2" spans="1:28" ht="13.5" customHeight="1" thickBot="1">
      <c r="A2" s="2"/>
      <c r="B2" s="611" t="s">
        <v>59</v>
      </c>
      <c r="C2" s="612"/>
      <c r="D2" s="612"/>
      <c r="E2" s="613"/>
      <c r="F2" s="2"/>
      <c r="G2" s="2"/>
      <c r="H2" s="2"/>
      <c r="I2" s="2"/>
      <c r="J2" s="2"/>
      <c r="K2" s="2"/>
      <c r="L2" s="2"/>
      <c r="M2" s="2"/>
      <c r="N2" s="2"/>
      <c r="O2" s="2"/>
      <c r="P2" s="2"/>
      <c r="Q2" s="2"/>
      <c r="R2" s="2"/>
      <c r="S2" s="2"/>
      <c r="T2" s="2"/>
      <c r="U2" s="2"/>
      <c r="V2" s="2"/>
      <c r="W2" s="2"/>
      <c r="X2" s="2"/>
      <c r="Y2" s="2"/>
      <c r="Z2" s="2"/>
      <c r="AA2" s="2"/>
      <c r="AB2" s="2"/>
    </row>
    <row r="3" spans="1:28" ht="6.75" customHeight="1" thickBot="1">
      <c r="A3" s="2"/>
      <c r="B3" s="178"/>
      <c r="C3" s="93"/>
      <c r="D3" s="77"/>
      <c r="E3" s="77"/>
      <c r="F3" s="2"/>
      <c r="G3" s="2"/>
      <c r="H3" s="2"/>
      <c r="I3" s="2"/>
      <c r="J3" s="2"/>
      <c r="K3" s="2"/>
      <c r="L3" s="2"/>
      <c r="M3" s="2"/>
      <c r="N3" s="2"/>
      <c r="O3" s="2"/>
      <c r="P3" s="2"/>
      <c r="Q3" s="2"/>
      <c r="R3" s="2"/>
      <c r="S3" s="2"/>
      <c r="T3" s="2"/>
      <c r="U3" s="2"/>
      <c r="V3" s="2"/>
      <c r="W3" s="2"/>
      <c r="X3" s="2"/>
      <c r="Y3" s="2"/>
      <c r="Z3" s="2"/>
      <c r="AA3" s="2"/>
      <c r="AB3" s="2"/>
    </row>
    <row r="4" spans="1:28" ht="13.5" customHeight="1" thickBot="1">
      <c r="A4" s="50"/>
      <c r="B4" s="608" t="s">
        <v>166</v>
      </c>
      <c r="C4" s="609"/>
      <c r="D4" s="609"/>
      <c r="E4" s="610"/>
      <c r="F4" s="50"/>
      <c r="G4" s="50"/>
      <c r="H4" s="50"/>
      <c r="I4" s="50"/>
      <c r="J4" s="50"/>
      <c r="K4" s="50"/>
      <c r="L4" s="50"/>
      <c r="M4" s="50"/>
      <c r="N4" s="50"/>
      <c r="O4" s="50"/>
      <c r="P4" s="50"/>
      <c r="Q4" s="50"/>
      <c r="R4" s="50"/>
      <c r="S4" s="50"/>
      <c r="T4" s="50"/>
      <c r="U4" s="50"/>
      <c r="V4" s="50"/>
      <c r="W4" s="50"/>
      <c r="X4" s="50"/>
      <c r="Y4" s="50"/>
      <c r="Z4" s="50"/>
      <c r="AA4" s="50"/>
      <c r="AB4" s="50"/>
    </row>
    <row r="5" spans="1:28" ht="30.75" customHeight="1">
      <c r="A5" s="50"/>
      <c r="B5" s="227" t="s">
        <v>62</v>
      </c>
      <c r="C5" s="640" t="str">
        <f>PREENCHIMENTO!B28</f>
        <v>Vigilante posto E</v>
      </c>
      <c r="D5" s="641"/>
      <c r="E5" s="642"/>
      <c r="F5" s="50"/>
      <c r="G5" s="50"/>
      <c r="H5" s="50"/>
      <c r="I5" s="50"/>
      <c r="J5" s="50"/>
      <c r="K5" s="50"/>
      <c r="L5" s="50"/>
      <c r="M5" s="50"/>
      <c r="N5" s="50"/>
      <c r="O5" s="50"/>
      <c r="P5" s="50"/>
      <c r="Q5" s="50"/>
      <c r="R5" s="50"/>
      <c r="S5" s="50"/>
      <c r="T5" s="50"/>
      <c r="U5" s="50"/>
      <c r="V5" s="50"/>
      <c r="W5" s="50"/>
      <c r="X5" s="50"/>
      <c r="Y5" s="50"/>
      <c r="Z5" s="50"/>
      <c r="AA5" s="50"/>
      <c r="AB5" s="50"/>
    </row>
    <row r="6" spans="1:28" ht="13.5" customHeight="1">
      <c r="A6" s="50"/>
      <c r="B6" s="46" t="s">
        <v>167</v>
      </c>
      <c r="C6" s="632" t="str">
        <f>CONCATENATE("Posto dia (",VLOOKUP($C$5,PREENCHIMENTO!$B$23:$F$32,5,0)," H/dia)")</f>
        <v>Posto dia (12x36 (noturno) H/dia)</v>
      </c>
      <c r="D6" s="633"/>
      <c r="E6" s="634"/>
      <c r="F6" s="50"/>
      <c r="G6" s="50"/>
      <c r="H6" s="50"/>
      <c r="I6" s="50"/>
      <c r="J6" s="50"/>
      <c r="K6" s="50"/>
      <c r="L6" s="50"/>
      <c r="M6" s="50"/>
      <c r="N6" s="50"/>
      <c r="O6" s="50"/>
      <c r="P6" s="50"/>
      <c r="Q6" s="50"/>
      <c r="R6" s="50"/>
      <c r="S6" s="50"/>
      <c r="T6" s="50"/>
      <c r="U6" s="50"/>
      <c r="V6" s="50"/>
      <c r="W6" s="50"/>
      <c r="X6" s="50"/>
      <c r="Y6" s="50"/>
      <c r="Z6" s="50"/>
      <c r="AA6" s="50"/>
      <c r="AB6" s="50"/>
    </row>
    <row r="7" spans="1:28" ht="13.5" customHeight="1">
      <c r="A7" s="50"/>
      <c r="B7" s="226" t="s">
        <v>64</v>
      </c>
      <c r="C7" s="635" t="str">
        <f>VLOOKUP($C$5,PREENCHIMENTO!$B$23:$G$32,6,0)</f>
        <v>5173-30</v>
      </c>
      <c r="D7" s="636"/>
      <c r="E7" s="637"/>
      <c r="F7" s="50"/>
      <c r="G7" s="50"/>
      <c r="H7" s="50"/>
      <c r="I7" s="50"/>
      <c r="J7" s="50"/>
      <c r="K7" s="50"/>
      <c r="L7" s="50"/>
      <c r="M7" s="50"/>
      <c r="N7" s="50"/>
      <c r="O7" s="50"/>
      <c r="P7" s="50"/>
      <c r="Q7" s="50"/>
      <c r="R7" s="50"/>
      <c r="S7" s="50"/>
      <c r="T7" s="50"/>
      <c r="U7" s="50"/>
      <c r="V7" s="50"/>
      <c r="W7" s="50"/>
      <c r="X7" s="50"/>
      <c r="Y7" s="50"/>
      <c r="Z7" s="50"/>
      <c r="AA7" s="50"/>
      <c r="AB7" s="50"/>
    </row>
    <row r="8" spans="1:28" ht="13.5" customHeight="1">
      <c r="A8" s="50"/>
      <c r="B8" s="46" t="s">
        <v>65</v>
      </c>
      <c r="C8" s="635">
        <f>VLOOKUP($C$5,PREENCHIMENTO!$B$23:$F$32,2,0)</f>
        <v>3156.19</v>
      </c>
      <c r="D8" s="636"/>
      <c r="E8" s="637"/>
      <c r="F8" s="50"/>
      <c r="G8" s="50"/>
      <c r="H8" s="50"/>
      <c r="I8" s="50"/>
      <c r="J8" s="50"/>
      <c r="K8" s="50"/>
      <c r="L8" s="50"/>
      <c r="M8" s="50"/>
      <c r="N8" s="50"/>
      <c r="O8" s="50"/>
      <c r="P8" s="50"/>
      <c r="Q8" s="50"/>
      <c r="R8" s="50"/>
      <c r="S8" s="50"/>
      <c r="T8" s="50"/>
      <c r="U8" s="50"/>
      <c r="V8" s="50"/>
      <c r="W8" s="50"/>
      <c r="X8" s="50"/>
      <c r="Y8" s="50"/>
      <c r="Z8" s="50"/>
      <c r="AA8" s="50"/>
      <c r="AB8" s="50"/>
    </row>
    <row r="9" spans="1:28" ht="13.5" customHeight="1" thickBot="1">
      <c r="A9" s="50"/>
      <c r="B9" s="47" t="s">
        <v>63</v>
      </c>
      <c r="C9" s="643">
        <f>VLOOKUP($C$5,PREENCHIMENTO!$B$23:$F$32,4,0)</f>
        <v>2</v>
      </c>
      <c r="D9" s="644"/>
      <c r="E9" s="645"/>
      <c r="F9" s="50"/>
      <c r="G9" s="50"/>
      <c r="H9" s="50"/>
      <c r="I9" s="50"/>
      <c r="J9" s="50"/>
      <c r="K9" s="50"/>
      <c r="L9" s="50"/>
      <c r="M9" s="50"/>
      <c r="N9" s="50"/>
      <c r="O9" s="50"/>
      <c r="P9" s="50"/>
      <c r="Q9" s="50"/>
      <c r="R9" s="50"/>
      <c r="S9" s="50"/>
      <c r="T9" s="50"/>
      <c r="U9" s="50"/>
      <c r="V9" s="50"/>
      <c r="W9" s="50"/>
      <c r="X9" s="50"/>
      <c r="Y9" s="50"/>
      <c r="Z9" s="50"/>
      <c r="AA9" s="50"/>
      <c r="AB9" s="50"/>
    </row>
    <row r="10" spans="1:28" ht="6.75" customHeight="1" thickBot="1">
      <c r="A10" s="2"/>
      <c r="B10" s="178"/>
      <c r="C10" s="93"/>
      <c r="D10" s="77"/>
      <c r="E10" s="77"/>
      <c r="F10" s="2"/>
      <c r="G10" s="2"/>
      <c r="H10" s="2"/>
      <c r="I10" s="2"/>
      <c r="J10" s="2"/>
      <c r="K10" s="2"/>
      <c r="L10" s="2"/>
      <c r="M10" s="2"/>
      <c r="N10" s="2"/>
      <c r="O10" s="2"/>
      <c r="P10" s="2"/>
      <c r="Q10" s="2"/>
      <c r="R10" s="2"/>
      <c r="S10" s="2"/>
      <c r="T10" s="2"/>
      <c r="U10" s="2"/>
      <c r="V10" s="2"/>
      <c r="W10" s="2"/>
      <c r="X10" s="2"/>
      <c r="Y10" s="2"/>
      <c r="Z10" s="2"/>
      <c r="AA10" s="2"/>
      <c r="AB10" s="2"/>
    </row>
    <row r="11" spans="1:28" ht="15" customHeight="1" thickBot="1">
      <c r="A11" s="2"/>
      <c r="B11" s="608" t="s">
        <v>2</v>
      </c>
      <c r="C11" s="609"/>
      <c r="D11" s="609"/>
      <c r="E11" s="610"/>
      <c r="F11" s="2"/>
      <c r="G11" s="2"/>
      <c r="H11" s="2"/>
      <c r="I11" s="2"/>
      <c r="J11" s="2"/>
      <c r="K11" s="2"/>
      <c r="L11" s="2"/>
      <c r="M11" s="2"/>
      <c r="N11" s="2"/>
      <c r="O11" s="2"/>
      <c r="P11" s="2"/>
      <c r="Q11" s="2"/>
      <c r="R11" s="2"/>
      <c r="S11" s="2"/>
      <c r="T11" s="2"/>
      <c r="U11" s="2"/>
      <c r="V11" s="2"/>
      <c r="W11" s="2"/>
      <c r="X11" s="2"/>
      <c r="Y11" s="2"/>
      <c r="Z11" s="2"/>
      <c r="AA11" s="2"/>
      <c r="AB11" s="2"/>
    </row>
    <row r="12" spans="1:28" ht="15" customHeight="1">
      <c r="A12" s="2"/>
      <c r="B12" s="91" t="s">
        <v>30</v>
      </c>
      <c r="C12" s="626">
        <f>PREENCHIMENTO!C20</f>
        <v>0</v>
      </c>
      <c r="D12" s="627"/>
      <c r="E12" s="628"/>
      <c r="F12" s="2"/>
      <c r="G12" s="2"/>
      <c r="H12" s="2"/>
      <c r="I12" s="2"/>
      <c r="J12" s="2"/>
      <c r="K12" s="2"/>
      <c r="L12" s="2"/>
      <c r="M12" s="2"/>
      <c r="N12" s="2"/>
      <c r="O12" s="2"/>
      <c r="P12" s="2"/>
      <c r="Q12" s="2"/>
      <c r="R12" s="2"/>
      <c r="S12" s="2"/>
      <c r="T12" s="2"/>
      <c r="U12" s="2"/>
      <c r="V12" s="2"/>
      <c r="W12" s="2"/>
      <c r="X12" s="2"/>
      <c r="Y12" s="2"/>
      <c r="Z12" s="2"/>
      <c r="AA12" s="2"/>
      <c r="AB12" s="2"/>
    </row>
    <row r="13" spans="1:28" ht="15" customHeight="1">
      <c r="A13" s="2"/>
      <c r="B13" s="60" t="s">
        <v>60</v>
      </c>
      <c r="C13" s="629" t="s">
        <v>5</v>
      </c>
      <c r="D13" s="630"/>
      <c r="E13" s="631"/>
      <c r="F13" s="2"/>
      <c r="G13" s="2"/>
      <c r="H13" s="2"/>
      <c r="I13" s="2"/>
      <c r="J13" s="2"/>
      <c r="K13" s="2"/>
      <c r="L13" s="2"/>
      <c r="M13" s="2"/>
      <c r="N13" s="2"/>
      <c r="O13" s="2"/>
      <c r="P13" s="2"/>
      <c r="Q13" s="2"/>
      <c r="R13" s="2"/>
      <c r="S13" s="2"/>
      <c r="T13" s="2"/>
      <c r="U13" s="2"/>
      <c r="V13" s="2"/>
      <c r="W13" s="2"/>
      <c r="X13" s="2"/>
      <c r="Y13" s="2"/>
      <c r="Z13" s="2"/>
      <c r="AA13" s="2"/>
      <c r="AB13" s="2"/>
    </row>
    <row r="14" spans="1:28" ht="15" customHeight="1">
      <c r="A14" s="2"/>
      <c r="B14" s="60" t="s">
        <v>37</v>
      </c>
      <c r="C14" s="629">
        <f>PREENCHIMENTO!C51</f>
        <v>0</v>
      </c>
      <c r="D14" s="630"/>
      <c r="E14" s="631"/>
      <c r="F14" s="2"/>
      <c r="G14" s="2"/>
      <c r="H14" s="2"/>
      <c r="I14" s="2"/>
      <c r="J14" s="2"/>
      <c r="K14" s="2"/>
      <c r="L14" s="2"/>
      <c r="M14" s="2"/>
      <c r="N14" s="2"/>
      <c r="O14" s="2"/>
      <c r="P14" s="2"/>
      <c r="Q14" s="2"/>
      <c r="R14" s="2"/>
      <c r="S14" s="2"/>
      <c r="T14" s="2"/>
      <c r="U14" s="2"/>
      <c r="V14" s="2"/>
      <c r="W14" s="2"/>
      <c r="X14" s="2"/>
      <c r="Y14" s="2"/>
      <c r="Z14" s="2"/>
      <c r="AA14" s="2"/>
      <c r="AB14" s="2"/>
    </row>
    <row r="15" spans="1:28" ht="15" customHeight="1">
      <c r="A15" s="2"/>
      <c r="B15" s="179" t="s">
        <v>38</v>
      </c>
      <c r="C15" s="629">
        <f>PREENCHIMENTO!C52</f>
        <v>0</v>
      </c>
      <c r="D15" s="630"/>
      <c r="E15" s="631"/>
      <c r="F15" s="2"/>
      <c r="G15" s="2"/>
      <c r="H15" s="2"/>
      <c r="I15" s="2"/>
      <c r="J15" s="2"/>
      <c r="K15" s="2"/>
      <c r="L15" s="2"/>
      <c r="M15" s="2"/>
      <c r="N15" s="2"/>
      <c r="O15" s="2"/>
      <c r="P15" s="2"/>
      <c r="Q15" s="2"/>
      <c r="R15" s="2"/>
      <c r="S15" s="2"/>
      <c r="T15" s="2"/>
      <c r="U15" s="2"/>
      <c r="V15" s="2"/>
      <c r="W15" s="2"/>
      <c r="X15" s="2"/>
      <c r="Y15" s="2"/>
      <c r="Z15" s="2"/>
      <c r="AA15" s="2"/>
      <c r="AB15" s="2"/>
    </row>
    <row r="16" spans="1:28" ht="15" customHeight="1">
      <c r="A16" s="2"/>
      <c r="B16" s="60" t="s">
        <v>39</v>
      </c>
      <c r="C16" s="629">
        <f>PREENCHIMENTO!C53</f>
        <v>0</v>
      </c>
      <c r="D16" s="630"/>
      <c r="E16" s="631"/>
      <c r="F16" s="2"/>
      <c r="G16" s="2"/>
      <c r="H16" s="2"/>
      <c r="I16" s="2"/>
      <c r="J16" s="2"/>
      <c r="K16" s="2"/>
      <c r="L16" s="2"/>
      <c r="M16" s="2"/>
      <c r="N16" s="2"/>
      <c r="O16" s="2"/>
      <c r="P16" s="2"/>
      <c r="Q16" s="2"/>
      <c r="R16" s="2"/>
      <c r="S16" s="2"/>
      <c r="T16" s="2"/>
      <c r="U16" s="2"/>
      <c r="V16" s="2"/>
      <c r="W16" s="2"/>
      <c r="X16" s="2"/>
      <c r="Y16" s="2"/>
      <c r="Z16" s="2"/>
      <c r="AA16" s="2"/>
      <c r="AB16" s="2"/>
    </row>
    <row r="17" spans="1:28" ht="15" customHeight="1" thickBot="1">
      <c r="A17" s="2"/>
      <c r="B17" s="228" t="s">
        <v>61</v>
      </c>
      <c r="C17" s="623">
        <f>PREENCHIMENTO!$C$42</f>
        <v>12</v>
      </c>
      <c r="D17" s="624"/>
      <c r="E17" s="625"/>
      <c r="F17" s="2"/>
      <c r="G17" s="2"/>
      <c r="H17" s="2"/>
      <c r="I17" s="2"/>
      <c r="J17" s="2"/>
      <c r="K17" s="2"/>
      <c r="L17" s="2"/>
      <c r="M17" s="2"/>
      <c r="N17" s="2"/>
      <c r="O17" s="2"/>
      <c r="P17" s="2"/>
      <c r="Q17" s="2"/>
      <c r="R17" s="2"/>
      <c r="S17" s="2"/>
      <c r="T17" s="2"/>
      <c r="U17" s="2"/>
      <c r="V17" s="2"/>
      <c r="W17" s="2"/>
      <c r="X17" s="2"/>
      <c r="Y17" s="2"/>
      <c r="Z17" s="2"/>
      <c r="AA17" s="2"/>
      <c r="AB17" s="2"/>
    </row>
    <row r="18" spans="1:28" ht="6.75" customHeight="1" thickBot="1">
      <c r="A18" s="2"/>
      <c r="B18" s="178"/>
      <c r="C18" s="93"/>
      <c r="D18" s="77"/>
      <c r="E18" s="77"/>
      <c r="F18" s="2"/>
      <c r="G18" s="2"/>
      <c r="H18" s="2"/>
      <c r="I18" s="2"/>
      <c r="J18" s="2"/>
      <c r="K18" s="2"/>
      <c r="L18" s="2"/>
      <c r="M18" s="2"/>
      <c r="N18" s="2"/>
      <c r="O18" s="2"/>
      <c r="P18" s="2"/>
      <c r="Q18" s="2"/>
      <c r="R18" s="2"/>
      <c r="S18" s="2"/>
      <c r="T18" s="2"/>
      <c r="U18" s="2"/>
      <c r="V18" s="2"/>
      <c r="W18" s="2"/>
      <c r="X18" s="2"/>
      <c r="Y18" s="2"/>
      <c r="Z18" s="2"/>
      <c r="AA18" s="2"/>
      <c r="AB18" s="2"/>
    </row>
    <row r="19" spans="1:28" ht="51">
      <c r="A19" s="2"/>
      <c r="B19" s="133" t="s">
        <v>67</v>
      </c>
      <c r="C19" s="134" t="s">
        <v>66</v>
      </c>
      <c r="D19" s="638" t="s">
        <v>205</v>
      </c>
      <c r="E19" s="639"/>
      <c r="F19" s="2"/>
      <c r="G19" s="2"/>
      <c r="H19" s="2"/>
      <c r="I19" s="2"/>
      <c r="J19" s="2"/>
      <c r="K19" s="2"/>
      <c r="L19" s="2"/>
      <c r="M19" s="2"/>
      <c r="N19" s="2"/>
      <c r="O19" s="2"/>
      <c r="P19" s="2"/>
      <c r="Q19" s="2"/>
      <c r="R19" s="2"/>
      <c r="S19" s="2"/>
      <c r="T19" s="2"/>
      <c r="U19" s="2"/>
      <c r="V19" s="2"/>
      <c r="W19" s="2"/>
      <c r="X19" s="2"/>
    </row>
    <row r="20" spans="1:28" ht="15" customHeight="1" outlineLevel="1">
      <c r="A20" s="2"/>
      <c r="B20" s="109" t="s">
        <v>32</v>
      </c>
      <c r="C20" s="98" t="s">
        <v>164</v>
      </c>
      <c r="D20" s="222" t="s">
        <v>168</v>
      </c>
      <c r="E20" s="306">
        <f>C8</f>
        <v>3156.19</v>
      </c>
      <c r="F20" s="2"/>
      <c r="G20" s="2"/>
      <c r="H20" s="2"/>
      <c r="I20" s="2"/>
      <c r="J20" s="2"/>
      <c r="K20" s="2"/>
      <c r="L20" s="2"/>
      <c r="M20" s="2"/>
      <c r="N20" s="2"/>
      <c r="O20" s="2"/>
      <c r="P20" s="2"/>
      <c r="Q20" s="2"/>
      <c r="R20" s="2"/>
      <c r="S20" s="2"/>
      <c r="T20" s="2"/>
      <c r="U20" s="2"/>
      <c r="V20" s="2"/>
      <c r="W20" s="2"/>
      <c r="X20" s="2"/>
    </row>
    <row r="21" spans="1:28" ht="15" customHeight="1" outlineLevel="1">
      <c r="A21" s="50"/>
      <c r="B21" s="239" t="s">
        <v>265</v>
      </c>
      <c r="C21" s="98" t="s">
        <v>164</v>
      </c>
      <c r="D21" s="222" t="s">
        <v>168</v>
      </c>
      <c r="E21" s="306">
        <f>VLOOKUP($C$5,PREENCHIMENTO!$B$23:$D$32,3,0)</f>
        <v>946.85699999999997</v>
      </c>
      <c r="F21" s="50"/>
      <c r="G21" s="50"/>
      <c r="H21" s="50"/>
      <c r="I21" s="50"/>
      <c r="J21" s="50"/>
      <c r="K21" s="50"/>
      <c r="L21" s="50"/>
      <c r="M21" s="50"/>
      <c r="N21" s="50"/>
      <c r="O21" s="50"/>
      <c r="P21" s="50"/>
      <c r="Q21" s="50"/>
      <c r="R21" s="50"/>
      <c r="S21" s="50"/>
      <c r="T21" s="50"/>
      <c r="U21" s="50"/>
      <c r="V21" s="50"/>
      <c r="W21" s="50"/>
      <c r="X21" s="50"/>
    </row>
    <row r="22" spans="1:28" ht="15" customHeight="1" outlineLevel="1">
      <c r="A22" s="50"/>
      <c r="B22" s="400" t="s">
        <v>311</v>
      </c>
      <c r="C22" s="98" t="s">
        <v>164</v>
      </c>
      <c r="D22" s="222" t="s">
        <v>309</v>
      </c>
      <c r="E22" s="306">
        <v>0</v>
      </c>
      <c r="F22" s="50"/>
      <c r="G22" s="50"/>
      <c r="H22" s="50"/>
      <c r="I22" s="50"/>
      <c r="J22" s="50"/>
      <c r="K22" s="50"/>
      <c r="L22" s="50"/>
      <c r="M22" s="50"/>
      <c r="N22" s="50"/>
      <c r="O22" s="50"/>
      <c r="P22" s="50"/>
      <c r="Q22" s="50"/>
      <c r="R22" s="50"/>
      <c r="S22" s="50"/>
      <c r="T22" s="50"/>
      <c r="U22" s="50"/>
      <c r="V22" s="50"/>
      <c r="W22" s="50"/>
      <c r="X22" s="50"/>
    </row>
    <row r="23" spans="1:28" ht="15" customHeight="1" outlineLevel="1">
      <c r="A23" s="50"/>
      <c r="B23" s="327" t="s">
        <v>308</v>
      </c>
      <c r="C23" s="98" t="s">
        <v>164</v>
      </c>
      <c r="D23" s="222" t="s">
        <v>168</v>
      </c>
      <c r="E23" s="306">
        <f>ROUND((E20+E21+E22)*0.02,2)</f>
        <v>82.06</v>
      </c>
      <c r="F23" s="50"/>
      <c r="G23" s="50"/>
      <c r="H23" s="50"/>
      <c r="I23" s="50"/>
      <c r="J23" s="50"/>
      <c r="K23" s="50"/>
      <c r="L23" s="50"/>
      <c r="M23" s="50"/>
      <c r="N23" s="50"/>
      <c r="O23" s="50"/>
      <c r="P23" s="50"/>
      <c r="Q23" s="50"/>
      <c r="R23" s="50"/>
      <c r="S23" s="50"/>
      <c r="T23" s="50"/>
      <c r="U23" s="50"/>
      <c r="V23" s="50"/>
      <c r="W23" s="50"/>
      <c r="X23" s="50"/>
    </row>
    <row r="24" spans="1:28" ht="15" customHeight="1" outlineLevel="1">
      <c r="A24" s="50"/>
      <c r="B24" s="328" t="s">
        <v>310</v>
      </c>
      <c r="C24" s="329" t="s">
        <v>164</v>
      </c>
      <c r="D24" s="330" t="s">
        <v>168</v>
      </c>
      <c r="E24" s="331">
        <f>ROUND(((((E20+E21+E22)/220)*(7*16))*0.4),2)+0.02*(E20+E21+E22)</f>
        <v>917.59094000000005</v>
      </c>
      <c r="F24" s="50"/>
      <c r="G24" s="50"/>
      <c r="H24" s="50"/>
      <c r="I24" s="50"/>
      <c r="J24" s="50"/>
      <c r="K24" s="50"/>
      <c r="L24" s="50"/>
      <c r="M24" s="50"/>
      <c r="N24" s="50"/>
      <c r="O24" s="50"/>
      <c r="P24" s="50"/>
      <c r="Q24" s="50"/>
      <c r="R24" s="50"/>
      <c r="S24" s="50"/>
      <c r="T24" s="50"/>
      <c r="U24" s="50"/>
      <c r="V24" s="50"/>
      <c r="W24" s="50"/>
      <c r="X24" s="50"/>
    </row>
    <row r="25" spans="1:28" ht="15" customHeight="1" thickBot="1">
      <c r="A25" s="3"/>
      <c r="B25" s="97" t="s">
        <v>68</v>
      </c>
      <c r="C25" s="101" t="s">
        <v>69</v>
      </c>
      <c r="D25" s="117" t="s">
        <v>165</v>
      </c>
      <c r="E25" s="106">
        <f>ROUND(SUM(D20:E24),2)</f>
        <v>5102.7</v>
      </c>
      <c r="F25" s="2"/>
      <c r="G25" s="2"/>
      <c r="H25" s="2"/>
      <c r="I25" s="2"/>
      <c r="J25" s="2"/>
      <c r="K25" s="2"/>
      <c r="L25" s="2"/>
      <c r="M25" s="2"/>
      <c r="N25" s="2"/>
      <c r="O25" s="2"/>
      <c r="P25" s="2"/>
      <c r="Q25" s="2"/>
      <c r="R25" s="2"/>
      <c r="S25" s="2"/>
      <c r="T25" s="2"/>
      <c r="U25" s="2"/>
      <c r="V25" s="2"/>
      <c r="W25" s="2"/>
      <c r="X25" s="2"/>
    </row>
    <row r="26" spans="1:28" ht="6.75" customHeight="1" thickBot="1">
      <c r="A26" s="2"/>
      <c r="B26" s="178"/>
      <c r="C26" s="93"/>
      <c r="D26" s="77"/>
      <c r="E26" s="77"/>
      <c r="F26" s="2"/>
      <c r="G26" s="2"/>
      <c r="H26" s="2"/>
      <c r="I26" s="2"/>
      <c r="J26" s="2"/>
      <c r="K26" s="2"/>
      <c r="L26" s="2"/>
      <c r="M26" s="2"/>
      <c r="N26" s="2"/>
      <c r="O26" s="2"/>
      <c r="P26" s="2"/>
      <c r="Q26" s="2"/>
      <c r="R26" s="2"/>
      <c r="S26" s="2"/>
      <c r="T26" s="2"/>
      <c r="U26" s="2"/>
      <c r="V26" s="2"/>
      <c r="W26" s="2"/>
      <c r="X26" s="2"/>
    </row>
    <row r="27" spans="1:28" ht="30" customHeight="1">
      <c r="A27" s="2"/>
      <c r="B27" s="135" t="s">
        <v>70</v>
      </c>
      <c r="C27" s="616" t="s">
        <v>66</v>
      </c>
      <c r="D27" s="614" t="s">
        <v>205</v>
      </c>
      <c r="E27" s="620"/>
      <c r="F27" s="2"/>
      <c r="G27" s="2"/>
      <c r="H27" s="2"/>
      <c r="I27" s="2"/>
      <c r="J27" s="2"/>
      <c r="K27" s="2"/>
      <c r="L27" s="2"/>
      <c r="M27" s="2"/>
      <c r="N27" s="2"/>
      <c r="O27" s="2"/>
      <c r="P27" s="2"/>
      <c r="Q27" s="2"/>
      <c r="R27" s="2"/>
      <c r="S27" s="2"/>
      <c r="T27" s="2"/>
      <c r="U27" s="2"/>
      <c r="V27" s="2"/>
      <c r="W27" s="2"/>
      <c r="X27" s="2"/>
    </row>
    <row r="28" spans="1:28" ht="30" customHeight="1" outlineLevel="1">
      <c r="A28" s="2"/>
      <c r="B28" s="136" t="s">
        <v>71</v>
      </c>
      <c r="C28" s="617"/>
      <c r="D28" s="621"/>
      <c r="E28" s="622"/>
      <c r="F28" s="2"/>
      <c r="G28" s="2"/>
      <c r="H28" s="2"/>
      <c r="I28" s="2"/>
      <c r="J28" s="2"/>
      <c r="K28" s="2"/>
      <c r="L28" s="2"/>
      <c r="M28" s="2"/>
      <c r="N28" s="2"/>
      <c r="O28" s="2"/>
      <c r="P28" s="2"/>
      <c r="Q28" s="2"/>
      <c r="R28" s="2"/>
      <c r="S28" s="2"/>
      <c r="T28" s="2"/>
      <c r="U28" s="2"/>
      <c r="V28" s="2"/>
      <c r="W28" s="2"/>
      <c r="X28" s="2"/>
    </row>
    <row r="29" spans="1:28" ht="15" customHeight="1" outlineLevel="1">
      <c r="A29" s="2"/>
      <c r="B29" s="107" t="s">
        <v>72</v>
      </c>
      <c r="C29" s="100" t="s">
        <v>164</v>
      </c>
      <c r="D29" s="102">
        <v>0.2</v>
      </c>
      <c r="E29" s="103">
        <f>ROUND(D29*E$25,2)</f>
        <v>1020.54</v>
      </c>
      <c r="F29" s="2"/>
      <c r="G29" s="2"/>
      <c r="H29" s="2"/>
      <c r="I29" s="2"/>
      <c r="J29" s="2"/>
      <c r="K29" s="2"/>
      <c r="L29" s="2"/>
      <c r="M29" s="2"/>
      <c r="N29" s="2"/>
      <c r="O29" s="2"/>
      <c r="P29" s="2"/>
      <c r="Q29" s="2"/>
      <c r="R29" s="2"/>
      <c r="S29" s="2"/>
      <c r="T29" s="2"/>
      <c r="U29" s="2"/>
      <c r="V29" s="2"/>
      <c r="W29" s="2"/>
      <c r="X29" s="2"/>
    </row>
    <row r="30" spans="1:28" ht="15" customHeight="1" outlineLevel="1">
      <c r="A30" s="2"/>
      <c r="B30" s="107" t="s">
        <v>73</v>
      </c>
      <c r="C30" s="100" t="s">
        <v>164</v>
      </c>
      <c r="D30" s="102">
        <v>2.5000000000000001E-2</v>
      </c>
      <c r="E30" s="103">
        <f t="shared" ref="E30:E36" si="0">ROUND(D30*E$25,2)</f>
        <v>127.57</v>
      </c>
      <c r="F30" s="2"/>
      <c r="G30" s="2"/>
      <c r="H30" s="2"/>
      <c r="I30" s="2"/>
      <c r="J30" s="2"/>
      <c r="K30" s="2"/>
      <c r="L30" s="2"/>
      <c r="M30" s="2"/>
      <c r="N30" s="2"/>
      <c r="O30" s="2"/>
      <c r="P30" s="2"/>
      <c r="Q30" s="2"/>
      <c r="R30" s="2"/>
      <c r="S30" s="2"/>
      <c r="T30" s="2"/>
      <c r="U30" s="2"/>
      <c r="V30" s="2"/>
      <c r="W30" s="2"/>
      <c r="X30" s="2"/>
    </row>
    <row r="31" spans="1:28" ht="15" customHeight="1" outlineLevel="1">
      <c r="A31" s="2"/>
      <c r="B31" s="108" t="s">
        <v>74</v>
      </c>
      <c r="C31" s="100" t="s">
        <v>75</v>
      </c>
      <c r="D31" s="102">
        <f>PREENCHIMENTO!C47</f>
        <v>0</v>
      </c>
      <c r="E31" s="104">
        <f t="shared" si="0"/>
        <v>0</v>
      </c>
      <c r="F31" s="2"/>
      <c r="G31" s="2"/>
      <c r="H31" s="2"/>
      <c r="I31" s="2"/>
      <c r="J31" s="2"/>
      <c r="K31" s="2"/>
      <c r="L31" s="2"/>
      <c r="M31" s="2"/>
      <c r="N31" s="2"/>
      <c r="O31" s="2"/>
      <c r="P31" s="2"/>
      <c r="Q31" s="2"/>
      <c r="R31" s="2"/>
      <c r="S31" s="2"/>
      <c r="T31" s="2"/>
      <c r="U31" s="2"/>
      <c r="V31" s="2"/>
      <c r="W31" s="2"/>
      <c r="X31" s="2"/>
    </row>
    <row r="32" spans="1:28" ht="15" customHeight="1" outlineLevel="1">
      <c r="A32" s="2"/>
      <c r="B32" s="107" t="s">
        <v>76</v>
      </c>
      <c r="C32" s="100" t="s">
        <v>164</v>
      </c>
      <c r="D32" s="102">
        <v>1.4999999999999999E-2</v>
      </c>
      <c r="E32" s="103">
        <f t="shared" si="0"/>
        <v>76.540000000000006</v>
      </c>
      <c r="F32" s="2"/>
      <c r="G32" s="2"/>
      <c r="H32" s="2"/>
      <c r="I32" s="2"/>
      <c r="J32" s="2"/>
      <c r="K32" s="2"/>
      <c r="L32" s="2"/>
      <c r="M32" s="2"/>
      <c r="N32" s="2"/>
      <c r="O32" s="2"/>
      <c r="P32" s="2"/>
      <c r="Q32" s="2"/>
      <c r="R32" s="2"/>
      <c r="S32" s="2"/>
      <c r="T32" s="2"/>
      <c r="U32" s="2"/>
      <c r="V32" s="2"/>
      <c r="W32" s="2"/>
      <c r="X32" s="2"/>
    </row>
    <row r="33" spans="1:28" ht="15" customHeight="1" outlineLevel="1">
      <c r="A33" s="2"/>
      <c r="B33" s="107" t="s">
        <v>77</v>
      </c>
      <c r="C33" s="100" t="s">
        <v>164</v>
      </c>
      <c r="D33" s="102">
        <v>0.01</v>
      </c>
      <c r="E33" s="103">
        <f t="shared" si="0"/>
        <v>51.03</v>
      </c>
      <c r="F33" s="2"/>
      <c r="G33" s="2"/>
      <c r="H33" s="2"/>
      <c r="I33" s="2"/>
      <c r="J33" s="2"/>
      <c r="K33" s="2"/>
      <c r="L33" s="2"/>
      <c r="M33" s="2"/>
      <c r="N33" s="2"/>
      <c r="O33" s="2"/>
      <c r="P33" s="2"/>
      <c r="Q33" s="2"/>
      <c r="R33" s="2"/>
      <c r="S33" s="2"/>
      <c r="T33" s="2"/>
      <c r="U33" s="2"/>
      <c r="V33" s="2"/>
      <c r="W33" s="2"/>
      <c r="X33" s="2"/>
    </row>
    <row r="34" spans="1:28" ht="15" customHeight="1" outlineLevel="1">
      <c r="A34" s="2"/>
      <c r="B34" s="107" t="s">
        <v>78</v>
      </c>
      <c r="C34" s="100" t="s">
        <v>164</v>
      </c>
      <c r="D34" s="102">
        <v>6.0000000000000001E-3</v>
      </c>
      <c r="E34" s="103">
        <f t="shared" si="0"/>
        <v>30.62</v>
      </c>
      <c r="F34" s="2"/>
      <c r="G34" s="2"/>
      <c r="H34" s="2"/>
      <c r="I34" s="2"/>
      <c r="J34" s="2"/>
      <c r="K34" s="2"/>
      <c r="L34" s="2"/>
      <c r="M34" s="2"/>
      <c r="N34" s="2"/>
      <c r="O34" s="2"/>
      <c r="P34" s="2"/>
      <c r="Q34" s="2"/>
      <c r="R34" s="2"/>
      <c r="S34" s="2"/>
      <c r="T34" s="2"/>
      <c r="U34" s="2"/>
      <c r="V34" s="2"/>
      <c r="W34" s="2"/>
      <c r="X34" s="2"/>
    </row>
    <row r="35" spans="1:28" ht="15" customHeight="1" outlineLevel="1">
      <c r="A35" s="2"/>
      <c r="B35" s="107" t="s">
        <v>79</v>
      </c>
      <c r="C35" s="100" t="s">
        <v>164</v>
      </c>
      <c r="D35" s="102">
        <v>2E-3</v>
      </c>
      <c r="E35" s="103">
        <f t="shared" si="0"/>
        <v>10.210000000000001</v>
      </c>
      <c r="F35" s="2"/>
      <c r="G35" s="2"/>
      <c r="H35" s="2"/>
      <c r="I35" s="2"/>
      <c r="J35" s="2"/>
      <c r="K35" s="2"/>
      <c r="L35" s="2"/>
      <c r="M35" s="2"/>
      <c r="N35" s="2"/>
      <c r="O35" s="2"/>
      <c r="P35" s="2"/>
      <c r="Q35" s="2"/>
      <c r="R35" s="2"/>
      <c r="S35" s="2"/>
      <c r="T35" s="2"/>
      <c r="U35" s="2"/>
      <c r="V35" s="2"/>
      <c r="W35" s="2"/>
      <c r="X35" s="2"/>
    </row>
    <row r="36" spans="1:28" ht="15" customHeight="1" outlineLevel="1">
      <c r="A36" s="2"/>
      <c r="B36" s="107" t="s">
        <v>80</v>
      </c>
      <c r="C36" s="100" t="s">
        <v>164</v>
      </c>
      <c r="D36" s="102">
        <v>0.08</v>
      </c>
      <c r="E36" s="103">
        <f t="shared" si="0"/>
        <v>408.22</v>
      </c>
      <c r="F36" s="2"/>
      <c r="G36" s="2"/>
      <c r="H36" s="2"/>
      <c r="I36" s="2"/>
      <c r="J36" s="2"/>
      <c r="K36" s="2"/>
      <c r="L36" s="2"/>
      <c r="M36" s="2"/>
      <c r="N36" s="2"/>
      <c r="O36" s="2"/>
      <c r="P36" s="2"/>
      <c r="Q36" s="2"/>
      <c r="R36" s="2"/>
      <c r="S36" s="2"/>
      <c r="T36" s="2"/>
      <c r="U36" s="2"/>
      <c r="V36" s="2"/>
      <c r="W36" s="2"/>
      <c r="X36" s="2"/>
    </row>
    <row r="37" spans="1:28" ht="15" customHeight="1" outlineLevel="1" thickBot="1">
      <c r="A37" s="2"/>
      <c r="B37" s="99" t="s">
        <v>81</v>
      </c>
      <c r="C37" s="101" t="s">
        <v>69</v>
      </c>
      <c r="D37" s="105">
        <f t="shared" ref="D37" si="1">SUM(D29:D36)</f>
        <v>0.33800000000000002</v>
      </c>
      <c r="E37" s="106">
        <f>ROUND(SUM(E29:E36),2)</f>
        <v>1724.73</v>
      </c>
      <c r="F37" s="2"/>
      <c r="G37" s="2"/>
      <c r="H37" s="2"/>
      <c r="I37" s="2"/>
      <c r="J37" s="2"/>
      <c r="K37" s="2"/>
      <c r="L37" s="2"/>
      <c r="M37" s="2"/>
      <c r="N37" s="2"/>
      <c r="O37" s="2"/>
      <c r="P37" s="2"/>
      <c r="Q37" s="2"/>
      <c r="R37" s="2"/>
      <c r="S37" s="2"/>
      <c r="T37" s="2"/>
      <c r="U37" s="2"/>
      <c r="V37" s="2"/>
      <c r="W37" s="2"/>
      <c r="X37" s="2"/>
    </row>
    <row r="38" spans="1:28" ht="6.75" customHeight="1" thickBot="1">
      <c r="A38" s="2"/>
      <c r="B38" s="178"/>
      <c r="C38" s="93"/>
      <c r="D38" s="77"/>
      <c r="E38" s="77"/>
      <c r="F38" s="2"/>
      <c r="G38" s="2"/>
      <c r="H38" s="2"/>
      <c r="I38" s="2"/>
      <c r="J38" s="2"/>
      <c r="K38" s="2"/>
      <c r="L38" s="2"/>
      <c r="M38" s="2"/>
      <c r="N38" s="2"/>
      <c r="O38" s="2"/>
      <c r="P38" s="2"/>
      <c r="Q38" s="2"/>
      <c r="R38" s="2"/>
      <c r="S38" s="2"/>
      <c r="T38" s="2"/>
      <c r="U38" s="2"/>
      <c r="V38" s="2"/>
      <c r="W38" s="2"/>
      <c r="X38" s="2"/>
      <c r="Y38" s="2"/>
      <c r="Z38" s="2"/>
      <c r="AA38" s="2"/>
      <c r="AB38" s="2"/>
    </row>
    <row r="39" spans="1:28" ht="60" customHeight="1" outlineLevel="1">
      <c r="A39" s="2"/>
      <c r="B39" s="137" t="s">
        <v>82</v>
      </c>
      <c r="C39" s="134" t="s">
        <v>66</v>
      </c>
      <c r="D39" s="614" t="s">
        <v>205</v>
      </c>
      <c r="E39" s="620"/>
      <c r="F39" s="2"/>
      <c r="G39" s="2"/>
      <c r="H39" s="2"/>
      <c r="I39" s="2"/>
      <c r="J39" s="2"/>
      <c r="K39" s="2"/>
      <c r="L39" s="2"/>
      <c r="M39" s="2"/>
      <c r="N39" s="2"/>
      <c r="O39" s="2"/>
      <c r="P39" s="2"/>
      <c r="Q39" s="2"/>
      <c r="R39" s="2"/>
      <c r="S39" s="2"/>
      <c r="T39" s="2"/>
      <c r="U39" s="2"/>
      <c r="V39" s="2"/>
      <c r="W39" s="2"/>
      <c r="X39" s="2"/>
    </row>
    <row r="40" spans="1:28" ht="15" customHeight="1" outlineLevel="2">
      <c r="A40" s="2"/>
      <c r="B40" s="60" t="s">
        <v>83</v>
      </c>
      <c r="C40" s="98" t="s">
        <v>164</v>
      </c>
      <c r="D40" s="113">
        <f>1/12</f>
        <v>8.3333333333333329E-2</v>
      </c>
      <c r="E40" s="103">
        <f>ROUND(D40*(E$25),2)</f>
        <v>425.23</v>
      </c>
      <c r="F40" s="2"/>
      <c r="G40" s="2"/>
      <c r="H40" s="2"/>
      <c r="I40" s="2"/>
      <c r="J40" s="2"/>
      <c r="K40" s="2"/>
      <c r="L40" s="2"/>
      <c r="M40" s="2"/>
      <c r="N40" s="2"/>
      <c r="O40" s="2"/>
      <c r="P40" s="2"/>
      <c r="Q40" s="2"/>
      <c r="R40" s="2"/>
      <c r="S40" s="2"/>
      <c r="T40" s="2"/>
      <c r="U40" s="2"/>
      <c r="V40" s="2"/>
      <c r="W40" s="2"/>
      <c r="X40" s="2"/>
    </row>
    <row r="41" spans="1:28" ht="15" customHeight="1" outlineLevel="2">
      <c r="A41" s="2"/>
      <c r="B41" s="60" t="s">
        <v>84</v>
      </c>
      <c r="C41" s="98" t="s">
        <v>164</v>
      </c>
      <c r="D41" s="113">
        <f>1/3/12</f>
        <v>2.7777777777777776E-2</v>
      </c>
      <c r="E41" s="103">
        <f>ROUND(D41*(E$25),2)</f>
        <v>141.74</v>
      </c>
      <c r="F41" s="2"/>
      <c r="G41" s="2"/>
      <c r="H41" s="2"/>
      <c r="I41" s="2"/>
      <c r="J41" s="2"/>
      <c r="K41" s="2"/>
      <c r="L41" s="2"/>
      <c r="M41" s="2"/>
      <c r="N41" s="2"/>
      <c r="O41" s="2"/>
      <c r="P41" s="2"/>
      <c r="Q41" s="2"/>
      <c r="R41" s="2"/>
      <c r="S41" s="2"/>
      <c r="T41" s="2"/>
      <c r="U41" s="2"/>
      <c r="V41" s="2"/>
      <c r="W41" s="2"/>
      <c r="X41" s="2"/>
    </row>
    <row r="42" spans="1:28" ht="15" customHeight="1" outlineLevel="2">
      <c r="A42" s="2"/>
      <c r="B42" s="111" t="s">
        <v>85</v>
      </c>
      <c r="C42" s="112" t="s">
        <v>69</v>
      </c>
      <c r="D42" s="114">
        <f t="shared" ref="D42" si="2">SUM(D40:D41)</f>
        <v>0.1111111111111111</v>
      </c>
      <c r="E42" s="110">
        <f>SUM(E40:E41)</f>
        <v>566.97</v>
      </c>
      <c r="F42" s="2"/>
      <c r="G42" s="2"/>
      <c r="H42" s="2"/>
      <c r="I42" s="2"/>
      <c r="J42" s="2"/>
      <c r="K42" s="2"/>
      <c r="L42" s="2"/>
      <c r="M42" s="2"/>
      <c r="N42" s="2"/>
      <c r="O42" s="2"/>
      <c r="P42" s="2"/>
      <c r="Q42" s="2"/>
      <c r="R42" s="2"/>
      <c r="S42" s="2"/>
      <c r="T42" s="2"/>
      <c r="U42" s="2"/>
      <c r="V42" s="2"/>
      <c r="W42" s="2"/>
      <c r="X42" s="2"/>
    </row>
    <row r="43" spans="1:28" ht="15" customHeight="1" outlineLevel="2">
      <c r="A43" s="2"/>
      <c r="B43" s="60" t="s">
        <v>151</v>
      </c>
      <c r="C43" s="98" t="s">
        <v>164</v>
      </c>
      <c r="D43" s="113">
        <f>D42*D37</f>
        <v>3.7555555555555557E-2</v>
      </c>
      <c r="E43" s="103">
        <f>ROUND(E25*D43,2)</f>
        <v>191.63</v>
      </c>
      <c r="F43" s="2"/>
      <c r="G43" s="2"/>
      <c r="H43" s="2"/>
      <c r="I43" s="2"/>
      <c r="J43" s="2"/>
      <c r="K43" s="2"/>
      <c r="L43" s="2"/>
      <c r="M43" s="2"/>
      <c r="N43" s="2"/>
      <c r="O43" s="2"/>
      <c r="P43" s="2"/>
      <c r="Q43" s="2"/>
      <c r="R43" s="2"/>
      <c r="S43" s="2"/>
      <c r="T43" s="2"/>
      <c r="U43" s="2"/>
      <c r="V43" s="2"/>
      <c r="W43" s="2"/>
      <c r="X43" s="2"/>
    </row>
    <row r="44" spans="1:28" ht="15" customHeight="1" outlineLevel="1" thickBot="1">
      <c r="A44" s="2"/>
      <c r="B44" s="97" t="s">
        <v>86</v>
      </c>
      <c r="C44" s="101" t="s">
        <v>69</v>
      </c>
      <c r="D44" s="115">
        <f>SUM(D43+D42)</f>
        <v>0.14866666666666667</v>
      </c>
      <c r="E44" s="106">
        <f>ROUND(SUM(E42:E43),2)</f>
        <v>758.6</v>
      </c>
      <c r="F44" s="2"/>
      <c r="G44" s="2"/>
      <c r="H44" s="2"/>
      <c r="I44" s="2"/>
      <c r="J44" s="2"/>
      <c r="K44" s="2"/>
      <c r="L44" s="2"/>
      <c r="M44" s="2"/>
      <c r="N44" s="2"/>
      <c r="O44" s="2"/>
      <c r="P44" s="2"/>
      <c r="Q44" s="2"/>
      <c r="R44" s="2"/>
      <c r="S44" s="2"/>
      <c r="T44" s="2"/>
      <c r="U44" s="2"/>
      <c r="V44" s="2"/>
      <c r="W44" s="2"/>
      <c r="X44" s="2"/>
    </row>
    <row r="45" spans="1:28" ht="6.75" customHeight="1" thickBot="1">
      <c r="A45" s="2"/>
      <c r="B45" s="178"/>
      <c r="C45" s="93"/>
      <c r="D45" s="77"/>
      <c r="E45" s="77"/>
      <c r="F45" s="2"/>
      <c r="G45" s="2"/>
      <c r="H45" s="2"/>
      <c r="I45" s="2"/>
      <c r="J45" s="2"/>
      <c r="K45" s="2"/>
      <c r="L45" s="2"/>
      <c r="M45" s="2"/>
      <c r="N45" s="2"/>
      <c r="O45" s="2"/>
      <c r="P45" s="2"/>
      <c r="Q45" s="2"/>
      <c r="R45" s="2"/>
      <c r="S45" s="2"/>
      <c r="T45" s="2"/>
      <c r="U45" s="2"/>
      <c r="V45" s="2"/>
      <c r="W45" s="2"/>
      <c r="X45" s="2"/>
    </row>
    <row r="46" spans="1:28" ht="30" customHeight="1" outlineLevel="1">
      <c r="A46" s="2"/>
      <c r="B46" s="614" t="s">
        <v>87</v>
      </c>
      <c r="C46" s="616" t="s">
        <v>66</v>
      </c>
      <c r="D46" s="618" t="s">
        <v>205</v>
      </c>
      <c r="E46" s="619"/>
      <c r="F46" s="2"/>
      <c r="G46" s="2"/>
      <c r="H46" s="2"/>
      <c r="I46" s="2"/>
      <c r="J46" s="2"/>
      <c r="K46" s="2"/>
      <c r="L46" s="2"/>
      <c r="M46" s="2"/>
      <c r="N46" s="2"/>
      <c r="O46" s="2"/>
      <c r="P46" s="2"/>
      <c r="Q46" s="2"/>
      <c r="R46" s="2"/>
      <c r="S46" s="2"/>
      <c r="T46" s="2"/>
      <c r="U46" s="2"/>
      <c r="V46" s="2"/>
      <c r="W46" s="2"/>
      <c r="X46" s="2"/>
    </row>
    <row r="47" spans="1:28" ht="30" customHeight="1" outlineLevel="1">
      <c r="A47" s="50"/>
      <c r="B47" s="615"/>
      <c r="C47" s="617"/>
      <c r="D47" s="138" t="s">
        <v>110</v>
      </c>
      <c r="E47" s="139" t="s">
        <v>111</v>
      </c>
      <c r="F47" s="50"/>
      <c r="G47" s="50"/>
      <c r="H47" s="50"/>
      <c r="I47" s="50"/>
      <c r="J47" s="50"/>
      <c r="K47" s="50"/>
      <c r="L47" s="50"/>
      <c r="M47" s="50"/>
      <c r="N47" s="50"/>
      <c r="O47" s="50"/>
      <c r="P47" s="50"/>
      <c r="Q47" s="50"/>
      <c r="R47" s="50"/>
      <c r="S47" s="50"/>
      <c r="T47" s="50"/>
      <c r="U47" s="50"/>
      <c r="V47" s="50"/>
      <c r="W47" s="50"/>
      <c r="X47" s="50"/>
    </row>
    <row r="48" spans="1:28" ht="15" customHeight="1" outlineLevel="2">
      <c r="A48" s="2"/>
      <c r="B48" s="96" t="s">
        <v>40</v>
      </c>
      <c r="C48" s="100" t="s">
        <v>75</v>
      </c>
      <c r="D48" s="190">
        <f>VLOOKUP($C$5,'VA e VT'!$B$4:$I$13,7,0)</f>
        <v>400</v>
      </c>
      <c r="E48" s="116">
        <f>VLOOKUP($C$5,'VA e VT'!$B$4:$I$13,8,0)</f>
        <v>0</v>
      </c>
      <c r="F48" s="2"/>
      <c r="G48" s="2"/>
      <c r="H48" s="2"/>
      <c r="I48" s="2"/>
      <c r="J48" s="2"/>
      <c r="K48" s="2"/>
      <c r="L48" s="2"/>
      <c r="M48" s="2"/>
      <c r="N48" s="2"/>
      <c r="O48" s="2"/>
      <c r="P48" s="2"/>
      <c r="Q48" s="2"/>
      <c r="R48" s="2"/>
      <c r="S48" s="2"/>
      <c r="T48" s="2"/>
      <c r="U48" s="2"/>
      <c r="V48" s="2"/>
      <c r="W48" s="2"/>
      <c r="X48" s="2"/>
    </row>
    <row r="49" spans="1:28" ht="15" customHeight="1" outlineLevel="2">
      <c r="A49" s="2"/>
      <c r="B49" s="96" t="s">
        <v>44</v>
      </c>
      <c r="C49" s="100" t="s">
        <v>75</v>
      </c>
      <c r="D49" s="190">
        <f>VLOOKUP($C$5,'VA e VT'!$B$4:$N$13,12,0)</f>
        <v>0</v>
      </c>
      <c r="E49" s="116">
        <f>VLOOKUP($C$5,'VA e VT'!$B$4:$N$13,13,0)</f>
        <v>0</v>
      </c>
      <c r="F49" s="2"/>
      <c r="G49" s="2"/>
      <c r="H49" s="2"/>
      <c r="I49" s="2"/>
      <c r="J49" s="2"/>
      <c r="K49" s="2"/>
      <c r="L49" s="2"/>
      <c r="M49" s="2"/>
      <c r="N49" s="2"/>
      <c r="O49" s="2"/>
      <c r="P49" s="2"/>
      <c r="Q49" s="2"/>
      <c r="R49" s="2"/>
      <c r="S49" s="2"/>
      <c r="T49" s="2"/>
      <c r="U49" s="2"/>
      <c r="V49" s="2"/>
      <c r="W49" s="2"/>
      <c r="X49" s="2"/>
    </row>
    <row r="50" spans="1:28" ht="15" customHeight="1" outlineLevel="2">
      <c r="A50" s="2"/>
      <c r="B50" s="60" t="str">
        <f>PREENCHIMENTO!B68</f>
        <v>2.3.C. Outro previsto na CCT (Assistência odontológica)</v>
      </c>
      <c r="C50" s="100" t="s">
        <v>75</v>
      </c>
      <c r="D50" s="191">
        <f>VLOOKUP($B50,PREENCHIMENTO!$B$68:$D$72,2,0)</f>
        <v>0</v>
      </c>
      <c r="E50" s="116">
        <f>VLOOKUP($B50,PREENCHIMENTO!$B$68:$D$72,3,0)</f>
        <v>0</v>
      </c>
      <c r="F50" s="2"/>
      <c r="G50" s="2"/>
      <c r="H50" s="2"/>
      <c r="I50" s="2"/>
      <c r="J50" s="2"/>
      <c r="K50" s="2"/>
      <c r="L50" s="2"/>
      <c r="M50" s="2"/>
      <c r="N50" s="2"/>
      <c r="O50" s="2"/>
      <c r="P50" s="2"/>
      <c r="Q50" s="2"/>
      <c r="R50" s="2"/>
      <c r="S50" s="2"/>
      <c r="T50" s="2"/>
      <c r="U50" s="2"/>
      <c r="V50" s="2"/>
      <c r="W50" s="2"/>
      <c r="X50" s="2"/>
    </row>
    <row r="51" spans="1:28" ht="15" customHeight="1" outlineLevel="2">
      <c r="A51" s="2"/>
      <c r="B51" s="60" t="str">
        <f>PREENCHIMENTO!B69</f>
        <v>2.3.D. Outro previsto na CCT (Seguro de vida)</v>
      </c>
      <c r="C51" s="100" t="s">
        <v>75</v>
      </c>
      <c r="D51" s="191">
        <f>VLOOKUP($B51,PREENCHIMENTO!$B$68:$D$72,2,0)</f>
        <v>0</v>
      </c>
      <c r="E51" s="116">
        <f>VLOOKUP($B51,PREENCHIMENTO!$B$68:$D$72,3,0)</f>
        <v>0</v>
      </c>
      <c r="F51" s="2"/>
      <c r="G51" s="2"/>
      <c r="H51" s="2"/>
      <c r="I51" s="2"/>
      <c r="J51" s="2"/>
      <c r="K51" s="2"/>
      <c r="L51" s="2"/>
      <c r="M51" s="2"/>
      <c r="N51" s="2"/>
      <c r="O51" s="2"/>
      <c r="P51" s="2"/>
      <c r="Q51" s="2"/>
      <c r="R51" s="2"/>
      <c r="S51" s="2"/>
      <c r="T51" s="2"/>
      <c r="U51" s="2"/>
      <c r="V51" s="2"/>
      <c r="W51" s="2"/>
      <c r="X51" s="2"/>
    </row>
    <row r="52" spans="1:28" ht="15" customHeight="1" outlineLevel="2">
      <c r="A52" s="2"/>
      <c r="B52" s="60" t="str">
        <f>PREENCHIMENTO!B70</f>
        <v>2.3.E. Outro previsto na CCT (Assitência médica)</v>
      </c>
      <c r="C52" s="100" t="s">
        <v>75</v>
      </c>
      <c r="D52" s="191">
        <f>VLOOKUP($B52,PREENCHIMENTO!$B$68:$D$72,2,0)</f>
        <v>0</v>
      </c>
      <c r="E52" s="116">
        <f>VLOOKUP($B52,PREENCHIMENTO!$B$68:$D$72,3,0)</f>
        <v>0</v>
      </c>
      <c r="F52" s="2"/>
      <c r="G52" s="2"/>
      <c r="H52" s="2"/>
      <c r="I52" s="2"/>
      <c r="J52" s="2"/>
      <c r="K52" s="2"/>
      <c r="L52" s="2"/>
      <c r="M52" s="2"/>
      <c r="N52" s="2"/>
      <c r="O52" s="2"/>
      <c r="P52" s="2"/>
      <c r="Q52" s="2"/>
      <c r="R52" s="2"/>
      <c r="S52" s="2"/>
      <c r="T52" s="2"/>
      <c r="U52" s="2"/>
      <c r="V52" s="2"/>
      <c r="W52" s="2"/>
      <c r="X52" s="2"/>
    </row>
    <row r="53" spans="1:28" ht="15" customHeight="1" outlineLevel="2">
      <c r="A53" s="2"/>
      <c r="B53" s="60" t="str">
        <f>PREENCHIMENTO!B71</f>
        <v>2.3.F. Outro previsto na CCT (Cesta Básica)</v>
      </c>
      <c r="C53" s="100" t="s">
        <v>75</v>
      </c>
      <c r="D53" s="191">
        <f>VLOOKUP($B53,PREENCHIMENTO!$B$68:$D$72,2,0)</f>
        <v>0</v>
      </c>
      <c r="E53" s="116">
        <f>VLOOKUP($B53,PREENCHIMENTO!$B$68:$D$72,3,0)</f>
        <v>0</v>
      </c>
      <c r="F53" s="2"/>
      <c r="G53" s="2"/>
      <c r="H53" s="2"/>
      <c r="I53" s="2"/>
      <c r="J53" s="2"/>
      <c r="K53" s="2"/>
      <c r="L53" s="2"/>
      <c r="M53" s="2"/>
      <c r="N53" s="2"/>
      <c r="O53" s="2"/>
      <c r="P53" s="2"/>
      <c r="Q53" s="2"/>
      <c r="R53" s="2"/>
      <c r="S53" s="2"/>
      <c r="T53" s="2"/>
      <c r="U53" s="2"/>
      <c r="V53" s="2"/>
      <c r="W53" s="2"/>
      <c r="X53" s="2"/>
    </row>
    <row r="54" spans="1:28" ht="15" customHeight="1" outlineLevel="2">
      <c r="A54" s="2"/>
      <c r="B54" s="60" t="str">
        <f>PREENCHIMENTO!B72</f>
        <v>2.3.G. Outro previsto na CCT (especificar aqui se houver)</v>
      </c>
      <c r="C54" s="100" t="s">
        <v>75</v>
      </c>
      <c r="D54" s="191">
        <f>VLOOKUP($B54,PREENCHIMENTO!$B$68:$D$72,2,0)</f>
        <v>0</v>
      </c>
      <c r="E54" s="116">
        <f>VLOOKUP($B54,PREENCHIMENTO!$B$68:$D$72,3,0)</f>
        <v>0</v>
      </c>
      <c r="F54" s="2"/>
      <c r="G54" s="2"/>
      <c r="H54" s="2"/>
      <c r="I54" s="2"/>
      <c r="J54" s="2"/>
      <c r="K54" s="2"/>
      <c r="L54" s="2"/>
      <c r="M54" s="2"/>
      <c r="N54" s="2"/>
      <c r="O54" s="2"/>
      <c r="P54" s="2"/>
      <c r="Q54" s="2"/>
      <c r="R54" s="2"/>
      <c r="S54" s="2"/>
      <c r="T54" s="2"/>
      <c r="U54" s="2"/>
      <c r="V54" s="2"/>
      <c r="W54" s="2"/>
      <c r="X54" s="2"/>
    </row>
    <row r="55" spans="1:28" ht="15" customHeight="1" outlineLevel="1" thickBot="1">
      <c r="A55" s="2"/>
      <c r="B55" s="119" t="s">
        <v>88</v>
      </c>
      <c r="C55" s="101" t="s">
        <v>69</v>
      </c>
      <c r="D55" s="117" t="s">
        <v>165</v>
      </c>
      <c r="E55" s="118">
        <f>ROUND(SUM(D48:D54)-SUM(E48:E54),2)</f>
        <v>400</v>
      </c>
      <c r="F55" s="2"/>
      <c r="G55" s="2"/>
      <c r="H55" s="2"/>
      <c r="I55" s="2"/>
      <c r="J55" s="2"/>
      <c r="K55" s="2"/>
      <c r="L55" s="2"/>
      <c r="M55" s="2"/>
      <c r="N55" s="2"/>
      <c r="O55" s="2"/>
      <c r="P55" s="2"/>
      <c r="Q55" s="2"/>
      <c r="R55" s="2"/>
      <c r="S55" s="2"/>
      <c r="T55" s="2"/>
      <c r="U55" s="2"/>
      <c r="V55" s="2"/>
      <c r="W55" s="2"/>
      <c r="X55" s="2"/>
    </row>
    <row r="56" spans="1:28" ht="3" customHeight="1" outlineLevel="1" thickBot="1">
      <c r="A56" s="2"/>
      <c r="B56" s="58"/>
      <c r="C56" s="59"/>
      <c r="D56" s="59"/>
      <c r="E56" s="59"/>
      <c r="F56" s="2"/>
      <c r="G56" s="2"/>
      <c r="H56" s="2"/>
      <c r="I56" s="2"/>
      <c r="J56" s="2"/>
      <c r="K56" s="2"/>
      <c r="L56" s="2"/>
      <c r="M56" s="2"/>
      <c r="N56" s="2"/>
      <c r="O56" s="2"/>
      <c r="P56" s="2"/>
      <c r="Q56" s="2"/>
      <c r="R56" s="2"/>
      <c r="S56" s="2"/>
      <c r="T56" s="2"/>
      <c r="U56" s="2"/>
      <c r="V56" s="2"/>
      <c r="W56" s="2"/>
      <c r="X56" s="2"/>
    </row>
    <row r="57" spans="1:28" ht="15" customHeight="1" thickBot="1">
      <c r="A57" s="2"/>
      <c r="B57" s="121" t="s">
        <v>89</v>
      </c>
      <c r="C57" s="122" t="s">
        <v>69</v>
      </c>
      <c r="D57" s="123" t="s">
        <v>165</v>
      </c>
      <c r="E57" s="124">
        <f>ROUND(SUM(E37+E44+E55),2)</f>
        <v>2883.33</v>
      </c>
      <c r="F57" s="2"/>
      <c r="G57" s="2"/>
      <c r="H57" s="2"/>
      <c r="I57" s="2"/>
      <c r="J57" s="2"/>
      <c r="K57" s="2"/>
      <c r="L57" s="2"/>
      <c r="M57" s="2"/>
      <c r="N57" s="2"/>
      <c r="O57" s="2"/>
      <c r="P57" s="2"/>
      <c r="Q57" s="2"/>
      <c r="R57" s="2"/>
      <c r="S57" s="2"/>
      <c r="T57" s="2"/>
      <c r="U57" s="2"/>
      <c r="V57" s="2"/>
      <c r="W57" s="2"/>
      <c r="X57" s="2"/>
    </row>
    <row r="58" spans="1:28" ht="6.75" customHeight="1" thickBot="1">
      <c r="A58" s="2"/>
      <c r="B58" s="58"/>
      <c r="C58" s="59"/>
      <c r="D58" s="59"/>
      <c r="E58" s="59"/>
      <c r="F58" s="2"/>
      <c r="G58" s="2"/>
      <c r="H58" s="2"/>
      <c r="I58" s="2"/>
      <c r="J58" s="2"/>
      <c r="K58" s="2"/>
      <c r="L58" s="2"/>
      <c r="M58" s="2"/>
      <c r="N58" s="2"/>
      <c r="O58" s="2"/>
      <c r="P58" s="2"/>
      <c r="Q58" s="2"/>
      <c r="R58" s="2"/>
      <c r="S58" s="2"/>
      <c r="T58" s="2"/>
      <c r="U58" s="2"/>
      <c r="V58" s="2"/>
      <c r="W58" s="2"/>
      <c r="X58" s="2"/>
      <c r="Y58" s="2"/>
      <c r="Z58" s="2"/>
      <c r="AA58" s="2"/>
      <c r="AB58" s="2"/>
    </row>
    <row r="59" spans="1:28" ht="60" customHeight="1">
      <c r="A59" s="2"/>
      <c r="B59" s="140" t="s">
        <v>90</v>
      </c>
      <c r="C59" s="134" t="s">
        <v>66</v>
      </c>
      <c r="D59" s="614" t="s">
        <v>205</v>
      </c>
      <c r="E59" s="620"/>
      <c r="F59" s="2"/>
      <c r="G59" s="2"/>
      <c r="H59" s="2"/>
      <c r="I59" s="2"/>
      <c r="J59" s="2"/>
      <c r="K59" s="2"/>
      <c r="L59" s="2"/>
      <c r="M59" s="2"/>
      <c r="N59" s="2"/>
      <c r="O59" s="2"/>
      <c r="P59" s="2"/>
      <c r="Q59" s="2"/>
      <c r="R59" s="2"/>
      <c r="S59" s="2"/>
      <c r="T59" s="2"/>
      <c r="U59" s="2"/>
      <c r="V59" s="2"/>
      <c r="W59" s="2"/>
      <c r="X59" s="2"/>
    </row>
    <row r="60" spans="1:28" ht="26.25" customHeight="1" outlineLevel="1">
      <c r="A60" s="2"/>
      <c r="B60" s="127" t="s">
        <v>91</v>
      </c>
      <c r="C60" s="98" t="s">
        <v>164</v>
      </c>
      <c r="D60" s="130">
        <f>1/30*7/12</f>
        <v>1.9444444444444445E-2</v>
      </c>
      <c r="E60" s="125">
        <f>ROUND(E$25*D60,2)</f>
        <v>99.22</v>
      </c>
      <c r="F60" s="2"/>
      <c r="G60" s="2"/>
      <c r="H60" s="2"/>
      <c r="I60" s="2"/>
      <c r="J60" s="2"/>
      <c r="K60" s="2"/>
      <c r="L60" s="2"/>
      <c r="M60" s="2"/>
      <c r="N60" s="2"/>
      <c r="O60" s="2"/>
      <c r="P60" s="2"/>
      <c r="Q60" s="2"/>
      <c r="R60" s="2"/>
      <c r="S60" s="2"/>
      <c r="T60" s="2"/>
      <c r="U60" s="2"/>
      <c r="V60" s="2"/>
      <c r="W60" s="2"/>
      <c r="X60" s="2"/>
    </row>
    <row r="61" spans="1:28" ht="14.25" customHeight="1" outlineLevel="1">
      <c r="A61" s="50"/>
      <c r="B61" s="127" t="s">
        <v>150</v>
      </c>
      <c r="C61" s="98" t="s">
        <v>164</v>
      </c>
      <c r="D61" s="131">
        <f>(1/30)*(7/12)*(PREENCHIMENTO!$C$34*PREENCHIMENTO!$C$35)</f>
        <v>1.4386944444444445E-3</v>
      </c>
      <c r="E61" s="125">
        <f>ROUND(E$25*D61,2)</f>
        <v>7.34</v>
      </c>
      <c r="F61" s="50"/>
      <c r="G61" s="50"/>
      <c r="H61" s="50"/>
      <c r="I61" s="50"/>
      <c r="J61" s="50"/>
      <c r="K61" s="50"/>
      <c r="L61" s="50"/>
      <c r="M61" s="50"/>
      <c r="N61" s="50"/>
      <c r="O61" s="50"/>
      <c r="P61" s="50"/>
      <c r="Q61" s="50"/>
      <c r="R61" s="50"/>
      <c r="S61" s="50"/>
      <c r="T61" s="50"/>
      <c r="U61" s="50"/>
      <c r="V61" s="50"/>
      <c r="W61" s="50"/>
      <c r="X61" s="50"/>
    </row>
    <row r="62" spans="1:28" ht="14.25" customHeight="1" outlineLevel="1">
      <c r="A62" s="2"/>
      <c r="B62" s="128" t="s">
        <v>152</v>
      </c>
      <c r="C62" s="98" t="s">
        <v>164</v>
      </c>
      <c r="D62" s="131">
        <f>D37*(D60+D61)</f>
        <v>7.0585009444444451E-3</v>
      </c>
      <c r="E62" s="125">
        <f>ROUND(E$25*D62,2)</f>
        <v>36.020000000000003</v>
      </c>
      <c r="F62" s="2"/>
      <c r="G62" s="2"/>
      <c r="H62" s="2"/>
      <c r="I62" s="2"/>
      <c r="J62" s="2"/>
      <c r="K62" s="2"/>
      <c r="L62" s="2"/>
      <c r="M62" s="2"/>
      <c r="N62" s="2"/>
      <c r="O62" s="2"/>
      <c r="P62" s="2"/>
      <c r="Q62" s="2"/>
      <c r="R62" s="2"/>
      <c r="S62" s="2"/>
      <c r="T62" s="2"/>
      <c r="U62" s="2"/>
      <c r="V62" s="2"/>
      <c r="W62" s="2"/>
      <c r="X62" s="2"/>
    </row>
    <row r="63" spans="1:28" ht="14.25" customHeight="1" outlineLevel="1">
      <c r="A63" s="2"/>
      <c r="B63" s="127" t="s">
        <v>153</v>
      </c>
      <c r="C63" s="98" t="s">
        <v>164</v>
      </c>
      <c r="D63" s="130">
        <f>1*0.08*0.4*(PREENCHIMENTO!$C$34*PREENCHIMENTO!$C$35)</f>
        <v>2.36768E-3</v>
      </c>
      <c r="E63" s="125">
        <f>ROUND((E$25+E42)*D63,2)</f>
        <v>13.42</v>
      </c>
      <c r="F63" s="2"/>
      <c r="G63" s="2"/>
      <c r="H63" s="2"/>
      <c r="I63" s="2"/>
      <c r="J63" s="2"/>
      <c r="K63" s="2"/>
      <c r="L63" s="2"/>
      <c r="M63" s="2"/>
      <c r="N63" s="2"/>
      <c r="O63" s="2"/>
      <c r="P63" s="2"/>
      <c r="Q63" s="2"/>
      <c r="R63" s="2"/>
      <c r="S63" s="2"/>
      <c r="T63" s="2"/>
      <c r="U63" s="2"/>
      <c r="V63" s="2"/>
      <c r="W63" s="2"/>
      <c r="X63" s="2"/>
    </row>
    <row r="64" spans="1:28" ht="14.25" customHeight="1" outlineLevel="1">
      <c r="A64" s="2"/>
      <c r="B64" s="129" t="s">
        <v>154</v>
      </c>
      <c r="C64" s="98" t="s">
        <v>164</v>
      </c>
      <c r="D64" s="131">
        <f>(1/12)*(PREENCHIMENTO!$C$34*PREENCHIMENTO!$C$36)</f>
        <v>6.4174999999999996E-3</v>
      </c>
      <c r="E64" s="126">
        <f>ROUND(E$25*D64,2)</f>
        <v>32.75</v>
      </c>
      <c r="F64" s="2"/>
      <c r="G64" s="2"/>
      <c r="H64" s="2"/>
      <c r="I64" s="2"/>
      <c r="J64" s="2"/>
      <c r="K64" s="2"/>
      <c r="L64" s="2"/>
      <c r="M64" s="2"/>
      <c r="N64" s="2"/>
      <c r="O64" s="2"/>
      <c r="P64" s="2"/>
      <c r="Q64" s="2"/>
      <c r="R64" s="2"/>
      <c r="S64" s="2"/>
      <c r="T64" s="2"/>
      <c r="U64" s="2"/>
      <c r="V64" s="2"/>
      <c r="W64" s="2"/>
      <c r="X64" s="2"/>
    </row>
    <row r="65" spans="1:24" ht="14.25" customHeight="1" outlineLevel="1">
      <c r="A65" s="2"/>
      <c r="B65" s="127" t="s">
        <v>155</v>
      </c>
      <c r="C65" s="98" t="s">
        <v>164</v>
      </c>
      <c r="D65" s="131">
        <f>D64*8%</f>
        <v>5.1340000000000001E-4</v>
      </c>
      <c r="E65" s="126">
        <f>ROUND($E$25*D65,2)</f>
        <v>2.62</v>
      </c>
      <c r="F65" s="2"/>
      <c r="G65" s="2"/>
      <c r="H65" s="2"/>
      <c r="I65" s="2"/>
      <c r="J65" s="2"/>
      <c r="K65" s="2"/>
      <c r="L65" s="2"/>
      <c r="M65" s="2"/>
      <c r="N65" s="2"/>
      <c r="O65" s="2"/>
      <c r="P65" s="2"/>
      <c r="Q65" s="2"/>
      <c r="R65" s="2"/>
      <c r="S65" s="2"/>
      <c r="T65" s="2"/>
      <c r="U65" s="2"/>
      <c r="V65" s="2"/>
      <c r="W65" s="2"/>
      <c r="X65" s="2"/>
    </row>
    <row r="66" spans="1:24" ht="14.25" customHeight="1" outlineLevel="1">
      <c r="A66" s="2"/>
      <c r="B66" s="127" t="s">
        <v>156</v>
      </c>
      <c r="C66" s="98" t="s">
        <v>164</v>
      </c>
      <c r="D66" s="131">
        <f>(1*0.08*0.4)*(PREENCHIMENTO!$C$34*PREENCHIMENTO!$C$36)</f>
        <v>2.4643199999999999E-3</v>
      </c>
      <c r="E66" s="126">
        <f>ROUND((E$25+E42)*D66,2)</f>
        <v>13.97</v>
      </c>
      <c r="F66" s="2"/>
      <c r="G66" s="2"/>
      <c r="H66" s="2"/>
      <c r="I66" s="2"/>
      <c r="J66" s="2"/>
      <c r="K66" s="2"/>
      <c r="L66" s="2"/>
      <c r="M66" s="2"/>
      <c r="N66" s="2"/>
      <c r="O66" s="2"/>
      <c r="P66" s="2"/>
      <c r="Q66" s="2"/>
      <c r="R66" s="2"/>
      <c r="S66" s="2"/>
      <c r="T66" s="2"/>
      <c r="U66" s="2"/>
      <c r="V66" s="2"/>
      <c r="W66" s="2"/>
      <c r="X66" s="2"/>
    </row>
    <row r="67" spans="1:24" ht="15" customHeight="1" thickBot="1">
      <c r="A67" s="2"/>
      <c r="B67" s="97" t="s">
        <v>92</v>
      </c>
      <c r="C67" s="101" t="s">
        <v>69</v>
      </c>
      <c r="D67" s="132">
        <f t="shared" ref="D67" si="3">SUM(D60:D66)</f>
        <v>3.970453983333333E-2</v>
      </c>
      <c r="E67" s="120">
        <f>ROUND(SUM(E60:E66),2)</f>
        <v>205.34</v>
      </c>
      <c r="F67" s="2"/>
      <c r="G67" s="2"/>
      <c r="H67" s="2"/>
      <c r="I67" s="2"/>
      <c r="J67" s="2"/>
      <c r="K67" s="2"/>
      <c r="L67" s="2"/>
      <c r="M67" s="2"/>
      <c r="N67" s="2"/>
      <c r="O67" s="2"/>
      <c r="P67" s="2"/>
      <c r="Q67" s="2"/>
      <c r="R67" s="2"/>
      <c r="S67" s="2"/>
      <c r="T67" s="2"/>
      <c r="U67" s="2"/>
      <c r="V67" s="2"/>
      <c r="W67" s="2"/>
      <c r="X67" s="2"/>
    </row>
    <row r="68" spans="1:24" ht="6.75" customHeight="1" thickBot="1">
      <c r="A68" s="2"/>
      <c r="B68" s="58"/>
      <c r="C68" s="59"/>
      <c r="D68" s="59"/>
      <c r="E68" s="59"/>
      <c r="F68" s="2"/>
      <c r="G68" s="2"/>
      <c r="H68" s="2"/>
      <c r="I68" s="2"/>
      <c r="J68" s="2"/>
      <c r="K68" s="2"/>
      <c r="L68" s="2"/>
      <c r="M68" s="2"/>
      <c r="N68" s="2"/>
      <c r="O68" s="2"/>
      <c r="P68" s="2"/>
      <c r="Q68" s="2"/>
      <c r="R68" s="2"/>
      <c r="S68" s="2"/>
      <c r="T68" s="2"/>
      <c r="U68" s="2"/>
      <c r="V68" s="2"/>
      <c r="W68" s="2"/>
      <c r="X68" s="2"/>
    </row>
    <row r="69" spans="1:24" s="74" customFormat="1" ht="30" customHeight="1">
      <c r="B69" s="140" t="s">
        <v>118</v>
      </c>
      <c r="C69" s="616" t="s">
        <v>66</v>
      </c>
      <c r="D69" s="614" t="s">
        <v>205</v>
      </c>
      <c r="E69" s="620"/>
    </row>
    <row r="70" spans="1:24" s="74" customFormat="1" ht="30" customHeight="1">
      <c r="B70" s="144" t="s">
        <v>139</v>
      </c>
      <c r="C70" s="617"/>
      <c r="D70" s="621"/>
      <c r="E70" s="622"/>
    </row>
    <row r="71" spans="1:24" s="74" customFormat="1" ht="15" customHeight="1">
      <c r="B71" s="145" t="s">
        <v>119</v>
      </c>
      <c r="C71" s="98" t="s">
        <v>164</v>
      </c>
      <c r="D71" s="427">
        <f>1/12</f>
        <v>8.3333333333333329E-2</v>
      </c>
      <c r="E71" s="429">
        <f>ROUND(E$25*D71,2)</f>
        <v>425.23</v>
      </c>
    </row>
    <row r="72" spans="1:24" s="74" customFormat="1" ht="15" customHeight="1">
      <c r="B72" s="146" t="s">
        <v>120</v>
      </c>
      <c r="C72" s="98" t="s">
        <v>164</v>
      </c>
      <c r="D72" s="428">
        <f>(1/30)*(1/12)*PREENCHIMENTO!$C$37</f>
        <v>0</v>
      </c>
      <c r="E72" s="430">
        <f>ROUND(E$25*D72,2)</f>
        <v>0</v>
      </c>
    </row>
    <row r="73" spans="1:24" s="74" customFormat="1" ht="15" customHeight="1">
      <c r="B73" s="146" t="s">
        <v>121</v>
      </c>
      <c r="C73" s="98" t="s">
        <v>164</v>
      </c>
      <c r="D73" s="428">
        <f>(1/30)*(1/12)*5*PREENCHIMENTO!$C$38</f>
        <v>0</v>
      </c>
      <c r="E73" s="430">
        <f>ROUND(E$25*D73,2)</f>
        <v>0</v>
      </c>
    </row>
    <row r="74" spans="1:24" s="74" customFormat="1" ht="15" customHeight="1">
      <c r="B74" s="146" t="s">
        <v>122</v>
      </c>
      <c r="C74" s="98" t="s">
        <v>164</v>
      </c>
      <c r="D74" s="428">
        <f>(1/30)*(1/12)*PREENCHIMENTO!$C$39</f>
        <v>0</v>
      </c>
      <c r="E74" s="430">
        <f>ROUND(E$25*D74,2)</f>
        <v>0</v>
      </c>
    </row>
    <row r="75" spans="1:24" s="74" customFormat="1" ht="15" customHeight="1">
      <c r="B75" s="146" t="s">
        <v>123</v>
      </c>
      <c r="C75" s="98" t="s">
        <v>164</v>
      </c>
      <c r="D75" s="428">
        <f>((1+1+1/3)*(4/12))/12*PREENCHIMENTO!$C$40</f>
        <v>0</v>
      </c>
      <c r="E75" s="430">
        <f>ROUND(E$25*D75,2)</f>
        <v>0</v>
      </c>
    </row>
    <row r="76" spans="1:24" s="74" customFormat="1" ht="12.75">
      <c r="B76" s="151" t="s">
        <v>85</v>
      </c>
      <c r="C76" s="112" t="s">
        <v>69</v>
      </c>
      <c r="D76" s="152">
        <f t="shared" ref="D76:E76" si="4">SUM(D71:D75)</f>
        <v>8.3333333333333329E-2</v>
      </c>
      <c r="E76" s="153">
        <f t="shared" si="4"/>
        <v>425.23</v>
      </c>
    </row>
    <row r="77" spans="1:24" s="74" customFormat="1" ht="12.75">
      <c r="B77" s="149" t="s">
        <v>146</v>
      </c>
      <c r="C77" s="98" t="s">
        <v>164</v>
      </c>
      <c r="D77" s="150">
        <f>D76*D37</f>
        <v>2.8166666666666666E-2</v>
      </c>
      <c r="E77" s="141">
        <f>ROUND(E$25*D77,2)</f>
        <v>143.72999999999999</v>
      </c>
    </row>
    <row r="78" spans="1:24" s="74" customFormat="1" ht="13.5" thickBot="1">
      <c r="B78" s="147" t="s">
        <v>93</v>
      </c>
      <c r="C78" s="101" t="s">
        <v>69</v>
      </c>
      <c r="D78" s="148">
        <f t="shared" ref="D78" si="5">SUM(D76:D77)</f>
        <v>0.11149999999999999</v>
      </c>
      <c r="E78" s="143">
        <f>ROUND(SUM(E76:E77),2)</f>
        <v>568.96</v>
      </c>
    </row>
    <row r="79" spans="1:24" s="50" customFormat="1" ht="6.75" customHeight="1" thickBot="1"/>
    <row r="80" spans="1:24" ht="60" customHeight="1" thickBot="1">
      <c r="A80" s="2"/>
      <c r="B80" s="137" t="s">
        <v>264</v>
      </c>
      <c r="C80" s="390" t="s">
        <v>66</v>
      </c>
      <c r="D80" s="614" t="s">
        <v>205</v>
      </c>
      <c r="E80" s="620"/>
      <c r="F80" s="2"/>
      <c r="G80" s="2"/>
      <c r="H80" s="2"/>
      <c r="I80" s="2"/>
      <c r="J80" s="2"/>
      <c r="K80" s="2"/>
      <c r="L80" s="2"/>
      <c r="M80" s="2"/>
      <c r="N80" s="2"/>
      <c r="O80" s="2"/>
      <c r="P80" s="2"/>
      <c r="Q80" s="2"/>
      <c r="R80" s="2"/>
      <c r="S80" s="2"/>
      <c r="T80" s="2"/>
      <c r="U80" s="2"/>
      <c r="V80" s="2"/>
      <c r="W80" s="2"/>
      <c r="X80" s="2"/>
    </row>
    <row r="81" spans="1:24" s="201" customFormat="1" ht="15" customHeight="1" outlineLevel="1">
      <c r="A81" s="85"/>
      <c r="B81" s="321" t="s">
        <v>138</v>
      </c>
      <c r="C81" s="391" t="s">
        <v>75</v>
      </c>
      <c r="D81" s="323" t="s">
        <v>168</v>
      </c>
      <c r="E81" s="411">
        <f>Uniforme!J31</f>
        <v>0</v>
      </c>
      <c r="F81" s="85"/>
      <c r="G81" s="85"/>
      <c r="H81" s="85"/>
      <c r="I81" s="85"/>
      <c r="J81" s="85"/>
      <c r="K81" s="85"/>
      <c r="L81" s="85"/>
      <c r="M81" s="85"/>
      <c r="N81" s="85"/>
      <c r="O81" s="85"/>
      <c r="P81" s="85"/>
      <c r="Q81" s="85"/>
      <c r="R81" s="85"/>
      <c r="S81" s="85"/>
      <c r="T81" s="85"/>
      <c r="U81" s="85"/>
      <c r="V81" s="85"/>
      <c r="W81" s="85"/>
      <c r="X81" s="85"/>
    </row>
    <row r="82" spans="1:24" s="201" customFormat="1" ht="15" customHeight="1" outlineLevel="1">
      <c r="A82" s="320"/>
      <c r="B82" s="322" t="s">
        <v>263</v>
      </c>
      <c r="C82" s="200" t="s">
        <v>75</v>
      </c>
      <c r="D82" s="468" t="s">
        <v>168</v>
      </c>
      <c r="E82" s="469">
        <f>'Equip. + Depreciação '!$J$18</f>
        <v>0</v>
      </c>
      <c r="F82" s="320"/>
      <c r="G82" s="320"/>
      <c r="H82" s="320"/>
      <c r="I82" s="320"/>
      <c r="J82" s="320"/>
      <c r="K82" s="320"/>
      <c r="L82" s="320"/>
      <c r="M82" s="320"/>
      <c r="N82" s="320"/>
      <c r="O82" s="320"/>
      <c r="P82" s="320"/>
      <c r="Q82" s="320"/>
      <c r="R82" s="320"/>
      <c r="S82" s="320"/>
      <c r="T82" s="320"/>
      <c r="U82" s="320"/>
      <c r="V82" s="320"/>
      <c r="W82" s="320"/>
      <c r="X82" s="320"/>
    </row>
    <row r="83" spans="1:24" s="201" customFormat="1" ht="15" customHeight="1" outlineLevel="1" thickBot="1">
      <c r="A83" s="320"/>
      <c r="B83" s="322" t="s">
        <v>297</v>
      </c>
      <c r="C83" s="98" t="s">
        <v>164</v>
      </c>
      <c r="D83" s="325" t="s">
        <v>298</v>
      </c>
      <c r="E83" s="326">
        <v>0</v>
      </c>
      <c r="F83" s="320"/>
      <c r="G83" s="320"/>
      <c r="H83" s="320"/>
      <c r="I83" s="320"/>
      <c r="J83" s="320"/>
      <c r="K83" s="320"/>
      <c r="L83" s="320"/>
      <c r="M83" s="320"/>
      <c r="N83" s="320"/>
      <c r="O83" s="320"/>
      <c r="P83" s="320"/>
      <c r="Q83" s="320"/>
      <c r="R83" s="320"/>
      <c r="S83" s="320"/>
      <c r="T83" s="320"/>
      <c r="U83" s="320"/>
      <c r="V83" s="320"/>
      <c r="W83" s="320"/>
      <c r="X83" s="320"/>
    </row>
    <row r="84" spans="1:24" ht="15" customHeight="1" thickBot="1">
      <c r="A84" s="2"/>
      <c r="B84" s="154" t="s">
        <v>94</v>
      </c>
      <c r="C84" s="101" t="s">
        <v>69</v>
      </c>
      <c r="D84" s="117" t="s">
        <v>165</v>
      </c>
      <c r="E84" s="120">
        <f>ROUND(SUM(E81:E83),2)</f>
        <v>0</v>
      </c>
      <c r="F84" s="2"/>
      <c r="G84" s="2"/>
      <c r="H84" s="2"/>
      <c r="I84" s="2"/>
      <c r="J84" s="2"/>
      <c r="K84" s="2"/>
      <c r="L84" s="2"/>
      <c r="M84" s="2"/>
      <c r="N84" s="2"/>
      <c r="O84" s="2"/>
      <c r="P84" s="2"/>
      <c r="Q84" s="2"/>
      <c r="R84" s="2"/>
      <c r="S84" s="2"/>
      <c r="T84" s="2"/>
      <c r="U84" s="2"/>
      <c r="V84" s="2"/>
      <c r="W84" s="2"/>
      <c r="X84" s="2"/>
    </row>
    <row r="85" spans="1:24" s="50" customFormat="1" ht="6.75" customHeight="1" thickBot="1"/>
    <row r="86" spans="1:24" ht="13.5" customHeight="1" thickBot="1">
      <c r="A86" s="2"/>
      <c r="B86" s="155" t="s">
        <v>124</v>
      </c>
      <c r="C86" s="156" t="s">
        <v>69</v>
      </c>
      <c r="D86" s="157" t="s">
        <v>168</v>
      </c>
      <c r="E86" s="158">
        <f>ROUND(E84+E78+E67+E57+E25,2)</f>
        <v>8760.33</v>
      </c>
      <c r="F86" s="2"/>
      <c r="G86" s="2"/>
      <c r="H86" s="2"/>
      <c r="I86" s="2"/>
      <c r="J86" s="2"/>
      <c r="K86" s="2"/>
      <c r="L86" s="2"/>
      <c r="M86" s="2"/>
      <c r="N86" s="2"/>
      <c r="O86" s="2"/>
      <c r="P86" s="2"/>
      <c r="Q86" s="2"/>
      <c r="R86" s="2"/>
      <c r="S86" s="2"/>
      <c r="T86" s="2"/>
      <c r="U86" s="2"/>
      <c r="V86" s="2"/>
      <c r="W86" s="2"/>
      <c r="X86" s="2"/>
    </row>
    <row r="87" spans="1:24" s="50" customFormat="1" ht="6.75" customHeight="1" thickBot="1"/>
    <row r="88" spans="1:24" ht="30" customHeight="1">
      <c r="A88" s="2"/>
      <c r="B88" s="140" t="s">
        <v>125</v>
      </c>
      <c r="C88" s="616" t="s">
        <v>66</v>
      </c>
      <c r="D88" s="614" t="s">
        <v>205</v>
      </c>
      <c r="E88" s="620"/>
      <c r="F88" s="2"/>
      <c r="G88" s="2"/>
      <c r="H88" s="2"/>
      <c r="I88" s="2"/>
      <c r="J88" s="2"/>
      <c r="K88" s="2"/>
      <c r="L88" s="2"/>
      <c r="M88" s="2"/>
      <c r="N88" s="2"/>
      <c r="O88" s="2"/>
      <c r="P88" s="2"/>
      <c r="Q88" s="2"/>
      <c r="R88" s="2"/>
      <c r="S88" s="2"/>
      <c r="T88" s="2"/>
      <c r="U88" s="2"/>
      <c r="V88" s="2"/>
      <c r="W88" s="2"/>
      <c r="X88" s="2"/>
    </row>
    <row r="89" spans="1:24" ht="30" customHeight="1">
      <c r="A89" s="2"/>
      <c r="B89" s="144" t="s">
        <v>126</v>
      </c>
      <c r="C89" s="617"/>
      <c r="D89" s="621"/>
      <c r="E89" s="622"/>
      <c r="F89" s="2"/>
      <c r="G89" s="2"/>
      <c r="H89" s="2"/>
      <c r="I89" s="2"/>
      <c r="J89" s="2"/>
      <c r="K89" s="2"/>
      <c r="L89" s="2"/>
      <c r="M89" s="2"/>
      <c r="N89" s="2"/>
      <c r="O89" s="2"/>
      <c r="P89" s="2"/>
      <c r="Q89" s="2"/>
      <c r="R89" s="2"/>
      <c r="S89" s="2"/>
      <c r="T89" s="2"/>
      <c r="U89" s="2"/>
      <c r="V89" s="2"/>
      <c r="W89" s="2"/>
      <c r="X89" s="2"/>
    </row>
    <row r="90" spans="1:24" ht="15" customHeight="1" outlineLevel="1">
      <c r="A90" s="2"/>
      <c r="B90" s="96" t="s">
        <v>127</v>
      </c>
      <c r="C90" s="100" t="s">
        <v>75</v>
      </c>
      <c r="D90" s="130">
        <f>PREENCHIMENTO!$C$83</f>
        <v>0</v>
      </c>
      <c r="E90" s="160">
        <f>ROUND(E$86*D90,2)</f>
        <v>0</v>
      </c>
      <c r="F90" s="2"/>
      <c r="G90" s="2"/>
      <c r="H90" s="2"/>
      <c r="I90" s="2"/>
      <c r="J90" s="2"/>
      <c r="K90" s="2"/>
      <c r="L90" s="2"/>
      <c r="M90" s="2"/>
      <c r="N90" s="2"/>
      <c r="O90" s="2"/>
      <c r="P90" s="2"/>
      <c r="Q90" s="2"/>
      <c r="R90" s="2"/>
      <c r="S90" s="2"/>
      <c r="T90" s="2"/>
      <c r="U90" s="2"/>
      <c r="V90" s="2"/>
      <c r="W90" s="2"/>
      <c r="X90" s="2"/>
    </row>
    <row r="91" spans="1:24" ht="15" customHeight="1" outlineLevel="1">
      <c r="A91" s="2"/>
      <c r="B91" s="96" t="s">
        <v>128</v>
      </c>
      <c r="C91" s="100" t="s">
        <v>75</v>
      </c>
      <c r="D91" s="130">
        <f>PREENCHIMENTO!$C$84</f>
        <v>0</v>
      </c>
      <c r="E91" s="160">
        <f>ROUND((E$86+E90)*D91,2)</f>
        <v>0</v>
      </c>
      <c r="F91" s="2"/>
      <c r="G91" s="2"/>
      <c r="H91" s="2"/>
      <c r="I91" s="2"/>
      <c r="J91" s="2"/>
      <c r="K91" s="2"/>
      <c r="L91" s="2"/>
      <c r="M91" s="2"/>
      <c r="N91" s="2"/>
      <c r="O91" s="2"/>
      <c r="P91" s="2"/>
      <c r="Q91" s="2"/>
      <c r="R91" s="2"/>
      <c r="S91" s="2"/>
      <c r="T91" s="2"/>
      <c r="U91" s="2"/>
      <c r="V91" s="2"/>
      <c r="W91" s="2"/>
      <c r="X91" s="2"/>
    </row>
    <row r="92" spans="1:24" ht="15" customHeight="1" thickBot="1">
      <c r="A92" s="2"/>
      <c r="B92" s="97" t="s">
        <v>129</v>
      </c>
      <c r="C92" s="101" t="s">
        <v>69</v>
      </c>
      <c r="D92" s="132">
        <f t="shared" ref="D92" si="6">SUM(D90:D91)</f>
        <v>0</v>
      </c>
      <c r="E92" s="120">
        <f>ROUND(SUM(E90:E91),2)</f>
        <v>0</v>
      </c>
      <c r="F92" s="2"/>
      <c r="G92" s="2"/>
      <c r="H92" s="2"/>
      <c r="I92" s="2"/>
      <c r="J92" s="2"/>
      <c r="K92" s="2"/>
      <c r="L92" s="2"/>
      <c r="M92" s="2"/>
      <c r="N92" s="2"/>
      <c r="O92" s="2"/>
      <c r="P92" s="2"/>
      <c r="Q92" s="2"/>
      <c r="R92" s="2"/>
      <c r="S92" s="2"/>
      <c r="T92" s="2"/>
      <c r="U92" s="2"/>
      <c r="V92" s="2"/>
      <c r="W92" s="2"/>
      <c r="X92" s="2"/>
    </row>
    <row r="93" spans="1:24" ht="6.75" customHeight="1" thickBot="1">
      <c r="A93" s="2"/>
      <c r="B93" s="178"/>
      <c r="C93" s="93"/>
      <c r="D93" s="77"/>
      <c r="E93" s="77"/>
      <c r="F93" s="2"/>
      <c r="G93" s="2"/>
      <c r="H93" s="2"/>
      <c r="I93" s="2"/>
      <c r="J93" s="2"/>
      <c r="K93" s="2"/>
      <c r="L93" s="2"/>
      <c r="M93" s="2"/>
      <c r="N93" s="2"/>
      <c r="O93" s="2"/>
      <c r="P93" s="2"/>
      <c r="Q93" s="2"/>
      <c r="R93" s="2"/>
      <c r="S93" s="2"/>
      <c r="T93" s="2"/>
      <c r="U93" s="2"/>
      <c r="V93" s="2"/>
      <c r="W93" s="2"/>
      <c r="X93" s="2"/>
    </row>
    <row r="94" spans="1:24" ht="25.5" customHeight="1" thickBot="1">
      <c r="A94" s="2"/>
      <c r="B94" s="155" t="s">
        <v>130</v>
      </c>
      <c r="C94" s="156" t="s">
        <v>69</v>
      </c>
      <c r="D94" s="157" t="s">
        <v>168</v>
      </c>
      <c r="E94" s="230">
        <f>ROUND(E86+E92,2)</f>
        <v>8760.33</v>
      </c>
      <c r="F94" s="2"/>
      <c r="G94" s="2"/>
      <c r="H94" s="2"/>
      <c r="I94" s="2"/>
      <c r="J94" s="2"/>
      <c r="K94" s="2"/>
      <c r="L94" s="2"/>
      <c r="M94" s="2"/>
      <c r="N94" s="2"/>
      <c r="O94" s="2"/>
      <c r="P94" s="2"/>
      <c r="Q94" s="2"/>
      <c r="R94" s="2"/>
      <c r="S94" s="2"/>
      <c r="T94" s="2"/>
      <c r="U94" s="2"/>
      <c r="V94" s="2"/>
      <c r="W94" s="2"/>
      <c r="X94" s="2"/>
    </row>
    <row r="95" spans="1:24" s="50" customFormat="1" ht="6.75" customHeight="1" thickBot="1"/>
    <row r="96" spans="1:24" ht="60" customHeight="1">
      <c r="A96" s="2"/>
      <c r="B96" s="170" t="s">
        <v>131</v>
      </c>
      <c r="C96" s="134" t="s">
        <v>66</v>
      </c>
      <c r="D96" s="638" t="s">
        <v>205</v>
      </c>
      <c r="E96" s="639"/>
      <c r="F96" s="2"/>
      <c r="G96" s="2"/>
      <c r="H96" s="2"/>
      <c r="I96" s="2"/>
      <c r="J96" s="2"/>
      <c r="K96" s="2"/>
      <c r="L96" s="2"/>
      <c r="M96" s="2"/>
      <c r="N96" s="2"/>
      <c r="O96" s="2"/>
      <c r="P96" s="2"/>
      <c r="Q96" s="2"/>
      <c r="R96" s="2"/>
      <c r="S96" s="2"/>
      <c r="T96" s="2"/>
      <c r="U96" s="2"/>
      <c r="V96" s="2"/>
      <c r="W96" s="2"/>
      <c r="X96" s="2"/>
    </row>
    <row r="97" spans="1:24" ht="15" customHeight="1" outlineLevel="1">
      <c r="A97" s="2"/>
      <c r="B97" s="167" t="s">
        <v>132</v>
      </c>
      <c r="C97" s="168" t="s">
        <v>75</v>
      </c>
      <c r="D97" s="169">
        <f>PREENCHIMENTO!$C$88</f>
        <v>0</v>
      </c>
      <c r="E97" s="159">
        <f>ROUND(E$101*D97,2)</f>
        <v>0</v>
      </c>
      <c r="F97" s="2"/>
      <c r="G97" s="2"/>
      <c r="H97" s="2"/>
      <c r="I97" s="2"/>
      <c r="J97" s="2"/>
      <c r="K97" s="2"/>
      <c r="L97" s="2"/>
      <c r="M97" s="2"/>
      <c r="N97" s="2"/>
      <c r="O97" s="2"/>
      <c r="P97" s="2"/>
      <c r="Q97" s="2"/>
      <c r="R97" s="2"/>
      <c r="S97" s="2"/>
      <c r="T97" s="2"/>
      <c r="U97" s="2"/>
      <c r="V97" s="2"/>
      <c r="W97" s="2"/>
      <c r="X97" s="2"/>
    </row>
    <row r="98" spans="1:24" ht="15" customHeight="1" outlineLevel="1">
      <c r="A98" s="2"/>
      <c r="B98" s="60" t="s">
        <v>133</v>
      </c>
      <c r="C98" s="100" t="s">
        <v>75</v>
      </c>
      <c r="D98" s="130">
        <f>PREENCHIMENTO!$C$89</f>
        <v>0</v>
      </c>
      <c r="E98" s="160">
        <f>ROUND(E$101*D98,2)</f>
        <v>0</v>
      </c>
      <c r="F98" s="2"/>
      <c r="G98" s="2"/>
      <c r="H98" s="2"/>
      <c r="I98" s="2"/>
      <c r="J98" s="2"/>
      <c r="K98" s="2"/>
      <c r="L98" s="2"/>
      <c r="M98" s="2"/>
      <c r="N98" s="2"/>
      <c r="O98" s="2"/>
      <c r="P98" s="2"/>
      <c r="Q98" s="2"/>
      <c r="R98" s="2"/>
      <c r="S98" s="2"/>
      <c r="T98" s="2"/>
      <c r="U98" s="2"/>
      <c r="V98" s="2"/>
      <c r="W98" s="2"/>
      <c r="X98" s="2"/>
    </row>
    <row r="99" spans="1:24" ht="15" customHeight="1" outlineLevel="1">
      <c r="A99" s="2"/>
      <c r="B99" s="60" t="s">
        <v>140</v>
      </c>
      <c r="C99" s="100" t="s">
        <v>75</v>
      </c>
      <c r="D99" s="130">
        <f>PREENCHIMENTO!$C$90</f>
        <v>0</v>
      </c>
      <c r="E99" s="160">
        <f>ROUND(E$101*D99,2)</f>
        <v>0</v>
      </c>
      <c r="F99" s="2"/>
      <c r="G99" s="2"/>
      <c r="H99" s="2"/>
      <c r="I99" s="2"/>
      <c r="J99" s="2"/>
      <c r="K99" s="2"/>
      <c r="L99" s="2"/>
      <c r="M99" s="2"/>
      <c r="N99" s="2"/>
      <c r="O99" s="2"/>
      <c r="P99" s="2"/>
      <c r="Q99" s="2"/>
      <c r="R99" s="2"/>
      <c r="S99" s="2"/>
      <c r="T99" s="2"/>
      <c r="U99" s="2"/>
      <c r="V99" s="2"/>
      <c r="W99" s="2"/>
      <c r="X99" s="2"/>
    </row>
    <row r="100" spans="1:24" ht="15" customHeight="1">
      <c r="A100" s="42"/>
      <c r="B100" s="111" t="s">
        <v>134</v>
      </c>
      <c r="C100" s="112" t="s">
        <v>69</v>
      </c>
      <c r="D100" s="165">
        <f>SUM(D97:D99)</f>
        <v>0</v>
      </c>
      <c r="E100" s="161">
        <f>ROUND(SUM(E97:E99),2)</f>
        <v>0</v>
      </c>
      <c r="F100" s="42"/>
      <c r="G100" s="42"/>
      <c r="H100" s="42"/>
      <c r="I100" s="42"/>
      <c r="J100" s="42"/>
      <c r="K100" s="42"/>
      <c r="L100" s="42"/>
      <c r="M100" s="42"/>
      <c r="N100" s="42"/>
      <c r="O100" s="42"/>
      <c r="P100" s="42"/>
      <c r="Q100" s="42"/>
      <c r="R100" s="42"/>
      <c r="S100" s="42"/>
      <c r="T100" s="42"/>
      <c r="U100" s="42"/>
      <c r="V100" s="42"/>
      <c r="W100" s="42"/>
      <c r="X100" s="42"/>
    </row>
    <row r="101" spans="1:24" ht="0.75" customHeight="1">
      <c r="A101" s="43"/>
      <c r="B101" s="162"/>
      <c r="C101" s="164"/>
      <c r="D101" s="166">
        <f>1-D100</f>
        <v>1</v>
      </c>
      <c r="E101" s="163">
        <f>ROUND(E94/D101,2)</f>
        <v>8760.33</v>
      </c>
      <c r="F101" s="43"/>
      <c r="G101" s="43"/>
      <c r="H101" s="43"/>
      <c r="I101" s="43"/>
      <c r="J101" s="43"/>
      <c r="K101" s="43"/>
      <c r="L101" s="43"/>
      <c r="M101" s="43"/>
      <c r="N101" s="43"/>
      <c r="O101" s="43"/>
      <c r="P101" s="43"/>
      <c r="Q101" s="43"/>
      <c r="R101" s="43"/>
      <c r="S101" s="43"/>
      <c r="T101" s="43"/>
      <c r="U101" s="43"/>
      <c r="V101" s="43"/>
      <c r="W101" s="43"/>
      <c r="X101" s="43"/>
    </row>
    <row r="102" spans="1:24" ht="15" customHeight="1" thickBot="1">
      <c r="A102" s="2"/>
      <c r="B102" s="97" t="s">
        <v>135</v>
      </c>
      <c r="C102" s="101" t="s">
        <v>69</v>
      </c>
      <c r="D102" s="132">
        <f>D92+D100</f>
        <v>0</v>
      </c>
      <c r="E102" s="120">
        <f>ROUND(E92+E100,2)</f>
        <v>0</v>
      </c>
      <c r="F102" s="2"/>
      <c r="G102" s="2"/>
      <c r="H102" s="2"/>
      <c r="I102" s="2"/>
      <c r="J102" s="2"/>
      <c r="K102" s="2"/>
      <c r="L102" s="2"/>
      <c r="M102" s="2"/>
      <c r="N102" s="2"/>
      <c r="O102" s="2"/>
      <c r="P102" s="2"/>
      <c r="Q102" s="2"/>
      <c r="R102" s="2"/>
      <c r="S102" s="2"/>
      <c r="T102" s="2"/>
      <c r="U102" s="2"/>
      <c r="V102" s="2"/>
      <c r="W102" s="2"/>
      <c r="X102" s="2"/>
    </row>
    <row r="103" spans="1:24" s="50" customFormat="1" ht="6.75" customHeight="1" thickBot="1"/>
    <row r="104" spans="1:24" ht="43.5" customHeight="1">
      <c r="A104" s="2"/>
      <c r="B104" s="606" t="s">
        <v>95</v>
      </c>
      <c r="C104" s="606" t="s">
        <v>66</v>
      </c>
      <c r="D104" s="638" t="s">
        <v>205</v>
      </c>
      <c r="E104" s="639"/>
      <c r="F104" s="2"/>
      <c r="G104" s="2"/>
      <c r="H104" s="2"/>
      <c r="I104" s="2"/>
      <c r="J104" s="2"/>
      <c r="K104" s="2"/>
      <c r="L104" s="2"/>
      <c r="M104" s="2"/>
      <c r="N104" s="2"/>
      <c r="O104" s="2"/>
      <c r="P104" s="2"/>
      <c r="Q104" s="2"/>
      <c r="R104" s="2"/>
      <c r="S104" s="2"/>
      <c r="T104" s="2"/>
      <c r="U104" s="2"/>
      <c r="V104" s="2"/>
      <c r="W104" s="2"/>
      <c r="X104" s="2"/>
    </row>
    <row r="105" spans="1:24" ht="18.75" customHeight="1" thickBot="1">
      <c r="A105" s="50"/>
      <c r="B105" s="607"/>
      <c r="C105" s="607"/>
      <c r="D105" s="398" t="s">
        <v>300</v>
      </c>
      <c r="E105" s="399" t="s">
        <v>301</v>
      </c>
      <c r="F105" s="50"/>
      <c r="G105" s="50"/>
      <c r="H105" s="50"/>
      <c r="I105" s="50"/>
      <c r="J105" s="50"/>
      <c r="K105" s="50"/>
      <c r="L105" s="50"/>
      <c r="M105" s="50"/>
      <c r="N105" s="50"/>
      <c r="O105" s="50"/>
      <c r="P105" s="50"/>
      <c r="Q105" s="50"/>
      <c r="R105" s="50"/>
      <c r="S105" s="50"/>
      <c r="T105" s="50"/>
      <c r="U105" s="50"/>
      <c r="V105" s="50"/>
      <c r="W105" s="50"/>
      <c r="X105" s="50"/>
    </row>
    <row r="106" spans="1:24" ht="12.75" customHeight="1">
      <c r="A106" s="2"/>
      <c r="B106" s="184" t="s">
        <v>302</v>
      </c>
      <c r="C106" s="396" t="s">
        <v>69</v>
      </c>
      <c r="D106" s="397">
        <f>E25</f>
        <v>5102.7</v>
      </c>
      <c r="E106" s="409">
        <f>$E$112*D106</f>
        <v>10205.4</v>
      </c>
      <c r="F106" s="2"/>
      <c r="G106" s="2"/>
      <c r="H106" s="2"/>
      <c r="I106" s="2"/>
      <c r="J106" s="2"/>
      <c r="K106" s="2"/>
      <c r="L106" s="2"/>
      <c r="M106" s="2"/>
      <c r="N106" s="2"/>
      <c r="O106" s="2"/>
      <c r="P106" s="2"/>
      <c r="Q106" s="2"/>
      <c r="R106" s="2"/>
      <c r="S106" s="2"/>
      <c r="T106" s="2"/>
      <c r="U106" s="2"/>
      <c r="V106" s="2"/>
      <c r="W106" s="2"/>
      <c r="X106" s="2"/>
    </row>
    <row r="107" spans="1:24" ht="12.75" customHeight="1">
      <c r="A107" s="50"/>
      <c r="B107" s="184" t="s">
        <v>303</v>
      </c>
      <c r="C107" s="112" t="s">
        <v>69</v>
      </c>
      <c r="D107" s="392">
        <f>E57</f>
        <v>2883.33</v>
      </c>
      <c r="E107" s="331">
        <f t="shared" ref="E107:E111" si="7">$E$112*D107</f>
        <v>5766.66</v>
      </c>
      <c r="F107" s="50"/>
      <c r="G107" s="50"/>
      <c r="H107" s="50"/>
      <c r="I107" s="50"/>
      <c r="J107" s="50"/>
      <c r="K107" s="50"/>
      <c r="L107" s="50"/>
      <c r="M107" s="50"/>
      <c r="N107" s="50"/>
      <c r="O107" s="50"/>
      <c r="P107" s="50"/>
      <c r="Q107" s="50"/>
      <c r="R107" s="50"/>
      <c r="S107" s="50"/>
      <c r="T107" s="50"/>
      <c r="U107" s="50"/>
      <c r="V107" s="50"/>
      <c r="W107" s="50"/>
      <c r="X107" s="50"/>
    </row>
    <row r="108" spans="1:24" ht="12.75" customHeight="1">
      <c r="A108" s="50"/>
      <c r="B108" s="184" t="s">
        <v>304</v>
      </c>
      <c r="C108" s="112" t="s">
        <v>69</v>
      </c>
      <c r="D108" s="392">
        <f>E67</f>
        <v>205.34</v>
      </c>
      <c r="E108" s="331">
        <f t="shared" si="7"/>
        <v>410.68</v>
      </c>
      <c r="F108" s="50"/>
      <c r="G108" s="50"/>
      <c r="H108" s="50"/>
      <c r="I108" s="50"/>
      <c r="J108" s="50"/>
      <c r="K108" s="50"/>
      <c r="L108" s="50"/>
      <c r="M108" s="50"/>
      <c r="N108" s="50"/>
      <c r="O108" s="50"/>
      <c r="P108" s="50"/>
      <c r="Q108" s="50"/>
      <c r="R108" s="50"/>
      <c r="S108" s="50"/>
      <c r="T108" s="50"/>
      <c r="U108" s="50"/>
      <c r="V108" s="50"/>
      <c r="W108" s="50"/>
      <c r="X108" s="50"/>
    </row>
    <row r="109" spans="1:24" ht="12.75" customHeight="1">
      <c r="A109" s="50"/>
      <c r="B109" s="184" t="s">
        <v>305</v>
      </c>
      <c r="C109" s="112" t="s">
        <v>69</v>
      </c>
      <c r="D109" s="392">
        <f>E78</f>
        <v>568.96</v>
      </c>
      <c r="E109" s="331">
        <f t="shared" si="7"/>
        <v>1137.92</v>
      </c>
      <c r="F109" s="50"/>
      <c r="G109" s="50"/>
      <c r="H109" s="50"/>
      <c r="I109" s="50"/>
      <c r="J109" s="50"/>
      <c r="K109" s="50"/>
      <c r="L109" s="50"/>
      <c r="M109" s="50"/>
      <c r="N109" s="50"/>
      <c r="O109" s="50"/>
      <c r="P109" s="50"/>
      <c r="Q109" s="50"/>
      <c r="R109" s="50"/>
      <c r="S109" s="50"/>
      <c r="T109" s="50"/>
      <c r="U109" s="50"/>
      <c r="V109" s="50"/>
      <c r="W109" s="50"/>
      <c r="X109" s="50"/>
    </row>
    <row r="110" spans="1:24" ht="12.75" customHeight="1">
      <c r="A110" s="50"/>
      <c r="B110" s="184" t="s">
        <v>306</v>
      </c>
      <c r="C110" s="112" t="s">
        <v>69</v>
      </c>
      <c r="D110" s="392">
        <f>E84</f>
        <v>0</v>
      </c>
      <c r="E110" s="331">
        <f t="shared" si="7"/>
        <v>0</v>
      </c>
      <c r="F110" s="50"/>
      <c r="G110" s="50"/>
      <c r="H110" s="50"/>
      <c r="I110" s="50"/>
      <c r="J110" s="50"/>
      <c r="K110" s="50"/>
      <c r="L110" s="50"/>
      <c r="M110" s="50"/>
      <c r="N110" s="50"/>
      <c r="O110" s="50"/>
      <c r="P110" s="50"/>
      <c r="Q110" s="50"/>
      <c r="R110" s="50"/>
      <c r="S110" s="50"/>
      <c r="T110" s="50"/>
      <c r="U110" s="50"/>
      <c r="V110" s="50"/>
      <c r="W110" s="50"/>
      <c r="X110" s="50"/>
    </row>
    <row r="111" spans="1:24" ht="12.75" customHeight="1">
      <c r="A111" s="50"/>
      <c r="B111" s="184" t="s">
        <v>307</v>
      </c>
      <c r="C111" s="112" t="s">
        <v>69</v>
      </c>
      <c r="D111" s="392">
        <f>E102</f>
        <v>0</v>
      </c>
      <c r="E111" s="331">
        <f t="shared" si="7"/>
        <v>0</v>
      </c>
      <c r="F111" s="50"/>
      <c r="G111" s="50"/>
      <c r="H111" s="50"/>
      <c r="I111" s="50"/>
      <c r="J111" s="50"/>
      <c r="K111" s="50"/>
      <c r="L111" s="50"/>
      <c r="M111" s="50"/>
      <c r="N111" s="50"/>
      <c r="O111" s="50"/>
      <c r="P111" s="50"/>
      <c r="Q111" s="50"/>
      <c r="R111" s="50"/>
      <c r="S111" s="50"/>
      <c r="T111" s="50"/>
      <c r="U111" s="50"/>
      <c r="V111" s="50"/>
      <c r="W111" s="50"/>
      <c r="X111" s="50"/>
    </row>
    <row r="112" spans="1:24" ht="15" customHeight="1">
      <c r="A112" s="2"/>
      <c r="B112" s="96" t="s">
        <v>96</v>
      </c>
      <c r="C112" s="98" t="s">
        <v>164</v>
      </c>
      <c r="D112" s="393" t="s">
        <v>168</v>
      </c>
      <c r="E112" s="172">
        <f>$C$9</f>
        <v>2</v>
      </c>
      <c r="F112" s="2"/>
      <c r="G112" s="2"/>
      <c r="H112" s="2"/>
      <c r="I112" s="2"/>
      <c r="J112" s="2"/>
      <c r="K112" s="2"/>
      <c r="L112" s="2"/>
      <c r="M112" s="2"/>
      <c r="N112" s="2"/>
      <c r="O112" s="2"/>
      <c r="P112" s="2"/>
      <c r="Q112" s="2"/>
      <c r="R112" s="2"/>
      <c r="S112" s="2"/>
      <c r="T112" s="2"/>
      <c r="U112" s="2"/>
      <c r="V112" s="2"/>
      <c r="W112" s="2"/>
      <c r="X112" s="2"/>
    </row>
    <row r="113" spans="1:28" ht="15" customHeight="1">
      <c r="A113" s="2"/>
      <c r="B113" s="186" t="s">
        <v>97</v>
      </c>
      <c r="C113" s="112" t="s">
        <v>69</v>
      </c>
      <c r="D113" s="394" t="s">
        <v>168</v>
      </c>
      <c r="E113" s="174">
        <f>SUM(E106:E111)</f>
        <v>17520.66</v>
      </c>
      <c r="F113" s="2"/>
      <c r="G113" s="2"/>
      <c r="H113" s="2"/>
      <c r="I113" s="2"/>
      <c r="J113" s="2"/>
      <c r="K113" s="2"/>
      <c r="L113" s="2"/>
      <c r="M113" s="2"/>
      <c r="N113" s="2"/>
      <c r="O113" s="2"/>
      <c r="P113" s="2"/>
      <c r="Q113" s="2"/>
      <c r="R113" s="2"/>
      <c r="S113" s="2"/>
      <c r="T113" s="2"/>
      <c r="U113" s="2"/>
      <c r="V113" s="2"/>
      <c r="W113" s="2"/>
      <c r="X113" s="2"/>
    </row>
    <row r="114" spans="1:28" ht="15" customHeight="1" thickBot="1">
      <c r="A114" s="2"/>
      <c r="B114" s="187" t="s">
        <v>98</v>
      </c>
      <c r="C114" s="101" t="s">
        <v>69</v>
      </c>
      <c r="D114" s="395" t="s">
        <v>168</v>
      </c>
      <c r="E114" s="176">
        <f>E113*12</f>
        <v>210247.91999999998</v>
      </c>
      <c r="F114" s="2"/>
      <c r="G114" s="2"/>
      <c r="H114" s="2"/>
      <c r="I114" s="2"/>
      <c r="J114" s="2"/>
      <c r="K114" s="2"/>
      <c r="L114" s="2"/>
      <c r="M114" s="2"/>
      <c r="N114" s="2"/>
      <c r="O114" s="2"/>
      <c r="P114" s="2"/>
      <c r="Q114" s="2"/>
      <c r="R114" s="2"/>
      <c r="S114" s="2"/>
      <c r="T114" s="2"/>
      <c r="U114" s="2"/>
      <c r="V114" s="2"/>
      <c r="W114" s="2"/>
      <c r="X114" s="2"/>
    </row>
    <row r="115" spans="1:28" ht="6.75" customHeight="1" thickBot="1">
      <c r="A115" s="3"/>
      <c r="B115" s="180"/>
      <c r="C115" s="92"/>
      <c r="D115" s="181"/>
      <c r="E115" s="182"/>
      <c r="F115" s="3"/>
      <c r="G115" s="3"/>
      <c r="H115" s="3"/>
      <c r="I115" s="3"/>
      <c r="J115" s="3"/>
      <c r="K115" s="3"/>
      <c r="L115" s="3"/>
      <c r="M115" s="3"/>
      <c r="N115" s="3"/>
      <c r="O115" s="3"/>
      <c r="P115" s="3"/>
      <c r="Q115" s="3"/>
      <c r="R115" s="3"/>
      <c r="S115" s="3"/>
      <c r="T115" s="3"/>
      <c r="U115" s="3"/>
      <c r="V115" s="3"/>
      <c r="W115" s="3"/>
      <c r="X115" s="3"/>
    </row>
    <row r="116" spans="1:28" ht="60" customHeight="1">
      <c r="A116" s="2"/>
      <c r="B116" s="170" t="s">
        <v>99</v>
      </c>
      <c r="C116" s="134" t="s">
        <v>66</v>
      </c>
      <c r="D116" s="638" t="s">
        <v>205</v>
      </c>
      <c r="E116" s="639"/>
      <c r="F116" s="2"/>
      <c r="G116" s="2"/>
      <c r="H116" s="2"/>
      <c r="I116" s="2"/>
      <c r="J116" s="2"/>
      <c r="K116" s="2"/>
      <c r="L116" s="2"/>
      <c r="M116" s="2"/>
      <c r="N116" s="2"/>
      <c r="O116" s="2"/>
      <c r="P116" s="2"/>
      <c r="Q116" s="2"/>
      <c r="R116" s="2"/>
      <c r="S116" s="2"/>
      <c r="T116" s="2"/>
      <c r="U116" s="2"/>
      <c r="V116" s="2"/>
      <c r="W116" s="2"/>
      <c r="X116" s="2"/>
    </row>
    <row r="117" spans="1:28" ht="15" customHeight="1">
      <c r="A117" s="2"/>
      <c r="B117" s="96" t="s">
        <v>100</v>
      </c>
      <c r="C117" s="98" t="s">
        <v>164</v>
      </c>
      <c r="D117" s="185">
        <v>8.3299999999999999E-2</v>
      </c>
      <c r="E117" s="125">
        <f>E$25*D117</f>
        <v>425.05491000000001</v>
      </c>
      <c r="F117" s="2"/>
      <c r="G117" s="2"/>
      <c r="H117" s="2"/>
      <c r="I117" s="2"/>
      <c r="J117" s="2"/>
      <c r="K117" s="2"/>
      <c r="L117" s="2"/>
      <c r="M117" s="2"/>
      <c r="N117" s="2"/>
      <c r="O117" s="2"/>
      <c r="P117" s="2"/>
      <c r="Q117" s="2"/>
      <c r="R117" s="2"/>
      <c r="S117" s="2"/>
      <c r="T117" s="2"/>
      <c r="U117" s="2"/>
      <c r="V117" s="2"/>
      <c r="W117" s="2"/>
      <c r="X117" s="2"/>
    </row>
    <row r="118" spans="1:28" ht="15" customHeight="1">
      <c r="A118" s="2"/>
      <c r="B118" s="96" t="s">
        <v>101</v>
      </c>
      <c r="C118" s="98" t="s">
        <v>164</v>
      </c>
      <c r="D118" s="185">
        <v>0.121</v>
      </c>
      <c r="E118" s="125">
        <f>E$25*D118</f>
        <v>617.42669999999998</v>
      </c>
      <c r="F118" s="2"/>
      <c r="G118" s="2"/>
      <c r="H118" s="2"/>
      <c r="I118" s="2"/>
      <c r="J118" s="2"/>
      <c r="K118" s="2"/>
      <c r="L118" s="2"/>
      <c r="M118" s="2"/>
      <c r="N118" s="2"/>
      <c r="O118" s="2"/>
      <c r="P118" s="2"/>
      <c r="Q118" s="2"/>
      <c r="R118" s="2"/>
      <c r="S118" s="2"/>
      <c r="T118" s="2"/>
      <c r="U118" s="2"/>
      <c r="V118" s="2"/>
      <c r="W118" s="2"/>
      <c r="X118" s="2"/>
    </row>
    <row r="119" spans="1:28" ht="13.5" customHeight="1" outlineLevel="1">
      <c r="A119" s="2"/>
      <c r="B119" s="127" t="s">
        <v>102</v>
      </c>
      <c r="C119" s="100" t="s">
        <v>75</v>
      </c>
      <c r="D119" s="169">
        <f>IF(D31&gt;=0.03,0.0782,IF(D31&gt;=0.02,0.076,0.0739))</f>
        <v>7.3899999999999993E-2</v>
      </c>
      <c r="E119" s="125">
        <f>E$25*D119</f>
        <v>377.08952999999997</v>
      </c>
      <c r="F119" s="2"/>
      <c r="G119" s="2"/>
      <c r="H119" s="2"/>
      <c r="I119" s="2"/>
      <c r="J119" s="2"/>
      <c r="K119" s="2"/>
      <c r="L119" s="2"/>
      <c r="M119" s="2"/>
      <c r="N119" s="2"/>
      <c r="O119" s="2"/>
      <c r="P119" s="2"/>
      <c r="Q119" s="2"/>
      <c r="R119" s="2"/>
      <c r="S119" s="2"/>
      <c r="T119" s="2"/>
      <c r="U119" s="2"/>
      <c r="V119" s="2"/>
      <c r="W119" s="2"/>
      <c r="X119" s="2"/>
    </row>
    <row r="120" spans="1:28" ht="13.5" customHeight="1" outlineLevel="1">
      <c r="A120" s="2"/>
      <c r="B120" s="96" t="s">
        <v>103</v>
      </c>
      <c r="C120" s="98" t="s">
        <v>164</v>
      </c>
      <c r="D120" s="185">
        <v>0.05</v>
      </c>
      <c r="E120" s="125">
        <f>E$25*D120</f>
        <v>255.13499999999999</v>
      </c>
      <c r="F120" s="2"/>
      <c r="G120" s="2"/>
      <c r="H120" s="2"/>
      <c r="I120" s="2"/>
      <c r="J120" s="2"/>
      <c r="K120" s="2"/>
      <c r="L120" s="2"/>
      <c r="M120" s="2"/>
      <c r="N120" s="2"/>
      <c r="O120" s="2"/>
      <c r="P120" s="2"/>
      <c r="Q120" s="2"/>
      <c r="R120" s="2"/>
      <c r="S120" s="2"/>
      <c r="T120" s="2"/>
      <c r="U120" s="2"/>
      <c r="V120" s="2"/>
      <c r="W120" s="2"/>
      <c r="X120" s="2"/>
    </row>
    <row r="121" spans="1:28" ht="12.75" customHeight="1" outlineLevel="1">
      <c r="A121" s="2"/>
      <c r="B121" s="111" t="s">
        <v>104</v>
      </c>
      <c r="C121" s="112" t="s">
        <v>69</v>
      </c>
      <c r="D121" s="173" t="s">
        <v>168</v>
      </c>
      <c r="E121" s="188">
        <f>SUM(E117:E120)</f>
        <v>1674.70614</v>
      </c>
      <c r="F121" s="2"/>
      <c r="G121" s="2"/>
      <c r="H121" s="2"/>
      <c r="I121" s="2"/>
      <c r="J121" s="2"/>
      <c r="K121" s="2"/>
      <c r="L121" s="2"/>
      <c r="M121" s="2"/>
      <c r="N121" s="2"/>
      <c r="O121" s="2"/>
      <c r="P121" s="2"/>
      <c r="Q121" s="2"/>
      <c r="R121" s="2"/>
      <c r="S121" s="2"/>
      <c r="T121" s="2"/>
      <c r="U121" s="2"/>
      <c r="V121" s="2"/>
      <c r="W121" s="2"/>
      <c r="X121" s="2"/>
    </row>
    <row r="122" spans="1:28" ht="15" customHeight="1" outlineLevel="1">
      <c r="A122" s="2"/>
      <c r="B122" s="96" t="s">
        <v>105</v>
      </c>
      <c r="C122" s="98" t="s">
        <v>164</v>
      </c>
      <c r="D122" s="177" t="s">
        <v>168</v>
      </c>
      <c r="E122" s="171">
        <f>E112</f>
        <v>2</v>
      </c>
      <c r="F122" s="2"/>
      <c r="G122" s="2"/>
      <c r="H122" s="2"/>
      <c r="I122" s="2"/>
      <c r="J122" s="2"/>
      <c r="K122" s="2"/>
      <c r="L122" s="2"/>
      <c r="M122" s="2"/>
      <c r="N122" s="2"/>
      <c r="O122" s="2"/>
      <c r="P122" s="2"/>
      <c r="Q122" s="2"/>
      <c r="R122" s="2"/>
      <c r="S122" s="2"/>
      <c r="T122" s="2"/>
      <c r="U122" s="2"/>
      <c r="V122" s="2"/>
      <c r="W122" s="2"/>
      <c r="X122" s="2"/>
    </row>
    <row r="123" spans="1:28" ht="15" customHeight="1" thickBot="1">
      <c r="A123" s="2"/>
      <c r="B123" s="183" t="s">
        <v>106</v>
      </c>
      <c r="C123" s="101" t="s">
        <v>69</v>
      </c>
      <c r="D123" s="175" t="s">
        <v>168</v>
      </c>
      <c r="E123" s="189">
        <f>E121*E122</f>
        <v>3349.41228</v>
      </c>
      <c r="F123" s="2"/>
      <c r="G123" s="2"/>
      <c r="H123" s="2"/>
      <c r="I123" s="2"/>
      <c r="J123" s="2"/>
      <c r="K123" s="2"/>
      <c r="L123" s="2"/>
      <c r="M123" s="2"/>
      <c r="N123" s="2"/>
      <c r="O123" s="2"/>
      <c r="P123" s="2"/>
      <c r="Q123" s="2"/>
      <c r="R123" s="2"/>
      <c r="S123" s="2"/>
      <c r="T123" s="2"/>
      <c r="U123" s="2"/>
      <c r="V123" s="2"/>
      <c r="W123" s="2"/>
      <c r="X123" s="2"/>
    </row>
    <row r="124" spans="1:28" ht="9" customHeight="1">
      <c r="A124" s="2"/>
      <c r="B124" s="2"/>
      <c r="C124" s="50"/>
      <c r="D124" s="29"/>
      <c r="E124" s="29"/>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3.5" customHeight="1">
      <c r="A125" s="2"/>
      <c r="B125" s="2"/>
      <c r="C125" s="50"/>
      <c r="D125" s="29"/>
      <c r="E125" s="29"/>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3.5" customHeight="1">
      <c r="A126" s="2"/>
      <c r="B126" s="2"/>
      <c r="C126" s="50"/>
      <c r="D126" s="29"/>
      <c r="E126" s="64"/>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3.5" customHeight="1">
      <c r="A127" s="2"/>
      <c r="B127" s="2"/>
      <c r="C127" s="50"/>
      <c r="D127" s="29"/>
      <c r="E127" s="29"/>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3.5" customHeight="1">
      <c r="A128" s="2"/>
      <c r="B128" s="2"/>
      <c r="C128" s="50"/>
      <c r="D128" s="29"/>
      <c r="E128" s="29"/>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3.5" customHeight="1">
      <c r="A129" s="2"/>
      <c r="B129" s="2"/>
      <c r="C129" s="50"/>
      <c r="D129" s="29"/>
      <c r="E129" s="29"/>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3.5" customHeight="1">
      <c r="A130" s="2"/>
      <c r="B130" s="2"/>
      <c r="C130" s="50"/>
      <c r="D130" s="29"/>
      <c r="E130" s="29"/>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3.5" customHeight="1">
      <c r="A131" s="2"/>
      <c r="B131" s="2"/>
      <c r="C131" s="50"/>
      <c r="D131" s="29"/>
      <c r="E131" s="29"/>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3.5" customHeight="1">
      <c r="A132" s="2"/>
      <c r="B132" s="2"/>
      <c r="C132" s="50"/>
      <c r="D132" s="29"/>
      <c r="E132" s="29"/>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3.5" customHeight="1">
      <c r="A133" s="2"/>
      <c r="B133" s="2"/>
      <c r="C133" s="50"/>
      <c r="D133" s="29"/>
      <c r="E133" s="29"/>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3.5" customHeight="1">
      <c r="A134" s="2"/>
      <c r="B134" s="2"/>
      <c r="C134" s="50"/>
      <c r="D134" s="29"/>
      <c r="E134" s="29"/>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3.5" customHeight="1">
      <c r="A135" s="2"/>
      <c r="B135" s="2"/>
      <c r="C135" s="50"/>
      <c r="D135" s="29"/>
      <c r="E135" s="29"/>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3.5" customHeight="1">
      <c r="A136" s="2"/>
      <c r="B136" s="2"/>
      <c r="C136" s="50"/>
      <c r="D136" s="29"/>
      <c r="E136" s="29"/>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3.5" customHeight="1">
      <c r="A137" s="2"/>
      <c r="B137" s="2"/>
      <c r="C137" s="50"/>
      <c r="D137" s="29"/>
      <c r="E137" s="29"/>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3.5" customHeight="1">
      <c r="A138" s="2"/>
      <c r="B138" s="2"/>
      <c r="C138" s="50"/>
      <c r="D138" s="29"/>
      <c r="E138" s="29"/>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3.5" customHeight="1">
      <c r="A139" s="2"/>
      <c r="B139" s="2"/>
      <c r="C139" s="50"/>
      <c r="D139" s="29"/>
      <c r="E139" s="29"/>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3.5" customHeight="1">
      <c r="A140" s="2"/>
      <c r="B140" s="2"/>
      <c r="C140" s="50"/>
      <c r="D140" s="29"/>
      <c r="E140" s="29"/>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3.5" customHeight="1">
      <c r="A141" s="2"/>
      <c r="B141" s="2"/>
      <c r="C141" s="50"/>
      <c r="D141" s="29"/>
      <c r="E141" s="29"/>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3.5" customHeight="1">
      <c r="A142" s="2"/>
      <c r="B142" s="2"/>
      <c r="C142" s="50"/>
      <c r="D142" s="29"/>
      <c r="E142" s="29"/>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3.5" customHeight="1">
      <c r="A143" s="2"/>
      <c r="B143" s="2"/>
      <c r="C143" s="50"/>
      <c r="D143" s="29"/>
      <c r="E143" s="29"/>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3.5" customHeight="1">
      <c r="A144" s="2"/>
      <c r="B144" s="2"/>
      <c r="C144" s="50"/>
      <c r="D144" s="29"/>
      <c r="E144" s="29"/>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3.5" customHeight="1">
      <c r="A145" s="2"/>
      <c r="B145" s="2"/>
      <c r="C145" s="50"/>
      <c r="D145" s="29"/>
      <c r="E145" s="29"/>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3.5" customHeight="1">
      <c r="A146" s="2"/>
      <c r="B146" s="2"/>
      <c r="C146" s="50"/>
      <c r="D146" s="29"/>
      <c r="E146" s="29"/>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3.5" customHeight="1">
      <c r="A147" s="2"/>
      <c r="B147" s="2"/>
      <c r="C147" s="50"/>
      <c r="D147" s="29"/>
      <c r="E147" s="29"/>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3.5" customHeight="1">
      <c r="A148" s="2"/>
      <c r="B148" s="2"/>
      <c r="C148" s="50"/>
      <c r="D148" s="29"/>
      <c r="E148" s="29"/>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3.5" customHeight="1">
      <c r="A149" s="2"/>
      <c r="B149" s="2"/>
      <c r="C149" s="50"/>
      <c r="D149" s="29"/>
      <c r="E149" s="29"/>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3.5" customHeight="1">
      <c r="A150" s="2"/>
      <c r="B150" s="2"/>
      <c r="C150" s="50"/>
      <c r="D150" s="29"/>
      <c r="E150" s="29"/>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3.5" customHeight="1">
      <c r="A151" s="2"/>
      <c r="B151" s="2"/>
      <c r="C151" s="50"/>
      <c r="D151" s="29"/>
      <c r="E151" s="29"/>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3.5" customHeight="1">
      <c r="A152" s="2"/>
      <c r="B152" s="2"/>
      <c r="C152" s="50"/>
      <c r="D152" s="29"/>
      <c r="E152" s="29"/>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3.5" customHeight="1">
      <c r="A153" s="2"/>
      <c r="B153" s="2"/>
      <c r="C153" s="50"/>
      <c r="D153" s="29"/>
      <c r="E153" s="29"/>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3.5" customHeight="1">
      <c r="A154" s="2"/>
      <c r="B154" s="2"/>
      <c r="C154" s="50"/>
      <c r="D154" s="29"/>
      <c r="E154" s="29"/>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3.5" customHeight="1">
      <c r="A155" s="2"/>
      <c r="B155" s="2"/>
      <c r="C155" s="50"/>
      <c r="D155" s="29"/>
      <c r="E155" s="29"/>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3.5" customHeight="1">
      <c r="A156" s="2"/>
      <c r="B156" s="2"/>
      <c r="C156" s="50"/>
      <c r="D156" s="29"/>
      <c r="E156" s="29"/>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3.5" customHeight="1">
      <c r="A157" s="2"/>
      <c r="B157" s="2"/>
      <c r="C157" s="50"/>
      <c r="D157" s="29"/>
      <c r="E157" s="29"/>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3.5" customHeight="1">
      <c r="A158" s="2"/>
      <c r="B158" s="2"/>
      <c r="C158" s="50"/>
      <c r="D158" s="29"/>
      <c r="E158" s="29"/>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3.5" customHeight="1">
      <c r="A159" s="2"/>
      <c r="B159" s="2"/>
      <c r="C159" s="50"/>
      <c r="D159" s="29"/>
      <c r="E159" s="29"/>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3.5" customHeight="1">
      <c r="A160" s="2"/>
      <c r="B160" s="2"/>
      <c r="C160" s="50"/>
      <c r="D160" s="29"/>
      <c r="E160" s="29"/>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3.5" customHeight="1">
      <c r="A161" s="2"/>
      <c r="B161" s="2"/>
      <c r="C161" s="50"/>
      <c r="D161" s="29"/>
      <c r="E161" s="29"/>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3.5" customHeight="1">
      <c r="A162" s="2"/>
      <c r="B162" s="2"/>
      <c r="C162" s="50"/>
      <c r="D162" s="29"/>
      <c r="E162" s="29"/>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3.5" customHeight="1">
      <c r="A163" s="2"/>
      <c r="B163" s="2"/>
      <c r="C163" s="50"/>
      <c r="D163" s="29"/>
      <c r="E163" s="29"/>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3.5" customHeight="1">
      <c r="A164" s="2"/>
      <c r="B164" s="2"/>
      <c r="C164" s="50"/>
      <c r="D164" s="29"/>
      <c r="E164" s="29"/>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3.5" customHeight="1">
      <c r="A165" s="2"/>
      <c r="B165" s="2"/>
      <c r="C165" s="50"/>
      <c r="D165" s="29"/>
      <c r="E165" s="29"/>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3.5" customHeight="1">
      <c r="A166" s="2"/>
      <c r="B166" s="2"/>
      <c r="C166" s="50"/>
      <c r="D166" s="29"/>
      <c r="E166" s="29"/>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3.5" customHeight="1">
      <c r="A167" s="2"/>
      <c r="B167" s="2"/>
      <c r="C167" s="50"/>
      <c r="D167" s="29"/>
      <c r="E167" s="29"/>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3.5" customHeight="1">
      <c r="A168" s="2"/>
      <c r="B168" s="2"/>
      <c r="C168" s="50"/>
      <c r="D168" s="29"/>
      <c r="E168" s="29"/>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3.5" customHeight="1">
      <c r="A169" s="2"/>
      <c r="B169" s="2"/>
      <c r="C169" s="50"/>
      <c r="D169" s="29"/>
      <c r="E169" s="29"/>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3.5" customHeight="1">
      <c r="A170" s="2"/>
      <c r="B170" s="2"/>
      <c r="C170" s="50"/>
      <c r="D170" s="29"/>
      <c r="E170" s="29"/>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3.5" customHeight="1">
      <c r="A171" s="2"/>
      <c r="B171" s="2"/>
      <c r="C171" s="50"/>
      <c r="D171" s="29"/>
      <c r="E171" s="29"/>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3.5" customHeight="1">
      <c r="A172" s="2"/>
      <c r="B172" s="2"/>
      <c r="C172" s="50"/>
      <c r="D172" s="29"/>
      <c r="E172" s="29"/>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3.5" customHeight="1">
      <c r="A173" s="2"/>
      <c r="B173" s="2"/>
      <c r="C173" s="50"/>
      <c r="D173" s="29"/>
      <c r="E173" s="29"/>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3.5" customHeight="1">
      <c r="A174" s="2"/>
      <c r="B174" s="2"/>
      <c r="C174" s="50"/>
      <c r="D174" s="29"/>
      <c r="E174" s="29"/>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3.5" customHeight="1">
      <c r="A175" s="2"/>
      <c r="B175" s="2"/>
      <c r="C175" s="50"/>
      <c r="D175" s="29"/>
      <c r="E175" s="29"/>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3.5" customHeight="1">
      <c r="A176" s="2"/>
      <c r="B176" s="2"/>
      <c r="C176" s="50"/>
      <c r="D176" s="29"/>
      <c r="E176" s="29"/>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3.5" customHeight="1">
      <c r="A177" s="2"/>
      <c r="B177" s="2"/>
      <c r="C177" s="50"/>
      <c r="D177" s="29"/>
      <c r="E177" s="29"/>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3.5" customHeight="1">
      <c r="A178" s="2"/>
      <c r="B178" s="2"/>
      <c r="C178" s="50"/>
      <c r="D178" s="29"/>
      <c r="E178" s="29"/>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3.5" customHeight="1">
      <c r="A179" s="2"/>
      <c r="B179" s="2"/>
      <c r="C179" s="50"/>
      <c r="D179" s="29"/>
      <c r="E179" s="29"/>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3.5" customHeight="1">
      <c r="A180" s="2"/>
      <c r="B180" s="2"/>
      <c r="C180" s="50"/>
      <c r="D180" s="29"/>
      <c r="E180" s="29"/>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3.5" customHeight="1">
      <c r="A181" s="2"/>
      <c r="B181" s="2"/>
      <c r="C181" s="50"/>
      <c r="D181" s="29"/>
      <c r="E181" s="29"/>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3.5" customHeight="1">
      <c r="A182" s="2"/>
      <c r="B182" s="2"/>
      <c r="C182" s="50"/>
      <c r="D182" s="29"/>
      <c r="E182" s="29"/>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3.5" customHeight="1">
      <c r="A183" s="2"/>
      <c r="B183" s="2"/>
      <c r="C183" s="50"/>
      <c r="D183" s="29"/>
      <c r="E183" s="29"/>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3.5" customHeight="1">
      <c r="A184" s="2"/>
      <c r="B184" s="2"/>
      <c r="C184" s="50"/>
      <c r="D184" s="29"/>
      <c r="E184" s="29"/>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3.5" customHeight="1">
      <c r="A185" s="2"/>
      <c r="B185" s="2"/>
      <c r="C185" s="50"/>
      <c r="D185" s="29"/>
      <c r="E185" s="29"/>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3.5" customHeight="1">
      <c r="A186" s="2"/>
      <c r="B186" s="2"/>
      <c r="C186" s="50"/>
      <c r="D186" s="29"/>
      <c r="E186" s="29"/>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3.5" customHeight="1">
      <c r="A187" s="2"/>
      <c r="B187" s="2"/>
      <c r="C187" s="50"/>
      <c r="D187" s="29"/>
      <c r="E187" s="29"/>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3.5" customHeight="1">
      <c r="A188" s="2"/>
      <c r="B188" s="2"/>
      <c r="C188" s="50"/>
      <c r="D188" s="29"/>
      <c r="E188" s="29"/>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3.5" customHeight="1">
      <c r="A189" s="2"/>
      <c r="B189" s="2"/>
      <c r="C189" s="50"/>
      <c r="D189" s="29"/>
      <c r="E189" s="29"/>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3.5" customHeight="1">
      <c r="A190" s="2"/>
      <c r="B190" s="2"/>
      <c r="C190" s="50"/>
      <c r="D190" s="29"/>
      <c r="E190" s="29"/>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3.5" customHeight="1">
      <c r="A191" s="2"/>
      <c r="B191" s="2"/>
      <c r="C191" s="50"/>
      <c r="D191" s="29"/>
      <c r="E191" s="29"/>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3.5" customHeight="1">
      <c r="A192" s="2"/>
      <c r="B192" s="2"/>
      <c r="C192" s="50"/>
      <c r="D192" s="29"/>
      <c r="E192" s="29"/>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3.5" customHeight="1">
      <c r="A193" s="2"/>
      <c r="B193" s="2"/>
      <c r="C193" s="50"/>
      <c r="D193" s="29"/>
      <c r="E193" s="29"/>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3.5" customHeight="1">
      <c r="A194" s="2"/>
      <c r="B194" s="2"/>
      <c r="C194" s="50"/>
      <c r="D194" s="29"/>
      <c r="E194" s="29"/>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3.5" customHeight="1">
      <c r="A195" s="2"/>
      <c r="B195" s="2"/>
      <c r="C195" s="50"/>
      <c r="D195" s="29"/>
      <c r="E195" s="29"/>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3.5" customHeight="1">
      <c r="A196" s="2"/>
      <c r="B196" s="2"/>
      <c r="C196" s="50"/>
      <c r="D196" s="29"/>
      <c r="E196" s="29"/>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3.5" customHeight="1">
      <c r="A197" s="2"/>
      <c r="B197" s="2"/>
      <c r="C197" s="50"/>
      <c r="D197" s="29"/>
      <c r="E197" s="29"/>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3.5" customHeight="1">
      <c r="A198" s="2"/>
      <c r="B198" s="2"/>
      <c r="C198" s="50"/>
      <c r="D198" s="29"/>
      <c r="E198" s="29"/>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3.5" customHeight="1">
      <c r="A199" s="2"/>
      <c r="B199" s="2"/>
      <c r="C199" s="50"/>
      <c r="D199" s="29"/>
      <c r="E199" s="29"/>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3.5" customHeight="1">
      <c r="A200" s="2"/>
      <c r="B200" s="2"/>
      <c r="C200" s="50"/>
      <c r="D200" s="29"/>
      <c r="E200" s="29"/>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3.5" customHeight="1">
      <c r="A201" s="2"/>
      <c r="B201" s="2"/>
      <c r="C201" s="50"/>
      <c r="D201" s="29"/>
      <c r="E201" s="29"/>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3.5" customHeight="1">
      <c r="A202" s="2"/>
      <c r="B202" s="2"/>
      <c r="C202" s="50"/>
      <c r="D202" s="29"/>
      <c r="E202" s="29"/>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3.5" customHeight="1">
      <c r="A203" s="2"/>
      <c r="B203" s="2"/>
      <c r="C203" s="50"/>
      <c r="D203" s="29"/>
      <c r="E203" s="29"/>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3.5" customHeight="1">
      <c r="A204" s="2"/>
      <c r="B204" s="2"/>
      <c r="C204" s="50"/>
      <c r="D204" s="29"/>
      <c r="E204" s="29"/>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3.5" customHeight="1">
      <c r="A205" s="2"/>
      <c r="B205" s="2"/>
      <c r="C205" s="50"/>
      <c r="D205" s="29"/>
      <c r="E205" s="29"/>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3.5" customHeight="1">
      <c r="A206" s="2"/>
      <c r="B206" s="2"/>
      <c r="C206" s="50"/>
      <c r="D206" s="29"/>
      <c r="E206" s="29"/>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3.5" customHeight="1">
      <c r="A207" s="2"/>
      <c r="B207" s="2"/>
      <c r="C207" s="50"/>
      <c r="D207" s="29"/>
      <c r="E207" s="29"/>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3.5" customHeight="1">
      <c r="A208" s="2"/>
      <c r="B208" s="2"/>
      <c r="C208" s="50"/>
      <c r="D208" s="29"/>
      <c r="E208" s="29"/>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3.5" customHeight="1">
      <c r="A209" s="2"/>
      <c r="B209" s="2"/>
      <c r="C209" s="50"/>
      <c r="D209" s="29"/>
      <c r="E209" s="29"/>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3.5" customHeight="1">
      <c r="A210" s="2"/>
      <c r="B210" s="2"/>
      <c r="C210" s="50"/>
      <c r="D210" s="29"/>
      <c r="E210" s="29"/>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3.5" customHeight="1">
      <c r="A211" s="2"/>
      <c r="B211" s="2"/>
      <c r="C211" s="50"/>
      <c r="D211" s="29"/>
      <c r="E211" s="29"/>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3.5" customHeight="1">
      <c r="A212" s="2"/>
      <c r="B212" s="2"/>
      <c r="C212" s="50"/>
      <c r="D212" s="29"/>
      <c r="E212" s="29"/>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3.5" customHeight="1">
      <c r="A213" s="2"/>
      <c r="B213" s="2"/>
      <c r="C213" s="50"/>
      <c r="D213" s="29"/>
      <c r="E213" s="29"/>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3.5" customHeight="1">
      <c r="A214" s="2"/>
      <c r="B214" s="2"/>
      <c r="C214" s="50"/>
      <c r="D214" s="29"/>
      <c r="E214" s="29"/>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3.5" customHeight="1">
      <c r="A215" s="2"/>
      <c r="B215" s="2"/>
      <c r="C215" s="50"/>
      <c r="D215" s="29"/>
      <c r="E215" s="29"/>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3.5" customHeight="1">
      <c r="A216" s="2"/>
      <c r="B216" s="2"/>
      <c r="C216" s="50"/>
      <c r="D216" s="29"/>
      <c r="E216" s="29"/>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3.5" customHeight="1">
      <c r="A217" s="2"/>
      <c r="B217" s="2"/>
      <c r="C217" s="50"/>
      <c r="D217" s="29"/>
      <c r="E217" s="29"/>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3.5" customHeight="1">
      <c r="A218" s="2"/>
      <c r="B218" s="2"/>
      <c r="C218" s="50"/>
      <c r="D218" s="29"/>
      <c r="E218" s="29"/>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3.5" customHeight="1">
      <c r="A219" s="2"/>
      <c r="B219" s="2"/>
      <c r="C219" s="50"/>
      <c r="D219" s="29"/>
      <c r="E219" s="29"/>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3.5" customHeight="1">
      <c r="A220" s="2"/>
      <c r="B220" s="2"/>
      <c r="C220" s="50"/>
      <c r="D220" s="29"/>
      <c r="E220" s="29"/>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3.5" customHeight="1">
      <c r="A221" s="2"/>
      <c r="B221" s="2"/>
      <c r="C221" s="50"/>
      <c r="D221" s="29"/>
      <c r="E221" s="29"/>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3.5" customHeight="1">
      <c r="A222" s="2"/>
      <c r="B222" s="2"/>
      <c r="C222" s="50"/>
      <c r="D222" s="29"/>
      <c r="E222" s="29"/>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3.5" customHeight="1">
      <c r="A223" s="2"/>
      <c r="B223" s="2"/>
      <c r="C223" s="50"/>
      <c r="D223" s="29"/>
      <c r="E223" s="29"/>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3.5" customHeight="1">
      <c r="A224" s="2"/>
      <c r="B224" s="2"/>
      <c r="C224" s="50"/>
      <c r="D224" s="29"/>
      <c r="E224" s="29"/>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3.5" customHeight="1">
      <c r="A225" s="2"/>
      <c r="B225" s="2"/>
      <c r="C225" s="50"/>
      <c r="D225" s="29"/>
      <c r="E225" s="29"/>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3.5" customHeight="1">
      <c r="A226" s="2"/>
      <c r="B226" s="2"/>
      <c r="C226" s="50"/>
      <c r="D226" s="29"/>
      <c r="E226" s="29"/>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3.5" customHeight="1">
      <c r="A227" s="2"/>
      <c r="B227" s="2"/>
      <c r="C227" s="50"/>
      <c r="D227" s="29"/>
      <c r="E227" s="29"/>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3.5" customHeight="1">
      <c r="A228" s="2"/>
      <c r="B228" s="2"/>
      <c r="C228" s="50"/>
      <c r="D228" s="29"/>
      <c r="E228" s="29"/>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3.5" customHeight="1">
      <c r="A229" s="2"/>
      <c r="B229" s="2"/>
      <c r="C229" s="50"/>
      <c r="D229" s="29"/>
      <c r="E229" s="29"/>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3.5" customHeight="1">
      <c r="A230" s="2"/>
      <c r="B230" s="2"/>
      <c r="C230" s="50"/>
      <c r="D230" s="29"/>
      <c r="E230" s="29"/>
      <c r="F230" s="2"/>
      <c r="G230" s="2"/>
      <c r="H230" s="2"/>
      <c r="I230" s="2"/>
      <c r="J230" s="2"/>
      <c r="K230" s="2"/>
      <c r="L230" s="2"/>
      <c r="M230" s="2"/>
      <c r="N230" s="2"/>
      <c r="O230" s="2"/>
      <c r="P230" s="2"/>
      <c r="Q230" s="2"/>
      <c r="R230" s="2"/>
      <c r="S230" s="2"/>
      <c r="T230" s="2"/>
      <c r="U230" s="2"/>
      <c r="V230" s="2"/>
      <c r="W230" s="2"/>
      <c r="X230" s="2"/>
      <c r="Y230" s="2"/>
      <c r="Z230" s="2"/>
      <c r="AA230" s="2"/>
      <c r="AB230" s="2"/>
    </row>
    <row r="231" spans="1:28" ht="13.5" customHeight="1">
      <c r="A231" s="2"/>
      <c r="B231" s="2"/>
      <c r="C231" s="50"/>
      <c r="D231" s="29"/>
      <c r="E231" s="29"/>
      <c r="F231" s="2"/>
      <c r="G231" s="2"/>
      <c r="H231" s="2"/>
      <c r="I231" s="2"/>
      <c r="J231" s="2"/>
      <c r="K231" s="2"/>
      <c r="L231" s="2"/>
      <c r="M231" s="2"/>
      <c r="N231" s="2"/>
      <c r="O231" s="2"/>
      <c r="P231" s="2"/>
      <c r="Q231" s="2"/>
      <c r="R231" s="2"/>
      <c r="S231" s="2"/>
      <c r="T231" s="2"/>
      <c r="U231" s="2"/>
      <c r="V231" s="2"/>
      <c r="W231" s="2"/>
      <c r="X231" s="2"/>
      <c r="Y231" s="2"/>
      <c r="Z231" s="2"/>
      <c r="AA231" s="2"/>
      <c r="AB231" s="2"/>
    </row>
    <row r="232" spans="1:28" ht="13.5" customHeight="1">
      <c r="A232" s="2"/>
      <c r="B232" s="2"/>
      <c r="C232" s="50"/>
      <c r="D232" s="29"/>
      <c r="E232" s="29"/>
      <c r="F232" s="2"/>
      <c r="G232" s="2"/>
      <c r="H232" s="2"/>
      <c r="I232" s="2"/>
      <c r="J232" s="2"/>
      <c r="K232" s="2"/>
      <c r="L232" s="2"/>
      <c r="M232" s="2"/>
      <c r="N232" s="2"/>
      <c r="O232" s="2"/>
      <c r="P232" s="2"/>
      <c r="Q232" s="2"/>
      <c r="R232" s="2"/>
      <c r="S232" s="2"/>
      <c r="T232" s="2"/>
      <c r="U232" s="2"/>
      <c r="V232" s="2"/>
      <c r="W232" s="2"/>
      <c r="X232" s="2"/>
      <c r="Y232" s="2"/>
      <c r="Z232" s="2"/>
      <c r="AA232" s="2"/>
      <c r="AB232" s="2"/>
    </row>
    <row r="233" spans="1:28" ht="13.5" customHeight="1">
      <c r="A233" s="2"/>
      <c r="B233" s="2"/>
      <c r="C233" s="50"/>
      <c r="D233" s="29"/>
      <c r="E233" s="29"/>
      <c r="F233" s="2"/>
      <c r="G233" s="2"/>
      <c r="H233" s="2"/>
      <c r="I233" s="2"/>
      <c r="J233" s="2"/>
      <c r="K233" s="2"/>
      <c r="L233" s="2"/>
      <c r="M233" s="2"/>
      <c r="N233" s="2"/>
      <c r="O233" s="2"/>
      <c r="P233" s="2"/>
      <c r="Q233" s="2"/>
      <c r="R233" s="2"/>
      <c r="S233" s="2"/>
      <c r="T233" s="2"/>
      <c r="U233" s="2"/>
      <c r="V233" s="2"/>
      <c r="W233" s="2"/>
      <c r="X233" s="2"/>
      <c r="Y233" s="2"/>
      <c r="Z233" s="2"/>
      <c r="AA233" s="2"/>
      <c r="AB233" s="2"/>
    </row>
    <row r="234" spans="1:28" ht="13.5" customHeight="1">
      <c r="A234" s="2"/>
      <c r="B234" s="2"/>
      <c r="C234" s="50"/>
      <c r="D234" s="29"/>
      <c r="E234" s="29"/>
      <c r="F234" s="2"/>
      <c r="G234" s="2"/>
      <c r="H234" s="2"/>
      <c r="I234" s="2"/>
      <c r="J234" s="2"/>
      <c r="K234" s="2"/>
      <c r="L234" s="2"/>
      <c r="M234" s="2"/>
      <c r="N234" s="2"/>
      <c r="O234" s="2"/>
      <c r="P234" s="2"/>
      <c r="Q234" s="2"/>
      <c r="R234" s="2"/>
      <c r="S234" s="2"/>
      <c r="T234" s="2"/>
      <c r="U234" s="2"/>
      <c r="V234" s="2"/>
      <c r="W234" s="2"/>
      <c r="X234" s="2"/>
      <c r="Y234" s="2"/>
      <c r="Z234" s="2"/>
      <c r="AA234" s="2"/>
      <c r="AB234" s="2"/>
    </row>
    <row r="235" spans="1:28" ht="13.5" customHeight="1">
      <c r="A235" s="2"/>
      <c r="B235" s="2"/>
      <c r="C235" s="50"/>
      <c r="D235" s="29"/>
      <c r="E235" s="29"/>
      <c r="F235" s="2"/>
      <c r="G235" s="2"/>
      <c r="H235" s="2"/>
      <c r="I235" s="2"/>
      <c r="J235" s="2"/>
      <c r="K235" s="2"/>
      <c r="L235" s="2"/>
      <c r="M235" s="2"/>
      <c r="N235" s="2"/>
      <c r="O235" s="2"/>
      <c r="P235" s="2"/>
      <c r="Q235" s="2"/>
      <c r="R235" s="2"/>
      <c r="S235" s="2"/>
      <c r="T235" s="2"/>
      <c r="U235" s="2"/>
      <c r="V235" s="2"/>
      <c r="W235" s="2"/>
      <c r="X235" s="2"/>
      <c r="Y235" s="2"/>
      <c r="Z235" s="2"/>
      <c r="AA235" s="2"/>
      <c r="AB235" s="2"/>
    </row>
    <row r="236" spans="1:28" ht="13.5" customHeight="1">
      <c r="A236" s="2"/>
      <c r="B236" s="2"/>
      <c r="C236" s="50"/>
      <c r="D236" s="29"/>
      <c r="E236" s="29"/>
      <c r="F236" s="2"/>
      <c r="G236" s="2"/>
      <c r="H236" s="2"/>
      <c r="I236" s="2"/>
      <c r="J236" s="2"/>
      <c r="K236" s="2"/>
      <c r="L236" s="2"/>
      <c r="M236" s="2"/>
      <c r="N236" s="2"/>
      <c r="O236" s="2"/>
      <c r="P236" s="2"/>
      <c r="Q236" s="2"/>
      <c r="R236" s="2"/>
      <c r="S236" s="2"/>
      <c r="T236" s="2"/>
      <c r="U236" s="2"/>
      <c r="V236" s="2"/>
      <c r="W236" s="2"/>
      <c r="X236" s="2"/>
      <c r="Y236" s="2"/>
      <c r="Z236" s="2"/>
      <c r="AA236" s="2"/>
      <c r="AB236" s="2"/>
    </row>
    <row r="237" spans="1:28" ht="13.5" customHeight="1">
      <c r="A237" s="2"/>
      <c r="B237" s="2"/>
      <c r="C237" s="50"/>
      <c r="D237" s="29"/>
      <c r="E237" s="29"/>
      <c r="F237" s="2"/>
      <c r="G237" s="2"/>
      <c r="H237" s="2"/>
      <c r="I237" s="2"/>
      <c r="J237" s="2"/>
      <c r="K237" s="2"/>
      <c r="L237" s="2"/>
      <c r="M237" s="2"/>
      <c r="N237" s="2"/>
      <c r="O237" s="2"/>
      <c r="P237" s="2"/>
      <c r="Q237" s="2"/>
      <c r="R237" s="2"/>
      <c r="S237" s="2"/>
      <c r="T237" s="2"/>
      <c r="U237" s="2"/>
      <c r="V237" s="2"/>
      <c r="W237" s="2"/>
      <c r="X237" s="2"/>
      <c r="Y237" s="2"/>
      <c r="Z237" s="2"/>
      <c r="AA237" s="2"/>
      <c r="AB237" s="2"/>
    </row>
    <row r="238" spans="1:28" ht="13.5" customHeight="1">
      <c r="A238" s="2"/>
      <c r="B238" s="2"/>
      <c r="C238" s="50"/>
      <c r="D238" s="29"/>
      <c r="E238" s="29"/>
      <c r="F238" s="2"/>
      <c r="G238" s="2"/>
      <c r="H238" s="2"/>
      <c r="I238" s="2"/>
      <c r="J238" s="2"/>
      <c r="K238" s="2"/>
      <c r="L238" s="2"/>
      <c r="M238" s="2"/>
      <c r="N238" s="2"/>
      <c r="O238" s="2"/>
      <c r="P238" s="2"/>
      <c r="Q238" s="2"/>
      <c r="R238" s="2"/>
      <c r="S238" s="2"/>
      <c r="T238" s="2"/>
      <c r="U238" s="2"/>
      <c r="V238" s="2"/>
      <c r="W238" s="2"/>
      <c r="X238" s="2"/>
      <c r="Y238" s="2"/>
      <c r="Z238" s="2"/>
      <c r="AA238" s="2"/>
      <c r="AB238" s="2"/>
    </row>
    <row r="239" spans="1:28" ht="13.5" customHeight="1">
      <c r="A239" s="2"/>
      <c r="B239" s="2"/>
      <c r="C239" s="50"/>
      <c r="D239" s="29"/>
      <c r="E239" s="29"/>
      <c r="F239" s="2"/>
      <c r="G239" s="2"/>
      <c r="H239" s="2"/>
      <c r="I239" s="2"/>
      <c r="J239" s="2"/>
      <c r="K239" s="2"/>
      <c r="L239" s="2"/>
      <c r="M239" s="2"/>
      <c r="N239" s="2"/>
      <c r="O239" s="2"/>
      <c r="P239" s="2"/>
      <c r="Q239" s="2"/>
      <c r="R239" s="2"/>
      <c r="S239" s="2"/>
      <c r="T239" s="2"/>
      <c r="U239" s="2"/>
      <c r="V239" s="2"/>
      <c r="W239" s="2"/>
      <c r="X239" s="2"/>
      <c r="Y239" s="2"/>
      <c r="Z239" s="2"/>
      <c r="AA239" s="2"/>
      <c r="AB239" s="2"/>
    </row>
    <row r="240" spans="1:28" ht="13.5" customHeight="1">
      <c r="A240" s="2"/>
      <c r="B240" s="2"/>
      <c r="C240" s="50"/>
      <c r="D240" s="29"/>
      <c r="E240" s="29"/>
      <c r="F240" s="2"/>
      <c r="G240" s="2"/>
      <c r="H240" s="2"/>
      <c r="I240" s="2"/>
      <c r="J240" s="2"/>
      <c r="K240" s="2"/>
      <c r="L240" s="2"/>
      <c r="M240" s="2"/>
      <c r="N240" s="2"/>
      <c r="O240" s="2"/>
      <c r="P240" s="2"/>
      <c r="Q240" s="2"/>
      <c r="R240" s="2"/>
      <c r="S240" s="2"/>
      <c r="T240" s="2"/>
      <c r="U240" s="2"/>
      <c r="V240" s="2"/>
      <c r="W240" s="2"/>
      <c r="X240" s="2"/>
      <c r="Y240" s="2"/>
      <c r="Z240" s="2"/>
      <c r="AA240" s="2"/>
      <c r="AB240" s="2"/>
    </row>
    <row r="241" spans="1:28" ht="13.5" customHeight="1">
      <c r="A241" s="2"/>
      <c r="B241" s="2"/>
      <c r="C241" s="50"/>
      <c r="D241" s="29"/>
      <c r="E241" s="29"/>
      <c r="F241" s="2"/>
      <c r="G241" s="2"/>
      <c r="H241" s="2"/>
      <c r="I241" s="2"/>
      <c r="J241" s="2"/>
      <c r="K241" s="2"/>
      <c r="L241" s="2"/>
      <c r="M241" s="2"/>
      <c r="N241" s="2"/>
      <c r="O241" s="2"/>
      <c r="P241" s="2"/>
      <c r="Q241" s="2"/>
      <c r="R241" s="2"/>
      <c r="S241" s="2"/>
      <c r="T241" s="2"/>
      <c r="U241" s="2"/>
      <c r="V241" s="2"/>
      <c r="W241" s="2"/>
      <c r="X241" s="2"/>
      <c r="Y241" s="2"/>
      <c r="Z241" s="2"/>
      <c r="AA241" s="2"/>
      <c r="AB241" s="2"/>
    </row>
    <row r="242" spans="1:28" ht="13.5" customHeight="1">
      <c r="A242" s="2"/>
      <c r="B242" s="2"/>
      <c r="C242" s="50"/>
      <c r="D242" s="29"/>
      <c r="E242" s="29"/>
      <c r="F242" s="2"/>
      <c r="G242" s="2"/>
      <c r="H242" s="2"/>
      <c r="I242" s="2"/>
      <c r="J242" s="2"/>
      <c r="K242" s="2"/>
      <c r="L242" s="2"/>
      <c r="M242" s="2"/>
      <c r="N242" s="2"/>
      <c r="O242" s="2"/>
      <c r="P242" s="2"/>
      <c r="Q242" s="2"/>
      <c r="R242" s="2"/>
      <c r="S242" s="2"/>
      <c r="T242" s="2"/>
      <c r="U242" s="2"/>
      <c r="V242" s="2"/>
      <c r="W242" s="2"/>
      <c r="X242" s="2"/>
      <c r="Y242" s="2"/>
      <c r="Z242" s="2"/>
      <c r="AA242" s="2"/>
      <c r="AB242" s="2"/>
    </row>
    <row r="243" spans="1:28" ht="13.5" customHeight="1">
      <c r="A243" s="2"/>
      <c r="B243" s="2"/>
      <c r="C243" s="50"/>
      <c r="D243" s="29"/>
      <c r="E243" s="29"/>
      <c r="F243" s="2"/>
      <c r="G243" s="2"/>
      <c r="H243" s="2"/>
      <c r="I243" s="2"/>
      <c r="J243" s="2"/>
      <c r="K243" s="2"/>
      <c r="L243" s="2"/>
      <c r="M243" s="2"/>
      <c r="N243" s="2"/>
      <c r="O243" s="2"/>
      <c r="P243" s="2"/>
      <c r="Q243" s="2"/>
      <c r="R243" s="2"/>
      <c r="S243" s="2"/>
      <c r="T243" s="2"/>
      <c r="U243" s="2"/>
      <c r="V243" s="2"/>
      <c r="W243" s="2"/>
      <c r="X243" s="2"/>
      <c r="Y243" s="2"/>
      <c r="Z243" s="2"/>
      <c r="AA243" s="2"/>
      <c r="AB243" s="2"/>
    </row>
    <row r="244" spans="1:28" ht="13.5" customHeight="1">
      <c r="A244" s="2"/>
      <c r="B244" s="2"/>
      <c r="C244" s="50"/>
      <c r="D244" s="29"/>
      <c r="E244" s="29"/>
      <c r="F244" s="2"/>
      <c r="G244" s="2"/>
      <c r="H244" s="2"/>
      <c r="I244" s="2"/>
      <c r="J244" s="2"/>
      <c r="K244" s="2"/>
      <c r="L244" s="2"/>
      <c r="M244" s="2"/>
      <c r="N244" s="2"/>
      <c r="O244" s="2"/>
      <c r="P244" s="2"/>
      <c r="Q244" s="2"/>
      <c r="R244" s="2"/>
      <c r="S244" s="2"/>
      <c r="T244" s="2"/>
      <c r="U244" s="2"/>
      <c r="V244" s="2"/>
      <c r="W244" s="2"/>
      <c r="X244" s="2"/>
      <c r="Y244" s="2"/>
      <c r="Z244" s="2"/>
      <c r="AA244" s="2"/>
      <c r="AB244" s="2"/>
    </row>
    <row r="245" spans="1:28" ht="13.5" customHeight="1">
      <c r="A245" s="2"/>
      <c r="B245" s="2"/>
      <c r="C245" s="50"/>
      <c r="D245" s="29"/>
      <c r="E245" s="29"/>
      <c r="F245" s="2"/>
      <c r="G245" s="2"/>
      <c r="H245" s="2"/>
      <c r="I245" s="2"/>
      <c r="J245" s="2"/>
      <c r="K245" s="2"/>
      <c r="L245" s="2"/>
      <c r="M245" s="2"/>
      <c r="N245" s="2"/>
      <c r="O245" s="2"/>
      <c r="P245" s="2"/>
      <c r="Q245" s="2"/>
      <c r="R245" s="2"/>
      <c r="S245" s="2"/>
      <c r="T245" s="2"/>
      <c r="U245" s="2"/>
      <c r="V245" s="2"/>
      <c r="W245" s="2"/>
      <c r="X245" s="2"/>
      <c r="Y245" s="2"/>
      <c r="Z245" s="2"/>
      <c r="AA245" s="2"/>
      <c r="AB245" s="2"/>
    </row>
    <row r="246" spans="1:28" ht="13.5" customHeight="1">
      <c r="A246" s="2"/>
      <c r="B246" s="2"/>
      <c r="C246" s="50"/>
      <c r="D246" s="29"/>
      <c r="E246" s="29"/>
      <c r="F246" s="2"/>
      <c r="G246" s="2"/>
      <c r="H246" s="2"/>
      <c r="I246" s="2"/>
      <c r="J246" s="2"/>
      <c r="K246" s="2"/>
      <c r="L246" s="2"/>
      <c r="M246" s="2"/>
      <c r="N246" s="2"/>
      <c r="O246" s="2"/>
      <c r="P246" s="2"/>
      <c r="Q246" s="2"/>
      <c r="R246" s="2"/>
      <c r="S246" s="2"/>
      <c r="T246" s="2"/>
      <c r="U246" s="2"/>
      <c r="V246" s="2"/>
      <c r="W246" s="2"/>
      <c r="X246" s="2"/>
      <c r="Y246" s="2"/>
      <c r="Z246" s="2"/>
      <c r="AA246" s="2"/>
      <c r="AB246" s="2"/>
    </row>
    <row r="247" spans="1:28" ht="13.5" customHeight="1">
      <c r="A247" s="2"/>
      <c r="B247" s="2"/>
      <c r="C247" s="50"/>
      <c r="D247" s="29"/>
      <c r="E247" s="29"/>
      <c r="F247" s="2"/>
      <c r="G247" s="2"/>
      <c r="H247" s="2"/>
      <c r="I247" s="2"/>
      <c r="J247" s="2"/>
      <c r="K247" s="2"/>
      <c r="L247" s="2"/>
      <c r="M247" s="2"/>
      <c r="N247" s="2"/>
      <c r="O247" s="2"/>
      <c r="P247" s="2"/>
      <c r="Q247" s="2"/>
      <c r="R247" s="2"/>
      <c r="S247" s="2"/>
      <c r="T247" s="2"/>
      <c r="U247" s="2"/>
      <c r="V247" s="2"/>
      <c r="W247" s="2"/>
      <c r="X247" s="2"/>
      <c r="Y247" s="2"/>
      <c r="Z247" s="2"/>
      <c r="AA247" s="2"/>
      <c r="AB247" s="2"/>
    </row>
    <row r="248" spans="1:28" ht="13.5" customHeight="1">
      <c r="A248" s="2"/>
      <c r="B248" s="2"/>
      <c r="C248" s="50"/>
      <c r="D248" s="29"/>
      <c r="E248" s="29"/>
      <c r="F248" s="2"/>
      <c r="G248" s="2"/>
      <c r="H248" s="2"/>
      <c r="I248" s="2"/>
      <c r="J248" s="2"/>
      <c r="K248" s="2"/>
      <c r="L248" s="2"/>
      <c r="M248" s="2"/>
      <c r="N248" s="2"/>
      <c r="O248" s="2"/>
      <c r="P248" s="2"/>
      <c r="Q248" s="2"/>
      <c r="R248" s="2"/>
      <c r="S248" s="2"/>
      <c r="T248" s="2"/>
      <c r="U248" s="2"/>
      <c r="V248" s="2"/>
      <c r="W248" s="2"/>
      <c r="X248" s="2"/>
      <c r="Y248" s="2"/>
      <c r="Z248" s="2"/>
      <c r="AA248" s="2"/>
      <c r="AB248" s="2"/>
    </row>
    <row r="249" spans="1:28" ht="13.5" customHeight="1">
      <c r="A249" s="2"/>
      <c r="B249" s="2"/>
      <c r="C249" s="50"/>
      <c r="D249" s="29"/>
      <c r="E249" s="29"/>
      <c r="F249" s="2"/>
      <c r="G249" s="2"/>
      <c r="H249" s="2"/>
      <c r="I249" s="2"/>
      <c r="J249" s="2"/>
      <c r="K249" s="2"/>
      <c r="L249" s="2"/>
      <c r="M249" s="2"/>
      <c r="N249" s="2"/>
      <c r="O249" s="2"/>
      <c r="P249" s="2"/>
      <c r="Q249" s="2"/>
      <c r="R249" s="2"/>
      <c r="S249" s="2"/>
      <c r="T249" s="2"/>
      <c r="U249" s="2"/>
      <c r="V249" s="2"/>
      <c r="W249" s="2"/>
      <c r="X249" s="2"/>
      <c r="Y249" s="2"/>
      <c r="Z249" s="2"/>
      <c r="AA249" s="2"/>
      <c r="AB249" s="2"/>
    </row>
    <row r="250" spans="1:28" ht="13.5" customHeight="1">
      <c r="A250" s="2"/>
      <c r="B250" s="2"/>
      <c r="C250" s="50"/>
      <c r="D250" s="29"/>
      <c r="E250" s="29"/>
      <c r="F250" s="2"/>
      <c r="G250" s="2"/>
      <c r="H250" s="2"/>
      <c r="I250" s="2"/>
      <c r="J250" s="2"/>
      <c r="K250" s="2"/>
      <c r="L250" s="2"/>
      <c r="M250" s="2"/>
      <c r="N250" s="2"/>
      <c r="O250" s="2"/>
      <c r="P250" s="2"/>
      <c r="Q250" s="2"/>
      <c r="R250" s="2"/>
      <c r="S250" s="2"/>
      <c r="T250" s="2"/>
      <c r="U250" s="2"/>
      <c r="V250" s="2"/>
      <c r="W250" s="2"/>
      <c r="X250" s="2"/>
      <c r="Y250" s="2"/>
      <c r="Z250" s="2"/>
      <c r="AA250" s="2"/>
      <c r="AB250" s="2"/>
    </row>
    <row r="251" spans="1:28" ht="13.5" customHeight="1">
      <c r="A251" s="2"/>
      <c r="B251" s="2"/>
      <c r="C251" s="50"/>
      <c r="D251" s="29"/>
      <c r="E251" s="29"/>
      <c r="F251" s="2"/>
      <c r="G251" s="2"/>
      <c r="H251" s="2"/>
      <c r="I251" s="2"/>
      <c r="J251" s="2"/>
      <c r="K251" s="2"/>
      <c r="L251" s="2"/>
      <c r="M251" s="2"/>
      <c r="N251" s="2"/>
      <c r="O251" s="2"/>
      <c r="P251" s="2"/>
      <c r="Q251" s="2"/>
      <c r="R251" s="2"/>
      <c r="S251" s="2"/>
      <c r="T251" s="2"/>
      <c r="U251" s="2"/>
      <c r="V251" s="2"/>
      <c r="W251" s="2"/>
      <c r="X251" s="2"/>
      <c r="Y251" s="2"/>
      <c r="Z251" s="2"/>
      <c r="AA251" s="2"/>
      <c r="AB251" s="2"/>
    </row>
    <row r="252" spans="1:28" ht="13.5" customHeight="1">
      <c r="A252" s="2"/>
      <c r="B252" s="2"/>
      <c r="C252" s="50"/>
      <c r="D252" s="29"/>
      <c r="E252" s="29"/>
      <c r="F252" s="2"/>
      <c r="G252" s="2"/>
      <c r="H252" s="2"/>
      <c r="I252" s="2"/>
      <c r="J252" s="2"/>
      <c r="K252" s="2"/>
      <c r="L252" s="2"/>
      <c r="M252" s="2"/>
      <c r="N252" s="2"/>
      <c r="O252" s="2"/>
      <c r="P252" s="2"/>
      <c r="Q252" s="2"/>
      <c r="R252" s="2"/>
      <c r="S252" s="2"/>
      <c r="T252" s="2"/>
      <c r="U252" s="2"/>
      <c r="V252" s="2"/>
      <c r="W252" s="2"/>
      <c r="X252" s="2"/>
      <c r="Y252" s="2"/>
      <c r="Z252" s="2"/>
      <c r="AA252" s="2"/>
      <c r="AB252" s="2"/>
    </row>
    <row r="253" spans="1:28" ht="13.5" customHeight="1">
      <c r="A253" s="2"/>
      <c r="B253" s="2"/>
      <c r="C253" s="50"/>
      <c r="D253" s="29"/>
      <c r="E253" s="29"/>
      <c r="F253" s="2"/>
      <c r="G253" s="2"/>
      <c r="H253" s="2"/>
      <c r="I253" s="2"/>
      <c r="J253" s="2"/>
      <c r="K253" s="2"/>
      <c r="L253" s="2"/>
      <c r="M253" s="2"/>
      <c r="N253" s="2"/>
      <c r="O253" s="2"/>
      <c r="P253" s="2"/>
      <c r="Q253" s="2"/>
      <c r="R253" s="2"/>
      <c r="S253" s="2"/>
      <c r="T253" s="2"/>
      <c r="U253" s="2"/>
      <c r="V253" s="2"/>
      <c r="W253" s="2"/>
      <c r="X253" s="2"/>
      <c r="Y253" s="2"/>
      <c r="Z253" s="2"/>
      <c r="AA253" s="2"/>
      <c r="AB253" s="2"/>
    </row>
    <row r="254" spans="1:28" ht="13.5" customHeight="1">
      <c r="A254" s="2"/>
      <c r="B254" s="2"/>
      <c r="C254" s="50"/>
      <c r="D254" s="29"/>
      <c r="E254" s="29"/>
      <c r="F254" s="2"/>
      <c r="G254" s="2"/>
      <c r="H254" s="2"/>
      <c r="I254" s="2"/>
      <c r="J254" s="2"/>
      <c r="K254" s="2"/>
      <c r="L254" s="2"/>
      <c r="M254" s="2"/>
      <c r="N254" s="2"/>
      <c r="O254" s="2"/>
      <c r="P254" s="2"/>
      <c r="Q254" s="2"/>
      <c r="R254" s="2"/>
      <c r="S254" s="2"/>
      <c r="T254" s="2"/>
      <c r="U254" s="2"/>
      <c r="V254" s="2"/>
      <c r="W254" s="2"/>
      <c r="X254" s="2"/>
      <c r="Y254" s="2"/>
      <c r="Z254" s="2"/>
      <c r="AA254" s="2"/>
      <c r="AB254" s="2"/>
    </row>
    <row r="255" spans="1:28" ht="13.5" customHeight="1">
      <c r="A255" s="2"/>
      <c r="B255" s="2"/>
      <c r="C255" s="50"/>
      <c r="D255" s="29"/>
      <c r="E255" s="29"/>
      <c r="F255" s="2"/>
      <c r="G255" s="2"/>
      <c r="H255" s="2"/>
      <c r="I255" s="2"/>
      <c r="J255" s="2"/>
      <c r="K255" s="2"/>
      <c r="L255" s="2"/>
      <c r="M255" s="2"/>
      <c r="N255" s="2"/>
      <c r="O255" s="2"/>
      <c r="P255" s="2"/>
      <c r="Q255" s="2"/>
      <c r="R255" s="2"/>
      <c r="S255" s="2"/>
      <c r="T255" s="2"/>
      <c r="U255" s="2"/>
      <c r="V255" s="2"/>
      <c r="W255" s="2"/>
      <c r="X255" s="2"/>
      <c r="Y255" s="2"/>
      <c r="Z255" s="2"/>
      <c r="AA255" s="2"/>
      <c r="AB255" s="2"/>
    </row>
    <row r="256" spans="1:28" ht="13.5" customHeight="1">
      <c r="A256" s="2"/>
      <c r="B256" s="2"/>
      <c r="C256" s="50"/>
      <c r="D256" s="29"/>
      <c r="E256" s="29"/>
      <c r="F256" s="2"/>
      <c r="G256" s="2"/>
      <c r="H256" s="2"/>
      <c r="I256" s="2"/>
      <c r="J256" s="2"/>
      <c r="K256" s="2"/>
      <c r="L256" s="2"/>
      <c r="M256" s="2"/>
      <c r="N256" s="2"/>
      <c r="O256" s="2"/>
      <c r="P256" s="2"/>
      <c r="Q256" s="2"/>
      <c r="R256" s="2"/>
      <c r="S256" s="2"/>
      <c r="T256" s="2"/>
      <c r="U256" s="2"/>
      <c r="V256" s="2"/>
      <c r="W256" s="2"/>
      <c r="X256" s="2"/>
      <c r="Y256" s="2"/>
      <c r="Z256" s="2"/>
      <c r="AA256" s="2"/>
      <c r="AB256" s="2"/>
    </row>
    <row r="257" spans="1:28" ht="13.5" customHeight="1">
      <c r="A257" s="2"/>
      <c r="B257" s="2"/>
      <c r="C257" s="50"/>
      <c r="D257" s="29"/>
      <c r="E257" s="29"/>
      <c r="F257" s="2"/>
      <c r="G257" s="2"/>
      <c r="H257" s="2"/>
      <c r="I257" s="2"/>
      <c r="J257" s="2"/>
      <c r="K257" s="2"/>
      <c r="L257" s="2"/>
      <c r="M257" s="2"/>
      <c r="N257" s="2"/>
      <c r="O257" s="2"/>
      <c r="P257" s="2"/>
      <c r="Q257" s="2"/>
      <c r="R257" s="2"/>
      <c r="S257" s="2"/>
      <c r="T257" s="2"/>
      <c r="U257" s="2"/>
      <c r="V257" s="2"/>
      <c r="W257" s="2"/>
      <c r="X257" s="2"/>
      <c r="Y257" s="2"/>
      <c r="Z257" s="2"/>
      <c r="AA257" s="2"/>
      <c r="AB257" s="2"/>
    </row>
    <row r="258" spans="1:28" ht="13.5" customHeight="1">
      <c r="A258" s="2"/>
      <c r="B258" s="2"/>
      <c r="C258" s="50"/>
      <c r="D258" s="29"/>
      <c r="E258" s="29"/>
      <c r="F258" s="2"/>
      <c r="G258" s="2"/>
      <c r="H258" s="2"/>
      <c r="I258" s="2"/>
      <c r="J258" s="2"/>
      <c r="K258" s="2"/>
      <c r="L258" s="2"/>
      <c r="M258" s="2"/>
      <c r="N258" s="2"/>
      <c r="O258" s="2"/>
      <c r="P258" s="2"/>
      <c r="Q258" s="2"/>
      <c r="R258" s="2"/>
      <c r="S258" s="2"/>
      <c r="T258" s="2"/>
      <c r="U258" s="2"/>
      <c r="V258" s="2"/>
      <c r="W258" s="2"/>
      <c r="X258" s="2"/>
      <c r="Y258" s="2"/>
      <c r="Z258" s="2"/>
      <c r="AA258" s="2"/>
      <c r="AB258" s="2"/>
    </row>
    <row r="259" spans="1:28" ht="13.5" customHeight="1">
      <c r="A259" s="2"/>
      <c r="B259" s="2"/>
      <c r="C259" s="50"/>
      <c r="D259" s="29"/>
      <c r="E259" s="29"/>
      <c r="F259" s="2"/>
      <c r="G259" s="2"/>
      <c r="H259" s="2"/>
      <c r="I259" s="2"/>
      <c r="J259" s="2"/>
      <c r="K259" s="2"/>
      <c r="L259" s="2"/>
      <c r="M259" s="2"/>
      <c r="N259" s="2"/>
      <c r="O259" s="2"/>
      <c r="P259" s="2"/>
      <c r="Q259" s="2"/>
      <c r="R259" s="2"/>
      <c r="S259" s="2"/>
      <c r="T259" s="2"/>
      <c r="U259" s="2"/>
      <c r="V259" s="2"/>
      <c r="W259" s="2"/>
      <c r="X259" s="2"/>
      <c r="Y259" s="2"/>
      <c r="Z259" s="2"/>
      <c r="AA259" s="2"/>
      <c r="AB259" s="2"/>
    </row>
    <row r="260" spans="1:28" ht="13.5" customHeight="1">
      <c r="A260" s="2"/>
      <c r="B260" s="2"/>
      <c r="C260" s="50"/>
      <c r="D260" s="29"/>
      <c r="E260" s="29"/>
      <c r="F260" s="2"/>
      <c r="G260" s="2"/>
      <c r="H260" s="2"/>
      <c r="I260" s="2"/>
      <c r="J260" s="2"/>
      <c r="K260" s="2"/>
      <c r="L260" s="2"/>
      <c r="M260" s="2"/>
      <c r="N260" s="2"/>
      <c r="O260" s="2"/>
      <c r="P260" s="2"/>
      <c r="Q260" s="2"/>
      <c r="R260" s="2"/>
      <c r="S260" s="2"/>
      <c r="T260" s="2"/>
      <c r="U260" s="2"/>
      <c r="V260" s="2"/>
      <c r="W260" s="2"/>
      <c r="X260" s="2"/>
      <c r="Y260" s="2"/>
      <c r="Z260" s="2"/>
      <c r="AA260" s="2"/>
      <c r="AB260" s="2"/>
    </row>
    <row r="261" spans="1:28" ht="13.5" customHeight="1">
      <c r="A261" s="2"/>
      <c r="B261" s="2"/>
      <c r="C261" s="50"/>
      <c r="D261" s="29"/>
      <c r="E261" s="29"/>
      <c r="F261" s="2"/>
      <c r="G261" s="2"/>
      <c r="H261" s="2"/>
      <c r="I261" s="2"/>
      <c r="J261" s="2"/>
      <c r="K261" s="2"/>
      <c r="L261" s="2"/>
      <c r="M261" s="2"/>
      <c r="N261" s="2"/>
      <c r="O261" s="2"/>
      <c r="P261" s="2"/>
      <c r="Q261" s="2"/>
      <c r="R261" s="2"/>
      <c r="S261" s="2"/>
      <c r="T261" s="2"/>
      <c r="U261" s="2"/>
      <c r="V261" s="2"/>
      <c r="W261" s="2"/>
      <c r="X261" s="2"/>
      <c r="Y261" s="2"/>
      <c r="Z261" s="2"/>
      <c r="AA261" s="2"/>
      <c r="AB261" s="2"/>
    </row>
    <row r="262" spans="1:28" ht="13.5" customHeight="1">
      <c r="A262" s="2"/>
      <c r="B262" s="2"/>
      <c r="C262" s="50"/>
      <c r="D262" s="29"/>
      <c r="E262" s="29"/>
      <c r="F262" s="2"/>
      <c r="G262" s="2"/>
      <c r="H262" s="2"/>
      <c r="I262" s="2"/>
      <c r="J262" s="2"/>
      <c r="K262" s="2"/>
      <c r="L262" s="2"/>
      <c r="M262" s="2"/>
      <c r="N262" s="2"/>
      <c r="O262" s="2"/>
      <c r="P262" s="2"/>
      <c r="Q262" s="2"/>
      <c r="R262" s="2"/>
      <c r="S262" s="2"/>
      <c r="T262" s="2"/>
      <c r="U262" s="2"/>
      <c r="V262" s="2"/>
      <c r="W262" s="2"/>
      <c r="X262" s="2"/>
      <c r="Y262" s="2"/>
      <c r="Z262" s="2"/>
      <c r="AA262" s="2"/>
      <c r="AB262" s="2"/>
    </row>
    <row r="263" spans="1:28" ht="13.5" customHeight="1">
      <c r="A263" s="2"/>
      <c r="B263" s="2"/>
      <c r="C263" s="50"/>
      <c r="D263" s="29"/>
      <c r="E263" s="29"/>
      <c r="F263" s="2"/>
      <c r="G263" s="2"/>
      <c r="H263" s="2"/>
      <c r="I263" s="2"/>
      <c r="J263" s="2"/>
      <c r="K263" s="2"/>
      <c r="L263" s="2"/>
      <c r="M263" s="2"/>
      <c r="N263" s="2"/>
      <c r="O263" s="2"/>
      <c r="P263" s="2"/>
      <c r="Q263" s="2"/>
      <c r="R263" s="2"/>
      <c r="S263" s="2"/>
      <c r="T263" s="2"/>
      <c r="U263" s="2"/>
      <c r="V263" s="2"/>
      <c r="W263" s="2"/>
      <c r="X263" s="2"/>
      <c r="Y263" s="2"/>
      <c r="Z263" s="2"/>
      <c r="AA263" s="2"/>
      <c r="AB263" s="2"/>
    </row>
    <row r="264" spans="1:28" ht="13.5" customHeight="1">
      <c r="A264" s="2"/>
      <c r="B264" s="2"/>
      <c r="C264" s="50"/>
      <c r="D264" s="29"/>
      <c r="E264" s="29"/>
      <c r="F264" s="2"/>
      <c r="G264" s="2"/>
      <c r="H264" s="2"/>
      <c r="I264" s="2"/>
      <c r="J264" s="2"/>
      <c r="K264" s="2"/>
      <c r="L264" s="2"/>
      <c r="M264" s="2"/>
      <c r="N264" s="2"/>
      <c r="O264" s="2"/>
      <c r="P264" s="2"/>
      <c r="Q264" s="2"/>
      <c r="R264" s="2"/>
      <c r="S264" s="2"/>
      <c r="T264" s="2"/>
      <c r="U264" s="2"/>
      <c r="V264" s="2"/>
      <c r="W264" s="2"/>
      <c r="X264" s="2"/>
      <c r="Y264" s="2"/>
      <c r="Z264" s="2"/>
      <c r="AA264" s="2"/>
      <c r="AB264" s="2"/>
    </row>
    <row r="265" spans="1:28" ht="13.5" customHeight="1">
      <c r="A265" s="2"/>
      <c r="B265" s="2"/>
      <c r="C265" s="50"/>
      <c r="D265" s="29"/>
      <c r="E265" s="29"/>
      <c r="F265" s="2"/>
      <c r="G265" s="2"/>
      <c r="H265" s="2"/>
      <c r="I265" s="2"/>
      <c r="J265" s="2"/>
      <c r="K265" s="2"/>
      <c r="L265" s="2"/>
      <c r="M265" s="2"/>
      <c r="N265" s="2"/>
      <c r="O265" s="2"/>
      <c r="P265" s="2"/>
      <c r="Q265" s="2"/>
      <c r="R265" s="2"/>
      <c r="S265" s="2"/>
      <c r="T265" s="2"/>
      <c r="U265" s="2"/>
      <c r="V265" s="2"/>
      <c r="W265" s="2"/>
      <c r="X265" s="2"/>
      <c r="Y265" s="2"/>
      <c r="Z265" s="2"/>
      <c r="AA265" s="2"/>
      <c r="AB265" s="2"/>
    </row>
    <row r="266" spans="1:28" ht="13.5" customHeight="1">
      <c r="A266" s="2"/>
      <c r="B266" s="2"/>
      <c r="C266" s="50"/>
      <c r="D266" s="29"/>
      <c r="E266" s="29"/>
      <c r="F266" s="2"/>
      <c r="G266" s="2"/>
      <c r="H266" s="2"/>
      <c r="I266" s="2"/>
      <c r="J266" s="2"/>
      <c r="K266" s="2"/>
      <c r="L266" s="2"/>
      <c r="M266" s="2"/>
      <c r="N266" s="2"/>
      <c r="O266" s="2"/>
      <c r="P266" s="2"/>
      <c r="Q266" s="2"/>
      <c r="R266" s="2"/>
      <c r="S266" s="2"/>
      <c r="T266" s="2"/>
      <c r="U266" s="2"/>
      <c r="V266" s="2"/>
      <c r="W266" s="2"/>
      <c r="X266" s="2"/>
      <c r="Y266" s="2"/>
      <c r="Z266" s="2"/>
      <c r="AA266" s="2"/>
      <c r="AB266" s="2"/>
    </row>
    <row r="267" spans="1:28" ht="13.5" customHeight="1">
      <c r="A267" s="2"/>
      <c r="B267" s="2"/>
      <c r="C267" s="50"/>
      <c r="D267" s="29"/>
      <c r="E267" s="29"/>
      <c r="F267" s="2"/>
      <c r="G267" s="2"/>
      <c r="H267" s="2"/>
      <c r="I267" s="2"/>
      <c r="J267" s="2"/>
      <c r="K267" s="2"/>
      <c r="L267" s="2"/>
      <c r="M267" s="2"/>
      <c r="N267" s="2"/>
      <c r="O267" s="2"/>
      <c r="P267" s="2"/>
      <c r="Q267" s="2"/>
      <c r="R267" s="2"/>
      <c r="S267" s="2"/>
      <c r="T267" s="2"/>
      <c r="U267" s="2"/>
      <c r="V267" s="2"/>
      <c r="W267" s="2"/>
      <c r="X267" s="2"/>
      <c r="Y267" s="2"/>
      <c r="Z267" s="2"/>
      <c r="AA267" s="2"/>
      <c r="AB267" s="2"/>
    </row>
    <row r="268" spans="1:28" ht="13.5" customHeight="1">
      <c r="A268" s="2"/>
      <c r="B268" s="2"/>
      <c r="C268" s="50"/>
      <c r="D268" s="29"/>
      <c r="E268" s="29"/>
      <c r="F268" s="2"/>
      <c r="G268" s="2"/>
      <c r="H268" s="2"/>
      <c r="I268" s="2"/>
      <c r="J268" s="2"/>
      <c r="K268" s="2"/>
      <c r="L268" s="2"/>
      <c r="M268" s="2"/>
      <c r="N268" s="2"/>
      <c r="O268" s="2"/>
      <c r="P268" s="2"/>
      <c r="Q268" s="2"/>
      <c r="R268" s="2"/>
      <c r="S268" s="2"/>
      <c r="T268" s="2"/>
      <c r="U268" s="2"/>
      <c r="V268" s="2"/>
      <c r="W268" s="2"/>
      <c r="X268" s="2"/>
      <c r="Y268" s="2"/>
      <c r="Z268" s="2"/>
      <c r="AA268" s="2"/>
      <c r="AB268" s="2"/>
    </row>
    <row r="269" spans="1:28" ht="13.5" customHeight="1">
      <c r="A269" s="2"/>
      <c r="B269" s="2"/>
      <c r="C269" s="50"/>
      <c r="D269" s="29"/>
      <c r="E269" s="29"/>
      <c r="F269" s="2"/>
      <c r="G269" s="2"/>
      <c r="H269" s="2"/>
      <c r="I269" s="2"/>
      <c r="J269" s="2"/>
      <c r="K269" s="2"/>
      <c r="L269" s="2"/>
      <c r="M269" s="2"/>
      <c r="N269" s="2"/>
      <c r="O269" s="2"/>
      <c r="P269" s="2"/>
      <c r="Q269" s="2"/>
      <c r="R269" s="2"/>
      <c r="S269" s="2"/>
      <c r="T269" s="2"/>
      <c r="U269" s="2"/>
      <c r="V269" s="2"/>
      <c r="W269" s="2"/>
      <c r="X269" s="2"/>
      <c r="Y269" s="2"/>
      <c r="Z269" s="2"/>
      <c r="AA269" s="2"/>
      <c r="AB269" s="2"/>
    </row>
    <row r="270" spans="1:28" ht="13.5" customHeight="1">
      <c r="A270" s="2"/>
      <c r="B270" s="2"/>
      <c r="C270" s="50"/>
      <c r="D270" s="29"/>
      <c r="E270" s="29"/>
      <c r="F270" s="2"/>
      <c r="G270" s="2"/>
      <c r="H270" s="2"/>
      <c r="I270" s="2"/>
      <c r="J270" s="2"/>
      <c r="K270" s="2"/>
      <c r="L270" s="2"/>
      <c r="M270" s="2"/>
      <c r="N270" s="2"/>
      <c r="O270" s="2"/>
      <c r="P270" s="2"/>
      <c r="Q270" s="2"/>
      <c r="R270" s="2"/>
      <c r="S270" s="2"/>
      <c r="T270" s="2"/>
      <c r="U270" s="2"/>
      <c r="V270" s="2"/>
      <c r="W270" s="2"/>
      <c r="X270" s="2"/>
      <c r="Y270" s="2"/>
      <c r="Z270" s="2"/>
      <c r="AA270" s="2"/>
      <c r="AB270" s="2"/>
    </row>
    <row r="271" spans="1:28" ht="13.5" customHeight="1">
      <c r="A271" s="2"/>
      <c r="B271" s="2"/>
      <c r="C271" s="50"/>
      <c r="D271" s="29"/>
      <c r="E271" s="29"/>
      <c r="F271" s="2"/>
      <c r="G271" s="2"/>
      <c r="H271" s="2"/>
      <c r="I271" s="2"/>
      <c r="J271" s="2"/>
      <c r="K271" s="2"/>
      <c r="L271" s="2"/>
      <c r="M271" s="2"/>
      <c r="N271" s="2"/>
      <c r="O271" s="2"/>
      <c r="P271" s="2"/>
      <c r="Q271" s="2"/>
      <c r="R271" s="2"/>
      <c r="S271" s="2"/>
      <c r="T271" s="2"/>
      <c r="U271" s="2"/>
      <c r="V271" s="2"/>
      <c r="W271" s="2"/>
      <c r="X271" s="2"/>
      <c r="Y271" s="2"/>
      <c r="Z271" s="2"/>
      <c r="AA271" s="2"/>
      <c r="AB271" s="2"/>
    </row>
    <row r="272" spans="1:28" ht="13.5" customHeight="1">
      <c r="A272" s="2"/>
      <c r="B272" s="2"/>
      <c r="C272" s="50"/>
      <c r="D272" s="29"/>
      <c r="E272" s="29"/>
      <c r="F272" s="2"/>
      <c r="G272" s="2"/>
      <c r="H272" s="2"/>
      <c r="I272" s="2"/>
      <c r="J272" s="2"/>
      <c r="K272" s="2"/>
      <c r="L272" s="2"/>
      <c r="M272" s="2"/>
      <c r="N272" s="2"/>
      <c r="O272" s="2"/>
      <c r="P272" s="2"/>
      <c r="Q272" s="2"/>
      <c r="R272" s="2"/>
      <c r="S272" s="2"/>
      <c r="T272" s="2"/>
      <c r="U272" s="2"/>
      <c r="V272" s="2"/>
      <c r="W272" s="2"/>
      <c r="X272" s="2"/>
      <c r="Y272" s="2"/>
      <c r="Z272" s="2"/>
      <c r="AA272" s="2"/>
      <c r="AB272" s="2"/>
    </row>
    <row r="273" spans="1:28" ht="13.5" customHeight="1">
      <c r="A273" s="2"/>
      <c r="B273" s="2"/>
      <c r="C273" s="50"/>
      <c r="D273" s="29"/>
      <c r="E273" s="29"/>
      <c r="F273" s="2"/>
      <c r="G273" s="2"/>
      <c r="H273" s="2"/>
      <c r="I273" s="2"/>
      <c r="J273" s="2"/>
      <c r="K273" s="2"/>
      <c r="L273" s="2"/>
      <c r="M273" s="2"/>
      <c r="N273" s="2"/>
      <c r="O273" s="2"/>
      <c r="P273" s="2"/>
      <c r="Q273" s="2"/>
      <c r="R273" s="2"/>
      <c r="S273" s="2"/>
      <c r="T273" s="2"/>
      <c r="U273" s="2"/>
      <c r="V273" s="2"/>
      <c r="W273" s="2"/>
      <c r="X273" s="2"/>
      <c r="Y273" s="2"/>
      <c r="Z273" s="2"/>
      <c r="AA273" s="2"/>
      <c r="AB273" s="2"/>
    </row>
    <row r="274" spans="1:28" ht="13.5" customHeight="1">
      <c r="A274" s="2"/>
      <c r="B274" s="2"/>
      <c r="C274" s="50"/>
      <c r="D274" s="29"/>
      <c r="E274" s="29"/>
      <c r="F274" s="2"/>
      <c r="G274" s="2"/>
      <c r="H274" s="2"/>
      <c r="I274" s="2"/>
      <c r="J274" s="2"/>
      <c r="K274" s="2"/>
      <c r="L274" s="2"/>
      <c r="M274" s="2"/>
      <c r="N274" s="2"/>
      <c r="O274" s="2"/>
      <c r="P274" s="2"/>
      <c r="Q274" s="2"/>
      <c r="R274" s="2"/>
      <c r="S274" s="2"/>
      <c r="T274" s="2"/>
      <c r="U274" s="2"/>
      <c r="V274" s="2"/>
      <c r="W274" s="2"/>
      <c r="X274" s="2"/>
      <c r="Y274" s="2"/>
      <c r="Z274" s="2"/>
      <c r="AA274" s="2"/>
      <c r="AB274" s="2"/>
    </row>
    <row r="275" spans="1:28" ht="13.5" customHeight="1">
      <c r="A275" s="2"/>
      <c r="B275" s="2"/>
      <c r="C275" s="50"/>
      <c r="D275" s="29"/>
      <c r="E275" s="29"/>
      <c r="F275" s="2"/>
      <c r="G275" s="2"/>
      <c r="H275" s="2"/>
      <c r="I275" s="2"/>
      <c r="J275" s="2"/>
      <c r="K275" s="2"/>
      <c r="L275" s="2"/>
      <c r="M275" s="2"/>
      <c r="N275" s="2"/>
      <c r="O275" s="2"/>
      <c r="P275" s="2"/>
      <c r="Q275" s="2"/>
      <c r="R275" s="2"/>
      <c r="S275" s="2"/>
      <c r="T275" s="2"/>
      <c r="U275" s="2"/>
      <c r="V275" s="2"/>
      <c r="W275" s="2"/>
      <c r="X275" s="2"/>
      <c r="Y275" s="2"/>
      <c r="Z275" s="2"/>
      <c r="AA275" s="2"/>
      <c r="AB275" s="2"/>
    </row>
    <row r="276" spans="1:28" ht="13.5" customHeight="1">
      <c r="A276" s="2"/>
      <c r="B276" s="2"/>
      <c r="C276" s="50"/>
      <c r="D276" s="29"/>
      <c r="E276" s="29"/>
      <c r="F276" s="2"/>
      <c r="G276" s="2"/>
      <c r="H276" s="2"/>
      <c r="I276" s="2"/>
      <c r="J276" s="2"/>
      <c r="K276" s="2"/>
      <c r="L276" s="2"/>
      <c r="M276" s="2"/>
      <c r="N276" s="2"/>
      <c r="O276" s="2"/>
      <c r="P276" s="2"/>
      <c r="Q276" s="2"/>
      <c r="R276" s="2"/>
      <c r="S276" s="2"/>
      <c r="T276" s="2"/>
      <c r="U276" s="2"/>
      <c r="V276" s="2"/>
      <c r="W276" s="2"/>
      <c r="X276" s="2"/>
      <c r="Y276" s="2"/>
      <c r="Z276" s="2"/>
      <c r="AA276" s="2"/>
      <c r="AB276" s="2"/>
    </row>
    <row r="277" spans="1:28" ht="13.5" customHeight="1">
      <c r="A277" s="2"/>
      <c r="B277" s="2"/>
      <c r="C277" s="50"/>
      <c r="D277" s="29"/>
      <c r="E277" s="29"/>
      <c r="F277" s="2"/>
      <c r="G277" s="2"/>
      <c r="H277" s="2"/>
      <c r="I277" s="2"/>
      <c r="J277" s="2"/>
      <c r="K277" s="2"/>
      <c r="L277" s="2"/>
      <c r="M277" s="2"/>
      <c r="N277" s="2"/>
      <c r="O277" s="2"/>
      <c r="P277" s="2"/>
      <c r="Q277" s="2"/>
      <c r="R277" s="2"/>
      <c r="S277" s="2"/>
      <c r="T277" s="2"/>
      <c r="U277" s="2"/>
      <c r="V277" s="2"/>
      <c r="W277" s="2"/>
      <c r="X277" s="2"/>
      <c r="Y277" s="2"/>
      <c r="Z277" s="2"/>
      <c r="AA277" s="2"/>
      <c r="AB277" s="2"/>
    </row>
    <row r="278" spans="1:28" ht="13.5" customHeight="1">
      <c r="A278" s="2"/>
      <c r="B278" s="2"/>
      <c r="C278" s="50"/>
      <c r="D278" s="29"/>
      <c r="E278" s="29"/>
      <c r="F278" s="2"/>
      <c r="G278" s="2"/>
      <c r="H278" s="2"/>
      <c r="I278" s="2"/>
      <c r="J278" s="2"/>
      <c r="K278" s="2"/>
      <c r="L278" s="2"/>
      <c r="M278" s="2"/>
      <c r="N278" s="2"/>
      <c r="O278" s="2"/>
      <c r="P278" s="2"/>
      <c r="Q278" s="2"/>
      <c r="R278" s="2"/>
      <c r="S278" s="2"/>
      <c r="T278" s="2"/>
      <c r="U278" s="2"/>
      <c r="V278" s="2"/>
      <c r="W278" s="2"/>
      <c r="X278" s="2"/>
      <c r="Y278" s="2"/>
      <c r="Z278" s="2"/>
      <c r="AA278" s="2"/>
      <c r="AB278" s="2"/>
    </row>
    <row r="279" spans="1:28" ht="13.5" customHeight="1">
      <c r="A279" s="2"/>
      <c r="B279" s="2"/>
      <c r="C279" s="50"/>
      <c r="D279" s="29"/>
      <c r="E279" s="29"/>
      <c r="F279" s="2"/>
      <c r="G279" s="2"/>
      <c r="H279" s="2"/>
      <c r="I279" s="2"/>
      <c r="J279" s="2"/>
      <c r="K279" s="2"/>
      <c r="L279" s="2"/>
      <c r="M279" s="2"/>
      <c r="N279" s="2"/>
      <c r="O279" s="2"/>
      <c r="P279" s="2"/>
      <c r="Q279" s="2"/>
      <c r="R279" s="2"/>
      <c r="S279" s="2"/>
      <c r="T279" s="2"/>
      <c r="U279" s="2"/>
      <c r="V279" s="2"/>
      <c r="W279" s="2"/>
      <c r="X279" s="2"/>
      <c r="Y279" s="2"/>
      <c r="Z279" s="2"/>
      <c r="AA279" s="2"/>
      <c r="AB279" s="2"/>
    </row>
    <row r="280" spans="1:28" ht="13.5" customHeight="1">
      <c r="A280" s="2"/>
      <c r="B280" s="2"/>
      <c r="C280" s="50"/>
      <c r="D280" s="29"/>
      <c r="E280" s="29"/>
      <c r="F280" s="2"/>
      <c r="G280" s="2"/>
      <c r="H280" s="2"/>
      <c r="I280" s="2"/>
      <c r="J280" s="2"/>
      <c r="K280" s="2"/>
      <c r="L280" s="2"/>
      <c r="M280" s="2"/>
      <c r="N280" s="2"/>
      <c r="O280" s="2"/>
      <c r="P280" s="2"/>
      <c r="Q280" s="2"/>
      <c r="R280" s="2"/>
      <c r="S280" s="2"/>
      <c r="T280" s="2"/>
      <c r="U280" s="2"/>
      <c r="V280" s="2"/>
      <c r="W280" s="2"/>
      <c r="X280" s="2"/>
      <c r="Y280" s="2"/>
      <c r="Z280" s="2"/>
      <c r="AA280" s="2"/>
      <c r="AB280" s="2"/>
    </row>
    <row r="281" spans="1:28" ht="13.5" customHeight="1">
      <c r="A281" s="2"/>
      <c r="B281" s="2"/>
      <c r="C281" s="50"/>
      <c r="D281" s="29"/>
      <c r="E281" s="29"/>
      <c r="F281" s="2"/>
      <c r="G281" s="2"/>
      <c r="H281" s="2"/>
      <c r="I281" s="2"/>
      <c r="J281" s="2"/>
      <c r="K281" s="2"/>
      <c r="L281" s="2"/>
      <c r="M281" s="2"/>
      <c r="N281" s="2"/>
      <c r="O281" s="2"/>
      <c r="P281" s="2"/>
      <c r="Q281" s="2"/>
      <c r="R281" s="2"/>
      <c r="S281" s="2"/>
      <c r="T281" s="2"/>
      <c r="U281" s="2"/>
      <c r="V281" s="2"/>
      <c r="W281" s="2"/>
      <c r="X281" s="2"/>
      <c r="Y281" s="2"/>
      <c r="Z281" s="2"/>
      <c r="AA281" s="2"/>
      <c r="AB281" s="2"/>
    </row>
    <row r="282" spans="1:28" ht="13.5" customHeight="1">
      <c r="A282" s="2"/>
      <c r="B282" s="2"/>
      <c r="C282" s="50"/>
      <c r="D282" s="29"/>
      <c r="E282" s="29"/>
      <c r="F282" s="2"/>
      <c r="G282" s="2"/>
      <c r="H282" s="2"/>
      <c r="I282" s="2"/>
      <c r="J282" s="2"/>
      <c r="K282" s="2"/>
      <c r="L282" s="2"/>
      <c r="M282" s="2"/>
      <c r="N282" s="2"/>
      <c r="O282" s="2"/>
      <c r="P282" s="2"/>
      <c r="Q282" s="2"/>
      <c r="R282" s="2"/>
      <c r="S282" s="2"/>
      <c r="T282" s="2"/>
      <c r="U282" s="2"/>
      <c r="V282" s="2"/>
      <c r="W282" s="2"/>
      <c r="X282" s="2"/>
      <c r="Y282" s="2"/>
      <c r="Z282" s="2"/>
      <c r="AA282" s="2"/>
      <c r="AB282" s="2"/>
    </row>
    <row r="283" spans="1:28" ht="13.5" customHeight="1">
      <c r="A283" s="2"/>
      <c r="B283" s="2"/>
      <c r="C283" s="50"/>
      <c r="D283" s="29"/>
      <c r="E283" s="29"/>
      <c r="F283" s="2"/>
      <c r="G283" s="2"/>
      <c r="H283" s="2"/>
      <c r="I283" s="2"/>
      <c r="J283" s="2"/>
      <c r="K283" s="2"/>
      <c r="L283" s="2"/>
      <c r="M283" s="2"/>
      <c r="N283" s="2"/>
      <c r="O283" s="2"/>
      <c r="P283" s="2"/>
      <c r="Q283" s="2"/>
      <c r="R283" s="2"/>
      <c r="S283" s="2"/>
      <c r="T283" s="2"/>
      <c r="U283" s="2"/>
      <c r="V283" s="2"/>
      <c r="W283" s="2"/>
      <c r="X283" s="2"/>
      <c r="Y283" s="2"/>
      <c r="Z283" s="2"/>
      <c r="AA283" s="2"/>
      <c r="AB283" s="2"/>
    </row>
    <row r="284" spans="1:28" ht="13.5" customHeight="1">
      <c r="A284" s="2"/>
      <c r="B284" s="2"/>
      <c r="C284" s="50"/>
      <c r="D284" s="29"/>
      <c r="E284" s="29"/>
      <c r="F284" s="2"/>
      <c r="G284" s="2"/>
      <c r="H284" s="2"/>
      <c r="I284" s="2"/>
      <c r="J284" s="2"/>
      <c r="K284" s="2"/>
      <c r="L284" s="2"/>
      <c r="M284" s="2"/>
      <c r="N284" s="2"/>
      <c r="O284" s="2"/>
      <c r="P284" s="2"/>
      <c r="Q284" s="2"/>
      <c r="R284" s="2"/>
      <c r="S284" s="2"/>
      <c r="T284" s="2"/>
      <c r="U284" s="2"/>
      <c r="V284" s="2"/>
      <c r="W284" s="2"/>
      <c r="X284" s="2"/>
      <c r="Y284" s="2"/>
      <c r="Z284" s="2"/>
      <c r="AA284" s="2"/>
      <c r="AB284" s="2"/>
    </row>
    <row r="285" spans="1:28" ht="13.5" customHeight="1">
      <c r="A285" s="2"/>
      <c r="B285" s="2"/>
      <c r="C285" s="50"/>
      <c r="D285" s="29"/>
      <c r="E285" s="29"/>
      <c r="F285" s="2"/>
      <c r="G285" s="2"/>
      <c r="H285" s="2"/>
      <c r="I285" s="2"/>
      <c r="J285" s="2"/>
      <c r="K285" s="2"/>
      <c r="L285" s="2"/>
      <c r="M285" s="2"/>
      <c r="N285" s="2"/>
      <c r="O285" s="2"/>
      <c r="P285" s="2"/>
      <c r="Q285" s="2"/>
      <c r="R285" s="2"/>
      <c r="S285" s="2"/>
      <c r="T285" s="2"/>
      <c r="U285" s="2"/>
      <c r="V285" s="2"/>
      <c r="W285" s="2"/>
      <c r="X285" s="2"/>
      <c r="Y285" s="2"/>
      <c r="Z285" s="2"/>
      <c r="AA285" s="2"/>
      <c r="AB285" s="2"/>
    </row>
    <row r="286" spans="1:28" ht="13.5" customHeight="1">
      <c r="A286" s="2"/>
      <c r="B286" s="2"/>
      <c r="C286" s="50"/>
      <c r="D286" s="29"/>
      <c r="E286" s="29"/>
      <c r="F286" s="2"/>
      <c r="G286" s="2"/>
      <c r="H286" s="2"/>
      <c r="I286" s="2"/>
      <c r="J286" s="2"/>
      <c r="K286" s="2"/>
      <c r="L286" s="2"/>
      <c r="M286" s="2"/>
      <c r="N286" s="2"/>
      <c r="O286" s="2"/>
      <c r="P286" s="2"/>
      <c r="Q286" s="2"/>
      <c r="R286" s="2"/>
      <c r="S286" s="2"/>
      <c r="T286" s="2"/>
      <c r="U286" s="2"/>
      <c r="V286" s="2"/>
      <c r="W286" s="2"/>
      <c r="X286" s="2"/>
      <c r="Y286" s="2"/>
      <c r="Z286" s="2"/>
      <c r="AA286" s="2"/>
      <c r="AB286" s="2"/>
    </row>
    <row r="287" spans="1:28" ht="13.5" customHeight="1">
      <c r="A287" s="2"/>
      <c r="B287" s="2"/>
      <c r="C287" s="50"/>
      <c r="D287" s="29"/>
      <c r="E287" s="29"/>
      <c r="F287" s="2"/>
      <c r="G287" s="2"/>
      <c r="H287" s="2"/>
      <c r="I287" s="2"/>
      <c r="J287" s="2"/>
      <c r="K287" s="2"/>
      <c r="L287" s="2"/>
      <c r="M287" s="2"/>
      <c r="N287" s="2"/>
      <c r="O287" s="2"/>
      <c r="P287" s="2"/>
      <c r="Q287" s="2"/>
      <c r="R287" s="2"/>
      <c r="S287" s="2"/>
      <c r="T287" s="2"/>
      <c r="U287" s="2"/>
      <c r="V287" s="2"/>
      <c r="W287" s="2"/>
      <c r="X287" s="2"/>
      <c r="Y287" s="2"/>
      <c r="Z287" s="2"/>
      <c r="AA287" s="2"/>
      <c r="AB287" s="2"/>
    </row>
    <row r="288" spans="1:28" ht="13.5" customHeight="1">
      <c r="A288" s="2"/>
      <c r="B288" s="2"/>
      <c r="C288" s="50"/>
      <c r="D288" s="29"/>
      <c r="E288" s="29"/>
      <c r="F288" s="2"/>
      <c r="G288" s="2"/>
      <c r="H288" s="2"/>
      <c r="I288" s="2"/>
      <c r="J288" s="2"/>
      <c r="K288" s="2"/>
      <c r="L288" s="2"/>
      <c r="M288" s="2"/>
      <c r="N288" s="2"/>
      <c r="O288" s="2"/>
      <c r="P288" s="2"/>
      <c r="Q288" s="2"/>
      <c r="R288" s="2"/>
      <c r="S288" s="2"/>
      <c r="T288" s="2"/>
      <c r="U288" s="2"/>
      <c r="V288" s="2"/>
      <c r="W288" s="2"/>
      <c r="X288" s="2"/>
      <c r="Y288" s="2"/>
      <c r="Z288" s="2"/>
      <c r="AA288" s="2"/>
      <c r="AB288" s="2"/>
    </row>
    <row r="289" spans="1:28" ht="13.5" customHeight="1">
      <c r="A289" s="2"/>
      <c r="B289" s="2"/>
      <c r="C289" s="50"/>
      <c r="D289" s="29"/>
      <c r="E289" s="29"/>
      <c r="F289" s="2"/>
      <c r="G289" s="2"/>
      <c r="H289" s="2"/>
      <c r="I289" s="2"/>
      <c r="J289" s="2"/>
      <c r="K289" s="2"/>
      <c r="L289" s="2"/>
      <c r="M289" s="2"/>
      <c r="N289" s="2"/>
      <c r="O289" s="2"/>
      <c r="P289" s="2"/>
      <c r="Q289" s="2"/>
      <c r="R289" s="2"/>
      <c r="S289" s="2"/>
      <c r="T289" s="2"/>
      <c r="U289" s="2"/>
      <c r="V289" s="2"/>
      <c r="W289" s="2"/>
      <c r="X289" s="2"/>
      <c r="Y289" s="2"/>
      <c r="Z289" s="2"/>
      <c r="AA289" s="2"/>
      <c r="AB289" s="2"/>
    </row>
    <row r="290" spans="1:28" ht="13.5" customHeight="1">
      <c r="A290" s="2"/>
      <c r="B290" s="2"/>
      <c r="C290" s="50"/>
      <c r="D290" s="29"/>
      <c r="E290" s="29"/>
      <c r="F290" s="2"/>
      <c r="G290" s="2"/>
      <c r="H290" s="2"/>
      <c r="I290" s="2"/>
      <c r="J290" s="2"/>
      <c r="K290" s="2"/>
      <c r="L290" s="2"/>
      <c r="M290" s="2"/>
      <c r="N290" s="2"/>
      <c r="O290" s="2"/>
      <c r="P290" s="2"/>
      <c r="Q290" s="2"/>
      <c r="R290" s="2"/>
      <c r="S290" s="2"/>
      <c r="T290" s="2"/>
      <c r="U290" s="2"/>
      <c r="V290" s="2"/>
      <c r="W290" s="2"/>
      <c r="X290" s="2"/>
      <c r="Y290" s="2"/>
      <c r="Z290" s="2"/>
      <c r="AA290" s="2"/>
      <c r="AB290" s="2"/>
    </row>
    <row r="291" spans="1:28" ht="13.5" customHeight="1">
      <c r="A291" s="2"/>
      <c r="B291" s="2"/>
      <c r="C291" s="50"/>
      <c r="D291" s="29"/>
      <c r="E291" s="29"/>
      <c r="F291" s="2"/>
      <c r="G291" s="2"/>
      <c r="H291" s="2"/>
      <c r="I291" s="2"/>
      <c r="J291" s="2"/>
      <c r="K291" s="2"/>
      <c r="L291" s="2"/>
      <c r="M291" s="2"/>
      <c r="N291" s="2"/>
      <c r="O291" s="2"/>
      <c r="P291" s="2"/>
      <c r="Q291" s="2"/>
      <c r="R291" s="2"/>
      <c r="S291" s="2"/>
      <c r="T291" s="2"/>
      <c r="U291" s="2"/>
      <c r="V291" s="2"/>
      <c r="W291" s="2"/>
      <c r="X291" s="2"/>
      <c r="Y291" s="2"/>
      <c r="Z291" s="2"/>
      <c r="AA291" s="2"/>
      <c r="AB291" s="2"/>
    </row>
    <row r="292" spans="1:28" ht="13.5" customHeight="1">
      <c r="A292" s="2"/>
      <c r="B292" s="2"/>
      <c r="C292" s="50"/>
      <c r="D292" s="29"/>
      <c r="E292" s="29"/>
      <c r="F292" s="2"/>
      <c r="G292" s="2"/>
      <c r="H292" s="2"/>
      <c r="I292" s="2"/>
      <c r="J292" s="2"/>
      <c r="K292" s="2"/>
      <c r="L292" s="2"/>
      <c r="M292" s="2"/>
      <c r="N292" s="2"/>
      <c r="O292" s="2"/>
      <c r="P292" s="2"/>
      <c r="Q292" s="2"/>
      <c r="R292" s="2"/>
      <c r="S292" s="2"/>
      <c r="T292" s="2"/>
      <c r="U292" s="2"/>
      <c r="V292" s="2"/>
      <c r="W292" s="2"/>
      <c r="X292" s="2"/>
      <c r="Y292" s="2"/>
      <c r="Z292" s="2"/>
      <c r="AA292" s="2"/>
      <c r="AB292" s="2"/>
    </row>
    <row r="293" spans="1:28" ht="13.5" customHeight="1">
      <c r="A293" s="2"/>
      <c r="B293" s="2"/>
      <c r="C293" s="50"/>
      <c r="D293" s="29"/>
      <c r="E293" s="29"/>
      <c r="F293" s="2"/>
      <c r="G293" s="2"/>
      <c r="H293" s="2"/>
      <c r="I293" s="2"/>
      <c r="J293" s="2"/>
      <c r="K293" s="2"/>
      <c r="L293" s="2"/>
      <c r="M293" s="2"/>
      <c r="N293" s="2"/>
      <c r="O293" s="2"/>
      <c r="P293" s="2"/>
      <c r="Q293" s="2"/>
      <c r="R293" s="2"/>
      <c r="S293" s="2"/>
      <c r="T293" s="2"/>
      <c r="U293" s="2"/>
      <c r="V293" s="2"/>
      <c r="W293" s="2"/>
      <c r="X293" s="2"/>
      <c r="Y293" s="2"/>
      <c r="Z293" s="2"/>
      <c r="AA293" s="2"/>
      <c r="AB293" s="2"/>
    </row>
    <row r="294" spans="1:28" ht="13.5" customHeight="1">
      <c r="A294" s="2"/>
      <c r="B294" s="2"/>
      <c r="C294" s="50"/>
      <c r="D294" s="29"/>
      <c r="E294" s="29"/>
      <c r="F294" s="2"/>
      <c r="G294" s="2"/>
      <c r="H294" s="2"/>
      <c r="I294" s="2"/>
      <c r="J294" s="2"/>
      <c r="K294" s="2"/>
      <c r="L294" s="2"/>
      <c r="M294" s="2"/>
      <c r="N294" s="2"/>
      <c r="O294" s="2"/>
      <c r="P294" s="2"/>
      <c r="Q294" s="2"/>
      <c r="R294" s="2"/>
      <c r="S294" s="2"/>
      <c r="T294" s="2"/>
      <c r="U294" s="2"/>
      <c r="V294" s="2"/>
      <c r="W294" s="2"/>
      <c r="X294" s="2"/>
      <c r="Y294" s="2"/>
      <c r="Z294" s="2"/>
      <c r="AA294" s="2"/>
      <c r="AB294" s="2"/>
    </row>
    <row r="295" spans="1:28" ht="13.5" customHeight="1">
      <c r="A295" s="2"/>
      <c r="B295" s="2"/>
      <c r="C295" s="50"/>
      <c r="D295" s="29"/>
      <c r="E295" s="29"/>
      <c r="F295" s="2"/>
      <c r="G295" s="2"/>
      <c r="H295" s="2"/>
      <c r="I295" s="2"/>
      <c r="J295" s="2"/>
      <c r="K295" s="2"/>
      <c r="L295" s="2"/>
      <c r="M295" s="2"/>
      <c r="N295" s="2"/>
      <c r="O295" s="2"/>
      <c r="P295" s="2"/>
      <c r="Q295" s="2"/>
      <c r="R295" s="2"/>
      <c r="S295" s="2"/>
      <c r="T295" s="2"/>
      <c r="U295" s="2"/>
      <c r="V295" s="2"/>
      <c r="W295" s="2"/>
      <c r="X295" s="2"/>
      <c r="Y295" s="2"/>
      <c r="Z295" s="2"/>
      <c r="AA295" s="2"/>
      <c r="AB295" s="2"/>
    </row>
    <row r="296" spans="1:28" ht="13.5" customHeight="1">
      <c r="A296" s="2"/>
      <c r="B296" s="2"/>
      <c r="C296" s="50"/>
      <c r="D296" s="29"/>
      <c r="E296" s="29"/>
      <c r="F296" s="2"/>
      <c r="G296" s="2"/>
      <c r="H296" s="2"/>
      <c r="I296" s="2"/>
      <c r="J296" s="2"/>
      <c r="K296" s="2"/>
      <c r="L296" s="2"/>
      <c r="M296" s="2"/>
      <c r="N296" s="2"/>
      <c r="O296" s="2"/>
      <c r="P296" s="2"/>
      <c r="Q296" s="2"/>
      <c r="R296" s="2"/>
      <c r="S296" s="2"/>
      <c r="T296" s="2"/>
      <c r="U296" s="2"/>
      <c r="V296" s="2"/>
      <c r="W296" s="2"/>
      <c r="X296" s="2"/>
      <c r="Y296" s="2"/>
      <c r="Z296" s="2"/>
      <c r="AA296" s="2"/>
      <c r="AB296" s="2"/>
    </row>
    <row r="297" spans="1:28" ht="13.5" customHeight="1">
      <c r="A297" s="2"/>
      <c r="B297" s="2"/>
      <c r="C297" s="50"/>
      <c r="D297" s="29"/>
      <c r="E297" s="29"/>
      <c r="F297" s="2"/>
      <c r="G297" s="2"/>
      <c r="H297" s="2"/>
      <c r="I297" s="2"/>
      <c r="J297" s="2"/>
      <c r="K297" s="2"/>
      <c r="L297" s="2"/>
      <c r="M297" s="2"/>
      <c r="N297" s="2"/>
      <c r="O297" s="2"/>
      <c r="P297" s="2"/>
      <c r="Q297" s="2"/>
      <c r="R297" s="2"/>
      <c r="S297" s="2"/>
      <c r="T297" s="2"/>
      <c r="U297" s="2"/>
      <c r="V297" s="2"/>
      <c r="W297" s="2"/>
      <c r="X297" s="2"/>
      <c r="Y297" s="2"/>
      <c r="Z297" s="2"/>
      <c r="AA297" s="2"/>
      <c r="AB297" s="2"/>
    </row>
    <row r="298" spans="1:28" ht="13.5" customHeight="1">
      <c r="A298" s="2"/>
      <c r="B298" s="2"/>
      <c r="C298" s="50"/>
      <c r="D298" s="29"/>
      <c r="E298" s="29"/>
      <c r="F298" s="2"/>
      <c r="G298" s="2"/>
      <c r="H298" s="2"/>
      <c r="I298" s="2"/>
      <c r="J298" s="2"/>
      <c r="K298" s="2"/>
      <c r="L298" s="2"/>
      <c r="M298" s="2"/>
      <c r="N298" s="2"/>
      <c r="O298" s="2"/>
      <c r="P298" s="2"/>
      <c r="Q298" s="2"/>
      <c r="R298" s="2"/>
      <c r="S298" s="2"/>
      <c r="T298" s="2"/>
      <c r="U298" s="2"/>
      <c r="V298" s="2"/>
      <c r="W298" s="2"/>
      <c r="X298" s="2"/>
      <c r="Y298" s="2"/>
      <c r="Z298" s="2"/>
      <c r="AA298" s="2"/>
      <c r="AB298" s="2"/>
    </row>
    <row r="299" spans="1:28" ht="13.5" customHeight="1">
      <c r="A299" s="2"/>
      <c r="B299" s="2"/>
      <c r="C299" s="50"/>
      <c r="D299" s="29"/>
      <c r="E299" s="29"/>
      <c r="F299" s="2"/>
      <c r="G299" s="2"/>
      <c r="H299" s="2"/>
      <c r="I299" s="2"/>
      <c r="J299" s="2"/>
      <c r="K299" s="2"/>
      <c r="L299" s="2"/>
      <c r="M299" s="2"/>
      <c r="N299" s="2"/>
      <c r="O299" s="2"/>
      <c r="P299" s="2"/>
      <c r="Q299" s="2"/>
      <c r="R299" s="2"/>
      <c r="S299" s="2"/>
      <c r="T299" s="2"/>
      <c r="U299" s="2"/>
      <c r="V299" s="2"/>
      <c r="W299" s="2"/>
      <c r="X299" s="2"/>
      <c r="Y299" s="2"/>
      <c r="Z299" s="2"/>
      <c r="AA299" s="2"/>
      <c r="AB299" s="2"/>
    </row>
    <row r="300" spans="1:28" ht="13.5" customHeight="1">
      <c r="A300" s="2"/>
      <c r="B300" s="2"/>
      <c r="C300" s="50"/>
      <c r="D300" s="29"/>
      <c r="E300" s="29"/>
      <c r="F300" s="2"/>
      <c r="G300" s="2"/>
      <c r="H300" s="2"/>
      <c r="I300" s="2"/>
      <c r="J300" s="2"/>
      <c r="K300" s="2"/>
      <c r="L300" s="2"/>
      <c r="M300" s="2"/>
      <c r="N300" s="2"/>
      <c r="O300" s="2"/>
      <c r="P300" s="2"/>
      <c r="Q300" s="2"/>
      <c r="R300" s="2"/>
      <c r="S300" s="2"/>
      <c r="T300" s="2"/>
      <c r="U300" s="2"/>
      <c r="V300" s="2"/>
      <c r="W300" s="2"/>
      <c r="X300" s="2"/>
      <c r="Y300" s="2"/>
      <c r="Z300" s="2"/>
      <c r="AA300" s="2"/>
      <c r="AB300" s="2"/>
    </row>
    <row r="301" spans="1:28" ht="13.5" customHeight="1">
      <c r="A301" s="2"/>
      <c r="B301" s="2"/>
      <c r="C301" s="50"/>
      <c r="D301" s="29"/>
      <c r="E301" s="29"/>
      <c r="F301" s="2"/>
      <c r="G301" s="2"/>
      <c r="H301" s="2"/>
      <c r="I301" s="2"/>
      <c r="J301" s="2"/>
      <c r="K301" s="2"/>
      <c r="L301" s="2"/>
      <c r="M301" s="2"/>
      <c r="N301" s="2"/>
      <c r="O301" s="2"/>
      <c r="P301" s="2"/>
      <c r="Q301" s="2"/>
      <c r="R301" s="2"/>
      <c r="S301" s="2"/>
      <c r="T301" s="2"/>
      <c r="U301" s="2"/>
      <c r="V301" s="2"/>
      <c r="W301" s="2"/>
      <c r="X301" s="2"/>
      <c r="Y301" s="2"/>
      <c r="Z301" s="2"/>
      <c r="AA301" s="2"/>
      <c r="AB301" s="2"/>
    </row>
    <row r="302" spans="1:28" ht="13.5" customHeight="1">
      <c r="A302" s="2"/>
      <c r="B302" s="2"/>
      <c r="C302" s="50"/>
      <c r="D302" s="29"/>
      <c r="E302" s="29"/>
      <c r="F302" s="2"/>
      <c r="G302" s="2"/>
      <c r="H302" s="2"/>
      <c r="I302" s="2"/>
      <c r="J302" s="2"/>
      <c r="K302" s="2"/>
      <c r="L302" s="2"/>
      <c r="M302" s="2"/>
      <c r="N302" s="2"/>
      <c r="O302" s="2"/>
      <c r="P302" s="2"/>
      <c r="Q302" s="2"/>
      <c r="R302" s="2"/>
      <c r="S302" s="2"/>
      <c r="T302" s="2"/>
      <c r="U302" s="2"/>
      <c r="V302" s="2"/>
      <c r="W302" s="2"/>
      <c r="X302" s="2"/>
      <c r="Y302" s="2"/>
      <c r="Z302" s="2"/>
      <c r="AA302" s="2"/>
      <c r="AB302" s="2"/>
    </row>
    <row r="303" spans="1:28" ht="13.5" customHeight="1">
      <c r="A303" s="2"/>
      <c r="B303" s="2"/>
      <c r="C303" s="50"/>
      <c r="D303" s="29"/>
      <c r="E303" s="29"/>
      <c r="F303" s="2"/>
      <c r="G303" s="2"/>
      <c r="H303" s="2"/>
      <c r="I303" s="2"/>
      <c r="J303" s="2"/>
      <c r="K303" s="2"/>
      <c r="L303" s="2"/>
      <c r="M303" s="2"/>
      <c r="N303" s="2"/>
      <c r="O303" s="2"/>
      <c r="P303" s="2"/>
      <c r="Q303" s="2"/>
      <c r="R303" s="2"/>
      <c r="S303" s="2"/>
      <c r="T303" s="2"/>
      <c r="U303" s="2"/>
      <c r="V303" s="2"/>
      <c r="W303" s="2"/>
      <c r="X303" s="2"/>
      <c r="Y303" s="2"/>
      <c r="Z303" s="2"/>
      <c r="AA303" s="2"/>
      <c r="AB303" s="2"/>
    </row>
    <row r="304" spans="1:28" ht="13.5" customHeight="1">
      <c r="A304" s="2"/>
      <c r="B304" s="2"/>
      <c r="C304" s="50"/>
      <c r="D304" s="29"/>
      <c r="E304" s="29"/>
      <c r="F304" s="2"/>
      <c r="G304" s="2"/>
      <c r="H304" s="2"/>
      <c r="I304" s="2"/>
      <c r="J304" s="2"/>
      <c r="K304" s="2"/>
      <c r="L304" s="2"/>
      <c r="M304" s="2"/>
      <c r="N304" s="2"/>
      <c r="O304" s="2"/>
      <c r="P304" s="2"/>
      <c r="Q304" s="2"/>
      <c r="R304" s="2"/>
      <c r="S304" s="2"/>
      <c r="T304" s="2"/>
      <c r="U304" s="2"/>
      <c r="V304" s="2"/>
      <c r="W304" s="2"/>
      <c r="X304" s="2"/>
      <c r="Y304" s="2"/>
      <c r="Z304" s="2"/>
      <c r="AA304" s="2"/>
      <c r="AB304" s="2"/>
    </row>
    <row r="305" spans="1:28" ht="13.5" customHeight="1">
      <c r="A305" s="2"/>
      <c r="B305" s="2"/>
      <c r="C305" s="50"/>
      <c r="D305" s="29"/>
      <c r="E305" s="29"/>
      <c r="F305" s="2"/>
      <c r="G305" s="2"/>
      <c r="H305" s="2"/>
      <c r="I305" s="2"/>
      <c r="J305" s="2"/>
      <c r="K305" s="2"/>
      <c r="L305" s="2"/>
      <c r="M305" s="2"/>
      <c r="N305" s="2"/>
      <c r="O305" s="2"/>
      <c r="P305" s="2"/>
      <c r="Q305" s="2"/>
      <c r="R305" s="2"/>
      <c r="S305" s="2"/>
      <c r="T305" s="2"/>
      <c r="U305" s="2"/>
      <c r="V305" s="2"/>
      <c r="W305" s="2"/>
      <c r="X305" s="2"/>
      <c r="Y305" s="2"/>
      <c r="Z305" s="2"/>
      <c r="AA305" s="2"/>
      <c r="AB305" s="2"/>
    </row>
    <row r="306" spans="1:28" ht="13.5" customHeight="1">
      <c r="A306" s="2"/>
      <c r="B306" s="2"/>
      <c r="C306" s="50"/>
      <c r="D306" s="29"/>
      <c r="E306" s="29"/>
      <c r="F306" s="2"/>
      <c r="G306" s="2"/>
      <c r="H306" s="2"/>
      <c r="I306" s="2"/>
      <c r="J306" s="2"/>
      <c r="K306" s="2"/>
      <c r="L306" s="2"/>
      <c r="M306" s="2"/>
      <c r="N306" s="2"/>
      <c r="O306" s="2"/>
      <c r="P306" s="2"/>
      <c r="Q306" s="2"/>
      <c r="R306" s="2"/>
      <c r="S306" s="2"/>
      <c r="T306" s="2"/>
      <c r="U306" s="2"/>
      <c r="V306" s="2"/>
      <c r="W306" s="2"/>
      <c r="X306" s="2"/>
      <c r="Y306" s="2"/>
      <c r="Z306" s="2"/>
      <c r="AA306" s="2"/>
      <c r="AB306" s="2"/>
    </row>
    <row r="307" spans="1:28" ht="13.5" customHeight="1">
      <c r="A307" s="2"/>
      <c r="B307" s="2"/>
      <c r="C307" s="50"/>
      <c r="D307" s="29"/>
      <c r="E307" s="29"/>
      <c r="F307" s="2"/>
      <c r="G307" s="2"/>
      <c r="H307" s="2"/>
      <c r="I307" s="2"/>
      <c r="J307" s="2"/>
      <c r="K307" s="2"/>
      <c r="L307" s="2"/>
      <c r="M307" s="2"/>
      <c r="N307" s="2"/>
      <c r="O307" s="2"/>
      <c r="P307" s="2"/>
      <c r="Q307" s="2"/>
      <c r="R307" s="2"/>
      <c r="S307" s="2"/>
      <c r="T307" s="2"/>
      <c r="U307" s="2"/>
      <c r="V307" s="2"/>
      <c r="W307" s="2"/>
      <c r="X307" s="2"/>
      <c r="Y307" s="2"/>
      <c r="Z307" s="2"/>
      <c r="AA307" s="2"/>
      <c r="AB307" s="2"/>
    </row>
    <row r="308" spans="1:28" ht="13.5" customHeight="1">
      <c r="A308" s="2"/>
      <c r="B308" s="2"/>
      <c r="C308" s="50"/>
      <c r="D308" s="29"/>
      <c r="E308" s="29"/>
      <c r="F308" s="2"/>
      <c r="G308" s="2"/>
      <c r="H308" s="2"/>
      <c r="I308" s="2"/>
      <c r="J308" s="2"/>
      <c r="K308" s="2"/>
      <c r="L308" s="2"/>
      <c r="M308" s="2"/>
      <c r="N308" s="2"/>
      <c r="O308" s="2"/>
      <c r="P308" s="2"/>
      <c r="Q308" s="2"/>
      <c r="R308" s="2"/>
      <c r="S308" s="2"/>
      <c r="T308" s="2"/>
      <c r="U308" s="2"/>
      <c r="V308" s="2"/>
      <c r="W308" s="2"/>
      <c r="X308" s="2"/>
      <c r="Y308" s="2"/>
      <c r="Z308" s="2"/>
      <c r="AA308" s="2"/>
      <c r="AB308" s="2"/>
    </row>
    <row r="309" spans="1:28" ht="13.5" customHeight="1">
      <c r="A309" s="2"/>
      <c r="B309" s="2"/>
      <c r="C309" s="50"/>
      <c r="D309" s="29"/>
      <c r="E309" s="29"/>
      <c r="F309" s="2"/>
      <c r="G309" s="2"/>
      <c r="H309" s="2"/>
      <c r="I309" s="2"/>
      <c r="J309" s="2"/>
      <c r="K309" s="2"/>
      <c r="L309" s="2"/>
      <c r="M309" s="2"/>
      <c r="N309" s="2"/>
      <c r="O309" s="2"/>
      <c r="P309" s="2"/>
      <c r="Q309" s="2"/>
      <c r="R309" s="2"/>
      <c r="S309" s="2"/>
      <c r="T309" s="2"/>
      <c r="U309" s="2"/>
      <c r="V309" s="2"/>
      <c r="W309" s="2"/>
      <c r="X309" s="2"/>
      <c r="Y309" s="2"/>
      <c r="Z309" s="2"/>
      <c r="AA309" s="2"/>
      <c r="AB309" s="2"/>
    </row>
    <row r="310" spans="1:28" ht="13.5" customHeight="1">
      <c r="A310" s="2"/>
      <c r="B310" s="2"/>
      <c r="C310" s="50"/>
      <c r="D310" s="29"/>
      <c r="E310" s="29"/>
      <c r="F310" s="2"/>
      <c r="G310" s="2"/>
      <c r="H310" s="2"/>
      <c r="I310" s="2"/>
      <c r="J310" s="2"/>
      <c r="K310" s="2"/>
      <c r="L310" s="2"/>
      <c r="M310" s="2"/>
      <c r="N310" s="2"/>
      <c r="O310" s="2"/>
      <c r="P310" s="2"/>
      <c r="Q310" s="2"/>
      <c r="R310" s="2"/>
      <c r="S310" s="2"/>
      <c r="T310" s="2"/>
      <c r="U310" s="2"/>
      <c r="V310" s="2"/>
      <c r="W310" s="2"/>
      <c r="X310" s="2"/>
      <c r="Y310" s="2"/>
      <c r="Z310" s="2"/>
      <c r="AA310" s="2"/>
      <c r="AB310" s="2"/>
    </row>
    <row r="311" spans="1:28" ht="13.5" customHeight="1">
      <c r="A311" s="2"/>
      <c r="B311" s="2"/>
      <c r="C311" s="50"/>
      <c r="D311" s="29"/>
      <c r="E311" s="29"/>
      <c r="F311" s="2"/>
      <c r="G311" s="2"/>
      <c r="H311" s="2"/>
      <c r="I311" s="2"/>
      <c r="J311" s="2"/>
      <c r="K311" s="2"/>
      <c r="L311" s="2"/>
      <c r="M311" s="2"/>
      <c r="N311" s="2"/>
      <c r="O311" s="2"/>
      <c r="P311" s="2"/>
      <c r="Q311" s="2"/>
      <c r="R311" s="2"/>
      <c r="S311" s="2"/>
      <c r="T311" s="2"/>
      <c r="U311" s="2"/>
      <c r="V311" s="2"/>
      <c r="W311" s="2"/>
      <c r="X311" s="2"/>
      <c r="Y311" s="2"/>
      <c r="Z311" s="2"/>
      <c r="AA311" s="2"/>
      <c r="AB311" s="2"/>
    </row>
    <row r="312" spans="1:28" ht="13.5" customHeight="1">
      <c r="A312" s="2"/>
      <c r="B312" s="2"/>
      <c r="C312" s="50"/>
      <c r="D312" s="29"/>
      <c r="E312" s="29"/>
      <c r="F312" s="2"/>
      <c r="G312" s="2"/>
      <c r="H312" s="2"/>
      <c r="I312" s="2"/>
      <c r="J312" s="2"/>
      <c r="K312" s="2"/>
      <c r="L312" s="2"/>
      <c r="M312" s="2"/>
      <c r="N312" s="2"/>
      <c r="O312" s="2"/>
      <c r="P312" s="2"/>
      <c r="Q312" s="2"/>
      <c r="R312" s="2"/>
      <c r="S312" s="2"/>
      <c r="T312" s="2"/>
      <c r="U312" s="2"/>
      <c r="V312" s="2"/>
      <c r="W312" s="2"/>
      <c r="X312" s="2"/>
      <c r="Y312" s="2"/>
      <c r="Z312" s="2"/>
      <c r="AA312" s="2"/>
      <c r="AB312" s="2"/>
    </row>
    <row r="313" spans="1:28" ht="13.5" customHeight="1">
      <c r="A313" s="2"/>
      <c r="B313" s="2"/>
      <c r="C313" s="50"/>
      <c r="D313" s="29"/>
      <c r="E313" s="29"/>
      <c r="F313" s="2"/>
      <c r="G313" s="2"/>
      <c r="H313" s="2"/>
      <c r="I313" s="2"/>
      <c r="J313" s="2"/>
      <c r="K313" s="2"/>
      <c r="L313" s="2"/>
      <c r="M313" s="2"/>
      <c r="N313" s="2"/>
      <c r="O313" s="2"/>
      <c r="P313" s="2"/>
      <c r="Q313" s="2"/>
      <c r="R313" s="2"/>
      <c r="S313" s="2"/>
      <c r="T313" s="2"/>
      <c r="U313" s="2"/>
      <c r="V313" s="2"/>
      <c r="W313" s="2"/>
      <c r="X313" s="2"/>
      <c r="Y313" s="2"/>
      <c r="Z313" s="2"/>
      <c r="AA313" s="2"/>
      <c r="AB313" s="2"/>
    </row>
    <row r="314" spans="1:28" ht="13.5" customHeight="1">
      <c r="A314" s="2"/>
      <c r="B314" s="2"/>
      <c r="C314" s="50"/>
      <c r="D314" s="29"/>
      <c r="E314" s="29"/>
      <c r="F314" s="2"/>
      <c r="G314" s="2"/>
      <c r="H314" s="2"/>
      <c r="I314" s="2"/>
      <c r="J314" s="2"/>
      <c r="K314" s="2"/>
      <c r="L314" s="2"/>
      <c r="M314" s="2"/>
      <c r="N314" s="2"/>
      <c r="O314" s="2"/>
      <c r="P314" s="2"/>
      <c r="Q314" s="2"/>
      <c r="R314" s="2"/>
      <c r="S314" s="2"/>
      <c r="T314" s="2"/>
      <c r="U314" s="2"/>
      <c r="V314" s="2"/>
      <c r="W314" s="2"/>
      <c r="X314" s="2"/>
      <c r="Y314" s="2"/>
      <c r="Z314" s="2"/>
      <c r="AA314" s="2"/>
      <c r="AB314" s="2"/>
    </row>
    <row r="315" spans="1:28" ht="13.5" customHeight="1">
      <c r="A315" s="2"/>
      <c r="B315" s="2"/>
      <c r="C315" s="50"/>
      <c r="D315" s="29"/>
      <c r="E315" s="29"/>
      <c r="F315" s="2"/>
      <c r="G315" s="2"/>
      <c r="H315" s="2"/>
      <c r="I315" s="2"/>
      <c r="J315" s="2"/>
      <c r="K315" s="2"/>
      <c r="L315" s="2"/>
      <c r="M315" s="2"/>
      <c r="N315" s="2"/>
      <c r="O315" s="2"/>
      <c r="P315" s="2"/>
      <c r="Q315" s="2"/>
      <c r="R315" s="2"/>
      <c r="S315" s="2"/>
      <c r="T315" s="2"/>
      <c r="U315" s="2"/>
      <c r="V315" s="2"/>
      <c r="W315" s="2"/>
      <c r="X315" s="2"/>
      <c r="Y315" s="2"/>
      <c r="Z315" s="2"/>
      <c r="AA315" s="2"/>
      <c r="AB315" s="2"/>
    </row>
    <row r="316" spans="1:28" ht="13.5" customHeight="1">
      <c r="A316" s="2"/>
      <c r="B316" s="2"/>
      <c r="C316" s="50"/>
      <c r="D316" s="29"/>
      <c r="E316" s="29"/>
      <c r="F316" s="2"/>
      <c r="G316" s="2"/>
      <c r="H316" s="2"/>
      <c r="I316" s="2"/>
      <c r="J316" s="2"/>
      <c r="K316" s="2"/>
      <c r="L316" s="2"/>
      <c r="M316" s="2"/>
      <c r="N316" s="2"/>
      <c r="O316" s="2"/>
      <c r="P316" s="2"/>
      <c r="Q316" s="2"/>
      <c r="R316" s="2"/>
      <c r="S316" s="2"/>
      <c r="T316" s="2"/>
      <c r="U316" s="2"/>
      <c r="V316" s="2"/>
      <c r="W316" s="2"/>
      <c r="X316" s="2"/>
      <c r="Y316" s="2"/>
      <c r="Z316" s="2"/>
      <c r="AA316" s="2"/>
      <c r="AB316" s="2"/>
    </row>
    <row r="317" spans="1:28" ht="13.5" customHeight="1">
      <c r="A317" s="2"/>
      <c r="B317" s="2"/>
      <c r="C317" s="50"/>
      <c r="D317" s="29"/>
      <c r="E317" s="29"/>
      <c r="F317" s="2"/>
      <c r="G317" s="2"/>
      <c r="H317" s="2"/>
      <c r="I317" s="2"/>
      <c r="J317" s="2"/>
      <c r="K317" s="2"/>
      <c r="L317" s="2"/>
      <c r="M317" s="2"/>
      <c r="N317" s="2"/>
      <c r="O317" s="2"/>
      <c r="P317" s="2"/>
      <c r="Q317" s="2"/>
      <c r="R317" s="2"/>
      <c r="S317" s="2"/>
      <c r="T317" s="2"/>
      <c r="U317" s="2"/>
      <c r="V317" s="2"/>
      <c r="W317" s="2"/>
      <c r="X317" s="2"/>
      <c r="Y317" s="2"/>
      <c r="Z317" s="2"/>
      <c r="AA317" s="2"/>
      <c r="AB317" s="2"/>
    </row>
    <row r="318" spans="1:28" ht="13.5" customHeight="1">
      <c r="A318" s="2"/>
      <c r="B318" s="2"/>
      <c r="C318" s="50"/>
      <c r="D318" s="29"/>
      <c r="E318" s="29"/>
      <c r="F318" s="2"/>
      <c r="G318" s="2"/>
      <c r="H318" s="2"/>
      <c r="I318" s="2"/>
      <c r="J318" s="2"/>
      <c r="K318" s="2"/>
      <c r="L318" s="2"/>
      <c r="M318" s="2"/>
      <c r="N318" s="2"/>
      <c r="O318" s="2"/>
      <c r="P318" s="2"/>
      <c r="Q318" s="2"/>
      <c r="R318" s="2"/>
      <c r="S318" s="2"/>
      <c r="T318" s="2"/>
      <c r="U318" s="2"/>
      <c r="V318" s="2"/>
      <c r="W318" s="2"/>
      <c r="X318" s="2"/>
      <c r="Y318" s="2"/>
      <c r="Z318" s="2"/>
      <c r="AA318" s="2"/>
      <c r="AB318" s="2"/>
    </row>
    <row r="319" spans="1:28" ht="13.5" customHeight="1">
      <c r="A319" s="2"/>
      <c r="B319" s="2"/>
      <c r="C319" s="50"/>
      <c r="D319" s="29"/>
      <c r="E319" s="29"/>
      <c r="F319" s="2"/>
      <c r="G319" s="2"/>
      <c r="H319" s="2"/>
      <c r="I319" s="2"/>
      <c r="J319" s="2"/>
      <c r="K319" s="2"/>
      <c r="L319" s="2"/>
      <c r="M319" s="2"/>
      <c r="N319" s="2"/>
      <c r="O319" s="2"/>
      <c r="P319" s="2"/>
      <c r="Q319" s="2"/>
      <c r="R319" s="2"/>
      <c r="S319" s="2"/>
      <c r="T319" s="2"/>
      <c r="U319" s="2"/>
      <c r="V319" s="2"/>
      <c r="W319" s="2"/>
      <c r="X319" s="2"/>
      <c r="Y319" s="2"/>
      <c r="Z319" s="2"/>
      <c r="AA319" s="2"/>
      <c r="AB319" s="2"/>
    </row>
    <row r="320" spans="1:28" ht="13.5" customHeight="1">
      <c r="A320" s="2"/>
      <c r="B320" s="2"/>
      <c r="C320" s="50"/>
      <c r="D320" s="29"/>
      <c r="E320" s="29"/>
      <c r="F320" s="2"/>
      <c r="G320" s="2"/>
      <c r="H320" s="2"/>
      <c r="I320" s="2"/>
      <c r="J320" s="2"/>
      <c r="K320" s="2"/>
      <c r="L320" s="2"/>
      <c r="M320" s="2"/>
      <c r="N320" s="2"/>
      <c r="O320" s="2"/>
      <c r="P320" s="2"/>
      <c r="Q320" s="2"/>
      <c r="R320" s="2"/>
      <c r="S320" s="2"/>
      <c r="T320" s="2"/>
      <c r="U320" s="2"/>
      <c r="V320" s="2"/>
      <c r="W320" s="2"/>
      <c r="X320" s="2"/>
      <c r="Y320" s="2"/>
      <c r="Z320" s="2"/>
      <c r="AA320" s="2"/>
      <c r="AB320" s="2"/>
    </row>
    <row r="321" spans="1:28" ht="13.5" customHeight="1">
      <c r="A321" s="2"/>
      <c r="B321" s="2"/>
      <c r="C321" s="50"/>
      <c r="D321" s="29"/>
      <c r="E321" s="29"/>
      <c r="F321" s="2"/>
      <c r="G321" s="2"/>
      <c r="H321" s="2"/>
      <c r="I321" s="2"/>
      <c r="J321" s="2"/>
      <c r="K321" s="2"/>
      <c r="L321" s="2"/>
      <c r="M321" s="2"/>
      <c r="N321" s="2"/>
      <c r="O321" s="2"/>
      <c r="P321" s="2"/>
      <c r="Q321" s="2"/>
      <c r="R321" s="2"/>
      <c r="S321" s="2"/>
      <c r="T321" s="2"/>
      <c r="U321" s="2"/>
      <c r="V321" s="2"/>
      <c r="W321" s="2"/>
      <c r="X321" s="2"/>
      <c r="Y321" s="2"/>
      <c r="Z321" s="2"/>
      <c r="AA321" s="2"/>
      <c r="AB321" s="2"/>
    </row>
    <row r="322" spans="1:28" ht="13.5" customHeight="1">
      <c r="A322" s="2"/>
      <c r="B322" s="2"/>
      <c r="C322" s="50"/>
      <c r="D322" s="29"/>
      <c r="E322" s="29"/>
      <c r="F322" s="2"/>
      <c r="G322" s="2"/>
      <c r="H322" s="2"/>
      <c r="I322" s="2"/>
      <c r="J322" s="2"/>
      <c r="K322" s="2"/>
      <c r="L322" s="2"/>
      <c r="M322" s="2"/>
      <c r="N322" s="2"/>
      <c r="O322" s="2"/>
      <c r="P322" s="2"/>
      <c r="Q322" s="2"/>
      <c r="R322" s="2"/>
      <c r="S322" s="2"/>
      <c r="T322" s="2"/>
      <c r="U322" s="2"/>
      <c r="V322" s="2"/>
      <c r="W322" s="2"/>
      <c r="X322" s="2"/>
      <c r="Y322" s="2"/>
      <c r="Z322" s="2"/>
      <c r="AA322" s="2"/>
      <c r="AB322" s="2"/>
    </row>
    <row r="323" spans="1:28" ht="13.5" customHeight="1">
      <c r="A323" s="2"/>
      <c r="B323" s="2"/>
      <c r="C323" s="50"/>
      <c r="D323" s="29"/>
      <c r="E323" s="29"/>
      <c r="F323" s="2"/>
      <c r="G323" s="2"/>
      <c r="H323" s="2"/>
      <c r="I323" s="2"/>
      <c r="J323" s="2"/>
      <c r="K323" s="2"/>
      <c r="L323" s="2"/>
      <c r="M323" s="2"/>
      <c r="N323" s="2"/>
      <c r="O323" s="2"/>
      <c r="P323" s="2"/>
      <c r="Q323" s="2"/>
      <c r="R323" s="2"/>
      <c r="S323" s="2"/>
      <c r="T323" s="2"/>
      <c r="U323" s="2"/>
      <c r="V323" s="2"/>
      <c r="W323" s="2"/>
      <c r="X323" s="2"/>
      <c r="Y323" s="2"/>
      <c r="Z323" s="2"/>
      <c r="AA323" s="2"/>
      <c r="AB323" s="2"/>
    </row>
    <row r="324" spans="1:28" ht="13.5" customHeight="1">
      <c r="A324" s="2"/>
      <c r="B324" s="2"/>
      <c r="C324" s="50"/>
      <c r="D324" s="29"/>
      <c r="E324" s="29"/>
      <c r="F324" s="2"/>
      <c r="G324" s="2"/>
      <c r="H324" s="2"/>
      <c r="I324" s="2"/>
      <c r="J324" s="2"/>
      <c r="K324" s="2"/>
      <c r="L324" s="2"/>
      <c r="M324" s="2"/>
      <c r="N324" s="2"/>
      <c r="O324" s="2"/>
      <c r="P324" s="2"/>
      <c r="Q324" s="2"/>
      <c r="R324" s="2"/>
      <c r="S324" s="2"/>
      <c r="T324" s="2"/>
      <c r="U324" s="2"/>
      <c r="V324" s="2"/>
      <c r="W324" s="2"/>
      <c r="X324" s="2"/>
      <c r="Y324" s="2"/>
      <c r="Z324" s="2"/>
      <c r="AA324" s="2"/>
      <c r="AB324" s="2"/>
    </row>
    <row r="325" spans="1:28" ht="13.5" customHeight="1">
      <c r="A325" s="2"/>
      <c r="B325" s="2"/>
      <c r="C325" s="50"/>
      <c r="D325" s="2"/>
      <c r="E325" s="2"/>
      <c r="F325" s="2"/>
      <c r="G325" s="2"/>
      <c r="H325" s="2"/>
      <c r="I325" s="2"/>
      <c r="J325" s="2"/>
      <c r="K325" s="2"/>
      <c r="L325" s="2"/>
      <c r="M325" s="2"/>
      <c r="N325" s="2"/>
      <c r="O325" s="2"/>
      <c r="P325" s="2"/>
      <c r="Q325" s="2"/>
      <c r="R325" s="2"/>
      <c r="S325" s="2"/>
      <c r="T325" s="2"/>
      <c r="U325" s="2"/>
      <c r="V325" s="2"/>
      <c r="W325" s="2"/>
      <c r="X325" s="2"/>
      <c r="Y325" s="2"/>
      <c r="Z325" s="2"/>
      <c r="AA325" s="2"/>
      <c r="AB325" s="2"/>
    </row>
    <row r="326" spans="1:28" ht="13.5" customHeight="1">
      <c r="A326" s="2"/>
      <c r="B326" s="2"/>
      <c r="C326" s="50"/>
      <c r="D326" s="2"/>
      <c r="E326" s="2"/>
      <c r="F326" s="2"/>
      <c r="G326" s="2"/>
      <c r="H326" s="2"/>
      <c r="I326" s="2"/>
      <c r="J326" s="2"/>
      <c r="K326" s="2"/>
      <c r="L326" s="2"/>
      <c r="M326" s="2"/>
      <c r="N326" s="2"/>
      <c r="O326" s="2"/>
      <c r="P326" s="2"/>
      <c r="Q326" s="2"/>
      <c r="R326" s="2"/>
      <c r="S326" s="2"/>
      <c r="T326" s="2"/>
      <c r="U326" s="2"/>
      <c r="V326" s="2"/>
      <c r="W326" s="2"/>
      <c r="X326" s="2"/>
      <c r="Y326" s="2"/>
      <c r="Z326" s="2"/>
      <c r="AA326" s="2"/>
      <c r="AB326" s="2"/>
    </row>
    <row r="327" spans="1:28" ht="13.5" customHeight="1">
      <c r="A327" s="2"/>
      <c r="B327" s="2"/>
      <c r="C327" s="50"/>
      <c r="D327" s="2"/>
      <c r="E327" s="2"/>
      <c r="F327" s="2"/>
      <c r="G327" s="2"/>
      <c r="H327" s="2"/>
      <c r="I327" s="2"/>
      <c r="J327" s="2"/>
      <c r="K327" s="2"/>
      <c r="L327" s="2"/>
      <c r="M327" s="2"/>
      <c r="N327" s="2"/>
      <c r="O327" s="2"/>
      <c r="P327" s="2"/>
      <c r="Q327" s="2"/>
      <c r="R327" s="2"/>
      <c r="S327" s="2"/>
      <c r="T327" s="2"/>
      <c r="U327" s="2"/>
      <c r="V327" s="2"/>
      <c r="W327" s="2"/>
      <c r="X327" s="2"/>
      <c r="Y327" s="2"/>
      <c r="Z327" s="2"/>
      <c r="AA327" s="2"/>
      <c r="AB327" s="2"/>
    </row>
    <row r="328" spans="1:28" ht="13.5" customHeight="1">
      <c r="A328" s="2"/>
      <c r="B328" s="2"/>
      <c r="C328" s="50"/>
      <c r="D328" s="2"/>
      <c r="E328" s="2"/>
      <c r="F328" s="2"/>
      <c r="G328" s="2"/>
      <c r="H328" s="2"/>
      <c r="I328" s="2"/>
      <c r="J328" s="2"/>
      <c r="K328" s="2"/>
      <c r="L328" s="2"/>
      <c r="M328" s="2"/>
      <c r="N328" s="2"/>
      <c r="O328" s="2"/>
      <c r="P328" s="2"/>
      <c r="Q328" s="2"/>
      <c r="R328" s="2"/>
      <c r="S328" s="2"/>
      <c r="T328" s="2"/>
      <c r="U328" s="2"/>
      <c r="V328" s="2"/>
      <c r="W328" s="2"/>
      <c r="X328" s="2"/>
      <c r="Y328" s="2"/>
      <c r="Z328" s="2"/>
      <c r="AA328" s="2"/>
      <c r="AB328" s="2"/>
    </row>
    <row r="329" spans="1:28" ht="13.5" customHeight="1">
      <c r="A329" s="2"/>
      <c r="B329" s="2"/>
      <c r="C329" s="50"/>
      <c r="D329" s="2"/>
      <c r="E329" s="2"/>
      <c r="F329" s="2"/>
      <c r="G329" s="2"/>
      <c r="H329" s="2"/>
      <c r="I329" s="2"/>
      <c r="J329" s="2"/>
      <c r="K329" s="2"/>
      <c r="L329" s="2"/>
      <c r="M329" s="2"/>
      <c r="N329" s="2"/>
      <c r="O329" s="2"/>
      <c r="P329" s="2"/>
      <c r="Q329" s="2"/>
      <c r="R329" s="2"/>
      <c r="S329" s="2"/>
      <c r="T329" s="2"/>
      <c r="U329" s="2"/>
      <c r="V329" s="2"/>
      <c r="W329" s="2"/>
      <c r="X329" s="2"/>
      <c r="Y329" s="2"/>
      <c r="Z329" s="2"/>
      <c r="AA329" s="2"/>
      <c r="AB329" s="2"/>
    </row>
    <row r="330" spans="1:28" ht="13.5" customHeight="1">
      <c r="A330" s="2"/>
      <c r="B330" s="2"/>
      <c r="C330" s="50"/>
      <c r="D330" s="2"/>
      <c r="E330" s="2"/>
      <c r="F330" s="2"/>
      <c r="G330" s="2"/>
      <c r="H330" s="2"/>
      <c r="I330" s="2"/>
      <c r="J330" s="2"/>
      <c r="K330" s="2"/>
      <c r="L330" s="2"/>
      <c r="M330" s="2"/>
      <c r="N330" s="2"/>
      <c r="O330" s="2"/>
      <c r="P330" s="2"/>
      <c r="Q330" s="2"/>
      <c r="R330" s="2"/>
      <c r="S330" s="2"/>
      <c r="T330" s="2"/>
      <c r="U330" s="2"/>
      <c r="V330" s="2"/>
      <c r="W330" s="2"/>
      <c r="X330" s="2"/>
      <c r="Y330" s="2"/>
      <c r="Z330" s="2"/>
      <c r="AA330" s="2"/>
      <c r="AB330" s="2"/>
    </row>
    <row r="331" spans="1:28" ht="13.5" customHeight="1">
      <c r="A331" s="2"/>
      <c r="B331" s="2"/>
      <c r="C331" s="50"/>
      <c r="D331" s="2"/>
      <c r="E331" s="2"/>
      <c r="F331" s="2"/>
      <c r="G331" s="2"/>
      <c r="H331" s="2"/>
      <c r="I331" s="2"/>
      <c r="J331" s="2"/>
      <c r="K331" s="2"/>
      <c r="L331" s="2"/>
      <c r="M331" s="2"/>
      <c r="N331" s="2"/>
      <c r="O331" s="2"/>
      <c r="P331" s="2"/>
      <c r="Q331" s="2"/>
      <c r="R331" s="2"/>
      <c r="S331" s="2"/>
      <c r="T331" s="2"/>
      <c r="U331" s="2"/>
      <c r="V331" s="2"/>
      <c r="W331" s="2"/>
      <c r="X331" s="2"/>
      <c r="Y331" s="2"/>
      <c r="Z331" s="2"/>
      <c r="AA331" s="2"/>
      <c r="AB331" s="2"/>
    </row>
    <row r="332" spans="1:28" ht="13.5" customHeight="1">
      <c r="A332" s="2"/>
      <c r="B332" s="2"/>
      <c r="C332" s="50"/>
      <c r="D332" s="2"/>
      <c r="E332" s="2"/>
      <c r="F332" s="2"/>
      <c r="G332" s="2"/>
      <c r="H332" s="2"/>
      <c r="I332" s="2"/>
      <c r="J332" s="2"/>
      <c r="K332" s="2"/>
      <c r="L332" s="2"/>
      <c r="M332" s="2"/>
      <c r="N332" s="2"/>
      <c r="O332" s="2"/>
      <c r="P332" s="2"/>
      <c r="Q332" s="2"/>
      <c r="R332" s="2"/>
      <c r="S332" s="2"/>
      <c r="T332" s="2"/>
      <c r="U332" s="2"/>
      <c r="V332" s="2"/>
      <c r="W332" s="2"/>
      <c r="X332" s="2"/>
      <c r="Y332" s="2"/>
      <c r="Z332" s="2"/>
      <c r="AA332" s="2"/>
      <c r="AB332" s="2"/>
    </row>
    <row r="333" spans="1:28" ht="13.5" customHeight="1">
      <c r="A333" s="2"/>
      <c r="B333" s="2"/>
      <c r="C333" s="50"/>
      <c r="D333" s="2"/>
      <c r="E333" s="2"/>
      <c r="F333" s="2"/>
      <c r="G333" s="2"/>
      <c r="H333" s="2"/>
      <c r="I333" s="2"/>
      <c r="J333" s="2"/>
      <c r="K333" s="2"/>
      <c r="L333" s="2"/>
      <c r="M333" s="2"/>
      <c r="N333" s="2"/>
      <c r="O333" s="2"/>
      <c r="P333" s="2"/>
      <c r="Q333" s="2"/>
      <c r="R333" s="2"/>
      <c r="S333" s="2"/>
      <c r="T333" s="2"/>
      <c r="U333" s="2"/>
      <c r="V333" s="2"/>
      <c r="W333" s="2"/>
      <c r="X333" s="2"/>
      <c r="Y333" s="2"/>
      <c r="Z333" s="2"/>
      <c r="AA333" s="2"/>
      <c r="AB333" s="2"/>
    </row>
    <row r="334" spans="1:28" ht="13.5" customHeight="1">
      <c r="A334" s="2"/>
      <c r="B334" s="2"/>
      <c r="C334" s="50"/>
      <c r="D334" s="2"/>
      <c r="E334" s="2"/>
      <c r="F334" s="2"/>
      <c r="G334" s="2"/>
      <c r="H334" s="2"/>
      <c r="I334" s="2"/>
      <c r="J334" s="2"/>
      <c r="K334" s="2"/>
      <c r="L334" s="2"/>
      <c r="M334" s="2"/>
      <c r="N334" s="2"/>
      <c r="O334" s="2"/>
      <c r="P334" s="2"/>
      <c r="Q334" s="2"/>
      <c r="R334" s="2"/>
      <c r="S334" s="2"/>
      <c r="T334" s="2"/>
      <c r="U334" s="2"/>
      <c r="V334" s="2"/>
      <c r="W334" s="2"/>
      <c r="X334" s="2"/>
      <c r="Y334" s="2"/>
      <c r="Z334" s="2"/>
      <c r="AA334" s="2"/>
      <c r="AB334" s="2"/>
    </row>
    <row r="335" spans="1:28" ht="13.5" customHeight="1">
      <c r="A335" s="2"/>
      <c r="B335" s="2"/>
      <c r="C335" s="50"/>
      <c r="D335" s="2"/>
      <c r="E335" s="2"/>
      <c r="F335" s="2"/>
      <c r="G335" s="2"/>
      <c r="H335" s="2"/>
      <c r="I335" s="2"/>
      <c r="J335" s="2"/>
      <c r="K335" s="2"/>
      <c r="L335" s="2"/>
      <c r="M335" s="2"/>
      <c r="N335" s="2"/>
      <c r="O335" s="2"/>
      <c r="P335" s="2"/>
      <c r="Q335" s="2"/>
      <c r="R335" s="2"/>
      <c r="S335" s="2"/>
      <c r="T335" s="2"/>
      <c r="U335" s="2"/>
      <c r="V335" s="2"/>
      <c r="W335" s="2"/>
      <c r="X335" s="2"/>
      <c r="Y335" s="2"/>
      <c r="Z335" s="2"/>
      <c r="AA335" s="2"/>
      <c r="AB335" s="2"/>
    </row>
    <row r="336" spans="1:28" ht="13.5" customHeight="1">
      <c r="A336" s="2"/>
      <c r="B336" s="2"/>
      <c r="C336" s="50"/>
      <c r="D336" s="2"/>
      <c r="E336" s="2"/>
      <c r="F336" s="2"/>
      <c r="G336" s="2"/>
      <c r="H336" s="2"/>
      <c r="I336" s="2"/>
      <c r="J336" s="2"/>
      <c r="K336" s="2"/>
      <c r="L336" s="2"/>
      <c r="M336" s="2"/>
      <c r="N336" s="2"/>
      <c r="O336" s="2"/>
      <c r="P336" s="2"/>
      <c r="Q336" s="2"/>
      <c r="R336" s="2"/>
      <c r="S336" s="2"/>
      <c r="T336" s="2"/>
      <c r="U336" s="2"/>
      <c r="V336" s="2"/>
      <c r="W336" s="2"/>
      <c r="X336" s="2"/>
      <c r="Y336" s="2"/>
      <c r="Z336" s="2"/>
      <c r="AA336" s="2"/>
      <c r="AB336" s="2"/>
    </row>
    <row r="337" spans="1:28" ht="13.5" customHeight="1">
      <c r="A337" s="2"/>
      <c r="B337" s="2"/>
      <c r="C337" s="50"/>
      <c r="D337" s="2"/>
      <c r="E337" s="2"/>
      <c r="F337" s="2"/>
      <c r="G337" s="2"/>
      <c r="H337" s="2"/>
      <c r="I337" s="2"/>
      <c r="J337" s="2"/>
      <c r="K337" s="2"/>
      <c r="L337" s="2"/>
      <c r="M337" s="2"/>
      <c r="N337" s="2"/>
      <c r="O337" s="2"/>
      <c r="P337" s="2"/>
      <c r="Q337" s="2"/>
      <c r="R337" s="2"/>
      <c r="S337" s="2"/>
      <c r="T337" s="2"/>
      <c r="U337" s="2"/>
      <c r="V337" s="2"/>
      <c r="W337" s="2"/>
      <c r="X337" s="2"/>
      <c r="Y337" s="2"/>
      <c r="Z337" s="2"/>
      <c r="AA337" s="2"/>
      <c r="AB337" s="2"/>
    </row>
    <row r="338" spans="1:28" ht="13.5" customHeight="1">
      <c r="A338" s="2"/>
      <c r="B338" s="2"/>
      <c r="C338" s="50"/>
      <c r="D338" s="2"/>
      <c r="E338" s="2"/>
      <c r="F338" s="2"/>
      <c r="G338" s="2"/>
      <c r="H338" s="2"/>
      <c r="I338" s="2"/>
      <c r="J338" s="2"/>
      <c r="K338" s="2"/>
      <c r="L338" s="2"/>
      <c r="M338" s="2"/>
      <c r="N338" s="2"/>
      <c r="O338" s="2"/>
      <c r="P338" s="2"/>
      <c r="Q338" s="2"/>
      <c r="R338" s="2"/>
      <c r="S338" s="2"/>
      <c r="T338" s="2"/>
      <c r="U338" s="2"/>
      <c r="V338" s="2"/>
      <c r="W338" s="2"/>
      <c r="X338" s="2"/>
      <c r="Y338" s="2"/>
      <c r="Z338" s="2"/>
      <c r="AA338" s="2"/>
      <c r="AB338" s="2"/>
    </row>
    <row r="339" spans="1:28" ht="13.5" customHeight="1">
      <c r="A339" s="2"/>
      <c r="B339" s="2"/>
      <c r="C339" s="50"/>
      <c r="D339" s="2"/>
      <c r="E339" s="2"/>
      <c r="F339" s="2"/>
      <c r="G339" s="2"/>
      <c r="H339" s="2"/>
      <c r="I339" s="2"/>
      <c r="J339" s="2"/>
      <c r="K339" s="2"/>
      <c r="L339" s="2"/>
      <c r="M339" s="2"/>
      <c r="N339" s="2"/>
      <c r="O339" s="2"/>
      <c r="P339" s="2"/>
      <c r="Q339" s="2"/>
      <c r="R339" s="2"/>
      <c r="S339" s="2"/>
      <c r="T339" s="2"/>
      <c r="U339" s="2"/>
      <c r="V339" s="2"/>
      <c r="W339" s="2"/>
      <c r="X339" s="2"/>
      <c r="Y339" s="2"/>
      <c r="Z339" s="2"/>
      <c r="AA339" s="2"/>
      <c r="AB339" s="2"/>
    </row>
    <row r="340" spans="1:28" ht="13.5" customHeight="1">
      <c r="A340" s="2"/>
      <c r="B340" s="2"/>
      <c r="C340" s="50"/>
      <c r="D340" s="2"/>
      <c r="E340" s="2"/>
      <c r="F340" s="2"/>
      <c r="G340" s="2"/>
      <c r="H340" s="2"/>
      <c r="I340" s="2"/>
      <c r="J340" s="2"/>
      <c r="K340" s="2"/>
      <c r="L340" s="2"/>
      <c r="M340" s="2"/>
      <c r="N340" s="2"/>
      <c r="O340" s="2"/>
      <c r="P340" s="2"/>
      <c r="Q340" s="2"/>
      <c r="R340" s="2"/>
      <c r="S340" s="2"/>
      <c r="T340" s="2"/>
      <c r="U340" s="2"/>
      <c r="V340" s="2"/>
      <c r="W340" s="2"/>
      <c r="X340" s="2"/>
      <c r="Y340" s="2"/>
      <c r="Z340" s="2"/>
      <c r="AA340" s="2"/>
      <c r="AB340" s="2"/>
    </row>
    <row r="341" spans="1:28" ht="13.5" customHeight="1">
      <c r="A341" s="2"/>
      <c r="B341" s="2"/>
      <c r="C341" s="50"/>
      <c r="D341" s="2"/>
      <c r="E341" s="2"/>
      <c r="F341" s="2"/>
      <c r="G341" s="2"/>
      <c r="H341" s="2"/>
      <c r="I341" s="2"/>
      <c r="J341" s="2"/>
      <c r="K341" s="2"/>
      <c r="L341" s="2"/>
      <c r="M341" s="2"/>
      <c r="N341" s="2"/>
      <c r="O341" s="2"/>
      <c r="P341" s="2"/>
      <c r="Q341" s="2"/>
      <c r="R341" s="2"/>
      <c r="S341" s="2"/>
      <c r="T341" s="2"/>
      <c r="U341" s="2"/>
      <c r="V341" s="2"/>
      <c r="W341" s="2"/>
      <c r="X341" s="2"/>
      <c r="Y341" s="2"/>
      <c r="Z341" s="2"/>
      <c r="AA341" s="2"/>
      <c r="AB341" s="2"/>
    </row>
    <row r="342" spans="1:28" ht="13.5" customHeight="1">
      <c r="A342" s="2"/>
      <c r="B342" s="2"/>
      <c r="C342" s="50"/>
      <c r="D342" s="2"/>
      <c r="E342" s="2"/>
      <c r="F342" s="2"/>
      <c r="G342" s="2"/>
      <c r="H342" s="2"/>
      <c r="I342" s="2"/>
      <c r="J342" s="2"/>
      <c r="K342" s="2"/>
      <c r="L342" s="2"/>
      <c r="M342" s="2"/>
      <c r="N342" s="2"/>
      <c r="O342" s="2"/>
      <c r="P342" s="2"/>
      <c r="Q342" s="2"/>
      <c r="R342" s="2"/>
      <c r="S342" s="2"/>
      <c r="T342" s="2"/>
      <c r="U342" s="2"/>
      <c r="V342" s="2"/>
      <c r="W342" s="2"/>
      <c r="X342" s="2"/>
      <c r="Y342" s="2"/>
      <c r="Z342" s="2"/>
      <c r="AA342" s="2"/>
      <c r="AB342" s="2"/>
    </row>
    <row r="343" spans="1:28" ht="13.5" customHeight="1">
      <c r="A343" s="2"/>
      <c r="B343" s="2"/>
      <c r="C343" s="50"/>
      <c r="D343" s="2"/>
      <c r="E343" s="2"/>
      <c r="F343" s="2"/>
      <c r="G343" s="2"/>
      <c r="H343" s="2"/>
      <c r="I343" s="2"/>
      <c r="J343" s="2"/>
      <c r="K343" s="2"/>
      <c r="L343" s="2"/>
      <c r="M343" s="2"/>
      <c r="N343" s="2"/>
      <c r="O343" s="2"/>
      <c r="P343" s="2"/>
      <c r="Q343" s="2"/>
      <c r="R343" s="2"/>
      <c r="S343" s="2"/>
      <c r="T343" s="2"/>
      <c r="U343" s="2"/>
      <c r="V343" s="2"/>
      <c r="W343" s="2"/>
      <c r="X343" s="2"/>
      <c r="Y343" s="2"/>
      <c r="Z343" s="2"/>
      <c r="AA343" s="2"/>
      <c r="AB343" s="2"/>
    </row>
    <row r="344" spans="1:28" ht="13.5" customHeight="1">
      <c r="A344" s="2"/>
      <c r="B344" s="2"/>
      <c r="C344" s="50"/>
      <c r="D344" s="2"/>
      <c r="E344" s="2"/>
      <c r="F344" s="2"/>
      <c r="G344" s="2"/>
      <c r="H344" s="2"/>
      <c r="I344" s="2"/>
      <c r="J344" s="2"/>
      <c r="K344" s="2"/>
      <c r="L344" s="2"/>
      <c r="M344" s="2"/>
      <c r="N344" s="2"/>
      <c r="O344" s="2"/>
      <c r="P344" s="2"/>
      <c r="Q344" s="2"/>
      <c r="R344" s="2"/>
      <c r="S344" s="2"/>
      <c r="T344" s="2"/>
      <c r="U344" s="2"/>
      <c r="V344" s="2"/>
      <c r="W344" s="2"/>
      <c r="X344" s="2"/>
      <c r="Y344" s="2"/>
      <c r="Z344" s="2"/>
      <c r="AA344" s="2"/>
      <c r="AB344" s="2"/>
    </row>
    <row r="345" spans="1:28" ht="13.5" customHeight="1">
      <c r="A345" s="2"/>
      <c r="B345" s="2"/>
      <c r="C345" s="50"/>
      <c r="D345" s="2"/>
      <c r="E345" s="2"/>
      <c r="F345" s="2"/>
      <c r="G345" s="2"/>
      <c r="H345" s="2"/>
      <c r="I345" s="2"/>
      <c r="J345" s="2"/>
      <c r="K345" s="2"/>
      <c r="L345" s="2"/>
      <c r="M345" s="2"/>
      <c r="N345" s="2"/>
      <c r="O345" s="2"/>
      <c r="P345" s="2"/>
      <c r="Q345" s="2"/>
      <c r="R345" s="2"/>
      <c r="S345" s="2"/>
      <c r="T345" s="2"/>
      <c r="U345" s="2"/>
      <c r="V345" s="2"/>
      <c r="W345" s="2"/>
      <c r="X345" s="2"/>
      <c r="Y345" s="2"/>
      <c r="Z345" s="2"/>
      <c r="AA345" s="2"/>
      <c r="AB345" s="2"/>
    </row>
    <row r="346" spans="1:28" ht="13.5" customHeight="1">
      <c r="A346" s="2"/>
      <c r="B346" s="2"/>
      <c r="C346" s="50"/>
      <c r="D346" s="2"/>
      <c r="E346" s="2"/>
      <c r="F346" s="2"/>
      <c r="G346" s="2"/>
      <c r="H346" s="2"/>
      <c r="I346" s="2"/>
      <c r="J346" s="2"/>
      <c r="K346" s="2"/>
      <c r="L346" s="2"/>
      <c r="M346" s="2"/>
      <c r="N346" s="2"/>
      <c r="O346" s="2"/>
      <c r="P346" s="2"/>
      <c r="Q346" s="2"/>
      <c r="R346" s="2"/>
      <c r="S346" s="2"/>
      <c r="T346" s="2"/>
      <c r="U346" s="2"/>
      <c r="V346" s="2"/>
      <c r="W346" s="2"/>
      <c r="X346" s="2"/>
      <c r="Y346" s="2"/>
      <c r="Z346" s="2"/>
      <c r="AA346" s="2"/>
      <c r="AB346" s="2"/>
    </row>
    <row r="347" spans="1:28" ht="13.5" customHeight="1">
      <c r="A347" s="2"/>
      <c r="B347" s="2"/>
      <c r="C347" s="50"/>
      <c r="D347" s="2"/>
      <c r="E347" s="2"/>
      <c r="F347" s="2"/>
      <c r="G347" s="2"/>
      <c r="H347" s="2"/>
      <c r="I347" s="2"/>
      <c r="J347" s="2"/>
      <c r="K347" s="2"/>
      <c r="L347" s="2"/>
      <c r="M347" s="2"/>
      <c r="N347" s="2"/>
      <c r="O347" s="2"/>
      <c r="P347" s="2"/>
      <c r="Q347" s="2"/>
      <c r="R347" s="2"/>
      <c r="S347" s="2"/>
      <c r="T347" s="2"/>
      <c r="U347" s="2"/>
      <c r="V347" s="2"/>
      <c r="W347" s="2"/>
      <c r="X347" s="2"/>
      <c r="Y347" s="2"/>
      <c r="Z347" s="2"/>
      <c r="AA347" s="2"/>
      <c r="AB347" s="2"/>
    </row>
    <row r="348" spans="1:28" ht="13.5" customHeight="1">
      <c r="A348" s="2"/>
      <c r="B348" s="2"/>
      <c r="C348" s="50"/>
      <c r="D348" s="2"/>
      <c r="E348" s="2"/>
      <c r="F348" s="2"/>
      <c r="G348" s="2"/>
      <c r="H348" s="2"/>
      <c r="I348" s="2"/>
      <c r="J348" s="2"/>
      <c r="K348" s="2"/>
      <c r="L348" s="2"/>
      <c r="M348" s="2"/>
      <c r="N348" s="2"/>
      <c r="O348" s="2"/>
      <c r="P348" s="2"/>
      <c r="Q348" s="2"/>
      <c r="R348" s="2"/>
      <c r="S348" s="2"/>
      <c r="T348" s="2"/>
      <c r="U348" s="2"/>
      <c r="V348" s="2"/>
      <c r="W348" s="2"/>
      <c r="X348" s="2"/>
      <c r="Y348" s="2"/>
      <c r="Z348" s="2"/>
      <c r="AA348" s="2"/>
      <c r="AB348" s="2"/>
    </row>
    <row r="349" spans="1:28" ht="13.5" customHeight="1">
      <c r="A349" s="2"/>
      <c r="B349" s="2"/>
      <c r="C349" s="50"/>
      <c r="D349" s="2"/>
      <c r="E349" s="2"/>
      <c r="F349" s="2"/>
      <c r="G349" s="2"/>
      <c r="H349" s="2"/>
      <c r="I349" s="2"/>
      <c r="J349" s="2"/>
      <c r="K349" s="2"/>
      <c r="L349" s="2"/>
      <c r="M349" s="2"/>
      <c r="N349" s="2"/>
      <c r="O349" s="2"/>
      <c r="P349" s="2"/>
      <c r="Q349" s="2"/>
      <c r="R349" s="2"/>
      <c r="S349" s="2"/>
      <c r="T349" s="2"/>
      <c r="U349" s="2"/>
      <c r="V349" s="2"/>
      <c r="W349" s="2"/>
      <c r="X349" s="2"/>
      <c r="Y349" s="2"/>
      <c r="Z349" s="2"/>
      <c r="AA349" s="2"/>
      <c r="AB349" s="2"/>
    </row>
    <row r="350" spans="1:28" ht="13.5" customHeight="1">
      <c r="A350" s="2"/>
      <c r="B350" s="2"/>
      <c r="C350" s="50"/>
      <c r="D350" s="2"/>
      <c r="E350" s="2"/>
      <c r="F350" s="2"/>
      <c r="G350" s="2"/>
      <c r="H350" s="2"/>
      <c r="I350" s="2"/>
      <c r="J350" s="2"/>
      <c r="K350" s="2"/>
      <c r="L350" s="2"/>
      <c r="M350" s="2"/>
      <c r="N350" s="2"/>
      <c r="O350" s="2"/>
      <c r="P350" s="2"/>
      <c r="Q350" s="2"/>
      <c r="R350" s="2"/>
      <c r="S350" s="2"/>
      <c r="T350" s="2"/>
      <c r="U350" s="2"/>
      <c r="V350" s="2"/>
      <c r="W350" s="2"/>
      <c r="X350" s="2"/>
      <c r="Y350" s="2"/>
      <c r="Z350" s="2"/>
      <c r="AA350" s="2"/>
      <c r="AB350" s="2"/>
    </row>
    <row r="351" spans="1:28" ht="13.5" customHeight="1">
      <c r="A351" s="2"/>
      <c r="B351" s="2"/>
      <c r="C351" s="50"/>
      <c r="D351" s="2"/>
      <c r="E351" s="2"/>
      <c r="F351" s="2"/>
      <c r="G351" s="2"/>
      <c r="H351" s="2"/>
      <c r="I351" s="2"/>
      <c r="J351" s="2"/>
      <c r="K351" s="2"/>
      <c r="L351" s="2"/>
      <c r="M351" s="2"/>
      <c r="N351" s="2"/>
      <c r="O351" s="2"/>
      <c r="P351" s="2"/>
      <c r="Q351" s="2"/>
      <c r="R351" s="2"/>
      <c r="S351" s="2"/>
      <c r="T351" s="2"/>
      <c r="U351" s="2"/>
      <c r="V351" s="2"/>
      <c r="W351" s="2"/>
      <c r="X351" s="2"/>
      <c r="Y351" s="2"/>
      <c r="Z351" s="2"/>
      <c r="AA351" s="2"/>
      <c r="AB351" s="2"/>
    </row>
    <row r="352" spans="1:28" ht="13.5" customHeight="1">
      <c r="A352" s="2"/>
      <c r="B352" s="2"/>
      <c r="C352" s="50"/>
      <c r="D352" s="2"/>
      <c r="E352" s="2"/>
      <c r="F352" s="2"/>
      <c r="G352" s="2"/>
      <c r="H352" s="2"/>
      <c r="I352" s="2"/>
      <c r="J352" s="2"/>
      <c r="K352" s="2"/>
      <c r="L352" s="2"/>
      <c r="M352" s="2"/>
      <c r="N352" s="2"/>
      <c r="O352" s="2"/>
      <c r="P352" s="2"/>
      <c r="Q352" s="2"/>
      <c r="R352" s="2"/>
      <c r="S352" s="2"/>
      <c r="T352" s="2"/>
      <c r="U352" s="2"/>
      <c r="V352" s="2"/>
      <c r="W352" s="2"/>
      <c r="X352" s="2"/>
      <c r="Y352" s="2"/>
      <c r="Z352" s="2"/>
      <c r="AA352" s="2"/>
      <c r="AB352" s="2"/>
    </row>
    <row r="353" spans="1:28" ht="13.5" customHeight="1">
      <c r="A353" s="2"/>
      <c r="B353" s="2"/>
      <c r="C353" s="50"/>
      <c r="D353" s="2"/>
      <c r="E353" s="2"/>
      <c r="F353" s="2"/>
      <c r="G353" s="2"/>
      <c r="H353" s="2"/>
      <c r="I353" s="2"/>
      <c r="J353" s="2"/>
      <c r="K353" s="2"/>
      <c r="L353" s="2"/>
      <c r="M353" s="2"/>
      <c r="N353" s="2"/>
      <c r="O353" s="2"/>
      <c r="P353" s="2"/>
      <c r="Q353" s="2"/>
      <c r="R353" s="2"/>
      <c r="S353" s="2"/>
      <c r="T353" s="2"/>
      <c r="U353" s="2"/>
      <c r="V353" s="2"/>
      <c r="W353" s="2"/>
      <c r="X353" s="2"/>
      <c r="Y353" s="2"/>
      <c r="Z353" s="2"/>
      <c r="AA353" s="2"/>
      <c r="AB353" s="2"/>
    </row>
    <row r="354" spans="1:28" ht="13.5" customHeight="1">
      <c r="A354" s="2"/>
      <c r="B354" s="2"/>
      <c r="C354" s="50"/>
      <c r="D354" s="2"/>
      <c r="E354" s="2"/>
      <c r="F354" s="2"/>
      <c r="G354" s="2"/>
      <c r="H354" s="2"/>
      <c r="I354" s="2"/>
      <c r="J354" s="2"/>
      <c r="K354" s="2"/>
      <c r="L354" s="2"/>
      <c r="M354" s="2"/>
      <c r="N354" s="2"/>
      <c r="O354" s="2"/>
      <c r="P354" s="2"/>
      <c r="Q354" s="2"/>
      <c r="R354" s="2"/>
      <c r="S354" s="2"/>
      <c r="T354" s="2"/>
      <c r="U354" s="2"/>
      <c r="V354" s="2"/>
      <c r="W354" s="2"/>
      <c r="X354" s="2"/>
      <c r="Y354" s="2"/>
      <c r="Z354" s="2"/>
      <c r="AA354" s="2"/>
      <c r="AB354" s="2"/>
    </row>
    <row r="355" spans="1:28" ht="13.5" customHeight="1">
      <c r="A355" s="2"/>
      <c r="B355" s="2"/>
      <c r="C355" s="50"/>
      <c r="D355" s="2"/>
      <c r="E355" s="2"/>
      <c r="F355" s="2"/>
      <c r="G355" s="2"/>
      <c r="H355" s="2"/>
      <c r="I355" s="2"/>
      <c r="J355" s="2"/>
      <c r="K355" s="2"/>
      <c r="L355" s="2"/>
      <c r="M355" s="2"/>
      <c r="N355" s="2"/>
      <c r="O355" s="2"/>
      <c r="P355" s="2"/>
      <c r="Q355" s="2"/>
      <c r="R355" s="2"/>
      <c r="S355" s="2"/>
      <c r="T355" s="2"/>
      <c r="U355" s="2"/>
      <c r="V355" s="2"/>
      <c r="W355" s="2"/>
      <c r="X355" s="2"/>
      <c r="Y355" s="2"/>
      <c r="Z355" s="2"/>
      <c r="AA355" s="2"/>
      <c r="AB355" s="2"/>
    </row>
    <row r="356" spans="1:28" ht="13.5" customHeight="1">
      <c r="A356" s="2"/>
      <c r="B356" s="2"/>
      <c r="C356" s="50"/>
      <c r="D356" s="2"/>
      <c r="E356" s="2"/>
      <c r="F356" s="2"/>
      <c r="G356" s="2"/>
      <c r="H356" s="2"/>
      <c r="I356" s="2"/>
      <c r="J356" s="2"/>
      <c r="K356" s="2"/>
      <c r="L356" s="2"/>
      <c r="M356" s="2"/>
      <c r="N356" s="2"/>
      <c r="O356" s="2"/>
      <c r="P356" s="2"/>
      <c r="Q356" s="2"/>
      <c r="R356" s="2"/>
      <c r="S356" s="2"/>
      <c r="T356" s="2"/>
      <c r="U356" s="2"/>
      <c r="V356" s="2"/>
      <c r="W356" s="2"/>
      <c r="X356" s="2"/>
      <c r="Y356" s="2"/>
      <c r="Z356" s="2"/>
      <c r="AA356" s="2"/>
      <c r="AB356" s="2"/>
    </row>
    <row r="357" spans="1:28" ht="13.5" customHeight="1">
      <c r="A357" s="2"/>
      <c r="B357" s="2"/>
      <c r="C357" s="50"/>
      <c r="D357" s="2"/>
      <c r="E357" s="2"/>
      <c r="F357" s="2"/>
      <c r="G357" s="2"/>
      <c r="H357" s="2"/>
      <c r="I357" s="2"/>
      <c r="J357" s="2"/>
      <c r="K357" s="2"/>
      <c r="L357" s="2"/>
      <c r="M357" s="2"/>
      <c r="N357" s="2"/>
      <c r="O357" s="2"/>
      <c r="P357" s="2"/>
      <c r="Q357" s="2"/>
      <c r="R357" s="2"/>
      <c r="S357" s="2"/>
      <c r="T357" s="2"/>
      <c r="U357" s="2"/>
      <c r="V357" s="2"/>
      <c r="W357" s="2"/>
      <c r="X357" s="2"/>
      <c r="Y357" s="2"/>
      <c r="Z357" s="2"/>
      <c r="AA357" s="2"/>
      <c r="AB357" s="2"/>
    </row>
    <row r="358" spans="1:28" ht="13.5" customHeight="1">
      <c r="A358" s="2"/>
      <c r="B358" s="2"/>
      <c r="C358" s="50"/>
      <c r="D358" s="2"/>
      <c r="E358" s="2"/>
      <c r="F358" s="2"/>
      <c r="G358" s="2"/>
      <c r="H358" s="2"/>
      <c r="I358" s="2"/>
      <c r="J358" s="2"/>
      <c r="K358" s="2"/>
      <c r="L358" s="2"/>
      <c r="M358" s="2"/>
      <c r="N358" s="2"/>
      <c r="O358" s="2"/>
      <c r="P358" s="2"/>
      <c r="Q358" s="2"/>
      <c r="R358" s="2"/>
      <c r="S358" s="2"/>
      <c r="T358" s="2"/>
      <c r="U358" s="2"/>
      <c r="V358" s="2"/>
      <c r="W358" s="2"/>
      <c r="X358" s="2"/>
      <c r="Y358" s="2"/>
      <c r="Z358" s="2"/>
      <c r="AA358" s="2"/>
      <c r="AB358" s="2"/>
    </row>
    <row r="359" spans="1:28" ht="13.5" customHeight="1">
      <c r="A359" s="2"/>
      <c r="B359" s="2"/>
      <c r="C359" s="50"/>
      <c r="D359" s="2"/>
      <c r="E359" s="2"/>
      <c r="F359" s="2"/>
      <c r="G359" s="2"/>
      <c r="H359" s="2"/>
      <c r="I359" s="2"/>
      <c r="J359" s="2"/>
      <c r="K359" s="2"/>
      <c r="L359" s="2"/>
      <c r="M359" s="2"/>
      <c r="N359" s="2"/>
      <c r="O359" s="2"/>
      <c r="P359" s="2"/>
      <c r="Q359" s="2"/>
      <c r="R359" s="2"/>
      <c r="S359" s="2"/>
      <c r="T359" s="2"/>
      <c r="U359" s="2"/>
      <c r="V359" s="2"/>
      <c r="W359" s="2"/>
      <c r="X359" s="2"/>
      <c r="Y359" s="2"/>
      <c r="Z359" s="2"/>
      <c r="AA359" s="2"/>
      <c r="AB359" s="2"/>
    </row>
    <row r="360" spans="1:28" ht="13.5" customHeight="1">
      <c r="A360" s="2"/>
      <c r="B360" s="2"/>
      <c r="C360" s="50"/>
      <c r="D360" s="2"/>
      <c r="E360" s="2"/>
      <c r="F360" s="2"/>
      <c r="G360" s="2"/>
      <c r="H360" s="2"/>
      <c r="I360" s="2"/>
      <c r="J360" s="2"/>
      <c r="K360" s="2"/>
      <c r="L360" s="2"/>
      <c r="M360" s="2"/>
      <c r="N360" s="2"/>
      <c r="O360" s="2"/>
      <c r="P360" s="2"/>
      <c r="Q360" s="2"/>
      <c r="R360" s="2"/>
      <c r="S360" s="2"/>
      <c r="T360" s="2"/>
      <c r="U360" s="2"/>
      <c r="V360" s="2"/>
      <c r="W360" s="2"/>
      <c r="X360" s="2"/>
      <c r="Y360" s="2"/>
      <c r="Z360" s="2"/>
      <c r="AA360" s="2"/>
      <c r="AB360" s="2"/>
    </row>
    <row r="361" spans="1:28" ht="13.5" customHeight="1">
      <c r="A361" s="2"/>
      <c r="B361" s="2"/>
      <c r="C361" s="50"/>
      <c r="D361" s="2"/>
      <c r="E361" s="2"/>
      <c r="F361" s="2"/>
      <c r="G361" s="2"/>
      <c r="H361" s="2"/>
      <c r="I361" s="2"/>
      <c r="J361" s="2"/>
      <c r="K361" s="2"/>
      <c r="L361" s="2"/>
      <c r="M361" s="2"/>
      <c r="N361" s="2"/>
      <c r="O361" s="2"/>
      <c r="P361" s="2"/>
      <c r="Q361" s="2"/>
      <c r="R361" s="2"/>
      <c r="S361" s="2"/>
      <c r="T361" s="2"/>
      <c r="U361" s="2"/>
      <c r="V361" s="2"/>
      <c r="W361" s="2"/>
      <c r="X361" s="2"/>
      <c r="Y361" s="2"/>
      <c r="Z361" s="2"/>
      <c r="AA361" s="2"/>
      <c r="AB361" s="2"/>
    </row>
    <row r="362" spans="1:28" ht="13.5" customHeight="1">
      <c r="A362" s="2"/>
      <c r="B362" s="2"/>
      <c r="C362" s="50"/>
      <c r="D362" s="2"/>
      <c r="E362" s="2"/>
      <c r="F362" s="2"/>
      <c r="G362" s="2"/>
      <c r="H362" s="2"/>
      <c r="I362" s="2"/>
      <c r="J362" s="2"/>
      <c r="K362" s="2"/>
      <c r="L362" s="2"/>
      <c r="M362" s="2"/>
      <c r="N362" s="2"/>
      <c r="O362" s="2"/>
      <c r="P362" s="2"/>
      <c r="Q362" s="2"/>
      <c r="R362" s="2"/>
      <c r="S362" s="2"/>
      <c r="T362" s="2"/>
      <c r="U362" s="2"/>
      <c r="V362" s="2"/>
      <c r="W362" s="2"/>
      <c r="X362" s="2"/>
      <c r="Y362" s="2"/>
      <c r="Z362" s="2"/>
      <c r="AA362" s="2"/>
      <c r="AB362" s="2"/>
    </row>
    <row r="363" spans="1:28" ht="13.5" customHeight="1">
      <c r="A363" s="2"/>
      <c r="B363" s="2"/>
      <c r="C363" s="50"/>
      <c r="D363" s="2"/>
      <c r="E363" s="2"/>
      <c r="F363" s="2"/>
      <c r="G363" s="2"/>
      <c r="H363" s="2"/>
      <c r="I363" s="2"/>
      <c r="J363" s="2"/>
      <c r="K363" s="2"/>
      <c r="L363" s="2"/>
      <c r="M363" s="2"/>
      <c r="N363" s="2"/>
      <c r="O363" s="2"/>
      <c r="P363" s="2"/>
      <c r="Q363" s="2"/>
      <c r="R363" s="2"/>
      <c r="S363" s="2"/>
      <c r="T363" s="2"/>
      <c r="U363" s="2"/>
      <c r="V363" s="2"/>
      <c r="W363" s="2"/>
      <c r="X363" s="2"/>
      <c r="Y363" s="2"/>
      <c r="Z363" s="2"/>
      <c r="AA363" s="2"/>
      <c r="AB363" s="2"/>
    </row>
    <row r="364" spans="1:28" ht="13.5" customHeight="1">
      <c r="A364" s="2"/>
      <c r="B364" s="2"/>
      <c r="C364" s="50"/>
      <c r="D364" s="2"/>
      <c r="E364" s="2"/>
      <c r="F364" s="2"/>
      <c r="G364" s="2"/>
      <c r="H364" s="2"/>
      <c r="I364" s="2"/>
      <c r="J364" s="2"/>
      <c r="K364" s="2"/>
      <c r="L364" s="2"/>
      <c r="M364" s="2"/>
      <c r="N364" s="2"/>
      <c r="O364" s="2"/>
      <c r="P364" s="2"/>
      <c r="Q364" s="2"/>
      <c r="R364" s="2"/>
      <c r="S364" s="2"/>
      <c r="T364" s="2"/>
      <c r="U364" s="2"/>
      <c r="V364" s="2"/>
      <c r="W364" s="2"/>
      <c r="X364" s="2"/>
      <c r="Y364" s="2"/>
      <c r="Z364" s="2"/>
      <c r="AA364" s="2"/>
      <c r="AB364" s="2"/>
    </row>
    <row r="365" spans="1:28" ht="13.5" customHeight="1">
      <c r="A365" s="2"/>
      <c r="B365" s="2"/>
      <c r="C365" s="50"/>
      <c r="D365" s="2"/>
      <c r="E365" s="2"/>
      <c r="F365" s="2"/>
      <c r="G365" s="2"/>
      <c r="H365" s="2"/>
      <c r="I365" s="2"/>
      <c r="J365" s="2"/>
      <c r="K365" s="2"/>
      <c r="L365" s="2"/>
      <c r="M365" s="2"/>
      <c r="N365" s="2"/>
      <c r="O365" s="2"/>
      <c r="P365" s="2"/>
      <c r="Q365" s="2"/>
      <c r="R365" s="2"/>
      <c r="S365" s="2"/>
      <c r="T365" s="2"/>
      <c r="U365" s="2"/>
      <c r="V365" s="2"/>
      <c r="W365" s="2"/>
      <c r="X365" s="2"/>
      <c r="Y365" s="2"/>
      <c r="Z365" s="2"/>
      <c r="AA365" s="2"/>
      <c r="AB365" s="2"/>
    </row>
    <row r="366" spans="1:28" ht="13.5" customHeight="1">
      <c r="A366" s="2"/>
      <c r="B366" s="2"/>
      <c r="C366" s="50"/>
      <c r="D366" s="2"/>
      <c r="E366" s="2"/>
      <c r="F366" s="2"/>
      <c r="G366" s="2"/>
      <c r="H366" s="2"/>
      <c r="I366" s="2"/>
      <c r="J366" s="2"/>
      <c r="K366" s="2"/>
      <c r="L366" s="2"/>
      <c r="M366" s="2"/>
      <c r="N366" s="2"/>
      <c r="O366" s="2"/>
      <c r="P366" s="2"/>
      <c r="Q366" s="2"/>
      <c r="R366" s="2"/>
      <c r="S366" s="2"/>
      <c r="T366" s="2"/>
      <c r="U366" s="2"/>
      <c r="V366" s="2"/>
      <c r="W366" s="2"/>
      <c r="X366" s="2"/>
      <c r="Y366" s="2"/>
      <c r="Z366" s="2"/>
      <c r="AA366" s="2"/>
      <c r="AB366" s="2"/>
    </row>
    <row r="367" spans="1:28" ht="13.5" customHeight="1">
      <c r="A367" s="2"/>
      <c r="B367" s="2"/>
      <c r="C367" s="50"/>
      <c r="D367" s="2"/>
      <c r="E367" s="2"/>
      <c r="F367" s="2"/>
      <c r="G367" s="2"/>
      <c r="H367" s="2"/>
      <c r="I367" s="2"/>
      <c r="J367" s="2"/>
      <c r="K367" s="2"/>
      <c r="L367" s="2"/>
      <c r="M367" s="2"/>
      <c r="N367" s="2"/>
      <c r="O367" s="2"/>
      <c r="P367" s="2"/>
      <c r="Q367" s="2"/>
      <c r="R367" s="2"/>
      <c r="S367" s="2"/>
      <c r="T367" s="2"/>
      <c r="U367" s="2"/>
      <c r="V367" s="2"/>
      <c r="W367" s="2"/>
      <c r="X367" s="2"/>
      <c r="Y367" s="2"/>
      <c r="Z367" s="2"/>
      <c r="AA367" s="2"/>
      <c r="AB367" s="2"/>
    </row>
    <row r="368" spans="1:28" ht="13.5" customHeight="1">
      <c r="A368" s="2"/>
      <c r="B368" s="2"/>
      <c r="C368" s="50"/>
      <c r="D368" s="2"/>
      <c r="E368" s="2"/>
      <c r="F368" s="2"/>
      <c r="G368" s="2"/>
      <c r="H368" s="2"/>
      <c r="I368" s="2"/>
      <c r="J368" s="2"/>
      <c r="K368" s="2"/>
      <c r="L368" s="2"/>
      <c r="M368" s="2"/>
      <c r="N368" s="2"/>
      <c r="O368" s="2"/>
      <c r="P368" s="2"/>
      <c r="Q368" s="2"/>
      <c r="R368" s="2"/>
      <c r="S368" s="2"/>
      <c r="T368" s="2"/>
      <c r="U368" s="2"/>
      <c r="V368" s="2"/>
      <c r="W368" s="2"/>
      <c r="X368" s="2"/>
      <c r="Y368" s="2"/>
      <c r="Z368" s="2"/>
      <c r="AA368" s="2"/>
      <c r="AB368" s="2"/>
    </row>
    <row r="369" spans="1:28" ht="13.5" customHeight="1">
      <c r="A369" s="2"/>
      <c r="B369" s="2"/>
      <c r="C369" s="50"/>
      <c r="D369" s="2"/>
      <c r="E369" s="2"/>
      <c r="F369" s="2"/>
      <c r="G369" s="2"/>
      <c r="H369" s="2"/>
      <c r="I369" s="2"/>
      <c r="J369" s="2"/>
      <c r="K369" s="2"/>
      <c r="L369" s="2"/>
      <c r="M369" s="2"/>
      <c r="N369" s="2"/>
      <c r="O369" s="2"/>
      <c r="P369" s="2"/>
      <c r="Q369" s="2"/>
      <c r="R369" s="2"/>
      <c r="S369" s="2"/>
      <c r="T369" s="2"/>
      <c r="U369" s="2"/>
      <c r="V369" s="2"/>
      <c r="W369" s="2"/>
      <c r="X369" s="2"/>
      <c r="Y369" s="2"/>
      <c r="Z369" s="2"/>
      <c r="AA369" s="2"/>
      <c r="AB369" s="2"/>
    </row>
    <row r="370" spans="1:28" ht="13.5" customHeight="1">
      <c r="A370" s="2"/>
      <c r="B370" s="2"/>
      <c r="C370" s="50"/>
      <c r="D370" s="2"/>
      <c r="E370" s="2"/>
      <c r="F370" s="2"/>
      <c r="G370" s="2"/>
      <c r="H370" s="2"/>
      <c r="I370" s="2"/>
      <c r="J370" s="2"/>
      <c r="K370" s="2"/>
      <c r="L370" s="2"/>
      <c r="M370" s="2"/>
      <c r="N370" s="2"/>
      <c r="O370" s="2"/>
      <c r="P370" s="2"/>
      <c r="Q370" s="2"/>
      <c r="R370" s="2"/>
      <c r="S370" s="2"/>
      <c r="T370" s="2"/>
      <c r="U370" s="2"/>
      <c r="V370" s="2"/>
      <c r="W370" s="2"/>
      <c r="X370" s="2"/>
      <c r="Y370" s="2"/>
      <c r="Z370" s="2"/>
      <c r="AA370" s="2"/>
      <c r="AB370" s="2"/>
    </row>
    <row r="371" spans="1:28" ht="13.5" customHeight="1">
      <c r="A371" s="2"/>
      <c r="B371" s="2"/>
      <c r="C371" s="50"/>
      <c r="D371" s="2"/>
      <c r="E371" s="2"/>
      <c r="F371" s="2"/>
      <c r="G371" s="2"/>
      <c r="H371" s="2"/>
      <c r="I371" s="2"/>
      <c r="J371" s="2"/>
      <c r="K371" s="2"/>
      <c r="L371" s="2"/>
      <c r="M371" s="2"/>
      <c r="N371" s="2"/>
      <c r="O371" s="2"/>
      <c r="P371" s="2"/>
      <c r="Q371" s="2"/>
      <c r="R371" s="2"/>
      <c r="S371" s="2"/>
      <c r="T371" s="2"/>
      <c r="U371" s="2"/>
      <c r="V371" s="2"/>
      <c r="W371" s="2"/>
      <c r="X371" s="2"/>
      <c r="Y371" s="2"/>
      <c r="Z371" s="2"/>
      <c r="AA371" s="2"/>
      <c r="AB371" s="2"/>
    </row>
    <row r="372" spans="1:28" ht="13.5" customHeight="1">
      <c r="A372" s="2"/>
      <c r="B372" s="2"/>
      <c r="C372" s="50"/>
      <c r="D372" s="2"/>
      <c r="E372" s="2"/>
      <c r="F372" s="2"/>
      <c r="G372" s="2"/>
      <c r="H372" s="2"/>
      <c r="I372" s="2"/>
      <c r="J372" s="2"/>
      <c r="K372" s="2"/>
      <c r="L372" s="2"/>
      <c r="M372" s="2"/>
      <c r="N372" s="2"/>
      <c r="O372" s="2"/>
      <c r="P372" s="2"/>
      <c r="Q372" s="2"/>
      <c r="R372" s="2"/>
      <c r="S372" s="2"/>
      <c r="T372" s="2"/>
      <c r="U372" s="2"/>
      <c r="V372" s="2"/>
      <c r="W372" s="2"/>
      <c r="X372" s="2"/>
      <c r="Y372" s="2"/>
      <c r="Z372" s="2"/>
      <c r="AA372" s="2"/>
      <c r="AB372" s="2"/>
    </row>
    <row r="373" spans="1:28" ht="13.5" customHeight="1">
      <c r="A373" s="2"/>
      <c r="B373" s="2"/>
      <c r="C373" s="50"/>
      <c r="D373" s="2"/>
      <c r="E373" s="2"/>
      <c r="F373" s="2"/>
      <c r="G373" s="2"/>
      <c r="H373" s="2"/>
      <c r="I373" s="2"/>
      <c r="J373" s="2"/>
      <c r="K373" s="2"/>
      <c r="L373" s="2"/>
      <c r="M373" s="2"/>
      <c r="N373" s="2"/>
      <c r="O373" s="2"/>
      <c r="P373" s="2"/>
      <c r="Q373" s="2"/>
      <c r="R373" s="2"/>
      <c r="S373" s="2"/>
      <c r="T373" s="2"/>
      <c r="U373" s="2"/>
      <c r="V373" s="2"/>
      <c r="W373" s="2"/>
      <c r="X373" s="2"/>
      <c r="Y373" s="2"/>
      <c r="Z373" s="2"/>
      <c r="AA373" s="2"/>
      <c r="AB373" s="2"/>
    </row>
    <row r="374" spans="1:28" ht="13.5" customHeight="1">
      <c r="A374" s="2"/>
      <c r="B374" s="2"/>
      <c r="C374" s="50"/>
      <c r="D374" s="2"/>
      <c r="E374" s="2"/>
      <c r="F374" s="2"/>
      <c r="G374" s="2"/>
      <c r="H374" s="2"/>
      <c r="I374" s="2"/>
      <c r="J374" s="2"/>
      <c r="K374" s="2"/>
      <c r="L374" s="2"/>
      <c r="M374" s="2"/>
      <c r="N374" s="2"/>
      <c r="O374" s="2"/>
      <c r="P374" s="2"/>
      <c r="Q374" s="2"/>
      <c r="R374" s="2"/>
      <c r="S374" s="2"/>
      <c r="T374" s="2"/>
      <c r="U374" s="2"/>
      <c r="V374" s="2"/>
      <c r="W374" s="2"/>
      <c r="X374" s="2"/>
      <c r="Y374" s="2"/>
      <c r="Z374" s="2"/>
      <c r="AA374" s="2"/>
      <c r="AB374" s="2"/>
    </row>
    <row r="375" spans="1:28" ht="13.5" customHeight="1">
      <c r="A375" s="2"/>
      <c r="B375" s="2"/>
      <c r="C375" s="50"/>
      <c r="D375" s="2"/>
      <c r="E375" s="2"/>
      <c r="F375" s="2"/>
      <c r="G375" s="2"/>
      <c r="H375" s="2"/>
      <c r="I375" s="2"/>
      <c r="J375" s="2"/>
      <c r="K375" s="2"/>
      <c r="L375" s="2"/>
      <c r="M375" s="2"/>
      <c r="N375" s="2"/>
      <c r="O375" s="2"/>
      <c r="P375" s="2"/>
      <c r="Q375" s="2"/>
      <c r="R375" s="2"/>
      <c r="S375" s="2"/>
      <c r="T375" s="2"/>
      <c r="U375" s="2"/>
      <c r="V375" s="2"/>
      <c r="W375" s="2"/>
      <c r="X375" s="2"/>
      <c r="Y375" s="2"/>
      <c r="Z375" s="2"/>
      <c r="AA375" s="2"/>
      <c r="AB375" s="2"/>
    </row>
    <row r="376" spans="1:28" ht="13.5" customHeight="1">
      <c r="A376" s="2"/>
      <c r="B376" s="2"/>
      <c r="C376" s="50"/>
      <c r="D376" s="2"/>
      <c r="E376" s="2"/>
      <c r="F376" s="2"/>
      <c r="G376" s="2"/>
      <c r="H376" s="2"/>
      <c r="I376" s="2"/>
      <c r="J376" s="2"/>
      <c r="K376" s="2"/>
      <c r="L376" s="2"/>
      <c r="M376" s="2"/>
      <c r="N376" s="2"/>
      <c r="O376" s="2"/>
      <c r="P376" s="2"/>
      <c r="Q376" s="2"/>
      <c r="R376" s="2"/>
      <c r="S376" s="2"/>
      <c r="T376" s="2"/>
      <c r="U376" s="2"/>
      <c r="V376" s="2"/>
      <c r="W376" s="2"/>
      <c r="X376" s="2"/>
      <c r="Y376" s="2"/>
      <c r="Z376" s="2"/>
      <c r="AA376" s="2"/>
      <c r="AB376" s="2"/>
    </row>
    <row r="377" spans="1:28" ht="13.5" customHeight="1">
      <c r="A377" s="2"/>
      <c r="B377" s="2"/>
      <c r="C377" s="50"/>
      <c r="D377" s="2"/>
      <c r="E377" s="2"/>
      <c r="F377" s="2"/>
      <c r="G377" s="2"/>
      <c r="H377" s="2"/>
      <c r="I377" s="2"/>
      <c r="J377" s="2"/>
      <c r="K377" s="2"/>
      <c r="L377" s="2"/>
      <c r="M377" s="2"/>
      <c r="N377" s="2"/>
      <c r="O377" s="2"/>
      <c r="P377" s="2"/>
      <c r="Q377" s="2"/>
      <c r="R377" s="2"/>
      <c r="S377" s="2"/>
      <c r="T377" s="2"/>
      <c r="U377" s="2"/>
      <c r="V377" s="2"/>
      <c r="W377" s="2"/>
      <c r="X377" s="2"/>
      <c r="Y377" s="2"/>
      <c r="Z377" s="2"/>
      <c r="AA377" s="2"/>
      <c r="AB377" s="2"/>
    </row>
    <row r="378" spans="1:28" ht="13.5" customHeight="1">
      <c r="A378" s="2"/>
      <c r="B378" s="2"/>
      <c r="C378" s="50"/>
      <c r="D378" s="2"/>
      <c r="E378" s="2"/>
      <c r="F378" s="2"/>
      <c r="G378" s="2"/>
      <c r="H378" s="2"/>
      <c r="I378" s="2"/>
      <c r="J378" s="2"/>
      <c r="K378" s="2"/>
      <c r="L378" s="2"/>
      <c r="M378" s="2"/>
      <c r="N378" s="2"/>
      <c r="O378" s="2"/>
      <c r="P378" s="2"/>
      <c r="Q378" s="2"/>
      <c r="R378" s="2"/>
      <c r="S378" s="2"/>
      <c r="T378" s="2"/>
      <c r="U378" s="2"/>
      <c r="V378" s="2"/>
      <c r="W378" s="2"/>
      <c r="X378" s="2"/>
      <c r="Y378" s="2"/>
      <c r="Z378" s="2"/>
      <c r="AA378" s="2"/>
      <c r="AB378" s="2"/>
    </row>
    <row r="379" spans="1:28" ht="13.5" customHeight="1">
      <c r="A379" s="2"/>
      <c r="B379" s="2"/>
      <c r="C379" s="50"/>
      <c r="D379" s="2"/>
      <c r="E379" s="2"/>
      <c r="F379" s="2"/>
      <c r="G379" s="2"/>
      <c r="H379" s="2"/>
      <c r="I379" s="2"/>
      <c r="J379" s="2"/>
      <c r="K379" s="2"/>
      <c r="L379" s="2"/>
      <c r="M379" s="2"/>
      <c r="N379" s="2"/>
      <c r="O379" s="2"/>
      <c r="P379" s="2"/>
      <c r="Q379" s="2"/>
      <c r="R379" s="2"/>
      <c r="S379" s="2"/>
      <c r="T379" s="2"/>
      <c r="U379" s="2"/>
      <c r="V379" s="2"/>
      <c r="W379" s="2"/>
      <c r="X379" s="2"/>
      <c r="Y379" s="2"/>
      <c r="Z379" s="2"/>
      <c r="AA379" s="2"/>
      <c r="AB379" s="2"/>
    </row>
    <row r="380" spans="1:28" ht="13.5" customHeight="1">
      <c r="A380" s="2"/>
      <c r="B380" s="2"/>
      <c r="C380" s="50"/>
      <c r="D380" s="2"/>
      <c r="E380" s="2"/>
      <c r="F380" s="2"/>
      <c r="G380" s="2"/>
      <c r="H380" s="2"/>
      <c r="I380" s="2"/>
      <c r="J380" s="2"/>
      <c r="K380" s="2"/>
      <c r="L380" s="2"/>
      <c r="M380" s="2"/>
      <c r="N380" s="2"/>
      <c r="O380" s="2"/>
      <c r="P380" s="2"/>
      <c r="Q380" s="2"/>
      <c r="R380" s="2"/>
      <c r="S380" s="2"/>
      <c r="T380" s="2"/>
      <c r="U380" s="2"/>
      <c r="V380" s="2"/>
      <c r="W380" s="2"/>
      <c r="X380" s="2"/>
      <c r="Y380" s="2"/>
      <c r="Z380" s="2"/>
      <c r="AA380" s="2"/>
      <c r="AB380" s="2"/>
    </row>
    <row r="381" spans="1:28" ht="13.5" customHeight="1">
      <c r="A381" s="2"/>
      <c r="B381" s="2"/>
      <c r="C381" s="50"/>
      <c r="D381" s="2"/>
      <c r="E381" s="2"/>
      <c r="F381" s="2"/>
      <c r="G381" s="2"/>
      <c r="H381" s="2"/>
      <c r="I381" s="2"/>
      <c r="J381" s="2"/>
      <c r="K381" s="2"/>
      <c r="L381" s="2"/>
      <c r="M381" s="2"/>
      <c r="N381" s="2"/>
      <c r="O381" s="2"/>
      <c r="P381" s="2"/>
      <c r="Q381" s="2"/>
      <c r="R381" s="2"/>
      <c r="S381" s="2"/>
      <c r="T381" s="2"/>
      <c r="U381" s="2"/>
      <c r="V381" s="2"/>
      <c r="W381" s="2"/>
      <c r="X381" s="2"/>
      <c r="Y381" s="2"/>
      <c r="Z381" s="2"/>
      <c r="AA381" s="2"/>
      <c r="AB381" s="2"/>
    </row>
    <row r="382" spans="1:28" ht="13.5" customHeight="1">
      <c r="A382" s="2"/>
      <c r="B382" s="2"/>
      <c r="C382" s="50"/>
      <c r="D382" s="2"/>
      <c r="E382" s="2"/>
      <c r="F382" s="2"/>
      <c r="G382" s="2"/>
      <c r="H382" s="2"/>
      <c r="I382" s="2"/>
      <c r="J382" s="2"/>
      <c r="K382" s="2"/>
      <c r="L382" s="2"/>
      <c r="M382" s="2"/>
      <c r="N382" s="2"/>
      <c r="O382" s="2"/>
      <c r="P382" s="2"/>
      <c r="Q382" s="2"/>
      <c r="R382" s="2"/>
      <c r="S382" s="2"/>
      <c r="T382" s="2"/>
      <c r="U382" s="2"/>
      <c r="V382" s="2"/>
      <c r="W382" s="2"/>
      <c r="X382" s="2"/>
      <c r="Y382" s="2"/>
      <c r="Z382" s="2"/>
      <c r="AA382" s="2"/>
      <c r="AB382" s="2"/>
    </row>
    <row r="383" spans="1:28" ht="13.5" customHeight="1">
      <c r="A383" s="2"/>
      <c r="B383" s="2"/>
      <c r="C383" s="50"/>
      <c r="D383" s="2"/>
      <c r="E383" s="2"/>
      <c r="F383" s="2"/>
      <c r="G383" s="2"/>
      <c r="H383" s="2"/>
      <c r="I383" s="2"/>
      <c r="J383" s="2"/>
      <c r="K383" s="2"/>
      <c r="L383" s="2"/>
      <c r="M383" s="2"/>
      <c r="N383" s="2"/>
      <c r="O383" s="2"/>
      <c r="P383" s="2"/>
      <c r="Q383" s="2"/>
      <c r="R383" s="2"/>
      <c r="S383" s="2"/>
      <c r="T383" s="2"/>
      <c r="U383" s="2"/>
      <c r="V383" s="2"/>
      <c r="W383" s="2"/>
      <c r="X383" s="2"/>
      <c r="Y383" s="2"/>
      <c r="Z383" s="2"/>
      <c r="AA383" s="2"/>
      <c r="AB383" s="2"/>
    </row>
    <row r="384" spans="1:28" ht="13.5" customHeight="1">
      <c r="A384" s="2"/>
      <c r="B384" s="2"/>
      <c r="C384" s="50"/>
      <c r="D384" s="2"/>
      <c r="E384" s="2"/>
      <c r="F384" s="2"/>
      <c r="G384" s="2"/>
      <c r="H384" s="2"/>
      <c r="I384" s="2"/>
      <c r="J384" s="2"/>
      <c r="K384" s="2"/>
      <c r="L384" s="2"/>
      <c r="M384" s="2"/>
      <c r="N384" s="2"/>
      <c r="O384" s="2"/>
      <c r="P384" s="2"/>
      <c r="Q384" s="2"/>
      <c r="R384" s="2"/>
      <c r="S384" s="2"/>
      <c r="T384" s="2"/>
      <c r="U384" s="2"/>
      <c r="V384" s="2"/>
      <c r="W384" s="2"/>
      <c r="X384" s="2"/>
      <c r="Y384" s="2"/>
      <c r="Z384" s="2"/>
      <c r="AA384" s="2"/>
      <c r="AB384" s="2"/>
    </row>
    <row r="385" spans="1:28" ht="13.5" customHeight="1">
      <c r="A385" s="2"/>
      <c r="B385" s="2"/>
      <c r="C385" s="50"/>
      <c r="D385" s="2"/>
      <c r="E385" s="2"/>
      <c r="F385" s="2"/>
      <c r="G385" s="2"/>
      <c r="H385" s="2"/>
      <c r="I385" s="2"/>
      <c r="J385" s="2"/>
      <c r="K385" s="2"/>
      <c r="L385" s="2"/>
      <c r="M385" s="2"/>
      <c r="N385" s="2"/>
      <c r="O385" s="2"/>
      <c r="P385" s="2"/>
      <c r="Q385" s="2"/>
      <c r="R385" s="2"/>
      <c r="S385" s="2"/>
      <c r="T385" s="2"/>
      <c r="U385" s="2"/>
      <c r="V385" s="2"/>
      <c r="W385" s="2"/>
      <c r="X385" s="2"/>
      <c r="Y385" s="2"/>
      <c r="Z385" s="2"/>
      <c r="AA385" s="2"/>
      <c r="AB385" s="2"/>
    </row>
    <row r="386" spans="1:28" ht="13.5" customHeight="1">
      <c r="A386" s="2"/>
      <c r="B386" s="2"/>
      <c r="C386" s="50"/>
      <c r="D386" s="2"/>
      <c r="E386" s="2"/>
      <c r="F386" s="2"/>
      <c r="G386" s="2"/>
      <c r="H386" s="2"/>
      <c r="I386" s="2"/>
      <c r="J386" s="2"/>
      <c r="K386" s="2"/>
      <c r="L386" s="2"/>
      <c r="M386" s="2"/>
      <c r="N386" s="2"/>
      <c r="O386" s="2"/>
      <c r="P386" s="2"/>
      <c r="Q386" s="2"/>
      <c r="R386" s="2"/>
      <c r="S386" s="2"/>
      <c r="T386" s="2"/>
      <c r="U386" s="2"/>
      <c r="V386" s="2"/>
      <c r="W386" s="2"/>
      <c r="X386" s="2"/>
      <c r="Y386" s="2"/>
      <c r="Z386" s="2"/>
      <c r="AA386" s="2"/>
      <c r="AB386" s="2"/>
    </row>
    <row r="387" spans="1:28" ht="13.5" customHeight="1">
      <c r="A387" s="2"/>
      <c r="B387" s="2"/>
      <c r="C387" s="50"/>
      <c r="D387" s="2"/>
      <c r="E387" s="2"/>
      <c r="F387" s="2"/>
      <c r="G387" s="2"/>
      <c r="H387" s="2"/>
      <c r="I387" s="2"/>
      <c r="J387" s="2"/>
      <c r="K387" s="2"/>
      <c r="L387" s="2"/>
      <c r="M387" s="2"/>
      <c r="N387" s="2"/>
      <c r="O387" s="2"/>
      <c r="P387" s="2"/>
      <c r="Q387" s="2"/>
      <c r="R387" s="2"/>
      <c r="S387" s="2"/>
      <c r="T387" s="2"/>
      <c r="U387" s="2"/>
      <c r="V387" s="2"/>
      <c r="W387" s="2"/>
      <c r="X387" s="2"/>
      <c r="Y387" s="2"/>
      <c r="Z387" s="2"/>
      <c r="AA387" s="2"/>
      <c r="AB387" s="2"/>
    </row>
    <row r="388" spans="1:28" ht="13.5" customHeight="1">
      <c r="A388" s="2"/>
      <c r="B388" s="2"/>
      <c r="C388" s="50"/>
      <c r="D388" s="2"/>
      <c r="E388" s="2"/>
      <c r="F388" s="2"/>
      <c r="G388" s="2"/>
      <c r="H388" s="2"/>
      <c r="I388" s="2"/>
      <c r="J388" s="2"/>
      <c r="K388" s="2"/>
      <c r="L388" s="2"/>
      <c r="M388" s="2"/>
      <c r="N388" s="2"/>
      <c r="O388" s="2"/>
      <c r="P388" s="2"/>
      <c r="Q388" s="2"/>
      <c r="R388" s="2"/>
      <c r="S388" s="2"/>
      <c r="T388" s="2"/>
      <c r="U388" s="2"/>
      <c r="V388" s="2"/>
      <c r="W388" s="2"/>
      <c r="X388" s="2"/>
      <c r="Y388" s="2"/>
      <c r="Z388" s="2"/>
      <c r="AA388" s="2"/>
      <c r="AB388" s="2"/>
    </row>
    <row r="389" spans="1:28" ht="13.5" customHeight="1">
      <c r="A389" s="2"/>
      <c r="B389" s="2"/>
      <c r="C389" s="50"/>
      <c r="D389" s="2"/>
      <c r="E389" s="2"/>
      <c r="F389" s="2"/>
      <c r="G389" s="2"/>
      <c r="H389" s="2"/>
      <c r="I389" s="2"/>
      <c r="J389" s="2"/>
      <c r="K389" s="2"/>
      <c r="L389" s="2"/>
      <c r="M389" s="2"/>
      <c r="N389" s="2"/>
      <c r="O389" s="2"/>
      <c r="P389" s="2"/>
      <c r="Q389" s="2"/>
      <c r="R389" s="2"/>
      <c r="S389" s="2"/>
      <c r="T389" s="2"/>
      <c r="U389" s="2"/>
      <c r="V389" s="2"/>
      <c r="W389" s="2"/>
      <c r="X389" s="2"/>
      <c r="Y389" s="2"/>
      <c r="Z389" s="2"/>
      <c r="AA389" s="2"/>
      <c r="AB389" s="2"/>
    </row>
    <row r="390" spans="1:28" ht="13.5" customHeight="1">
      <c r="A390" s="2"/>
      <c r="B390" s="2"/>
      <c r="C390" s="50"/>
      <c r="D390" s="2"/>
      <c r="E390" s="2"/>
      <c r="F390" s="2"/>
      <c r="G390" s="2"/>
      <c r="H390" s="2"/>
      <c r="I390" s="2"/>
      <c r="J390" s="2"/>
      <c r="K390" s="2"/>
      <c r="L390" s="2"/>
      <c r="M390" s="2"/>
      <c r="N390" s="2"/>
      <c r="O390" s="2"/>
      <c r="P390" s="2"/>
      <c r="Q390" s="2"/>
      <c r="R390" s="2"/>
      <c r="S390" s="2"/>
      <c r="T390" s="2"/>
      <c r="U390" s="2"/>
      <c r="V390" s="2"/>
      <c r="W390" s="2"/>
      <c r="X390" s="2"/>
      <c r="Y390" s="2"/>
      <c r="Z390" s="2"/>
      <c r="AA390" s="2"/>
      <c r="AB390" s="2"/>
    </row>
    <row r="391" spans="1:28" ht="13.5" customHeight="1">
      <c r="A391" s="2"/>
      <c r="B391" s="2"/>
      <c r="C391" s="50"/>
      <c r="D391" s="2"/>
      <c r="E391" s="2"/>
      <c r="F391" s="2"/>
      <c r="G391" s="2"/>
      <c r="H391" s="2"/>
      <c r="I391" s="2"/>
      <c r="J391" s="2"/>
      <c r="K391" s="2"/>
      <c r="L391" s="2"/>
      <c r="M391" s="2"/>
      <c r="N391" s="2"/>
      <c r="O391" s="2"/>
      <c r="P391" s="2"/>
      <c r="Q391" s="2"/>
      <c r="R391" s="2"/>
      <c r="S391" s="2"/>
      <c r="T391" s="2"/>
      <c r="U391" s="2"/>
      <c r="V391" s="2"/>
      <c r="W391" s="2"/>
      <c r="X391" s="2"/>
      <c r="Y391" s="2"/>
      <c r="Z391" s="2"/>
      <c r="AA391" s="2"/>
      <c r="AB391" s="2"/>
    </row>
    <row r="392" spans="1:28" ht="13.5" customHeight="1">
      <c r="A392" s="2"/>
      <c r="B392" s="2"/>
      <c r="C392" s="50"/>
      <c r="D392" s="2"/>
      <c r="E392" s="2"/>
      <c r="F392" s="2"/>
      <c r="G392" s="2"/>
      <c r="H392" s="2"/>
      <c r="I392" s="2"/>
      <c r="J392" s="2"/>
      <c r="K392" s="2"/>
      <c r="L392" s="2"/>
      <c r="M392" s="2"/>
      <c r="N392" s="2"/>
      <c r="O392" s="2"/>
      <c r="P392" s="2"/>
      <c r="Q392" s="2"/>
      <c r="R392" s="2"/>
      <c r="S392" s="2"/>
      <c r="T392" s="2"/>
      <c r="U392" s="2"/>
      <c r="V392" s="2"/>
      <c r="W392" s="2"/>
      <c r="X392" s="2"/>
      <c r="Y392" s="2"/>
      <c r="Z392" s="2"/>
      <c r="AA392" s="2"/>
      <c r="AB392" s="2"/>
    </row>
    <row r="393" spans="1:28" ht="13.5" customHeight="1">
      <c r="A393" s="2"/>
      <c r="B393" s="2"/>
      <c r="C393" s="50"/>
      <c r="D393" s="2"/>
      <c r="E393" s="2"/>
      <c r="F393" s="2"/>
      <c r="G393" s="2"/>
      <c r="H393" s="2"/>
      <c r="I393" s="2"/>
      <c r="J393" s="2"/>
      <c r="K393" s="2"/>
      <c r="L393" s="2"/>
      <c r="M393" s="2"/>
      <c r="N393" s="2"/>
      <c r="O393" s="2"/>
      <c r="P393" s="2"/>
      <c r="Q393" s="2"/>
      <c r="R393" s="2"/>
      <c r="S393" s="2"/>
      <c r="T393" s="2"/>
      <c r="U393" s="2"/>
      <c r="V393" s="2"/>
      <c r="W393" s="2"/>
      <c r="X393" s="2"/>
      <c r="Y393" s="2"/>
      <c r="Z393" s="2"/>
      <c r="AA393" s="2"/>
      <c r="AB393" s="2"/>
    </row>
    <row r="394" spans="1:28" ht="13.5" customHeight="1">
      <c r="A394" s="2"/>
      <c r="B394" s="2"/>
      <c r="C394" s="50"/>
      <c r="D394" s="2"/>
      <c r="E394" s="2"/>
      <c r="F394" s="2"/>
      <c r="G394" s="2"/>
      <c r="H394" s="2"/>
      <c r="I394" s="2"/>
      <c r="J394" s="2"/>
      <c r="K394" s="2"/>
      <c r="L394" s="2"/>
      <c r="M394" s="2"/>
      <c r="N394" s="2"/>
      <c r="O394" s="2"/>
      <c r="P394" s="2"/>
      <c r="Q394" s="2"/>
      <c r="R394" s="2"/>
      <c r="S394" s="2"/>
      <c r="T394" s="2"/>
      <c r="U394" s="2"/>
      <c r="V394" s="2"/>
      <c r="W394" s="2"/>
      <c r="X394" s="2"/>
      <c r="Y394" s="2"/>
      <c r="Z394" s="2"/>
      <c r="AA394" s="2"/>
      <c r="AB394" s="2"/>
    </row>
    <row r="395" spans="1:28" ht="13.5" customHeight="1">
      <c r="A395" s="2"/>
      <c r="B395" s="2"/>
      <c r="C395" s="50"/>
      <c r="D395" s="2"/>
      <c r="E395" s="2"/>
      <c r="F395" s="2"/>
      <c r="G395" s="2"/>
      <c r="H395" s="2"/>
      <c r="I395" s="2"/>
      <c r="J395" s="2"/>
      <c r="K395" s="2"/>
      <c r="L395" s="2"/>
      <c r="M395" s="2"/>
      <c r="N395" s="2"/>
      <c r="O395" s="2"/>
      <c r="P395" s="2"/>
      <c r="Q395" s="2"/>
      <c r="R395" s="2"/>
      <c r="S395" s="2"/>
      <c r="T395" s="2"/>
      <c r="U395" s="2"/>
      <c r="V395" s="2"/>
      <c r="W395" s="2"/>
      <c r="X395" s="2"/>
      <c r="Y395" s="2"/>
      <c r="Z395" s="2"/>
      <c r="AA395" s="2"/>
      <c r="AB395" s="2"/>
    </row>
    <row r="396" spans="1:28" ht="13.5" customHeight="1">
      <c r="A396" s="2"/>
      <c r="B396" s="2"/>
      <c r="C396" s="50"/>
      <c r="D396" s="2"/>
      <c r="E396" s="2"/>
      <c r="F396" s="2"/>
      <c r="G396" s="2"/>
      <c r="H396" s="2"/>
      <c r="I396" s="2"/>
      <c r="J396" s="2"/>
      <c r="K396" s="2"/>
      <c r="L396" s="2"/>
      <c r="M396" s="2"/>
      <c r="N396" s="2"/>
      <c r="O396" s="2"/>
      <c r="P396" s="2"/>
      <c r="Q396" s="2"/>
      <c r="R396" s="2"/>
      <c r="S396" s="2"/>
      <c r="T396" s="2"/>
      <c r="U396" s="2"/>
      <c r="V396" s="2"/>
      <c r="W396" s="2"/>
      <c r="X396" s="2"/>
      <c r="Y396" s="2"/>
      <c r="Z396" s="2"/>
      <c r="AA396" s="2"/>
      <c r="AB396" s="2"/>
    </row>
    <row r="397" spans="1:28" ht="13.5" customHeight="1">
      <c r="A397" s="2"/>
      <c r="B397" s="2"/>
      <c r="C397" s="50"/>
      <c r="D397" s="2"/>
      <c r="E397" s="2"/>
      <c r="F397" s="2"/>
      <c r="G397" s="2"/>
      <c r="H397" s="2"/>
      <c r="I397" s="2"/>
      <c r="J397" s="2"/>
      <c r="K397" s="2"/>
      <c r="L397" s="2"/>
      <c r="M397" s="2"/>
      <c r="N397" s="2"/>
      <c r="O397" s="2"/>
      <c r="P397" s="2"/>
      <c r="Q397" s="2"/>
      <c r="R397" s="2"/>
      <c r="S397" s="2"/>
      <c r="T397" s="2"/>
      <c r="U397" s="2"/>
      <c r="V397" s="2"/>
      <c r="W397" s="2"/>
      <c r="X397" s="2"/>
      <c r="Y397" s="2"/>
      <c r="Z397" s="2"/>
      <c r="AA397" s="2"/>
      <c r="AB397" s="2"/>
    </row>
    <row r="398" spans="1:28" ht="13.5" customHeight="1">
      <c r="A398" s="2"/>
      <c r="B398" s="2"/>
      <c r="C398" s="50"/>
      <c r="D398" s="2"/>
      <c r="E398" s="2"/>
      <c r="F398" s="2"/>
      <c r="G398" s="2"/>
      <c r="H398" s="2"/>
      <c r="I398" s="2"/>
      <c r="J398" s="2"/>
      <c r="K398" s="2"/>
      <c r="L398" s="2"/>
      <c r="M398" s="2"/>
      <c r="N398" s="2"/>
      <c r="O398" s="2"/>
      <c r="P398" s="2"/>
      <c r="Q398" s="2"/>
      <c r="R398" s="2"/>
      <c r="S398" s="2"/>
      <c r="T398" s="2"/>
      <c r="U398" s="2"/>
      <c r="V398" s="2"/>
      <c r="W398" s="2"/>
      <c r="X398" s="2"/>
      <c r="Y398" s="2"/>
      <c r="Z398" s="2"/>
      <c r="AA398" s="2"/>
      <c r="AB398" s="2"/>
    </row>
    <row r="399" spans="1:28" ht="13.5" customHeight="1">
      <c r="A399" s="2"/>
      <c r="B399" s="2"/>
      <c r="C399" s="50"/>
      <c r="D399" s="2"/>
      <c r="E399" s="2"/>
      <c r="F399" s="2"/>
      <c r="G399" s="2"/>
      <c r="H399" s="2"/>
      <c r="I399" s="2"/>
      <c r="J399" s="2"/>
      <c r="K399" s="2"/>
      <c r="L399" s="2"/>
      <c r="M399" s="2"/>
      <c r="N399" s="2"/>
      <c r="O399" s="2"/>
      <c r="P399" s="2"/>
      <c r="Q399" s="2"/>
      <c r="R399" s="2"/>
      <c r="S399" s="2"/>
      <c r="T399" s="2"/>
      <c r="U399" s="2"/>
      <c r="V399" s="2"/>
      <c r="W399" s="2"/>
      <c r="X399" s="2"/>
      <c r="Y399" s="2"/>
      <c r="Z399" s="2"/>
      <c r="AA399" s="2"/>
      <c r="AB399" s="2"/>
    </row>
    <row r="400" spans="1:28" ht="13.5" customHeight="1">
      <c r="A400" s="2"/>
      <c r="B400" s="2"/>
      <c r="C400" s="50"/>
      <c r="D400" s="2"/>
      <c r="E400" s="2"/>
      <c r="F400" s="2"/>
      <c r="G400" s="2"/>
      <c r="H400" s="2"/>
      <c r="I400" s="2"/>
      <c r="J400" s="2"/>
      <c r="K400" s="2"/>
      <c r="L400" s="2"/>
      <c r="M400" s="2"/>
      <c r="N400" s="2"/>
      <c r="O400" s="2"/>
      <c r="P400" s="2"/>
      <c r="Q400" s="2"/>
      <c r="R400" s="2"/>
      <c r="S400" s="2"/>
      <c r="T400" s="2"/>
      <c r="U400" s="2"/>
      <c r="V400" s="2"/>
      <c r="W400" s="2"/>
      <c r="X400" s="2"/>
      <c r="Y400" s="2"/>
      <c r="Z400" s="2"/>
      <c r="AA400" s="2"/>
      <c r="AB400" s="2"/>
    </row>
    <row r="401" spans="1:28" ht="13.5" customHeight="1">
      <c r="A401" s="2"/>
      <c r="B401" s="2"/>
      <c r="C401" s="50"/>
      <c r="D401" s="2"/>
      <c r="E401" s="2"/>
      <c r="F401" s="2"/>
      <c r="G401" s="2"/>
      <c r="H401" s="2"/>
      <c r="I401" s="2"/>
      <c r="J401" s="2"/>
      <c r="K401" s="2"/>
      <c r="L401" s="2"/>
      <c r="M401" s="2"/>
      <c r="N401" s="2"/>
      <c r="O401" s="2"/>
      <c r="P401" s="2"/>
      <c r="Q401" s="2"/>
      <c r="R401" s="2"/>
      <c r="S401" s="2"/>
      <c r="T401" s="2"/>
      <c r="U401" s="2"/>
      <c r="V401" s="2"/>
      <c r="W401" s="2"/>
      <c r="X401" s="2"/>
      <c r="Y401" s="2"/>
      <c r="Z401" s="2"/>
      <c r="AA401" s="2"/>
      <c r="AB401" s="2"/>
    </row>
    <row r="402" spans="1:28" ht="13.5" customHeight="1">
      <c r="A402" s="2"/>
      <c r="B402" s="2"/>
      <c r="C402" s="50"/>
      <c r="D402" s="2"/>
      <c r="E402" s="2"/>
      <c r="F402" s="2"/>
      <c r="G402" s="2"/>
      <c r="H402" s="2"/>
      <c r="I402" s="2"/>
      <c r="J402" s="2"/>
      <c r="K402" s="2"/>
      <c r="L402" s="2"/>
      <c r="M402" s="2"/>
      <c r="N402" s="2"/>
      <c r="O402" s="2"/>
      <c r="P402" s="2"/>
      <c r="Q402" s="2"/>
      <c r="R402" s="2"/>
      <c r="S402" s="2"/>
      <c r="T402" s="2"/>
      <c r="U402" s="2"/>
      <c r="V402" s="2"/>
      <c r="W402" s="2"/>
      <c r="X402" s="2"/>
      <c r="Y402" s="2"/>
      <c r="Z402" s="2"/>
      <c r="AA402" s="2"/>
      <c r="AB402" s="2"/>
    </row>
    <row r="403" spans="1:28" ht="13.5" customHeight="1">
      <c r="A403" s="2"/>
      <c r="B403" s="2"/>
      <c r="C403" s="50"/>
      <c r="D403" s="2"/>
      <c r="E403" s="2"/>
      <c r="F403" s="2"/>
      <c r="G403" s="2"/>
      <c r="H403" s="2"/>
      <c r="I403" s="2"/>
      <c r="J403" s="2"/>
      <c r="K403" s="2"/>
      <c r="L403" s="2"/>
      <c r="M403" s="2"/>
      <c r="N403" s="2"/>
      <c r="O403" s="2"/>
      <c r="P403" s="2"/>
      <c r="Q403" s="2"/>
      <c r="R403" s="2"/>
      <c r="S403" s="2"/>
      <c r="T403" s="2"/>
      <c r="U403" s="2"/>
      <c r="V403" s="2"/>
      <c r="W403" s="2"/>
      <c r="X403" s="2"/>
      <c r="Y403" s="2"/>
      <c r="Z403" s="2"/>
      <c r="AA403" s="2"/>
      <c r="AB403" s="2"/>
    </row>
    <row r="404" spans="1:28" ht="13.5" customHeight="1">
      <c r="A404" s="2"/>
      <c r="B404" s="2"/>
      <c r="C404" s="50"/>
      <c r="D404" s="2"/>
      <c r="E404" s="2"/>
      <c r="F404" s="2"/>
      <c r="G404" s="2"/>
      <c r="H404" s="2"/>
      <c r="I404" s="2"/>
      <c r="J404" s="2"/>
      <c r="K404" s="2"/>
      <c r="L404" s="2"/>
      <c r="M404" s="2"/>
      <c r="N404" s="2"/>
      <c r="O404" s="2"/>
      <c r="P404" s="2"/>
      <c r="Q404" s="2"/>
      <c r="R404" s="2"/>
      <c r="S404" s="2"/>
      <c r="T404" s="2"/>
      <c r="U404" s="2"/>
      <c r="V404" s="2"/>
      <c r="W404" s="2"/>
      <c r="X404" s="2"/>
      <c r="Y404" s="2"/>
      <c r="Z404" s="2"/>
      <c r="AA404" s="2"/>
      <c r="AB404" s="2"/>
    </row>
    <row r="405" spans="1:28" ht="13.5" customHeight="1">
      <c r="A405" s="2"/>
      <c r="B405" s="2"/>
      <c r="C405" s="50"/>
      <c r="D405" s="2"/>
      <c r="E405" s="2"/>
      <c r="F405" s="2"/>
      <c r="G405" s="2"/>
      <c r="H405" s="2"/>
      <c r="I405" s="2"/>
      <c r="J405" s="2"/>
      <c r="K405" s="2"/>
      <c r="L405" s="2"/>
      <c r="M405" s="2"/>
      <c r="N405" s="2"/>
      <c r="O405" s="2"/>
      <c r="P405" s="2"/>
      <c r="Q405" s="2"/>
      <c r="R405" s="2"/>
      <c r="S405" s="2"/>
      <c r="T405" s="2"/>
      <c r="U405" s="2"/>
      <c r="V405" s="2"/>
      <c r="W405" s="2"/>
      <c r="X405" s="2"/>
      <c r="Y405" s="2"/>
      <c r="Z405" s="2"/>
      <c r="AA405" s="2"/>
      <c r="AB405" s="2"/>
    </row>
    <row r="406" spans="1:28" ht="13.5" customHeight="1">
      <c r="A406" s="2"/>
      <c r="B406" s="2"/>
      <c r="C406" s="50"/>
      <c r="D406" s="2"/>
      <c r="E406" s="2"/>
      <c r="F406" s="2"/>
      <c r="G406" s="2"/>
      <c r="H406" s="2"/>
      <c r="I406" s="2"/>
      <c r="J406" s="2"/>
      <c r="K406" s="2"/>
      <c r="L406" s="2"/>
      <c r="M406" s="2"/>
      <c r="N406" s="2"/>
      <c r="O406" s="2"/>
      <c r="P406" s="2"/>
      <c r="Q406" s="2"/>
      <c r="R406" s="2"/>
      <c r="S406" s="2"/>
      <c r="T406" s="2"/>
      <c r="U406" s="2"/>
      <c r="V406" s="2"/>
      <c r="W406" s="2"/>
      <c r="X406" s="2"/>
      <c r="Y406" s="2"/>
      <c r="Z406" s="2"/>
      <c r="AA406" s="2"/>
      <c r="AB406" s="2"/>
    </row>
    <row r="407" spans="1:28" ht="13.5" customHeight="1">
      <c r="A407" s="2"/>
      <c r="B407" s="2"/>
      <c r="C407" s="50"/>
      <c r="D407" s="2"/>
      <c r="E407" s="2"/>
      <c r="F407" s="2"/>
      <c r="G407" s="2"/>
      <c r="H407" s="2"/>
      <c r="I407" s="2"/>
      <c r="J407" s="2"/>
      <c r="K407" s="2"/>
      <c r="L407" s="2"/>
      <c r="M407" s="2"/>
      <c r="N407" s="2"/>
      <c r="O407" s="2"/>
      <c r="P407" s="2"/>
      <c r="Q407" s="2"/>
      <c r="R407" s="2"/>
      <c r="S407" s="2"/>
      <c r="T407" s="2"/>
      <c r="U407" s="2"/>
      <c r="V407" s="2"/>
      <c r="W407" s="2"/>
      <c r="X407" s="2"/>
      <c r="Y407" s="2"/>
      <c r="Z407" s="2"/>
      <c r="AA407" s="2"/>
      <c r="AB407" s="2"/>
    </row>
    <row r="408" spans="1:28" ht="13.5" customHeight="1">
      <c r="A408" s="2"/>
      <c r="B408" s="2"/>
      <c r="C408" s="50"/>
      <c r="D408" s="2"/>
      <c r="E408" s="2"/>
      <c r="F408" s="2"/>
      <c r="G408" s="2"/>
      <c r="H408" s="2"/>
      <c r="I408" s="2"/>
      <c r="J408" s="2"/>
      <c r="K408" s="2"/>
      <c r="L408" s="2"/>
      <c r="M408" s="2"/>
      <c r="N408" s="2"/>
      <c r="O408" s="2"/>
      <c r="P408" s="2"/>
      <c r="Q408" s="2"/>
      <c r="R408" s="2"/>
      <c r="S408" s="2"/>
      <c r="T408" s="2"/>
      <c r="U408" s="2"/>
      <c r="V408" s="2"/>
      <c r="W408" s="2"/>
      <c r="X408" s="2"/>
      <c r="Y408" s="2"/>
      <c r="Z408" s="2"/>
      <c r="AA408" s="2"/>
      <c r="AB408" s="2"/>
    </row>
    <row r="409" spans="1:28" ht="13.5" customHeight="1">
      <c r="A409" s="2"/>
      <c r="B409" s="2"/>
      <c r="C409" s="50"/>
      <c r="D409" s="2"/>
      <c r="E409" s="2"/>
      <c r="F409" s="2"/>
      <c r="G409" s="2"/>
      <c r="H409" s="2"/>
      <c r="I409" s="2"/>
      <c r="J409" s="2"/>
      <c r="K409" s="2"/>
      <c r="L409" s="2"/>
      <c r="M409" s="2"/>
      <c r="N409" s="2"/>
      <c r="O409" s="2"/>
      <c r="P409" s="2"/>
      <c r="Q409" s="2"/>
      <c r="R409" s="2"/>
      <c r="S409" s="2"/>
      <c r="T409" s="2"/>
      <c r="U409" s="2"/>
      <c r="V409" s="2"/>
      <c r="W409" s="2"/>
      <c r="X409" s="2"/>
      <c r="Y409" s="2"/>
      <c r="Z409" s="2"/>
      <c r="AA409" s="2"/>
      <c r="AB409" s="2"/>
    </row>
    <row r="410" spans="1:28" ht="13.5" customHeight="1">
      <c r="A410" s="2"/>
      <c r="B410" s="2"/>
      <c r="C410" s="50"/>
      <c r="D410" s="2"/>
      <c r="E410" s="2"/>
      <c r="F410" s="2"/>
      <c r="G410" s="2"/>
      <c r="H410" s="2"/>
      <c r="I410" s="2"/>
      <c r="J410" s="2"/>
      <c r="K410" s="2"/>
      <c r="L410" s="2"/>
      <c r="M410" s="2"/>
      <c r="N410" s="2"/>
      <c r="O410" s="2"/>
      <c r="P410" s="2"/>
      <c r="Q410" s="2"/>
      <c r="R410" s="2"/>
      <c r="S410" s="2"/>
      <c r="T410" s="2"/>
      <c r="U410" s="2"/>
      <c r="V410" s="2"/>
      <c r="W410" s="2"/>
      <c r="X410" s="2"/>
      <c r="Y410" s="2"/>
      <c r="Z410" s="2"/>
      <c r="AA410" s="2"/>
      <c r="AB410" s="2"/>
    </row>
    <row r="411" spans="1:28" ht="13.5" customHeight="1">
      <c r="A411" s="2"/>
      <c r="B411" s="2"/>
      <c r="C411" s="50"/>
      <c r="D411" s="2"/>
      <c r="E411" s="2"/>
      <c r="F411" s="2"/>
      <c r="G411" s="2"/>
      <c r="H411" s="2"/>
      <c r="I411" s="2"/>
      <c r="J411" s="2"/>
      <c r="K411" s="2"/>
      <c r="L411" s="2"/>
      <c r="M411" s="2"/>
      <c r="N411" s="2"/>
      <c r="O411" s="2"/>
      <c r="P411" s="2"/>
      <c r="Q411" s="2"/>
      <c r="R411" s="2"/>
      <c r="S411" s="2"/>
      <c r="T411" s="2"/>
      <c r="U411" s="2"/>
      <c r="V411" s="2"/>
      <c r="W411" s="2"/>
      <c r="X411" s="2"/>
      <c r="Y411" s="2"/>
      <c r="Z411" s="2"/>
      <c r="AA411" s="2"/>
      <c r="AB411" s="2"/>
    </row>
    <row r="412" spans="1:28" ht="13.5" customHeight="1">
      <c r="A412" s="2"/>
      <c r="B412" s="2"/>
      <c r="C412" s="50"/>
      <c r="D412" s="2"/>
      <c r="E412" s="2"/>
      <c r="F412" s="2"/>
      <c r="G412" s="2"/>
      <c r="H412" s="2"/>
      <c r="I412" s="2"/>
      <c r="J412" s="2"/>
      <c r="K412" s="2"/>
      <c r="L412" s="2"/>
      <c r="M412" s="2"/>
      <c r="N412" s="2"/>
      <c r="O412" s="2"/>
      <c r="P412" s="2"/>
      <c r="Q412" s="2"/>
      <c r="R412" s="2"/>
      <c r="S412" s="2"/>
      <c r="T412" s="2"/>
      <c r="U412" s="2"/>
      <c r="V412" s="2"/>
      <c r="W412" s="2"/>
      <c r="X412" s="2"/>
      <c r="Y412" s="2"/>
      <c r="Z412" s="2"/>
      <c r="AA412" s="2"/>
      <c r="AB412" s="2"/>
    </row>
    <row r="413" spans="1:28" ht="13.5" customHeight="1">
      <c r="A413" s="2"/>
      <c r="B413" s="2"/>
      <c r="C413" s="50"/>
      <c r="D413" s="2"/>
      <c r="E413" s="2"/>
      <c r="F413" s="2"/>
      <c r="G413" s="2"/>
      <c r="H413" s="2"/>
      <c r="I413" s="2"/>
      <c r="J413" s="2"/>
      <c r="K413" s="2"/>
      <c r="L413" s="2"/>
      <c r="M413" s="2"/>
      <c r="N413" s="2"/>
      <c r="O413" s="2"/>
      <c r="P413" s="2"/>
      <c r="Q413" s="2"/>
      <c r="R413" s="2"/>
      <c r="S413" s="2"/>
      <c r="T413" s="2"/>
      <c r="U413" s="2"/>
      <c r="V413" s="2"/>
      <c r="W413" s="2"/>
      <c r="X413" s="2"/>
      <c r="Y413" s="2"/>
      <c r="Z413" s="2"/>
      <c r="AA413" s="2"/>
      <c r="AB413" s="2"/>
    </row>
    <row r="414" spans="1:28" ht="13.5" customHeight="1">
      <c r="A414" s="2"/>
      <c r="B414" s="2"/>
      <c r="C414" s="50"/>
      <c r="D414" s="2"/>
      <c r="E414" s="2"/>
      <c r="F414" s="2"/>
      <c r="G414" s="2"/>
      <c r="H414" s="2"/>
      <c r="I414" s="2"/>
      <c r="J414" s="2"/>
      <c r="K414" s="2"/>
      <c r="L414" s="2"/>
      <c r="M414" s="2"/>
      <c r="N414" s="2"/>
      <c r="O414" s="2"/>
      <c r="P414" s="2"/>
      <c r="Q414" s="2"/>
      <c r="R414" s="2"/>
      <c r="S414" s="2"/>
      <c r="T414" s="2"/>
      <c r="U414" s="2"/>
      <c r="V414" s="2"/>
      <c r="W414" s="2"/>
      <c r="X414" s="2"/>
      <c r="Y414" s="2"/>
      <c r="Z414" s="2"/>
      <c r="AA414" s="2"/>
      <c r="AB414" s="2"/>
    </row>
    <row r="415" spans="1:28" ht="13.5" customHeight="1">
      <c r="A415" s="2"/>
      <c r="B415" s="2"/>
      <c r="C415" s="50"/>
      <c r="D415" s="2"/>
      <c r="E415" s="2"/>
      <c r="F415" s="2"/>
      <c r="G415" s="2"/>
      <c r="H415" s="2"/>
      <c r="I415" s="2"/>
      <c r="J415" s="2"/>
      <c r="K415" s="2"/>
      <c r="L415" s="2"/>
      <c r="M415" s="2"/>
      <c r="N415" s="2"/>
      <c r="O415" s="2"/>
      <c r="P415" s="2"/>
      <c r="Q415" s="2"/>
      <c r="R415" s="2"/>
      <c r="S415" s="2"/>
      <c r="T415" s="2"/>
      <c r="U415" s="2"/>
      <c r="V415" s="2"/>
      <c r="W415" s="2"/>
      <c r="X415" s="2"/>
      <c r="Y415" s="2"/>
      <c r="Z415" s="2"/>
      <c r="AA415" s="2"/>
      <c r="AB415" s="2"/>
    </row>
    <row r="416" spans="1:28" ht="13.5" customHeight="1">
      <c r="A416" s="2"/>
      <c r="B416" s="2"/>
      <c r="C416" s="50"/>
      <c r="D416" s="2"/>
      <c r="E416" s="2"/>
      <c r="F416" s="2"/>
      <c r="G416" s="2"/>
      <c r="H416" s="2"/>
      <c r="I416" s="2"/>
      <c r="J416" s="2"/>
      <c r="K416" s="2"/>
      <c r="L416" s="2"/>
      <c r="M416" s="2"/>
      <c r="N416" s="2"/>
      <c r="O416" s="2"/>
      <c r="P416" s="2"/>
      <c r="Q416" s="2"/>
      <c r="R416" s="2"/>
      <c r="S416" s="2"/>
      <c r="T416" s="2"/>
      <c r="U416" s="2"/>
      <c r="V416" s="2"/>
      <c r="W416" s="2"/>
      <c r="X416" s="2"/>
      <c r="Y416" s="2"/>
      <c r="Z416" s="2"/>
      <c r="AA416" s="2"/>
      <c r="AB416" s="2"/>
    </row>
    <row r="417" spans="1:28" ht="13.5" customHeight="1">
      <c r="A417" s="2"/>
      <c r="B417" s="2"/>
      <c r="C417" s="50"/>
      <c r="D417" s="2"/>
      <c r="E417" s="2"/>
      <c r="F417" s="2"/>
      <c r="G417" s="2"/>
      <c r="H417" s="2"/>
      <c r="I417" s="2"/>
      <c r="J417" s="2"/>
      <c r="K417" s="2"/>
      <c r="L417" s="2"/>
      <c r="M417" s="2"/>
      <c r="N417" s="2"/>
      <c r="O417" s="2"/>
      <c r="P417" s="2"/>
      <c r="Q417" s="2"/>
      <c r="R417" s="2"/>
      <c r="S417" s="2"/>
      <c r="T417" s="2"/>
      <c r="U417" s="2"/>
      <c r="V417" s="2"/>
      <c r="W417" s="2"/>
      <c r="X417" s="2"/>
      <c r="Y417" s="2"/>
      <c r="Z417" s="2"/>
      <c r="AA417" s="2"/>
      <c r="AB417" s="2"/>
    </row>
    <row r="418" spans="1:28" ht="13.5" customHeight="1">
      <c r="A418" s="2"/>
      <c r="B418" s="2"/>
      <c r="C418" s="50"/>
      <c r="D418" s="2"/>
      <c r="E418" s="2"/>
      <c r="F418" s="2"/>
      <c r="G418" s="2"/>
      <c r="H418" s="2"/>
      <c r="I418" s="2"/>
      <c r="J418" s="2"/>
      <c r="K418" s="2"/>
      <c r="L418" s="2"/>
      <c r="M418" s="2"/>
      <c r="N418" s="2"/>
      <c r="O418" s="2"/>
      <c r="P418" s="2"/>
      <c r="Q418" s="2"/>
      <c r="R418" s="2"/>
      <c r="S418" s="2"/>
      <c r="T418" s="2"/>
      <c r="U418" s="2"/>
      <c r="V418" s="2"/>
      <c r="W418" s="2"/>
      <c r="X418" s="2"/>
      <c r="Y418" s="2"/>
      <c r="Z418" s="2"/>
      <c r="AA418" s="2"/>
      <c r="AB418" s="2"/>
    </row>
    <row r="419" spans="1:28" ht="13.5" customHeight="1">
      <c r="A419" s="2"/>
      <c r="B419" s="2"/>
      <c r="C419" s="50"/>
      <c r="D419" s="2"/>
      <c r="E419" s="2"/>
      <c r="F419" s="2"/>
      <c r="G419" s="2"/>
      <c r="H419" s="2"/>
      <c r="I419" s="2"/>
      <c r="J419" s="2"/>
      <c r="K419" s="2"/>
      <c r="L419" s="2"/>
      <c r="M419" s="2"/>
      <c r="N419" s="2"/>
      <c r="O419" s="2"/>
      <c r="P419" s="2"/>
      <c r="Q419" s="2"/>
      <c r="R419" s="2"/>
      <c r="S419" s="2"/>
      <c r="T419" s="2"/>
      <c r="U419" s="2"/>
      <c r="V419" s="2"/>
      <c r="W419" s="2"/>
      <c r="X419" s="2"/>
      <c r="Y419" s="2"/>
      <c r="Z419" s="2"/>
      <c r="AA419" s="2"/>
      <c r="AB419" s="2"/>
    </row>
    <row r="420" spans="1:28" ht="13.5" customHeight="1">
      <c r="A420" s="2"/>
      <c r="B420" s="2"/>
      <c r="C420" s="50"/>
      <c r="D420" s="2"/>
      <c r="E420" s="2"/>
      <c r="F420" s="2"/>
      <c r="G420" s="2"/>
      <c r="H420" s="2"/>
      <c r="I420" s="2"/>
      <c r="J420" s="2"/>
      <c r="K420" s="2"/>
      <c r="L420" s="2"/>
      <c r="M420" s="2"/>
      <c r="N420" s="2"/>
      <c r="O420" s="2"/>
      <c r="P420" s="2"/>
      <c r="Q420" s="2"/>
      <c r="R420" s="2"/>
      <c r="S420" s="2"/>
      <c r="T420" s="2"/>
      <c r="U420" s="2"/>
      <c r="V420" s="2"/>
      <c r="W420" s="2"/>
      <c r="X420" s="2"/>
      <c r="Y420" s="2"/>
      <c r="Z420" s="2"/>
      <c r="AA420" s="2"/>
      <c r="AB420" s="2"/>
    </row>
    <row r="421" spans="1:28" ht="13.5" customHeight="1">
      <c r="A421" s="2"/>
      <c r="B421" s="2"/>
      <c r="C421" s="50"/>
      <c r="D421" s="2"/>
      <c r="E421" s="2"/>
      <c r="F421" s="2"/>
      <c r="G421" s="2"/>
      <c r="H421" s="2"/>
      <c r="I421" s="2"/>
      <c r="J421" s="2"/>
      <c r="K421" s="2"/>
      <c r="L421" s="2"/>
      <c r="M421" s="2"/>
      <c r="N421" s="2"/>
      <c r="O421" s="2"/>
      <c r="P421" s="2"/>
      <c r="Q421" s="2"/>
      <c r="R421" s="2"/>
      <c r="S421" s="2"/>
      <c r="T421" s="2"/>
      <c r="U421" s="2"/>
      <c r="V421" s="2"/>
      <c r="W421" s="2"/>
      <c r="X421" s="2"/>
      <c r="Y421" s="2"/>
      <c r="Z421" s="2"/>
      <c r="AA421" s="2"/>
      <c r="AB421" s="2"/>
    </row>
    <row r="422" spans="1:28" ht="13.5" customHeight="1">
      <c r="A422" s="2"/>
      <c r="B422" s="2"/>
      <c r="C422" s="50"/>
      <c r="D422" s="2"/>
      <c r="E422" s="2"/>
      <c r="F422" s="2"/>
      <c r="G422" s="2"/>
      <c r="H422" s="2"/>
      <c r="I422" s="2"/>
      <c r="J422" s="2"/>
      <c r="K422" s="2"/>
      <c r="L422" s="2"/>
      <c r="M422" s="2"/>
      <c r="N422" s="2"/>
      <c r="O422" s="2"/>
      <c r="P422" s="2"/>
      <c r="Q422" s="2"/>
      <c r="R422" s="2"/>
      <c r="S422" s="2"/>
      <c r="T422" s="2"/>
      <c r="U422" s="2"/>
      <c r="V422" s="2"/>
      <c r="W422" s="2"/>
      <c r="X422" s="2"/>
      <c r="Y422" s="2"/>
      <c r="Z422" s="2"/>
      <c r="AA422" s="2"/>
      <c r="AB422" s="2"/>
    </row>
    <row r="423" spans="1:28" ht="13.5" customHeight="1">
      <c r="A423" s="2"/>
      <c r="B423" s="2"/>
      <c r="C423" s="50"/>
      <c r="D423" s="2"/>
      <c r="E423" s="2"/>
      <c r="F423" s="2"/>
      <c r="G423" s="2"/>
      <c r="H423" s="2"/>
      <c r="I423" s="2"/>
      <c r="J423" s="2"/>
      <c r="K423" s="2"/>
      <c r="L423" s="2"/>
      <c r="M423" s="2"/>
      <c r="N423" s="2"/>
      <c r="O423" s="2"/>
      <c r="P423" s="2"/>
      <c r="Q423" s="2"/>
      <c r="R423" s="2"/>
      <c r="S423" s="2"/>
      <c r="T423" s="2"/>
      <c r="U423" s="2"/>
      <c r="V423" s="2"/>
      <c r="W423" s="2"/>
      <c r="X423" s="2"/>
      <c r="Y423" s="2"/>
      <c r="Z423" s="2"/>
      <c r="AA423" s="2"/>
      <c r="AB423" s="2"/>
    </row>
    <row r="424" spans="1:28" ht="13.5" customHeight="1">
      <c r="A424" s="2"/>
      <c r="B424" s="2"/>
      <c r="C424" s="50"/>
      <c r="D424" s="2"/>
      <c r="E424" s="2"/>
      <c r="F424" s="2"/>
      <c r="G424" s="2"/>
      <c r="H424" s="2"/>
      <c r="I424" s="2"/>
      <c r="J424" s="2"/>
      <c r="K424" s="2"/>
      <c r="L424" s="2"/>
      <c r="M424" s="2"/>
      <c r="N424" s="2"/>
      <c r="O424" s="2"/>
      <c r="P424" s="2"/>
      <c r="Q424" s="2"/>
      <c r="R424" s="2"/>
      <c r="S424" s="2"/>
      <c r="T424" s="2"/>
      <c r="U424" s="2"/>
      <c r="V424" s="2"/>
      <c r="W424" s="2"/>
      <c r="X424" s="2"/>
      <c r="Y424" s="2"/>
      <c r="Z424" s="2"/>
      <c r="AA424" s="2"/>
      <c r="AB424" s="2"/>
    </row>
    <row r="425" spans="1:28" ht="13.5" customHeight="1">
      <c r="A425" s="2"/>
      <c r="B425" s="2"/>
      <c r="C425" s="50"/>
      <c r="D425" s="2"/>
      <c r="E425" s="2"/>
      <c r="F425" s="2"/>
      <c r="G425" s="2"/>
      <c r="H425" s="2"/>
      <c r="I425" s="2"/>
      <c r="J425" s="2"/>
      <c r="K425" s="2"/>
      <c r="L425" s="2"/>
      <c r="M425" s="2"/>
      <c r="N425" s="2"/>
      <c r="O425" s="2"/>
      <c r="P425" s="2"/>
      <c r="Q425" s="2"/>
      <c r="R425" s="2"/>
      <c r="S425" s="2"/>
      <c r="T425" s="2"/>
      <c r="U425" s="2"/>
      <c r="V425" s="2"/>
      <c r="W425" s="2"/>
      <c r="X425" s="2"/>
      <c r="Y425" s="2"/>
      <c r="Z425" s="2"/>
      <c r="AA425" s="2"/>
      <c r="AB425" s="2"/>
    </row>
    <row r="426" spans="1:28" ht="13.5" customHeight="1">
      <c r="A426" s="2"/>
      <c r="B426" s="2"/>
      <c r="C426" s="50"/>
      <c r="D426" s="2"/>
      <c r="E426" s="2"/>
      <c r="F426" s="2"/>
      <c r="G426" s="2"/>
      <c r="H426" s="2"/>
      <c r="I426" s="2"/>
      <c r="J426" s="2"/>
      <c r="K426" s="2"/>
      <c r="L426" s="2"/>
      <c r="M426" s="2"/>
      <c r="N426" s="2"/>
      <c r="O426" s="2"/>
      <c r="P426" s="2"/>
      <c r="Q426" s="2"/>
      <c r="R426" s="2"/>
      <c r="S426" s="2"/>
      <c r="T426" s="2"/>
      <c r="U426" s="2"/>
      <c r="V426" s="2"/>
      <c r="W426" s="2"/>
      <c r="X426" s="2"/>
      <c r="Y426" s="2"/>
      <c r="Z426" s="2"/>
      <c r="AA426" s="2"/>
      <c r="AB426" s="2"/>
    </row>
    <row r="427" spans="1:28" ht="13.5" customHeight="1">
      <c r="A427" s="2"/>
      <c r="B427" s="2"/>
      <c r="C427" s="50"/>
      <c r="D427" s="2"/>
      <c r="E427" s="2"/>
      <c r="F427" s="2"/>
      <c r="G427" s="2"/>
      <c r="H427" s="2"/>
      <c r="I427" s="2"/>
      <c r="J427" s="2"/>
      <c r="K427" s="2"/>
      <c r="L427" s="2"/>
      <c r="M427" s="2"/>
      <c r="N427" s="2"/>
      <c r="O427" s="2"/>
      <c r="P427" s="2"/>
      <c r="Q427" s="2"/>
      <c r="R427" s="2"/>
      <c r="S427" s="2"/>
      <c r="T427" s="2"/>
      <c r="U427" s="2"/>
      <c r="V427" s="2"/>
      <c r="W427" s="2"/>
      <c r="X427" s="2"/>
      <c r="Y427" s="2"/>
      <c r="Z427" s="2"/>
      <c r="AA427" s="2"/>
      <c r="AB427" s="2"/>
    </row>
    <row r="428" spans="1:28" ht="13.5" customHeight="1">
      <c r="A428" s="2"/>
      <c r="B428" s="2"/>
      <c r="C428" s="50"/>
      <c r="D428" s="2"/>
      <c r="E428" s="2"/>
      <c r="F428" s="2"/>
      <c r="G428" s="2"/>
      <c r="H428" s="2"/>
      <c r="I428" s="2"/>
      <c r="J428" s="2"/>
      <c r="K428" s="2"/>
      <c r="L428" s="2"/>
      <c r="M428" s="2"/>
      <c r="N428" s="2"/>
      <c r="O428" s="2"/>
      <c r="P428" s="2"/>
      <c r="Q428" s="2"/>
      <c r="R428" s="2"/>
      <c r="S428" s="2"/>
      <c r="T428" s="2"/>
      <c r="U428" s="2"/>
      <c r="V428" s="2"/>
      <c r="W428" s="2"/>
      <c r="X428" s="2"/>
      <c r="Y428" s="2"/>
      <c r="Z428" s="2"/>
      <c r="AA428" s="2"/>
      <c r="AB428" s="2"/>
    </row>
    <row r="429" spans="1:28" ht="13.5" customHeight="1">
      <c r="A429" s="2"/>
      <c r="B429" s="2"/>
      <c r="C429" s="50"/>
      <c r="D429" s="2"/>
      <c r="E429" s="2"/>
      <c r="F429" s="2"/>
      <c r="G429" s="2"/>
      <c r="H429" s="2"/>
      <c r="I429" s="2"/>
      <c r="J429" s="2"/>
      <c r="K429" s="2"/>
      <c r="L429" s="2"/>
      <c r="M429" s="2"/>
      <c r="N429" s="2"/>
      <c r="O429" s="2"/>
      <c r="P429" s="2"/>
      <c r="Q429" s="2"/>
      <c r="R429" s="2"/>
      <c r="S429" s="2"/>
      <c r="T429" s="2"/>
      <c r="U429" s="2"/>
      <c r="V429" s="2"/>
      <c r="W429" s="2"/>
      <c r="X429" s="2"/>
      <c r="Y429" s="2"/>
      <c r="Z429" s="2"/>
      <c r="AA429" s="2"/>
      <c r="AB429" s="2"/>
    </row>
    <row r="430" spans="1:28" ht="13.5" customHeight="1">
      <c r="A430" s="2"/>
      <c r="B430" s="2"/>
      <c r="C430" s="50"/>
      <c r="D430" s="2"/>
      <c r="E430" s="2"/>
      <c r="F430" s="2"/>
      <c r="G430" s="2"/>
      <c r="H430" s="2"/>
      <c r="I430" s="2"/>
      <c r="J430" s="2"/>
      <c r="K430" s="2"/>
      <c r="L430" s="2"/>
      <c r="M430" s="2"/>
      <c r="N430" s="2"/>
      <c r="O430" s="2"/>
      <c r="P430" s="2"/>
      <c r="Q430" s="2"/>
      <c r="R430" s="2"/>
      <c r="S430" s="2"/>
      <c r="T430" s="2"/>
      <c r="U430" s="2"/>
      <c r="V430" s="2"/>
      <c r="W430" s="2"/>
      <c r="X430" s="2"/>
      <c r="Y430" s="2"/>
      <c r="Z430" s="2"/>
      <c r="AA430" s="2"/>
      <c r="AB430" s="2"/>
    </row>
    <row r="431" spans="1:28" ht="13.5" customHeight="1">
      <c r="A431" s="2"/>
      <c r="B431" s="2"/>
      <c r="C431" s="50"/>
      <c r="D431" s="2"/>
      <c r="E431" s="2"/>
      <c r="F431" s="2"/>
      <c r="G431" s="2"/>
      <c r="H431" s="2"/>
      <c r="I431" s="2"/>
      <c r="J431" s="2"/>
      <c r="K431" s="2"/>
      <c r="L431" s="2"/>
      <c r="M431" s="2"/>
      <c r="N431" s="2"/>
      <c r="O431" s="2"/>
      <c r="P431" s="2"/>
      <c r="Q431" s="2"/>
      <c r="R431" s="2"/>
      <c r="S431" s="2"/>
      <c r="T431" s="2"/>
      <c r="U431" s="2"/>
      <c r="V431" s="2"/>
      <c r="W431" s="2"/>
      <c r="X431" s="2"/>
      <c r="Y431" s="2"/>
      <c r="Z431" s="2"/>
      <c r="AA431" s="2"/>
      <c r="AB431" s="2"/>
    </row>
    <row r="432" spans="1:28" ht="13.5" customHeight="1">
      <c r="A432" s="2"/>
      <c r="B432" s="2"/>
      <c r="C432" s="50"/>
      <c r="D432" s="2"/>
      <c r="E432" s="2"/>
      <c r="F432" s="2"/>
      <c r="G432" s="2"/>
      <c r="H432" s="2"/>
      <c r="I432" s="2"/>
      <c r="J432" s="2"/>
      <c r="K432" s="2"/>
      <c r="L432" s="2"/>
      <c r="M432" s="2"/>
      <c r="N432" s="2"/>
      <c r="O432" s="2"/>
      <c r="P432" s="2"/>
      <c r="Q432" s="2"/>
      <c r="R432" s="2"/>
      <c r="S432" s="2"/>
      <c r="T432" s="2"/>
      <c r="U432" s="2"/>
      <c r="V432" s="2"/>
      <c r="W432" s="2"/>
      <c r="X432" s="2"/>
      <c r="Y432" s="2"/>
      <c r="Z432" s="2"/>
      <c r="AA432" s="2"/>
      <c r="AB432" s="2"/>
    </row>
    <row r="433" spans="1:28" ht="13.5" customHeight="1">
      <c r="A433" s="2"/>
      <c r="B433" s="2"/>
      <c r="C433" s="50"/>
      <c r="D433" s="2"/>
      <c r="E433" s="2"/>
      <c r="F433" s="2"/>
      <c r="G433" s="2"/>
      <c r="H433" s="2"/>
      <c r="I433" s="2"/>
      <c r="J433" s="2"/>
      <c r="K433" s="2"/>
      <c r="L433" s="2"/>
      <c r="M433" s="2"/>
      <c r="N433" s="2"/>
      <c r="O433" s="2"/>
      <c r="P433" s="2"/>
      <c r="Q433" s="2"/>
      <c r="R433" s="2"/>
      <c r="S433" s="2"/>
      <c r="T433" s="2"/>
      <c r="U433" s="2"/>
      <c r="V433" s="2"/>
      <c r="W433" s="2"/>
      <c r="X433" s="2"/>
      <c r="Y433" s="2"/>
      <c r="Z433" s="2"/>
      <c r="AA433" s="2"/>
      <c r="AB433" s="2"/>
    </row>
    <row r="434" spans="1:28" ht="13.5" customHeight="1">
      <c r="A434" s="2"/>
      <c r="B434" s="2"/>
      <c r="C434" s="50"/>
      <c r="D434" s="2"/>
      <c r="E434" s="2"/>
      <c r="F434" s="2"/>
      <c r="G434" s="2"/>
      <c r="H434" s="2"/>
      <c r="I434" s="2"/>
      <c r="J434" s="2"/>
      <c r="K434" s="2"/>
      <c r="L434" s="2"/>
      <c r="M434" s="2"/>
      <c r="N434" s="2"/>
      <c r="O434" s="2"/>
      <c r="P434" s="2"/>
      <c r="Q434" s="2"/>
      <c r="R434" s="2"/>
      <c r="S434" s="2"/>
      <c r="T434" s="2"/>
      <c r="U434" s="2"/>
      <c r="V434" s="2"/>
      <c r="W434" s="2"/>
      <c r="X434" s="2"/>
      <c r="Y434" s="2"/>
      <c r="Z434" s="2"/>
      <c r="AA434" s="2"/>
      <c r="AB434" s="2"/>
    </row>
    <row r="435" spans="1:28" ht="13.5" customHeight="1">
      <c r="A435" s="2"/>
      <c r="B435" s="2"/>
      <c r="C435" s="50"/>
      <c r="D435" s="2"/>
      <c r="E435" s="2"/>
      <c r="F435" s="2"/>
      <c r="G435" s="2"/>
      <c r="H435" s="2"/>
      <c r="I435" s="2"/>
      <c r="J435" s="2"/>
      <c r="K435" s="2"/>
      <c r="L435" s="2"/>
      <c r="M435" s="2"/>
      <c r="N435" s="2"/>
      <c r="O435" s="2"/>
      <c r="P435" s="2"/>
      <c r="Q435" s="2"/>
      <c r="R435" s="2"/>
      <c r="S435" s="2"/>
      <c r="T435" s="2"/>
      <c r="U435" s="2"/>
      <c r="V435" s="2"/>
      <c r="W435" s="2"/>
      <c r="X435" s="2"/>
      <c r="Y435" s="2"/>
      <c r="Z435" s="2"/>
      <c r="AA435" s="2"/>
      <c r="AB435" s="2"/>
    </row>
    <row r="436" spans="1:28" ht="13.5" customHeight="1">
      <c r="A436" s="2"/>
      <c r="B436" s="2"/>
      <c r="C436" s="50"/>
      <c r="D436" s="2"/>
      <c r="E436" s="2"/>
      <c r="F436" s="2"/>
      <c r="G436" s="2"/>
      <c r="H436" s="2"/>
      <c r="I436" s="2"/>
      <c r="J436" s="2"/>
      <c r="K436" s="2"/>
      <c r="L436" s="2"/>
      <c r="M436" s="2"/>
      <c r="N436" s="2"/>
      <c r="O436" s="2"/>
      <c r="P436" s="2"/>
      <c r="Q436" s="2"/>
      <c r="R436" s="2"/>
      <c r="S436" s="2"/>
      <c r="T436" s="2"/>
      <c r="U436" s="2"/>
      <c r="V436" s="2"/>
      <c r="W436" s="2"/>
      <c r="X436" s="2"/>
      <c r="Y436" s="2"/>
      <c r="Z436" s="2"/>
      <c r="AA436" s="2"/>
      <c r="AB436" s="2"/>
    </row>
    <row r="437" spans="1:28" ht="13.5" customHeight="1">
      <c r="A437" s="2"/>
      <c r="B437" s="2"/>
      <c r="C437" s="50"/>
      <c r="D437" s="2"/>
      <c r="E437" s="2"/>
      <c r="F437" s="2"/>
      <c r="G437" s="2"/>
      <c r="H437" s="2"/>
      <c r="I437" s="2"/>
      <c r="J437" s="2"/>
      <c r="K437" s="2"/>
      <c r="L437" s="2"/>
      <c r="M437" s="2"/>
      <c r="N437" s="2"/>
      <c r="O437" s="2"/>
      <c r="P437" s="2"/>
      <c r="Q437" s="2"/>
      <c r="R437" s="2"/>
      <c r="S437" s="2"/>
      <c r="T437" s="2"/>
      <c r="U437" s="2"/>
      <c r="V437" s="2"/>
      <c r="W437" s="2"/>
      <c r="X437" s="2"/>
      <c r="Y437" s="2"/>
      <c r="Z437" s="2"/>
      <c r="AA437" s="2"/>
      <c r="AB437" s="2"/>
    </row>
    <row r="438" spans="1:28" ht="13.5" customHeight="1">
      <c r="A438" s="2"/>
      <c r="B438" s="2"/>
      <c r="C438" s="50"/>
      <c r="D438" s="2"/>
      <c r="E438" s="2"/>
      <c r="F438" s="2"/>
      <c r="G438" s="2"/>
      <c r="H438" s="2"/>
      <c r="I438" s="2"/>
      <c r="J438" s="2"/>
      <c r="K438" s="2"/>
      <c r="L438" s="2"/>
      <c r="M438" s="2"/>
      <c r="N438" s="2"/>
      <c r="O438" s="2"/>
      <c r="P438" s="2"/>
      <c r="Q438" s="2"/>
      <c r="R438" s="2"/>
      <c r="S438" s="2"/>
      <c r="T438" s="2"/>
      <c r="U438" s="2"/>
      <c r="V438" s="2"/>
      <c r="W438" s="2"/>
      <c r="X438" s="2"/>
      <c r="Y438" s="2"/>
      <c r="Z438" s="2"/>
      <c r="AA438" s="2"/>
      <c r="AB438" s="2"/>
    </row>
    <row r="439" spans="1:28" ht="13.5" customHeight="1">
      <c r="A439" s="2"/>
      <c r="B439" s="2"/>
      <c r="C439" s="50"/>
      <c r="D439" s="2"/>
      <c r="E439" s="2"/>
      <c r="F439" s="2"/>
      <c r="G439" s="2"/>
      <c r="H439" s="2"/>
      <c r="I439" s="2"/>
      <c r="J439" s="2"/>
      <c r="K439" s="2"/>
      <c r="L439" s="2"/>
      <c r="M439" s="2"/>
      <c r="N439" s="2"/>
      <c r="O439" s="2"/>
      <c r="P439" s="2"/>
      <c r="Q439" s="2"/>
      <c r="R439" s="2"/>
      <c r="S439" s="2"/>
      <c r="T439" s="2"/>
      <c r="U439" s="2"/>
      <c r="V439" s="2"/>
      <c r="W439" s="2"/>
      <c r="X439" s="2"/>
      <c r="Y439" s="2"/>
      <c r="Z439" s="2"/>
      <c r="AA439" s="2"/>
      <c r="AB439" s="2"/>
    </row>
    <row r="440" spans="1:28" ht="13.5" customHeight="1">
      <c r="A440" s="2"/>
      <c r="B440" s="2"/>
      <c r="C440" s="50"/>
      <c r="D440" s="2"/>
      <c r="E440" s="2"/>
      <c r="F440" s="2"/>
      <c r="G440" s="2"/>
      <c r="H440" s="2"/>
      <c r="I440" s="2"/>
      <c r="J440" s="2"/>
      <c r="K440" s="2"/>
      <c r="L440" s="2"/>
      <c r="M440" s="2"/>
      <c r="N440" s="2"/>
      <c r="O440" s="2"/>
      <c r="P440" s="2"/>
      <c r="Q440" s="2"/>
      <c r="R440" s="2"/>
      <c r="S440" s="2"/>
      <c r="T440" s="2"/>
      <c r="U440" s="2"/>
      <c r="V440" s="2"/>
      <c r="W440" s="2"/>
      <c r="X440" s="2"/>
      <c r="Y440" s="2"/>
      <c r="Z440" s="2"/>
      <c r="AA440" s="2"/>
      <c r="AB440" s="2"/>
    </row>
    <row r="441" spans="1:28" ht="13.5" customHeight="1">
      <c r="A441" s="2"/>
      <c r="B441" s="2"/>
      <c r="C441" s="50"/>
      <c r="D441" s="2"/>
      <c r="E441" s="2"/>
      <c r="F441" s="2"/>
      <c r="G441" s="2"/>
      <c r="H441" s="2"/>
      <c r="I441" s="2"/>
      <c r="J441" s="2"/>
      <c r="K441" s="2"/>
      <c r="L441" s="2"/>
      <c r="M441" s="2"/>
      <c r="N441" s="2"/>
      <c r="O441" s="2"/>
      <c r="P441" s="2"/>
      <c r="Q441" s="2"/>
      <c r="R441" s="2"/>
      <c r="S441" s="2"/>
      <c r="T441" s="2"/>
      <c r="U441" s="2"/>
      <c r="V441" s="2"/>
      <c r="W441" s="2"/>
      <c r="X441" s="2"/>
      <c r="Y441" s="2"/>
      <c r="Z441" s="2"/>
      <c r="AA441" s="2"/>
      <c r="AB441" s="2"/>
    </row>
    <row r="442" spans="1:28" ht="13.5" customHeight="1">
      <c r="A442" s="2"/>
      <c r="B442" s="2"/>
      <c r="C442" s="50"/>
      <c r="D442" s="2"/>
      <c r="E442" s="2"/>
      <c r="F442" s="2"/>
      <c r="G442" s="2"/>
      <c r="H442" s="2"/>
      <c r="I442" s="2"/>
      <c r="J442" s="2"/>
      <c r="K442" s="2"/>
      <c r="L442" s="2"/>
      <c r="M442" s="2"/>
      <c r="N442" s="2"/>
      <c r="O442" s="2"/>
      <c r="P442" s="2"/>
      <c r="Q442" s="2"/>
      <c r="R442" s="2"/>
      <c r="S442" s="2"/>
      <c r="T442" s="2"/>
      <c r="U442" s="2"/>
      <c r="V442" s="2"/>
      <c r="W442" s="2"/>
      <c r="X442" s="2"/>
      <c r="Y442" s="2"/>
      <c r="Z442" s="2"/>
      <c r="AA442" s="2"/>
      <c r="AB442" s="2"/>
    </row>
    <row r="443" spans="1:28" ht="13.5" customHeight="1">
      <c r="A443" s="2"/>
      <c r="B443" s="2"/>
      <c r="C443" s="50"/>
      <c r="D443" s="2"/>
      <c r="E443" s="2"/>
      <c r="F443" s="2"/>
      <c r="G443" s="2"/>
      <c r="H443" s="2"/>
      <c r="I443" s="2"/>
      <c r="J443" s="2"/>
      <c r="K443" s="2"/>
      <c r="L443" s="2"/>
      <c r="M443" s="2"/>
      <c r="N443" s="2"/>
      <c r="O443" s="2"/>
      <c r="P443" s="2"/>
      <c r="Q443" s="2"/>
      <c r="R443" s="2"/>
      <c r="S443" s="2"/>
      <c r="T443" s="2"/>
      <c r="U443" s="2"/>
      <c r="V443" s="2"/>
      <c r="W443" s="2"/>
      <c r="X443" s="2"/>
      <c r="Y443" s="2"/>
      <c r="Z443" s="2"/>
      <c r="AA443" s="2"/>
      <c r="AB443" s="2"/>
    </row>
    <row r="444" spans="1:28" ht="13.5" customHeight="1">
      <c r="A444" s="2"/>
      <c r="B444" s="2"/>
      <c r="C444" s="50"/>
      <c r="D444" s="2"/>
      <c r="E444" s="2"/>
      <c r="F444" s="2"/>
      <c r="G444" s="2"/>
      <c r="H444" s="2"/>
      <c r="I444" s="2"/>
      <c r="J444" s="2"/>
      <c r="K444" s="2"/>
      <c r="L444" s="2"/>
      <c r="M444" s="2"/>
      <c r="N444" s="2"/>
      <c r="O444" s="2"/>
      <c r="P444" s="2"/>
      <c r="Q444" s="2"/>
      <c r="R444" s="2"/>
      <c r="S444" s="2"/>
      <c r="T444" s="2"/>
      <c r="U444" s="2"/>
      <c r="V444" s="2"/>
      <c r="W444" s="2"/>
      <c r="X444" s="2"/>
      <c r="Y444" s="2"/>
      <c r="Z444" s="2"/>
      <c r="AA444" s="2"/>
      <c r="AB444" s="2"/>
    </row>
    <row r="445" spans="1:28" ht="13.5" customHeight="1">
      <c r="A445" s="2"/>
      <c r="B445" s="2"/>
      <c r="C445" s="50"/>
      <c r="D445" s="2"/>
      <c r="E445" s="2"/>
      <c r="F445" s="2"/>
      <c r="G445" s="2"/>
      <c r="H445" s="2"/>
      <c r="I445" s="2"/>
      <c r="J445" s="2"/>
      <c r="K445" s="2"/>
      <c r="L445" s="2"/>
      <c r="M445" s="2"/>
      <c r="N445" s="2"/>
      <c r="O445" s="2"/>
      <c r="P445" s="2"/>
      <c r="Q445" s="2"/>
      <c r="R445" s="2"/>
      <c r="S445" s="2"/>
      <c r="T445" s="2"/>
      <c r="U445" s="2"/>
      <c r="V445" s="2"/>
      <c r="W445" s="2"/>
      <c r="X445" s="2"/>
      <c r="Y445" s="2"/>
      <c r="Z445" s="2"/>
      <c r="AA445" s="2"/>
      <c r="AB445" s="2"/>
    </row>
    <row r="446" spans="1:28" ht="13.5" customHeight="1">
      <c r="A446" s="2"/>
      <c r="B446" s="2"/>
      <c r="C446" s="50"/>
      <c r="D446" s="2"/>
      <c r="E446" s="2"/>
      <c r="F446" s="2"/>
      <c r="G446" s="2"/>
      <c r="H446" s="2"/>
      <c r="I446" s="2"/>
      <c r="J446" s="2"/>
      <c r="K446" s="2"/>
      <c r="L446" s="2"/>
      <c r="M446" s="2"/>
      <c r="N446" s="2"/>
      <c r="O446" s="2"/>
      <c r="P446" s="2"/>
      <c r="Q446" s="2"/>
      <c r="R446" s="2"/>
      <c r="S446" s="2"/>
      <c r="T446" s="2"/>
      <c r="U446" s="2"/>
      <c r="V446" s="2"/>
      <c r="W446" s="2"/>
      <c r="X446" s="2"/>
      <c r="Y446" s="2"/>
      <c r="Z446" s="2"/>
      <c r="AA446" s="2"/>
      <c r="AB446" s="2"/>
    </row>
    <row r="447" spans="1:28" ht="13.5" customHeight="1">
      <c r="A447" s="2"/>
      <c r="B447" s="2"/>
      <c r="C447" s="50"/>
      <c r="D447" s="2"/>
      <c r="E447" s="2"/>
      <c r="F447" s="2"/>
      <c r="G447" s="2"/>
      <c r="H447" s="2"/>
      <c r="I447" s="2"/>
      <c r="J447" s="2"/>
      <c r="K447" s="2"/>
      <c r="L447" s="2"/>
      <c r="M447" s="2"/>
      <c r="N447" s="2"/>
      <c r="O447" s="2"/>
      <c r="P447" s="2"/>
      <c r="Q447" s="2"/>
      <c r="R447" s="2"/>
      <c r="S447" s="2"/>
      <c r="T447" s="2"/>
      <c r="U447" s="2"/>
      <c r="V447" s="2"/>
      <c r="W447" s="2"/>
      <c r="X447" s="2"/>
      <c r="Y447" s="2"/>
      <c r="Z447" s="2"/>
      <c r="AA447" s="2"/>
      <c r="AB447" s="2"/>
    </row>
    <row r="448" spans="1:28" ht="13.5" customHeight="1">
      <c r="A448" s="2"/>
      <c r="B448" s="2"/>
      <c r="C448" s="50"/>
      <c r="D448" s="2"/>
      <c r="E448" s="2"/>
      <c r="F448" s="2"/>
      <c r="G448" s="2"/>
      <c r="H448" s="2"/>
      <c r="I448" s="2"/>
      <c r="J448" s="2"/>
      <c r="K448" s="2"/>
      <c r="L448" s="2"/>
      <c r="M448" s="2"/>
      <c r="N448" s="2"/>
      <c r="O448" s="2"/>
      <c r="P448" s="2"/>
      <c r="Q448" s="2"/>
      <c r="R448" s="2"/>
      <c r="S448" s="2"/>
      <c r="T448" s="2"/>
      <c r="U448" s="2"/>
      <c r="V448" s="2"/>
      <c r="W448" s="2"/>
      <c r="X448" s="2"/>
      <c r="Y448" s="2"/>
      <c r="Z448" s="2"/>
      <c r="AA448" s="2"/>
      <c r="AB448" s="2"/>
    </row>
    <row r="449" spans="1:28" ht="13.5" customHeight="1">
      <c r="A449" s="2"/>
      <c r="B449" s="2"/>
      <c r="C449" s="50"/>
      <c r="D449" s="2"/>
      <c r="E449" s="2"/>
      <c r="F449" s="2"/>
      <c r="G449" s="2"/>
      <c r="H449" s="2"/>
      <c r="I449" s="2"/>
      <c r="J449" s="2"/>
      <c r="K449" s="2"/>
      <c r="L449" s="2"/>
      <c r="M449" s="2"/>
      <c r="N449" s="2"/>
      <c r="O449" s="2"/>
      <c r="P449" s="2"/>
      <c r="Q449" s="2"/>
      <c r="R449" s="2"/>
      <c r="S449" s="2"/>
      <c r="T449" s="2"/>
      <c r="U449" s="2"/>
      <c r="V449" s="2"/>
      <c r="W449" s="2"/>
      <c r="X449" s="2"/>
      <c r="Y449" s="2"/>
      <c r="Z449" s="2"/>
      <c r="AA449" s="2"/>
      <c r="AB449" s="2"/>
    </row>
    <row r="450" spans="1:28" ht="13.5" customHeight="1">
      <c r="A450" s="2"/>
      <c r="B450" s="2"/>
      <c r="C450" s="50"/>
      <c r="D450" s="2"/>
      <c r="E450" s="2"/>
      <c r="F450" s="2"/>
      <c r="G450" s="2"/>
      <c r="H450" s="2"/>
      <c r="I450" s="2"/>
      <c r="J450" s="2"/>
      <c r="K450" s="2"/>
      <c r="L450" s="2"/>
      <c r="M450" s="2"/>
      <c r="N450" s="2"/>
      <c r="O450" s="2"/>
      <c r="P450" s="2"/>
      <c r="Q450" s="2"/>
      <c r="R450" s="2"/>
      <c r="S450" s="2"/>
      <c r="T450" s="2"/>
      <c r="U450" s="2"/>
      <c r="V450" s="2"/>
      <c r="W450" s="2"/>
      <c r="X450" s="2"/>
      <c r="Y450" s="2"/>
      <c r="Z450" s="2"/>
      <c r="AA450" s="2"/>
      <c r="AB450" s="2"/>
    </row>
    <row r="451" spans="1:28" ht="13.5" customHeight="1">
      <c r="A451" s="2"/>
      <c r="B451" s="2"/>
      <c r="C451" s="50"/>
      <c r="D451" s="2"/>
      <c r="E451" s="2"/>
      <c r="F451" s="2"/>
      <c r="G451" s="2"/>
      <c r="H451" s="2"/>
      <c r="I451" s="2"/>
      <c r="J451" s="2"/>
      <c r="K451" s="2"/>
      <c r="L451" s="2"/>
      <c r="M451" s="2"/>
      <c r="N451" s="2"/>
      <c r="O451" s="2"/>
      <c r="P451" s="2"/>
      <c r="Q451" s="2"/>
      <c r="R451" s="2"/>
      <c r="S451" s="2"/>
      <c r="T451" s="2"/>
      <c r="U451" s="2"/>
      <c r="V451" s="2"/>
      <c r="W451" s="2"/>
      <c r="X451" s="2"/>
      <c r="Y451" s="2"/>
      <c r="Z451" s="2"/>
      <c r="AA451" s="2"/>
      <c r="AB451" s="2"/>
    </row>
    <row r="452" spans="1:28" ht="13.5" customHeight="1">
      <c r="A452" s="2"/>
      <c r="B452" s="2"/>
      <c r="C452" s="50"/>
      <c r="D452" s="2"/>
      <c r="E452" s="2"/>
      <c r="F452" s="2"/>
      <c r="G452" s="2"/>
      <c r="H452" s="2"/>
      <c r="I452" s="2"/>
      <c r="J452" s="2"/>
      <c r="K452" s="2"/>
      <c r="L452" s="2"/>
      <c r="M452" s="2"/>
      <c r="N452" s="2"/>
      <c r="O452" s="2"/>
      <c r="P452" s="2"/>
      <c r="Q452" s="2"/>
      <c r="R452" s="2"/>
      <c r="S452" s="2"/>
      <c r="T452" s="2"/>
      <c r="U452" s="2"/>
      <c r="V452" s="2"/>
      <c r="W452" s="2"/>
      <c r="X452" s="2"/>
      <c r="Y452" s="2"/>
      <c r="Z452" s="2"/>
      <c r="AA452" s="2"/>
      <c r="AB452" s="2"/>
    </row>
    <row r="453" spans="1:28" ht="13.5" customHeight="1">
      <c r="A453" s="2"/>
      <c r="B453" s="2"/>
      <c r="C453" s="50"/>
      <c r="D453" s="2"/>
      <c r="E453" s="2"/>
      <c r="F453" s="2"/>
      <c r="G453" s="2"/>
      <c r="H453" s="2"/>
      <c r="I453" s="2"/>
      <c r="J453" s="2"/>
      <c r="K453" s="2"/>
      <c r="L453" s="2"/>
      <c r="M453" s="2"/>
      <c r="N453" s="2"/>
      <c r="O453" s="2"/>
      <c r="P453" s="2"/>
      <c r="Q453" s="2"/>
      <c r="R453" s="2"/>
      <c r="S453" s="2"/>
      <c r="T453" s="2"/>
      <c r="U453" s="2"/>
      <c r="V453" s="2"/>
      <c r="W453" s="2"/>
      <c r="X453" s="2"/>
      <c r="Y453" s="2"/>
      <c r="Z453" s="2"/>
      <c r="AA453" s="2"/>
      <c r="AB453" s="2"/>
    </row>
    <row r="454" spans="1:28" ht="13.5" customHeight="1">
      <c r="A454" s="2"/>
      <c r="B454" s="2"/>
      <c r="C454" s="50"/>
      <c r="D454" s="2"/>
      <c r="E454" s="2"/>
      <c r="F454" s="2"/>
      <c r="G454" s="2"/>
      <c r="H454" s="2"/>
      <c r="I454" s="2"/>
      <c r="J454" s="2"/>
      <c r="K454" s="2"/>
      <c r="L454" s="2"/>
      <c r="M454" s="2"/>
      <c r="N454" s="2"/>
      <c r="O454" s="2"/>
      <c r="P454" s="2"/>
      <c r="Q454" s="2"/>
      <c r="R454" s="2"/>
      <c r="S454" s="2"/>
      <c r="T454" s="2"/>
      <c r="U454" s="2"/>
      <c r="V454" s="2"/>
      <c r="W454" s="2"/>
      <c r="X454" s="2"/>
      <c r="Y454" s="2"/>
      <c r="Z454" s="2"/>
      <c r="AA454" s="2"/>
      <c r="AB454" s="2"/>
    </row>
    <row r="455" spans="1:28" ht="13.5" customHeight="1">
      <c r="A455" s="2"/>
      <c r="B455" s="2"/>
      <c r="C455" s="50"/>
      <c r="D455" s="2"/>
      <c r="E455" s="2"/>
      <c r="F455" s="2"/>
      <c r="G455" s="2"/>
      <c r="H455" s="2"/>
      <c r="I455" s="2"/>
      <c r="J455" s="2"/>
      <c r="K455" s="2"/>
      <c r="L455" s="2"/>
      <c r="M455" s="2"/>
      <c r="N455" s="2"/>
      <c r="O455" s="2"/>
      <c r="P455" s="2"/>
      <c r="Q455" s="2"/>
      <c r="R455" s="2"/>
      <c r="S455" s="2"/>
      <c r="T455" s="2"/>
      <c r="U455" s="2"/>
      <c r="V455" s="2"/>
      <c r="W455" s="2"/>
      <c r="X455" s="2"/>
      <c r="Y455" s="2"/>
      <c r="Z455" s="2"/>
      <c r="AA455" s="2"/>
      <c r="AB455" s="2"/>
    </row>
    <row r="456" spans="1:28" ht="13.5" customHeight="1">
      <c r="A456" s="2"/>
      <c r="B456" s="2"/>
      <c r="C456" s="50"/>
      <c r="D456" s="2"/>
      <c r="E456" s="2"/>
      <c r="F456" s="2"/>
      <c r="G456" s="2"/>
      <c r="H456" s="2"/>
      <c r="I456" s="2"/>
      <c r="J456" s="2"/>
      <c r="K456" s="2"/>
      <c r="L456" s="2"/>
      <c r="M456" s="2"/>
      <c r="N456" s="2"/>
      <c r="O456" s="2"/>
      <c r="P456" s="2"/>
      <c r="Q456" s="2"/>
      <c r="R456" s="2"/>
      <c r="S456" s="2"/>
      <c r="T456" s="2"/>
      <c r="U456" s="2"/>
      <c r="V456" s="2"/>
      <c r="W456" s="2"/>
      <c r="X456" s="2"/>
      <c r="Y456" s="2"/>
      <c r="Z456" s="2"/>
      <c r="AA456" s="2"/>
      <c r="AB456" s="2"/>
    </row>
    <row r="457" spans="1:28" ht="13.5" customHeight="1">
      <c r="A457" s="2"/>
      <c r="B457" s="2"/>
      <c r="C457" s="50"/>
      <c r="D457" s="2"/>
      <c r="E457" s="2"/>
      <c r="F457" s="2"/>
      <c r="G457" s="2"/>
      <c r="H457" s="2"/>
      <c r="I457" s="2"/>
      <c r="J457" s="2"/>
      <c r="K457" s="2"/>
      <c r="L457" s="2"/>
      <c r="M457" s="2"/>
      <c r="N457" s="2"/>
      <c r="O457" s="2"/>
      <c r="P457" s="2"/>
      <c r="Q457" s="2"/>
      <c r="R457" s="2"/>
      <c r="S457" s="2"/>
      <c r="T457" s="2"/>
      <c r="U457" s="2"/>
      <c r="V457" s="2"/>
      <c r="W457" s="2"/>
      <c r="X457" s="2"/>
      <c r="Y457" s="2"/>
      <c r="Z457" s="2"/>
      <c r="AA457" s="2"/>
      <c r="AB457" s="2"/>
    </row>
    <row r="458" spans="1:28" ht="13.5" customHeight="1">
      <c r="A458" s="2"/>
      <c r="B458" s="2"/>
      <c r="C458" s="50"/>
      <c r="D458" s="2"/>
      <c r="E458" s="2"/>
      <c r="F458" s="2"/>
      <c r="G458" s="2"/>
      <c r="H458" s="2"/>
      <c r="I458" s="2"/>
      <c r="J458" s="2"/>
      <c r="K458" s="2"/>
      <c r="L458" s="2"/>
      <c r="M458" s="2"/>
      <c r="N458" s="2"/>
      <c r="O458" s="2"/>
      <c r="P458" s="2"/>
      <c r="Q458" s="2"/>
      <c r="R458" s="2"/>
      <c r="S458" s="2"/>
      <c r="T458" s="2"/>
      <c r="U458" s="2"/>
      <c r="V458" s="2"/>
      <c r="W458" s="2"/>
      <c r="X458" s="2"/>
      <c r="Y458" s="2"/>
      <c r="Z458" s="2"/>
      <c r="AA458" s="2"/>
      <c r="AB458" s="2"/>
    </row>
    <row r="459" spans="1:28" ht="13.5" customHeight="1">
      <c r="A459" s="2"/>
      <c r="B459" s="2"/>
      <c r="C459" s="50"/>
      <c r="D459" s="2"/>
      <c r="E459" s="2"/>
      <c r="F459" s="2"/>
      <c r="G459" s="2"/>
      <c r="H459" s="2"/>
      <c r="I459" s="2"/>
      <c r="J459" s="2"/>
      <c r="K459" s="2"/>
      <c r="L459" s="2"/>
      <c r="M459" s="2"/>
      <c r="N459" s="2"/>
      <c r="O459" s="2"/>
      <c r="P459" s="2"/>
      <c r="Q459" s="2"/>
      <c r="R459" s="2"/>
      <c r="S459" s="2"/>
      <c r="T459" s="2"/>
      <c r="U459" s="2"/>
      <c r="V459" s="2"/>
      <c r="W459" s="2"/>
      <c r="X459" s="2"/>
      <c r="Y459" s="2"/>
      <c r="Z459" s="2"/>
      <c r="AA459" s="2"/>
      <c r="AB459" s="2"/>
    </row>
    <row r="460" spans="1:28" ht="13.5" customHeight="1">
      <c r="A460" s="2"/>
      <c r="B460" s="2"/>
      <c r="C460" s="50"/>
      <c r="D460" s="2"/>
      <c r="E460" s="2"/>
      <c r="F460" s="2"/>
      <c r="G460" s="2"/>
      <c r="H460" s="2"/>
      <c r="I460" s="2"/>
      <c r="J460" s="2"/>
      <c r="K460" s="2"/>
      <c r="L460" s="2"/>
      <c r="M460" s="2"/>
      <c r="N460" s="2"/>
      <c r="O460" s="2"/>
      <c r="P460" s="2"/>
      <c r="Q460" s="2"/>
      <c r="R460" s="2"/>
      <c r="S460" s="2"/>
      <c r="T460" s="2"/>
      <c r="U460" s="2"/>
      <c r="V460" s="2"/>
      <c r="W460" s="2"/>
      <c r="X460" s="2"/>
      <c r="Y460" s="2"/>
      <c r="Z460" s="2"/>
      <c r="AA460" s="2"/>
      <c r="AB460" s="2"/>
    </row>
    <row r="461" spans="1:28" ht="13.5" customHeight="1">
      <c r="A461" s="2"/>
      <c r="B461" s="2"/>
      <c r="C461" s="50"/>
      <c r="D461" s="2"/>
      <c r="E461" s="2"/>
      <c r="F461" s="2"/>
      <c r="G461" s="2"/>
      <c r="H461" s="2"/>
      <c r="I461" s="2"/>
      <c r="J461" s="2"/>
      <c r="K461" s="2"/>
      <c r="L461" s="2"/>
      <c r="M461" s="2"/>
      <c r="N461" s="2"/>
      <c r="O461" s="2"/>
      <c r="P461" s="2"/>
      <c r="Q461" s="2"/>
      <c r="R461" s="2"/>
      <c r="S461" s="2"/>
      <c r="T461" s="2"/>
      <c r="U461" s="2"/>
      <c r="V461" s="2"/>
      <c r="W461" s="2"/>
      <c r="X461" s="2"/>
      <c r="Y461" s="2"/>
      <c r="Z461" s="2"/>
      <c r="AA461" s="2"/>
      <c r="AB461" s="2"/>
    </row>
    <row r="462" spans="1:28" ht="13.5" customHeight="1">
      <c r="A462" s="2"/>
      <c r="B462" s="2"/>
      <c r="C462" s="50"/>
      <c r="D462" s="2"/>
      <c r="E462" s="2"/>
      <c r="F462" s="2"/>
      <c r="G462" s="2"/>
      <c r="H462" s="2"/>
      <c r="I462" s="2"/>
      <c r="J462" s="2"/>
      <c r="K462" s="2"/>
      <c r="L462" s="2"/>
      <c r="M462" s="2"/>
      <c r="N462" s="2"/>
      <c r="O462" s="2"/>
      <c r="P462" s="2"/>
      <c r="Q462" s="2"/>
      <c r="R462" s="2"/>
      <c r="S462" s="2"/>
      <c r="T462" s="2"/>
      <c r="U462" s="2"/>
      <c r="V462" s="2"/>
      <c r="W462" s="2"/>
      <c r="X462" s="2"/>
      <c r="Y462" s="2"/>
      <c r="Z462" s="2"/>
      <c r="AA462" s="2"/>
      <c r="AB462" s="2"/>
    </row>
    <row r="463" spans="1:28" ht="13.5" customHeight="1">
      <c r="A463" s="2"/>
      <c r="B463" s="2"/>
      <c r="C463" s="50"/>
      <c r="D463" s="2"/>
      <c r="E463" s="2"/>
      <c r="F463" s="2"/>
      <c r="G463" s="2"/>
      <c r="H463" s="2"/>
      <c r="I463" s="2"/>
      <c r="J463" s="2"/>
      <c r="K463" s="2"/>
      <c r="L463" s="2"/>
      <c r="M463" s="2"/>
      <c r="N463" s="2"/>
      <c r="O463" s="2"/>
      <c r="P463" s="2"/>
      <c r="Q463" s="2"/>
      <c r="R463" s="2"/>
      <c r="S463" s="2"/>
      <c r="T463" s="2"/>
      <c r="U463" s="2"/>
      <c r="V463" s="2"/>
      <c r="W463" s="2"/>
      <c r="X463" s="2"/>
      <c r="Y463" s="2"/>
      <c r="Z463" s="2"/>
      <c r="AA463" s="2"/>
      <c r="AB463" s="2"/>
    </row>
    <row r="464" spans="1:28" ht="13.5" customHeight="1">
      <c r="A464" s="2"/>
      <c r="B464" s="2"/>
      <c r="C464" s="50"/>
      <c r="D464" s="2"/>
      <c r="E464" s="2"/>
      <c r="F464" s="2"/>
      <c r="G464" s="2"/>
      <c r="H464" s="2"/>
      <c r="I464" s="2"/>
      <c r="J464" s="2"/>
      <c r="K464" s="2"/>
      <c r="L464" s="2"/>
      <c r="M464" s="2"/>
      <c r="N464" s="2"/>
      <c r="O464" s="2"/>
      <c r="P464" s="2"/>
      <c r="Q464" s="2"/>
      <c r="R464" s="2"/>
      <c r="S464" s="2"/>
      <c r="T464" s="2"/>
      <c r="U464" s="2"/>
      <c r="V464" s="2"/>
      <c r="W464" s="2"/>
      <c r="X464" s="2"/>
      <c r="Y464" s="2"/>
      <c r="Z464" s="2"/>
      <c r="AA464" s="2"/>
      <c r="AB464" s="2"/>
    </row>
    <row r="465" spans="1:28" ht="13.5" customHeight="1">
      <c r="A465" s="2"/>
      <c r="B465" s="2"/>
      <c r="C465" s="50"/>
      <c r="D465" s="2"/>
      <c r="E465" s="2"/>
      <c r="F465" s="2"/>
      <c r="G465" s="2"/>
      <c r="H465" s="2"/>
      <c r="I465" s="2"/>
      <c r="J465" s="2"/>
      <c r="K465" s="2"/>
      <c r="L465" s="2"/>
      <c r="M465" s="2"/>
      <c r="N465" s="2"/>
      <c r="O465" s="2"/>
      <c r="P465" s="2"/>
      <c r="Q465" s="2"/>
      <c r="R465" s="2"/>
      <c r="S465" s="2"/>
      <c r="T465" s="2"/>
      <c r="U465" s="2"/>
      <c r="V465" s="2"/>
      <c r="W465" s="2"/>
      <c r="X465" s="2"/>
      <c r="Y465" s="2"/>
      <c r="Z465" s="2"/>
      <c r="AA465" s="2"/>
      <c r="AB465" s="2"/>
    </row>
    <row r="466" spans="1:28" ht="13.5" customHeight="1">
      <c r="A466" s="2"/>
      <c r="B466" s="2"/>
      <c r="C466" s="50"/>
      <c r="D466" s="2"/>
      <c r="E466" s="2"/>
      <c r="F466" s="2"/>
      <c r="G466" s="2"/>
      <c r="H466" s="2"/>
      <c r="I466" s="2"/>
      <c r="J466" s="2"/>
      <c r="K466" s="2"/>
      <c r="L466" s="2"/>
      <c r="M466" s="2"/>
      <c r="N466" s="2"/>
      <c r="O466" s="2"/>
      <c r="P466" s="2"/>
      <c r="Q466" s="2"/>
      <c r="R466" s="2"/>
      <c r="S466" s="2"/>
      <c r="T466" s="2"/>
      <c r="U466" s="2"/>
      <c r="V466" s="2"/>
      <c r="W466" s="2"/>
      <c r="X466" s="2"/>
      <c r="Y466" s="2"/>
      <c r="Z466" s="2"/>
      <c r="AA466" s="2"/>
      <c r="AB466" s="2"/>
    </row>
    <row r="467" spans="1:28" ht="13.5" customHeight="1">
      <c r="A467" s="2"/>
      <c r="B467" s="2"/>
      <c r="C467" s="50"/>
      <c r="D467" s="2"/>
      <c r="E467" s="2"/>
      <c r="F467" s="2"/>
      <c r="G467" s="2"/>
      <c r="H467" s="2"/>
      <c r="I467" s="2"/>
      <c r="J467" s="2"/>
      <c r="K467" s="2"/>
      <c r="L467" s="2"/>
      <c r="M467" s="2"/>
      <c r="N467" s="2"/>
      <c r="O467" s="2"/>
      <c r="P467" s="2"/>
      <c r="Q467" s="2"/>
      <c r="R467" s="2"/>
      <c r="S467" s="2"/>
      <c r="T467" s="2"/>
      <c r="U467" s="2"/>
      <c r="V467" s="2"/>
      <c r="W467" s="2"/>
      <c r="X467" s="2"/>
      <c r="Y467" s="2"/>
      <c r="Z467" s="2"/>
      <c r="AA467" s="2"/>
      <c r="AB467" s="2"/>
    </row>
    <row r="468" spans="1:28" ht="13.5" customHeight="1">
      <c r="A468" s="2"/>
      <c r="B468" s="2"/>
      <c r="C468" s="50"/>
      <c r="D468" s="2"/>
      <c r="E468" s="2"/>
      <c r="F468" s="2"/>
      <c r="G468" s="2"/>
      <c r="H468" s="2"/>
      <c r="I468" s="2"/>
      <c r="J468" s="2"/>
      <c r="K468" s="2"/>
      <c r="L468" s="2"/>
      <c r="M468" s="2"/>
      <c r="N468" s="2"/>
      <c r="O468" s="2"/>
      <c r="P468" s="2"/>
      <c r="Q468" s="2"/>
      <c r="R468" s="2"/>
      <c r="S468" s="2"/>
      <c r="T468" s="2"/>
      <c r="U468" s="2"/>
      <c r="V468" s="2"/>
      <c r="W468" s="2"/>
      <c r="X468" s="2"/>
      <c r="Y468" s="2"/>
      <c r="Z468" s="2"/>
      <c r="AA468" s="2"/>
      <c r="AB468" s="2"/>
    </row>
    <row r="469" spans="1:28" ht="13.5" customHeight="1">
      <c r="A469" s="2"/>
      <c r="B469" s="2"/>
      <c r="C469" s="50"/>
      <c r="D469" s="2"/>
      <c r="E469" s="2"/>
      <c r="F469" s="2"/>
      <c r="G469" s="2"/>
      <c r="H469" s="2"/>
      <c r="I469" s="2"/>
      <c r="J469" s="2"/>
      <c r="K469" s="2"/>
      <c r="L469" s="2"/>
      <c r="M469" s="2"/>
      <c r="N469" s="2"/>
      <c r="O469" s="2"/>
      <c r="P469" s="2"/>
      <c r="Q469" s="2"/>
      <c r="R469" s="2"/>
      <c r="S469" s="2"/>
      <c r="T469" s="2"/>
      <c r="U469" s="2"/>
      <c r="V469" s="2"/>
      <c r="W469" s="2"/>
      <c r="X469" s="2"/>
      <c r="Y469" s="2"/>
      <c r="Z469" s="2"/>
      <c r="AA469" s="2"/>
      <c r="AB469" s="2"/>
    </row>
    <row r="470" spans="1:28" ht="13.5" customHeight="1">
      <c r="A470" s="2"/>
      <c r="B470" s="2"/>
      <c r="C470" s="50"/>
      <c r="D470" s="2"/>
      <c r="E470" s="2"/>
      <c r="F470" s="2"/>
      <c r="G470" s="2"/>
      <c r="H470" s="2"/>
      <c r="I470" s="2"/>
      <c r="J470" s="2"/>
      <c r="K470" s="2"/>
      <c r="L470" s="2"/>
      <c r="M470" s="2"/>
      <c r="N470" s="2"/>
      <c r="O470" s="2"/>
      <c r="P470" s="2"/>
      <c r="Q470" s="2"/>
      <c r="R470" s="2"/>
      <c r="S470" s="2"/>
      <c r="T470" s="2"/>
      <c r="U470" s="2"/>
      <c r="V470" s="2"/>
      <c r="W470" s="2"/>
      <c r="X470" s="2"/>
      <c r="Y470" s="2"/>
      <c r="Z470" s="2"/>
      <c r="AA470" s="2"/>
      <c r="AB470" s="2"/>
    </row>
    <row r="471" spans="1:28" ht="13.5" customHeight="1">
      <c r="A471" s="2"/>
      <c r="B471" s="2"/>
      <c r="C471" s="50"/>
      <c r="D471" s="2"/>
      <c r="E471" s="2"/>
      <c r="F471" s="2"/>
      <c r="G471" s="2"/>
      <c r="H471" s="2"/>
      <c r="I471" s="2"/>
      <c r="J471" s="2"/>
      <c r="K471" s="2"/>
      <c r="L471" s="2"/>
      <c r="M471" s="2"/>
      <c r="N471" s="2"/>
      <c r="O471" s="2"/>
      <c r="P471" s="2"/>
      <c r="Q471" s="2"/>
      <c r="R471" s="2"/>
      <c r="S471" s="2"/>
      <c r="T471" s="2"/>
      <c r="U471" s="2"/>
      <c r="V471" s="2"/>
      <c r="W471" s="2"/>
      <c r="X471" s="2"/>
      <c r="Y471" s="2"/>
      <c r="Z471" s="2"/>
      <c r="AA471" s="2"/>
      <c r="AB471" s="2"/>
    </row>
    <row r="472" spans="1:28" ht="13.5" customHeight="1">
      <c r="A472" s="2"/>
      <c r="B472" s="2"/>
      <c r="C472" s="50"/>
      <c r="D472" s="2"/>
      <c r="E472" s="2"/>
      <c r="F472" s="2"/>
      <c r="G472" s="2"/>
      <c r="H472" s="2"/>
      <c r="I472" s="2"/>
      <c r="J472" s="2"/>
      <c r="K472" s="2"/>
      <c r="L472" s="2"/>
      <c r="M472" s="2"/>
      <c r="N472" s="2"/>
      <c r="O472" s="2"/>
      <c r="P472" s="2"/>
      <c r="Q472" s="2"/>
      <c r="R472" s="2"/>
      <c r="S472" s="2"/>
      <c r="T472" s="2"/>
      <c r="U472" s="2"/>
      <c r="V472" s="2"/>
      <c r="W472" s="2"/>
      <c r="X472" s="2"/>
      <c r="Y472" s="2"/>
      <c r="Z472" s="2"/>
      <c r="AA472" s="2"/>
      <c r="AB472" s="2"/>
    </row>
    <row r="473" spans="1:28" ht="13.5" customHeight="1">
      <c r="A473" s="2"/>
      <c r="B473" s="2"/>
      <c r="C473" s="50"/>
      <c r="D473" s="2"/>
      <c r="E473" s="2"/>
      <c r="F473" s="2"/>
      <c r="G473" s="2"/>
      <c r="H473" s="2"/>
      <c r="I473" s="2"/>
      <c r="J473" s="2"/>
      <c r="K473" s="2"/>
      <c r="L473" s="2"/>
      <c r="M473" s="2"/>
      <c r="N473" s="2"/>
      <c r="O473" s="2"/>
      <c r="P473" s="2"/>
      <c r="Q473" s="2"/>
      <c r="R473" s="2"/>
      <c r="S473" s="2"/>
      <c r="T473" s="2"/>
      <c r="U473" s="2"/>
      <c r="V473" s="2"/>
      <c r="W473" s="2"/>
      <c r="X473" s="2"/>
      <c r="Y473" s="2"/>
      <c r="Z473" s="2"/>
      <c r="AA473" s="2"/>
      <c r="AB473" s="2"/>
    </row>
    <row r="474" spans="1:28" ht="13.5" customHeight="1">
      <c r="A474" s="2"/>
      <c r="B474" s="2"/>
      <c r="C474" s="50"/>
      <c r="D474" s="2"/>
      <c r="E474" s="2"/>
      <c r="F474" s="2"/>
      <c r="G474" s="2"/>
      <c r="H474" s="2"/>
      <c r="I474" s="2"/>
      <c r="J474" s="2"/>
      <c r="K474" s="2"/>
      <c r="L474" s="2"/>
      <c r="M474" s="2"/>
      <c r="N474" s="2"/>
      <c r="O474" s="2"/>
      <c r="P474" s="2"/>
      <c r="Q474" s="2"/>
      <c r="R474" s="2"/>
      <c r="S474" s="2"/>
      <c r="T474" s="2"/>
      <c r="U474" s="2"/>
      <c r="V474" s="2"/>
      <c r="W474" s="2"/>
      <c r="X474" s="2"/>
      <c r="Y474" s="2"/>
      <c r="Z474" s="2"/>
      <c r="AA474" s="2"/>
      <c r="AB474" s="2"/>
    </row>
    <row r="475" spans="1:28" ht="13.5" customHeight="1">
      <c r="A475" s="2"/>
      <c r="B475" s="2"/>
      <c r="C475" s="50"/>
      <c r="D475" s="2"/>
      <c r="E475" s="2"/>
      <c r="F475" s="2"/>
      <c r="G475" s="2"/>
      <c r="H475" s="2"/>
      <c r="I475" s="2"/>
      <c r="J475" s="2"/>
      <c r="K475" s="2"/>
      <c r="L475" s="2"/>
      <c r="M475" s="2"/>
      <c r="N475" s="2"/>
      <c r="O475" s="2"/>
      <c r="P475" s="2"/>
      <c r="Q475" s="2"/>
      <c r="R475" s="2"/>
      <c r="S475" s="2"/>
      <c r="T475" s="2"/>
      <c r="U475" s="2"/>
      <c r="V475" s="2"/>
      <c r="W475" s="2"/>
      <c r="X475" s="2"/>
      <c r="Y475" s="2"/>
      <c r="Z475" s="2"/>
      <c r="AA475" s="2"/>
      <c r="AB475" s="2"/>
    </row>
    <row r="476" spans="1:28" ht="13.5" customHeight="1">
      <c r="A476" s="2"/>
      <c r="B476" s="2"/>
      <c r="C476" s="50"/>
      <c r="D476" s="2"/>
      <c r="E476" s="2"/>
      <c r="F476" s="2"/>
      <c r="G476" s="2"/>
      <c r="H476" s="2"/>
      <c r="I476" s="2"/>
      <c r="J476" s="2"/>
      <c r="K476" s="2"/>
      <c r="L476" s="2"/>
      <c r="M476" s="2"/>
      <c r="N476" s="2"/>
      <c r="O476" s="2"/>
      <c r="P476" s="2"/>
      <c r="Q476" s="2"/>
      <c r="R476" s="2"/>
      <c r="S476" s="2"/>
      <c r="T476" s="2"/>
      <c r="U476" s="2"/>
      <c r="V476" s="2"/>
      <c r="W476" s="2"/>
      <c r="X476" s="2"/>
      <c r="Y476" s="2"/>
      <c r="Z476" s="2"/>
      <c r="AA476" s="2"/>
      <c r="AB476" s="2"/>
    </row>
    <row r="477" spans="1:28" ht="13.5" customHeight="1">
      <c r="A477" s="2"/>
      <c r="B477" s="2"/>
      <c r="C477" s="50"/>
      <c r="D477" s="2"/>
      <c r="E477" s="2"/>
      <c r="F477" s="2"/>
      <c r="G477" s="2"/>
      <c r="H477" s="2"/>
      <c r="I477" s="2"/>
      <c r="J477" s="2"/>
      <c r="K477" s="2"/>
      <c r="L477" s="2"/>
      <c r="M477" s="2"/>
      <c r="N477" s="2"/>
      <c r="O477" s="2"/>
      <c r="P477" s="2"/>
      <c r="Q477" s="2"/>
      <c r="R477" s="2"/>
      <c r="S477" s="2"/>
      <c r="T477" s="2"/>
      <c r="U477" s="2"/>
      <c r="V477" s="2"/>
      <c r="W477" s="2"/>
      <c r="X477" s="2"/>
      <c r="Y477" s="2"/>
      <c r="Z477" s="2"/>
      <c r="AA477" s="2"/>
      <c r="AB477" s="2"/>
    </row>
    <row r="478" spans="1:28" ht="13.5" customHeight="1">
      <c r="A478" s="2"/>
      <c r="B478" s="2"/>
      <c r="C478" s="50"/>
      <c r="D478" s="2"/>
      <c r="E478" s="2"/>
      <c r="F478" s="2"/>
      <c r="G478" s="2"/>
      <c r="H478" s="2"/>
      <c r="I478" s="2"/>
      <c r="J478" s="2"/>
      <c r="K478" s="2"/>
      <c r="L478" s="2"/>
      <c r="M478" s="2"/>
      <c r="N478" s="2"/>
      <c r="O478" s="2"/>
      <c r="P478" s="2"/>
      <c r="Q478" s="2"/>
      <c r="R478" s="2"/>
      <c r="S478" s="2"/>
      <c r="T478" s="2"/>
      <c r="U478" s="2"/>
      <c r="V478" s="2"/>
      <c r="W478" s="2"/>
      <c r="X478" s="2"/>
      <c r="Y478" s="2"/>
      <c r="Z478" s="2"/>
      <c r="AA478" s="2"/>
      <c r="AB478" s="2"/>
    </row>
    <row r="479" spans="1:28" ht="13.5" customHeight="1">
      <c r="A479" s="2"/>
      <c r="B479" s="2"/>
      <c r="C479" s="50"/>
      <c r="D479" s="2"/>
      <c r="E479" s="2"/>
      <c r="F479" s="2"/>
      <c r="G479" s="2"/>
      <c r="H479" s="2"/>
      <c r="I479" s="2"/>
      <c r="J479" s="2"/>
      <c r="K479" s="2"/>
      <c r="L479" s="2"/>
      <c r="M479" s="2"/>
      <c r="N479" s="2"/>
      <c r="O479" s="2"/>
      <c r="P479" s="2"/>
      <c r="Q479" s="2"/>
      <c r="R479" s="2"/>
      <c r="S479" s="2"/>
      <c r="T479" s="2"/>
      <c r="U479" s="2"/>
      <c r="V479" s="2"/>
      <c r="W479" s="2"/>
      <c r="X479" s="2"/>
      <c r="Y479" s="2"/>
      <c r="Z479" s="2"/>
      <c r="AA479" s="2"/>
      <c r="AB479" s="2"/>
    </row>
    <row r="480" spans="1:28" ht="13.5" customHeight="1">
      <c r="A480" s="2"/>
      <c r="B480" s="2"/>
      <c r="C480" s="50"/>
      <c r="D480" s="2"/>
      <c r="E480" s="2"/>
      <c r="F480" s="2"/>
      <c r="G480" s="2"/>
      <c r="H480" s="2"/>
      <c r="I480" s="2"/>
      <c r="J480" s="2"/>
      <c r="K480" s="2"/>
      <c r="L480" s="2"/>
      <c r="M480" s="2"/>
      <c r="N480" s="2"/>
      <c r="O480" s="2"/>
      <c r="P480" s="2"/>
      <c r="Q480" s="2"/>
      <c r="R480" s="2"/>
      <c r="S480" s="2"/>
      <c r="T480" s="2"/>
      <c r="U480" s="2"/>
      <c r="V480" s="2"/>
      <c r="W480" s="2"/>
      <c r="X480" s="2"/>
      <c r="Y480" s="2"/>
      <c r="Z480" s="2"/>
      <c r="AA480" s="2"/>
      <c r="AB480" s="2"/>
    </row>
    <row r="481" spans="1:28" ht="13.5" customHeight="1">
      <c r="A481" s="2"/>
      <c r="B481" s="2"/>
      <c r="C481" s="50"/>
      <c r="D481" s="2"/>
      <c r="E481" s="2"/>
      <c r="F481" s="2"/>
      <c r="G481" s="2"/>
      <c r="H481" s="2"/>
      <c r="I481" s="2"/>
      <c r="J481" s="2"/>
      <c r="K481" s="2"/>
      <c r="L481" s="2"/>
      <c r="M481" s="2"/>
      <c r="N481" s="2"/>
      <c r="O481" s="2"/>
      <c r="P481" s="2"/>
      <c r="Q481" s="2"/>
      <c r="R481" s="2"/>
      <c r="S481" s="2"/>
      <c r="T481" s="2"/>
      <c r="U481" s="2"/>
      <c r="V481" s="2"/>
      <c r="W481" s="2"/>
      <c r="X481" s="2"/>
      <c r="Y481" s="2"/>
      <c r="Z481" s="2"/>
      <c r="AA481" s="2"/>
      <c r="AB481" s="2"/>
    </row>
    <row r="482" spans="1:28" ht="13.5" customHeight="1">
      <c r="A482" s="2"/>
      <c r="B482" s="2"/>
      <c r="C482" s="50"/>
      <c r="D482" s="2"/>
      <c r="E482" s="2"/>
      <c r="F482" s="2"/>
      <c r="G482" s="2"/>
      <c r="H482" s="2"/>
      <c r="I482" s="2"/>
      <c r="J482" s="2"/>
      <c r="K482" s="2"/>
      <c r="L482" s="2"/>
      <c r="M482" s="2"/>
      <c r="N482" s="2"/>
      <c r="O482" s="2"/>
      <c r="P482" s="2"/>
      <c r="Q482" s="2"/>
      <c r="R482" s="2"/>
      <c r="S482" s="2"/>
      <c r="T482" s="2"/>
      <c r="U482" s="2"/>
      <c r="V482" s="2"/>
      <c r="W482" s="2"/>
      <c r="X482" s="2"/>
      <c r="Y482" s="2"/>
      <c r="Z482" s="2"/>
      <c r="AA482" s="2"/>
      <c r="AB482" s="2"/>
    </row>
    <row r="483" spans="1:28" ht="13.5" customHeight="1">
      <c r="A483" s="2"/>
      <c r="B483" s="2"/>
      <c r="C483" s="50"/>
      <c r="D483" s="2"/>
      <c r="E483" s="2"/>
      <c r="F483" s="2"/>
      <c r="G483" s="2"/>
      <c r="H483" s="2"/>
      <c r="I483" s="2"/>
      <c r="J483" s="2"/>
      <c r="K483" s="2"/>
      <c r="L483" s="2"/>
      <c r="M483" s="2"/>
      <c r="N483" s="2"/>
      <c r="O483" s="2"/>
      <c r="P483" s="2"/>
      <c r="Q483" s="2"/>
      <c r="R483" s="2"/>
      <c r="S483" s="2"/>
      <c r="T483" s="2"/>
      <c r="U483" s="2"/>
      <c r="V483" s="2"/>
      <c r="W483" s="2"/>
      <c r="X483" s="2"/>
      <c r="Y483" s="2"/>
      <c r="Z483" s="2"/>
      <c r="AA483" s="2"/>
      <c r="AB483" s="2"/>
    </row>
    <row r="484" spans="1:28" ht="13.5" customHeight="1">
      <c r="A484" s="2"/>
      <c r="B484" s="2"/>
      <c r="C484" s="50"/>
      <c r="D484" s="2"/>
      <c r="E484" s="2"/>
      <c r="F484" s="2"/>
      <c r="G484" s="2"/>
      <c r="H484" s="2"/>
      <c r="I484" s="2"/>
      <c r="J484" s="2"/>
      <c r="K484" s="2"/>
      <c r="L484" s="2"/>
      <c r="M484" s="2"/>
      <c r="N484" s="2"/>
      <c r="O484" s="2"/>
      <c r="P484" s="2"/>
      <c r="Q484" s="2"/>
      <c r="R484" s="2"/>
      <c r="S484" s="2"/>
      <c r="T484" s="2"/>
      <c r="U484" s="2"/>
      <c r="V484" s="2"/>
      <c r="W484" s="2"/>
      <c r="X484" s="2"/>
      <c r="Y484" s="2"/>
      <c r="Z484" s="2"/>
      <c r="AA484" s="2"/>
      <c r="AB484" s="2"/>
    </row>
    <row r="485" spans="1:28" ht="13.5" customHeight="1">
      <c r="A485" s="2"/>
      <c r="B485" s="2"/>
      <c r="C485" s="50"/>
      <c r="D485" s="2"/>
      <c r="E485" s="2"/>
      <c r="F485" s="2"/>
      <c r="G485" s="2"/>
      <c r="H485" s="2"/>
      <c r="I485" s="2"/>
      <c r="J485" s="2"/>
      <c r="K485" s="2"/>
      <c r="L485" s="2"/>
      <c r="M485" s="2"/>
      <c r="N485" s="2"/>
      <c r="O485" s="2"/>
      <c r="P485" s="2"/>
      <c r="Q485" s="2"/>
      <c r="R485" s="2"/>
      <c r="S485" s="2"/>
      <c r="T485" s="2"/>
      <c r="U485" s="2"/>
      <c r="V485" s="2"/>
      <c r="W485" s="2"/>
      <c r="X485" s="2"/>
      <c r="Y485" s="2"/>
      <c r="Z485" s="2"/>
      <c r="AA485" s="2"/>
      <c r="AB485" s="2"/>
    </row>
    <row r="486" spans="1:28" ht="13.5" customHeight="1">
      <c r="A486" s="2"/>
      <c r="B486" s="2"/>
      <c r="C486" s="50"/>
      <c r="D486" s="2"/>
      <c r="E486" s="2"/>
      <c r="F486" s="2"/>
      <c r="G486" s="2"/>
      <c r="H486" s="2"/>
      <c r="I486" s="2"/>
      <c r="J486" s="2"/>
      <c r="K486" s="2"/>
      <c r="L486" s="2"/>
      <c r="M486" s="2"/>
      <c r="N486" s="2"/>
      <c r="O486" s="2"/>
      <c r="P486" s="2"/>
      <c r="Q486" s="2"/>
      <c r="R486" s="2"/>
      <c r="S486" s="2"/>
      <c r="T486" s="2"/>
      <c r="U486" s="2"/>
      <c r="V486" s="2"/>
      <c r="W486" s="2"/>
      <c r="X486" s="2"/>
      <c r="Y486" s="2"/>
      <c r="Z486" s="2"/>
      <c r="AA486" s="2"/>
      <c r="AB486" s="2"/>
    </row>
    <row r="487" spans="1:28" ht="13.5" customHeight="1">
      <c r="A487" s="2"/>
      <c r="B487" s="2"/>
      <c r="C487" s="50"/>
      <c r="D487" s="2"/>
      <c r="E487" s="2"/>
      <c r="F487" s="2"/>
      <c r="G487" s="2"/>
      <c r="H487" s="2"/>
      <c r="I487" s="2"/>
      <c r="J487" s="2"/>
      <c r="K487" s="2"/>
      <c r="L487" s="2"/>
      <c r="M487" s="2"/>
      <c r="N487" s="2"/>
      <c r="O487" s="2"/>
      <c r="P487" s="2"/>
      <c r="Q487" s="2"/>
      <c r="R487" s="2"/>
      <c r="S487" s="2"/>
      <c r="T487" s="2"/>
      <c r="U487" s="2"/>
      <c r="V487" s="2"/>
      <c r="W487" s="2"/>
      <c r="X487" s="2"/>
      <c r="Y487" s="2"/>
      <c r="Z487" s="2"/>
      <c r="AA487" s="2"/>
      <c r="AB487" s="2"/>
    </row>
    <row r="488" spans="1:28" ht="13.5" customHeight="1">
      <c r="A488" s="2"/>
      <c r="B488" s="2"/>
      <c r="C488" s="50"/>
      <c r="D488" s="2"/>
      <c r="E488" s="2"/>
      <c r="F488" s="2"/>
      <c r="G488" s="2"/>
      <c r="H488" s="2"/>
      <c r="I488" s="2"/>
      <c r="J488" s="2"/>
      <c r="K488" s="2"/>
      <c r="L488" s="2"/>
      <c r="M488" s="2"/>
      <c r="N488" s="2"/>
      <c r="O488" s="2"/>
      <c r="P488" s="2"/>
      <c r="Q488" s="2"/>
      <c r="R488" s="2"/>
      <c r="S488" s="2"/>
      <c r="T488" s="2"/>
      <c r="U488" s="2"/>
      <c r="V488" s="2"/>
      <c r="W488" s="2"/>
      <c r="X488" s="2"/>
      <c r="Y488" s="2"/>
      <c r="Z488" s="2"/>
      <c r="AA488" s="2"/>
      <c r="AB488" s="2"/>
    </row>
    <row r="489" spans="1:28" ht="13.5" customHeight="1">
      <c r="A489" s="2"/>
      <c r="B489" s="2"/>
      <c r="C489" s="50"/>
      <c r="D489" s="2"/>
      <c r="E489" s="2"/>
      <c r="F489" s="2"/>
      <c r="G489" s="2"/>
      <c r="H489" s="2"/>
      <c r="I489" s="2"/>
      <c r="J489" s="2"/>
      <c r="K489" s="2"/>
      <c r="L489" s="2"/>
      <c r="M489" s="2"/>
      <c r="N489" s="2"/>
      <c r="O489" s="2"/>
      <c r="P489" s="2"/>
      <c r="Q489" s="2"/>
      <c r="R489" s="2"/>
      <c r="S489" s="2"/>
      <c r="T489" s="2"/>
      <c r="U489" s="2"/>
      <c r="V489" s="2"/>
      <c r="W489" s="2"/>
      <c r="X489" s="2"/>
      <c r="Y489" s="2"/>
      <c r="Z489" s="2"/>
      <c r="AA489" s="2"/>
      <c r="AB489" s="2"/>
    </row>
    <row r="490" spans="1:28" ht="13.5" customHeight="1">
      <c r="A490" s="2"/>
      <c r="B490" s="2"/>
      <c r="C490" s="50"/>
      <c r="D490" s="2"/>
      <c r="E490" s="2"/>
      <c r="F490" s="2"/>
      <c r="G490" s="2"/>
      <c r="H490" s="2"/>
      <c r="I490" s="2"/>
      <c r="J490" s="2"/>
      <c r="K490" s="2"/>
      <c r="L490" s="2"/>
      <c r="M490" s="2"/>
      <c r="N490" s="2"/>
      <c r="O490" s="2"/>
      <c r="P490" s="2"/>
      <c r="Q490" s="2"/>
      <c r="R490" s="2"/>
      <c r="S490" s="2"/>
      <c r="T490" s="2"/>
      <c r="U490" s="2"/>
      <c r="V490" s="2"/>
      <c r="W490" s="2"/>
      <c r="X490" s="2"/>
      <c r="Y490" s="2"/>
      <c r="Z490" s="2"/>
      <c r="AA490" s="2"/>
      <c r="AB490" s="2"/>
    </row>
    <row r="491" spans="1:28" ht="13.5" customHeight="1">
      <c r="A491" s="2"/>
      <c r="B491" s="2"/>
      <c r="C491" s="50"/>
      <c r="D491" s="2"/>
      <c r="E491" s="2"/>
      <c r="F491" s="2"/>
      <c r="G491" s="2"/>
      <c r="H491" s="2"/>
      <c r="I491" s="2"/>
      <c r="J491" s="2"/>
      <c r="K491" s="2"/>
      <c r="L491" s="2"/>
      <c r="M491" s="2"/>
      <c r="N491" s="2"/>
      <c r="O491" s="2"/>
      <c r="P491" s="2"/>
      <c r="Q491" s="2"/>
      <c r="R491" s="2"/>
      <c r="S491" s="2"/>
      <c r="T491" s="2"/>
      <c r="U491" s="2"/>
      <c r="V491" s="2"/>
      <c r="W491" s="2"/>
      <c r="X491" s="2"/>
      <c r="Y491" s="2"/>
      <c r="Z491" s="2"/>
      <c r="AA491" s="2"/>
      <c r="AB491" s="2"/>
    </row>
    <row r="492" spans="1:28" ht="13.5" customHeight="1">
      <c r="A492" s="2"/>
      <c r="B492" s="2"/>
      <c r="C492" s="50"/>
      <c r="D492" s="2"/>
      <c r="E492" s="2"/>
      <c r="F492" s="2"/>
      <c r="G492" s="2"/>
      <c r="H492" s="2"/>
      <c r="I492" s="2"/>
      <c r="J492" s="2"/>
      <c r="K492" s="2"/>
      <c r="L492" s="2"/>
      <c r="M492" s="2"/>
      <c r="N492" s="2"/>
      <c r="O492" s="2"/>
      <c r="P492" s="2"/>
      <c r="Q492" s="2"/>
      <c r="R492" s="2"/>
      <c r="S492" s="2"/>
      <c r="T492" s="2"/>
      <c r="U492" s="2"/>
      <c r="V492" s="2"/>
      <c r="W492" s="2"/>
      <c r="X492" s="2"/>
      <c r="Y492" s="2"/>
      <c r="Z492" s="2"/>
      <c r="AA492" s="2"/>
      <c r="AB492" s="2"/>
    </row>
    <row r="493" spans="1:28" ht="13.5" customHeight="1">
      <c r="A493" s="2"/>
      <c r="B493" s="2"/>
      <c r="C493" s="50"/>
      <c r="D493" s="2"/>
      <c r="E493" s="2"/>
      <c r="F493" s="2"/>
      <c r="G493" s="2"/>
      <c r="H493" s="2"/>
      <c r="I493" s="2"/>
      <c r="J493" s="2"/>
      <c r="K493" s="2"/>
      <c r="L493" s="2"/>
      <c r="M493" s="2"/>
      <c r="N493" s="2"/>
      <c r="O493" s="2"/>
      <c r="P493" s="2"/>
      <c r="Q493" s="2"/>
      <c r="R493" s="2"/>
      <c r="S493" s="2"/>
      <c r="T493" s="2"/>
      <c r="U493" s="2"/>
      <c r="V493" s="2"/>
      <c r="W493" s="2"/>
      <c r="X493" s="2"/>
      <c r="Y493" s="2"/>
      <c r="Z493" s="2"/>
      <c r="AA493" s="2"/>
      <c r="AB493" s="2"/>
    </row>
    <row r="494" spans="1:28" ht="13.5" customHeight="1">
      <c r="A494" s="2"/>
      <c r="B494" s="2"/>
      <c r="C494" s="50"/>
      <c r="D494" s="2"/>
      <c r="E494" s="2"/>
      <c r="F494" s="2"/>
      <c r="G494" s="2"/>
      <c r="H494" s="2"/>
      <c r="I494" s="2"/>
      <c r="J494" s="2"/>
      <c r="K494" s="2"/>
      <c r="L494" s="2"/>
      <c r="M494" s="2"/>
      <c r="N494" s="2"/>
      <c r="O494" s="2"/>
      <c r="P494" s="2"/>
      <c r="Q494" s="2"/>
      <c r="R494" s="2"/>
      <c r="S494" s="2"/>
      <c r="T494" s="2"/>
      <c r="U494" s="2"/>
      <c r="V494" s="2"/>
      <c r="W494" s="2"/>
      <c r="X494" s="2"/>
      <c r="Y494" s="2"/>
      <c r="Z494" s="2"/>
      <c r="AA494" s="2"/>
      <c r="AB494" s="2"/>
    </row>
    <row r="495" spans="1:28" ht="13.5" customHeight="1">
      <c r="A495" s="2"/>
      <c r="B495" s="2"/>
      <c r="C495" s="50"/>
      <c r="D495" s="2"/>
      <c r="E495" s="2"/>
      <c r="F495" s="2"/>
      <c r="G495" s="2"/>
      <c r="H495" s="2"/>
      <c r="I495" s="2"/>
      <c r="J495" s="2"/>
      <c r="K495" s="2"/>
      <c r="L495" s="2"/>
      <c r="M495" s="2"/>
      <c r="N495" s="2"/>
      <c r="O495" s="2"/>
      <c r="P495" s="2"/>
      <c r="Q495" s="2"/>
      <c r="R495" s="2"/>
      <c r="S495" s="2"/>
      <c r="T495" s="2"/>
      <c r="U495" s="2"/>
      <c r="V495" s="2"/>
      <c r="W495" s="2"/>
      <c r="X495" s="2"/>
      <c r="Y495" s="2"/>
      <c r="Z495" s="2"/>
      <c r="AA495" s="2"/>
      <c r="AB495" s="2"/>
    </row>
    <row r="496" spans="1:28" ht="13.5" customHeight="1">
      <c r="A496" s="2"/>
      <c r="B496" s="2"/>
      <c r="C496" s="50"/>
      <c r="D496" s="2"/>
      <c r="E496" s="2"/>
      <c r="F496" s="2"/>
      <c r="G496" s="2"/>
      <c r="H496" s="2"/>
      <c r="I496" s="2"/>
      <c r="J496" s="2"/>
      <c r="K496" s="2"/>
      <c r="L496" s="2"/>
      <c r="M496" s="2"/>
      <c r="N496" s="2"/>
      <c r="O496" s="2"/>
      <c r="P496" s="2"/>
      <c r="Q496" s="2"/>
      <c r="R496" s="2"/>
      <c r="S496" s="2"/>
      <c r="T496" s="2"/>
      <c r="U496" s="2"/>
      <c r="V496" s="2"/>
      <c r="W496" s="2"/>
      <c r="X496" s="2"/>
      <c r="Y496" s="2"/>
      <c r="Z496" s="2"/>
      <c r="AA496" s="2"/>
      <c r="AB496" s="2"/>
    </row>
    <row r="497" spans="1:28" ht="13.5" customHeight="1">
      <c r="A497" s="2"/>
      <c r="B497" s="2"/>
      <c r="C497" s="50"/>
      <c r="D497" s="2"/>
      <c r="E497" s="2"/>
      <c r="F497" s="2"/>
      <c r="G497" s="2"/>
      <c r="H497" s="2"/>
      <c r="I497" s="2"/>
      <c r="J497" s="2"/>
      <c r="K497" s="2"/>
      <c r="L497" s="2"/>
      <c r="M497" s="2"/>
      <c r="N497" s="2"/>
      <c r="O497" s="2"/>
      <c r="P497" s="2"/>
      <c r="Q497" s="2"/>
      <c r="R497" s="2"/>
      <c r="S497" s="2"/>
      <c r="T497" s="2"/>
      <c r="U497" s="2"/>
      <c r="V497" s="2"/>
      <c r="W497" s="2"/>
      <c r="X497" s="2"/>
      <c r="Y497" s="2"/>
      <c r="Z497" s="2"/>
      <c r="AA497" s="2"/>
      <c r="AB497" s="2"/>
    </row>
    <row r="498" spans="1:28" ht="13.5" customHeight="1">
      <c r="A498" s="2"/>
      <c r="B498" s="2"/>
      <c r="C498" s="50"/>
      <c r="D498" s="2"/>
      <c r="E498" s="2"/>
      <c r="F498" s="2"/>
      <c r="G498" s="2"/>
      <c r="H498" s="2"/>
      <c r="I498" s="2"/>
      <c r="J498" s="2"/>
      <c r="K498" s="2"/>
      <c r="L498" s="2"/>
      <c r="M498" s="2"/>
      <c r="N498" s="2"/>
      <c r="O498" s="2"/>
      <c r="P498" s="2"/>
      <c r="Q498" s="2"/>
      <c r="R498" s="2"/>
      <c r="S498" s="2"/>
      <c r="T498" s="2"/>
      <c r="U498" s="2"/>
      <c r="V498" s="2"/>
      <c r="W498" s="2"/>
      <c r="X498" s="2"/>
      <c r="Y498" s="2"/>
      <c r="Z498" s="2"/>
      <c r="AA498" s="2"/>
      <c r="AB498" s="2"/>
    </row>
    <row r="499" spans="1:28" ht="13.5" customHeight="1">
      <c r="A499" s="2"/>
      <c r="B499" s="2"/>
      <c r="C499" s="50"/>
      <c r="D499" s="2"/>
      <c r="E499" s="2"/>
      <c r="F499" s="2"/>
      <c r="G499" s="2"/>
      <c r="H499" s="2"/>
      <c r="I499" s="2"/>
      <c r="J499" s="2"/>
      <c r="K499" s="2"/>
      <c r="L499" s="2"/>
      <c r="M499" s="2"/>
      <c r="N499" s="2"/>
      <c r="O499" s="2"/>
      <c r="P499" s="2"/>
      <c r="Q499" s="2"/>
      <c r="R499" s="2"/>
      <c r="S499" s="2"/>
      <c r="T499" s="2"/>
      <c r="U499" s="2"/>
      <c r="V499" s="2"/>
      <c r="W499" s="2"/>
      <c r="X499" s="2"/>
      <c r="Y499" s="2"/>
      <c r="Z499" s="2"/>
      <c r="AA499" s="2"/>
      <c r="AB499" s="2"/>
    </row>
    <row r="500" spans="1:28" ht="13.5" customHeight="1">
      <c r="A500" s="2"/>
      <c r="B500" s="2"/>
      <c r="C500" s="50"/>
      <c r="D500" s="2"/>
      <c r="E500" s="2"/>
      <c r="F500" s="2"/>
      <c r="G500" s="2"/>
      <c r="H500" s="2"/>
      <c r="I500" s="2"/>
      <c r="J500" s="2"/>
      <c r="K500" s="2"/>
      <c r="L500" s="2"/>
      <c r="M500" s="2"/>
      <c r="N500" s="2"/>
      <c r="O500" s="2"/>
      <c r="P500" s="2"/>
      <c r="Q500" s="2"/>
      <c r="R500" s="2"/>
      <c r="S500" s="2"/>
      <c r="T500" s="2"/>
      <c r="U500" s="2"/>
      <c r="V500" s="2"/>
      <c r="W500" s="2"/>
      <c r="X500" s="2"/>
      <c r="Y500" s="2"/>
      <c r="Z500" s="2"/>
      <c r="AA500" s="2"/>
      <c r="AB500" s="2"/>
    </row>
    <row r="501" spans="1:28" ht="13.5" customHeight="1">
      <c r="A501" s="2"/>
      <c r="B501" s="2"/>
      <c r="C501" s="50"/>
      <c r="D501" s="2"/>
      <c r="E501" s="2"/>
      <c r="F501" s="2"/>
      <c r="G501" s="2"/>
      <c r="H501" s="2"/>
      <c r="I501" s="2"/>
      <c r="J501" s="2"/>
      <c r="K501" s="2"/>
      <c r="L501" s="2"/>
      <c r="M501" s="2"/>
      <c r="N501" s="2"/>
      <c r="O501" s="2"/>
      <c r="P501" s="2"/>
      <c r="Q501" s="2"/>
      <c r="R501" s="2"/>
      <c r="S501" s="2"/>
      <c r="T501" s="2"/>
      <c r="U501" s="2"/>
      <c r="V501" s="2"/>
      <c r="W501" s="2"/>
      <c r="X501" s="2"/>
      <c r="Y501" s="2"/>
      <c r="Z501" s="2"/>
      <c r="AA501" s="2"/>
      <c r="AB501" s="2"/>
    </row>
    <row r="502" spans="1:28" ht="13.5" customHeight="1">
      <c r="A502" s="2"/>
      <c r="B502" s="2"/>
      <c r="C502" s="50"/>
      <c r="D502" s="2"/>
      <c r="E502" s="2"/>
      <c r="F502" s="2"/>
      <c r="G502" s="2"/>
      <c r="H502" s="2"/>
      <c r="I502" s="2"/>
      <c r="J502" s="2"/>
      <c r="K502" s="2"/>
      <c r="L502" s="2"/>
      <c r="M502" s="2"/>
      <c r="N502" s="2"/>
      <c r="O502" s="2"/>
      <c r="P502" s="2"/>
      <c r="Q502" s="2"/>
      <c r="R502" s="2"/>
      <c r="S502" s="2"/>
      <c r="T502" s="2"/>
      <c r="U502" s="2"/>
      <c r="V502" s="2"/>
      <c r="W502" s="2"/>
      <c r="X502" s="2"/>
      <c r="Y502" s="2"/>
      <c r="Z502" s="2"/>
      <c r="AA502" s="2"/>
      <c r="AB502" s="2"/>
    </row>
    <row r="503" spans="1:28" ht="13.5" customHeight="1">
      <c r="A503" s="2"/>
      <c r="B503" s="2"/>
      <c r="C503" s="50"/>
      <c r="D503" s="2"/>
      <c r="E503" s="2"/>
      <c r="F503" s="2"/>
      <c r="G503" s="2"/>
      <c r="H503" s="2"/>
      <c r="I503" s="2"/>
      <c r="J503" s="2"/>
      <c r="K503" s="2"/>
      <c r="L503" s="2"/>
      <c r="M503" s="2"/>
      <c r="N503" s="2"/>
      <c r="O503" s="2"/>
      <c r="P503" s="2"/>
      <c r="Q503" s="2"/>
      <c r="R503" s="2"/>
      <c r="S503" s="2"/>
      <c r="T503" s="2"/>
      <c r="U503" s="2"/>
      <c r="V503" s="2"/>
      <c r="W503" s="2"/>
      <c r="X503" s="2"/>
      <c r="Y503" s="2"/>
      <c r="Z503" s="2"/>
      <c r="AA503" s="2"/>
      <c r="AB503" s="2"/>
    </row>
    <row r="504" spans="1:28" ht="13.5" customHeight="1">
      <c r="A504" s="2"/>
      <c r="B504" s="2"/>
      <c r="C504" s="50"/>
      <c r="D504" s="2"/>
      <c r="E504" s="2"/>
      <c r="F504" s="2"/>
      <c r="G504" s="2"/>
      <c r="H504" s="2"/>
      <c r="I504" s="2"/>
      <c r="J504" s="2"/>
      <c r="K504" s="2"/>
      <c r="L504" s="2"/>
      <c r="M504" s="2"/>
      <c r="N504" s="2"/>
      <c r="O504" s="2"/>
      <c r="P504" s="2"/>
      <c r="Q504" s="2"/>
      <c r="R504" s="2"/>
      <c r="S504" s="2"/>
      <c r="T504" s="2"/>
      <c r="U504" s="2"/>
      <c r="V504" s="2"/>
      <c r="W504" s="2"/>
      <c r="X504" s="2"/>
      <c r="Y504" s="2"/>
      <c r="Z504" s="2"/>
      <c r="AA504" s="2"/>
      <c r="AB504" s="2"/>
    </row>
    <row r="505" spans="1:28" ht="13.5" customHeight="1">
      <c r="A505" s="2"/>
      <c r="B505" s="2"/>
      <c r="C505" s="50"/>
      <c r="D505" s="2"/>
      <c r="E505" s="2"/>
      <c r="F505" s="2"/>
      <c r="G505" s="2"/>
      <c r="H505" s="2"/>
      <c r="I505" s="2"/>
      <c r="J505" s="2"/>
      <c r="K505" s="2"/>
      <c r="L505" s="2"/>
      <c r="M505" s="2"/>
      <c r="N505" s="2"/>
      <c r="O505" s="2"/>
      <c r="P505" s="2"/>
      <c r="Q505" s="2"/>
      <c r="R505" s="2"/>
      <c r="S505" s="2"/>
      <c r="T505" s="2"/>
      <c r="U505" s="2"/>
      <c r="V505" s="2"/>
      <c r="W505" s="2"/>
      <c r="X505" s="2"/>
      <c r="Y505" s="2"/>
      <c r="Z505" s="2"/>
      <c r="AA505" s="2"/>
      <c r="AB505" s="2"/>
    </row>
    <row r="506" spans="1:28" ht="13.5" customHeight="1">
      <c r="A506" s="2"/>
      <c r="B506" s="2"/>
      <c r="C506" s="50"/>
      <c r="D506" s="2"/>
      <c r="E506" s="2"/>
      <c r="F506" s="2"/>
      <c r="G506" s="2"/>
      <c r="H506" s="2"/>
      <c r="I506" s="2"/>
      <c r="J506" s="2"/>
      <c r="K506" s="2"/>
      <c r="L506" s="2"/>
      <c r="M506" s="2"/>
      <c r="N506" s="2"/>
      <c r="O506" s="2"/>
      <c r="P506" s="2"/>
      <c r="Q506" s="2"/>
      <c r="R506" s="2"/>
      <c r="S506" s="2"/>
      <c r="T506" s="2"/>
      <c r="U506" s="2"/>
      <c r="V506" s="2"/>
      <c r="W506" s="2"/>
      <c r="X506" s="2"/>
      <c r="Y506" s="2"/>
      <c r="Z506" s="2"/>
      <c r="AA506" s="2"/>
      <c r="AB506" s="2"/>
    </row>
    <row r="507" spans="1:28" ht="13.5" customHeight="1">
      <c r="A507" s="2"/>
      <c r="B507" s="2"/>
      <c r="C507" s="50"/>
      <c r="D507" s="2"/>
      <c r="E507" s="2"/>
      <c r="F507" s="2"/>
      <c r="G507" s="2"/>
      <c r="H507" s="2"/>
      <c r="I507" s="2"/>
      <c r="J507" s="2"/>
      <c r="K507" s="2"/>
      <c r="L507" s="2"/>
      <c r="M507" s="2"/>
      <c r="N507" s="2"/>
      <c r="O507" s="2"/>
      <c r="P507" s="2"/>
      <c r="Q507" s="2"/>
      <c r="R507" s="2"/>
      <c r="S507" s="2"/>
      <c r="T507" s="2"/>
      <c r="U507" s="2"/>
      <c r="V507" s="2"/>
      <c r="W507" s="2"/>
      <c r="X507" s="2"/>
      <c r="Y507" s="2"/>
      <c r="Z507" s="2"/>
      <c r="AA507" s="2"/>
      <c r="AB507" s="2"/>
    </row>
    <row r="508" spans="1:28" ht="13.5" customHeight="1">
      <c r="A508" s="2"/>
      <c r="B508" s="2"/>
      <c r="C508" s="50"/>
      <c r="D508" s="2"/>
      <c r="E508" s="2"/>
      <c r="F508" s="2"/>
      <c r="G508" s="2"/>
      <c r="H508" s="2"/>
      <c r="I508" s="2"/>
      <c r="J508" s="2"/>
      <c r="K508" s="2"/>
      <c r="L508" s="2"/>
      <c r="M508" s="2"/>
      <c r="N508" s="2"/>
      <c r="O508" s="2"/>
      <c r="P508" s="2"/>
      <c r="Q508" s="2"/>
      <c r="R508" s="2"/>
      <c r="S508" s="2"/>
      <c r="T508" s="2"/>
      <c r="U508" s="2"/>
      <c r="V508" s="2"/>
      <c r="W508" s="2"/>
      <c r="X508" s="2"/>
      <c r="Y508" s="2"/>
      <c r="Z508" s="2"/>
      <c r="AA508" s="2"/>
      <c r="AB508" s="2"/>
    </row>
    <row r="509" spans="1:28" ht="13.5" customHeight="1">
      <c r="A509" s="2"/>
      <c r="B509" s="2"/>
      <c r="C509" s="50"/>
      <c r="D509" s="2"/>
      <c r="E509" s="2"/>
      <c r="F509" s="2"/>
      <c r="G509" s="2"/>
      <c r="H509" s="2"/>
      <c r="I509" s="2"/>
      <c r="J509" s="2"/>
      <c r="K509" s="2"/>
      <c r="L509" s="2"/>
      <c r="M509" s="2"/>
      <c r="N509" s="2"/>
      <c r="O509" s="2"/>
      <c r="P509" s="2"/>
      <c r="Q509" s="2"/>
      <c r="R509" s="2"/>
      <c r="S509" s="2"/>
      <c r="T509" s="2"/>
      <c r="U509" s="2"/>
      <c r="V509" s="2"/>
      <c r="W509" s="2"/>
      <c r="X509" s="2"/>
      <c r="Y509" s="2"/>
      <c r="Z509" s="2"/>
      <c r="AA509" s="2"/>
      <c r="AB509" s="2"/>
    </row>
    <row r="510" spans="1:28" ht="13.5" customHeight="1">
      <c r="A510" s="2"/>
      <c r="B510" s="2"/>
      <c r="C510" s="50"/>
      <c r="D510" s="2"/>
      <c r="E510" s="2"/>
      <c r="F510" s="2"/>
      <c r="G510" s="2"/>
      <c r="H510" s="2"/>
      <c r="I510" s="2"/>
      <c r="J510" s="2"/>
      <c r="K510" s="2"/>
      <c r="L510" s="2"/>
      <c r="M510" s="2"/>
      <c r="N510" s="2"/>
      <c r="O510" s="2"/>
      <c r="P510" s="2"/>
      <c r="Q510" s="2"/>
      <c r="R510" s="2"/>
      <c r="S510" s="2"/>
      <c r="T510" s="2"/>
      <c r="U510" s="2"/>
      <c r="V510" s="2"/>
      <c r="W510" s="2"/>
      <c r="X510" s="2"/>
      <c r="Y510" s="2"/>
      <c r="Z510" s="2"/>
      <c r="AA510" s="2"/>
      <c r="AB510" s="2"/>
    </row>
    <row r="511" spans="1:28" ht="13.5" customHeight="1">
      <c r="A511" s="2"/>
      <c r="B511" s="2"/>
      <c r="C511" s="50"/>
      <c r="D511" s="2"/>
      <c r="E511" s="2"/>
      <c r="F511" s="2"/>
      <c r="G511" s="2"/>
      <c r="H511" s="2"/>
      <c r="I511" s="2"/>
      <c r="J511" s="2"/>
      <c r="K511" s="2"/>
      <c r="L511" s="2"/>
      <c r="M511" s="2"/>
      <c r="N511" s="2"/>
      <c r="O511" s="2"/>
      <c r="P511" s="2"/>
      <c r="Q511" s="2"/>
      <c r="R511" s="2"/>
      <c r="S511" s="2"/>
      <c r="T511" s="2"/>
      <c r="U511" s="2"/>
      <c r="V511" s="2"/>
      <c r="W511" s="2"/>
      <c r="X511" s="2"/>
      <c r="Y511" s="2"/>
      <c r="Z511" s="2"/>
      <c r="AA511" s="2"/>
      <c r="AB511" s="2"/>
    </row>
    <row r="512" spans="1:28" ht="13.5" customHeight="1">
      <c r="A512" s="2"/>
      <c r="B512" s="2"/>
      <c r="C512" s="50"/>
      <c r="D512" s="2"/>
      <c r="E512" s="2"/>
      <c r="F512" s="2"/>
      <c r="G512" s="2"/>
      <c r="H512" s="2"/>
      <c r="I512" s="2"/>
      <c r="J512" s="2"/>
      <c r="K512" s="2"/>
      <c r="L512" s="2"/>
      <c r="M512" s="2"/>
      <c r="N512" s="2"/>
      <c r="O512" s="2"/>
      <c r="P512" s="2"/>
      <c r="Q512" s="2"/>
      <c r="R512" s="2"/>
      <c r="S512" s="2"/>
      <c r="T512" s="2"/>
      <c r="U512" s="2"/>
      <c r="V512" s="2"/>
      <c r="W512" s="2"/>
      <c r="X512" s="2"/>
      <c r="Y512" s="2"/>
      <c r="Z512" s="2"/>
      <c r="AA512" s="2"/>
      <c r="AB512" s="2"/>
    </row>
    <row r="513" spans="1:28" ht="13.5" customHeight="1">
      <c r="A513" s="2"/>
      <c r="B513" s="2"/>
      <c r="C513" s="50"/>
      <c r="D513" s="2"/>
      <c r="E513" s="2"/>
      <c r="F513" s="2"/>
      <c r="G513" s="2"/>
      <c r="H513" s="2"/>
      <c r="I513" s="2"/>
      <c r="J513" s="2"/>
      <c r="K513" s="2"/>
      <c r="L513" s="2"/>
      <c r="M513" s="2"/>
      <c r="N513" s="2"/>
      <c r="O513" s="2"/>
      <c r="P513" s="2"/>
      <c r="Q513" s="2"/>
      <c r="R513" s="2"/>
      <c r="S513" s="2"/>
      <c r="T513" s="2"/>
      <c r="U513" s="2"/>
      <c r="V513" s="2"/>
      <c r="W513" s="2"/>
      <c r="X513" s="2"/>
      <c r="Y513" s="2"/>
      <c r="Z513" s="2"/>
      <c r="AA513" s="2"/>
      <c r="AB513" s="2"/>
    </row>
    <row r="514" spans="1:28" ht="13.5" customHeight="1">
      <c r="A514" s="2"/>
      <c r="B514" s="2"/>
      <c r="C514" s="50"/>
      <c r="D514" s="2"/>
      <c r="E514" s="2"/>
      <c r="F514" s="2"/>
      <c r="G514" s="2"/>
      <c r="H514" s="2"/>
      <c r="I514" s="2"/>
      <c r="J514" s="2"/>
      <c r="K514" s="2"/>
      <c r="L514" s="2"/>
      <c r="M514" s="2"/>
      <c r="N514" s="2"/>
      <c r="O514" s="2"/>
      <c r="P514" s="2"/>
      <c r="Q514" s="2"/>
      <c r="R514" s="2"/>
      <c r="S514" s="2"/>
      <c r="T514" s="2"/>
      <c r="U514" s="2"/>
      <c r="V514" s="2"/>
      <c r="W514" s="2"/>
      <c r="X514" s="2"/>
      <c r="Y514" s="2"/>
      <c r="Z514" s="2"/>
      <c r="AA514" s="2"/>
      <c r="AB514" s="2"/>
    </row>
    <row r="515" spans="1:28" ht="13.5" customHeight="1">
      <c r="A515" s="2"/>
      <c r="B515" s="2"/>
      <c r="C515" s="50"/>
      <c r="D515" s="2"/>
      <c r="E515" s="2"/>
      <c r="F515" s="2"/>
      <c r="G515" s="2"/>
      <c r="H515" s="2"/>
      <c r="I515" s="2"/>
      <c r="J515" s="2"/>
      <c r="K515" s="2"/>
      <c r="L515" s="2"/>
      <c r="M515" s="2"/>
      <c r="N515" s="2"/>
      <c r="O515" s="2"/>
      <c r="P515" s="2"/>
      <c r="Q515" s="2"/>
      <c r="R515" s="2"/>
      <c r="S515" s="2"/>
      <c r="T515" s="2"/>
      <c r="U515" s="2"/>
      <c r="V515" s="2"/>
      <c r="W515" s="2"/>
      <c r="X515" s="2"/>
      <c r="Y515" s="2"/>
      <c r="Z515" s="2"/>
      <c r="AA515" s="2"/>
      <c r="AB515" s="2"/>
    </row>
    <row r="516" spans="1:28" ht="13.5" customHeight="1">
      <c r="A516" s="2"/>
      <c r="B516" s="2"/>
      <c r="C516" s="50"/>
      <c r="D516" s="2"/>
      <c r="E516" s="2"/>
      <c r="F516" s="2"/>
      <c r="G516" s="2"/>
      <c r="H516" s="2"/>
      <c r="I516" s="2"/>
      <c r="J516" s="2"/>
      <c r="K516" s="2"/>
      <c r="L516" s="2"/>
      <c r="M516" s="2"/>
      <c r="N516" s="2"/>
      <c r="O516" s="2"/>
      <c r="P516" s="2"/>
      <c r="Q516" s="2"/>
      <c r="R516" s="2"/>
      <c r="S516" s="2"/>
      <c r="T516" s="2"/>
      <c r="U516" s="2"/>
      <c r="V516" s="2"/>
      <c r="W516" s="2"/>
      <c r="X516" s="2"/>
      <c r="Y516" s="2"/>
      <c r="Z516" s="2"/>
      <c r="AA516" s="2"/>
      <c r="AB516" s="2"/>
    </row>
    <row r="517" spans="1:28" ht="13.5" customHeight="1">
      <c r="A517" s="2"/>
      <c r="B517" s="2"/>
      <c r="C517" s="50"/>
      <c r="D517" s="2"/>
      <c r="E517" s="2"/>
      <c r="F517" s="2"/>
      <c r="G517" s="2"/>
      <c r="H517" s="2"/>
      <c r="I517" s="2"/>
      <c r="J517" s="2"/>
      <c r="K517" s="2"/>
      <c r="L517" s="2"/>
      <c r="M517" s="2"/>
      <c r="N517" s="2"/>
      <c r="O517" s="2"/>
      <c r="P517" s="2"/>
      <c r="Q517" s="2"/>
      <c r="R517" s="2"/>
      <c r="S517" s="2"/>
      <c r="T517" s="2"/>
      <c r="U517" s="2"/>
      <c r="V517" s="2"/>
      <c r="W517" s="2"/>
      <c r="X517" s="2"/>
      <c r="Y517" s="2"/>
      <c r="Z517" s="2"/>
      <c r="AA517" s="2"/>
      <c r="AB517" s="2"/>
    </row>
    <row r="518" spans="1:28" ht="13.5" customHeight="1">
      <c r="A518" s="2"/>
      <c r="B518" s="2"/>
      <c r="C518" s="50"/>
      <c r="D518" s="2"/>
      <c r="E518" s="2"/>
      <c r="F518" s="2"/>
      <c r="G518" s="2"/>
      <c r="H518" s="2"/>
      <c r="I518" s="2"/>
      <c r="J518" s="2"/>
      <c r="K518" s="2"/>
      <c r="L518" s="2"/>
      <c r="M518" s="2"/>
      <c r="N518" s="2"/>
      <c r="O518" s="2"/>
      <c r="P518" s="2"/>
      <c r="Q518" s="2"/>
      <c r="R518" s="2"/>
      <c r="S518" s="2"/>
      <c r="T518" s="2"/>
      <c r="U518" s="2"/>
      <c r="V518" s="2"/>
      <c r="W518" s="2"/>
      <c r="X518" s="2"/>
      <c r="Y518" s="2"/>
      <c r="Z518" s="2"/>
      <c r="AA518" s="2"/>
      <c r="AB518" s="2"/>
    </row>
    <row r="519" spans="1:28" ht="13.5" customHeight="1">
      <c r="A519" s="2"/>
      <c r="B519" s="2"/>
      <c r="C519" s="50"/>
      <c r="D519" s="2"/>
      <c r="E519" s="2"/>
      <c r="F519" s="2"/>
      <c r="G519" s="2"/>
      <c r="H519" s="2"/>
      <c r="I519" s="2"/>
      <c r="J519" s="2"/>
      <c r="K519" s="2"/>
      <c r="L519" s="2"/>
      <c r="M519" s="2"/>
      <c r="N519" s="2"/>
      <c r="O519" s="2"/>
      <c r="P519" s="2"/>
      <c r="Q519" s="2"/>
      <c r="R519" s="2"/>
      <c r="S519" s="2"/>
      <c r="T519" s="2"/>
      <c r="U519" s="2"/>
      <c r="V519" s="2"/>
      <c r="W519" s="2"/>
      <c r="X519" s="2"/>
      <c r="Y519" s="2"/>
      <c r="Z519" s="2"/>
      <c r="AA519" s="2"/>
      <c r="AB519" s="2"/>
    </row>
    <row r="520" spans="1:28" ht="13.5" customHeight="1">
      <c r="A520" s="2"/>
      <c r="B520" s="2"/>
      <c r="C520" s="50"/>
      <c r="D520" s="2"/>
      <c r="E520" s="2"/>
      <c r="F520" s="2"/>
      <c r="G520" s="2"/>
      <c r="H520" s="2"/>
      <c r="I520" s="2"/>
      <c r="J520" s="2"/>
      <c r="K520" s="2"/>
      <c r="L520" s="2"/>
      <c r="M520" s="2"/>
      <c r="N520" s="2"/>
      <c r="O520" s="2"/>
      <c r="P520" s="2"/>
      <c r="Q520" s="2"/>
      <c r="R520" s="2"/>
      <c r="S520" s="2"/>
      <c r="T520" s="2"/>
      <c r="U520" s="2"/>
      <c r="V520" s="2"/>
      <c r="W520" s="2"/>
      <c r="X520" s="2"/>
      <c r="Y520" s="2"/>
      <c r="Z520" s="2"/>
      <c r="AA520" s="2"/>
      <c r="AB520" s="2"/>
    </row>
    <row r="521" spans="1:28" ht="13.5" customHeight="1">
      <c r="A521" s="2"/>
      <c r="B521" s="2"/>
      <c r="C521" s="50"/>
      <c r="D521" s="2"/>
      <c r="E521" s="2"/>
      <c r="F521" s="2"/>
      <c r="G521" s="2"/>
      <c r="H521" s="2"/>
      <c r="I521" s="2"/>
      <c r="J521" s="2"/>
      <c r="K521" s="2"/>
      <c r="L521" s="2"/>
      <c r="M521" s="2"/>
      <c r="N521" s="2"/>
      <c r="O521" s="2"/>
      <c r="P521" s="2"/>
      <c r="Q521" s="2"/>
      <c r="R521" s="2"/>
      <c r="S521" s="2"/>
      <c r="T521" s="2"/>
      <c r="U521" s="2"/>
      <c r="V521" s="2"/>
      <c r="W521" s="2"/>
      <c r="X521" s="2"/>
      <c r="Y521" s="2"/>
      <c r="Z521" s="2"/>
      <c r="AA521" s="2"/>
      <c r="AB521" s="2"/>
    </row>
    <row r="522" spans="1:28" ht="13.5" customHeight="1">
      <c r="A522" s="2"/>
      <c r="B522" s="2"/>
      <c r="C522" s="50"/>
      <c r="D522" s="2"/>
      <c r="E522" s="2"/>
      <c r="F522" s="2"/>
      <c r="G522" s="2"/>
      <c r="H522" s="2"/>
      <c r="I522" s="2"/>
      <c r="J522" s="2"/>
      <c r="K522" s="2"/>
      <c r="L522" s="2"/>
      <c r="M522" s="2"/>
      <c r="N522" s="2"/>
      <c r="O522" s="2"/>
      <c r="P522" s="2"/>
      <c r="Q522" s="2"/>
      <c r="R522" s="2"/>
      <c r="S522" s="2"/>
      <c r="T522" s="2"/>
      <c r="U522" s="2"/>
      <c r="V522" s="2"/>
      <c r="W522" s="2"/>
      <c r="X522" s="2"/>
      <c r="Y522" s="2"/>
      <c r="Z522" s="2"/>
      <c r="AA522" s="2"/>
      <c r="AB522" s="2"/>
    </row>
    <row r="523" spans="1:28" ht="13.5" customHeight="1">
      <c r="A523" s="2"/>
      <c r="B523" s="2"/>
      <c r="C523" s="50"/>
      <c r="D523" s="2"/>
      <c r="E523" s="2"/>
      <c r="F523" s="2"/>
      <c r="G523" s="2"/>
      <c r="H523" s="2"/>
      <c r="I523" s="2"/>
      <c r="J523" s="2"/>
      <c r="K523" s="2"/>
      <c r="L523" s="2"/>
      <c r="M523" s="2"/>
      <c r="N523" s="2"/>
      <c r="O523" s="2"/>
      <c r="P523" s="2"/>
      <c r="Q523" s="2"/>
      <c r="R523" s="2"/>
      <c r="S523" s="2"/>
      <c r="T523" s="2"/>
      <c r="U523" s="2"/>
      <c r="V523" s="2"/>
      <c r="W523" s="2"/>
      <c r="X523" s="2"/>
      <c r="Y523" s="2"/>
      <c r="Z523" s="2"/>
      <c r="AA523" s="2"/>
      <c r="AB523" s="2"/>
    </row>
    <row r="524" spans="1:28" ht="13.5" customHeight="1">
      <c r="A524" s="2"/>
      <c r="B524" s="2"/>
      <c r="C524" s="50"/>
      <c r="D524" s="2"/>
      <c r="E524" s="2"/>
      <c r="F524" s="2"/>
      <c r="G524" s="2"/>
      <c r="H524" s="2"/>
      <c r="I524" s="2"/>
      <c r="J524" s="2"/>
      <c r="K524" s="2"/>
      <c r="L524" s="2"/>
      <c r="M524" s="2"/>
      <c r="N524" s="2"/>
      <c r="O524" s="2"/>
      <c r="P524" s="2"/>
      <c r="Q524" s="2"/>
      <c r="R524" s="2"/>
      <c r="S524" s="2"/>
      <c r="T524" s="2"/>
      <c r="U524" s="2"/>
      <c r="V524" s="2"/>
      <c r="W524" s="2"/>
      <c r="X524" s="2"/>
      <c r="Y524" s="2"/>
      <c r="Z524" s="2"/>
      <c r="AA524" s="2"/>
      <c r="AB524" s="2"/>
    </row>
    <row r="525" spans="1:28" ht="13.5" customHeight="1">
      <c r="A525" s="2"/>
      <c r="B525" s="2"/>
      <c r="C525" s="50"/>
      <c r="D525" s="2"/>
      <c r="E525" s="2"/>
      <c r="F525" s="2"/>
      <c r="G525" s="2"/>
      <c r="H525" s="2"/>
      <c r="I525" s="2"/>
      <c r="J525" s="2"/>
      <c r="K525" s="2"/>
      <c r="L525" s="2"/>
      <c r="M525" s="2"/>
      <c r="N525" s="2"/>
      <c r="O525" s="2"/>
      <c r="P525" s="2"/>
      <c r="Q525" s="2"/>
      <c r="R525" s="2"/>
      <c r="S525" s="2"/>
      <c r="T525" s="2"/>
      <c r="U525" s="2"/>
      <c r="V525" s="2"/>
      <c r="W525" s="2"/>
      <c r="X525" s="2"/>
      <c r="Y525" s="2"/>
      <c r="Z525" s="2"/>
      <c r="AA525" s="2"/>
      <c r="AB525" s="2"/>
    </row>
    <row r="526" spans="1:28" ht="13.5" customHeight="1">
      <c r="A526" s="2"/>
      <c r="B526" s="2"/>
      <c r="C526" s="50"/>
      <c r="D526" s="2"/>
      <c r="E526" s="2"/>
      <c r="F526" s="2"/>
      <c r="G526" s="2"/>
      <c r="H526" s="2"/>
      <c r="I526" s="2"/>
      <c r="J526" s="2"/>
      <c r="K526" s="2"/>
      <c r="L526" s="2"/>
      <c r="M526" s="2"/>
      <c r="N526" s="2"/>
      <c r="O526" s="2"/>
      <c r="P526" s="2"/>
      <c r="Q526" s="2"/>
      <c r="R526" s="2"/>
      <c r="S526" s="2"/>
      <c r="T526" s="2"/>
      <c r="U526" s="2"/>
      <c r="V526" s="2"/>
      <c r="W526" s="2"/>
      <c r="X526" s="2"/>
      <c r="Y526" s="2"/>
      <c r="Z526" s="2"/>
      <c r="AA526" s="2"/>
      <c r="AB526" s="2"/>
    </row>
    <row r="527" spans="1:28" ht="13.5" customHeight="1">
      <c r="A527" s="2"/>
      <c r="B527" s="2"/>
      <c r="C527" s="50"/>
      <c r="D527" s="2"/>
      <c r="E527" s="2"/>
      <c r="F527" s="2"/>
      <c r="G527" s="2"/>
      <c r="H527" s="2"/>
      <c r="I527" s="2"/>
      <c r="J527" s="2"/>
      <c r="K527" s="2"/>
      <c r="L527" s="2"/>
      <c r="M527" s="2"/>
      <c r="N527" s="2"/>
      <c r="O527" s="2"/>
      <c r="P527" s="2"/>
      <c r="Q527" s="2"/>
      <c r="R527" s="2"/>
      <c r="S527" s="2"/>
      <c r="T527" s="2"/>
      <c r="U527" s="2"/>
      <c r="V527" s="2"/>
      <c r="W527" s="2"/>
      <c r="X527" s="2"/>
      <c r="Y527" s="2"/>
      <c r="Z527" s="2"/>
      <c r="AA527" s="2"/>
      <c r="AB527" s="2"/>
    </row>
    <row r="528" spans="1:28" ht="13.5" customHeight="1">
      <c r="A528" s="2"/>
      <c r="B528" s="2"/>
      <c r="C528" s="50"/>
      <c r="D528" s="2"/>
      <c r="E528" s="2"/>
      <c r="F528" s="2"/>
      <c r="G528" s="2"/>
      <c r="H528" s="2"/>
      <c r="I528" s="2"/>
      <c r="J528" s="2"/>
      <c r="K528" s="2"/>
      <c r="L528" s="2"/>
      <c r="M528" s="2"/>
      <c r="N528" s="2"/>
      <c r="O528" s="2"/>
      <c r="P528" s="2"/>
      <c r="Q528" s="2"/>
      <c r="R528" s="2"/>
      <c r="S528" s="2"/>
      <c r="T528" s="2"/>
      <c r="U528" s="2"/>
      <c r="V528" s="2"/>
      <c r="W528" s="2"/>
      <c r="X528" s="2"/>
      <c r="Y528" s="2"/>
      <c r="Z528" s="2"/>
      <c r="AA528" s="2"/>
      <c r="AB528" s="2"/>
    </row>
    <row r="529" spans="1:28" ht="13.5" customHeight="1">
      <c r="A529" s="2"/>
      <c r="B529" s="2"/>
      <c r="C529" s="50"/>
      <c r="D529" s="2"/>
      <c r="E529" s="2"/>
      <c r="F529" s="2"/>
      <c r="G529" s="2"/>
      <c r="H529" s="2"/>
      <c r="I529" s="2"/>
      <c r="J529" s="2"/>
      <c r="K529" s="2"/>
      <c r="L529" s="2"/>
      <c r="M529" s="2"/>
      <c r="N529" s="2"/>
      <c r="O529" s="2"/>
      <c r="P529" s="2"/>
      <c r="Q529" s="2"/>
      <c r="R529" s="2"/>
      <c r="S529" s="2"/>
      <c r="T529" s="2"/>
      <c r="U529" s="2"/>
      <c r="V529" s="2"/>
      <c r="W529" s="2"/>
      <c r="X529" s="2"/>
      <c r="Y529" s="2"/>
      <c r="Z529" s="2"/>
      <c r="AA529" s="2"/>
      <c r="AB529" s="2"/>
    </row>
    <row r="530" spans="1:28" ht="13.5" customHeight="1">
      <c r="A530" s="2"/>
      <c r="B530" s="2"/>
      <c r="C530" s="50"/>
      <c r="D530" s="2"/>
      <c r="E530" s="2"/>
      <c r="F530" s="2"/>
      <c r="G530" s="2"/>
      <c r="H530" s="2"/>
      <c r="I530" s="2"/>
      <c r="J530" s="2"/>
      <c r="K530" s="2"/>
      <c r="L530" s="2"/>
      <c r="M530" s="2"/>
      <c r="N530" s="2"/>
      <c r="O530" s="2"/>
      <c r="P530" s="2"/>
      <c r="Q530" s="2"/>
      <c r="R530" s="2"/>
      <c r="S530" s="2"/>
      <c r="T530" s="2"/>
      <c r="U530" s="2"/>
      <c r="V530" s="2"/>
      <c r="W530" s="2"/>
      <c r="X530" s="2"/>
      <c r="Y530" s="2"/>
      <c r="Z530" s="2"/>
      <c r="AA530" s="2"/>
      <c r="AB530" s="2"/>
    </row>
    <row r="531" spans="1:28" ht="13.5" customHeight="1">
      <c r="A531" s="2"/>
      <c r="B531" s="2"/>
      <c r="C531" s="50"/>
      <c r="D531" s="2"/>
      <c r="E531" s="2"/>
      <c r="F531" s="2"/>
      <c r="G531" s="2"/>
      <c r="H531" s="2"/>
      <c r="I531" s="2"/>
      <c r="J531" s="2"/>
      <c r="K531" s="2"/>
      <c r="L531" s="2"/>
      <c r="M531" s="2"/>
      <c r="N531" s="2"/>
      <c r="O531" s="2"/>
      <c r="P531" s="2"/>
      <c r="Q531" s="2"/>
      <c r="R531" s="2"/>
      <c r="S531" s="2"/>
      <c r="T531" s="2"/>
      <c r="U531" s="2"/>
      <c r="V531" s="2"/>
      <c r="W531" s="2"/>
      <c r="X531" s="2"/>
      <c r="Y531" s="2"/>
      <c r="Z531" s="2"/>
      <c r="AA531" s="2"/>
      <c r="AB531" s="2"/>
    </row>
    <row r="532" spans="1:28" ht="13.5" customHeight="1">
      <c r="A532" s="2"/>
      <c r="B532" s="2"/>
      <c r="C532" s="50"/>
      <c r="D532" s="2"/>
      <c r="E532" s="2"/>
      <c r="F532" s="2"/>
      <c r="G532" s="2"/>
      <c r="H532" s="2"/>
      <c r="I532" s="2"/>
      <c r="J532" s="2"/>
      <c r="K532" s="2"/>
      <c r="L532" s="2"/>
      <c r="M532" s="2"/>
      <c r="N532" s="2"/>
      <c r="O532" s="2"/>
      <c r="P532" s="2"/>
      <c r="Q532" s="2"/>
      <c r="R532" s="2"/>
      <c r="S532" s="2"/>
      <c r="T532" s="2"/>
      <c r="U532" s="2"/>
      <c r="V532" s="2"/>
      <c r="W532" s="2"/>
      <c r="X532" s="2"/>
      <c r="Y532" s="2"/>
      <c r="Z532" s="2"/>
      <c r="AA532" s="2"/>
      <c r="AB532" s="2"/>
    </row>
    <row r="533" spans="1:28" ht="13.5" customHeight="1">
      <c r="A533" s="2"/>
      <c r="B533" s="2"/>
      <c r="C533" s="50"/>
      <c r="D533" s="2"/>
      <c r="E533" s="2"/>
      <c r="F533" s="2"/>
      <c r="G533" s="2"/>
      <c r="H533" s="2"/>
      <c r="I533" s="2"/>
      <c r="J533" s="2"/>
      <c r="K533" s="2"/>
      <c r="L533" s="2"/>
      <c r="M533" s="2"/>
      <c r="N533" s="2"/>
      <c r="O533" s="2"/>
      <c r="P533" s="2"/>
      <c r="Q533" s="2"/>
      <c r="R533" s="2"/>
      <c r="S533" s="2"/>
      <c r="T533" s="2"/>
      <c r="U533" s="2"/>
      <c r="V533" s="2"/>
      <c r="W533" s="2"/>
      <c r="X533" s="2"/>
      <c r="Y533" s="2"/>
      <c r="Z533" s="2"/>
      <c r="AA533" s="2"/>
      <c r="AB533" s="2"/>
    </row>
    <row r="534" spans="1:28" ht="13.5" customHeight="1">
      <c r="A534" s="2"/>
      <c r="B534" s="2"/>
      <c r="C534" s="50"/>
      <c r="D534" s="2"/>
      <c r="E534" s="2"/>
      <c r="F534" s="2"/>
      <c r="G534" s="2"/>
      <c r="H534" s="2"/>
      <c r="I534" s="2"/>
      <c r="J534" s="2"/>
      <c r="K534" s="2"/>
      <c r="L534" s="2"/>
      <c r="M534" s="2"/>
      <c r="N534" s="2"/>
      <c r="O534" s="2"/>
      <c r="P534" s="2"/>
      <c r="Q534" s="2"/>
      <c r="R534" s="2"/>
      <c r="S534" s="2"/>
      <c r="T534" s="2"/>
      <c r="U534" s="2"/>
      <c r="V534" s="2"/>
      <c r="W534" s="2"/>
      <c r="X534" s="2"/>
      <c r="Y534" s="2"/>
      <c r="Z534" s="2"/>
      <c r="AA534" s="2"/>
      <c r="AB534" s="2"/>
    </row>
    <row r="535" spans="1:28" ht="13.5" customHeight="1">
      <c r="A535" s="2"/>
      <c r="B535" s="2"/>
      <c r="C535" s="50"/>
      <c r="D535" s="2"/>
      <c r="E535" s="2"/>
      <c r="F535" s="2"/>
      <c r="G535" s="2"/>
      <c r="H535" s="2"/>
      <c r="I535" s="2"/>
      <c r="J535" s="2"/>
      <c r="K535" s="2"/>
      <c r="L535" s="2"/>
      <c r="M535" s="2"/>
      <c r="N535" s="2"/>
      <c r="O535" s="2"/>
      <c r="P535" s="2"/>
      <c r="Q535" s="2"/>
      <c r="R535" s="2"/>
      <c r="S535" s="2"/>
      <c r="T535" s="2"/>
      <c r="U535" s="2"/>
      <c r="V535" s="2"/>
      <c r="W535" s="2"/>
      <c r="X535" s="2"/>
      <c r="Y535" s="2"/>
      <c r="Z535" s="2"/>
      <c r="AA535" s="2"/>
      <c r="AB535" s="2"/>
    </row>
    <row r="536" spans="1:28" ht="13.5" customHeight="1">
      <c r="A536" s="2"/>
      <c r="B536" s="2"/>
      <c r="C536" s="50"/>
      <c r="D536" s="2"/>
      <c r="E536" s="2"/>
      <c r="F536" s="2"/>
      <c r="G536" s="2"/>
      <c r="H536" s="2"/>
      <c r="I536" s="2"/>
      <c r="J536" s="2"/>
      <c r="K536" s="2"/>
      <c r="L536" s="2"/>
      <c r="M536" s="2"/>
      <c r="N536" s="2"/>
      <c r="O536" s="2"/>
      <c r="P536" s="2"/>
      <c r="Q536" s="2"/>
      <c r="R536" s="2"/>
      <c r="S536" s="2"/>
      <c r="T536" s="2"/>
      <c r="U536" s="2"/>
      <c r="V536" s="2"/>
      <c r="W536" s="2"/>
      <c r="X536" s="2"/>
      <c r="Y536" s="2"/>
      <c r="Z536" s="2"/>
      <c r="AA536" s="2"/>
      <c r="AB536" s="2"/>
    </row>
    <row r="537" spans="1:28" ht="13.5" customHeight="1">
      <c r="A537" s="2"/>
      <c r="B537" s="2"/>
      <c r="C537" s="50"/>
      <c r="D537" s="2"/>
      <c r="E537" s="2"/>
      <c r="F537" s="2"/>
      <c r="G537" s="2"/>
      <c r="H537" s="2"/>
      <c r="I537" s="2"/>
      <c r="J537" s="2"/>
      <c r="K537" s="2"/>
      <c r="L537" s="2"/>
      <c r="M537" s="2"/>
      <c r="N537" s="2"/>
      <c r="O537" s="2"/>
      <c r="P537" s="2"/>
      <c r="Q537" s="2"/>
      <c r="R537" s="2"/>
      <c r="S537" s="2"/>
      <c r="T537" s="2"/>
      <c r="U537" s="2"/>
      <c r="V537" s="2"/>
      <c r="W537" s="2"/>
      <c r="X537" s="2"/>
      <c r="Y537" s="2"/>
      <c r="Z537" s="2"/>
      <c r="AA537" s="2"/>
      <c r="AB537" s="2"/>
    </row>
    <row r="538" spans="1:28" ht="13.5" customHeight="1">
      <c r="A538" s="2"/>
      <c r="B538" s="2"/>
      <c r="C538" s="50"/>
      <c r="D538" s="2"/>
      <c r="E538" s="2"/>
      <c r="F538" s="2"/>
      <c r="G538" s="2"/>
      <c r="H538" s="2"/>
      <c r="I538" s="2"/>
      <c r="J538" s="2"/>
      <c r="K538" s="2"/>
      <c r="L538" s="2"/>
      <c r="M538" s="2"/>
      <c r="N538" s="2"/>
      <c r="O538" s="2"/>
      <c r="P538" s="2"/>
      <c r="Q538" s="2"/>
      <c r="R538" s="2"/>
      <c r="S538" s="2"/>
      <c r="T538" s="2"/>
      <c r="U538" s="2"/>
      <c r="V538" s="2"/>
      <c r="W538" s="2"/>
      <c r="X538" s="2"/>
      <c r="Y538" s="2"/>
      <c r="Z538" s="2"/>
      <c r="AA538" s="2"/>
      <c r="AB538" s="2"/>
    </row>
    <row r="539" spans="1:28" ht="13.5" customHeight="1">
      <c r="A539" s="2"/>
      <c r="B539" s="2"/>
      <c r="C539" s="50"/>
      <c r="D539" s="2"/>
      <c r="E539" s="2"/>
      <c r="F539" s="2"/>
      <c r="G539" s="2"/>
      <c r="H539" s="2"/>
      <c r="I539" s="2"/>
      <c r="J539" s="2"/>
      <c r="K539" s="2"/>
      <c r="L539" s="2"/>
      <c r="M539" s="2"/>
      <c r="N539" s="2"/>
      <c r="O539" s="2"/>
      <c r="P539" s="2"/>
      <c r="Q539" s="2"/>
      <c r="R539" s="2"/>
      <c r="S539" s="2"/>
      <c r="T539" s="2"/>
      <c r="U539" s="2"/>
      <c r="V539" s="2"/>
      <c r="W539" s="2"/>
      <c r="X539" s="2"/>
      <c r="Y539" s="2"/>
      <c r="Z539" s="2"/>
      <c r="AA539" s="2"/>
      <c r="AB539" s="2"/>
    </row>
    <row r="540" spans="1:28" ht="13.5" customHeight="1">
      <c r="A540" s="2"/>
      <c r="B540" s="2"/>
      <c r="C540" s="50"/>
      <c r="D540" s="2"/>
      <c r="E540" s="2"/>
      <c r="F540" s="2"/>
      <c r="G540" s="2"/>
      <c r="H540" s="2"/>
      <c r="I540" s="2"/>
      <c r="J540" s="2"/>
      <c r="K540" s="2"/>
      <c r="L540" s="2"/>
      <c r="M540" s="2"/>
      <c r="N540" s="2"/>
      <c r="O540" s="2"/>
      <c r="P540" s="2"/>
      <c r="Q540" s="2"/>
      <c r="R540" s="2"/>
      <c r="S540" s="2"/>
      <c r="T540" s="2"/>
      <c r="U540" s="2"/>
      <c r="V540" s="2"/>
      <c r="W540" s="2"/>
      <c r="X540" s="2"/>
      <c r="Y540" s="2"/>
      <c r="Z540" s="2"/>
      <c r="AA540" s="2"/>
      <c r="AB540" s="2"/>
    </row>
    <row r="541" spans="1:28" ht="13.5" customHeight="1">
      <c r="A541" s="2"/>
      <c r="B541" s="2"/>
      <c r="C541" s="50"/>
      <c r="D541" s="2"/>
      <c r="E541" s="2"/>
      <c r="F541" s="2"/>
      <c r="G541" s="2"/>
      <c r="H541" s="2"/>
      <c r="I541" s="2"/>
      <c r="J541" s="2"/>
      <c r="K541" s="2"/>
      <c r="L541" s="2"/>
      <c r="M541" s="2"/>
      <c r="N541" s="2"/>
      <c r="O541" s="2"/>
      <c r="P541" s="2"/>
      <c r="Q541" s="2"/>
      <c r="R541" s="2"/>
      <c r="S541" s="2"/>
      <c r="T541" s="2"/>
      <c r="U541" s="2"/>
      <c r="V541" s="2"/>
      <c r="W541" s="2"/>
      <c r="X541" s="2"/>
      <c r="Y541" s="2"/>
      <c r="Z541" s="2"/>
      <c r="AA541" s="2"/>
      <c r="AB541" s="2"/>
    </row>
    <row r="542" spans="1:28" ht="13.5" customHeight="1">
      <c r="A542" s="2"/>
      <c r="B542" s="2"/>
      <c r="C542" s="50"/>
      <c r="D542" s="2"/>
      <c r="E542" s="2"/>
      <c r="F542" s="2"/>
      <c r="G542" s="2"/>
      <c r="H542" s="2"/>
      <c r="I542" s="2"/>
      <c r="J542" s="2"/>
      <c r="K542" s="2"/>
      <c r="L542" s="2"/>
      <c r="M542" s="2"/>
      <c r="N542" s="2"/>
      <c r="O542" s="2"/>
      <c r="P542" s="2"/>
      <c r="Q542" s="2"/>
      <c r="R542" s="2"/>
      <c r="S542" s="2"/>
      <c r="T542" s="2"/>
      <c r="U542" s="2"/>
      <c r="V542" s="2"/>
      <c r="W542" s="2"/>
      <c r="X542" s="2"/>
      <c r="Y542" s="2"/>
      <c r="Z542" s="2"/>
      <c r="AA542" s="2"/>
      <c r="AB542" s="2"/>
    </row>
    <row r="543" spans="1:28" ht="13.5" customHeight="1">
      <c r="A543" s="2"/>
      <c r="B543" s="2"/>
      <c r="C543" s="50"/>
      <c r="D543" s="2"/>
      <c r="E543" s="2"/>
      <c r="F543" s="2"/>
      <c r="G543" s="2"/>
      <c r="H543" s="2"/>
      <c r="I543" s="2"/>
      <c r="J543" s="2"/>
      <c r="K543" s="2"/>
      <c r="L543" s="2"/>
      <c r="M543" s="2"/>
      <c r="N543" s="2"/>
      <c r="O543" s="2"/>
      <c r="P543" s="2"/>
      <c r="Q543" s="2"/>
      <c r="R543" s="2"/>
      <c r="S543" s="2"/>
      <c r="T543" s="2"/>
      <c r="U543" s="2"/>
      <c r="V543" s="2"/>
      <c r="W543" s="2"/>
      <c r="X543" s="2"/>
      <c r="Y543" s="2"/>
      <c r="Z543" s="2"/>
      <c r="AA543" s="2"/>
      <c r="AB543" s="2"/>
    </row>
    <row r="544" spans="1:28" ht="13.5" customHeight="1">
      <c r="A544" s="2"/>
      <c r="B544" s="2"/>
      <c r="C544" s="50"/>
      <c r="D544" s="2"/>
      <c r="E544" s="2"/>
      <c r="F544" s="2"/>
      <c r="G544" s="2"/>
      <c r="H544" s="2"/>
      <c r="I544" s="2"/>
      <c r="J544" s="2"/>
      <c r="K544" s="2"/>
      <c r="L544" s="2"/>
      <c r="M544" s="2"/>
      <c r="N544" s="2"/>
      <c r="O544" s="2"/>
      <c r="P544" s="2"/>
      <c r="Q544" s="2"/>
      <c r="R544" s="2"/>
      <c r="S544" s="2"/>
      <c r="T544" s="2"/>
      <c r="U544" s="2"/>
      <c r="V544" s="2"/>
      <c r="W544" s="2"/>
      <c r="X544" s="2"/>
      <c r="Y544" s="2"/>
      <c r="Z544" s="2"/>
      <c r="AA544" s="2"/>
      <c r="AB544" s="2"/>
    </row>
    <row r="545" spans="1:28" ht="13.5" customHeight="1">
      <c r="A545" s="2"/>
      <c r="B545" s="2"/>
      <c r="C545" s="50"/>
      <c r="D545" s="2"/>
      <c r="E545" s="2"/>
      <c r="F545" s="2"/>
      <c r="G545" s="2"/>
      <c r="H545" s="2"/>
      <c r="I545" s="2"/>
      <c r="J545" s="2"/>
      <c r="K545" s="2"/>
      <c r="L545" s="2"/>
      <c r="M545" s="2"/>
      <c r="N545" s="2"/>
      <c r="O545" s="2"/>
      <c r="P545" s="2"/>
      <c r="Q545" s="2"/>
      <c r="R545" s="2"/>
      <c r="S545" s="2"/>
      <c r="T545" s="2"/>
      <c r="U545" s="2"/>
      <c r="V545" s="2"/>
      <c r="W545" s="2"/>
      <c r="X545" s="2"/>
      <c r="Y545" s="2"/>
      <c r="Z545" s="2"/>
      <c r="AA545" s="2"/>
      <c r="AB545" s="2"/>
    </row>
    <row r="546" spans="1:28" ht="13.5" customHeight="1">
      <c r="A546" s="2"/>
      <c r="B546" s="2"/>
      <c r="C546" s="50"/>
      <c r="D546" s="2"/>
      <c r="E546" s="2"/>
      <c r="F546" s="2"/>
      <c r="G546" s="2"/>
      <c r="H546" s="2"/>
      <c r="I546" s="2"/>
      <c r="J546" s="2"/>
      <c r="K546" s="2"/>
      <c r="L546" s="2"/>
      <c r="M546" s="2"/>
      <c r="N546" s="2"/>
      <c r="O546" s="2"/>
      <c r="P546" s="2"/>
      <c r="Q546" s="2"/>
      <c r="R546" s="2"/>
      <c r="S546" s="2"/>
      <c r="T546" s="2"/>
      <c r="U546" s="2"/>
      <c r="V546" s="2"/>
      <c r="W546" s="2"/>
      <c r="X546" s="2"/>
      <c r="Y546" s="2"/>
      <c r="Z546" s="2"/>
      <c r="AA546" s="2"/>
      <c r="AB546" s="2"/>
    </row>
    <row r="547" spans="1:28" ht="13.5" customHeight="1">
      <c r="A547" s="2"/>
      <c r="B547" s="2"/>
      <c r="C547" s="50"/>
      <c r="D547" s="2"/>
      <c r="E547" s="2"/>
      <c r="F547" s="2"/>
      <c r="G547" s="2"/>
      <c r="H547" s="2"/>
      <c r="I547" s="2"/>
      <c r="J547" s="2"/>
      <c r="K547" s="2"/>
      <c r="L547" s="2"/>
      <c r="M547" s="2"/>
      <c r="N547" s="2"/>
      <c r="O547" s="2"/>
      <c r="P547" s="2"/>
      <c r="Q547" s="2"/>
      <c r="R547" s="2"/>
      <c r="S547" s="2"/>
      <c r="T547" s="2"/>
      <c r="U547" s="2"/>
      <c r="V547" s="2"/>
      <c r="W547" s="2"/>
      <c r="X547" s="2"/>
      <c r="Y547" s="2"/>
      <c r="Z547" s="2"/>
      <c r="AA547" s="2"/>
      <c r="AB547" s="2"/>
    </row>
    <row r="548" spans="1:28" ht="13.5" customHeight="1">
      <c r="A548" s="2"/>
      <c r="B548" s="2"/>
      <c r="C548" s="50"/>
      <c r="D548" s="2"/>
      <c r="E548" s="2"/>
      <c r="F548" s="2"/>
      <c r="G548" s="2"/>
      <c r="H548" s="2"/>
      <c r="I548" s="2"/>
      <c r="J548" s="2"/>
      <c r="K548" s="2"/>
      <c r="L548" s="2"/>
      <c r="M548" s="2"/>
      <c r="N548" s="2"/>
      <c r="O548" s="2"/>
      <c r="P548" s="2"/>
      <c r="Q548" s="2"/>
      <c r="R548" s="2"/>
      <c r="S548" s="2"/>
      <c r="T548" s="2"/>
      <c r="U548" s="2"/>
      <c r="V548" s="2"/>
      <c r="W548" s="2"/>
      <c r="X548" s="2"/>
      <c r="Y548" s="2"/>
      <c r="Z548" s="2"/>
      <c r="AA548" s="2"/>
      <c r="AB548" s="2"/>
    </row>
    <row r="549" spans="1:28" ht="13.5" customHeight="1">
      <c r="A549" s="2"/>
      <c r="B549" s="2"/>
      <c r="C549" s="50"/>
      <c r="D549" s="2"/>
      <c r="E549" s="2"/>
      <c r="F549" s="2"/>
      <c r="G549" s="2"/>
      <c r="H549" s="2"/>
      <c r="I549" s="2"/>
      <c r="J549" s="2"/>
      <c r="K549" s="2"/>
      <c r="L549" s="2"/>
      <c r="M549" s="2"/>
      <c r="N549" s="2"/>
      <c r="O549" s="2"/>
      <c r="P549" s="2"/>
      <c r="Q549" s="2"/>
      <c r="R549" s="2"/>
      <c r="S549" s="2"/>
      <c r="T549" s="2"/>
      <c r="U549" s="2"/>
      <c r="V549" s="2"/>
      <c r="W549" s="2"/>
      <c r="X549" s="2"/>
      <c r="Y549" s="2"/>
      <c r="Z549" s="2"/>
      <c r="AA549" s="2"/>
      <c r="AB549" s="2"/>
    </row>
    <row r="550" spans="1:28" ht="13.5" customHeight="1">
      <c r="A550" s="2"/>
      <c r="B550" s="2"/>
      <c r="C550" s="50"/>
      <c r="D550" s="2"/>
      <c r="E550" s="2"/>
      <c r="F550" s="2"/>
      <c r="G550" s="2"/>
      <c r="H550" s="2"/>
      <c r="I550" s="2"/>
      <c r="J550" s="2"/>
      <c r="K550" s="2"/>
      <c r="L550" s="2"/>
      <c r="M550" s="2"/>
      <c r="N550" s="2"/>
      <c r="O550" s="2"/>
      <c r="P550" s="2"/>
      <c r="Q550" s="2"/>
      <c r="R550" s="2"/>
      <c r="S550" s="2"/>
      <c r="T550" s="2"/>
      <c r="U550" s="2"/>
      <c r="V550" s="2"/>
      <c r="W550" s="2"/>
      <c r="X550" s="2"/>
      <c r="Y550" s="2"/>
      <c r="Z550" s="2"/>
      <c r="AA550" s="2"/>
      <c r="AB550" s="2"/>
    </row>
    <row r="551" spans="1:28" ht="13.5" customHeight="1">
      <c r="A551" s="2"/>
      <c r="B551" s="2"/>
      <c r="C551" s="50"/>
      <c r="D551" s="2"/>
      <c r="E551" s="2"/>
      <c r="F551" s="2"/>
      <c r="G551" s="2"/>
      <c r="H551" s="2"/>
      <c r="I551" s="2"/>
      <c r="J551" s="2"/>
      <c r="K551" s="2"/>
      <c r="L551" s="2"/>
      <c r="M551" s="2"/>
      <c r="N551" s="2"/>
      <c r="O551" s="2"/>
      <c r="P551" s="2"/>
      <c r="Q551" s="2"/>
      <c r="R551" s="2"/>
      <c r="S551" s="2"/>
      <c r="T551" s="2"/>
      <c r="U551" s="2"/>
      <c r="V551" s="2"/>
      <c r="W551" s="2"/>
      <c r="X551" s="2"/>
      <c r="Y551" s="2"/>
      <c r="Z551" s="2"/>
      <c r="AA551" s="2"/>
      <c r="AB551" s="2"/>
    </row>
    <row r="552" spans="1:28" ht="13.5" customHeight="1">
      <c r="A552" s="2"/>
      <c r="B552" s="2"/>
      <c r="C552" s="50"/>
      <c r="D552" s="2"/>
      <c r="E552" s="2"/>
      <c r="F552" s="2"/>
      <c r="G552" s="2"/>
      <c r="H552" s="2"/>
      <c r="I552" s="2"/>
      <c r="J552" s="2"/>
      <c r="K552" s="2"/>
      <c r="L552" s="2"/>
      <c r="M552" s="2"/>
      <c r="N552" s="2"/>
      <c r="O552" s="2"/>
      <c r="P552" s="2"/>
      <c r="Q552" s="2"/>
      <c r="R552" s="2"/>
      <c r="S552" s="2"/>
      <c r="T552" s="2"/>
      <c r="U552" s="2"/>
      <c r="V552" s="2"/>
      <c r="W552" s="2"/>
      <c r="X552" s="2"/>
      <c r="Y552" s="2"/>
      <c r="Z552" s="2"/>
      <c r="AA552" s="2"/>
      <c r="AB552" s="2"/>
    </row>
    <row r="553" spans="1:28" ht="13.5" customHeight="1">
      <c r="A553" s="2"/>
      <c r="B553" s="2"/>
      <c r="C553" s="50"/>
      <c r="D553" s="2"/>
      <c r="E553" s="2"/>
      <c r="F553" s="2"/>
      <c r="G553" s="2"/>
      <c r="H553" s="2"/>
      <c r="I553" s="2"/>
      <c r="J553" s="2"/>
      <c r="K553" s="2"/>
      <c r="L553" s="2"/>
      <c r="M553" s="2"/>
      <c r="N553" s="2"/>
      <c r="O553" s="2"/>
      <c r="P553" s="2"/>
      <c r="Q553" s="2"/>
      <c r="R553" s="2"/>
      <c r="S553" s="2"/>
      <c r="T553" s="2"/>
      <c r="U553" s="2"/>
      <c r="V553" s="2"/>
      <c r="W553" s="2"/>
      <c r="X553" s="2"/>
      <c r="Y553" s="2"/>
      <c r="Z553" s="2"/>
      <c r="AA553" s="2"/>
      <c r="AB553" s="2"/>
    </row>
    <row r="554" spans="1:28" ht="13.5" customHeight="1">
      <c r="A554" s="2"/>
      <c r="B554" s="2"/>
      <c r="C554" s="50"/>
      <c r="D554" s="2"/>
      <c r="E554" s="2"/>
      <c r="F554" s="2"/>
      <c r="G554" s="2"/>
      <c r="H554" s="2"/>
      <c r="I554" s="2"/>
      <c r="J554" s="2"/>
      <c r="K554" s="2"/>
      <c r="L554" s="2"/>
      <c r="M554" s="2"/>
      <c r="N554" s="2"/>
      <c r="O554" s="2"/>
      <c r="P554" s="2"/>
      <c r="Q554" s="2"/>
      <c r="R554" s="2"/>
      <c r="S554" s="2"/>
      <c r="T554" s="2"/>
      <c r="U554" s="2"/>
      <c r="V554" s="2"/>
      <c r="W554" s="2"/>
      <c r="X554" s="2"/>
      <c r="Y554" s="2"/>
      <c r="Z554" s="2"/>
      <c r="AA554" s="2"/>
      <c r="AB554" s="2"/>
    </row>
    <row r="555" spans="1:28" ht="13.5" customHeight="1">
      <c r="A555" s="2"/>
      <c r="B555" s="2"/>
      <c r="C555" s="50"/>
      <c r="D555" s="2"/>
      <c r="E555" s="2"/>
      <c r="F555" s="2"/>
      <c r="G555" s="2"/>
      <c r="H555" s="2"/>
      <c r="I555" s="2"/>
      <c r="J555" s="2"/>
      <c r="K555" s="2"/>
      <c r="L555" s="2"/>
      <c r="M555" s="2"/>
      <c r="N555" s="2"/>
      <c r="O555" s="2"/>
      <c r="P555" s="2"/>
      <c r="Q555" s="2"/>
      <c r="R555" s="2"/>
      <c r="S555" s="2"/>
      <c r="T555" s="2"/>
      <c r="U555" s="2"/>
      <c r="V555" s="2"/>
      <c r="W555" s="2"/>
      <c r="X555" s="2"/>
      <c r="Y555" s="2"/>
      <c r="Z555" s="2"/>
      <c r="AA555" s="2"/>
      <c r="AB555" s="2"/>
    </row>
    <row r="556" spans="1:28" ht="13.5" customHeight="1">
      <c r="A556" s="2"/>
      <c r="B556" s="2"/>
      <c r="C556" s="50"/>
      <c r="D556" s="2"/>
      <c r="E556" s="2"/>
      <c r="F556" s="2"/>
      <c r="G556" s="2"/>
      <c r="H556" s="2"/>
      <c r="I556" s="2"/>
      <c r="J556" s="2"/>
      <c r="K556" s="2"/>
      <c r="L556" s="2"/>
      <c r="M556" s="2"/>
      <c r="N556" s="2"/>
      <c r="O556" s="2"/>
      <c r="P556" s="2"/>
      <c r="Q556" s="2"/>
      <c r="R556" s="2"/>
      <c r="S556" s="2"/>
      <c r="T556" s="2"/>
      <c r="U556" s="2"/>
      <c r="V556" s="2"/>
      <c r="W556" s="2"/>
      <c r="X556" s="2"/>
      <c r="Y556" s="2"/>
      <c r="Z556" s="2"/>
      <c r="AA556" s="2"/>
      <c r="AB556" s="2"/>
    </row>
    <row r="557" spans="1:28" ht="13.5" customHeight="1">
      <c r="A557" s="2"/>
      <c r="B557" s="2"/>
      <c r="C557" s="50"/>
      <c r="D557" s="2"/>
      <c r="E557" s="2"/>
      <c r="F557" s="2"/>
      <c r="G557" s="2"/>
      <c r="H557" s="2"/>
      <c r="I557" s="2"/>
      <c r="J557" s="2"/>
      <c r="K557" s="2"/>
      <c r="L557" s="2"/>
      <c r="M557" s="2"/>
      <c r="N557" s="2"/>
      <c r="O557" s="2"/>
      <c r="P557" s="2"/>
      <c r="Q557" s="2"/>
      <c r="R557" s="2"/>
      <c r="S557" s="2"/>
      <c r="T557" s="2"/>
      <c r="U557" s="2"/>
      <c r="V557" s="2"/>
      <c r="W557" s="2"/>
      <c r="X557" s="2"/>
      <c r="Y557" s="2"/>
      <c r="Z557" s="2"/>
      <c r="AA557" s="2"/>
      <c r="AB557" s="2"/>
    </row>
    <row r="558" spans="1:28" ht="13.5" customHeight="1">
      <c r="A558" s="2"/>
      <c r="B558" s="2"/>
      <c r="C558" s="50"/>
      <c r="D558" s="2"/>
      <c r="E558" s="2"/>
      <c r="F558" s="2"/>
      <c r="G558" s="2"/>
      <c r="H558" s="2"/>
      <c r="I558" s="2"/>
      <c r="J558" s="2"/>
      <c r="K558" s="2"/>
      <c r="L558" s="2"/>
      <c r="M558" s="2"/>
      <c r="N558" s="2"/>
      <c r="O558" s="2"/>
      <c r="P558" s="2"/>
      <c r="Q558" s="2"/>
      <c r="R558" s="2"/>
      <c r="S558" s="2"/>
      <c r="T558" s="2"/>
      <c r="U558" s="2"/>
      <c r="V558" s="2"/>
      <c r="W558" s="2"/>
      <c r="X558" s="2"/>
      <c r="Y558" s="2"/>
      <c r="Z558" s="2"/>
      <c r="AA558" s="2"/>
      <c r="AB558" s="2"/>
    </row>
    <row r="559" spans="1:28" ht="13.5" customHeight="1">
      <c r="A559" s="2"/>
      <c r="B559" s="2"/>
      <c r="C559" s="50"/>
      <c r="D559" s="2"/>
      <c r="E559" s="2"/>
      <c r="F559" s="2"/>
      <c r="G559" s="2"/>
      <c r="H559" s="2"/>
      <c r="I559" s="2"/>
      <c r="J559" s="2"/>
      <c r="K559" s="2"/>
      <c r="L559" s="2"/>
      <c r="M559" s="2"/>
      <c r="N559" s="2"/>
      <c r="O559" s="2"/>
      <c r="P559" s="2"/>
      <c r="Q559" s="2"/>
      <c r="R559" s="2"/>
      <c r="S559" s="2"/>
      <c r="T559" s="2"/>
      <c r="U559" s="2"/>
      <c r="V559" s="2"/>
      <c r="W559" s="2"/>
      <c r="X559" s="2"/>
      <c r="Y559" s="2"/>
      <c r="Z559" s="2"/>
      <c r="AA559" s="2"/>
      <c r="AB559" s="2"/>
    </row>
    <row r="560" spans="1:28" ht="13.5" customHeight="1">
      <c r="A560" s="2"/>
      <c r="B560" s="2"/>
      <c r="C560" s="50"/>
      <c r="D560" s="2"/>
      <c r="E560" s="2"/>
      <c r="F560" s="2"/>
      <c r="G560" s="2"/>
      <c r="H560" s="2"/>
      <c r="I560" s="2"/>
      <c r="J560" s="2"/>
      <c r="K560" s="2"/>
      <c r="L560" s="2"/>
      <c r="M560" s="2"/>
      <c r="N560" s="2"/>
      <c r="O560" s="2"/>
      <c r="P560" s="2"/>
      <c r="Q560" s="2"/>
      <c r="R560" s="2"/>
      <c r="S560" s="2"/>
      <c r="T560" s="2"/>
      <c r="U560" s="2"/>
      <c r="V560" s="2"/>
      <c r="W560" s="2"/>
      <c r="X560" s="2"/>
      <c r="Y560" s="2"/>
      <c r="Z560" s="2"/>
      <c r="AA560" s="2"/>
      <c r="AB560" s="2"/>
    </row>
    <row r="561" spans="1:28" ht="13.5" customHeight="1">
      <c r="A561" s="2"/>
      <c r="B561" s="2"/>
      <c r="C561" s="50"/>
      <c r="D561" s="2"/>
      <c r="E561" s="2"/>
      <c r="F561" s="2"/>
      <c r="G561" s="2"/>
      <c r="H561" s="2"/>
      <c r="I561" s="2"/>
      <c r="J561" s="2"/>
      <c r="K561" s="2"/>
      <c r="L561" s="2"/>
      <c r="M561" s="2"/>
      <c r="N561" s="2"/>
      <c r="O561" s="2"/>
      <c r="P561" s="2"/>
      <c r="Q561" s="2"/>
      <c r="R561" s="2"/>
      <c r="S561" s="2"/>
      <c r="T561" s="2"/>
      <c r="U561" s="2"/>
      <c r="V561" s="2"/>
      <c r="W561" s="2"/>
      <c r="X561" s="2"/>
      <c r="Y561" s="2"/>
      <c r="Z561" s="2"/>
      <c r="AA561" s="2"/>
      <c r="AB561" s="2"/>
    </row>
    <row r="562" spans="1:28" ht="13.5" customHeight="1">
      <c r="A562" s="2"/>
      <c r="B562" s="2"/>
      <c r="C562" s="50"/>
      <c r="D562" s="2"/>
      <c r="E562" s="2"/>
      <c r="F562" s="2"/>
      <c r="G562" s="2"/>
      <c r="H562" s="2"/>
      <c r="I562" s="2"/>
      <c r="J562" s="2"/>
      <c r="K562" s="2"/>
      <c r="L562" s="2"/>
      <c r="M562" s="2"/>
      <c r="N562" s="2"/>
      <c r="O562" s="2"/>
      <c r="P562" s="2"/>
      <c r="Q562" s="2"/>
      <c r="R562" s="2"/>
      <c r="S562" s="2"/>
      <c r="T562" s="2"/>
      <c r="U562" s="2"/>
      <c r="V562" s="2"/>
      <c r="W562" s="2"/>
      <c r="X562" s="2"/>
      <c r="Y562" s="2"/>
      <c r="Z562" s="2"/>
      <c r="AA562" s="2"/>
      <c r="AB562" s="2"/>
    </row>
    <row r="563" spans="1:28" ht="13.5" customHeight="1">
      <c r="A563" s="2"/>
      <c r="B563" s="2"/>
      <c r="C563" s="50"/>
      <c r="D563" s="2"/>
      <c r="E563" s="2"/>
      <c r="F563" s="2"/>
      <c r="G563" s="2"/>
      <c r="H563" s="2"/>
      <c r="I563" s="2"/>
      <c r="J563" s="2"/>
      <c r="K563" s="2"/>
      <c r="L563" s="2"/>
      <c r="M563" s="2"/>
      <c r="N563" s="2"/>
      <c r="O563" s="2"/>
      <c r="P563" s="2"/>
      <c r="Q563" s="2"/>
      <c r="R563" s="2"/>
      <c r="S563" s="2"/>
      <c r="T563" s="2"/>
      <c r="U563" s="2"/>
      <c r="V563" s="2"/>
      <c r="W563" s="2"/>
      <c r="X563" s="2"/>
      <c r="Y563" s="2"/>
      <c r="Z563" s="2"/>
      <c r="AA563" s="2"/>
      <c r="AB563" s="2"/>
    </row>
    <row r="564" spans="1:28" ht="13.5" customHeight="1">
      <c r="A564" s="2"/>
      <c r="B564" s="2"/>
      <c r="C564" s="50"/>
      <c r="D564" s="2"/>
      <c r="E564" s="2"/>
      <c r="F564" s="2"/>
      <c r="G564" s="2"/>
      <c r="H564" s="2"/>
      <c r="I564" s="2"/>
      <c r="J564" s="2"/>
      <c r="K564" s="2"/>
      <c r="L564" s="2"/>
      <c r="M564" s="2"/>
      <c r="N564" s="2"/>
      <c r="O564" s="2"/>
      <c r="P564" s="2"/>
      <c r="Q564" s="2"/>
      <c r="R564" s="2"/>
      <c r="S564" s="2"/>
      <c r="T564" s="2"/>
      <c r="U564" s="2"/>
      <c r="V564" s="2"/>
      <c r="W564" s="2"/>
      <c r="X564" s="2"/>
      <c r="Y564" s="2"/>
      <c r="Z564" s="2"/>
      <c r="AA564" s="2"/>
      <c r="AB564" s="2"/>
    </row>
    <row r="565" spans="1:28" ht="13.5" customHeight="1">
      <c r="A565" s="2"/>
      <c r="B565" s="2"/>
      <c r="C565" s="50"/>
      <c r="D565" s="2"/>
      <c r="E565" s="2"/>
      <c r="F565" s="2"/>
      <c r="G565" s="2"/>
      <c r="H565" s="2"/>
      <c r="I565" s="2"/>
      <c r="J565" s="2"/>
      <c r="K565" s="2"/>
      <c r="L565" s="2"/>
      <c r="M565" s="2"/>
      <c r="N565" s="2"/>
      <c r="O565" s="2"/>
      <c r="P565" s="2"/>
      <c r="Q565" s="2"/>
      <c r="R565" s="2"/>
      <c r="S565" s="2"/>
      <c r="T565" s="2"/>
      <c r="U565" s="2"/>
      <c r="V565" s="2"/>
      <c r="W565" s="2"/>
      <c r="X565" s="2"/>
      <c r="Y565" s="2"/>
      <c r="Z565" s="2"/>
      <c r="AA565" s="2"/>
      <c r="AB565" s="2"/>
    </row>
    <row r="566" spans="1:28" ht="13.5" customHeight="1">
      <c r="A566" s="2"/>
      <c r="B566" s="2"/>
      <c r="C566" s="50"/>
      <c r="D566" s="2"/>
      <c r="E566" s="2"/>
      <c r="F566" s="2"/>
      <c r="G566" s="2"/>
      <c r="H566" s="2"/>
      <c r="I566" s="2"/>
      <c r="J566" s="2"/>
      <c r="K566" s="2"/>
      <c r="L566" s="2"/>
      <c r="M566" s="2"/>
      <c r="N566" s="2"/>
      <c r="O566" s="2"/>
      <c r="P566" s="2"/>
      <c r="Q566" s="2"/>
      <c r="R566" s="2"/>
      <c r="S566" s="2"/>
      <c r="T566" s="2"/>
      <c r="U566" s="2"/>
      <c r="V566" s="2"/>
      <c r="W566" s="2"/>
      <c r="X566" s="2"/>
      <c r="Y566" s="2"/>
      <c r="Z566" s="2"/>
      <c r="AA566" s="2"/>
      <c r="AB566" s="2"/>
    </row>
    <row r="567" spans="1:28" ht="13.5" customHeight="1">
      <c r="A567" s="2"/>
      <c r="B567" s="2"/>
      <c r="C567" s="50"/>
      <c r="D567" s="2"/>
      <c r="E567" s="2"/>
      <c r="F567" s="2"/>
      <c r="G567" s="2"/>
      <c r="H567" s="2"/>
      <c r="I567" s="2"/>
      <c r="J567" s="2"/>
      <c r="K567" s="2"/>
      <c r="L567" s="2"/>
      <c r="M567" s="2"/>
      <c r="N567" s="2"/>
      <c r="O567" s="2"/>
      <c r="P567" s="2"/>
      <c r="Q567" s="2"/>
      <c r="R567" s="2"/>
      <c r="S567" s="2"/>
      <c r="T567" s="2"/>
      <c r="U567" s="2"/>
      <c r="V567" s="2"/>
      <c r="W567" s="2"/>
      <c r="X567" s="2"/>
      <c r="Y567" s="2"/>
      <c r="Z567" s="2"/>
      <c r="AA567" s="2"/>
      <c r="AB567" s="2"/>
    </row>
    <row r="568" spans="1:28" ht="13.5" customHeight="1">
      <c r="A568" s="2"/>
      <c r="B568" s="2"/>
      <c r="C568" s="50"/>
      <c r="D568" s="2"/>
      <c r="E568" s="2"/>
      <c r="F568" s="2"/>
      <c r="G568" s="2"/>
      <c r="H568" s="2"/>
      <c r="I568" s="2"/>
      <c r="J568" s="2"/>
      <c r="K568" s="2"/>
      <c r="L568" s="2"/>
      <c r="M568" s="2"/>
      <c r="N568" s="2"/>
      <c r="O568" s="2"/>
      <c r="P568" s="2"/>
      <c r="Q568" s="2"/>
      <c r="R568" s="2"/>
      <c r="S568" s="2"/>
      <c r="T568" s="2"/>
      <c r="U568" s="2"/>
      <c r="V568" s="2"/>
      <c r="W568" s="2"/>
      <c r="X568" s="2"/>
      <c r="Y568" s="2"/>
      <c r="Z568" s="2"/>
      <c r="AA568" s="2"/>
      <c r="AB568" s="2"/>
    </row>
    <row r="569" spans="1:28" ht="13.5" customHeight="1">
      <c r="A569" s="2"/>
      <c r="B569" s="3"/>
      <c r="C569" s="3"/>
      <c r="D569" s="35"/>
      <c r="E569" s="35"/>
      <c r="F569" s="2"/>
      <c r="G569" s="2"/>
      <c r="H569" s="2"/>
      <c r="I569" s="2"/>
      <c r="J569" s="2"/>
      <c r="K569" s="2"/>
      <c r="L569" s="2"/>
      <c r="M569" s="2"/>
      <c r="N569" s="2"/>
      <c r="O569" s="2"/>
      <c r="P569" s="2"/>
      <c r="Q569" s="2"/>
      <c r="R569" s="2"/>
      <c r="S569" s="2"/>
      <c r="T569" s="2"/>
      <c r="U569" s="2"/>
      <c r="V569" s="2"/>
      <c r="W569" s="2"/>
      <c r="X569" s="2"/>
      <c r="Y569" s="2"/>
      <c r="Z569" s="2"/>
      <c r="AA569" s="2"/>
      <c r="AB569" s="2"/>
    </row>
    <row r="570" spans="1:28" ht="13.5" customHeight="1">
      <c r="A570" s="2"/>
      <c r="B570" s="3"/>
      <c r="C570" s="3"/>
      <c r="D570" s="35"/>
      <c r="E570" s="35"/>
      <c r="F570" s="2"/>
      <c r="G570" s="2"/>
      <c r="H570" s="2"/>
      <c r="I570" s="2"/>
      <c r="J570" s="2"/>
      <c r="K570" s="2"/>
      <c r="L570" s="2"/>
      <c r="M570" s="2"/>
      <c r="N570" s="2"/>
      <c r="O570" s="2"/>
      <c r="P570" s="2"/>
      <c r="Q570" s="2"/>
      <c r="R570" s="2"/>
      <c r="S570" s="2"/>
      <c r="T570" s="2"/>
      <c r="U570" s="2"/>
      <c r="V570" s="2"/>
      <c r="W570" s="2"/>
      <c r="X570" s="2"/>
      <c r="Y570" s="2"/>
      <c r="Z570" s="2"/>
      <c r="AA570" s="2"/>
      <c r="AB570" s="2"/>
    </row>
    <row r="571" spans="1:28" ht="13.5" customHeight="1">
      <c r="A571" s="2"/>
      <c r="B571" s="3"/>
      <c r="C571" s="3"/>
      <c r="D571" s="35"/>
      <c r="E571" s="35"/>
      <c r="F571" s="2"/>
      <c r="G571" s="2"/>
      <c r="H571" s="2"/>
      <c r="I571" s="2"/>
      <c r="J571" s="2"/>
      <c r="K571" s="2"/>
      <c r="L571" s="2"/>
      <c r="M571" s="2"/>
      <c r="N571" s="2"/>
      <c r="O571" s="2"/>
      <c r="P571" s="2"/>
      <c r="Q571" s="2"/>
      <c r="R571" s="2"/>
      <c r="S571" s="2"/>
      <c r="T571" s="2"/>
      <c r="U571" s="2"/>
      <c r="V571" s="2"/>
      <c r="W571" s="2"/>
      <c r="X571" s="2"/>
      <c r="Y571" s="2"/>
      <c r="Z571" s="2"/>
      <c r="AA571" s="2"/>
      <c r="AB571" s="2"/>
    </row>
    <row r="572" spans="1:28" ht="13.5" customHeight="1">
      <c r="A572" s="2"/>
      <c r="B572" s="3"/>
      <c r="C572" s="3"/>
      <c r="D572" s="35"/>
      <c r="E572" s="35"/>
      <c r="F572" s="2"/>
      <c r="G572" s="2"/>
      <c r="H572" s="2"/>
      <c r="I572" s="2"/>
      <c r="J572" s="2"/>
      <c r="K572" s="2"/>
      <c r="L572" s="2"/>
      <c r="M572" s="2"/>
      <c r="N572" s="2"/>
      <c r="O572" s="2"/>
      <c r="P572" s="2"/>
      <c r="Q572" s="2"/>
      <c r="R572" s="2"/>
      <c r="S572" s="2"/>
      <c r="T572" s="2"/>
      <c r="U572" s="2"/>
      <c r="V572" s="2"/>
      <c r="W572" s="2"/>
      <c r="X572" s="2"/>
      <c r="Y572" s="2"/>
      <c r="Z572" s="2"/>
      <c r="AA572" s="2"/>
      <c r="AB572" s="2"/>
    </row>
    <row r="573" spans="1:28" ht="13.5" customHeight="1">
      <c r="A573" s="2"/>
      <c r="B573" s="3"/>
      <c r="C573" s="3"/>
      <c r="D573" s="35"/>
      <c r="E573" s="35"/>
      <c r="F573" s="2"/>
      <c r="G573" s="2"/>
      <c r="H573" s="2"/>
      <c r="I573" s="2"/>
      <c r="J573" s="2"/>
      <c r="K573" s="2"/>
      <c r="L573" s="2"/>
      <c r="M573" s="2"/>
      <c r="N573" s="2"/>
      <c r="O573" s="2"/>
      <c r="P573" s="2"/>
      <c r="Q573" s="2"/>
      <c r="R573" s="2"/>
      <c r="S573" s="2"/>
      <c r="T573" s="2"/>
      <c r="U573" s="2"/>
      <c r="V573" s="2"/>
      <c r="W573" s="2"/>
      <c r="X573" s="2"/>
      <c r="Y573" s="2"/>
      <c r="Z573" s="2"/>
      <c r="AA573" s="2"/>
      <c r="AB573" s="2"/>
    </row>
    <row r="574" spans="1:28" ht="13.5" customHeight="1">
      <c r="A574" s="2"/>
      <c r="B574" s="3"/>
      <c r="C574" s="3"/>
      <c r="D574" s="35"/>
      <c r="E574" s="35"/>
      <c r="F574" s="2"/>
      <c r="G574" s="2"/>
      <c r="H574" s="2"/>
      <c r="I574" s="2"/>
      <c r="J574" s="2"/>
      <c r="K574" s="2"/>
      <c r="L574" s="2"/>
      <c r="M574" s="2"/>
      <c r="N574" s="2"/>
      <c r="O574" s="2"/>
      <c r="P574" s="2"/>
      <c r="Q574" s="2"/>
      <c r="R574" s="2"/>
      <c r="S574" s="2"/>
      <c r="T574" s="2"/>
      <c r="U574" s="2"/>
      <c r="V574" s="2"/>
      <c r="W574" s="2"/>
      <c r="X574" s="2"/>
      <c r="Y574" s="2"/>
      <c r="Z574" s="2"/>
      <c r="AA574" s="2"/>
      <c r="AB574" s="2"/>
    </row>
    <row r="575" spans="1:28" ht="13.5" customHeight="1">
      <c r="A575" s="2"/>
      <c r="B575" s="3"/>
      <c r="C575" s="3"/>
      <c r="D575" s="35"/>
      <c r="E575" s="35"/>
      <c r="F575" s="2"/>
      <c r="G575" s="2"/>
      <c r="H575" s="2"/>
      <c r="I575" s="2"/>
      <c r="J575" s="2"/>
      <c r="K575" s="2"/>
      <c r="L575" s="2"/>
      <c r="M575" s="2"/>
      <c r="N575" s="2"/>
      <c r="O575" s="2"/>
      <c r="P575" s="2"/>
      <c r="Q575" s="2"/>
      <c r="R575" s="2"/>
      <c r="S575" s="2"/>
      <c r="T575" s="2"/>
      <c r="U575" s="2"/>
      <c r="V575" s="2"/>
      <c r="W575" s="2"/>
      <c r="X575" s="2"/>
      <c r="Y575" s="2"/>
      <c r="Z575" s="2"/>
      <c r="AA575" s="2"/>
      <c r="AB575" s="2"/>
    </row>
    <row r="576" spans="1:28" ht="13.5" customHeight="1">
      <c r="A576" s="2"/>
      <c r="B576" s="3"/>
      <c r="C576" s="3"/>
      <c r="D576" s="35"/>
      <c r="E576" s="35"/>
      <c r="F576" s="2"/>
      <c r="G576" s="2"/>
      <c r="H576" s="2"/>
      <c r="I576" s="2"/>
      <c r="J576" s="2"/>
      <c r="K576" s="2"/>
      <c r="L576" s="2"/>
      <c r="M576" s="2"/>
      <c r="N576" s="2"/>
      <c r="O576" s="2"/>
      <c r="P576" s="2"/>
      <c r="Q576" s="2"/>
      <c r="R576" s="2"/>
      <c r="S576" s="2"/>
      <c r="T576" s="2"/>
      <c r="U576" s="2"/>
      <c r="V576" s="2"/>
      <c r="W576" s="2"/>
      <c r="X576" s="2"/>
      <c r="Y576" s="2"/>
      <c r="Z576" s="2"/>
      <c r="AA576" s="2"/>
      <c r="AB576" s="2"/>
    </row>
    <row r="577" spans="1:28" ht="13.5" customHeight="1">
      <c r="A577" s="2"/>
      <c r="B577" s="3"/>
      <c r="C577" s="3"/>
      <c r="D577" s="35"/>
      <c r="E577" s="35"/>
      <c r="F577" s="2"/>
      <c r="G577" s="2"/>
      <c r="H577" s="2"/>
      <c r="I577" s="2"/>
      <c r="J577" s="2"/>
      <c r="K577" s="2"/>
      <c r="L577" s="2"/>
      <c r="M577" s="2"/>
      <c r="N577" s="2"/>
      <c r="O577" s="2"/>
      <c r="P577" s="2"/>
      <c r="Q577" s="2"/>
      <c r="R577" s="2"/>
      <c r="S577" s="2"/>
      <c r="T577" s="2"/>
      <c r="U577" s="2"/>
      <c r="V577" s="2"/>
      <c r="W577" s="2"/>
      <c r="X577" s="2"/>
      <c r="Y577" s="2"/>
      <c r="Z577" s="2"/>
      <c r="AA577" s="2"/>
      <c r="AB577" s="2"/>
    </row>
    <row r="578" spans="1:28" ht="13.5" customHeight="1">
      <c r="A578" s="2"/>
      <c r="B578" s="3"/>
      <c r="C578" s="3"/>
      <c r="D578" s="35"/>
      <c r="E578" s="35"/>
      <c r="F578" s="2"/>
      <c r="G578" s="2"/>
      <c r="H578" s="2"/>
      <c r="I578" s="2"/>
      <c r="J578" s="2"/>
      <c r="K578" s="2"/>
      <c r="L578" s="2"/>
      <c r="M578" s="2"/>
      <c r="N578" s="2"/>
      <c r="O578" s="2"/>
      <c r="P578" s="2"/>
      <c r="Q578" s="2"/>
      <c r="R578" s="2"/>
      <c r="S578" s="2"/>
      <c r="T578" s="2"/>
      <c r="U578" s="2"/>
      <c r="V578" s="2"/>
      <c r="W578" s="2"/>
      <c r="X578" s="2"/>
      <c r="Y578" s="2"/>
      <c r="Z578" s="2"/>
      <c r="AA578" s="2"/>
      <c r="AB578" s="2"/>
    </row>
    <row r="579" spans="1:28" ht="13.5" customHeight="1">
      <c r="A579" s="2"/>
      <c r="B579" s="3"/>
      <c r="C579" s="3"/>
      <c r="D579" s="35"/>
      <c r="E579" s="35"/>
      <c r="F579" s="2"/>
      <c r="G579" s="2"/>
      <c r="H579" s="2"/>
      <c r="I579" s="2"/>
      <c r="J579" s="2"/>
      <c r="K579" s="2"/>
      <c r="L579" s="2"/>
      <c r="M579" s="2"/>
      <c r="N579" s="2"/>
      <c r="O579" s="2"/>
      <c r="P579" s="2"/>
      <c r="Q579" s="2"/>
      <c r="R579" s="2"/>
      <c r="S579" s="2"/>
      <c r="T579" s="2"/>
      <c r="U579" s="2"/>
      <c r="V579" s="2"/>
      <c r="W579" s="2"/>
      <c r="X579" s="2"/>
      <c r="Y579" s="2"/>
      <c r="Z579" s="2"/>
      <c r="AA579" s="2"/>
      <c r="AB579" s="2"/>
    </row>
    <row r="580" spans="1:28" ht="13.5" customHeight="1">
      <c r="A580" s="2"/>
      <c r="B580" s="3"/>
      <c r="C580" s="3"/>
      <c r="D580" s="35"/>
      <c r="E580" s="35"/>
      <c r="F580" s="2"/>
      <c r="G580" s="2"/>
      <c r="H580" s="2"/>
      <c r="I580" s="2"/>
      <c r="J580" s="2"/>
      <c r="K580" s="2"/>
      <c r="L580" s="2"/>
      <c r="M580" s="2"/>
      <c r="N580" s="2"/>
      <c r="O580" s="2"/>
      <c r="P580" s="2"/>
      <c r="Q580" s="2"/>
      <c r="R580" s="2"/>
      <c r="S580" s="2"/>
      <c r="T580" s="2"/>
      <c r="U580" s="2"/>
      <c r="V580" s="2"/>
      <c r="W580" s="2"/>
      <c r="X580" s="2"/>
      <c r="Y580" s="2"/>
      <c r="Z580" s="2"/>
      <c r="AA580" s="2"/>
      <c r="AB580" s="2"/>
    </row>
    <row r="581" spans="1:28" ht="13.5" customHeight="1">
      <c r="A581" s="2"/>
      <c r="B581" s="3"/>
      <c r="C581" s="3"/>
      <c r="D581" s="35"/>
      <c r="E581" s="35"/>
      <c r="F581" s="2"/>
      <c r="G581" s="2"/>
      <c r="H581" s="2"/>
      <c r="I581" s="2"/>
      <c r="J581" s="2"/>
      <c r="K581" s="2"/>
      <c r="L581" s="2"/>
      <c r="M581" s="2"/>
      <c r="N581" s="2"/>
      <c r="O581" s="2"/>
      <c r="P581" s="2"/>
      <c r="Q581" s="2"/>
      <c r="R581" s="2"/>
      <c r="S581" s="2"/>
      <c r="T581" s="2"/>
      <c r="U581" s="2"/>
      <c r="V581" s="2"/>
      <c r="W581" s="2"/>
      <c r="X581" s="2"/>
      <c r="Y581" s="2"/>
      <c r="Z581" s="2"/>
      <c r="AA581" s="2"/>
      <c r="AB581" s="2"/>
    </row>
    <row r="582" spans="1:28" ht="13.5" customHeight="1">
      <c r="A582" s="2"/>
      <c r="B582" s="3"/>
      <c r="C582" s="3"/>
      <c r="D582" s="35"/>
      <c r="E582" s="35"/>
      <c r="F582" s="2"/>
      <c r="G582" s="2"/>
      <c r="H582" s="2"/>
      <c r="I582" s="2"/>
      <c r="J582" s="2"/>
      <c r="K582" s="2"/>
      <c r="L582" s="2"/>
      <c r="M582" s="2"/>
      <c r="N582" s="2"/>
      <c r="O582" s="2"/>
      <c r="P582" s="2"/>
      <c r="Q582" s="2"/>
      <c r="R582" s="2"/>
      <c r="S582" s="2"/>
      <c r="T582" s="2"/>
      <c r="U582" s="2"/>
      <c r="V582" s="2"/>
      <c r="W582" s="2"/>
      <c r="X582" s="2"/>
      <c r="Y582" s="2"/>
      <c r="Z582" s="2"/>
      <c r="AA582" s="2"/>
      <c r="AB582" s="2"/>
    </row>
    <row r="583" spans="1:28" ht="13.5" customHeight="1">
      <c r="A583" s="2"/>
      <c r="B583" s="3"/>
      <c r="C583" s="3"/>
      <c r="D583" s="35"/>
      <c r="E583" s="35"/>
      <c r="F583" s="2"/>
      <c r="G583" s="2"/>
      <c r="H583" s="2"/>
      <c r="I583" s="2"/>
      <c r="J583" s="2"/>
      <c r="K583" s="2"/>
      <c r="L583" s="2"/>
      <c r="M583" s="2"/>
      <c r="N583" s="2"/>
      <c r="O583" s="2"/>
      <c r="P583" s="2"/>
      <c r="Q583" s="2"/>
      <c r="R583" s="2"/>
      <c r="S583" s="2"/>
      <c r="T583" s="2"/>
      <c r="U583" s="2"/>
      <c r="V583" s="2"/>
      <c r="W583" s="2"/>
      <c r="X583" s="2"/>
      <c r="Y583" s="2"/>
      <c r="Z583" s="2"/>
      <c r="AA583" s="2"/>
      <c r="AB583" s="2"/>
    </row>
    <row r="584" spans="1:28" ht="13.5" customHeight="1">
      <c r="A584" s="2"/>
      <c r="B584" s="3"/>
      <c r="C584" s="3"/>
      <c r="D584" s="35"/>
      <c r="E584" s="35"/>
      <c r="F584" s="2"/>
      <c r="G584" s="2"/>
      <c r="H584" s="2"/>
      <c r="I584" s="2"/>
      <c r="J584" s="2"/>
      <c r="K584" s="2"/>
      <c r="L584" s="2"/>
      <c r="M584" s="2"/>
      <c r="N584" s="2"/>
      <c r="O584" s="2"/>
      <c r="P584" s="2"/>
      <c r="Q584" s="2"/>
      <c r="R584" s="2"/>
      <c r="S584" s="2"/>
      <c r="T584" s="2"/>
      <c r="U584" s="2"/>
      <c r="V584" s="2"/>
      <c r="W584" s="2"/>
      <c r="X584" s="2"/>
      <c r="Y584" s="2"/>
      <c r="Z584" s="2"/>
      <c r="AA584" s="2"/>
      <c r="AB584" s="2"/>
    </row>
    <row r="585" spans="1:28" ht="13.5" customHeight="1">
      <c r="A585" s="2"/>
      <c r="B585" s="3"/>
      <c r="C585" s="3"/>
      <c r="D585" s="35"/>
      <c r="E585" s="35"/>
      <c r="F585" s="2"/>
      <c r="G585" s="2"/>
      <c r="H585" s="2"/>
      <c r="I585" s="2"/>
      <c r="J585" s="2"/>
      <c r="K585" s="2"/>
      <c r="L585" s="2"/>
      <c r="M585" s="2"/>
      <c r="N585" s="2"/>
      <c r="O585" s="2"/>
      <c r="P585" s="2"/>
      <c r="Q585" s="2"/>
      <c r="R585" s="2"/>
      <c r="S585" s="2"/>
      <c r="T585" s="2"/>
      <c r="U585" s="2"/>
      <c r="V585" s="2"/>
      <c r="W585" s="2"/>
      <c r="X585" s="2"/>
      <c r="Y585" s="2"/>
      <c r="Z585" s="2"/>
      <c r="AA585" s="2"/>
      <c r="AB585" s="2"/>
    </row>
    <row r="586" spans="1:28" ht="13.5" customHeight="1">
      <c r="A586" s="2"/>
      <c r="B586" s="3"/>
      <c r="C586" s="3"/>
      <c r="D586" s="35"/>
      <c r="E586" s="35"/>
      <c r="F586" s="2"/>
      <c r="G586" s="2"/>
      <c r="H586" s="2"/>
      <c r="I586" s="2"/>
      <c r="J586" s="2"/>
      <c r="K586" s="2"/>
      <c r="L586" s="2"/>
      <c r="M586" s="2"/>
      <c r="N586" s="2"/>
      <c r="O586" s="2"/>
      <c r="P586" s="2"/>
      <c r="Q586" s="2"/>
      <c r="R586" s="2"/>
      <c r="S586" s="2"/>
      <c r="T586" s="2"/>
      <c r="U586" s="2"/>
      <c r="V586" s="2"/>
      <c r="W586" s="2"/>
      <c r="X586" s="2"/>
      <c r="Y586" s="2"/>
      <c r="Z586" s="2"/>
      <c r="AA586" s="2"/>
      <c r="AB586" s="2"/>
    </row>
    <row r="587" spans="1:28" ht="13.5" customHeight="1">
      <c r="A587" s="2"/>
      <c r="B587" s="3"/>
      <c r="C587" s="3"/>
      <c r="D587" s="35"/>
      <c r="E587" s="35"/>
      <c r="F587" s="2"/>
      <c r="G587" s="2"/>
      <c r="H587" s="2"/>
      <c r="I587" s="2"/>
      <c r="J587" s="2"/>
      <c r="K587" s="2"/>
      <c r="L587" s="2"/>
      <c r="M587" s="2"/>
      <c r="N587" s="2"/>
      <c r="O587" s="2"/>
      <c r="P587" s="2"/>
      <c r="Q587" s="2"/>
      <c r="R587" s="2"/>
      <c r="S587" s="2"/>
      <c r="T587" s="2"/>
      <c r="U587" s="2"/>
      <c r="V587" s="2"/>
      <c r="W587" s="2"/>
      <c r="X587" s="2"/>
      <c r="Y587" s="2"/>
      <c r="Z587" s="2"/>
      <c r="AA587" s="2"/>
      <c r="AB587" s="2"/>
    </row>
    <row r="588" spans="1:28" ht="13.5" customHeight="1">
      <c r="A588" s="2"/>
      <c r="B588" s="3"/>
      <c r="C588" s="3"/>
      <c r="D588" s="35"/>
      <c r="E588" s="35"/>
      <c r="F588" s="2"/>
      <c r="G588" s="2"/>
      <c r="H588" s="2"/>
      <c r="I588" s="2"/>
      <c r="J588" s="2"/>
      <c r="K588" s="2"/>
      <c r="L588" s="2"/>
      <c r="M588" s="2"/>
      <c r="N588" s="2"/>
      <c r="O588" s="2"/>
      <c r="P588" s="2"/>
      <c r="Q588" s="2"/>
      <c r="R588" s="2"/>
      <c r="S588" s="2"/>
      <c r="T588" s="2"/>
      <c r="U588" s="2"/>
      <c r="V588" s="2"/>
      <c r="W588" s="2"/>
      <c r="X588" s="2"/>
      <c r="Y588" s="2"/>
      <c r="Z588" s="2"/>
      <c r="AA588" s="2"/>
      <c r="AB588" s="2"/>
    </row>
    <row r="589" spans="1:28" ht="13.5" customHeight="1">
      <c r="A589" s="2"/>
      <c r="B589" s="3"/>
      <c r="C589" s="3"/>
      <c r="D589" s="35"/>
      <c r="E589" s="35"/>
      <c r="F589" s="2"/>
      <c r="G589" s="2"/>
      <c r="H589" s="2"/>
      <c r="I589" s="2"/>
      <c r="J589" s="2"/>
      <c r="K589" s="2"/>
      <c r="L589" s="2"/>
      <c r="M589" s="2"/>
      <c r="N589" s="2"/>
      <c r="O589" s="2"/>
      <c r="P589" s="2"/>
      <c r="Q589" s="2"/>
      <c r="R589" s="2"/>
      <c r="S589" s="2"/>
      <c r="T589" s="2"/>
      <c r="U589" s="2"/>
      <c r="V589" s="2"/>
      <c r="W589" s="2"/>
      <c r="X589" s="2"/>
      <c r="Y589" s="2"/>
      <c r="Z589" s="2"/>
      <c r="AA589" s="2"/>
      <c r="AB589" s="2"/>
    </row>
    <row r="590" spans="1:28" ht="13.5" customHeight="1">
      <c r="A590" s="2"/>
      <c r="B590" s="3"/>
      <c r="C590" s="3"/>
      <c r="D590" s="35"/>
      <c r="E590" s="35"/>
      <c r="F590" s="2"/>
      <c r="G590" s="2"/>
      <c r="H590" s="2"/>
      <c r="I590" s="2"/>
      <c r="J590" s="2"/>
      <c r="K590" s="2"/>
      <c r="L590" s="2"/>
      <c r="M590" s="2"/>
      <c r="N590" s="2"/>
      <c r="O590" s="2"/>
      <c r="P590" s="2"/>
      <c r="Q590" s="2"/>
      <c r="R590" s="2"/>
      <c r="S590" s="2"/>
      <c r="T590" s="2"/>
      <c r="U590" s="2"/>
      <c r="V590" s="2"/>
      <c r="W590" s="2"/>
      <c r="X590" s="2"/>
      <c r="Y590" s="2"/>
      <c r="Z590" s="2"/>
      <c r="AA590" s="2"/>
      <c r="AB590" s="2"/>
    </row>
    <row r="591" spans="1:28" ht="13.5" customHeight="1">
      <c r="A591" s="2"/>
      <c r="B591" s="3"/>
      <c r="C591" s="3"/>
      <c r="D591" s="35"/>
      <c r="E591" s="35"/>
      <c r="F591" s="2"/>
      <c r="G591" s="2"/>
      <c r="H591" s="2"/>
      <c r="I591" s="2"/>
      <c r="J591" s="2"/>
      <c r="K591" s="2"/>
      <c r="L591" s="2"/>
      <c r="M591" s="2"/>
      <c r="N591" s="2"/>
      <c r="O591" s="2"/>
      <c r="P591" s="2"/>
      <c r="Q591" s="2"/>
      <c r="R591" s="2"/>
      <c r="S591" s="2"/>
      <c r="T591" s="2"/>
      <c r="U591" s="2"/>
      <c r="V591" s="2"/>
      <c r="W591" s="2"/>
      <c r="X591" s="2"/>
      <c r="Y591" s="2"/>
      <c r="Z591" s="2"/>
      <c r="AA591" s="2"/>
      <c r="AB591" s="2"/>
    </row>
    <row r="592" spans="1:28" ht="13.5" customHeight="1">
      <c r="A592" s="2"/>
      <c r="B592" s="3"/>
      <c r="C592" s="3"/>
      <c r="D592" s="35"/>
      <c r="E592" s="35"/>
      <c r="F592" s="2"/>
      <c r="G592" s="2"/>
      <c r="H592" s="2"/>
      <c r="I592" s="2"/>
      <c r="J592" s="2"/>
      <c r="K592" s="2"/>
      <c r="L592" s="2"/>
      <c r="M592" s="2"/>
      <c r="N592" s="2"/>
      <c r="O592" s="2"/>
      <c r="P592" s="2"/>
      <c r="Q592" s="2"/>
      <c r="R592" s="2"/>
      <c r="S592" s="2"/>
      <c r="T592" s="2"/>
      <c r="U592" s="2"/>
      <c r="V592" s="2"/>
      <c r="W592" s="2"/>
      <c r="X592" s="2"/>
      <c r="Y592" s="2"/>
      <c r="Z592" s="2"/>
      <c r="AA592" s="2"/>
      <c r="AB592" s="2"/>
    </row>
    <row r="593" spans="1:28" ht="13.5" customHeight="1">
      <c r="A593" s="2"/>
      <c r="B593" s="3"/>
      <c r="C593" s="3"/>
      <c r="D593" s="35"/>
      <c r="E593" s="35"/>
      <c r="F593" s="2"/>
      <c r="G593" s="2"/>
      <c r="H593" s="2"/>
      <c r="I593" s="2"/>
      <c r="J593" s="2"/>
      <c r="K593" s="2"/>
      <c r="L593" s="2"/>
      <c r="M593" s="2"/>
      <c r="N593" s="2"/>
      <c r="O593" s="2"/>
      <c r="P593" s="2"/>
      <c r="Q593" s="2"/>
      <c r="R593" s="2"/>
      <c r="S593" s="2"/>
      <c r="T593" s="2"/>
      <c r="U593" s="2"/>
      <c r="V593" s="2"/>
      <c r="W593" s="2"/>
      <c r="X593" s="2"/>
      <c r="Y593" s="2"/>
      <c r="Z593" s="2"/>
      <c r="AA593" s="2"/>
      <c r="AB593" s="2"/>
    </row>
    <row r="594" spans="1:28" ht="13.5" customHeight="1">
      <c r="A594" s="2"/>
      <c r="B594" s="3"/>
      <c r="C594" s="3"/>
      <c r="D594" s="35"/>
      <c r="E594" s="35"/>
      <c r="F594" s="2"/>
      <c r="G594" s="2"/>
      <c r="H594" s="2"/>
      <c r="I594" s="2"/>
      <c r="J594" s="2"/>
      <c r="K594" s="2"/>
      <c r="L594" s="2"/>
      <c r="M594" s="2"/>
      <c r="N594" s="2"/>
      <c r="O594" s="2"/>
      <c r="P594" s="2"/>
      <c r="Q594" s="2"/>
      <c r="R594" s="2"/>
      <c r="S594" s="2"/>
      <c r="T594" s="2"/>
      <c r="U594" s="2"/>
      <c r="V594" s="2"/>
      <c r="W594" s="2"/>
      <c r="X594" s="2"/>
      <c r="Y594" s="2"/>
      <c r="Z594" s="2"/>
      <c r="AA594" s="2"/>
      <c r="AB594" s="2"/>
    </row>
    <row r="595" spans="1:28" ht="13.5" customHeight="1">
      <c r="A595" s="2"/>
      <c r="B595" s="3"/>
      <c r="C595" s="3"/>
      <c r="D595" s="35"/>
      <c r="E595" s="35"/>
      <c r="F595" s="2"/>
      <c r="G595" s="2"/>
      <c r="H595" s="2"/>
      <c r="I595" s="2"/>
      <c r="J595" s="2"/>
      <c r="K595" s="2"/>
      <c r="L595" s="2"/>
      <c r="M595" s="2"/>
      <c r="N595" s="2"/>
      <c r="O595" s="2"/>
      <c r="P595" s="2"/>
      <c r="Q595" s="2"/>
      <c r="R595" s="2"/>
      <c r="S595" s="2"/>
      <c r="T595" s="2"/>
      <c r="U595" s="2"/>
      <c r="V595" s="2"/>
      <c r="W595" s="2"/>
      <c r="X595" s="2"/>
      <c r="Y595" s="2"/>
      <c r="Z595" s="2"/>
      <c r="AA595" s="2"/>
      <c r="AB595" s="2"/>
    </row>
    <row r="596" spans="1:28" ht="13.5" customHeight="1">
      <c r="A596" s="2"/>
      <c r="B596" s="3"/>
      <c r="C596" s="3"/>
      <c r="D596" s="35"/>
      <c r="E596" s="35"/>
      <c r="F596" s="2"/>
      <c r="G596" s="2"/>
      <c r="H596" s="2"/>
      <c r="I596" s="2"/>
      <c r="J596" s="2"/>
      <c r="K596" s="2"/>
      <c r="L596" s="2"/>
      <c r="M596" s="2"/>
      <c r="N596" s="2"/>
      <c r="O596" s="2"/>
      <c r="P596" s="2"/>
      <c r="Q596" s="2"/>
      <c r="R596" s="2"/>
      <c r="S596" s="2"/>
      <c r="T596" s="2"/>
      <c r="U596" s="2"/>
      <c r="V596" s="2"/>
      <c r="W596" s="2"/>
      <c r="X596" s="2"/>
      <c r="Y596" s="2"/>
      <c r="Z596" s="2"/>
      <c r="AA596" s="2"/>
      <c r="AB596" s="2"/>
    </row>
    <row r="597" spans="1:28" ht="13.5" customHeight="1">
      <c r="A597" s="2"/>
      <c r="B597" s="3"/>
      <c r="C597" s="3"/>
      <c r="D597" s="35"/>
      <c r="E597" s="35"/>
      <c r="F597" s="2"/>
      <c r="G597" s="2"/>
      <c r="H597" s="2"/>
      <c r="I597" s="2"/>
      <c r="J597" s="2"/>
      <c r="K597" s="2"/>
      <c r="L597" s="2"/>
      <c r="M597" s="2"/>
      <c r="N597" s="2"/>
      <c r="O597" s="2"/>
      <c r="P597" s="2"/>
      <c r="Q597" s="2"/>
      <c r="R597" s="2"/>
      <c r="S597" s="2"/>
      <c r="T597" s="2"/>
      <c r="U597" s="2"/>
      <c r="V597" s="2"/>
      <c r="W597" s="2"/>
      <c r="X597" s="2"/>
      <c r="Y597" s="2"/>
      <c r="Z597" s="2"/>
      <c r="AA597" s="2"/>
      <c r="AB597" s="2"/>
    </row>
    <row r="598" spans="1:28" ht="13.5" customHeight="1">
      <c r="A598" s="2"/>
      <c r="B598" s="3"/>
      <c r="C598" s="3"/>
      <c r="D598" s="35"/>
      <c r="E598" s="35"/>
      <c r="F598" s="2"/>
      <c r="G598" s="2"/>
      <c r="H598" s="2"/>
      <c r="I598" s="2"/>
      <c r="J598" s="2"/>
      <c r="K598" s="2"/>
      <c r="L598" s="2"/>
      <c r="M598" s="2"/>
      <c r="N598" s="2"/>
      <c r="O598" s="2"/>
      <c r="P598" s="2"/>
      <c r="Q598" s="2"/>
      <c r="R598" s="2"/>
      <c r="S598" s="2"/>
      <c r="T598" s="2"/>
      <c r="U598" s="2"/>
      <c r="V598" s="2"/>
      <c r="W598" s="2"/>
      <c r="X598" s="2"/>
      <c r="Y598" s="2"/>
      <c r="Z598" s="2"/>
      <c r="AA598" s="2"/>
      <c r="AB598" s="2"/>
    </row>
    <row r="599" spans="1:28" ht="13.5" customHeight="1">
      <c r="A599" s="2"/>
      <c r="B599" s="3"/>
      <c r="C599" s="3"/>
      <c r="D599" s="35"/>
      <c r="E599" s="35"/>
      <c r="F599" s="2"/>
      <c r="G599" s="2"/>
      <c r="H599" s="2"/>
      <c r="I599" s="2"/>
      <c r="J599" s="2"/>
      <c r="K599" s="2"/>
      <c r="L599" s="2"/>
      <c r="M599" s="2"/>
      <c r="N599" s="2"/>
      <c r="O599" s="2"/>
      <c r="P599" s="2"/>
      <c r="Q599" s="2"/>
      <c r="R599" s="2"/>
      <c r="S599" s="2"/>
      <c r="T599" s="2"/>
      <c r="U599" s="2"/>
      <c r="V599" s="2"/>
      <c r="W599" s="2"/>
      <c r="X599" s="2"/>
      <c r="Y599" s="2"/>
      <c r="Z599" s="2"/>
      <c r="AA599" s="2"/>
      <c r="AB599" s="2"/>
    </row>
    <row r="600" spans="1:28" ht="13.5" customHeight="1">
      <c r="A600" s="2"/>
      <c r="B600" s="3"/>
      <c r="C600" s="3"/>
      <c r="D600" s="35"/>
      <c r="E600" s="35"/>
      <c r="F600" s="2"/>
      <c r="G600" s="2"/>
      <c r="H600" s="2"/>
      <c r="I600" s="2"/>
      <c r="J600" s="2"/>
      <c r="K600" s="2"/>
      <c r="L600" s="2"/>
      <c r="M600" s="2"/>
      <c r="N600" s="2"/>
      <c r="O600" s="2"/>
      <c r="P600" s="2"/>
      <c r="Q600" s="2"/>
      <c r="R600" s="2"/>
      <c r="S600" s="2"/>
      <c r="T600" s="2"/>
      <c r="U600" s="2"/>
      <c r="V600" s="2"/>
      <c r="W600" s="2"/>
      <c r="X600" s="2"/>
      <c r="Y600" s="2"/>
      <c r="Z600" s="2"/>
      <c r="AA600" s="2"/>
      <c r="AB600" s="2"/>
    </row>
    <row r="601" spans="1:28" ht="13.5" customHeight="1">
      <c r="A601" s="2"/>
      <c r="B601" s="3"/>
      <c r="C601" s="3"/>
      <c r="D601" s="35"/>
      <c r="E601" s="35"/>
      <c r="F601" s="2"/>
      <c r="G601" s="2"/>
      <c r="H601" s="2"/>
      <c r="I601" s="2"/>
      <c r="J601" s="2"/>
      <c r="K601" s="2"/>
      <c r="L601" s="2"/>
      <c r="M601" s="2"/>
      <c r="N601" s="2"/>
      <c r="O601" s="2"/>
      <c r="P601" s="2"/>
      <c r="Q601" s="2"/>
      <c r="R601" s="2"/>
      <c r="S601" s="2"/>
      <c r="T601" s="2"/>
      <c r="U601" s="2"/>
      <c r="V601" s="2"/>
      <c r="W601" s="2"/>
      <c r="X601" s="2"/>
      <c r="Y601" s="2"/>
      <c r="Z601" s="2"/>
      <c r="AA601" s="2"/>
      <c r="AB601" s="2"/>
    </row>
    <row r="602" spans="1:28" ht="13.5" customHeight="1">
      <c r="A602" s="2"/>
      <c r="B602" s="3"/>
      <c r="C602" s="3"/>
      <c r="D602" s="35"/>
      <c r="E602" s="35"/>
      <c r="F602" s="2"/>
      <c r="G602" s="2"/>
      <c r="H602" s="2"/>
      <c r="I602" s="2"/>
      <c r="J602" s="2"/>
      <c r="K602" s="2"/>
      <c r="L602" s="2"/>
      <c r="M602" s="2"/>
      <c r="N602" s="2"/>
      <c r="O602" s="2"/>
      <c r="P602" s="2"/>
      <c r="Q602" s="2"/>
      <c r="R602" s="2"/>
      <c r="S602" s="2"/>
      <c r="T602" s="2"/>
      <c r="U602" s="2"/>
      <c r="V602" s="2"/>
      <c r="W602" s="2"/>
      <c r="X602" s="2"/>
      <c r="Y602" s="2"/>
      <c r="Z602" s="2"/>
      <c r="AA602" s="2"/>
      <c r="AB602" s="2"/>
    </row>
    <row r="603" spans="1:28" ht="13.5" customHeight="1">
      <c r="A603" s="2"/>
      <c r="B603" s="3"/>
      <c r="C603" s="3"/>
      <c r="D603" s="35"/>
      <c r="E603" s="35"/>
      <c r="F603" s="2"/>
      <c r="G603" s="2"/>
      <c r="H603" s="2"/>
      <c r="I603" s="2"/>
      <c r="J603" s="2"/>
      <c r="K603" s="2"/>
      <c r="L603" s="2"/>
      <c r="M603" s="2"/>
      <c r="N603" s="2"/>
      <c r="O603" s="2"/>
      <c r="P603" s="2"/>
      <c r="Q603" s="2"/>
      <c r="R603" s="2"/>
      <c r="S603" s="2"/>
      <c r="T603" s="2"/>
      <c r="U603" s="2"/>
      <c r="V603" s="2"/>
      <c r="W603" s="2"/>
      <c r="X603" s="2"/>
      <c r="Y603" s="2"/>
      <c r="Z603" s="2"/>
      <c r="AA603" s="2"/>
      <c r="AB603" s="2"/>
    </row>
    <row r="604" spans="1:28" ht="13.5" customHeight="1">
      <c r="A604" s="2"/>
      <c r="B604" s="3"/>
      <c r="C604" s="3"/>
      <c r="D604" s="35"/>
      <c r="E604" s="35"/>
      <c r="F604" s="2"/>
      <c r="G604" s="2"/>
      <c r="H604" s="2"/>
      <c r="I604" s="2"/>
      <c r="J604" s="2"/>
      <c r="K604" s="2"/>
      <c r="L604" s="2"/>
      <c r="M604" s="2"/>
      <c r="N604" s="2"/>
      <c r="O604" s="2"/>
      <c r="P604" s="2"/>
      <c r="Q604" s="2"/>
      <c r="R604" s="2"/>
      <c r="S604" s="2"/>
      <c r="T604" s="2"/>
      <c r="U604" s="2"/>
      <c r="V604" s="2"/>
      <c r="W604" s="2"/>
      <c r="X604" s="2"/>
      <c r="Y604" s="2"/>
      <c r="Z604" s="2"/>
      <c r="AA604" s="2"/>
      <c r="AB604" s="2"/>
    </row>
    <row r="605" spans="1:28" ht="13.5" customHeight="1">
      <c r="A605" s="2"/>
      <c r="B605" s="3"/>
      <c r="C605" s="3"/>
      <c r="D605" s="35"/>
      <c r="E605" s="35"/>
      <c r="F605" s="2"/>
      <c r="G605" s="2"/>
      <c r="H605" s="2"/>
      <c r="I605" s="2"/>
      <c r="J605" s="2"/>
      <c r="K605" s="2"/>
      <c r="L605" s="2"/>
      <c r="M605" s="2"/>
      <c r="N605" s="2"/>
      <c r="O605" s="2"/>
      <c r="P605" s="2"/>
      <c r="Q605" s="2"/>
      <c r="R605" s="2"/>
      <c r="S605" s="2"/>
      <c r="T605" s="2"/>
      <c r="U605" s="2"/>
      <c r="V605" s="2"/>
      <c r="W605" s="2"/>
      <c r="X605" s="2"/>
      <c r="Y605" s="2"/>
      <c r="Z605" s="2"/>
      <c r="AA605" s="2"/>
      <c r="AB605" s="2"/>
    </row>
    <row r="606" spans="1:28" ht="13.5" customHeight="1">
      <c r="A606" s="2"/>
      <c r="B606" s="3"/>
      <c r="C606" s="3"/>
      <c r="D606" s="35"/>
      <c r="E606" s="35"/>
      <c r="F606" s="2"/>
      <c r="G606" s="2"/>
      <c r="H606" s="2"/>
      <c r="I606" s="2"/>
      <c r="J606" s="2"/>
      <c r="K606" s="2"/>
      <c r="L606" s="2"/>
      <c r="M606" s="2"/>
      <c r="N606" s="2"/>
      <c r="O606" s="2"/>
      <c r="P606" s="2"/>
      <c r="Q606" s="2"/>
      <c r="R606" s="2"/>
      <c r="S606" s="2"/>
      <c r="T606" s="2"/>
      <c r="U606" s="2"/>
      <c r="V606" s="2"/>
      <c r="W606" s="2"/>
      <c r="X606" s="2"/>
      <c r="Y606" s="2"/>
      <c r="Z606" s="2"/>
      <c r="AA606" s="2"/>
      <c r="AB606" s="2"/>
    </row>
    <row r="607" spans="1:28" ht="13.5" customHeight="1">
      <c r="A607" s="2"/>
      <c r="B607" s="3"/>
      <c r="C607" s="3"/>
      <c r="D607" s="35"/>
      <c r="E607" s="35"/>
      <c r="F607" s="2"/>
      <c r="G607" s="2"/>
      <c r="H607" s="2"/>
      <c r="I607" s="2"/>
      <c r="J607" s="2"/>
      <c r="K607" s="2"/>
      <c r="L607" s="2"/>
      <c r="M607" s="2"/>
      <c r="N607" s="2"/>
      <c r="O607" s="2"/>
      <c r="P607" s="2"/>
      <c r="Q607" s="2"/>
      <c r="R607" s="2"/>
      <c r="S607" s="2"/>
      <c r="T607" s="2"/>
      <c r="U607" s="2"/>
      <c r="V607" s="2"/>
      <c r="W607" s="2"/>
      <c r="X607" s="2"/>
      <c r="Y607" s="2"/>
      <c r="Z607" s="2"/>
      <c r="AA607" s="2"/>
      <c r="AB607" s="2"/>
    </row>
    <row r="608" spans="1:28" ht="13.5" customHeight="1">
      <c r="A608" s="2"/>
      <c r="B608" s="3"/>
      <c r="C608" s="3"/>
      <c r="D608" s="35"/>
      <c r="E608" s="35"/>
      <c r="F608" s="2"/>
      <c r="G608" s="2"/>
      <c r="H608" s="2"/>
      <c r="I608" s="2"/>
      <c r="J608" s="2"/>
      <c r="K608" s="2"/>
      <c r="L608" s="2"/>
      <c r="M608" s="2"/>
      <c r="N608" s="2"/>
      <c r="O608" s="2"/>
      <c r="P608" s="2"/>
      <c r="Q608" s="2"/>
      <c r="R608" s="2"/>
      <c r="S608" s="2"/>
      <c r="T608" s="2"/>
      <c r="U608" s="2"/>
      <c r="V608" s="2"/>
      <c r="W608" s="2"/>
      <c r="X608" s="2"/>
      <c r="Y608" s="2"/>
      <c r="Z608" s="2"/>
      <c r="AA608" s="2"/>
      <c r="AB608" s="2"/>
    </row>
    <row r="609" spans="1:28" ht="13.5" customHeight="1">
      <c r="A609" s="2"/>
      <c r="B609" s="3"/>
      <c r="C609" s="3"/>
      <c r="D609" s="35"/>
      <c r="E609" s="35"/>
      <c r="F609" s="2"/>
      <c r="G609" s="2"/>
      <c r="H609" s="2"/>
      <c r="I609" s="2"/>
      <c r="J609" s="2"/>
      <c r="K609" s="2"/>
      <c r="L609" s="2"/>
      <c r="M609" s="2"/>
      <c r="N609" s="2"/>
      <c r="O609" s="2"/>
      <c r="P609" s="2"/>
      <c r="Q609" s="2"/>
      <c r="R609" s="2"/>
      <c r="S609" s="2"/>
      <c r="T609" s="2"/>
      <c r="U609" s="2"/>
      <c r="V609" s="2"/>
      <c r="W609" s="2"/>
      <c r="X609" s="2"/>
      <c r="Y609" s="2"/>
      <c r="Z609" s="2"/>
      <c r="AA609" s="2"/>
      <c r="AB609" s="2"/>
    </row>
    <row r="610" spans="1:28" ht="13.5" customHeight="1">
      <c r="A610" s="2"/>
      <c r="B610" s="3"/>
      <c r="C610" s="3"/>
      <c r="D610" s="35"/>
      <c r="E610" s="35"/>
      <c r="F610" s="2"/>
      <c r="G610" s="2"/>
      <c r="H610" s="2"/>
      <c r="I610" s="2"/>
      <c r="J610" s="2"/>
      <c r="K610" s="2"/>
      <c r="L610" s="2"/>
      <c r="M610" s="2"/>
      <c r="N610" s="2"/>
      <c r="O610" s="2"/>
      <c r="P610" s="2"/>
      <c r="Q610" s="2"/>
      <c r="R610" s="2"/>
      <c r="S610" s="2"/>
      <c r="T610" s="2"/>
      <c r="U610" s="2"/>
      <c r="V610" s="2"/>
      <c r="W610" s="2"/>
      <c r="X610" s="2"/>
      <c r="Y610" s="2"/>
      <c r="Z610" s="2"/>
      <c r="AA610" s="2"/>
      <c r="AB610" s="2"/>
    </row>
    <row r="611" spans="1:28" ht="13.5" customHeight="1">
      <c r="A611" s="2"/>
      <c r="B611" s="3"/>
      <c r="C611" s="3"/>
      <c r="D611" s="35"/>
      <c r="E611" s="35"/>
      <c r="F611" s="2"/>
      <c r="G611" s="2"/>
      <c r="H611" s="2"/>
      <c r="I611" s="2"/>
      <c r="J611" s="2"/>
      <c r="K611" s="2"/>
      <c r="L611" s="2"/>
      <c r="M611" s="2"/>
      <c r="N611" s="2"/>
      <c r="O611" s="2"/>
      <c r="P611" s="2"/>
      <c r="Q611" s="2"/>
      <c r="R611" s="2"/>
      <c r="S611" s="2"/>
      <c r="T611" s="2"/>
      <c r="U611" s="2"/>
      <c r="V611" s="2"/>
      <c r="W611" s="2"/>
      <c r="X611" s="2"/>
      <c r="Y611" s="2"/>
      <c r="Z611" s="2"/>
      <c r="AA611" s="2"/>
      <c r="AB611" s="2"/>
    </row>
    <row r="612" spans="1:28" ht="13.5" customHeight="1">
      <c r="A612" s="2"/>
      <c r="B612" s="3"/>
      <c r="C612" s="3"/>
      <c r="D612" s="35"/>
      <c r="E612" s="35"/>
      <c r="F612" s="2"/>
      <c r="G612" s="2"/>
      <c r="H612" s="2"/>
      <c r="I612" s="2"/>
      <c r="J612" s="2"/>
      <c r="K612" s="2"/>
      <c r="L612" s="2"/>
      <c r="M612" s="2"/>
      <c r="N612" s="2"/>
      <c r="O612" s="2"/>
      <c r="P612" s="2"/>
      <c r="Q612" s="2"/>
      <c r="R612" s="2"/>
      <c r="S612" s="2"/>
      <c r="T612" s="2"/>
      <c r="U612" s="2"/>
      <c r="V612" s="2"/>
      <c r="W612" s="2"/>
      <c r="X612" s="2"/>
      <c r="Y612" s="2"/>
      <c r="Z612" s="2"/>
      <c r="AA612" s="2"/>
      <c r="AB612" s="2"/>
    </row>
    <row r="613" spans="1:28" ht="13.5" customHeight="1">
      <c r="A613" s="2"/>
      <c r="B613" s="3"/>
      <c r="C613" s="3"/>
      <c r="D613" s="35"/>
      <c r="E613" s="35"/>
      <c r="F613" s="2"/>
      <c r="G613" s="2"/>
      <c r="H613" s="2"/>
      <c r="I613" s="2"/>
      <c r="J613" s="2"/>
      <c r="K613" s="2"/>
      <c r="L613" s="2"/>
      <c r="M613" s="2"/>
      <c r="N613" s="2"/>
      <c r="O613" s="2"/>
      <c r="P613" s="2"/>
      <c r="Q613" s="2"/>
      <c r="R613" s="2"/>
      <c r="S613" s="2"/>
      <c r="T613" s="2"/>
      <c r="U613" s="2"/>
      <c r="V613" s="2"/>
      <c r="W613" s="2"/>
      <c r="X613" s="2"/>
      <c r="Y613" s="2"/>
      <c r="Z613" s="2"/>
      <c r="AA613" s="2"/>
      <c r="AB613" s="2"/>
    </row>
    <row r="614" spans="1:28" ht="13.5" customHeight="1">
      <c r="A614" s="2"/>
      <c r="B614" s="3"/>
      <c r="C614" s="3"/>
      <c r="D614" s="35"/>
      <c r="E614" s="35"/>
      <c r="F614" s="2"/>
      <c r="G614" s="2"/>
      <c r="H614" s="2"/>
      <c r="I614" s="2"/>
      <c r="J614" s="2"/>
      <c r="K614" s="2"/>
      <c r="L614" s="2"/>
      <c r="M614" s="2"/>
      <c r="N614" s="2"/>
      <c r="O614" s="2"/>
      <c r="P614" s="2"/>
      <c r="Q614" s="2"/>
      <c r="R614" s="2"/>
      <c r="S614" s="2"/>
      <c r="T614" s="2"/>
      <c r="U614" s="2"/>
      <c r="V614" s="2"/>
      <c r="W614" s="2"/>
      <c r="X614" s="2"/>
      <c r="Y614" s="2"/>
      <c r="Z614" s="2"/>
      <c r="AA614" s="2"/>
      <c r="AB614" s="2"/>
    </row>
    <row r="615" spans="1:28" ht="13.5" customHeight="1">
      <c r="A615" s="2"/>
      <c r="B615" s="3"/>
      <c r="C615" s="3"/>
      <c r="D615" s="35"/>
      <c r="E615" s="35"/>
      <c r="F615" s="2"/>
      <c r="G615" s="2"/>
      <c r="H615" s="2"/>
      <c r="I615" s="2"/>
      <c r="J615" s="2"/>
      <c r="K615" s="2"/>
      <c r="L615" s="2"/>
      <c r="M615" s="2"/>
      <c r="N615" s="2"/>
      <c r="O615" s="2"/>
      <c r="P615" s="2"/>
      <c r="Q615" s="2"/>
      <c r="R615" s="2"/>
      <c r="S615" s="2"/>
      <c r="T615" s="2"/>
      <c r="U615" s="2"/>
      <c r="V615" s="2"/>
      <c r="W615" s="2"/>
      <c r="X615" s="2"/>
      <c r="Y615" s="2"/>
      <c r="Z615" s="2"/>
      <c r="AA615" s="2"/>
      <c r="AB615" s="2"/>
    </row>
    <row r="616" spans="1:28" ht="13.5" customHeight="1">
      <c r="A616" s="2"/>
      <c r="B616" s="3"/>
      <c r="C616" s="3"/>
      <c r="D616" s="35"/>
      <c r="E616" s="35"/>
      <c r="F616" s="2"/>
      <c r="G616" s="2"/>
      <c r="H616" s="2"/>
      <c r="I616" s="2"/>
      <c r="J616" s="2"/>
      <c r="K616" s="2"/>
      <c r="L616" s="2"/>
      <c r="M616" s="2"/>
      <c r="N616" s="2"/>
      <c r="O616" s="2"/>
      <c r="P616" s="2"/>
      <c r="Q616" s="2"/>
      <c r="R616" s="2"/>
      <c r="S616" s="2"/>
      <c r="T616" s="2"/>
      <c r="U616" s="2"/>
      <c r="V616" s="2"/>
      <c r="W616" s="2"/>
      <c r="X616" s="2"/>
      <c r="Y616" s="2"/>
      <c r="Z616" s="2"/>
      <c r="AA616" s="2"/>
      <c r="AB616" s="2"/>
    </row>
    <row r="617" spans="1:28" ht="13.5" customHeight="1">
      <c r="A617" s="2"/>
      <c r="B617" s="3"/>
      <c r="C617" s="3"/>
      <c r="D617" s="35"/>
      <c r="E617" s="35"/>
      <c r="F617" s="2"/>
      <c r="G617" s="2"/>
      <c r="H617" s="2"/>
      <c r="I617" s="2"/>
      <c r="J617" s="2"/>
      <c r="K617" s="2"/>
      <c r="L617" s="2"/>
      <c r="M617" s="2"/>
      <c r="N617" s="2"/>
      <c r="O617" s="2"/>
      <c r="P617" s="2"/>
      <c r="Q617" s="2"/>
      <c r="R617" s="2"/>
      <c r="S617" s="2"/>
      <c r="T617" s="2"/>
      <c r="U617" s="2"/>
      <c r="V617" s="2"/>
      <c r="W617" s="2"/>
      <c r="X617" s="2"/>
      <c r="Y617" s="2"/>
      <c r="Z617" s="2"/>
      <c r="AA617" s="2"/>
      <c r="AB617" s="2"/>
    </row>
    <row r="618" spans="1:28" ht="13.5" customHeight="1">
      <c r="A618" s="2"/>
      <c r="B618" s="3"/>
      <c r="C618" s="3"/>
      <c r="D618" s="35"/>
      <c r="E618" s="35"/>
      <c r="F618" s="2"/>
      <c r="G618" s="2"/>
      <c r="H618" s="2"/>
      <c r="I618" s="2"/>
      <c r="J618" s="2"/>
      <c r="K618" s="2"/>
      <c r="L618" s="2"/>
      <c r="M618" s="2"/>
      <c r="N618" s="2"/>
      <c r="O618" s="2"/>
      <c r="P618" s="2"/>
      <c r="Q618" s="2"/>
      <c r="R618" s="2"/>
      <c r="S618" s="2"/>
      <c r="T618" s="2"/>
      <c r="U618" s="2"/>
      <c r="V618" s="2"/>
      <c r="W618" s="2"/>
      <c r="X618" s="2"/>
      <c r="Y618" s="2"/>
      <c r="Z618" s="2"/>
      <c r="AA618" s="2"/>
      <c r="AB618" s="2"/>
    </row>
    <row r="619" spans="1:28" ht="13.5" customHeight="1">
      <c r="A619" s="2"/>
      <c r="B619" s="3"/>
      <c r="C619" s="3"/>
      <c r="D619" s="35"/>
      <c r="E619" s="35"/>
      <c r="F619" s="2"/>
      <c r="G619" s="2"/>
      <c r="H619" s="2"/>
      <c r="I619" s="2"/>
      <c r="J619" s="2"/>
      <c r="K619" s="2"/>
      <c r="L619" s="2"/>
      <c r="M619" s="2"/>
      <c r="N619" s="2"/>
      <c r="O619" s="2"/>
      <c r="P619" s="2"/>
      <c r="Q619" s="2"/>
      <c r="R619" s="2"/>
      <c r="S619" s="2"/>
      <c r="T619" s="2"/>
      <c r="U619" s="2"/>
      <c r="V619" s="2"/>
      <c r="W619" s="2"/>
      <c r="X619" s="2"/>
      <c r="Y619" s="2"/>
      <c r="Z619" s="2"/>
      <c r="AA619" s="2"/>
      <c r="AB619" s="2"/>
    </row>
    <row r="620" spans="1:28" ht="13.5" customHeight="1">
      <c r="A620" s="2"/>
      <c r="B620" s="3"/>
      <c r="C620" s="3"/>
      <c r="D620" s="35"/>
      <c r="E620" s="35"/>
      <c r="F620" s="2"/>
      <c r="G620" s="2"/>
      <c r="H620" s="2"/>
      <c r="I620" s="2"/>
      <c r="J620" s="2"/>
      <c r="K620" s="2"/>
      <c r="L620" s="2"/>
      <c r="M620" s="2"/>
      <c r="N620" s="2"/>
      <c r="O620" s="2"/>
      <c r="P620" s="2"/>
      <c r="Q620" s="2"/>
      <c r="R620" s="2"/>
      <c r="S620" s="2"/>
      <c r="T620" s="2"/>
      <c r="U620" s="2"/>
      <c r="V620" s="2"/>
      <c r="W620" s="2"/>
      <c r="X620" s="2"/>
      <c r="Y620" s="2"/>
      <c r="Z620" s="2"/>
      <c r="AA620" s="2"/>
      <c r="AB620" s="2"/>
    </row>
    <row r="621" spans="1:28" ht="13.5" customHeight="1">
      <c r="A621" s="2"/>
      <c r="B621" s="3"/>
      <c r="C621" s="3"/>
      <c r="D621" s="35"/>
      <c r="E621" s="35"/>
      <c r="F621" s="2"/>
      <c r="G621" s="2"/>
      <c r="H621" s="2"/>
      <c r="I621" s="2"/>
      <c r="J621" s="2"/>
      <c r="K621" s="2"/>
      <c r="L621" s="2"/>
      <c r="M621" s="2"/>
      <c r="N621" s="2"/>
      <c r="O621" s="2"/>
      <c r="P621" s="2"/>
      <c r="Q621" s="2"/>
      <c r="R621" s="2"/>
      <c r="S621" s="2"/>
      <c r="T621" s="2"/>
      <c r="U621" s="2"/>
      <c r="V621" s="2"/>
      <c r="W621" s="2"/>
      <c r="X621" s="2"/>
      <c r="Y621" s="2"/>
      <c r="Z621" s="2"/>
      <c r="AA621" s="2"/>
      <c r="AB621" s="2"/>
    </row>
    <row r="622" spans="1:28" ht="13.5" customHeight="1">
      <c r="A622" s="2"/>
      <c r="B622" s="3"/>
      <c r="C622" s="3"/>
      <c r="D622" s="35"/>
      <c r="E622" s="35"/>
      <c r="F622" s="2"/>
      <c r="G622" s="2"/>
      <c r="H622" s="2"/>
      <c r="I622" s="2"/>
      <c r="J622" s="2"/>
      <c r="K622" s="2"/>
      <c r="L622" s="2"/>
      <c r="M622" s="2"/>
      <c r="N622" s="2"/>
      <c r="O622" s="2"/>
      <c r="P622" s="2"/>
      <c r="Q622" s="2"/>
      <c r="R622" s="2"/>
      <c r="S622" s="2"/>
      <c r="T622" s="2"/>
      <c r="U622" s="2"/>
      <c r="V622" s="2"/>
      <c r="W622" s="2"/>
      <c r="X622" s="2"/>
      <c r="Y622" s="2"/>
      <c r="Z622" s="2"/>
      <c r="AA622" s="2"/>
      <c r="AB622" s="2"/>
    </row>
    <row r="623" spans="1:28" ht="13.5" customHeight="1">
      <c r="A623" s="2"/>
      <c r="B623" s="3"/>
      <c r="C623" s="3"/>
      <c r="D623" s="35"/>
      <c r="E623" s="35"/>
      <c r="F623" s="2"/>
      <c r="G623" s="2"/>
      <c r="H623" s="2"/>
      <c r="I623" s="2"/>
      <c r="J623" s="2"/>
      <c r="K623" s="2"/>
      <c r="L623" s="2"/>
      <c r="M623" s="2"/>
      <c r="N623" s="2"/>
      <c r="O623" s="2"/>
      <c r="P623" s="2"/>
      <c r="Q623" s="2"/>
      <c r="R623" s="2"/>
      <c r="S623" s="2"/>
      <c r="T623" s="2"/>
      <c r="U623" s="2"/>
      <c r="V623" s="2"/>
      <c r="W623" s="2"/>
      <c r="X623" s="2"/>
      <c r="Y623" s="2"/>
      <c r="Z623" s="2"/>
      <c r="AA623" s="2"/>
      <c r="AB623" s="2"/>
    </row>
    <row r="624" spans="1:28" ht="13.5" customHeight="1">
      <c r="A624" s="2"/>
      <c r="B624" s="3"/>
      <c r="C624" s="3"/>
      <c r="D624" s="35"/>
      <c r="E624" s="35"/>
      <c r="F624" s="2"/>
      <c r="G624" s="2"/>
      <c r="H624" s="2"/>
      <c r="I624" s="2"/>
      <c r="J624" s="2"/>
      <c r="K624" s="2"/>
      <c r="L624" s="2"/>
      <c r="M624" s="2"/>
      <c r="N624" s="2"/>
      <c r="O624" s="2"/>
      <c r="P624" s="2"/>
      <c r="Q624" s="2"/>
      <c r="R624" s="2"/>
      <c r="S624" s="2"/>
      <c r="T624" s="2"/>
      <c r="U624" s="2"/>
      <c r="V624" s="2"/>
      <c r="W624" s="2"/>
      <c r="X624" s="2"/>
      <c r="Y624" s="2"/>
      <c r="Z624" s="2"/>
      <c r="AA624" s="2"/>
      <c r="AB624" s="2"/>
    </row>
    <row r="625" spans="1:28" ht="13.5" customHeight="1">
      <c r="A625" s="2"/>
      <c r="B625" s="3"/>
      <c r="C625" s="3"/>
      <c r="D625" s="35"/>
      <c r="E625" s="35"/>
      <c r="F625" s="2"/>
      <c r="G625" s="2"/>
      <c r="H625" s="2"/>
      <c r="I625" s="2"/>
      <c r="J625" s="2"/>
      <c r="K625" s="2"/>
      <c r="L625" s="2"/>
      <c r="M625" s="2"/>
      <c r="N625" s="2"/>
      <c r="O625" s="2"/>
      <c r="P625" s="2"/>
      <c r="Q625" s="2"/>
      <c r="R625" s="2"/>
      <c r="S625" s="2"/>
      <c r="T625" s="2"/>
      <c r="U625" s="2"/>
      <c r="V625" s="2"/>
      <c r="W625" s="2"/>
      <c r="X625" s="2"/>
      <c r="Y625" s="2"/>
      <c r="Z625" s="2"/>
      <c r="AA625" s="2"/>
      <c r="AB625" s="2"/>
    </row>
    <row r="626" spans="1:28" ht="13.5" customHeight="1">
      <c r="A626" s="2"/>
      <c r="B626" s="3"/>
      <c r="C626" s="3"/>
      <c r="D626" s="35"/>
      <c r="E626" s="35"/>
      <c r="F626" s="2"/>
      <c r="G626" s="2"/>
      <c r="H626" s="2"/>
      <c r="I626" s="2"/>
      <c r="J626" s="2"/>
      <c r="K626" s="2"/>
      <c r="L626" s="2"/>
      <c r="M626" s="2"/>
      <c r="N626" s="2"/>
      <c r="O626" s="2"/>
      <c r="P626" s="2"/>
      <c r="Q626" s="2"/>
      <c r="R626" s="2"/>
      <c r="S626" s="2"/>
      <c r="T626" s="2"/>
      <c r="U626" s="2"/>
      <c r="V626" s="2"/>
      <c r="W626" s="2"/>
      <c r="X626" s="2"/>
      <c r="Y626" s="2"/>
      <c r="Z626" s="2"/>
      <c r="AA626" s="2"/>
      <c r="AB626" s="2"/>
    </row>
    <row r="627" spans="1:28" ht="13.5" customHeight="1">
      <c r="A627" s="2"/>
      <c r="B627" s="3"/>
      <c r="C627" s="3"/>
      <c r="D627" s="35"/>
      <c r="E627" s="35"/>
      <c r="F627" s="2"/>
      <c r="G627" s="2"/>
      <c r="H627" s="2"/>
      <c r="I627" s="2"/>
      <c r="J627" s="2"/>
      <c r="K627" s="2"/>
      <c r="L627" s="2"/>
      <c r="M627" s="2"/>
      <c r="N627" s="2"/>
      <c r="O627" s="2"/>
      <c r="P627" s="2"/>
      <c r="Q627" s="2"/>
      <c r="R627" s="2"/>
      <c r="S627" s="2"/>
      <c r="T627" s="2"/>
      <c r="U627" s="2"/>
      <c r="V627" s="2"/>
      <c r="W627" s="2"/>
      <c r="X627" s="2"/>
      <c r="Y627" s="2"/>
      <c r="Z627" s="2"/>
      <c r="AA627" s="2"/>
      <c r="AB627" s="2"/>
    </row>
    <row r="628" spans="1:28" ht="13.5" customHeight="1">
      <c r="A628" s="2"/>
      <c r="B628" s="3"/>
      <c r="C628" s="3"/>
      <c r="D628" s="35"/>
      <c r="E628" s="35"/>
      <c r="F628" s="2"/>
      <c r="G628" s="2"/>
      <c r="H628" s="2"/>
      <c r="I628" s="2"/>
      <c r="J628" s="2"/>
      <c r="K628" s="2"/>
      <c r="L628" s="2"/>
      <c r="M628" s="2"/>
      <c r="N628" s="2"/>
      <c r="O628" s="2"/>
      <c r="P628" s="2"/>
      <c r="Q628" s="2"/>
      <c r="R628" s="2"/>
      <c r="S628" s="2"/>
      <c r="T628" s="2"/>
      <c r="U628" s="2"/>
      <c r="V628" s="2"/>
      <c r="W628" s="2"/>
      <c r="X628" s="2"/>
      <c r="Y628" s="2"/>
      <c r="Z628" s="2"/>
      <c r="AA628" s="2"/>
      <c r="AB628" s="2"/>
    </row>
    <row r="629" spans="1:28" ht="13.5" customHeight="1">
      <c r="A629" s="2"/>
      <c r="B629" s="3"/>
      <c r="C629" s="3"/>
      <c r="D629" s="35"/>
      <c r="E629" s="35"/>
      <c r="F629" s="2"/>
      <c r="G629" s="2"/>
      <c r="H629" s="2"/>
      <c r="I629" s="2"/>
      <c r="J629" s="2"/>
      <c r="K629" s="2"/>
      <c r="L629" s="2"/>
      <c r="M629" s="2"/>
      <c r="N629" s="2"/>
      <c r="O629" s="2"/>
      <c r="P629" s="2"/>
      <c r="Q629" s="2"/>
      <c r="R629" s="2"/>
      <c r="S629" s="2"/>
      <c r="T629" s="2"/>
      <c r="U629" s="2"/>
      <c r="V629" s="2"/>
      <c r="W629" s="2"/>
      <c r="X629" s="2"/>
      <c r="Y629" s="2"/>
      <c r="Z629" s="2"/>
      <c r="AA629" s="2"/>
      <c r="AB629" s="2"/>
    </row>
    <row r="630" spans="1:28" ht="13.5" customHeight="1">
      <c r="A630" s="2"/>
      <c r="B630" s="3"/>
      <c r="C630" s="3"/>
      <c r="D630" s="35"/>
      <c r="E630" s="35"/>
      <c r="F630" s="2"/>
      <c r="G630" s="2"/>
      <c r="H630" s="2"/>
      <c r="I630" s="2"/>
      <c r="J630" s="2"/>
      <c r="K630" s="2"/>
      <c r="L630" s="2"/>
      <c r="M630" s="2"/>
      <c r="N630" s="2"/>
      <c r="O630" s="2"/>
      <c r="P630" s="2"/>
      <c r="Q630" s="2"/>
      <c r="R630" s="2"/>
      <c r="S630" s="2"/>
      <c r="T630" s="2"/>
      <c r="U630" s="2"/>
      <c r="V630" s="2"/>
      <c r="W630" s="2"/>
      <c r="X630" s="2"/>
      <c r="Y630" s="2"/>
      <c r="Z630" s="2"/>
      <c r="AA630" s="2"/>
      <c r="AB630" s="2"/>
    </row>
    <row r="631" spans="1:28" ht="13.5" customHeight="1">
      <c r="A631" s="2"/>
      <c r="B631" s="3"/>
      <c r="C631" s="3"/>
      <c r="D631" s="35"/>
      <c r="E631" s="35"/>
      <c r="F631" s="2"/>
      <c r="G631" s="2"/>
      <c r="H631" s="2"/>
      <c r="I631" s="2"/>
      <c r="J631" s="2"/>
      <c r="K631" s="2"/>
      <c r="L631" s="2"/>
      <c r="M631" s="2"/>
      <c r="N631" s="2"/>
      <c r="O631" s="2"/>
      <c r="P631" s="2"/>
      <c r="Q631" s="2"/>
      <c r="R631" s="2"/>
      <c r="S631" s="2"/>
      <c r="T631" s="2"/>
      <c r="U631" s="2"/>
      <c r="V631" s="2"/>
      <c r="W631" s="2"/>
      <c r="X631" s="2"/>
      <c r="Y631" s="2"/>
      <c r="Z631" s="2"/>
      <c r="AA631" s="2"/>
      <c r="AB631" s="2"/>
    </row>
    <row r="632" spans="1:28" ht="13.5" customHeight="1">
      <c r="A632" s="2"/>
      <c r="B632" s="3"/>
      <c r="C632" s="3"/>
      <c r="D632" s="35"/>
      <c r="E632" s="35"/>
      <c r="F632" s="2"/>
      <c r="G632" s="2"/>
      <c r="H632" s="2"/>
      <c r="I632" s="2"/>
      <c r="J632" s="2"/>
      <c r="K632" s="2"/>
      <c r="L632" s="2"/>
      <c r="M632" s="2"/>
      <c r="N632" s="2"/>
      <c r="O632" s="2"/>
      <c r="P632" s="2"/>
      <c r="Q632" s="2"/>
      <c r="R632" s="2"/>
      <c r="S632" s="2"/>
      <c r="T632" s="2"/>
      <c r="U632" s="2"/>
      <c r="V632" s="2"/>
      <c r="W632" s="2"/>
      <c r="X632" s="2"/>
      <c r="Y632" s="2"/>
      <c r="Z632" s="2"/>
      <c r="AA632" s="2"/>
      <c r="AB632" s="2"/>
    </row>
    <row r="633" spans="1:28" ht="13.5" customHeight="1">
      <c r="A633" s="2"/>
      <c r="B633" s="3"/>
      <c r="C633" s="3"/>
      <c r="D633" s="35"/>
      <c r="E633" s="35"/>
      <c r="F633" s="2"/>
      <c r="G633" s="2"/>
      <c r="H633" s="2"/>
      <c r="I633" s="2"/>
      <c r="J633" s="2"/>
      <c r="K633" s="2"/>
      <c r="L633" s="2"/>
      <c r="M633" s="2"/>
      <c r="N633" s="2"/>
      <c r="O633" s="2"/>
      <c r="P633" s="2"/>
      <c r="Q633" s="2"/>
      <c r="R633" s="2"/>
      <c r="S633" s="2"/>
      <c r="T633" s="2"/>
      <c r="U633" s="2"/>
      <c r="V633" s="2"/>
      <c r="W633" s="2"/>
      <c r="X633" s="2"/>
      <c r="Y633" s="2"/>
      <c r="Z633" s="2"/>
      <c r="AA633" s="2"/>
      <c r="AB633" s="2"/>
    </row>
    <row r="634" spans="1:28" ht="13.5" customHeight="1">
      <c r="A634" s="2"/>
      <c r="B634" s="3"/>
      <c r="C634" s="3"/>
      <c r="D634" s="35"/>
      <c r="E634" s="35"/>
      <c r="F634" s="2"/>
      <c r="G634" s="2"/>
      <c r="H634" s="2"/>
      <c r="I634" s="2"/>
      <c r="J634" s="2"/>
      <c r="K634" s="2"/>
      <c r="L634" s="2"/>
      <c r="M634" s="2"/>
      <c r="N634" s="2"/>
      <c r="O634" s="2"/>
      <c r="P634" s="2"/>
      <c r="Q634" s="2"/>
      <c r="R634" s="2"/>
      <c r="S634" s="2"/>
      <c r="T634" s="2"/>
      <c r="U634" s="2"/>
      <c r="V634" s="2"/>
      <c r="W634" s="2"/>
      <c r="X634" s="2"/>
      <c r="Y634" s="2"/>
      <c r="Z634" s="2"/>
      <c r="AA634" s="2"/>
      <c r="AB634" s="2"/>
    </row>
    <row r="635" spans="1:28" ht="13.5" customHeight="1">
      <c r="A635" s="2"/>
      <c r="B635" s="3"/>
      <c r="C635" s="3"/>
      <c r="D635" s="35"/>
      <c r="E635" s="35"/>
      <c r="F635" s="2"/>
      <c r="G635" s="2"/>
      <c r="H635" s="2"/>
      <c r="I635" s="2"/>
      <c r="J635" s="2"/>
      <c r="K635" s="2"/>
      <c r="L635" s="2"/>
      <c r="M635" s="2"/>
      <c r="N635" s="2"/>
      <c r="O635" s="2"/>
      <c r="P635" s="2"/>
      <c r="Q635" s="2"/>
      <c r="R635" s="2"/>
      <c r="S635" s="2"/>
      <c r="T635" s="2"/>
      <c r="U635" s="2"/>
      <c r="V635" s="2"/>
      <c r="W635" s="2"/>
      <c r="X635" s="2"/>
      <c r="Y635" s="2"/>
      <c r="Z635" s="2"/>
      <c r="AA635" s="2"/>
      <c r="AB635" s="2"/>
    </row>
    <row r="636" spans="1:28" ht="13.5" customHeight="1">
      <c r="A636" s="2"/>
      <c r="B636" s="3"/>
      <c r="C636" s="3"/>
      <c r="D636" s="35"/>
      <c r="E636" s="35"/>
      <c r="F636" s="2"/>
      <c r="G636" s="2"/>
      <c r="H636" s="2"/>
      <c r="I636" s="2"/>
      <c r="J636" s="2"/>
      <c r="K636" s="2"/>
      <c r="L636" s="2"/>
      <c r="M636" s="2"/>
      <c r="N636" s="2"/>
      <c r="O636" s="2"/>
      <c r="P636" s="2"/>
      <c r="Q636" s="2"/>
      <c r="R636" s="2"/>
      <c r="S636" s="2"/>
      <c r="T636" s="2"/>
      <c r="U636" s="2"/>
      <c r="V636" s="2"/>
      <c r="W636" s="2"/>
      <c r="X636" s="2"/>
      <c r="Y636" s="2"/>
      <c r="Z636" s="2"/>
      <c r="AA636" s="2"/>
      <c r="AB636" s="2"/>
    </row>
    <row r="637" spans="1:28" ht="13.5" customHeight="1">
      <c r="A637" s="2"/>
      <c r="B637" s="3"/>
      <c r="C637" s="3"/>
      <c r="D637" s="35"/>
      <c r="E637" s="35"/>
      <c r="F637" s="2"/>
      <c r="G637" s="2"/>
      <c r="H637" s="2"/>
      <c r="I637" s="2"/>
      <c r="J637" s="2"/>
      <c r="K637" s="2"/>
      <c r="L637" s="2"/>
      <c r="M637" s="2"/>
      <c r="N637" s="2"/>
      <c r="O637" s="2"/>
      <c r="P637" s="2"/>
      <c r="Q637" s="2"/>
      <c r="R637" s="2"/>
      <c r="S637" s="2"/>
      <c r="T637" s="2"/>
      <c r="U637" s="2"/>
      <c r="V637" s="2"/>
      <c r="W637" s="2"/>
      <c r="X637" s="2"/>
      <c r="Y637" s="2"/>
      <c r="Z637" s="2"/>
      <c r="AA637" s="2"/>
      <c r="AB637" s="2"/>
    </row>
    <row r="638" spans="1:28" ht="13.5" customHeight="1">
      <c r="A638" s="2"/>
      <c r="B638" s="3"/>
      <c r="C638" s="3"/>
      <c r="D638" s="35"/>
      <c r="E638" s="35"/>
      <c r="F638" s="2"/>
      <c r="G638" s="2"/>
      <c r="H638" s="2"/>
      <c r="I638" s="2"/>
      <c r="J638" s="2"/>
      <c r="K638" s="2"/>
      <c r="L638" s="2"/>
      <c r="M638" s="2"/>
      <c r="N638" s="2"/>
      <c r="O638" s="2"/>
      <c r="P638" s="2"/>
      <c r="Q638" s="2"/>
      <c r="R638" s="2"/>
      <c r="S638" s="2"/>
      <c r="T638" s="2"/>
      <c r="U638" s="2"/>
      <c r="V638" s="2"/>
      <c r="W638" s="2"/>
      <c r="X638" s="2"/>
      <c r="Y638" s="2"/>
      <c r="Z638" s="2"/>
      <c r="AA638" s="2"/>
      <c r="AB638" s="2"/>
    </row>
    <row r="639" spans="1:28" ht="13.5" customHeight="1">
      <c r="A639" s="2"/>
      <c r="B639" s="3"/>
      <c r="C639" s="3"/>
      <c r="D639" s="35"/>
      <c r="E639" s="35"/>
      <c r="F639" s="2"/>
      <c r="G639" s="2"/>
      <c r="H639" s="2"/>
      <c r="I639" s="2"/>
      <c r="J639" s="2"/>
      <c r="K639" s="2"/>
      <c r="L639" s="2"/>
      <c r="M639" s="2"/>
      <c r="N639" s="2"/>
      <c r="O639" s="2"/>
      <c r="P639" s="2"/>
      <c r="Q639" s="2"/>
      <c r="R639" s="2"/>
      <c r="S639" s="2"/>
      <c r="T639" s="2"/>
      <c r="U639" s="2"/>
      <c r="V639" s="2"/>
      <c r="W639" s="2"/>
      <c r="X639" s="2"/>
      <c r="Y639" s="2"/>
      <c r="Z639" s="2"/>
      <c r="AA639" s="2"/>
      <c r="AB639" s="2"/>
    </row>
    <row r="640" spans="1:28" ht="13.5" customHeight="1">
      <c r="A640" s="2"/>
      <c r="B640" s="3"/>
      <c r="C640" s="3"/>
      <c r="D640" s="35"/>
      <c r="E640" s="35"/>
      <c r="F640" s="2"/>
      <c r="G640" s="2"/>
      <c r="H640" s="2"/>
      <c r="I640" s="2"/>
      <c r="J640" s="2"/>
      <c r="K640" s="2"/>
      <c r="L640" s="2"/>
      <c r="M640" s="2"/>
      <c r="N640" s="2"/>
      <c r="O640" s="2"/>
      <c r="P640" s="2"/>
      <c r="Q640" s="2"/>
      <c r="R640" s="2"/>
      <c r="S640" s="2"/>
      <c r="T640" s="2"/>
      <c r="U640" s="2"/>
      <c r="V640" s="2"/>
      <c r="W640" s="2"/>
      <c r="X640" s="2"/>
      <c r="Y640" s="2"/>
      <c r="Z640" s="2"/>
      <c r="AA640" s="2"/>
      <c r="AB640" s="2"/>
    </row>
    <row r="641" spans="1:28" ht="13.5" customHeight="1">
      <c r="A641" s="2"/>
      <c r="B641" s="3"/>
      <c r="C641" s="3"/>
      <c r="D641" s="35"/>
      <c r="E641" s="35"/>
      <c r="F641" s="2"/>
      <c r="G641" s="2"/>
      <c r="H641" s="2"/>
      <c r="I641" s="2"/>
      <c r="J641" s="2"/>
      <c r="K641" s="2"/>
      <c r="L641" s="2"/>
      <c r="M641" s="2"/>
      <c r="N641" s="2"/>
      <c r="O641" s="2"/>
      <c r="P641" s="2"/>
      <c r="Q641" s="2"/>
      <c r="R641" s="2"/>
      <c r="S641" s="2"/>
      <c r="T641" s="2"/>
      <c r="U641" s="2"/>
      <c r="V641" s="2"/>
      <c r="W641" s="2"/>
      <c r="X641" s="2"/>
      <c r="Y641" s="2"/>
      <c r="Z641" s="2"/>
      <c r="AA641" s="2"/>
      <c r="AB641" s="2"/>
    </row>
    <row r="642" spans="1:28" ht="13.5" customHeight="1">
      <c r="A642" s="2"/>
      <c r="B642" s="3"/>
      <c r="C642" s="3"/>
      <c r="D642" s="35"/>
      <c r="E642" s="35"/>
      <c r="F642" s="2"/>
      <c r="G642" s="2"/>
      <c r="H642" s="2"/>
      <c r="I642" s="2"/>
      <c r="J642" s="2"/>
      <c r="K642" s="2"/>
      <c r="L642" s="2"/>
      <c r="M642" s="2"/>
      <c r="N642" s="2"/>
      <c r="O642" s="2"/>
      <c r="P642" s="2"/>
      <c r="Q642" s="2"/>
      <c r="R642" s="2"/>
      <c r="S642" s="2"/>
      <c r="T642" s="2"/>
      <c r="U642" s="2"/>
      <c r="V642" s="2"/>
      <c r="W642" s="2"/>
      <c r="X642" s="2"/>
      <c r="Y642" s="2"/>
      <c r="Z642" s="2"/>
      <c r="AA642" s="2"/>
      <c r="AB642" s="2"/>
    </row>
    <row r="643" spans="1:28" ht="13.5" customHeight="1">
      <c r="A643" s="2"/>
      <c r="B643" s="3"/>
      <c r="C643" s="3"/>
      <c r="D643" s="35"/>
      <c r="E643" s="35"/>
      <c r="F643" s="2"/>
      <c r="G643" s="2"/>
      <c r="H643" s="2"/>
      <c r="I643" s="2"/>
      <c r="J643" s="2"/>
      <c r="K643" s="2"/>
      <c r="L643" s="2"/>
      <c r="M643" s="2"/>
      <c r="N643" s="2"/>
      <c r="O643" s="2"/>
      <c r="P643" s="2"/>
      <c r="Q643" s="2"/>
      <c r="R643" s="2"/>
      <c r="S643" s="2"/>
      <c r="T643" s="2"/>
      <c r="U643" s="2"/>
      <c r="V643" s="2"/>
      <c r="W643" s="2"/>
      <c r="X643" s="2"/>
      <c r="Y643" s="2"/>
      <c r="Z643" s="2"/>
      <c r="AA643" s="2"/>
      <c r="AB643" s="2"/>
    </row>
    <row r="644" spans="1:28" ht="13.5" customHeight="1">
      <c r="A644" s="2"/>
      <c r="B644" s="3"/>
      <c r="C644" s="3"/>
      <c r="D644" s="35"/>
      <c r="E644" s="35"/>
      <c r="F644" s="2"/>
      <c r="G644" s="2"/>
      <c r="H644" s="2"/>
      <c r="I644" s="2"/>
      <c r="J644" s="2"/>
      <c r="K644" s="2"/>
      <c r="L644" s="2"/>
      <c r="M644" s="2"/>
      <c r="N644" s="2"/>
      <c r="O644" s="2"/>
      <c r="P644" s="2"/>
      <c r="Q644" s="2"/>
      <c r="R644" s="2"/>
      <c r="S644" s="2"/>
      <c r="T644" s="2"/>
      <c r="U644" s="2"/>
      <c r="V644" s="2"/>
      <c r="W644" s="2"/>
      <c r="X644" s="2"/>
      <c r="Y644" s="2"/>
      <c r="Z644" s="2"/>
      <c r="AA644" s="2"/>
      <c r="AB644" s="2"/>
    </row>
    <row r="645" spans="1:28" ht="13.5" customHeight="1">
      <c r="A645" s="2"/>
      <c r="B645" s="3"/>
      <c r="C645" s="3"/>
      <c r="D645" s="35"/>
      <c r="E645" s="35"/>
      <c r="F645" s="2"/>
      <c r="G645" s="2"/>
      <c r="H645" s="2"/>
      <c r="I645" s="2"/>
      <c r="J645" s="2"/>
      <c r="K645" s="2"/>
      <c r="L645" s="2"/>
      <c r="M645" s="2"/>
      <c r="N645" s="2"/>
      <c r="O645" s="2"/>
      <c r="P645" s="2"/>
      <c r="Q645" s="2"/>
      <c r="R645" s="2"/>
      <c r="S645" s="2"/>
      <c r="T645" s="2"/>
      <c r="U645" s="2"/>
      <c r="V645" s="2"/>
      <c r="W645" s="2"/>
      <c r="X645" s="2"/>
      <c r="Y645" s="2"/>
      <c r="Z645" s="2"/>
      <c r="AA645" s="2"/>
      <c r="AB645" s="2"/>
    </row>
    <row r="646" spans="1:28" ht="13.5" customHeight="1">
      <c r="A646" s="2"/>
      <c r="B646" s="3"/>
      <c r="C646" s="3"/>
      <c r="D646" s="35"/>
      <c r="E646" s="35"/>
      <c r="F646" s="2"/>
      <c r="G646" s="2"/>
      <c r="H646" s="2"/>
      <c r="I646" s="2"/>
      <c r="J646" s="2"/>
      <c r="K646" s="2"/>
      <c r="L646" s="2"/>
      <c r="M646" s="2"/>
      <c r="N646" s="2"/>
      <c r="O646" s="2"/>
      <c r="P646" s="2"/>
      <c r="Q646" s="2"/>
      <c r="R646" s="2"/>
      <c r="S646" s="2"/>
      <c r="T646" s="2"/>
      <c r="U646" s="2"/>
      <c r="V646" s="2"/>
      <c r="W646" s="2"/>
      <c r="X646" s="2"/>
      <c r="Y646" s="2"/>
      <c r="Z646" s="2"/>
      <c r="AA646" s="2"/>
      <c r="AB646" s="2"/>
    </row>
    <row r="647" spans="1:28" ht="13.5" customHeight="1">
      <c r="A647" s="2"/>
      <c r="B647" s="3"/>
      <c r="C647" s="3"/>
      <c r="D647" s="35"/>
      <c r="E647" s="35"/>
      <c r="F647" s="2"/>
      <c r="G647" s="2"/>
      <c r="H647" s="2"/>
      <c r="I647" s="2"/>
      <c r="J647" s="2"/>
      <c r="K647" s="2"/>
      <c r="L647" s="2"/>
      <c r="M647" s="2"/>
      <c r="N647" s="2"/>
      <c r="O647" s="2"/>
      <c r="P647" s="2"/>
      <c r="Q647" s="2"/>
      <c r="R647" s="2"/>
      <c r="S647" s="2"/>
      <c r="T647" s="2"/>
      <c r="U647" s="2"/>
      <c r="V647" s="2"/>
      <c r="W647" s="2"/>
      <c r="X647" s="2"/>
      <c r="Y647" s="2"/>
      <c r="Z647" s="2"/>
      <c r="AA647" s="2"/>
      <c r="AB647" s="2"/>
    </row>
    <row r="648" spans="1:28" ht="13.5" customHeight="1">
      <c r="A648" s="2"/>
      <c r="B648" s="3"/>
      <c r="C648" s="3"/>
      <c r="D648" s="35"/>
      <c r="E648" s="35"/>
      <c r="F648" s="2"/>
      <c r="G648" s="2"/>
      <c r="H648" s="2"/>
      <c r="I648" s="2"/>
      <c r="J648" s="2"/>
      <c r="K648" s="2"/>
      <c r="L648" s="2"/>
      <c r="M648" s="2"/>
      <c r="N648" s="2"/>
      <c r="O648" s="2"/>
      <c r="P648" s="2"/>
      <c r="Q648" s="2"/>
      <c r="R648" s="2"/>
      <c r="S648" s="2"/>
      <c r="T648" s="2"/>
      <c r="U648" s="2"/>
      <c r="V648" s="2"/>
      <c r="W648" s="2"/>
      <c r="X648" s="2"/>
      <c r="Y648" s="2"/>
      <c r="Z648" s="2"/>
      <c r="AA648" s="2"/>
      <c r="AB648" s="2"/>
    </row>
    <row r="649" spans="1:28" ht="13.5" customHeight="1">
      <c r="A649" s="2"/>
      <c r="B649" s="3"/>
      <c r="C649" s="3"/>
      <c r="D649" s="35"/>
      <c r="E649" s="35"/>
      <c r="F649" s="2"/>
      <c r="G649" s="2"/>
      <c r="H649" s="2"/>
      <c r="I649" s="2"/>
      <c r="J649" s="2"/>
      <c r="K649" s="2"/>
      <c r="L649" s="2"/>
      <c r="M649" s="2"/>
      <c r="N649" s="2"/>
      <c r="O649" s="2"/>
      <c r="P649" s="2"/>
      <c r="Q649" s="2"/>
      <c r="R649" s="2"/>
      <c r="S649" s="2"/>
      <c r="T649" s="2"/>
      <c r="U649" s="2"/>
      <c r="V649" s="2"/>
      <c r="W649" s="2"/>
      <c r="X649" s="2"/>
      <c r="Y649" s="2"/>
      <c r="Z649" s="2"/>
      <c r="AA649" s="2"/>
      <c r="AB649" s="2"/>
    </row>
    <row r="650" spans="1:28" ht="13.5" customHeight="1">
      <c r="A650" s="2"/>
      <c r="B650" s="3"/>
      <c r="C650" s="3"/>
      <c r="D650" s="35"/>
      <c r="E650" s="35"/>
      <c r="F650" s="2"/>
      <c r="G650" s="2"/>
      <c r="H650" s="2"/>
      <c r="I650" s="2"/>
      <c r="J650" s="2"/>
      <c r="K650" s="2"/>
      <c r="L650" s="2"/>
      <c r="M650" s="2"/>
      <c r="N650" s="2"/>
      <c r="O650" s="2"/>
      <c r="P650" s="2"/>
      <c r="Q650" s="2"/>
      <c r="R650" s="2"/>
      <c r="S650" s="2"/>
      <c r="T650" s="2"/>
      <c r="U650" s="2"/>
      <c r="V650" s="2"/>
      <c r="W650" s="2"/>
      <c r="X650" s="2"/>
      <c r="Y650" s="2"/>
      <c r="Z650" s="2"/>
      <c r="AA650" s="2"/>
      <c r="AB650" s="2"/>
    </row>
    <row r="651" spans="1:28" ht="13.5" customHeight="1">
      <c r="A651" s="2"/>
      <c r="B651" s="3"/>
      <c r="C651" s="3"/>
      <c r="D651" s="35"/>
      <c r="E651" s="35"/>
      <c r="F651" s="2"/>
      <c r="G651" s="2"/>
      <c r="H651" s="2"/>
      <c r="I651" s="2"/>
      <c r="J651" s="2"/>
      <c r="K651" s="2"/>
      <c r="L651" s="2"/>
      <c r="M651" s="2"/>
      <c r="N651" s="2"/>
      <c r="O651" s="2"/>
      <c r="P651" s="2"/>
      <c r="Q651" s="2"/>
      <c r="R651" s="2"/>
      <c r="S651" s="2"/>
      <c r="T651" s="2"/>
      <c r="U651" s="2"/>
      <c r="V651" s="2"/>
      <c r="W651" s="2"/>
      <c r="X651" s="2"/>
      <c r="Y651" s="2"/>
      <c r="Z651" s="2"/>
      <c r="AA651" s="2"/>
      <c r="AB651" s="2"/>
    </row>
    <row r="652" spans="1:28" ht="13.5" customHeight="1">
      <c r="A652" s="2"/>
      <c r="B652" s="3"/>
      <c r="C652" s="3"/>
      <c r="D652" s="35"/>
      <c r="E652" s="35"/>
      <c r="F652" s="2"/>
      <c r="G652" s="2"/>
      <c r="H652" s="2"/>
      <c r="I652" s="2"/>
      <c r="J652" s="2"/>
      <c r="K652" s="2"/>
      <c r="L652" s="2"/>
      <c r="M652" s="2"/>
      <c r="N652" s="2"/>
      <c r="O652" s="2"/>
      <c r="P652" s="2"/>
      <c r="Q652" s="2"/>
      <c r="R652" s="2"/>
      <c r="S652" s="2"/>
      <c r="T652" s="2"/>
      <c r="U652" s="2"/>
      <c r="V652" s="2"/>
      <c r="W652" s="2"/>
      <c r="X652" s="2"/>
      <c r="Y652" s="2"/>
      <c r="Z652" s="2"/>
      <c r="AA652" s="2"/>
      <c r="AB652" s="2"/>
    </row>
    <row r="653" spans="1:28" ht="13.5" customHeight="1">
      <c r="A653" s="2"/>
      <c r="B653" s="3"/>
      <c r="C653" s="3"/>
      <c r="D653" s="35"/>
      <c r="E653" s="35"/>
      <c r="F653" s="2"/>
      <c r="G653" s="2"/>
      <c r="H653" s="2"/>
      <c r="I653" s="2"/>
      <c r="J653" s="2"/>
      <c r="K653" s="2"/>
      <c r="L653" s="2"/>
      <c r="M653" s="2"/>
      <c r="N653" s="2"/>
      <c r="O653" s="2"/>
      <c r="P653" s="2"/>
      <c r="Q653" s="2"/>
      <c r="R653" s="2"/>
      <c r="S653" s="2"/>
      <c r="T653" s="2"/>
      <c r="U653" s="2"/>
      <c r="V653" s="2"/>
      <c r="W653" s="2"/>
      <c r="X653" s="2"/>
      <c r="Y653" s="2"/>
      <c r="Z653" s="2"/>
      <c r="AA653" s="2"/>
      <c r="AB653" s="2"/>
    </row>
    <row r="654" spans="1:28" ht="13.5" customHeight="1">
      <c r="A654" s="2"/>
      <c r="B654" s="3"/>
      <c r="C654" s="3"/>
      <c r="D654" s="35"/>
      <c r="E654" s="35"/>
      <c r="F654" s="2"/>
      <c r="G654" s="2"/>
      <c r="H654" s="2"/>
      <c r="I654" s="2"/>
      <c r="J654" s="2"/>
      <c r="K654" s="2"/>
      <c r="L654" s="2"/>
      <c r="M654" s="2"/>
      <c r="N654" s="2"/>
      <c r="O654" s="2"/>
      <c r="P654" s="2"/>
      <c r="Q654" s="2"/>
      <c r="R654" s="2"/>
      <c r="S654" s="2"/>
      <c r="T654" s="2"/>
      <c r="U654" s="2"/>
      <c r="V654" s="2"/>
      <c r="W654" s="2"/>
      <c r="X654" s="2"/>
      <c r="Y654" s="2"/>
      <c r="Z654" s="2"/>
      <c r="AA654" s="2"/>
      <c r="AB654" s="2"/>
    </row>
    <row r="655" spans="1:28" ht="13.5" customHeight="1">
      <c r="A655" s="2"/>
      <c r="B655" s="3"/>
      <c r="C655" s="3"/>
      <c r="D655" s="35"/>
      <c r="E655" s="35"/>
      <c r="F655" s="2"/>
      <c r="G655" s="2"/>
      <c r="H655" s="2"/>
      <c r="I655" s="2"/>
      <c r="J655" s="2"/>
      <c r="K655" s="2"/>
      <c r="L655" s="2"/>
      <c r="M655" s="2"/>
      <c r="N655" s="2"/>
      <c r="O655" s="2"/>
      <c r="P655" s="2"/>
      <c r="Q655" s="2"/>
      <c r="R655" s="2"/>
      <c r="S655" s="2"/>
      <c r="T655" s="2"/>
      <c r="U655" s="2"/>
      <c r="V655" s="2"/>
      <c r="W655" s="2"/>
      <c r="X655" s="2"/>
      <c r="Y655" s="2"/>
      <c r="Z655" s="2"/>
      <c r="AA655" s="2"/>
      <c r="AB655" s="2"/>
    </row>
    <row r="656" spans="1:28" ht="13.5" customHeight="1">
      <c r="A656" s="2"/>
      <c r="B656" s="3"/>
      <c r="C656" s="3"/>
      <c r="D656" s="35"/>
      <c r="E656" s="35"/>
      <c r="F656" s="2"/>
      <c r="G656" s="2"/>
      <c r="H656" s="2"/>
      <c r="I656" s="2"/>
      <c r="J656" s="2"/>
      <c r="K656" s="2"/>
      <c r="L656" s="2"/>
      <c r="M656" s="2"/>
      <c r="N656" s="2"/>
      <c r="O656" s="2"/>
      <c r="P656" s="2"/>
      <c r="Q656" s="2"/>
      <c r="R656" s="2"/>
      <c r="S656" s="2"/>
      <c r="T656" s="2"/>
      <c r="U656" s="2"/>
      <c r="V656" s="2"/>
      <c r="W656" s="2"/>
      <c r="X656" s="2"/>
      <c r="Y656" s="2"/>
      <c r="Z656" s="2"/>
      <c r="AA656" s="2"/>
      <c r="AB656" s="2"/>
    </row>
    <row r="657" spans="1:28" ht="13.5" customHeight="1">
      <c r="A657" s="2"/>
      <c r="B657" s="3"/>
      <c r="C657" s="3"/>
      <c r="D657" s="35"/>
      <c r="E657" s="35"/>
      <c r="F657" s="2"/>
      <c r="G657" s="2"/>
      <c r="H657" s="2"/>
      <c r="I657" s="2"/>
      <c r="J657" s="2"/>
      <c r="K657" s="2"/>
      <c r="L657" s="2"/>
      <c r="M657" s="2"/>
      <c r="N657" s="2"/>
      <c r="O657" s="2"/>
      <c r="P657" s="2"/>
      <c r="Q657" s="2"/>
      <c r="R657" s="2"/>
      <c r="S657" s="2"/>
      <c r="T657" s="2"/>
      <c r="U657" s="2"/>
      <c r="V657" s="2"/>
      <c r="W657" s="2"/>
      <c r="X657" s="2"/>
      <c r="Y657" s="2"/>
      <c r="Z657" s="2"/>
      <c r="AA657" s="2"/>
      <c r="AB657" s="2"/>
    </row>
    <row r="658" spans="1:28" ht="13.5" customHeight="1">
      <c r="A658" s="2"/>
      <c r="B658" s="3"/>
      <c r="C658" s="3"/>
      <c r="D658" s="35"/>
      <c r="E658" s="35"/>
      <c r="F658" s="2"/>
      <c r="G658" s="2"/>
      <c r="H658" s="2"/>
      <c r="I658" s="2"/>
      <c r="J658" s="2"/>
      <c r="K658" s="2"/>
      <c r="L658" s="2"/>
      <c r="M658" s="2"/>
      <c r="N658" s="2"/>
      <c r="O658" s="2"/>
      <c r="P658" s="2"/>
      <c r="Q658" s="2"/>
      <c r="R658" s="2"/>
      <c r="S658" s="2"/>
      <c r="T658" s="2"/>
      <c r="U658" s="2"/>
      <c r="V658" s="2"/>
      <c r="W658" s="2"/>
      <c r="X658" s="2"/>
      <c r="Y658" s="2"/>
      <c r="Z658" s="2"/>
      <c r="AA658" s="2"/>
      <c r="AB658" s="2"/>
    </row>
    <row r="659" spans="1:28" ht="13.5" customHeight="1">
      <c r="A659" s="2"/>
      <c r="B659" s="3"/>
      <c r="C659" s="3"/>
      <c r="D659" s="35"/>
      <c r="E659" s="35"/>
      <c r="F659" s="2"/>
      <c r="G659" s="2"/>
      <c r="H659" s="2"/>
      <c r="I659" s="2"/>
      <c r="J659" s="2"/>
      <c r="K659" s="2"/>
      <c r="L659" s="2"/>
      <c r="M659" s="2"/>
      <c r="N659" s="2"/>
      <c r="O659" s="2"/>
      <c r="P659" s="2"/>
      <c r="Q659" s="2"/>
      <c r="R659" s="2"/>
      <c r="S659" s="2"/>
      <c r="T659" s="2"/>
      <c r="U659" s="2"/>
      <c r="V659" s="2"/>
      <c r="W659" s="2"/>
      <c r="X659" s="2"/>
      <c r="Y659" s="2"/>
      <c r="Z659" s="2"/>
      <c r="AA659" s="2"/>
      <c r="AB659" s="2"/>
    </row>
    <row r="660" spans="1:28" ht="13.5" customHeight="1">
      <c r="A660" s="2"/>
      <c r="B660" s="3"/>
      <c r="C660" s="3"/>
      <c r="D660" s="35"/>
      <c r="E660" s="35"/>
      <c r="F660" s="2"/>
      <c r="G660" s="2"/>
      <c r="H660" s="2"/>
      <c r="I660" s="2"/>
      <c r="J660" s="2"/>
      <c r="K660" s="2"/>
      <c r="L660" s="2"/>
      <c r="M660" s="2"/>
      <c r="N660" s="2"/>
      <c r="O660" s="2"/>
      <c r="P660" s="2"/>
      <c r="Q660" s="2"/>
      <c r="R660" s="2"/>
      <c r="S660" s="2"/>
      <c r="T660" s="2"/>
      <c r="U660" s="2"/>
      <c r="V660" s="2"/>
      <c r="W660" s="2"/>
      <c r="X660" s="2"/>
      <c r="Y660" s="2"/>
      <c r="Z660" s="2"/>
      <c r="AA660" s="2"/>
      <c r="AB660" s="2"/>
    </row>
    <row r="661" spans="1:28" ht="13.5" customHeight="1">
      <c r="A661" s="2"/>
      <c r="B661" s="3"/>
      <c r="C661" s="3"/>
      <c r="D661" s="35"/>
      <c r="E661" s="35"/>
      <c r="F661" s="2"/>
      <c r="G661" s="2"/>
      <c r="H661" s="2"/>
      <c r="I661" s="2"/>
      <c r="J661" s="2"/>
      <c r="K661" s="2"/>
      <c r="L661" s="2"/>
      <c r="M661" s="2"/>
      <c r="N661" s="2"/>
      <c r="O661" s="2"/>
      <c r="P661" s="2"/>
      <c r="Q661" s="2"/>
      <c r="R661" s="2"/>
      <c r="S661" s="2"/>
      <c r="T661" s="2"/>
      <c r="U661" s="2"/>
      <c r="V661" s="2"/>
      <c r="W661" s="2"/>
      <c r="X661" s="2"/>
      <c r="Y661" s="2"/>
      <c r="Z661" s="2"/>
      <c r="AA661" s="2"/>
      <c r="AB661" s="2"/>
    </row>
    <row r="662" spans="1:28" ht="13.5" customHeight="1">
      <c r="A662" s="2"/>
      <c r="B662" s="3"/>
      <c r="C662" s="3"/>
      <c r="D662" s="35"/>
      <c r="E662" s="35"/>
      <c r="F662" s="2"/>
      <c r="G662" s="2"/>
      <c r="H662" s="2"/>
      <c r="I662" s="2"/>
      <c r="J662" s="2"/>
      <c r="K662" s="2"/>
      <c r="L662" s="2"/>
      <c r="M662" s="2"/>
      <c r="N662" s="2"/>
      <c r="O662" s="2"/>
      <c r="P662" s="2"/>
      <c r="Q662" s="2"/>
      <c r="R662" s="2"/>
      <c r="S662" s="2"/>
      <c r="T662" s="2"/>
      <c r="U662" s="2"/>
      <c r="V662" s="2"/>
      <c r="W662" s="2"/>
      <c r="X662" s="2"/>
      <c r="Y662" s="2"/>
      <c r="Z662" s="2"/>
      <c r="AA662" s="2"/>
      <c r="AB662" s="2"/>
    </row>
    <row r="663" spans="1:28" ht="13.5" customHeight="1">
      <c r="A663" s="2"/>
      <c r="B663" s="3"/>
      <c r="C663" s="3"/>
      <c r="D663" s="35"/>
      <c r="E663" s="35"/>
      <c r="F663" s="2"/>
      <c r="G663" s="2"/>
      <c r="H663" s="2"/>
      <c r="I663" s="2"/>
      <c r="J663" s="2"/>
      <c r="K663" s="2"/>
      <c r="L663" s="2"/>
      <c r="M663" s="2"/>
      <c r="N663" s="2"/>
      <c r="O663" s="2"/>
      <c r="P663" s="2"/>
      <c r="Q663" s="2"/>
      <c r="R663" s="2"/>
      <c r="S663" s="2"/>
      <c r="T663" s="2"/>
      <c r="U663" s="2"/>
      <c r="V663" s="2"/>
      <c r="W663" s="2"/>
      <c r="X663" s="2"/>
      <c r="Y663" s="2"/>
      <c r="Z663" s="2"/>
      <c r="AA663" s="2"/>
      <c r="AB663" s="2"/>
    </row>
    <row r="664" spans="1:28" ht="13.5" customHeight="1">
      <c r="A664" s="2"/>
      <c r="B664" s="3"/>
      <c r="C664" s="3"/>
      <c r="D664" s="35"/>
      <c r="E664" s="35"/>
      <c r="F664" s="2"/>
      <c r="G664" s="2"/>
      <c r="H664" s="2"/>
      <c r="I664" s="2"/>
      <c r="J664" s="2"/>
      <c r="K664" s="2"/>
      <c r="L664" s="2"/>
      <c r="M664" s="2"/>
      <c r="N664" s="2"/>
      <c r="O664" s="2"/>
      <c r="P664" s="2"/>
      <c r="Q664" s="2"/>
      <c r="R664" s="2"/>
      <c r="S664" s="2"/>
      <c r="T664" s="2"/>
      <c r="U664" s="2"/>
      <c r="V664" s="2"/>
      <c r="W664" s="2"/>
      <c r="X664" s="2"/>
      <c r="Y664" s="2"/>
      <c r="Z664" s="2"/>
      <c r="AA664" s="2"/>
      <c r="AB664" s="2"/>
    </row>
    <row r="665" spans="1:28" ht="13.5" customHeight="1">
      <c r="A665" s="2"/>
      <c r="B665" s="3"/>
      <c r="C665" s="3"/>
      <c r="D665" s="35"/>
      <c r="E665" s="35"/>
      <c r="F665" s="2"/>
      <c r="G665" s="2"/>
      <c r="H665" s="2"/>
      <c r="I665" s="2"/>
      <c r="J665" s="2"/>
      <c r="K665" s="2"/>
      <c r="L665" s="2"/>
      <c r="M665" s="2"/>
      <c r="N665" s="2"/>
      <c r="O665" s="2"/>
      <c r="P665" s="2"/>
      <c r="Q665" s="2"/>
      <c r="R665" s="2"/>
      <c r="S665" s="2"/>
      <c r="T665" s="2"/>
      <c r="U665" s="2"/>
      <c r="V665" s="2"/>
      <c r="W665" s="2"/>
      <c r="X665" s="2"/>
      <c r="Y665" s="2"/>
      <c r="Z665" s="2"/>
      <c r="AA665" s="2"/>
      <c r="AB665" s="2"/>
    </row>
    <row r="666" spans="1:28" ht="13.5" customHeight="1">
      <c r="A666" s="2"/>
      <c r="B666" s="3"/>
      <c r="C666" s="3"/>
      <c r="D666" s="35"/>
      <c r="E666" s="35"/>
      <c r="F666" s="2"/>
      <c r="G666" s="2"/>
      <c r="H666" s="2"/>
      <c r="I666" s="2"/>
      <c r="J666" s="2"/>
      <c r="K666" s="2"/>
      <c r="L666" s="2"/>
      <c r="M666" s="2"/>
      <c r="N666" s="2"/>
      <c r="O666" s="2"/>
      <c r="P666" s="2"/>
      <c r="Q666" s="2"/>
      <c r="R666" s="2"/>
      <c r="S666" s="2"/>
      <c r="T666" s="2"/>
      <c r="U666" s="2"/>
      <c r="V666" s="2"/>
      <c r="W666" s="2"/>
      <c r="X666" s="2"/>
      <c r="Y666" s="2"/>
      <c r="Z666" s="2"/>
      <c r="AA666" s="2"/>
      <c r="AB666" s="2"/>
    </row>
    <row r="667" spans="1:28" ht="13.5" customHeight="1">
      <c r="A667" s="2"/>
      <c r="B667" s="3"/>
      <c r="C667" s="3"/>
      <c r="D667" s="35"/>
      <c r="E667" s="35"/>
      <c r="F667" s="2"/>
      <c r="G667" s="2"/>
      <c r="H667" s="2"/>
      <c r="I667" s="2"/>
      <c r="J667" s="2"/>
      <c r="K667" s="2"/>
      <c r="L667" s="2"/>
      <c r="M667" s="2"/>
      <c r="N667" s="2"/>
      <c r="O667" s="2"/>
      <c r="P667" s="2"/>
      <c r="Q667" s="2"/>
      <c r="R667" s="2"/>
      <c r="S667" s="2"/>
      <c r="T667" s="2"/>
      <c r="U667" s="2"/>
      <c r="V667" s="2"/>
      <c r="W667" s="2"/>
      <c r="X667" s="2"/>
      <c r="Y667" s="2"/>
      <c r="Z667" s="2"/>
      <c r="AA667" s="2"/>
      <c r="AB667" s="2"/>
    </row>
    <row r="668" spans="1:28" ht="13.5" customHeight="1">
      <c r="A668" s="2"/>
      <c r="B668" s="3"/>
      <c r="C668" s="3"/>
      <c r="D668" s="35"/>
      <c r="E668" s="35"/>
      <c r="F668" s="2"/>
      <c r="G668" s="2"/>
      <c r="H668" s="2"/>
      <c r="I668" s="2"/>
      <c r="J668" s="2"/>
      <c r="K668" s="2"/>
      <c r="L668" s="2"/>
      <c r="M668" s="2"/>
      <c r="N668" s="2"/>
      <c r="O668" s="2"/>
      <c r="P668" s="2"/>
      <c r="Q668" s="2"/>
      <c r="R668" s="2"/>
      <c r="S668" s="2"/>
      <c r="T668" s="2"/>
      <c r="U668" s="2"/>
      <c r="V668" s="2"/>
      <c r="W668" s="2"/>
      <c r="X668" s="2"/>
      <c r="Y668" s="2"/>
      <c r="Z668" s="2"/>
      <c r="AA668" s="2"/>
      <c r="AB668" s="2"/>
    </row>
    <row r="669" spans="1:28" ht="13.5" customHeight="1">
      <c r="A669" s="2"/>
      <c r="B669" s="3"/>
      <c r="C669" s="3"/>
      <c r="D669" s="35"/>
      <c r="E669" s="35"/>
      <c r="F669" s="2"/>
      <c r="G669" s="2"/>
      <c r="H669" s="2"/>
      <c r="I669" s="2"/>
      <c r="J669" s="2"/>
      <c r="K669" s="2"/>
      <c r="L669" s="2"/>
      <c r="M669" s="2"/>
      <c r="N669" s="2"/>
      <c r="O669" s="2"/>
      <c r="P669" s="2"/>
      <c r="Q669" s="2"/>
      <c r="R669" s="2"/>
      <c r="S669" s="2"/>
      <c r="T669" s="2"/>
      <c r="U669" s="2"/>
      <c r="V669" s="2"/>
      <c r="W669" s="2"/>
      <c r="X669" s="2"/>
      <c r="Y669" s="2"/>
      <c r="Z669" s="2"/>
      <c r="AA669" s="2"/>
      <c r="AB669" s="2"/>
    </row>
    <row r="670" spans="1:28" ht="13.5" customHeight="1">
      <c r="A670" s="2"/>
      <c r="B670" s="3"/>
      <c r="C670" s="3"/>
      <c r="D670" s="35"/>
      <c r="E670" s="35"/>
      <c r="F670" s="2"/>
      <c r="G670" s="2"/>
      <c r="H670" s="2"/>
      <c r="I670" s="2"/>
      <c r="J670" s="2"/>
      <c r="K670" s="2"/>
      <c r="L670" s="2"/>
      <c r="M670" s="2"/>
      <c r="N670" s="2"/>
      <c r="O670" s="2"/>
      <c r="P670" s="2"/>
      <c r="Q670" s="2"/>
      <c r="R670" s="2"/>
      <c r="S670" s="2"/>
      <c r="T670" s="2"/>
      <c r="U670" s="2"/>
      <c r="V670" s="2"/>
      <c r="W670" s="2"/>
      <c r="X670" s="2"/>
      <c r="Y670" s="2"/>
      <c r="Z670" s="2"/>
      <c r="AA670" s="2"/>
      <c r="AB670" s="2"/>
    </row>
    <row r="671" spans="1:28" ht="13.5" customHeight="1">
      <c r="A671" s="2"/>
      <c r="B671" s="3"/>
      <c r="C671" s="3"/>
      <c r="D671" s="35"/>
      <c r="E671" s="35"/>
      <c r="F671" s="2"/>
      <c r="G671" s="2"/>
      <c r="H671" s="2"/>
      <c r="I671" s="2"/>
      <c r="J671" s="2"/>
      <c r="K671" s="2"/>
      <c r="L671" s="2"/>
      <c r="M671" s="2"/>
      <c r="N671" s="2"/>
      <c r="O671" s="2"/>
      <c r="P671" s="2"/>
      <c r="Q671" s="2"/>
      <c r="R671" s="2"/>
      <c r="S671" s="2"/>
      <c r="T671" s="2"/>
      <c r="U671" s="2"/>
      <c r="V671" s="2"/>
      <c r="W671" s="2"/>
      <c r="X671" s="2"/>
      <c r="Y671" s="2"/>
      <c r="Z671" s="2"/>
      <c r="AA671" s="2"/>
      <c r="AB671" s="2"/>
    </row>
    <row r="672" spans="1:28" ht="13.5" customHeight="1">
      <c r="A672" s="2"/>
      <c r="B672" s="3"/>
      <c r="C672" s="3"/>
      <c r="D672" s="35"/>
      <c r="E672" s="35"/>
      <c r="F672" s="2"/>
      <c r="G672" s="2"/>
      <c r="H672" s="2"/>
      <c r="I672" s="2"/>
      <c r="J672" s="2"/>
      <c r="K672" s="2"/>
      <c r="L672" s="2"/>
      <c r="M672" s="2"/>
      <c r="N672" s="2"/>
      <c r="O672" s="2"/>
      <c r="P672" s="2"/>
      <c r="Q672" s="2"/>
      <c r="R672" s="2"/>
      <c r="S672" s="2"/>
      <c r="T672" s="2"/>
      <c r="U672" s="2"/>
      <c r="V672" s="2"/>
      <c r="W672" s="2"/>
      <c r="X672" s="2"/>
      <c r="Y672" s="2"/>
      <c r="Z672" s="2"/>
      <c r="AA672" s="2"/>
      <c r="AB672" s="2"/>
    </row>
    <row r="673" spans="1:28" ht="13.5" customHeight="1">
      <c r="A673" s="2"/>
      <c r="B673" s="3"/>
      <c r="C673" s="3"/>
      <c r="D673" s="35"/>
      <c r="E673" s="35"/>
      <c r="F673" s="2"/>
      <c r="G673" s="2"/>
      <c r="H673" s="2"/>
      <c r="I673" s="2"/>
      <c r="J673" s="2"/>
      <c r="K673" s="2"/>
      <c r="L673" s="2"/>
      <c r="M673" s="2"/>
      <c r="N673" s="2"/>
      <c r="O673" s="2"/>
      <c r="P673" s="2"/>
      <c r="Q673" s="2"/>
      <c r="R673" s="2"/>
      <c r="S673" s="2"/>
      <c r="T673" s="2"/>
      <c r="U673" s="2"/>
      <c r="V673" s="2"/>
      <c r="W673" s="2"/>
      <c r="X673" s="2"/>
      <c r="Y673" s="2"/>
      <c r="Z673" s="2"/>
      <c r="AA673" s="2"/>
      <c r="AB673" s="2"/>
    </row>
    <row r="674" spans="1:28" ht="13.5" customHeight="1">
      <c r="A674" s="2"/>
      <c r="B674" s="3"/>
      <c r="C674" s="3"/>
      <c r="D674" s="35"/>
      <c r="E674" s="35"/>
      <c r="F674" s="2"/>
      <c r="G674" s="2"/>
      <c r="H674" s="2"/>
      <c r="I674" s="2"/>
      <c r="J674" s="2"/>
      <c r="K674" s="2"/>
      <c r="L674" s="2"/>
      <c r="M674" s="2"/>
      <c r="N674" s="2"/>
      <c r="O674" s="2"/>
      <c r="P674" s="2"/>
      <c r="Q674" s="2"/>
      <c r="R674" s="2"/>
      <c r="S674" s="2"/>
      <c r="T674" s="2"/>
      <c r="U674" s="2"/>
      <c r="V674" s="2"/>
      <c r="W674" s="2"/>
      <c r="X674" s="2"/>
      <c r="Y674" s="2"/>
      <c r="Z674" s="2"/>
      <c r="AA674" s="2"/>
      <c r="AB674" s="2"/>
    </row>
    <row r="675" spans="1:28" ht="13.5" customHeight="1">
      <c r="A675" s="2"/>
      <c r="B675" s="3"/>
      <c r="C675" s="3"/>
      <c r="D675" s="35"/>
      <c r="E675" s="35"/>
      <c r="F675" s="2"/>
      <c r="G675" s="2"/>
      <c r="H675" s="2"/>
      <c r="I675" s="2"/>
      <c r="J675" s="2"/>
      <c r="K675" s="2"/>
      <c r="L675" s="2"/>
      <c r="M675" s="2"/>
      <c r="N675" s="2"/>
      <c r="O675" s="2"/>
      <c r="P675" s="2"/>
      <c r="Q675" s="2"/>
      <c r="R675" s="2"/>
      <c r="S675" s="2"/>
      <c r="T675" s="2"/>
      <c r="U675" s="2"/>
      <c r="V675" s="2"/>
      <c r="W675" s="2"/>
      <c r="X675" s="2"/>
      <c r="Y675" s="2"/>
      <c r="Z675" s="2"/>
      <c r="AA675" s="2"/>
      <c r="AB675" s="2"/>
    </row>
    <row r="676" spans="1:28" ht="13.5" customHeight="1">
      <c r="A676" s="2"/>
      <c r="B676" s="3"/>
      <c r="C676" s="3"/>
      <c r="D676" s="35"/>
      <c r="E676" s="35"/>
      <c r="F676" s="2"/>
      <c r="G676" s="2"/>
      <c r="H676" s="2"/>
      <c r="I676" s="2"/>
      <c r="J676" s="2"/>
      <c r="K676" s="2"/>
      <c r="L676" s="2"/>
      <c r="M676" s="2"/>
      <c r="N676" s="2"/>
      <c r="O676" s="2"/>
      <c r="P676" s="2"/>
      <c r="Q676" s="2"/>
      <c r="R676" s="2"/>
      <c r="S676" s="2"/>
      <c r="T676" s="2"/>
      <c r="U676" s="2"/>
      <c r="V676" s="2"/>
      <c r="W676" s="2"/>
      <c r="X676" s="2"/>
      <c r="Y676" s="2"/>
      <c r="Z676" s="2"/>
      <c r="AA676" s="2"/>
      <c r="AB676" s="2"/>
    </row>
    <row r="677" spans="1:28" ht="13.5" customHeight="1">
      <c r="A677" s="2"/>
      <c r="B677" s="3"/>
      <c r="C677" s="3"/>
      <c r="D677" s="35"/>
      <c r="E677" s="35"/>
      <c r="F677" s="2"/>
      <c r="G677" s="2"/>
      <c r="H677" s="2"/>
      <c r="I677" s="2"/>
      <c r="J677" s="2"/>
      <c r="K677" s="2"/>
      <c r="L677" s="2"/>
      <c r="M677" s="2"/>
      <c r="N677" s="2"/>
      <c r="O677" s="2"/>
      <c r="P677" s="2"/>
      <c r="Q677" s="2"/>
      <c r="R677" s="2"/>
      <c r="S677" s="2"/>
      <c r="T677" s="2"/>
      <c r="U677" s="2"/>
      <c r="V677" s="2"/>
      <c r="W677" s="2"/>
      <c r="X677" s="2"/>
      <c r="Y677" s="2"/>
      <c r="Z677" s="2"/>
      <c r="AA677" s="2"/>
      <c r="AB677" s="2"/>
    </row>
    <row r="678" spans="1:28" ht="13.5" customHeight="1">
      <c r="A678" s="2"/>
      <c r="B678" s="3"/>
      <c r="C678" s="3"/>
      <c r="D678" s="35"/>
      <c r="E678" s="35"/>
      <c r="F678" s="2"/>
      <c r="G678" s="2"/>
      <c r="H678" s="2"/>
      <c r="I678" s="2"/>
      <c r="J678" s="2"/>
      <c r="K678" s="2"/>
      <c r="L678" s="2"/>
      <c r="M678" s="2"/>
      <c r="N678" s="2"/>
      <c r="O678" s="2"/>
      <c r="P678" s="2"/>
      <c r="Q678" s="2"/>
      <c r="R678" s="2"/>
      <c r="S678" s="2"/>
      <c r="T678" s="2"/>
      <c r="U678" s="2"/>
      <c r="V678" s="2"/>
      <c r="W678" s="2"/>
      <c r="X678" s="2"/>
      <c r="Y678" s="2"/>
      <c r="Z678" s="2"/>
      <c r="AA678" s="2"/>
      <c r="AB678" s="2"/>
    </row>
    <row r="679" spans="1:28" ht="13.5" customHeight="1">
      <c r="A679" s="2"/>
      <c r="B679" s="3"/>
      <c r="C679" s="3"/>
      <c r="D679" s="35"/>
      <c r="E679" s="35"/>
      <c r="F679" s="2"/>
      <c r="G679" s="2"/>
      <c r="H679" s="2"/>
      <c r="I679" s="2"/>
      <c r="J679" s="2"/>
      <c r="K679" s="2"/>
      <c r="L679" s="2"/>
      <c r="M679" s="2"/>
      <c r="N679" s="2"/>
      <c r="O679" s="2"/>
      <c r="P679" s="2"/>
      <c r="Q679" s="2"/>
      <c r="R679" s="2"/>
      <c r="S679" s="2"/>
      <c r="T679" s="2"/>
      <c r="U679" s="2"/>
      <c r="V679" s="2"/>
      <c r="W679" s="2"/>
      <c r="X679" s="2"/>
      <c r="Y679" s="2"/>
      <c r="Z679" s="2"/>
      <c r="AA679" s="2"/>
      <c r="AB679" s="2"/>
    </row>
    <row r="680" spans="1:28" ht="13.5" customHeight="1">
      <c r="A680" s="2"/>
      <c r="B680" s="3"/>
      <c r="C680" s="3"/>
      <c r="D680" s="35"/>
      <c r="E680" s="35"/>
      <c r="F680" s="2"/>
      <c r="G680" s="2"/>
      <c r="H680" s="2"/>
      <c r="I680" s="2"/>
      <c r="J680" s="2"/>
      <c r="K680" s="2"/>
      <c r="L680" s="2"/>
      <c r="M680" s="2"/>
      <c r="N680" s="2"/>
      <c r="O680" s="2"/>
      <c r="P680" s="2"/>
      <c r="Q680" s="2"/>
      <c r="R680" s="2"/>
      <c r="S680" s="2"/>
      <c r="T680" s="2"/>
      <c r="U680" s="2"/>
      <c r="V680" s="2"/>
      <c r="W680" s="2"/>
      <c r="X680" s="2"/>
      <c r="Y680" s="2"/>
      <c r="Z680" s="2"/>
      <c r="AA680" s="2"/>
      <c r="AB680" s="2"/>
    </row>
    <row r="681" spans="1:28" ht="13.5" customHeight="1">
      <c r="A681" s="2"/>
      <c r="B681" s="3"/>
      <c r="C681" s="3"/>
      <c r="D681" s="35"/>
      <c r="E681" s="35"/>
      <c r="F681" s="2"/>
      <c r="G681" s="2"/>
      <c r="H681" s="2"/>
      <c r="I681" s="2"/>
      <c r="J681" s="2"/>
      <c r="K681" s="2"/>
      <c r="L681" s="2"/>
      <c r="M681" s="2"/>
      <c r="N681" s="2"/>
      <c r="O681" s="2"/>
      <c r="P681" s="2"/>
      <c r="Q681" s="2"/>
      <c r="R681" s="2"/>
      <c r="S681" s="2"/>
      <c r="T681" s="2"/>
      <c r="U681" s="2"/>
      <c r="V681" s="2"/>
      <c r="W681" s="2"/>
      <c r="X681" s="2"/>
      <c r="Y681" s="2"/>
      <c r="Z681" s="2"/>
      <c r="AA681" s="2"/>
      <c r="AB681" s="2"/>
    </row>
    <row r="682" spans="1:28" ht="13.5" customHeight="1">
      <c r="A682" s="2"/>
      <c r="B682" s="3"/>
      <c r="C682" s="3"/>
      <c r="D682" s="35"/>
      <c r="E682" s="35"/>
      <c r="F682" s="2"/>
      <c r="G682" s="2"/>
      <c r="H682" s="2"/>
      <c r="I682" s="2"/>
      <c r="J682" s="2"/>
      <c r="K682" s="2"/>
      <c r="L682" s="2"/>
      <c r="M682" s="2"/>
      <c r="N682" s="2"/>
      <c r="O682" s="2"/>
      <c r="P682" s="2"/>
      <c r="Q682" s="2"/>
      <c r="R682" s="2"/>
      <c r="S682" s="2"/>
      <c r="T682" s="2"/>
      <c r="U682" s="2"/>
      <c r="V682" s="2"/>
      <c r="W682" s="2"/>
      <c r="X682" s="2"/>
      <c r="Y682" s="2"/>
      <c r="Z682" s="2"/>
      <c r="AA682" s="2"/>
      <c r="AB682" s="2"/>
    </row>
    <row r="683" spans="1:28" ht="13.5" customHeight="1">
      <c r="A683" s="2"/>
      <c r="B683" s="3"/>
      <c r="C683" s="3"/>
      <c r="D683" s="35"/>
      <c r="E683" s="35"/>
      <c r="F683" s="2"/>
      <c r="G683" s="2"/>
      <c r="H683" s="2"/>
      <c r="I683" s="2"/>
      <c r="J683" s="2"/>
      <c r="K683" s="2"/>
      <c r="L683" s="2"/>
      <c r="M683" s="2"/>
      <c r="N683" s="2"/>
      <c r="O683" s="2"/>
      <c r="P683" s="2"/>
      <c r="Q683" s="2"/>
      <c r="R683" s="2"/>
      <c r="S683" s="2"/>
      <c r="T683" s="2"/>
      <c r="U683" s="2"/>
      <c r="V683" s="2"/>
      <c r="W683" s="2"/>
      <c r="X683" s="2"/>
      <c r="Y683" s="2"/>
      <c r="Z683" s="2"/>
      <c r="AA683" s="2"/>
      <c r="AB683" s="2"/>
    </row>
    <row r="684" spans="1:28" ht="13.5" customHeight="1">
      <c r="A684" s="2"/>
      <c r="B684" s="3"/>
      <c r="C684" s="3"/>
      <c r="D684" s="35"/>
      <c r="E684" s="35"/>
      <c r="F684" s="2"/>
      <c r="G684" s="2"/>
      <c r="H684" s="2"/>
      <c r="I684" s="2"/>
      <c r="J684" s="2"/>
      <c r="K684" s="2"/>
      <c r="L684" s="2"/>
      <c r="M684" s="2"/>
      <c r="N684" s="2"/>
      <c r="O684" s="2"/>
      <c r="P684" s="2"/>
      <c r="Q684" s="2"/>
      <c r="R684" s="2"/>
      <c r="S684" s="2"/>
      <c r="T684" s="2"/>
      <c r="U684" s="2"/>
      <c r="V684" s="2"/>
      <c r="W684" s="2"/>
      <c r="X684" s="2"/>
      <c r="Y684" s="2"/>
      <c r="Z684" s="2"/>
      <c r="AA684" s="2"/>
      <c r="AB684" s="2"/>
    </row>
    <row r="685" spans="1:28" ht="13.5" customHeight="1">
      <c r="A685" s="2"/>
      <c r="B685" s="3"/>
      <c r="C685" s="3"/>
      <c r="D685" s="35"/>
      <c r="E685" s="35"/>
      <c r="F685" s="2"/>
      <c r="G685" s="2"/>
      <c r="H685" s="2"/>
      <c r="I685" s="2"/>
      <c r="J685" s="2"/>
      <c r="K685" s="2"/>
      <c r="L685" s="2"/>
      <c r="M685" s="2"/>
      <c r="N685" s="2"/>
      <c r="O685" s="2"/>
      <c r="P685" s="2"/>
      <c r="Q685" s="2"/>
      <c r="R685" s="2"/>
      <c r="S685" s="2"/>
      <c r="T685" s="2"/>
      <c r="U685" s="2"/>
      <c r="V685" s="2"/>
      <c r="W685" s="2"/>
      <c r="X685" s="2"/>
      <c r="Y685" s="2"/>
      <c r="Z685" s="2"/>
      <c r="AA685" s="2"/>
      <c r="AB685" s="2"/>
    </row>
    <row r="686" spans="1:28" ht="13.5" customHeight="1">
      <c r="A686" s="2"/>
      <c r="B686" s="3"/>
      <c r="C686" s="3"/>
      <c r="D686" s="35"/>
      <c r="E686" s="35"/>
      <c r="F686" s="2"/>
      <c r="G686" s="2"/>
      <c r="H686" s="2"/>
      <c r="I686" s="2"/>
      <c r="J686" s="2"/>
      <c r="K686" s="2"/>
      <c r="L686" s="2"/>
      <c r="M686" s="2"/>
      <c r="N686" s="2"/>
      <c r="O686" s="2"/>
      <c r="P686" s="2"/>
      <c r="Q686" s="2"/>
      <c r="R686" s="2"/>
      <c r="S686" s="2"/>
      <c r="T686" s="2"/>
      <c r="U686" s="2"/>
      <c r="V686" s="2"/>
      <c r="W686" s="2"/>
      <c r="X686" s="2"/>
      <c r="Y686" s="2"/>
      <c r="Z686" s="2"/>
      <c r="AA686" s="2"/>
      <c r="AB686" s="2"/>
    </row>
    <row r="687" spans="1:28" ht="13.5" customHeight="1">
      <c r="A687" s="2"/>
      <c r="B687" s="3"/>
      <c r="C687" s="3"/>
      <c r="D687" s="35"/>
      <c r="E687" s="35"/>
      <c r="F687" s="2"/>
      <c r="G687" s="2"/>
      <c r="H687" s="2"/>
      <c r="I687" s="2"/>
      <c r="J687" s="2"/>
      <c r="K687" s="2"/>
      <c r="L687" s="2"/>
      <c r="M687" s="2"/>
      <c r="N687" s="2"/>
      <c r="O687" s="2"/>
      <c r="P687" s="2"/>
      <c r="Q687" s="2"/>
      <c r="R687" s="2"/>
      <c r="S687" s="2"/>
      <c r="T687" s="2"/>
      <c r="U687" s="2"/>
      <c r="V687" s="2"/>
      <c r="W687" s="2"/>
      <c r="X687" s="2"/>
      <c r="Y687" s="2"/>
      <c r="Z687" s="2"/>
      <c r="AA687" s="2"/>
      <c r="AB687" s="2"/>
    </row>
    <row r="688" spans="1:28" ht="13.5" customHeight="1">
      <c r="A688" s="2"/>
      <c r="B688" s="3"/>
      <c r="C688" s="3"/>
      <c r="D688" s="35"/>
      <c r="E688" s="35"/>
      <c r="F688" s="2"/>
      <c r="G688" s="2"/>
      <c r="H688" s="2"/>
      <c r="I688" s="2"/>
      <c r="J688" s="2"/>
      <c r="K688" s="2"/>
      <c r="L688" s="2"/>
      <c r="M688" s="2"/>
      <c r="N688" s="2"/>
      <c r="O688" s="2"/>
      <c r="P688" s="2"/>
      <c r="Q688" s="2"/>
      <c r="R688" s="2"/>
      <c r="S688" s="2"/>
      <c r="T688" s="2"/>
      <c r="U688" s="2"/>
      <c r="V688" s="2"/>
      <c r="W688" s="2"/>
      <c r="X688" s="2"/>
      <c r="Y688" s="2"/>
      <c r="Z688" s="2"/>
      <c r="AA688" s="2"/>
      <c r="AB688" s="2"/>
    </row>
    <row r="689" spans="1:28" ht="13.5" customHeight="1">
      <c r="A689" s="2"/>
      <c r="B689" s="3"/>
      <c r="C689" s="3"/>
      <c r="D689" s="35"/>
      <c r="E689" s="35"/>
      <c r="F689" s="2"/>
      <c r="G689" s="2"/>
      <c r="H689" s="2"/>
      <c r="I689" s="2"/>
      <c r="J689" s="2"/>
      <c r="K689" s="2"/>
      <c r="L689" s="2"/>
      <c r="M689" s="2"/>
      <c r="N689" s="2"/>
      <c r="O689" s="2"/>
      <c r="P689" s="2"/>
      <c r="Q689" s="2"/>
      <c r="R689" s="2"/>
      <c r="S689" s="2"/>
      <c r="T689" s="2"/>
      <c r="U689" s="2"/>
      <c r="V689" s="2"/>
      <c r="W689" s="2"/>
      <c r="X689" s="2"/>
      <c r="Y689" s="2"/>
      <c r="Z689" s="2"/>
      <c r="AA689" s="2"/>
      <c r="AB689" s="2"/>
    </row>
    <row r="690" spans="1:28" ht="13.5" customHeight="1">
      <c r="A690" s="2"/>
      <c r="B690" s="3"/>
      <c r="C690" s="3"/>
      <c r="D690" s="35"/>
      <c r="E690" s="35"/>
      <c r="F690" s="2"/>
      <c r="G690" s="2"/>
      <c r="H690" s="2"/>
      <c r="I690" s="2"/>
      <c r="J690" s="2"/>
      <c r="K690" s="2"/>
      <c r="L690" s="2"/>
      <c r="M690" s="2"/>
      <c r="N690" s="2"/>
      <c r="O690" s="2"/>
      <c r="P690" s="2"/>
      <c r="Q690" s="2"/>
      <c r="R690" s="2"/>
      <c r="S690" s="2"/>
      <c r="T690" s="2"/>
      <c r="U690" s="2"/>
      <c r="V690" s="2"/>
      <c r="W690" s="2"/>
      <c r="X690" s="2"/>
      <c r="Y690" s="2"/>
      <c r="Z690" s="2"/>
      <c r="AA690" s="2"/>
      <c r="AB690" s="2"/>
    </row>
    <row r="691" spans="1:28" ht="13.5" customHeight="1">
      <c r="A691" s="2"/>
      <c r="B691" s="3"/>
      <c r="C691" s="3"/>
      <c r="D691" s="35"/>
      <c r="E691" s="35"/>
      <c r="F691" s="2"/>
      <c r="G691" s="2"/>
      <c r="H691" s="2"/>
      <c r="I691" s="2"/>
      <c r="J691" s="2"/>
      <c r="K691" s="2"/>
      <c r="L691" s="2"/>
      <c r="M691" s="2"/>
      <c r="N691" s="2"/>
      <c r="O691" s="2"/>
      <c r="P691" s="2"/>
      <c r="Q691" s="2"/>
      <c r="R691" s="2"/>
      <c r="S691" s="2"/>
      <c r="T691" s="2"/>
      <c r="U691" s="2"/>
      <c r="V691" s="2"/>
      <c r="W691" s="2"/>
      <c r="X691" s="2"/>
      <c r="Y691" s="2"/>
      <c r="Z691" s="2"/>
      <c r="AA691" s="2"/>
      <c r="AB691" s="2"/>
    </row>
    <row r="692" spans="1:28" ht="13.5" customHeight="1">
      <c r="A692" s="2"/>
      <c r="B692" s="3"/>
      <c r="C692" s="3"/>
      <c r="D692" s="35"/>
      <c r="E692" s="35"/>
      <c r="F692" s="2"/>
      <c r="G692" s="2"/>
      <c r="H692" s="2"/>
      <c r="I692" s="2"/>
      <c r="J692" s="2"/>
      <c r="K692" s="2"/>
      <c r="L692" s="2"/>
      <c r="M692" s="2"/>
      <c r="N692" s="2"/>
      <c r="O692" s="2"/>
      <c r="P692" s="2"/>
      <c r="Q692" s="2"/>
      <c r="R692" s="2"/>
      <c r="S692" s="2"/>
      <c r="T692" s="2"/>
      <c r="U692" s="2"/>
      <c r="V692" s="2"/>
      <c r="W692" s="2"/>
      <c r="X692" s="2"/>
      <c r="Y692" s="2"/>
      <c r="Z692" s="2"/>
      <c r="AA692" s="2"/>
      <c r="AB692" s="2"/>
    </row>
    <row r="693" spans="1:28" ht="13.5" customHeight="1">
      <c r="A693" s="2"/>
      <c r="B693" s="3"/>
      <c r="C693" s="3"/>
      <c r="D693" s="35"/>
      <c r="E693" s="35"/>
      <c r="F693" s="2"/>
      <c r="G693" s="2"/>
      <c r="H693" s="2"/>
      <c r="I693" s="2"/>
      <c r="J693" s="2"/>
      <c r="K693" s="2"/>
      <c r="L693" s="2"/>
      <c r="M693" s="2"/>
      <c r="N693" s="2"/>
      <c r="O693" s="2"/>
      <c r="P693" s="2"/>
      <c r="Q693" s="2"/>
      <c r="R693" s="2"/>
      <c r="S693" s="2"/>
      <c r="T693" s="2"/>
      <c r="U693" s="2"/>
      <c r="V693" s="2"/>
      <c r="W693" s="2"/>
      <c r="X693" s="2"/>
      <c r="Y693" s="2"/>
      <c r="Z693" s="2"/>
      <c r="AA693" s="2"/>
      <c r="AB693" s="2"/>
    </row>
    <row r="694" spans="1:28" ht="13.5" customHeight="1">
      <c r="A694" s="2"/>
      <c r="B694" s="3"/>
      <c r="C694" s="3"/>
      <c r="D694" s="35"/>
      <c r="E694" s="35"/>
      <c r="F694" s="2"/>
      <c r="G694" s="2"/>
      <c r="H694" s="2"/>
      <c r="I694" s="2"/>
      <c r="J694" s="2"/>
      <c r="K694" s="2"/>
      <c r="L694" s="2"/>
      <c r="M694" s="2"/>
      <c r="N694" s="2"/>
      <c r="O694" s="2"/>
      <c r="P694" s="2"/>
      <c r="Q694" s="2"/>
      <c r="R694" s="2"/>
      <c r="S694" s="2"/>
      <c r="T694" s="2"/>
      <c r="U694" s="2"/>
      <c r="V694" s="2"/>
      <c r="W694" s="2"/>
      <c r="X694" s="2"/>
      <c r="Y694" s="2"/>
      <c r="Z694" s="2"/>
      <c r="AA694" s="2"/>
      <c r="AB694" s="2"/>
    </row>
    <row r="695" spans="1:28" ht="13.5" customHeight="1">
      <c r="A695" s="2"/>
      <c r="B695" s="3"/>
      <c r="C695" s="3"/>
      <c r="D695" s="35"/>
      <c r="E695" s="35"/>
      <c r="F695" s="2"/>
      <c r="G695" s="2"/>
      <c r="H695" s="2"/>
      <c r="I695" s="2"/>
      <c r="J695" s="2"/>
      <c r="K695" s="2"/>
      <c r="L695" s="2"/>
      <c r="M695" s="2"/>
      <c r="N695" s="2"/>
      <c r="O695" s="2"/>
      <c r="P695" s="2"/>
      <c r="Q695" s="2"/>
      <c r="R695" s="2"/>
      <c r="S695" s="2"/>
      <c r="T695" s="2"/>
      <c r="U695" s="2"/>
      <c r="V695" s="2"/>
      <c r="W695" s="2"/>
      <c r="X695" s="2"/>
      <c r="Y695" s="2"/>
      <c r="Z695" s="2"/>
      <c r="AA695" s="2"/>
      <c r="AB695" s="2"/>
    </row>
    <row r="696" spans="1:28" ht="13.5" customHeight="1">
      <c r="A696" s="2"/>
      <c r="B696" s="3"/>
      <c r="C696" s="3"/>
      <c r="D696" s="35"/>
      <c r="E696" s="35"/>
      <c r="F696" s="2"/>
      <c r="G696" s="2"/>
      <c r="H696" s="2"/>
      <c r="I696" s="2"/>
      <c r="J696" s="2"/>
      <c r="K696" s="2"/>
      <c r="L696" s="2"/>
      <c r="M696" s="2"/>
      <c r="N696" s="2"/>
      <c r="O696" s="2"/>
      <c r="P696" s="2"/>
      <c r="Q696" s="2"/>
      <c r="R696" s="2"/>
      <c r="S696" s="2"/>
      <c r="T696" s="2"/>
      <c r="U696" s="2"/>
      <c r="V696" s="2"/>
      <c r="W696" s="2"/>
      <c r="X696" s="2"/>
      <c r="Y696" s="2"/>
      <c r="Z696" s="2"/>
      <c r="AA696" s="2"/>
      <c r="AB696" s="2"/>
    </row>
    <row r="697" spans="1:28" ht="13.5" customHeight="1">
      <c r="A697" s="2"/>
      <c r="B697" s="3"/>
      <c r="C697" s="3"/>
      <c r="D697" s="35"/>
      <c r="E697" s="35"/>
      <c r="F697" s="2"/>
      <c r="G697" s="2"/>
      <c r="H697" s="2"/>
      <c r="I697" s="2"/>
      <c r="J697" s="2"/>
      <c r="K697" s="2"/>
      <c r="L697" s="2"/>
      <c r="M697" s="2"/>
      <c r="N697" s="2"/>
      <c r="O697" s="2"/>
      <c r="P697" s="2"/>
      <c r="Q697" s="2"/>
      <c r="R697" s="2"/>
      <c r="S697" s="2"/>
      <c r="T697" s="2"/>
      <c r="U697" s="2"/>
      <c r="V697" s="2"/>
      <c r="W697" s="2"/>
      <c r="X697" s="2"/>
      <c r="Y697" s="2"/>
      <c r="Z697" s="2"/>
      <c r="AA697" s="2"/>
      <c r="AB697" s="2"/>
    </row>
    <row r="698" spans="1:28" ht="13.5" customHeight="1">
      <c r="A698" s="2"/>
      <c r="B698" s="3"/>
      <c r="C698" s="3"/>
      <c r="D698" s="35"/>
      <c r="E698" s="35"/>
      <c r="F698" s="2"/>
      <c r="G698" s="2"/>
      <c r="H698" s="2"/>
      <c r="I698" s="2"/>
      <c r="J698" s="2"/>
      <c r="K698" s="2"/>
      <c r="L698" s="2"/>
      <c r="M698" s="2"/>
      <c r="N698" s="2"/>
      <c r="O698" s="2"/>
      <c r="P698" s="2"/>
      <c r="Q698" s="2"/>
      <c r="R698" s="2"/>
      <c r="S698" s="2"/>
      <c r="T698" s="2"/>
      <c r="U698" s="2"/>
      <c r="V698" s="2"/>
      <c r="W698" s="2"/>
      <c r="X698" s="2"/>
      <c r="Y698" s="2"/>
      <c r="Z698" s="2"/>
      <c r="AA698" s="2"/>
      <c r="AB698" s="2"/>
    </row>
    <row r="699" spans="1:28" ht="13.5" customHeight="1">
      <c r="A699" s="2"/>
      <c r="B699" s="3"/>
      <c r="C699" s="3"/>
      <c r="D699" s="35"/>
      <c r="E699" s="35"/>
      <c r="F699" s="2"/>
      <c r="G699" s="2"/>
      <c r="H699" s="2"/>
      <c r="I699" s="2"/>
      <c r="J699" s="2"/>
      <c r="K699" s="2"/>
      <c r="L699" s="2"/>
      <c r="M699" s="2"/>
      <c r="N699" s="2"/>
      <c r="O699" s="2"/>
      <c r="P699" s="2"/>
      <c r="Q699" s="2"/>
      <c r="R699" s="2"/>
      <c r="S699" s="2"/>
      <c r="T699" s="2"/>
      <c r="U699" s="2"/>
      <c r="V699" s="2"/>
      <c r="W699" s="2"/>
      <c r="X699" s="2"/>
      <c r="Y699" s="2"/>
      <c r="Z699" s="2"/>
      <c r="AA699" s="2"/>
      <c r="AB699" s="2"/>
    </row>
    <row r="700" spans="1:28" ht="13.5" customHeight="1">
      <c r="A700" s="2"/>
      <c r="B700" s="3"/>
      <c r="C700" s="3"/>
      <c r="D700" s="35"/>
      <c r="E700" s="35"/>
      <c r="F700" s="2"/>
      <c r="G700" s="2"/>
      <c r="H700" s="2"/>
      <c r="I700" s="2"/>
      <c r="J700" s="2"/>
      <c r="K700" s="2"/>
      <c r="L700" s="2"/>
      <c r="M700" s="2"/>
      <c r="N700" s="2"/>
      <c r="O700" s="2"/>
      <c r="P700" s="2"/>
      <c r="Q700" s="2"/>
      <c r="R700" s="2"/>
      <c r="S700" s="2"/>
      <c r="T700" s="2"/>
      <c r="U700" s="2"/>
      <c r="V700" s="2"/>
      <c r="W700" s="2"/>
      <c r="X700" s="2"/>
      <c r="Y700" s="2"/>
      <c r="Z700" s="2"/>
      <c r="AA700" s="2"/>
      <c r="AB700" s="2"/>
    </row>
    <row r="701" spans="1:28" ht="13.5" customHeight="1">
      <c r="A701" s="2"/>
      <c r="B701" s="3"/>
      <c r="C701" s="3"/>
      <c r="D701" s="35"/>
      <c r="E701" s="35"/>
      <c r="F701" s="2"/>
      <c r="G701" s="2"/>
      <c r="H701" s="2"/>
      <c r="I701" s="2"/>
      <c r="J701" s="2"/>
      <c r="K701" s="2"/>
      <c r="L701" s="2"/>
      <c r="M701" s="2"/>
      <c r="N701" s="2"/>
      <c r="O701" s="2"/>
      <c r="P701" s="2"/>
      <c r="Q701" s="2"/>
      <c r="R701" s="2"/>
      <c r="S701" s="2"/>
      <c r="T701" s="2"/>
      <c r="U701" s="2"/>
      <c r="V701" s="2"/>
      <c r="W701" s="2"/>
      <c r="X701" s="2"/>
      <c r="Y701" s="2"/>
      <c r="Z701" s="2"/>
      <c r="AA701" s="2"/>
      <c r="AB701" s="2"/>
    </row>
    <row r="702" spans="1:28" ht="13.5" customHeight="1">
      <c r="A702" s="2"/>
      <c r="B702" s="3"/>
      <c r="C702" s="3"/>
      <c r="D702" s="35"/>
      <c r="E702" s="35"/>
      <c r="F702" s="2"/>
      <c r="G702" s="2"/>
      <c r="H702" s="2"/>
      <c r="I702" s="2"/>
      <c r="J702" s="2"/>
      <c r="K702" s="2"/>
      <c r="L702" s="2"/>
      <c r="M702" s="2"/>
      <c r="N702" s="2"/>
      <c r="O702" s="2"/>
      <c r="P702" s="2"/>
      <c r="Q702" s="2"/>
      <c r="R702" s="2"/>
      <c r="S702" s="2"/>
      <c r="T702" s="2"/>
      <c r="U702" s="2"/>
      <c r="V702" s="2"/>
      <c r="W702" s="2"/>
      <c r="X702" s="2"/>
      <c r="Y702" s="2"/>
      <c r="Z702" s="2"/>
      <c r="AA702" s="2"/>
      <c r="AB702" s="2"/>
    </row>
    <row r="703" spans="1:28" ht="13.5" customHeight="1">
      <c r="A703" s="2"/>
      <c r="B703" s="3"/>
      <c r="C703" s="3"/>
      <c r="D703" s="35"/>
      <c r="E703" s="35"/>
      <c r="F703" s="2"/>
      <c r="G703" s="2"/>
      <c r="H703" s="2"/>
      <c r="I703" s="2"/>
      <c r="J703" s="2"/>
      <c r="K703" s="2"/>
      <c r="L703" s="2"/>
      <c r="M703" s="2"/>
      <c r="N703" s="2"/>
      <c r="O703" s="2"/>
      <c r="P703" s="2"/>
      <c r="Q703" s="2"/>
      <c r="R703" s="2"/>
      <c r="S703" s="2"/>
      <c r="T703" s="2"/>
      <c r="U703" s="2"/>
      <c r="V703" s="2"/>
      <c r="W703" s="2"/>
      <c r="X703" s="2"/>
      <c r="Y703" s="2"/>
      <c r="Z703" s="2"/>
      <c r="AA703" s="2"/>
      <c r="AB703" s="2"/>
    </row>
    <row r="704" spans="1:28" ht="13.5" customHeight="1">
      <c r="A704" s="2"/>
      <c r="B704" s="3"/>
      <c r="C704" s="3"/>
      <c r="D704" s="35"/>
      <c r="E704" s="35"/>
      <c r="F704" s="2"/>
      <c r="G704" s="2"/>
      <c r="H704" s="2"/>
      <c r="I704" s="2"/>
      <c r="J704" s="2"/>
      <c r="K704" s="2"/>
      <c r="L704" s="2"/>
      <c r="M704" s="2"/>
      <c r="N704" s="2"/>
      <c r="O704" s="2"/>
      <c r="P704" s="2"/>
      <c r="Q704" s="2"/>
      <c r="R704" s="2"/>
      <c r="S704" s="2"/>
      <c r="T704" s="2"/>
      <c r="U704" s="2"/>
      <c r="V704" s="2"/>
      <c r="W704" s="2"/>
      <c r="X704" s="2"/>
      <c r="Y704" s="2"/>
      <c r="Z704" s="2"/>
      <c r="AA704" s="2"/>
      <c r="AB704" s="2"/>
    </row>
    <row r="705" spans="1:28" ht="13.5" customHeight="1">
      <c r="A705" s="2"/>
      <c r="B705" s="3"/>
      <c r="C705" s="3"/>
      <c r="D705" s="35"/>
      <c r="E705" s="35"/>
      <c r="F705" s="2"/>
      <c r="G705" s="2"/>
      <c r="H705" s="2"/>
      <c r="I705" s="2"/>
      <c r="J705" s="2"/>
      <c r="K705" s="2"/>
      <c r="L705" s="2"/>
      <c r="M705" s="2"/>
      <c r="N705" s="2"/>
      <c r="O705" s="2"/>
      <c r="P705" s="2"/>
      <c r="Q705" s="2"/>
      <c r="R705" s="2"/>
      <c r="S705" s="2"/>
      <c r="T705" s="2"/>
      <c r="U705" s="2"/>
      <c r="V705" s="2"/>
      <c r="W705" s="2"/>
      <c r="X705" s="2"/>
      <c r="Y705" s="2"/>
      <c r="Z705" s="2"/>
      <c r="AA705" s="2"/>
      <c r="AB705" s="2"/>
    </row>
    <row r="706" spans="1:28" ht="13.5" customHeight="1">
      <c r="A706" s="2"/>
      <c r="B706" s="3"/>
      <c r="C706" s="3"/>
      <c r="D706" s="35"/>
      <c r="E706" s="35"/>
      <c r="F706" s="2"/>
      <c r="G706" s="2"/>
      <c r="H706" s="2"/>
      <c r="I706" s="2"/>
      <c r="J706" s="2"/>
      <c r="K706" s="2"/>
      <c r="L706" s="2"/>
      <c r="M706" s="2"/>
      <c r="N706" s="2"/>
      <c r="O706" s="2"/>
      <c r="P706" s="2"/>
      <c r="Q706" s="2"/>
      <c r="R706" s="2"/>
      <c r="S706" s="2"/>
      <c r="T706" s="2"/>
      <c r="U706" s="2"/>
      <c r="V706" s="2"/>
      <c r="W706" s="2"/>
      <c r="X706" s="2"/>
      <c r="Y706" s="2"/>
      <c r="Z706" s="2"/>
      <c r="AA706" s="2"/>
      <c r="AB706" s="2"/>
    </row>
    <row r="707" spans="1:28" ht="13.5" customHeight="1">
      <c r="A707" s="2"/>
      <c r="B707" s="3"/>
      <c r="C707" s="3"/>
      <c r="D707" s="35"/>
      <c r="E707" s="35"/>
      <c r="F707" s="2"/>
      <c r="G707" s="2"/>
      <c r="H707" s="2"/>
      <c r="I707" s="2"/>
      <c r="J707" s="2"/>
      <c r="K707" s="2"/>
      <c r="L707" s="2"/>
      <c r="M707" s="2"/>
      <c r="N707" s="2"/>
      <c r="O707" s="2"/>
      <c r="P707" s="2"/>
      <c r="Q707" s="2"/>
      <c r="R707" s="2"/>
      <c r="S707" s="2"/>
      <c r="T707" s="2"/>
      <c r="U707" s="2"/>
      <c r="V707" s="2"/>
      <c r="W707" s="2"/>
      <c r="X707" s="2"/>
      <c r="Y707" s="2"/>
      <c r="Z707" s="2"/>
      <c r="AA707" s="2"/>
      <c r="AB707" s="2"/>
    </row>
    <row r="708" spans="1:28" ht="13.5" customHeight="1">
      <c r="A708" s="2"/>
      <c r="B708" s="3"/>
      <c r="C708" s="3"/>
      <c r="D708" s="35"/>
      <c r="E708" s="35"/>
      <c r="F708" s="2"/>
      <c r="G708" s="2"/>
      <c r="H708" s="2"/>
      <c r="I708" s="2"/>
      <c r="J708" s="2"/>
      <c r="K708" s="2"/>
      <c r="L708" s="2"/>
      <c r="M708" s="2"/>
      <c r="N708" s="2"/>
      <c r="O708" s="2"/>
      <c r="P708" s="2"/>
      <c r="Q708" s="2"/>
      <c r="R708" s="2"/>
      <c r="S708" s="2"/>
      <c r="T708" s="2"/>
      <c r="U708" s="2"/>
      <c r="V708" s="2"/>
      <c r="W708" s="2"/>
      <c r="X708" s="2"/>
      <c r="Y708" s="2"/>
      <c r="Z708" s="2"/>
      <c r="AA708" s="2"/>
      <c r="AB708" s="2"/>
    </row>
    <row r="709" spans="1:28" ht="13.5" customHeight="1">
      <c r="A709" s="2"/>
      <c r="B709" s="3"/>
      <c r="C709" s="3"/>
      <c r="D709" s="35"/>
      <c r="E709" s="35"/>
      <c r="F709" s="2"/>
      <c r="G709" s="2"/>
      <c r="H709" s="2"/>
      <c r="I709" s="2"/>
      <c r="J709" s="2"/>
      <c r="K709" s="2"/>
      <c r="L709" s="2"/>
      <c r="M709" s="2"/>
      <c r="N709" s="2"/>
      <c r="O709" s="2"/>
      <c r="P709" s="2"/>
      <c r="Q709" s="2"/>
      <c r="R709" s="2"/>
      <c r="S709" s="2"/>
      <c r="T709" s="2"/>
      <c r="U709" s="2"/>
      <c r="V709" s="2"/>
      <c r="W709" s="2"/>
      <c r="X709" s="2"/>
      <c r="Y709" s="2"/>
      <c r="Z709" s="2"/>
      <c r="AA709" s="2"/>
      <c r="AB709" s="2"/>
    </row>
    <row r="710" spans="1:28" ht="13.5" customHeight="1">
      <c r="A710" s="2"/>
      <c r="B710" s="3"/>
      <c r="C710" s="3"/>
      <c r="D710" s="35"/>
      <c r="E710" s="35"/>
      <c r="F710" s="2"/>
      <c r="G710" s="2"/>
      <c r="H710" s="2"/>
      <c r="I710" s="2"/>
      <c r="J710" s="2"/>
      <c r="K710" s="2"/>
      <c r="L710" s="2"/>
      <c r="M710" s="2"/>
      <c r="N710" s="2"/>
      <c r="O710" s="2"/>
      <c r="P710" s="2"/>
      <c r="Q710" s="2"/>
      <c r="R710" s="2"/>
      <c r="S710" s="2"/>
      <c r="T710" s="2"/>
      <c r="U710" s="2"/>
      <c r="V710" s="2"/>
      <c r="W710" s="2"/>
      <c r="X710" s="2"/>
      <c r="Y710" s="2"/>
      <c r="Z710" s="2"/>
      <c r="AA710" s="2"/>
      <c r="AB710" s="2"/>
    </row>
    <row r="711" spans="1:28" ht="13.5" customHeight="1">
      <c r="A711" s="2"/>
      <c r="B711" s="3"/>
      <c r="C711" s="3"/>
      <c r="D711" s="35"/>
      <c r="E711" s="35"/>
      <c r="F711" s="2"/>
      <c r="G711" s="2"/>
      <c r="H711" s="2"/>
      <c r="I711" s="2"/>
      <c r="J711" s="2"/>
      <c r="K711" s="2"/>
      <c r="L711" s="2"/>
      <c r="M711" s="2"/>
      <c r="N711" s="2"/>
      <c r="O711" s="2"/>
      <c r="P711" s="2"/>
      <c r="Q711" s="2"/>
      <c r="R711" s="2"/>
      <c r="S711" s="2"/>
      <c r="T711" s="2"/>
      <c r="U711" s="2"/>
      <c r="V711" s="2"/>
      <c r="W711" s="2"/>
      <c r="X711" s="2"/>
      <c r="Y711" s="2"/>
      <c r="Z711" s="2"/>
      <c r="AA711" s="2"/>
      <c r="AB711" s="2"/>
    </row>
    <row r="712" spans="1:28" ht="13.5" customHeight="1">
      <c r="A712" s="2"/>
      <c r="B712" s="3"/>
      <c r="C712" s="3"/>
      <c r="D712" s="35"/>
      <c r="E712" s="35"/>
      <c r="F712" s="2"/>
      <c r="G712" s="2"/>
      <c r="H712" s="2"/>
      <c r="I712" s="2"/>
      <c r="J712" s="2"/>
      <c r="K712" s="2"/>
      <c r="L712" s="2"/>
      <c r="M712" s="2"/>
      <c r="N712" s="2"/>
      <c r="O712" s="2"/>
      <c r="P712" s="2"/>
      <c r="Q712" s="2"/>
      <c r="R712" s="2"/>
      <c r="S712" s="2"/>
      <c r="T712" s="2"/>
      <c r="U712" s="2"/>
      <c r="V712" s="2"/>
      <c r="W712" s="2"/>
      <c r="X712" s="2"/>
      <c r="Y712" s="2"/>
      <c r="Z712" s="2"/>
      <c r="AA712" s="2"/>
      <c r="AB712" s="2"/>
    </row>
    <row r="713" spans="1:28" ht="13.5" customHeight="1">
      <c r="A713" s="2"/>
      <c r="B713" s="3"/>
      <c r="C713" s="3"/>
      <c r="D713" s="35"/>
      <c r="E713" s="35"/>
      <c r="F713" s="2"/>
      <c r="G713" s="2"/>
      <c r="H713" s="2"/>
      <c r="I713" s="2"/>
      <c r="J713" s="2"/>
      <c r="K713" s="2"/>
      <c r="L713" s="2"/>
      <c r="M713" s="2"/>
      <c r="N713" s="2"/>
      <c r="O713" s="2"/>
      <c r="P713" s="2"/>
      <c r="Q713" s="2"/>
      <c r="R713" s="2"/>
      <c r="S713" s="2"/>
      <c r="T713" s="2"/>
      <c r="U713" s="2"/>
      <c r="V713" s="2"/>
      <c r="W713" s="2"/>
      <c r="X713" s="2"/>
      <c r="Y713" s="2"/>
      <c r="Z713" s="2"/>
      <c r="AA713" s="2"/>
      <c r="AB713" s="2"/>
    </row>
    <row r="714" spans="1:28" ht="13.5" customHeight="1">
      <c r="A714" s="2"/>
      <c r="B714" s="3"/>
      <c r="C714" s="3"/>
      <c r="D714" s="35"/>
      <c r="E714" s="35"/>
      <c r="F714" s="2"/>
      <c r="G714" s="2"/>
      <c r="H714" s="2"/>
      <c r="I714" s="2"/>
      <c r="J714" s="2"/>
      <c r="K714" s="2"/>
      <c r="L714" s="2"/>
      <c r="M714" s="2"/>
      <c r="N714" s="2"/>
      <c r="O714" s="2"/>
      <c r="P714" s="2"/>
      <c r="Q714" s="2"/>
      <c r="R714" s="2"/>
      <c r="S714" s="2"/>
      <c r="T714" s="2"/>
      <c r="U714" s="2"/>
      <c r="V714" s="2"/>
      <c r="W714" s="2"/>
      <c r="X714" s="2"/>
      <c r="Y714" s="2"/>
      <c r="Z714" s="2"/>
      <c r="AA714" s="2"/>
      <c r="AB714" s="2"/>
    </row>
    <row r="715" spans="1:28" ht="13.5" customHeight="1">
      <c r="A715" s="2"/>
      <c r="B715" s="3"/>
      <c r="C715" s="3"/>
      <c r="D715" s="35"/>
      <c r="E715" s="35"/>
      <c r="F715" s="2"/>
      <c r="G715" s="2"/>
      <c r="H715" s="2"/>
      <c r="I715" s="2"/>
      <c r="J715" s="2"/>
      <c r="K715" s="2"/>
      <c r="L715" s="2"/>
      <c r="M715" s="2"/>
      <c r="N715" s="2"/>
      <c r="O715" s="2"/>
      <c r="P715" s="2"/>
      <c r="Q715" s="2"/>
      <c r="R715" s="2"/>
      <c r="S715" s="2"/>
      <c r="T715" s="2"/>
      <c r="U715" s="2"/>
      <c r="V715" s="2"/>
      <c r="W715" s="2"/>
      <c r="X715" s="2"/>
      <c r="Y715" s="2"/>
      <c r="Z715" s="2"/>
      <c r="AA715" s="2"/>
      <c r="AB715" s="2"/>
    </row>
    <row r="716" spans="1:28" ht="13.5" customHeight="1">
      <c r="A716" s="2"/>
      <c r="B716" s="3"/>
      <c r="C716" s="3"/>
      <c r="D716" s="35"/>
      <c r="E716" s="35"/>
      <c r="F716" s="2"/>
      <c r="G716" s="2"/>
      <c r="H716" s="2"/>
      <c r="I716" s="2"/>
      <c r="J716" s="2"/>
      <c r="K716" s="2"/>
      <c r="L716" s="2"/>
      <c r="M716" s="2"/>
      <c r="N716" s="2"/>
      <c r="O716" s="2"/>
      <c r="P716" s="2"/>
      <c r="Q716" s="2"/>
      <c r="R716" s="2"/>
      <c r="S716" s="2"/>
      <c r="T716" s="2"/>
      <c r="U716" s="2"/>
      <c r="V716" s="2"/>
      <c r="W716" s="2"/>
      <c r="X716" s="2"/>
      <c r="Y716" s="2"/>
      <c r="Z716" s="2"/>
      <c r="AA716" s="2"/>
      <c r="AB716" s="2"/>
    </row>
    <row r="717" spans="1:28" ht="13.5" customHeight="1">
      <c r="A717" s="2"/>
      <c r="B717" s="3"/>
      <c r="C717" s="3"/>
      <c r="D717" s="35"/>
      <c r="E717" s="35"/>
      <c r="F717" s="2"/>
      <c r="G717" s="2"/>
      <c r="H717" s="2"/>
      <c r="I717" s="2"/>
      <c r="J717" s="2"/>
      <c r="K717" s="2"/>
      <c r="L717" s="2"/>
      <c r="M717" s="2"/>
      <c r="N717" s="2"/>
      <c r="O717" s="2"/>
      <c r="P717" s="2"/>
      <c r="Q717" s="2"/>
      <c r="R717" s="2"/>
      <c r="S717" s="2"/>
      <c r="T717" s="2"/>
      <c r="U717" s="2"/>
      <c r="V717" s="2"/>
      <c r="W717" s="2"/>
      <c r="X717" s="2"/>
      <c r="Y717" s="2"/>
      <c r="Z717" s="2"/>
      <c r="AA717" s="2"/>
      <c r="AB717" s="2"/>
    </row>
    <row r="718" spans="1:28" ht="13.5" customHeight="1">
      <c r="A718" s="2"/>
      <c r="B718" s="3"/>
      <c r="C718" s="3"/>
      <c r="D718" s="35"/>
      <c r="E718" s="35"/>
      <c r="F718" s="2"/>
      <c r="G718" s="2"/>
      <c r="H718" s="2"/>
      <c r="I718" s="2"/>
      <c r="J718" s="2"/>
      <c r="K718" s="2"/>
      <c r="L718" s="2"/>
      <c r="M718" s="2"/>
      <c r="N718" s="2"/>
      <c r="O718" s="2"/>
      <c r="P718" s="2"/>
      <c r="Q718" s="2"/>
      <c r="R718" s="2"/>
      <c r="S718" s="2"/>
      <c r="T718" s="2"/>
      <c r="U718" s="2"/>
      <c r="V718" s="2"/>
      <c r="W718" s="2"/>
      <c r="X718" s="2"/>
      <c r="Y718" s="2"/>
      <c r="Z718" s="2"/>
      <c r="AA718" s="2"/>
      <c r="AB718" s="2"/>
    </row>
    <row r="719" spans="1:28" ht="13.5" customHeight="1">
      <c r="A719" s="2"/>
      <c r="B719" s="3"/>
      <c r="C719" s="3"/>
      <c r="D719" s="35"/>
      <c r="E719" s="35"/>
      <c r="F719" s="2"/>
      <c r="G719" s="2"/>
      <c r="H719" s="2"/>
      <c r="I719" s="2"/>
      <c r="J719" s="2"/>
      <c r="K719" s="2"/>
      <c r="L719" s="2"/>
      <c r="M719" s="2"/>
      <c r="N719" s="2"/>
      <c r="O719" s="2"/>
      <c r="P719" s="2"/>
      <c r="Q719" s="2"/>
      <c r="R719" s="2"/>
      <c r="S719" s="2"/>
      <c r="T719" s="2"/>
      <c r="U719" s="2"/>
      <c r="V719" s="2"/>
      <c r="W719" s="2"/>
      <c r="X719" s="2"/>
      <c r="Y719" s="2"/>
      <c r="Z719" s="2"/>
      <c r="AA719" s="2"/>
      <c r="AB719" s="2"/>
    </row>
    <row r="720" spans="1:28" ht="13.5" customHeight="1">
      <c r="A720" s="2"/>
      <c r="B720" s="3"/>
      <c r="C720" s="3"/>
      <c r="D720" s="35"/>
      <c r="E720" s="35"/>
      <c r="F720" s="2"/>
      <c r="G720" s="2"/>
      <c r="H720" s="2"/>
      <c r="I720" s="2"/>
      <c r="J720" s="2"/>
      <c r="K720" s="2"/>
      <c r="L720" s="2"/>
      <c r="M720" s="2"/>
      <c r="N720" s="2"/>
      <c r="O720" s="2"/>
      <c r="P720" s="2"/>
      <c r="Q720" s="2"/>
      <c r="R720" s="2"/>
      <c r="S720" s="2"/>
      <c r="T720" s="2"/>
      <c r="U720" s="2"/>
      <c r="V720" s="2"/>
      <c r="W720" s="2"/>
      <c r="X720" s="2"/>
      <c r="Y720" s="2"/>
      <c r="Z720" s="2"/>
      <c r="AA720" s="2"/>
      <c r="AB720" s="2"/>
    </row>
    <row r="721" spans="1:28" ht="13.5" customHeight="1">
      <c r="A721" s="2"/>
      <c r="B721" s="3"/>
      <c r="C721" s="3"/>
      <c r="D721" s="35"/>
      <c r="E721" s="35"/>
      <c r="F721" s="2"/>
      <c r="G721" s="2"/>
      <c r="H721" s="2"/>
      <c r="I721" s="2"/>
      <c r="J721" s="2"/>
      <c r="K721" s="2"/>
      <c r="L721" s="2"/>
      <c r="M721" s="2"/>
      <c r="N721" s="2"/>
      <c r="O721" s="2"/>
      <c r="P721" s="2"/>
      <c r="Q721" s="2"/>
      <c r="R721" s="2"/>
      <c r="S721" s="2"/>
      <c r="T721" s="2"/>
      <c r="U721" s="2"/>
      <c r="V721" s="2"/>
      <c r="W721" s="2"/>
      <c r="X721" s="2"/>
      <c r="Y721" s="2"/>
      <c r="Z721" s="2"/>
      <c r="AA721" s="2"/>
      <c r="AB721" s="2"/>
    </row>
    <row r="722" spans="1:28" ht="13.5" customHeight="1">
      <c r="A722" s="2"/>
      <c r="B722" s="3"/>
      <c r="C722" s="3"/>
      <c r="D722" s="35"/>
      <c r="E722" s="35"/>
      <c r="F722" s="2"/>
      <c r="G722" s="2"/>
      <c r="H722" s="2"/>
      <c r="I722" s="2"/>
      <c r="J722" s="2"/>
      <c r="K722" s="2"/>
      <c r="L722" s="2"/>
      <c r="M722" s="2"/>
      <c r="N722" s="2"/>
      <c r="O722" s="2"/>
      <c r="P722" s="2"/>
      <c r="Q722" s="2"/>
      <c r="R722" s="2"/>
      <c r="S722" s="2"/>
      <c r="T722" s="2"/>
      <c r="U722" s="2"/>
      <c r="V722" s="2"/>
      <c r="W722" s="2"/>
      <c r="X722" s="2"/>
      <c r="Y722" s="2"/>
      <c r="Z722" s="2"/>
      <c r="AA722" s="2"/>
      <c r="AB722" s="2"/>
    </row>
    <row r="723" spans="1:28" ht="13.5" customHeight="1">
      <c r="A723" s="2"/>
      <c r="B723" s="3"/>
      <c r="C723" s="3"/>
      <c r="D723" s="35"/>
      <c r="E723" s="35"/>
      <c r="F723" s="2"/>
      <c r="G723" s="2"/>
      <c r="H723" s="2"/>
      <c r="I723" s="2"/>
      <c r="J723" s="2"/>
      <c r="K723" s="2"/>
      <c r="L723" s="2"/>
      <c r="M723" s="2"/>
      <c r="N723" s="2"/>
      <c r="O723" s="2"/>
      <c r="P723" s="2"/>
      <c r="Q723" s="2"/>
      <c r="R723" s="2"/>
      <c r="S723" s="2"/>
      <c r="T723" s="2"/>
      <c r="U723" s="2"/>
      <c r="V723" s="2"/>
      <c r="W723" s="2"/>
      <c r="X723" s="2"/>
      <c r="Y723" s="2"/>
      <c r="Z723" s="2"/>
      <c r="AA723" s="2"/>
      <c r="AB723" s="2"/>
    </row>
    <row r="724" spans="1:28" ht="13.5" customHeight="1">
      <c r="A724" s="2"/>
      <c r="B724" s="3"/>
      <c r="C724" s="3"/>
      <c r="D724" s="35"/>
      <c r="E724" s="35"/>
      <c r="F724" s="2"/>
      <c r="G724" s="2"/>
      <c r="H724" s="2"/>
      <c r="I724" s="2"/>
      <c r="J724" s="2"/>
      <c r="K724" s="2"/>
      <c r="L724" s="2"/>
      <c r="M724" s="2"/>
      <c r="N724" s="2"/>
      <c r="O724" s="2"/>
      <c r="P724" s="2"/>
      <c r="Q724" s="2"/>
      <c r="R724" s="2"/>
      <c r="S724" s="2"/>
      <c r="T724" s="2"/>
      <c r="U724" s="2"/>
      <c r="V724" s="2"/>
      <c r="W724" s="2"/>
      <c r="X724" s="2"/>
      <c r="Y724" s="2"/>
      <c r="Z724" s="2"/>
      <c r="AA724" s="2"/>
      <c r="AB724" s="2"/>
    </row>
    <row r="725" spans="1:28" ht="13.5" customHeight="1">
      <c r="A725" s="2"/>
      <c r="B725" s="3"/>
      <c r="C725" s="3"/>
      <c r="D725" s="35"/>
      <c r="E725" s="35"/>
      <c r="F725" s="2"/>
      <c r="G725" s="2"/>
      <c r="H725" s="2"/>
      <c r="I725" s="2"/>
      <c r="J725" s="2"/>
      <c r="K725" s="2"/>
      <c r="L725" s="2"/>
      <c r="M725" s="2"/>
      <c r="N725" s="2"/>
      <c r="O725" s="2"/>
      <c r="P725" s="2"/>
      <c r="Q725" s="2"/>
      <c r="R725" s="2"/>
      <c r="S725" s="2"/>
      <c r="T725" s="2"/>
      <c r="U725" s="2"/>
      <c r="V725" s="2"/>
      <c r="W725" s="2"/>
      <c r="X725" s="2"/>
      <c r="Y725" s="2"/>
      <c r="Z725" s="2"/>
      <c r="AA725" s="2"/>
      <c r="AB725" s="2"/>
    </row>
    <row r="726" spans="1:28" ht="13.5" customHeight="1">
      <c r="A726" s="2"/>
      <c r="B726" s="3"/>
      <c r="C726" s="3"/>
      <c r="D726" s="35"/>
      <c r="E726" s="35"/>
      <c r="F726" s="2"/>
      <c r="G726" s="2"/>
      <c r="H726" s="2"/>
      <c r="I726" s="2"/>
      <c r="J726" s="2"/>
      <c r="K726" s="2"/>
      <c r="L726" s="2"/>
      <c r="M726" s="2"/>
      <c r="N726" s="2"/>
      <c r="O726" s="2"/>
      <c r="P726" s="2"/>
      <c r="Q726" s="2"/>
      <c r="R726" s="2"/>
      <c r="S726" s="2"/>
      <c r="T726" s="2"/>
      <c r="U726" s="2"/>
      <c r="V726" s="2"/>
      <c r="W726" s="2"/>
      <c r="X726" s="2"/>
      <c r="Y726" s="2"/>
      <c r="Z726" s="2"/>
      <c r="AA726" s="2"/>
      <c r="AB726" s="2"/>
    </row>
    <row r="727" spans="1:28" ht="13.5" customHeight="1">
      <c r="A727" s="2"/>
      <c r="B727" s="3"/>
      <c r="C727" s="3"/>
      <c r="D727" s="35"/>
      <c r="E727" s="35"/>
      <c r="F727" s="2"/>
      <c r="G727" s="2"/>
      <c r="H727" s="2"/>
      <c r="I727" s="2"/>
      <c r="J727" s="2"/>
      <c r="K727" s="2"/>
      <c r="L727" s="2"/>
      <c r="M727" s="2"/>
      <c r="N727" s="2"/>
      <c r="O727" s="2"/>
      <c r="P727" s="2"/>
      <c r="Q727" s="2"/>
      <c r="R727" s="2"/>
      <c r="S727" s="2"/>
      <c r="T727" s="2"/>
      <c r="U727" s="2"/>
      <c r="V727" s="2"/>
      <c r="W727" s="2"/>
      <c r="X727" s="2"/>
      <c r="Y727" s="2"/>
      <c r="Z727" s="2"/>
      <c r="AA727" s="2"/>
      <c r="AB727" s="2"/>
    </row>
    <row r="728" spans="1:28" ht="13.5" customHeight="1">
      <c r="A728" s="2"/>
      <c r="B728" s="3"/>
      <c r="C728" s="3"/>
      <c r="D728" s="35"/>
      <c r="E728" s="35"/>
      <c r="F728" s="2"/>
      <c r="G728" s="2"/>
      <c r="H728" s="2"/>
      <c r="I728" s="2"/>
      <c r="J728" s="2"/>
      <c r="K728" s="2"/>
      <c r="L728" s="2"/>
      <c r="M728" s="2"/>
      <c r="N728" s="2"/>
      <c r="O728" s="2"/>
      <c r="P728" s="2"/>
      <c r="Q728" s="2"/>
      <c r="R728" s="2"/>
      <c r="S728" s="2"/>
      <c r="T728" s="2"/>
      <c r="U728" s="2"/>
      <c r="V728" s="2"/>
      <c r="W728" s="2"/>
      <c r="X728" s="2"/>
      <c r="Y728" s="2"/>
      <c r="Z728" s="2"/>
      <c r="AA728" s="2"/>
      <c r="AB728" s="2"/>
    </row>
    <row r="729" spans="1:28" ht="13.5" customHeight="1">
      <c r="A729" s="2"/>
      <c r="B729" s="3"/>
      <c r="C729" s="3"/>
      <c r="D729" s="35"/>
      <c r="E729" s="35"/>
      <c r="F729" s="2"/>
      <c r="G729" s="2"/>
      <c r="H729" s="2"/>
      <c r="I729" s="2"/>
      <c r="J729" s="2"/>
      <c r="K729" s="2"/>
      <c r="L729" s="2"/>
      <c r="M729" s="2"/>
      <c r="N729" s="2"/>
      <c r="O729" s="2"/>
      <c r="P729" s="2"/>
      <c r="Q729" s="2"/>
      <c r="R729" s="2"/>
      <c r="S729" s="2"/>
      <c r="T729" s="2"/>
      <c r="U729" s="2"/>
      <c r="V729" s="2"/>
      <c r="W729" s="2"/>
      <c r="X729" s="2"/>
      <c r="Y729" s="2"/>
      <c r="Z729" s="2"/>
      <c r="AA729" s="2"/>
      <c r="AB729" s="2"/>
    </row>
    <row r="730" spans="1:28" ht="13.5" customHeight="1">
      <c r="A730" s="2"/>
      <c r="B730" s="3"/>
      <c r="C730" s="3"/>
      <c r="D730" s="35"/>
      <c r="E730" s="35"/>
      <c r="F730" s="2"/>
      <c r="G730" s="2"/>
      <c r="H730" s="2"/>
      <c r="I730" s="2"/>
      <c r="J730" s="2"/>
      <c r="K730" s="2"/>
      <c r="L730" s="2"/>
      <c r="M730" s="2"/>
      <c r="N730" s="2"/>
      <c r="O730" s="2"/>
      <c r="P730" s="2"/>
      <c r="Q730" s="2"/>
      <c r="R730" s="2"/>
      <c r="S730" s="2"/>
      <c r="T730" s="2"/>
      <c r="U730" s="2"/>
      <c r="V730" s="2"/>
      <c r="W730" s="2"/>
      <c r="X730" s="2"/>
      <c r="Y730" s="2"/>
      <c r="Z730" s="2"/>
      <c r="AA730" s="2"/>
      <c r="AB730" s="2"/>
    </row>
    <row r="731" spans="1:28" ht="13.5" customHeight="1">
      <c r="A731" s="2"/>
      <c r="B731" s="3"/>
      <c r="C731" s="3"/>
      <c r="D731" s="35"/>
      <c r="E731" s="35"/>
      <c r="F731" s="2"/>
      <c r="G731" s="2"/>
      <c r="H731" s="2"/>
      <c r="I731" s="2"/>
      <c r="J731" s="2"/>
      <c r="K731" s="2"/>
      <c r="L731" s="2"/>
      <c r="M731" s="2"/>
      <c r="N731" s="2"/>
      <c r="O731" s="2"/>
      <c r="P731" s="2"/>
      <c r="Q731" s="2"/>
      <c r="R731" s="2"/>
      <c r="S731" s="2"/>
      <c r="T731" s="2"/>
      <c r="U731" s="2"/>
      <c r="V731" s="2"/>
      <c r="W731" s="2"/>
      <c r="X731" s="2"/>
      <c r="Y731" s="2"/>
      <c r="Z731" s="2"/>
      <c r="AA731" s="2"/>
      <c r="AB731" s="2"/>
    </row>
    <row r="732" spans="1:28" ht="13.5" customHeight="1">
      <c r="A732" s="2"/>
      <c r="B732" s="3"/>
      <c r="C732" s="3"/>
      <c r="D732" s="35"/>
      <c r="E732" s="35"/>
      <c r="F732" s="2"/>
      <c r="G732" s="2"/>
      <c r="H732" s="2"/>
      <c r="I732" s="2"/>
      <c r="J732" s="2"/>
      <c r="K732" s="2"/>
      <c r="L732" s="2"/>
      <c r="M732" s="2"/>
      <c r="N732" s="2"/>
      <c r="O732" s="2"/>
      <c r="P732" s="2"/>
      <c r="Q732" s="2"/>
      <c r="R732" s="2"/>
      <c r="S732" s="2"/>
      <c r="T732" s="2"/>
      <c r="U732" s="2"/>
      <c r="V732" s="2"/>
      <c r="W732" s="2"/>
      <c r="X732" s="2"/>
      <c r="Y732" s="2"/>
      <c r="Z732" s="2"/>
      <c r="AA732" s="2"/>
      <c r="AB732" s="2"/>
    </row>
    <row r="733" spans="1:28" ht="13.5" customHeight="1">
      <c r="A733" s="2"/>
      <c r="B733" s="3"/>
      <c r="C733" s="3"/>
      <c r="D733" s="35"/>
      <c r="E733" s="35"/>
      <c r="F733" s="2"/>
      <c r="G733" s="2"/>
      <c r="H733" s="2"/>
      <c r="I733" s="2"/>
      <c r="J733" s="2"/>
      <c r="K733" s="2"/>
      <c r="L733" s="2"/>
      <c r="M733" s="2"/>
      <c r="N733" s="2"/>
      <c r="O733" s="2"/>
      <c r="P733" s="2"/>
      <c r="Q733" s="2"/>
      <c r="R733" s="2"/>
      <c r="S733" s="2"/>
      <c r="T733" s="2"/>
      <c r="U733" s="2"/>
      <c r="V733" s="2"/>
      <c r="W733" s="2"/>
      <c r="X733" s="2"/>
      <c r="Y733" s="2"/>
      <c r="Z733" s="2"/>
      <c r="AA733" s="2"/>
      <c r="AB733" s="2"/>
    </row>
    <row r="734" spans="1:28" ht="13.5" customHeight="1">
      <c r="A734" s="2"/>
      <c r="B734" s="3"/>
      <c r="C734" s="3"/>
      <c r="D734" s="35"/>
      <c r="E734" s="35"/>
      <c r="F734" s="2"/>
      <c r="G734" s="2"/>
      <c r="H734" s="2"/>
      <c r="I734" s="2"/>
      <c r="J734" s="2"/>
      <c r="K734" s="2"/>
      <c r="L734" s="2"/>
      <c r="M734" s="2"/>
      <c r="N734" s="2"/>
      <c r="O734" s="2"/>
      <c r="P734" s="2"/>
      <c r="Q734" s="2"/>
      <c r="R734" s="2"/>
      <c r="S734" s="2"/>
      <c r="T734" s="2"/>
      <c r="U734" s="2"/>
      <c r="V734" s="2"/>
      <c r="W734" s="2"/>
      <c r="X734" s="2"/>
      <c r="Y734" s="2"/>
      <c r="Z734" s="2"/>
      <c r="AA734" s="2"/>
      <c r="AB734" s="2"/>
    </row>
    <row r="735" spans="1:28" ht="13.5" customHeight="1">
      <c r="A735" s="2"/>
      <c r="B735" s="3"/>
      <c r="C735" s="3"/>
      <c r="D735" s="35"/>
      <c r="E735" s="35"/>
      <c r="F735" s="2"/>
      <c r="G735" s="2"/>
      <c r="H735" s="2"/>
      <c r="I735" s="2"/>
      <c r="J735" s="2"/>
      <c r="K735" s="2"/>
      <c r="L735" s="2"/>
      <c r="M735" s="2"/>
      <c r="N735" s="2"/>
      <c r="O735" s="2"/>
      <c r="P735" s="2"/>
      <c r="Q735" s="2"/>
      <c r="R735" s="2"/>
      <c r="S735" s="2"/>
      <c r="T735" s="2"/>
      <c r="U735" s="2"/>
      <c r="V735" s="2"/>
      <c r="W735" s="2"/>
      <c r="X735" s="2"/>
      <c r="Y735" s="2"/>
      <c r="Z735" s="2"/>
      <c r="AA735" s="2"/>
      <c r="AB735" s="2"/>
    </row>
    <row r="736" spans="1:28" ht="13.5" customHeight="1">
      <c r="A736" s="2"/>
      <c r="B736" s="3"/>
      <c r="C736" s="3"/>
      <c r="D736" s="35"/>
      <c r="E736" s="35"/>
      <c r="F736" s="2"/>
      <c r="G736" s="2"/>
      <c r="H736" s="2"/>
      <c r="I736" s="2"/>
      <c r="J736" s="2"/>
      <c r="K736" s="2"/>
      <c r="L736" s="2"/>
      <c r="M736" s="2"/>
      <c r="N736" s="2"/>
      <c r="O736" s="2"/>
      <c r="P736" s="2"/>
      <c r="Q736" s="2"/>
      <c r="R736" s="2"/>
      <c r="S736" s="2"/>
      <c r="T736" s="2"/>
      <c r="U736" s="2"/>
      <c r="V736" s="2"/>
      <c r="W736" s="2"/>
      <c r="X736" s="2"/>
      <c r="Y736" s="2"/>
      <c r="Z736" s="2"/>
      <c r="AA736" s="2"/>
      <c r="AB736" s="2"/>
    </row>
    <row r="737" spans="1:28" ht="13.5" customHeight="1">
      <c r="A737" s="2"/>
      <c r="B737" s="3"/>
      <c r="C737" s="3"/>
      <c r="D737" s="35"/>
      <c r="E737" s="35"/>
      <c r="F737" s="2"/>
      <c r="G737" s="2"/>
      <c r="H737" s="2"/>
      <c r="I737" s="2"/>
      <c r="J737" s="2"/>
      <c r="K737" s="2"/>
      <c r="L737" s="2"/>
      <c r="M737" s="2"/>
      <c r="N737" s="2"/>
      <c r="O737" s="2"/>
      <c r="P737" s="2"/>
      <c r="Q737" s="2"/>
      <c r="R737" s="2"/>
      <c r="S737" s="2"/>
      <c r="T737" s="2"/>
      <c r="U737" s="2"/>
      <c r="V737" s="2"/>
      <c r="W737" s="2"/>
      <c r="X737" s="2"/>
      <c r="Y737" s="2"/>
      <c r="Z737" s="2"/>
      <c r="AA737" s="2"/>
      <c r="AB737" s="2"/>
    </row>
    <row r="738" spans="1:28" ht="13.5" customHeight="1">
      <c r="A738" s="2"/>
      <c r="B738" s="3"/>
      <c r="C738" s="3"/>
      <c r="D738" s="35"/>
      <c r="E738" s="35"/>
      <c r="F738" s="2"/>
      <c r="G738" s="2"/>
      <c r="H738" s="2"/>
      <c r="I738" s="2"/>
      <c r="J738" s="2"/>
      <c r="K738" s="2"/>
      <c r="L738" s="2"/>
      <c r="M738" s="2"/>
      <c r="N738" s="2"/>
      <c r="O738" s="2"/>
      <c r="P738" s="2"/>
      <c r="Q738" s="2"/>
      <c r="R738" s="2"/>
      <c r="S738" s="2"/>
      <c r="T738" s="2"/>
      <c r="U738" s="2"/>
      <c r="V738" s="2"/>
      <c r="W738" s="2"/>
      <c r="X738" s="2"/>
      <c r="Y738" s="2"/>
      <c r="Z738" s="2"/>
      <c r="AA738" s="2"/>
      <c r="AB738" s="2"/>
    </row>
    <row r="739" spans="1:28" ht="13.5" customHeight="1">
      <c r="A739" s="2"/>
      <c r="B739" s="3"/>
      <c r="C739" s="3"/>
      <c r="D739" s="35"/>
      <c r="E739" s="35"/>
      <c r="F739" s="2"/>
      <c r="G739" s="2"/>
      <c r="H739" s="2"/>
      <c r="I739" s="2"/>
      <c r="J739" s="2"/>
      <c r="K739" s="2"/>
      <c r="L739" s="2"/>
      <c r="M739" s="2"/>
      <c r="N739" s="2"/>
      <c r="O739" s="2"/>
      <c r="P739" s="2"/>
      <c r="Q739" s="2"/>
      <c r="R739" s="2"/>
      <c r="S739" s="2"/>
      <c r="T739" s="2"/>
      <c r="U739" s="2"/>
      <c r="V739" s="2"/>
      <c r="W739" s="2"/>
      <c r="X739" s="2"/>
      <c r="Y739" s="2"/>
      <c r="Z739" s="2"/>
      <c r="AA739" s="2"/>
      <c r="AB739" s="2"/>
    </row>
    <row r="740" spans="1:28" ht="13.5" customHeight="1">
      <c r="A740" s="2"/>
      <c r="B740" s="3"/>
      <c r="C740" s="3"/>
      <c r="D740" s="35"/>
      <c r="E740" s="35"/>
      <c r="F740" s="2"/>
      <c r="G740" s="2"/>
      <c r="H740" s="2"/>
      <c r="I740" s="2"/>
      <c r="J740" s="2"/>
      <c r="K740" s="2"/>
      <c r="L740" s="2"/>
      <c r="M740" s="2"/>
      <c r="N740" s="2"/>
      <c r="O740" s="2"/>
      <c r="P740" s="2"/>
      <c r="Q740" s="2"/>
      <c r="R740" s="2"/>
      <c r="S740" s="2"/>
      <c r="T740" s="2"/>
      <c r="U740" s="2"/>
      <c r="V740" s="2"/>
      <c r="W740" s="2"/>
      <c r="X740" s="2"/>
      <c r="Y740" s="2"/>
      <c r="Z740" s="2"/>
      <c r="AA740" s="2"/>
      <c r="AB740" s="2"/>
    </row>
    <row r="741" spans="1:28" ht="13.5" customHeight="1">
      <c r="A741" s="2"/>
      <c r="B741" s="3"/>
      <c r="C741" s="3"/>
      <c r="D741" s="35"/>
      <c r="E741" s="35"/>
      <c r="F741" s="2"/>
      <c r="G741" s="2"/>
      <c r="H741" s="2"/>
      <c r="I741" s="2"/>
      <c r="J741" s="2"/>
      <c r="K741" s="2"/>
      <c r="L741" s="2"/>
      <c r="M741" s="2"/>
      <c r="N741" s="2"/>
      <c r="O741" s="2"/>
      <c r="P741" s="2"/>
      <c r="Q741" s="2"/>
      <c r="R741" s="2"/>
      <c r="S741" s="2"/>
      <c r="T741" s="2"/>
      <c r="U741" s="2"/>
      <c r="V741" s="2"/>
      <c r="W741" s="2"/>
      <c r="X741" s="2"/>
      <c r="Y741" s="2"/>
      <c r="Z741" s="2"/>
      <c r="AA741" s="2"/>
      <c r="AB741" s="2"/>
    </row>
    <row r="742" spans="1:28" ht="13.5" customHeight="1">
      <c r="A742" s="2"/>
      <c r="B742" s="3"/>
      <c r="C742" s="3"/>
      <c r="D742" s="35"/>
      <c r="E742" s="35"/>
      <c r="F742" s="2"/>
      <c r="G742" s="2"/>
      <c r="H742" s="2"/>
      <c r="I742" s="2"/>
      <c r="J742" s="2"/>
      <c r="K742" s="2"/>
      <c r="L742" s="2"/>
      <c r="M742" s="2"/>
      <c r="N742" s="2"/>
      <c r="O742" s="2"/>
      <c r="P742" s="2"/>
      <c r="Q742" s="2"/>
      <c r="R742" s="2"/>
      <c r="S742" s="2"/>
      <c r="T742" s="2"/>
      <c r="U742" s="2"/>
      <c r="V742" s="2"/>
      <c r="W742" s="2"/>
      <c r="X742" s="2"/>
      <c r="Y742" s="2"/>
      <c r="Z742" s="2"/>
      <c r="AA742" s="2"/>
      <c r="AB742" s="2"/>
    </row>
    <row r="743" spans="1:28" ht="13.5" customHeight="1">
      <c r="A743" s="2"/>
      <c r="B743" s="3"/>
      <c r="C743" s="3"/>
      <c r="D743" s="35"/>
      <c r="E743" s="35"/>
      <c r="F743" s="2"/>
      <c r="G743" s="2"/>
      <c r="H743" s="2"/>
      <c r="I743" s="2"/>
      <c r="J743" s="2"/>
      <c r="K743" s="2"/>
      <c r="L743" s="2"/>
      <c r="M743" s="2"/>
      <c r="N743" s="2"/>
      <c r="O743" s="2"/>
      <c r="P743" s="2"/>
      <c r="Q743" s="2"/>
      <c r="R743" s="2"/>
      <c r="S743" s="2"/>
      <c r="T743" s="2"/>
      <c r="U743" s="2"/>
      <c r="V743" s="2"/>
      <c r="W743" s="2"/>
      <c r="X743" s="2"/>
      <c r="Y743" s="2"/>
      <c r="Z743" s="2"/>
      <c r="AA743" s="2"/>
      <c r="AB743" s="2"/>
    </row>
    <row r="744" spans="1:28" ht="13.5" customHeight="1">
      <c r="A744" s="2"/>
      <c r="B744" s="3"/>
      <c r="C744" s="3"/>
      <c r="D744" s="35"/>
      <c r="E744" s="35"/>
      <c r="F744" s="2"/>
      <c r="G744" s="2"/>
      <c r="H744" s="2"/>
      <c r="I744" s="2"/>
      <c r="J744" s="2"/>
      <c r="K744" s="2"/>
      <c r="L744" s="2"/>
      <c r="M744" s="2"/>
      <c r="N744" s="2"/>
      <c r="O744" s="2"/>
      <c r="P744" s="2"/>
      <c r="Q744" s="2"/>
      <c r="R744" s="2"/>
      <c r="S744" s="2"/>
      <c r="T744" s="2"/>
      <c r="U744" s="2"/>
      <c r="V744" s="2"/>
      <c r="W744" s="2"/>
      <c r="X744" s="2"/>
      <c r="Y744" s="2"/>
      <c r="Z744" s="2"/>
      <c r="AA744" s="2"/>
      <c r="AB744" s="2"/>
    </row>
    <row r="745" spans="1:28" ht="13.5" customHeight="1">
      <c r="A745" s="2"/>
      <c r="B745" s="3"/>
      <c r="C745" s="3"/>
      <c r="D745" s="35"/>
      <c r="E745" s="35"/>
      <c r="F745" s="2"/>
      <c r="G745" s="2"/>
      <c r="H745" s="2"/>
      <c r="I745" s="2"/>
      <c r="J745" s="2"/>
      <c r="K745" s="2"/>
      <c r="L745" s="2"/>
      <c r="M745" s="2"/>
      <c r="N745" s="2"/>
      <c r="O745" s="2"/>
      <c r="P745" s="2"/>
      <c r="Q745" s="2"/>
      <c r="R745" s="2"/>
      <c r="S745" s="2"/>
      <c r="T745" s="2"/>
      <c r="U745" s="2"/>
      <c r="V745" s="2"/>
      <c r="W745" s="2"/>
      <c r="X745" s="2"/>
      <c r="Y745" s="2"/>
      <c r="Z745" s="2"/>
      <c r="AA745" s="2"/>
      <c r="AB745" s="2"/>
    </row>
    <row r="746" spans="1:28" ht="13.5" customHeight="1">
      <c r="A746" s="2"/>
      <c r="B746" s="3"/>
      <c r="C746" s="3"/>
      <c r="D746" s="35"/>
      <c r="E746" s="35"/>
      <c r="F746" s="2"/>
      <c r="G746" s="2"/>
      <c r="H746" s="2"/>
      <c r="I746" s="2"/>
      <c r="J746" s="2"/>
      <c r="K746" s="2"/>
      <c r="L746" s="2"/>
      <c r="M746" s="2"/>
      <c r="N746" s="2"/>
      <c r="O746" s="2"/>
      <c r="P746" s="2"/>
      <c r="Q746" s="2"/>
      <c r="R746" s="2"/>
      <c r="S746" s="2"/>
      <c r="T746" s="2"/>
      <c r="U746" s="2"/>
      <c r="V746" s="2"/>
      <c r="W746" s="2"/>
      <c r="X746" s="2"/>
      <c r="Y746" s="2"/>
      <c r="Z746" s="2"/>
      <c r="AA746" s="2"/>
      <c r="AB746" s="2"/>
    </row>
    <row r="747" spans="1:28" ht="13.5" customHeight="1">
      <c r="A747" s="2"/>
      <c r="B747" s="3"/>
      <c r="C747" s="3"/>
      <c r="D747" s="35"/>
      <c r="E747" s="35"/>
      <c r="F747" s="2"/>
      <c r="G747" s="2"/>
      <c r="H747" s="2"/>
      <c r="I747" s="2"/>
      <c r="J747" s="2"/>
      <c r="K747" s="2"/>
      <c r="L747" s="2"/>
      <c r="M747" s="2"/>
      <c r="N747" s="2"/>
      <c r="O747" s="2"/>
      <c r="P747" s="2"/>
      <c r="Q747" s="2"/>
      <c r="R747" s="2"/>
      <c r="S747" s="2"/>
      <c r="T747" s="2"/>
      <c r="U747" s="2"/>
      <c r="V747" s="2"/>
      <c r="W747" s="2"/>
      <c r="X747" s="2"/>
      <c r="Y747" s="2"/>
      <c r="Z747" s="2"/>
      <c r="AA747" s="2"/>
      <c r="AB747" s="2"/>
    </row>
    <row r="748" spans="1:28" ht="13.5" customHeight="1">
      <c r="A748" s="2"/>
      <c r="B748" s="3"/>
      <c r="C748" s="3"/>
      <c r="D748" s="35"/>
      <c r="E748" s="35"/>
      <c r="F748" s="2"/>
      <c r="G748" s="2"/>
      <c r="H748" s="2"/>
      <c r="I748" s="2"/>
      <c r="J748" s="2"/>
      <c r="K748" s="2"/>
      <c r="L748" s="2"/>
      <c r="M748" s="2"/>
      <c r="N748" s="2"/>
      <c r="O748" s="2"/>
      <c r="P748" s="2"/>
      <c r="Q748" s="2"/>
      <c r="R748" s="2"/>
      <c r="S748" s="2"/>
      <c r="T748" s="2"/>
      <c r="U748" s="2"/>
      <c r="V748" s="2"/>
      <c r="W748" s="2"/>
      <c r="X748" s="2"/>
      <c r="Y748" s="2"/>
      <c r="Z748" s="2"/>
      <c r="AA748" s="2"/>
      <c r="AB748" s="2"/>
    </row>
    <row r="749" spans="1:28" ht="13.5" customHeight="1">
      <c r="A749" s="2"/>
      <c r="B749" s="3"/>
      <c r="C749" s="3"/>
      <c r="D749" s="35"/>
      <c r="E749" s="35"/>
      <c r="F749" s="2"/>
      <c r="G749" s="2"/>
      <c r="H749" s="2"/>
      <c r="I749" s="2"/>
      <c r="J749" s="2"/>
      <c r="K749" s="2"/>
      <c r="L749" s="2"/>
      <c r="M749" s="2"/>
      <c r="N749" s="2"/>
      <c r="O749" s="2"/>
      <c r="P749" s="2"/>
      <c r="Q749" s="2"/>
      <c r="R749" s="2"/>
      <c r="S749" s="2"/>
      <c r="T749" s="2"/>
      <c r="U749" s="2"/>
      <c r="V749" s="2"/>
      <c r="W749" s="2"/>
      <c r="X749" s="2"/>
      <c r="Y749" s="2"/>
      <c r="Z749" s="2"/>
      <c r="AA749" s="2"/>
      <c r="AB749" s="2"/>
    </row>
    <row r="750" spans="1:28" ht="13.5" customHeight="1">
      <c r="A750" s="2"/>
      <c r="B750" s="3"/>
      <c r="C750" s="3"/>
      <c r="D750" s="35"/>
      <c r="E750" s="35"/>
      <c r="F750" s="2"/>
      <c r="G750" s="2"/>
      <c r="H750" s="2"/>
      <c r="I750" s="2"/>
      <c r="J750" s="2"/>
      <c r="K750" s="2"/>
      <c r="L750" s="2"/>
      <c r="M750" s="2"/>
      <c r="N750" s="2"/>
      <c r="O750" s="2"/>
      <c r="P750" s="2"/>
      <c r="Q750" s="2"/>
      <c r="R750" s="2"/>
      <c r="S750" s="2"/>
      <c r="T750" s="2"/>
      <c r="U750" s="2"/>
      <c r="V750" s="2"/>
      <c r="W750" s="2"/>
      <c r="X750" s="2"/>
      <c r="Y750" s="2"/>
      <c r="Z750" s="2"/>
      <c r="AA750" s="2"/>
      <c r="AB750" s="2"/>
    </row>
    <row r="751" spans="1:28" ht="13.5" customHeight="1">
      <c r="A751" s="2"/>
      <c r="B751" s="3"/>
      <c r="C751" s="3"/>
      <c r="D751" s="35"/>
      <c r="E751" s="35"/>
      <c r="F751" s="2"/>
      <c r="G751" s="2"/>
      <c r="H751" s="2"/>
      <c r="I751" s="2"/>
      <c r="J751" s="2"/>
      <c r="K751" s="2"/>
      <c r="L751" s="2"/>
      <c r="M751" s="2"/>
      <c r="N751" s="2"/>
      <c r="O751" s="2"/>
      <c r="P751" s="2"/>
      <c r="Q751" s="2"/>
      <c r="R751" s="2"/>
      <c r="S751" s="2"/>
      <c r="T751" s="2"/>
      <c r="U751" s="2"/>
      <c r="V751" s="2"/>
      <c r="W751" s="2"/>
      <c r="X751" s="2"/>
      <c r="Y751" s="2"/>
      <c r="Z751" s="2"/>
      <c r="AA751" s="2"/>
      <c r="AB751" s="2"/>
    </row>
    <row r="752" spans="1:28" ht="13.5" customHeight="1">
      <c r="A752" s="2"/>
      <c r="B752" s="3"/>
      <c r="C752" s="3"/>
      <c r="D752" s="35"/>
      <c r="E752" s="35"/>
      <c r="F752" s="2"/>
      <c r="G752" s="2"/>
      <c r="H752" s="2"/>
      <c r="I752" s="2"/>
      <c r="J752" s="2"/>
      <c r="K752" s="2"/>
      <c r="L752" s="2"/>
      <c r="M752" s="2"/>
      <c r="N752" s="2"/>
      <c r="O752" s="2"/>
      <c r="P752" s="2"/>
      <c r="Q752" s="2"/>
      <c r="R752" s="2"/>
      <c r="S752" s="2"/>
      <c r="T752" s="2"/>
      <c r="U752" s="2"/>
      <c r="V752" s="2"/>
      <c r="W752" s="2"/>
      <c r="X752" s="2"/>
      <c r="Y752" s="2"/>
      <c r="Z752" s="2"/>
      <c r="AA752" s="2"/>
      <c r="AB752" s="2"/>
    </row>
    <row r="753" spans="1:28" ht="13.5" customHeight="1">
      <c r="A753" s="2"/>
      <c r="B753" s="3"/>
      <c r="C753" s="3"/>
      <c r="D753" s="35"/>
      <c r="E753" s="35"/>
      <c r="F753" s="2"/>
      <c r="G753" s="2"/>
      <c r="H753" s="2"/>
      <c r="I753" s="2"/>
      <c r="J753" s="2"/>
      <c r="K753" s="2"/>
      <c r="L753" s="2"/>
      <c r="M753" s="2"/>
      <c r="N753" s="2"/>
      <c r="O753" s="2"/>
      <c r="P753" s="2"/>
      <c r="Q753" s="2"/>
      <c r="R753" s="2"/>
      <c r="S753" s="2"/>
      <c r="T753" s="2"/>
      <c r="U753" s="2"/>
      <c r="V753" s="2"/>
      <c r="W753" s="2"/>
      <c r="X753" s="2"/>
      <c r="Y753" s="2"/>
      <c r="Z753" s="2"/>
      <c r="AA753" s="2"/>
      <c r="AB753" s="2"/>
    </row>
    <row r="754" spans="1:28" ht="13.5" customHeight="1">
      <c r="A754" s="2"/>
      <c r="B754" s="3"/>
      <c r="C754" s="3"/>
      <c r="D754" s="35"/>
      <c r="E754" s="35"/>
      <c r="F754" s="2"/>
      <c r="G754" s="2"/>
      <c r="H754" s="2"/>
      <c r="I754" s="2"/>
      <c r="J754" s="2"/>
      <c r="K754" s="2"/>
      <c r="L754" s="2"/>
      <c r="M754" s="2"/>
      <c r="N754" s="2"/>
      <c r="O754" s="2"/>
      <c r="P754" s="2"/>
      <c r="Q754" s="2"/>
      <c r="R754" s="2"/>
      <c r="S754" s="2"/>
      <c r="T754" s="2"/>
      <c r="U754" s="2"/>
      <c r="V754" s="2"/>
      <c r="W754" s="2"/>
      <c r="X754" s="2"/>
      <c r="Y754" s="2"/>
      <c r="Z754" s="2"/>
      <c r="AA754" s="2"/>
      <c r="AB754" s="2"/>
    </row>
    <row r="755" spans="1:28" ht="13.5" customHeight="1">
      <c r="A755" s="2"/>
      <c r="B755" s="3"/>
      <c r="C755" s="3"/>
      <c r="D755" s="35"/>
      <c r="E755" s="35"/>
      <c r="F755" s="2"/>
      <c r="G755" s="2"/>
      <c r="H755" s="2"/>
      <c r="I755" s="2"/>
      <c r="J755" s="2"/>
      <c r="K755" s="2"/>
      <c r="L755" s="2"/>
      <c r="M755" s="2"/>
      <c r="N755" s="2"/>
      <c r="O755" s="2"/>
      <c r="P755" s="2"/>
      <c r="Q755" s="2"/>
      <c r="R755" s="2"/>
      <c r="S755" s="2"/>
      <c r="T755" s="2"/>
      <c r="U755" s="2"/>
      <c r="V755" s="2"/>
      <c r="W755" s="2"/>
      <c r="X755" s="2"/>
      <c r="Y755" s="2"/>
      <c r="Z755" s="2"/>
      <c r="AA755" s="2"/>
      <c r="AB755" s="2"/>
    </row>
    <row r="756" spans="1:28" ht="13.5" customHeight="1">
      <c r="A756" s="2"/>
      <c r="B756" s="3"/>
      <c r="C756" s="3"/>
      <c r="D756" s="35"/>
      <c r="E756" s="35"/>
      <c r="F756" s="2"/>
      <c r="G756" s="2"/>
      <c r="H756" s="2"/>
      <c r="I756" s="2"/>
      <c r="J756" s="2"/>
      <c r="K756" s="2"/>
      <c r="L756" s="2"/>
      <c r="M756" s="2"/>
      <c r="N756" s="2"/>
      <c r="O756" s="2"/>
      <c r="P756" s="2"/>
      <c r="Q756" s="2"/>
      <c r="R756" s="2"/>
      <c r="S756" s="2"/>
      <c r="T756" s="2"/>
      <c r="U756" s="2"/>
      <c r="V756" s="2"/>
      <c r="W756" s="2"/>
      <c r="X756" s="2"/>
      <c r="Y756" s="2"/>
      <c r="Z756" s="2"/>
      <c r="AA756" s="2"/>
      <c r="AB756" s="2"/>
    </row>
    <row r="757" spans="1:28" ht="13.5" customHeight="1">
      <c r="A757" s="2"/>
      <c r="B757" s="3"/>
      <c r="C757" s="3"/>
      <c r="D757" s="35"/>
      <c r="E757" s="35"/>
      <c r="F757" s="2"/>
      <c r="G757" s="2"/>
      <c r="H757" s="2"/>
      <c r="I757" s="2"/>
      <c r="J757" s="2"/>
      <c r="K757" s="2"/>
      <c r="L757" s="2"/>
      <c r="M757" s="2"/>
      <c r="N757" s="2"/>
      <c r="O757" s="2"/>
      <c r="P757" s="2"/>
      <c r="Q757" s="2"/>
      <c r="R757" s="2"/>
      <c r="S757" s="2"/>
      <c r="T757" s="2"/>
      <c r="U757" s="2"/>
      <c r="V757" s="2"/>
      <c r="W757" s="2"/>
      <c r="X757" s="2"/>
      <c r="Y757" s="2"/>
      <c r="Z757" s="2"/>
      <c r="AA757" s="2"/>
      <c r="AB757" s="2"/>
    </row>
    <row r="758" spans="1:28" ht="13.5" customHeight="1">
      <c r="A758" s="2"/>
      <c r="B758" s="3"/>
      <c r="C758" s="3"/>
      <c r="D758" s="35"/>
      <c r="E758" s="35"/>
      <c r="F758" s="2"/>
      <c r="G758" s="2"/>
      <c r="H758" s="2"/>
      <c r="I758" s="2"/>
      <c r="J758" s="2"/>
      <c r="K758" s="2"/>
      <c r="L758" s="2"/>
      <c r="M758" s="2"/>
      <c r="N758" s="2"/>
      <c r="O758" s="2"/>
      <c r="P758" s="2"/>
      <c r="Q758" s="2"/>
      <c r="R758" s="2"/>
      <c r="S758" s="2"/>
      <c r="T758" s="2"/>
      <c r="U758" s="2"/>
      <c r="V758" s="2"/>
      <c r="W758" s="2"/>
      <c r="X758" s="2"/>
      <c r="Y758" s="2"/>
      <c r="Z758" s="2"/>
      <c r="AA758" s="2"/>
      <c r="AB758" s="2"/>
    </row>
    <row r="759" spans="1:28" ht="13.5" customHeight="1">
      <c r="A759" s="2"/>
      <c r="B759" s="3"/>
      <c r="C759" s="3"/>
      <c r="D759" s="35"/>
      <c r="E759" s="35"/>
      <c r="F759" s="2"/>
      <c r="G759" s="2"/>
      <c r="H759" s="2"/>
      <c r="I759" s="2"/>
      <c r="J759" s="2"/>
      <c r="K759" s="2"/>
      <c r="L759" s="2"/>
      <c r="M759" s="2"/>
      <c r="N759" s="2"/>
      <c r="O759" s="2"/>
      <c r="P759" s="2"/>
      <c r="Q759" s="2"/>
      <c r="R759" s="2"/>
      <c r="S759" s="2"/>
      <c r="T759" s="2"/>
      <c r="U759" s="2"/>
      <c r="V759" s="2"/>
      <c r="W759" s="2"/>
      <c r="X759" s="2"/>
      <c r="Y759" s="2"/>
      <c r="Z759" s="2"/>
      <c r="AA759" s="2"/>
      <c r="AB759" s="2"/>
    </row>
    <row r="760" spans="1:28" ht="13.5" customHeight="1">
      <c r="A760" s="2"/>
      <c r="B760" s="3"/>
      <c r="C760" s="3"/>
      <c r="D760" s="35"/>
      <c r="E760" s="35"/>
      <c r="F760" s="2"/>
      <c r="G760" s="2"/>
      <c r="H760" s="2"/>
      <c r="I760" s="2"/>
      <c r="J760" s="2"/>
      <c r="K760" s="2"/>
      <c r="L760" s="2"/>
      <c r="M760" s="2"/>
      <c r="N760" s="2"/>
      <c r="O760" s="2"/>
      <c r="P760" s="2"/>
      <c r="Q760" s="2"/>
      <c r="R760" s="2"/>
      <c r="S760" s="2"/>
      <c r="T760" s="2"/>
      <c r="U760" s="2"/>
      <c r="V760" s="2"/>
      <c r="W760" s="2"/>
      <c r="X760" s="2"/>
      <c r="Y760" s="2"/>
      <c r="Z760" s="2"/>
      <c r="AA760" s="2"/>
      <c r="AB760" s="2"/>
    </row>
    <row r="761" spans="1:28" ht="13.5" customHeight="1">
      <c r="A761" s="2"/>
      <c r="B761" s="3"/>
      <c r="C761" s="3"/>
      <c r="D761" s="35"/>
      <c r="E761" s="35"/>
      <c r="F761" s="2"/>
      <c r="G761" s="2"/>
      <c r="H761" s="2"/>
      <c r="I761" s="2"/>
      <c r="J761" s="2"/>
      <c r="K761" s="2"/>
      <c r="L761" s="2"/>
      <c r="M761" s="2"/>
      <c r="N761" s="2"/>
      <c r="O761" s="2"/>
      <c r="P761" s="2"/>
      <c r="Q761" s="2"/>
      <c r="R761" s="2"/>
      <c r="S761" s="2"/>
      <c r="T761" s="2"/>
      <c r="U761" s="2"/>
      <c r="V761" s="2"/>
      <c r="W761" s="2"/>
      <c r="X761" s="2"/>
      <c r="Y761" s="2"/>
      <c r="Z761" s="2"/>
      <c r="AA761" s="2"/>
      <c r="AB761" s="2"/>
    </row>
    <row r="762" spans="1:28" ht="13.5" customHeight="1">
      <c r="A762" s="2"/>
      <c r="B762" s="3"/>
      <c r="C762" s="3"/>
      <c r="D762" s="35"/>
      <c r="E762" s="35"/>
      <c r="F762" s="2"/>
      <c r="G762" s="2"/>
      <c r="H762" s="2"/>
      <c r="I762" s="2"/>
      <c r="J762" s="2"/>
      <c r="K762" s="2"/>
      <c r="L762" s="2"/>
      <c r="M762" s="2"/>
      <c r="N762" s="2"/>
      <c r="O762" s="2"/>
      <c r="P762" s="2"/>
      <c r="Q762" s="2"/>
      <c r="R762" s="2"/>
      <c r="S762" s="2"/>
      <c r="T762" s="2"/>
      <c r="U762" s="2"/>
      <c r="V762" s="2"/>
      <c r="W762" s="2"/>
      <c r="X762" s="2"/>
      <c r="Y762" s="2"/>
      <c r="Z762" s="2"/>
      <c r="AA762" s="2"/>
      <c r="AB762" s="2"/>
    </row>
    <row r="763" spans="1:28" ht="13.5" customHeight="1">
      <c r="A763" s="2"/>
      <c r="B763" s="3"/>
      <c r="C763" s="3"/>
      <c r="D763" s="35"/>
      <c r="E763" s="35"/>
      <c r="F763" s="2"/>
      <c r="G763" s="2"/>
      <c r="H763" s="2"/>
      <c r="I763" s="2"/>
      <c r="J763" s="2"/>
      <c r="K763" s="2"/>
      <c r="L763" s="2"/>
      <c r="M763" s="2"/>
      <c r="N763" s="2"/>
      <c r="O763" s="2"/>
      <c r="P763" s="2"/>
      <c r="Q763" s="2"/>
      <c r="R763" s="2"/>
      <c r="S763" s="2"/>
      <c r="T763" s="2"/>
      <c r="U763" s="2"/>
      <c r="V763" s="2"/>
      <c r="W763" s="2"/>
      <c r="X763" s="2"/>
      <c r="Y763" s="2"/>
      <c r="Z763" s="2"/>
      <c r="AA763" s="2"/>
      <c r="AB763" s="2"/>
    </row>
    <row r="764" spans="1:28" ht="13.5" customHeight="1">
      <c r="A764" s="2"/>
      <c r="B764" s="3"/>
      <c r="C764" s="3"/>
      <c r="D764" s="35"/>
      <c r="E764" s="35"/>
      <c r="F764" s="2"/>
      <c r="G764" s="2"/>
      <c r="H764" s="2"/>
      <c r="I764" s="2"/>
      <c r="J764" s="2"/>
      <c r="K764" s="2"/>
      <c r="L764" s="2"/>
      <c r="M764" s="2"/>
      <c r="N764" s="2"/>
      <c r="O764" s="2"/>
      <c r="P764" s="2"/>
      <c r="Q764" s="2"/>
      <c r="R764" s="2"/>
      <c r="S764" s="2"/>
      <c r="T764" s="2"/>
      <c r="U764" s="2"/>
      <c r="V764" s="2"/>
      <c r="W764" s="2"/>
      <c r="X764" s="2"/>
      <c r="Y764" s="2"/>
      <c r="Z764" s="2"/>
      <c r="AA764" s="2"/>
      <c r="AB764" s="2"/>
    </row>
    <row r="765" spans="1:28" ht="13.5" customHeight="1">
      <c r="A765" s="2"/>
      <c r="B765" s="3"/>
      <c r="C765" s="3"/>
      <c r="D765" s="35"/>
      <c r="E765" s="35"/>
      <c r="F765" s="2"/>
      <c r="G765" s="2"/>
      <c r="H765" s="2"/>
      <c r="I765" s="2"/>
      <c r="J765" s="2"/>
      <c r="K765" s="2"/>
      <c r="L765" s="2"/>
      <c r="M765" s="2"/>
      <c r="N765" s="2"/>
      <c r="O765" s="2"/>
      <c r="P765" s="2"/>
      <c r="Q765" s="2"/>
      <c r="R765" s="2"/>
      <c r="S765" s="2"/>
      <c r="T765" s="2"/>
      <c r="U765" s="2"/>
      <c r="V765" s="2"/>
      <c r="W765" s="2"/>
      <c r="X765" s="2"/>
      <c r="Y765" s="2"/>
      <c r="Z765" s="2"/>
      <c r="AA765" s="2"/>
      <c r="AB765" s="2"/>
    </row>
    <row r="766" spans="1:28" ht="13.5" customHeight="1">
      <c r="A766" s="2"/>
      <c r="B766" s="3"/>
      <c r="C766" s="3"/>
      <c r="D766" s="35"/>
      <c r="E766" s="35"/>
      <c r="F766" s="2"/>
      <c r="G766" s="2"/>
      <c r="H766" s="2"/>
      <c r="I766" s="2"/>
      <c r="J766" s="2"/>
      <c r="K766" s="2"/>
      <c r="L766" s="2"/>
      <c r="M766" s="2"/>
      <c r="N766" s="2"/>
      <c r="O766" s="2"/>
      <c r="P766" s="2"/>
      <c r="Q766" s="2"/>
      <c r="R766" s="2"/>
      <c r="S766" s="2"/>
      <c r="T766" s="2"/>
      <c r="U766" s="2"/>
      <c r="V766" s="2"/>
      <c r="W766" s="2"/>
      <c r="X766" s="2"/>
      <c r="Y766" s="2"/>
      <c r="Z766" s="2"/>
      <c r="AA766" s="2"/>
      <c r="AB766" s="2"/>
    </row>
    <row r="767" spans="1:28" ht="13.5" customHeight="1">
      <c r="A767" s="2"/>
      <c r="B767" s="3"/>
      <c r="C767" s="3"/>
      <c r="D767" s="35"/>
      <c r="E767" s="35"/>
      <c r="F767" s="2"/>
      <c r="G767" s="2"/>
      <c r="H767" s="2"/>
      <c r="I767" s="2"/>
      <c r="J767" s="2"/>
      <c r="K767" s="2"/>
      <c r="L767" s="2"/>
      <c r="M767" s="2"/>
      <c r="N767" s="2"/>
      <c r="O767" s="2"/>
      <c r="P767" s="2"/>
      <c r="Q767" s="2"/>
      <c r="R767" s="2"/>
      <c r="S767" s="2"/>
      <c r="T767" s="2"/>
      <c r="U767" s="2"/>
      <c r="V767" s="2"/>
      <c r="W767" s="2"/>
      <c r="X767" s="2"/>
      <c r="Y767" s="2"/>
      <c r="Z767" s="2"/>
      <c r="AA767" s="2"/>
      <c r="AB767" s="2"/>
    </row>
    <row r="768" spans="1:28" ht="13.5" customHeight="1">
      <c r="A768" s="2"/>
      <c r="B768" s="3"/>
      <c r="C768" s="3"/>
      <c r="D768" s="35"/>
      <c r="E768" s="35"/>
      <c r="F768" s="2"/>
      <c r="G768" s="2"/>
      <c r="H768" s="2"/>
      <c r="I768" s="2"/>
      <c r="J768" s="2"/>
      <c r="K768" s="2"/>
      <c r="L768" s="2"/>
      <c r="M768" s="2"/>
      <c r="N768" s="2"/>
      <c r="O768" s="2"/>
      <c r="P768" s="2"/>
      <c r="Q768" s="2"/>
      <c r="R768" s="2"/>
      <c r="S768" s="2"/>
      <c r="T768" s="2"/>
      <c r="U768" s="2"/>
      <c r="V768" s="2"/>
      <c r="W768" s="2"/>
      <c r="X768" s="2"/>
      <c r="Y768" s="2"/>
      <c r="Z768" s="2"/>
      <c r="AA768" s="2"/>
      <c r="AB768" s="2"/>
    </row>
    <row r="769" spans="1:28" ht="13.5" customHeight="1">
      <c r="A769" s="2"/>
      <c r="B769" s="3"/>
      <c r="C769" s="3"/>
      <c r="D769" s="35"/>
      <c r="E769" s="35"/>
      <c r="F769" s="2"/>
      <c r="G769" s="2"/>
      <c r="H769" s="2"/>
      <c r="I769" s="2"/>
      <c r="J769" s="2"/>
      <c r="K769" s="2"/>
      <c r="L769" s="2"/>
      <c r="M769" s="2"/>
      <c r="N769" s="2"/>
      <c r="O769" s="2"/>
      <c r="P769" s="2"/>
      <c r="Q769" s="2"/>
      <c r="R769" s="2"/>
      <c r="S769" s="2"/>
      <c r="T769" s="2"/>
      <c r="U769" s="2"/>
      <c r="V769" s="2"/>
      <c r="W769" s="2"/>
      <c r="X769" s="2"/>
      <c r="Y769" s="2"/>
      <c r="Z769" s="2"/>
      <c r="AA769" s="2"/>
      <c r="AB769" s="2"/>
    </row>
    <row r="770" spans="1:28" ht="13.5" customHeight="1">
      <c r="A770" s="2"/>
      <c r="B770" s="3"/>
      <c r="C770" s="3"/>
      <c r="D770" s="35"/>
      <c r="E770" s="35"/>
      <c r="F770" s="2"/>
      <c r="G770" s="2"/>
      <c r="H770" s="2"/>
      <c r="I770" s="2"/>
      <c r="J770" s="2"/>
      <c r="K770" s="2"/>
      <c r="L770" s="2"/>
      <c r="M770" s="2"/>
      <c r="N770" s="2"/>
      <c r="O770" s="2"/>
      <c r="P770" s="2"/>
      <c r="Q770" s="2"/>
      <c r="R770" s="2"/>
      <c r="S770" s="2"/>
      <c r="T770" s="2"/>
      <c r="U770" s="2"/>
      <c r="V770" s="2"/>
      <c r="W770" s="2"/>
      <c r="X770" s="2"/>
      <c r="Y770" s="2"/>
      <c r="Z770" s="2"/>
      <c r="AA770" s="2"/>
      <c r="AB770" s="2"/>
    </row>
    <row r="771" spans="1:28" ht="13.5" customHeight="1">
      <c r="A771" s="2"/>
      <c r="B771" s="3"/>
      <c r="C771" s="3"/>
      <c r="D771" s="35"/>
      <c r="E771" s="35"/>
      <c r="F771" s="2"/>
      <c r="G771" s="2"/>
      <c r="H771" s="2"/>
      <c r="I771" s="2"/>
      <c r="J771" s="2"/>
      <c r="K771" s="2"/>
      <c r="L771" s="2"/>
      <c r="M771" s="2"/>
      <c r="N771" s="2"/>
      <c r="O771" s="2"/>
      <c r="P771" s="2"/>
      <c r="Q771" s="2"/>
      <c r="R771" s="2"/>
      <c r="S771" s="2"/>
      <c r="T771" s="2"/>
      <c r="U771" s="2"/>
      <c r="V771" s="2"/>
      <c r="W771" s="2"/>
      <c r="X771" s="2"/>
      <c r="Y771" s="2"/>
      <c r="Z771" s="2"/>
      <c r="AA771" s="2"/>
      <c r="AB771" s="2"/>
    </row>
    <row r="772" spans="1:28" ht="13.5" customHeight="1">
      <c r="A772" s="2"/>
      <c r="B772" s="3"/>
      <c r="C772" s="3"/>
      <c r="D772" s="35"/>
      <c r="E772" s="35"/>
      <c r="F772" s="2"/>
      <c r="G772" s="2"/>
      <c r="H772" s="2"/>
      <c r="I772" s="2"/>
      <c r="J772" s="2"/>
      <c r="K772" s="2"/>
      <c r="L772" s="2"/>
      <c r="M772" s="2"/>
      <c r="N772" s="2"/>
      <c r="O772" s="2"/>
      <c r="P772" s="2"/>
      <c r="Q772" s="2"/>
      <c r="R772" s="2"/>
      <c r="S772" s="2"/>
      <c r="T772" s="2"/>
      <c r="U772" s="2"/>
      <c r="V772" s="2"/>
      <c r="W772" s="2"/>
      <c r="X772" s="2"/>
      <c r="Y772" s="2"/>
      <c r="Z772" s="2"/>
      <c r="AA772" s="2"/>
      <c r="AB772" s="2"/>
    </row>
    <row r="773" spans="1:28" ht="13.5" customHeight="1">
      <c r="A773" s="2"/>
      <c r="B773" s="3"/>
      <c r="C773" s="3"/>
      <c r="D773" s="35"/>
      <c r="E773" s="35"/>
      <c r="F773" s="2"/>
      <c r="G773" s="2"/>
      <c r="H773" s="2"/>
      <c r="I773" s="2"/>
      <c r="J773" s="2"/>
      <c r="K773" s="2"/>
      <c r="L773" s="2"/>
      <c r="M773" s="2"/>
      <c r="N773" s="2"/>
      <c r="O773" s="2"/>
      <c r="P773" s="2"/>
      <c r="Q773" s="2"/>
      <c r="R773" s="2"/>
      <c r="S773" s="2"/>
      <c r="T773" s="2"/>
      <c r="U773" s="2"/>
      <c r="V773" s="2"/>
      <c r="W773" s="2"/>
      <c r="X773" s="2"/>
      <c r="Y773" s="2"/>
      <c r="Z773" s="2"/>
      <c r="AA773" s="2"/>
      <c r="AB773" s="2"/>
    </row>
    <row r="774" spans="1:28" ht="13.5" customHeight="1">
      <c r="A774" s="2"/>
      <c r="B774" s="3"/>
      <c r="C774" s="3"/>
      <c r="D774" s="35"/>
      <c r="E774" s="35"/>
      <c r="F774" s="2"/>
      <c r="G774" s="2"/>
      <c r="H774" s="2"/>
      <c r="I774" s="2"/>
      <c r="J774" s="2"/>
      <c r="K774" s="2"/>
      <c r="L774" s="2"/>
      <c r="M774" s="2"/>
      <c r="N774" s="2"/>
      <c r="O774" s="2"/>
      <c r="P774" s="2"/>
      <c r="Q774" s="2"/>
      <c r="R774" s="2"/>
      <c r="S774" s="2"/>
      <c r="T774" s="2"/>
      <c r="U774" s="2"/>
      <c r="V774" s="2"/>
      <c r="W774" s="2"/>
      <c r="X774" s="2"/>
      <c r="Y774" s="2"/>
      <c r="Z774" s="2"/>
      <c r="AA774" s="2"/>
      <c r="AB774" s="2"/>
    </row>
    <row r="775" spans="1:28" ht="13.5" customHeight="1">
      <c r="A775" s="2"/>
      <c r="B775" s="3"/>
      <c r="C775" s="3"/>
      <c r="D775" s="35"/>
      <c r="E775" s="35"/>
      <c r="F775" s="2"/>
      <c r="G775" s="2"/>
      <c r="H775" s="2"/>
      <c r="I775" s="2"/>
      <c r="J775" s="2"/>
      <c r="K775" s="2"/>
      <c r="L775" s="2"/>
      <c r="M775" s="2"/>
      <c r="N775" s="2"/>
      <c r="O775" s="2"/>
      <c r="P775" s="2"/>
      <c r="Q775" s="2"/>
      <c r="R775" s="2"/>
      <c r="S775" s="2"/>
      <c r="T775" s="2"/>
      <c r="U775" s="2"/>
      <c r="V775" s="2"/>
      <c r="W775" s="2"/>
      <c r="X775" s="2"/>
      <c r="Y775" s="2"/>
      <c r="Z775" s="2"/>
      <c r="AA775" s="2"/>
      <c r="AB775" s="2"/>
    </row>
    <row r="776" spans="1:28" ht="13.5" customHeight="1">
      <c r="A776" s="2"/>
      <c r="B776" s="3"/>
      <c r="C776" s="3"/>
      <c r="D776" s="35"/>
      <c r="E776" s="35"/>
      <c r="F776" s="2"/>
      <c r="G776" s="2"/>
      <c r="H776" s="2"/>
      <c r="I776" s="2"/>
      <c r="J776" s="2"/>
      <c r="K776" s="2"/>
      <c r="L776" s="2"/>
      <c r="M776" s="2"/>
      <c r="N776" s="2"/>
      <c r="O776" s="2"/>
      <c r="P776" s="2"/>
      <c r="Q776" s="2"/>
      <c r="R776" s="2"/>
      <c r="S776" s="2"/>
      <c r="T776" s="2"/>
      <c r="U776" s="2"/>
      <c r="V776" s="2"/>
      <c r="W776" s="2"/>
      <c r="X776" s="2"/>
      <c r="Y776" s="2"/>
      <c r="Z776" s="2"/>
      <c r="AA776" s="2"/>
      <c r="AB776" s="2"/>
    </row>
    <row r="777" spans="1:28" ht="13.5" customHeight="1">
      <c r="A777" s="2"/>
      <c r="B777" s="3"/>
      <c r="C777" s="3"/>
      <c r="D777" s="35"/>
      <c r="E777" s="35"/>
      <c r="F777" s="2"/>
      <c r="G777" s="2"/>
      <c r="H777" s="2"/>
      <c r="I777" s="2"/>
      <c r="J777" s="2"/>
      <c r="K777" s="2"/>
      <c r="L777" s="2"/>
      <c r="M777" s="2"/>
      <c r="N777" s="2"/>
      <c r="O777" s="2"/>
      <c r="P777" s="2"/>
      <c r="Q777" s="2"/>
      <c r="R777" s="2"/>
      <c r="S777" s="2"/>
      <c r="T777" s="2"/>
      <c r="U777" s="2"/>
      <c r="V777" s="2"/>
      <c r="W777" s="2"/>
      <c r="X777" s="2"/>
      <c r="Y777" s="2"/>
      <c r="Z777" s="2"/>
      <c r="AA777" s="2"/>
      <c r="AB777" s="2"/>
    </row>
    <row r="778" spans="1:28" ht="13.5" customHeight="1">
      <c r="A778" s="2"/>
      <c r="B778" s="3"/>
      <c r="C778" s="3"/>
      <c r="D778" s="35"/>
      <c r="E778" s="35"/>
      <c r="F778" s="2"/>
      <c r="G778" s="2"/>
      <c r="H778" s="2"/>
      <c r="I778" s="2"/>
      <c r="J778" s="2"/>
      <c r="K778" s="2"/>
      <c r="L778" s="2"/>
      <c r="M778" s="2"/>
      <c r="N778" s="2"/>
      <c r="O778" s="2"/>
      <c r="P778" s="2"/>
      <c r="Q778" s="2"/>
      <c r="R778" s="2"/>
      <c r="S778" s="2"/>
      <c r="T778" s="2"/>
      <c r="U778" s="2"/>
      <c r="V778" s="2"/>
      <c r="W778" s="2"/>
      <c r="X778" s="2"/>
      <c r="Y778" s="2"/>
      <c r="Z778" s="2"/>
      <c r="AA778" s="2"/>
      <c r="AB778" s="2"/>
    </row>
    <row r="779" spans="1:28" ht="13.5" customHeight="1">
      <c r="A779" s="2"/>
      <c r="B779" s="3"/>
      <c r="C779" s="3"/>
      <c r="D779" s="35"/>
      <c r="E779" s="35"/>
      <c r="F779" s="2"/>
      <c r="G779" s="2"/>
      <c r="H779" s="2"/>
      <c r="I779" s="2"/>
      <c r="J779" s="2"/>
      <c r="K779" s="2"/>
      <c r="L779" s="2"/>
      <c r="M779" s="2"/>
      <c r="N779" s="2"/>
      <c r="O779" s="2"/>
      <c r="P779" s="2"/>
      <c r="Q779" s="2"/>
      <c r="R779" s="2"/>
      <c r="S779" s="2"/>
      <c r="T779" s="2"/>
      <c r="U779" s="2"/>
      <c r="V779" s="2"/>
      <c r="W779" s="2"/>
      <c r="X779" s="2"/>
      <c r="Y779" s="2"/>
      <c r="Z779" s="2"/>
      <c r="AA779" s="2"/>
      <c r="AB779" s="2"/>
    </row>
    <row r="780" spans="1:28" ht="13.5" customHeight="1">
      <c r="A780" s="2"/>
      <c r="B780" s="3"/>
      <c r="C780" s="3"/>
      <c r="D780" s="35"/>
      <c r="E780" s="35"/>
      <c r="F780" s="2"/>
      <c r="G780" s="2"/>
      <c r="H780" s="2"/>
      <c r="I780" s="2"/>
      <c r="J780" s="2"/>
      <c r="K780" s="2"/>
      <c r="L780" s="2"/>
      <c r="M780" s="2"/>
      <c r="N780" s="2"/>
      <c r="O780" s="2"/>
      <c r="P780" s="2"/>
      <c r="Q780" s="2"/>
      <c r="R780" s="2"/>
      <c r="S780" s="2"/>
      <c r="T780" s="2"/>
      <c r="U780" s="2"/>
      <c r="V780" s="2"/>
      <c r="W780" s="2"/>
      <c r="X780" s="2"/>
      <c r="Y780" s="2"/>
      <c r="Z780" s="2"/>
      <c r="AA780" s="2"/>
      <c r="AB780" s="2"/>
    </row>
    <row r="781" spans="1:28" ht="13.5" customHeight="1">
      <c r="A781" s="2"/>
      <c r="B781" s="3"/>
      <c r="C781" s="3"/>
      <c r="D781" s="35"/>
      <c r="E781" s="35"/>
      <c r="F781" s="2"/>
      <c r="G781" s="2"/>
      <c r="H781" s="2"/>
      <c r="I781" s="2"/>
      <c r="J781" s="2"/>
      <c r="K781" s="2"/>
      <c r="L781" s="2"/>
      <c r="M781" s="2"/>
      <c r="N781" s="2"/>
      <c r="O781" s="2"/>
      <c r="P781" s="2"/>
      <c r="Q781" s="2"/>
      <c r="R781" s="2"/>
      <c r="S781" s="2"/>
      <c r="T781" s="2"/>
      <c r="U781" s="2"/>
      <c r="V781" s="2"/>
      <c r="W781" s="2"/>
      <c r="X781" s="2"/>
      <c r="Y781" s="2"/>
      <c r="Z781" s="2"/>
      <c r="AA781" s="2"/>
      <c r="AB781" s="2"/>
    </row>
    <row r="782" spans="1:28" ht="13.5" customHeight="1">
      <c r="A782" s="2"/>
      <c r="B782" s="3"/>
      <c r="C782" s="3"/>
      <c r="D782" s="35"/>
      <c r="E782" s="35"/>
      <c r="F782" s="2"/>
      <c r="G782" s="2"/>
      <c r="H782" s="2"/>
      <c r="I782" s="2"/>
      <c r="J782" s="2"/>
      <c r="K782" s="2"/>
      <c r="L782" s="2"/>
      <c r="M782" s="2"/>
      <c r="N782" s="2"/>
      <c r="O782" s="2"/>
      <c r="P782" s="2"/>
      <c r="Q782" s="2"/>
      <c r="R782" s="2"/>
      <c r="S782" s="2"/>
      <c r="T782" s="2"/>
      <c r="U782" s="2"/>
      <c r="V782" s="2"/>
      <c r="W782" s="2"/>
      <c r="X782" s="2"/>
      <c r="Y782" s="2"/>
      <c r="Z782" s="2"/>
      <c r="AA782" s="2"/>
      <c r="AB782" s="2"/>
    </row>
    <row r="783" spans="1:28" ht="13.5" customHeight="1">
      <c r="A783" s="2"/>
      <c r="B783" s="3"/>
      <c r="C783" s="3"/>
      <c r="D783" s="35"/>
      <c r="E783" s="35"/>
      <c r="F783" s="2"/>
      <c r="G783" s="2"/>
      <c r="H783" s="2"/>
      <c r="I783" s="2"/>
      <c r="J783" s="2"/>
      <c r="K783" s="2"/>
      <c r="L783" s="2"/>
      <c r="M783" s="2"/>
      <c r="N783" s="2"/>
      <c r="O783" s="2"/>
      <c r="P783" s="2"/>
      <c r="Q783" s="2"/>
      <c r="R783" s="2"/>
      <c r="S783" s="2"/>
      <c r="T783" s="2"/>
      <c r="U783" s="2"/>
      <c r="V783" s="2"/>
      <c r="W783" s="2"/>
      <c r="X783" s="2"/>
      <c r="Y783" s="2"/>
      <c r="Z783" s="2"/>
      <c r="AA783" s="2"/>
      <c r="AB783" s="2"/>
    </row>
    <row r="784" spans="1:28" ht="13.5" customHeight="1">
      <c r="A784" s="2"/>
      <c r="B784" s="3"/>
      <c r="C784" s="3"/>
      <c r="D784" s="35"/>
      <c r="E784" s="35"/>
      <c r="F784" s="2"/>
      <c r="G784" s="2"/>
      <c r="H784" s="2"/>
      <c r="I784" s="2"/>
      <c r="J784" s="2"/>
      <c r="K784" s="2"/>
      <c r="L784" s="2"/>
      <c r="M784" s="2"/>
      <c r="N784" s="2"/>
      <c r="O784" s="2"/>
      <c r="P784" s="2"/>
      <c r="Q784" s="2"/>
      <c r="R784" s="2"/>
      <c r="S784" s="2"/>
      <c r="T784" s="2"/>
      <c r="U784" s="2"/>
      <c r="V784" s="2"/>
      <c r="W784" s="2"/>
      <c r="X784" s="2"/>
      <c r="Y784" s="2"/>
      <c r="Z784" s="2"/>
      <c r="AA784" s="2"/>
      <c r="AB784" s="2"/>
    </row>
    <row r="785" spans="1:28" ht="13.5" customHeight="1">
      <c r="A785" s="2"/>
      <c r="B785" s="3"/>
      <c r="C785" s="3"/>
      <c r="D785" s="35"/>
      <c r="E785" s="35"/>
      <c r="F785" s="2"/>
      <c r="G785" s="2"/>
      <c r="H785" s="2"/>
      <c r="I785" s="2"/>
      <c r="J785" s="2"/>
      <c r="K785" s="2"/>
      <c r="L785" s="2"/>
      <c r="M785" s="2"/>
      <c r="N785" s="2"/>
      <c r="O785" s="2"/>
      <c r="P785" s="2"/>
      <c r="Q785" s="2"/>
      <c r="R785" s="2"/>
      <c r="S785" s="2"/>
      <c r="T785" s="2"/>
      <c r="U785" s="2"/>
      <c r="V785" s="2"/>
      <c r="W785" s="2"/>
      <c r="X785" s="2"/>
      <c r="Y785" s="2"/>
      <c r="Z785" s="2"/>
      <c r="AA785" s="2"/>
      <c r="AB785" s="2"/>
    </row>
    <row r="786" spans="1:28" ht="13.5" customHeight="1">
      <c r="A786" s="2"/>
      <c r="B786" s="3"/>
      <c r="C786" s="3"/>
      <c r="D786" s="35"/>
      <c r="E786" s="35"/>
      <c r="F786" s="2"/>
      <c r="G786" s="2"/>
      <c r="H786" s="2"/>
      <c r="I786" s="2"/>
      <c r="J786" s="2"/>
      <c r="K786" s="2"/>
      <c r="L786" s="2"/>
      <c r="M786" s="2"/>
      <c r="N786" s="2"/>
      <c r="O786" s="2"/>
      <c r="P786" s="2"/>
      <c r="Q786" s="2"/>
      <c r="R786" s="2"/>
      <c r="S786" s="2"/>
      <c r="T786" s="2"/>
      <c r="U786" s="2"/>
      <c r="V786" s="2"/>
      <c r="W786" s="2"/>
      <c r="X786" s="2"/>
      <c r="Y786" s="2"/>
      <c r="Z786" s="2"/>
      <c r="AA786" s="2"/>
      <c r="AB786" s="2"/>
    </row>
    <row r="787" spans="1:28" ht="13.5" customHeight="1">
      <c r="A787" s="2"/>
      <c r="B787" s="3"/>
      <c r="C787" s="3"/>
      <c r="D787" s="35"/>
      <c r="E787" s="35"/>
      <c r="F787" s="2"/>
      <c r="G787" s="2"/>
      <c r="H787" s="2"/>
      <c r="I787" s="2"/>
      <c r="J787" s="2"/>
      <c r="K787" s="2"/>
      <c r="L787" s="2"/>
      <c r="M787" s="2"/>
      <c r="N787" s="2"/>
      <c r="O787" s="2"/>
      <c r="P787" s="2"/>
      <c r="Q787" s="2"/>
      <c r="R787" s="2"/>
      <c r="S787" s="2"/>
      <c r="T787" s="2"/>
      <c r="U787" s="2"/>
      <c r="V787" s="2"/>
      <c r="W787" s="2"/>
      <c r="X787" s="2"/>
      <c r="Y787" s="2"/>
      <c r="Z787" s="2"/>
      <c r="AA787" s="2"/>
      <c r="AB787" s="2"/>
    </row>
    <row r="788" spans="1:28" ht="13.5" customHeight="1">
      <c r="A788" s="2"/>
      <c r="B788" s="3"/>
      <c r="C788" s="3"/>
      <c r="D788" s="35"/>
      <c r="E788" s="35"/>
      <c r="F788" s="2"/>
      <c r="G788" s="2"/>
      <c r="H788" s="2"/>
      <c r="I788" s="2"/>
      <c r="J788" s="2"/>
      <c r="K788" s="2"/>
      <c r="L788" s="2"/>
      <c r="M788" s="2"/>
      <c r="N788" s="2"/>
      <c r="O788" s="2"/>
      <c r="P788" s="2"/>
      <c r="Q788" s="2"/>
      <c r="R788" s="2"/>
      <c r="S788" s="2"/>
      <c r="T788" s="2"/>
      <c r="U788" s="2"/>
      <c r="V788" s="2"/>
      <c r="W788" s="2"/>
      <c r="X788" s="2"/>
      <c r="Y788" s="2"/>
      <c r="Z788" s="2"/>
      <c r="AA788" s="2"/>
      <c r="AB788" s="2"/>
    </row>
    <row r="789" spans="1:28" ht="13.5" customHeight="1">
      <c r="A789" s="2"/>
      <c r="B789" s="3"/>
      <c r="C789" s="3"/>
      <c r="D789" s="35"/>
      <c r="E789" s="35"/>
      <c r="F789" s="2"/>
      <c r="G789" s="2"/>
      <c r="H789" s="2"/>
      <c r="I789" s="2"/>
      <c r="J789" s="2"/>
      <c r="K789" s="2"/>
      <c r="L789" s="2"/>
      <c r="M789" s="2"/>
      <c r="N789" s="2"/>
      <c r="O789" s="2"/>
      <c r="P789" s="2"/>
      <c r="Q789" s="2"/>
      <c r="R789" s="2"/>
      <c r="S789" s="2"/>
      <c r="T789" s="2"/>
      <c r="U789" s="2"/>
      <c r="V789" s="2"/>
      <c r="W789" s="2"/>
      <c r="X789" s="2"/>
      <c r="Y789" s="2"/>
      <c r="Z789" s="2"/>
      <c r="AA789" s="2"/>
      <c r="AB789" s="2"/>
    </row>
    <row r="790" spans="1:28" ht="13.5" customHeight="1">
      <c r="A790" s="2"/>
      <c r="B790" s="3"/>
      <c r="C790" s="3"/>
      <c r="D790" s="35"/>
      <c r="E790" s="35"/>
      <c r="F790" s="2"/>
      <c r="G790" s="2"/>
      <c r="H790" s="2"/>
      <c r="I790" s="2"/>
      <c r="J790" s="2"/>
      <c r="K790" s="2"/>
      <c r="L790" s="2"/>
      <c r="M790" s="2"/>
      <c r="N790" s="2"/>
      <c r="O790" s="2"/>
      <c r="P790" s="2"/>
      <c r="Q790" s="2"/>
      <c r="R790" s="2"/>
      <c r="S790" s="2"/>
      <c r="T790" s="2"/>
      <c r="U790" s="2"/>
      <c r="V790" s="2"/>
      <c r="W790" s="2"/>
      <c r="X790" s="2"/>
      <c r="Y790" s="2"/>
      <c r="Z790" s="2"/>
      <c r="AA790" s="2"/>
      <c r="AB790" s="2"/>
    </row>
    <row r="791" spans="1:28" ht="13.5" customHeight="1">
      <c r="A791" s="2"/>
      <c r="B791" s="3"/>
      <c r="C791" s="3"/>
      <c r="D791" s="35"/>
      <c r="E791" s="35"/>
      <c r="F791" s="2"/>
      <c r="G791" s="2"/>
      <c r="H791" s="2"/>
      <c r="I791" s="2"/>
      <c r="J791" s="2"/>
      <c r="K791" s="2"/>
      <c r="L791" s="2"/>
      <c r="M791" s="2"/>
      <c r="N791" s="2"/>
      <c r="O791" s="2"/>
      <c r="P791" s="2"/>
      <c r="Q791" s="2"/>
      <c r="R791" s="2"/>
      <c r="S791" s="2"/>
      <c r="T791" s="2"/>
      <c r="U791" s="2"/>
      <c r="V791" s="2"/>
      <c r="W791" s="2"/>
      <c r="X791" s="2"/>
      <c r="Y791" s="2"/>
      <c r="Z791" s="2"/>
      <c r="AA791" s="2"/>
      <c r="AB791" s="2"/>
    </row>
    <row r="792" spans="1:28" ht="13.5" customHeight="1">
      <c r="A792" s="2"/>
      <c r="B792" s="3"/>
      <c r="C792" s="3"/>
      <c r="D792" s="35"/>
      <c r="E792" s="35"/>
      <c r="F792" s="2"/>
      <c r="G792" s="2"/>
      <c r="H792" s="2"/>
      <c r="I792" s="2"/>
      <c r="J792" s="2"/>
      <c r="K792" s="2"/>
      <c r="L792" s="2"/>
      <c r="M792" s="2"/>
      <c r="N792" s="2"/>
      <c r="O792" s="2"/>
      <c r="P792" s="2"/>
      <c r="Q792" s="2"/>
      <c r="R792" s="2"/>
      <c r="S792" s="2"/>
      <c r="T792" s="2"/>
      <c r="U792" s="2"/>
      <c r="V792" s="2"/>
      <c r="W792" s="2"/>
      <c r="X792" s="2"/>
      <c r="Y792" s="2"/>
      <c r="Z792" s="2"/>
      <c r="AA792" s="2"/>
      <c r="AB792" s="2"/>
    </row>
    <row r="793" spans="1:28" ht="13.5" customHeight="1">
      <c r="A793" s="2"/>
      <c r="B793" s="3"/>
      <c r="C793" s="3"/>
      <c r="D793" s="35"/>
      <c r="E793" s="35"/>
      <c r="F793" s="2"/>
      <c r="G793" s="2"/>
      <c r="H793" s="2"/>
      <c r="I793" s="2"/>
      <c r="J793" s="2"/>
      <c r="K793" s="2"/>
      <c r="L793" s="2"/>
      <c r="M793" s="2"/>
      <c r="N793" s="2"/>
      <c r="O793" s="2"/>
      <c r="P793" s="2"/>
      <c r="Q793" s="2"/>
      <c r="R793" s="2"/>
      <c r="S793" s="2"/>
      <c r="T793" s="2"/>
      <c r="U793" s="2"/>
      <c r="V793" s="2"/>
      <c r="W793" s="2"/>
      <c r="X793" s="2"/>
      <c r="Y793" s="2"/>
      <c r="Z793" s="2"/>
      <c r="AA793" s="2"/>
      <c r="AB793" s="2"/>
    </row>
    <row r="794" spans="1:28" ht="13.5" customHeight="1">
      <c r="A794" s="2"/>
      <c r="B794" s="3"/>
      <c r="C794" s="3"/>
      <c r="D794" s="35"/>
      <c r="E794" s="35"/>
      <c r="F794" s="2"/>
      <c r="G794" s="2"/>
      <c r="H794" s="2"/>
      <c r="I794" s="2"/>
      <c r="J794" s="2"/>
      <c r="K794" s="2"/>
      <c r="L794" s="2"/>
      <c r="M794" s="2"/>
      <c r="N794" s="2"/>
      <c r="O794" s="2"/>
      <c r="P794" s="2"/>
      <c r="Q794" s="2"/>
      <c r="R794" s="2"/>
      <c r="S794" s="2"/>
      <c r="T794" s="2"/>
      <c r="U794" s="2"/>
      <c r="V794" s="2"/>
      <c r="W794" s="2"/>
      <c r="X794" s="2"/>
      <c r="Y794" s="2"/>
      <c r="Z794" s="2"/>
      <c r="AA794" s="2"/>
      <c r="AB794" s="2"/>
    </row>
    <row r="795" spans="1:28" ht="13.5" customHeight="1">
      <c r="A795" s="2"/>
      <c r="B795" s="3"/>
      <c r="C795" s="3"/>
      <c r="D795" s="35"/>
      <c r="E795" s="35"/>
      <c r="F795" s="2"/>
      <c r="G795" s="2"/>
      <c r="H795" s="2"/>
      <c r="I795" s="2"/>
      <c r="J795" s="2"/>
      <c r="K795" s="2"/>
      <c r="L795" s="2"/>
      <c r="M795" s="2"/>
      <c r="N795" s="2"/>
      <c r="O795" s="2"/>
      <c r="P795" s="2"/>
      <c r="Q795" s="2"/>
      <c r="R795" s="2"/>
      <c r="S795" s="2"/>
      <c r="T795" s="2"/>
      <c r="U795" s="2"/>
      <c r="V795" s="2"/>
      <c r="W795" s="2"/>
      <c r="X795" s="2"/>
      <c r="Y795" s="2"/>
      <c r="Z795" s="2"/>
      <c r="AA795" s="2"/>
      <c r="AB795" s="2"/>
    </row>
    <row r="796" spans="1:28" ht="13.5" customHeight="1">
      <c r="A796" s="2"/>
      <c r="B796" s="3"/>
      <c r="C796" s="3"/>
      <c r="D796" s="35"/>
      <c r="E796" s="35"/>
      <c r="F796" s="2"/>
      <c r="G796" s="2"/>
      <c r="H796" s="2"/>
      <c r="I796" s="2"/>
      <c r="J796" s="2"/>
      <c r="K796" s="2"/>
      <c r="L796" s="2"/>
      <c r="M796" s="2"/>
      <c r="N796" s="2"/>
      <c r="O796" s="2"/>
      <c r="P796" s="2"/>
      <c r="Q796" s="2"/>
      <c r="R796" s="2"/>
      <c r="S796" s="2"/>
      <c r="T796" s="2"/>
      <c r="U796" s="2"/>
      <c r="V796" s="2"/>
      <c r="W796" s="2"/>
      <c r="X796" s="2"/>
      <c r="Y796" s="2"/>
      <c r="Z796" s="2"/>
      <c r="AA796" s="2"/>
      <c r="AB796" s="2"/>
    </row>
    <row r="797" spans="1:28" ht="13.5" customHeight="1">
      <c r="A797" s="2"/>
      <c r="B797" s="3"/>
      <c r="C797" s="3"/>
      <c r="D797" s="35"/>
      <c r="E797" s="35"/>
      <c r="F797" s="2"/>
      <c r="G797" s="2"/>
      <c r="H797" s="2"/>
      <c r="I797" s="2"/>
      <c r="J797" s="2"/>
      <c r="K797" s="2"/>
      <c r="L797" s="2"/>
      <c r="M797" s="2"/>
      <c r="N797" s="2"/>
      <c r="O797" s="2"/>
      <c r="P797" s="2"/>
      <c r="Q797" s="2"/>
      <c r="R797" s="2"/>
      <c r="S797" s="2"/>
      <c r="T797" s="2"/>
      <c r="U797" s="2"/>
      <c r="V797" s="2"/>
      <c r="W797" s="2"/>
      <c r="X797" s="2"/>
      <c r="Y797" s="2"/>
      <c r="Z797" s="2"/>
      <c r="AA797" s="2"/>
      <c r="AB797" s="2"/>
    </row>
    <row r="798" spans="1:28" ht="13.5" customHeight="1">
      <c r="A798" s="2"/>
      <c r="B798" s="3"/>
      <c r="C798" s="3"/>
      <c r="D798" s="35"/>
      <c r="E798" s="35"/>
      <c r="F798" s="2"/>
      <c r="G798" s="2"/>
      <c r="H798" s="2"/>
      <c r="I798" s="2"/>
      <c r="J798" s="2"/>
      <c r="K798" s="2"/>
      <c r="L798" s="2"/>
      <c r="M798" s="2"/>
      <c r="N798" s="2"/>
      <c r="O798" s="2"/>
      <c r="P798" s="2"/>
      <c r="Q798" s="2"/>
      <c r="R798" s="2"/>
      <c r="S798" s="2"/>
      <c r="T798" s="2"/>
      <c r="U798" s="2"/>
      <c r="V798" s="2"/>
      <c r="W798" s="2"/>
      <c r="X798" s="2"/>
      <c r="Y798" s="2"/>
      <c r="Z798" s="2"/>
      <c r="AA798" s="2"/>
      <c r="AB798" s="2"/>
    </row>
    <row r="799" spans="1:28" ht="13.5" customHeight="1">
      <c r="A799" s="2"/>
      <c r="B799" s="3"/>
      <c r="C799" s="3"/>
      <c r="D799" s="35"/>
      <c r="E799" s="35"/>
      <c r="F799" s="2"/>
      <c r="G799" s="2"/>
      <c r="H799" s="2"/>
      <c r="I799" s="2"/>
      <c r="J799" s="2"/>
      <c r="K799" s="2"/>
      <c r="L799" s="2"/>
      <c r="M799" s="2"/>
      <c r="N799" s="2"/>
      <c r="O799" s="2"/>
      <c r="P799" s="2"/>
      <c r="Q799" s="2"/>
      <c r="R799" s="2"/>
      <c r="S799" s="2"/>
      <c r="T799" s="2"/>
      <c r="U799" s="2"/>
      <c r="V799" s="2"/>
      <c r="W799" s="2"/>
      <c r="X799" s="2"/>
      <c r="Y799" s="2"/>
      <c r="Z799" s="2"/>
      <c r="AA799" s="2"/>
      <c r="AB799" s="2"/>
    </row>
    <row r="800" spans="1:28" ht="13.5" customHeight="1">
      <c r="A800" s="2"/>
      <c r="B800" s="3"/>
      <c r="C800" s="3"/>
      <c r="D800" s="35"/>
      <c r="E800" s="35"/>
      <c r="F800" s="2"/>
      <c r="G800" s="2"/>
      <c r="H800" s="2"/>
      <c r="I800" s="2"/>
      <c r="J800" s="2"/>
      <c r="K800" s="2"/>
      <c r="L800" s="2"/>
      <c r="M800" s="2"/>
      <c r="N800" s="2"/>
      <c r="O800" s="2"/>
      <c r="P800" s="2"/>
      <c r="Q800" s="2"/>
      <c r="R800" s="2"/>
      <c r="S800" s="2"/>
      <c r="T800" s="2"/>
      <c r="U800" s="2"/>
      <c r="V800" s="2"/>
      <c r="W800" s="2"/>
      <c r="X800" s="2"/>
      <c r="Y800" s="2"/>
      <c r="Z800" s="2"/>
      <c r="AA800" s="2"/>
      <c r="AB800" s="2"/>
    </row>
    <row r="801" spans="1:28" ht="13.5" customHeight="1">
      <c r="A801" s="2"/>
      <c r="B801" s="3"/>
      <c r="C801" s="3"/>
      <c r="D801" s="35"/>
      <c r="E801" s="35"/>
      <c r="F801" s="2"/>
      <c r="G801" s="2"/>
      <c r="H801" s="2"/>
      <c r="I801" s="2"/>
      <c r="J801" s="2"/>
      <c r="K801" s="2"/>
      <c r="L801" s="2"/>
      <c r="M801" s="2"/>
      <c r="N801" s="2"/>
      <c r="O801" s="2"/>
      <c r="P801" s="2"/>
      <c r="Q801" s="2"/>
      <c r="R801" s="2"/>
      <c r="S801" s="2"/>
      <c r="T801" s="2"/>
      <c r="U801" s="2"/>
      <c r="V801" s="2"/>
      <c r="W801" s="2"/>
      <c r="X801" s="2"/>
      <c r="Y801" s="2"/>
      <c r="Z801" s="2"/>
      <c r="AA801" s="2"/>
      <c r="AB801" s="2"/>
    </row>
    <row r="802" spans="1:28" ht="13.5" customHeight="1">
      <c r="A802" s="2"/>
      <c r="B802" s="3"/>
      <c r="C802" s="3"/>
      <c r="D802" s="35"/>
      <c r="E802" s="35"/>
      <c r="F802" s="2"/>
      <c r="G802" s="2"/>
      <c r="H802" s="2"/>
      <c r="I802" s="2"/>
      <c r="J802" s="2"/>
      <c r="K802" s="2"/>
      <c r="L802" s="2"/>
      <c r="M802" s="2"/>
      <c r="N802" s="2"/>
      <c r="O802" s="2"/>
      <c r="P802" s="2"/>
      <c r="Q802" s="2"/>
      <c r="R802" s="2"/>
      <c r="S802" s="2"/>
      <c r="T802" s="2"/>
      <c r="U802" s="2"/>
      <c r="V802" s="2"/>
      <c r="W802" s="2"/>
      <c r="X802" s="2"/>
      <c r="Y802" s="2"/>
      <c r="Z802" s="2"/>
      <c r="AA802" s="2"/>
      <c r="AB802" s="2"/>
    </row>
    <row r="803" spans="1:28" ht="13.5" customHeight="1">
      <c r="A803" s="2"/>
      <c r="B803" s="3"/>
      <c r="C803" s="3"/>
      <c r="D803" s="35"/>
      <c r="E803" s="35"/>
      <c r="F803" s="2"/>
      <c r="G803" s="2"/>
      <c r="H803" s="2"/>
      <c r="I803" s="2"/>
      <c r="J803" s="2"/>
      <c r="K803" s="2"/>
      <c r="L803" s="2"/>
      <c r="M803" s="2"/>
      <c r="N803" s="2"/>
      <c r="O803" s="2"/>
      <c r="P803" s="2"/>
      <c r="Q803" s="2"/>
      <c r="R803" s="2"/>
      <c r="S803" s="2"/>
      <c r="T803" s="2"/>
      <c r="U803" s="2"/>
      <c r="V803" s="2"/>
      <c r="W803" s="2"/>
      <c r="X803" s="2"/>
      <c r="Y803" s="2"/>
      <c r="Z803" s="2"/>
      <c r="AA803" s="2"/>
      <c r="AB803" s="2"/>
    </row>
    <row r="804" spans="1:28" ht="13.5" customHeight="1">
      <c r="A804" s="2"/>
      <c r="B804" s="3"/>
      <c r="C804" s="3"/>
      <c r="D804" s="35"/>
      <c r="E804" s="35"/>
      <c r="F804" s="2"/>
      <c r="G804" s="2"/>
      <c r="H804" s="2"/>
      <c r="I804" s="2"/>
      <c r="J804" s="2"/>
      <c r="K804" s="2"/>
      <c r="L804" s="2"/>
      <c r="M804" s="2"/>
      <c r="N804" s="2"/>
      <c r="O804" s="2"/>
      <c r="P804" s="2"/>
      <c r="Q804" s="2"/>
      <c r="R804" s="2"/>
      <c r="S804" s="2"/>
      <c r="T804" s="2"/>
      <c r="U804" s="2"/>
      <c r="V804" s="2"/>
      <c r="W804" s="2"/>
      <c r="X804" s="2"/>
      <c r="Y804" s="2"/>
      <c r="Z804" s="2"/>
      <c r="AA804" s="2"/>
      <c r="AB804" s="2"/>
    </row>
    <row r="805" spans="1:28" ht="13.5" customHeight="1">
      <c r="A805" s="2"/>
      <c r="B805" s="3"/>
      <c r="C805" s="3"/>
      <c r="D805" s="35"/>
      <c r="E805" s="35"/>
      <c r="F805" s="2"/>
      <c r="G805" s="2"/>
      <c r="H805" s="2"/>
      <c r="I805" s="2"/>
      <c r="J805" s="2"/>
      <c r="K805" s="2"/>
      <c r="L805" s="2"/>
      <c r="M805" s="2"/>
      <c r="N805" s="2"/>
      <c r="O805" s="2"/>
      <c r="P805" s="2"/>
      <c r="Q805" s="2"/>
      <c r="R805" s="2"/>
      <c r="S805" s="2"/>
      <c r="T805" s="2"/>
      <c r="U805" s="2"/>
      <c r="V805" s="2"/>
      <c r="W805" s="2"/>
      <c r="X805" s="2"/>
      <c r="Y805" s="2"/>
      <c r="Z805" s="2"/>
      <c r="AA805" s="2"/>
      <c r="AB805" s="2"/>
    </row>
    <row r="806" spans="1:28" ht="13.5" customHeight="1">
      <c r="A806" s="2"/>
      <c r="B806" s="3"/>
      <c r="C806" s="3"/>
      <c r="D806" s="35"/>
      <c r="E806" s="35"/>
      <c r="F806" s="2"/>
      <c r="G806" s="2"/>
      <c r="H806" s="2"/>
      <c r="I806" s="2"/>
      <c r="J806" s="2"/>
      <c r="K806" s="2"/>
      <c r="L806" s="2"/>
      <c r="M806" s="2"/>
      <c r="N806" s="2"/>
      <c r="O806" s="2"/>
      <c r="P806" s="2"/>
      <c r="Q806" s="2"/>
      <c r="R806" s="2"/>
      <c r="S806" s="2"/>
      <c r="T806" s="2"/>
      <c r="U806" s="2"/>
      <c r="V806" s="2"/>
      <c r="W806" s="2"/>
      <c r="X806" s="2"/>
      <c r="Y806" s="2"/>
      <c r="Z806" s="2"/>
      <c r="AA806" s="2"/>
      <c r="AB806" s="2"/>
    </row>
    <row r="807" spans="1:28" ht="13.5" customHeight="1">
      <c r="A807" s="2"/>
      <c r="B807" s="3"/>
      <c r="C807" s="3"/>
      <c r="D807" s="35"/>
      <c r="E807" s="35"/>
      <c r="F807" s="2"/>
      <c r="G807" s="2"/>
      <c r="H807" s="2"/>
      <c r="I807" s="2"/>
      <c r="J807" s="2"/>
      <c r="K807" s="2"/>
      <c r="L807" s="2"/>
      <c r="M807" s="2"/>
      <c r="N807" s="2"/>
      <c r="O807" s="2"/>
      <c r="P807" s="2"/>
      <c r="Q807" s="2"/>
      <c r="R807" s="2"/>
      <c r="S807" s="2"/>
      <c r="T807" s="2"/>
      <c r="U807" s="2"/>
      <c r="V807" s="2"/>
      <c r="W807" s="2"/>
      <c r="X807" s="2"/>
      <c r="Y807" s="2"/>
      <c r="Z807" s="2"/>
      <c r="AA807" s="2"/>
      <c r="AB807" s="2"/>
    </row>
    <row r="808" spans="1:28" ht="13.5" customHeight="1">
      <c r="A808" s="2"/>
      <c r="B808" s="3"/>
      <c r="C808" s="3"/>
      <c r="D808" s="35"/>
      <c r="E808" s="35"/>
      <c r="F808" s="2"/>
      <c r="G808" s="2"/>
      <c r="H808" s="2"/>
      <c r="I808" s="2"/>
      <c r="J808" s="2"/>
      <c r="K808" s="2"/>
      <c r="L808" s="2"/>
      <c r="M808" s="2"/>
      <c r="N808" s="2"/>
      <c r="O808" s="2"/>
      <c r="P808" s="2"/>
      <c r="Q808" s="2"/>
      <c r="R808" s="2"/>
      <c r="S808" s="2"/>
      <c r="T808" s="2"/>
      <c r="U808" s="2"/>
      <c r="V808" s="2"/>
      <c r="W808" s="2"/>
      <c r="X808" s="2"/>
      <c r="Y808" s="2"/>
      <c r="Z808" s="2"/>
      <c r="AA808" s="2"/>
      <c r="AB808" s="2"/>
    </row>
    <row r="809" spans="1:28" ht="13.5" customHeight="1">
      <c r="A809" s="2"/>
      <c r="B809" s="3"/>
      <c r="C809" s="3"/>
      <c r="D809" s="35"/>
      <c r="E809" s="35"/>
      <c r="F809" s="2"/>
      <c r="G809" s="2"/>
      <c r="H809" s="2"/>
      <c r="I809" s="2"/>
      <c r="J809" s="2"/>
      <c r="K809" s="2"/>
      <c r="L809" s="2"/>
      <c r="M809" s="2"/>
      <c r="N809" s="2"/>
      <c r="O809" s="2"/>
      <c r="P809" s="2"/>
      <c r="Q809" s="2"/>
      <c r="R809" s="2"/>
      <c r="S809" s="2"/>
      <c r="T809" s="2"/>
      <c r="U809" s="2"/>
      <c r="V809" s="2"/>
      <c r="W809" s="2"/>
      <c r="X809" s="2"/>
      <c r="Y809" s="2"/>
      <c r="Z809" s="2"/>
      <c r="AA809" s="2"/>
      <c r="AB809" s="2"/>
    </row>
    <row r="810" spans="1:28" ht="13.5" customHeight="1">
      <c r="A810" s="2"/>
      <c r="B810" s="3"/>
      <c r="C810" s="3"/>
      <c r="D810" s="35"/>
      <c r="E810" s="35"/>
      <c r="F810" s="2"/>
      <c r="G810" s="2"/>
      <c r="H810" s="2"/>
      <c r="I810" s="2"/>
      <c r="J810" s="2"/>
      <c r="K810" s="2"/>
      <c r="L810" s="2"/>
      <c r="M810" s="2"/>
      <c r="N810" s="2"/>
      <c r="O810" s="2"/>
      <c r="P810" s="2"/>
      <c r="Q810" s="2"/>
      <c r="R810" s="2"/>
      <c r="S810" s="2"/>
      <c r="T810" s="2"/>
      <c r="U810" s="2"/>
      <c r="V810" s="2"/>
      <c r="W810" s="2"/>
      <c r="X810" s="2"/>
      <c r="Y810" s="2"/>
      <c r="Z810" s="2"/>
      <c r="AA810" s="2"/>
      <c r="AB810" s="2"/>
    </row>
    <row r="811" spans="1:28" ht="13.5" customHeight="1">
      <c r="A811" s="2"/>
      <c r="B811" s="3"/>
      <c r="C811" s="3"/>
      <c r="D811" s="35"/>
      <c r="E811" s="35"/>
      <c r="F811" s="2"/>
      <c r="G811" s="2"/>
      <c r="H811" s="2"/>
      <c r="I811" s="2"/>
      <c r="J811" s="2"/>
      <c r="K811" s="2"/>
      <c r="L811" s="2"/>
      <c r="M811" s="2"/>
      <c r="N811" s="2"/>
      <c r="O811" s="2"/>
      <c r="P811" s="2"/>
      <c r="Q811" s="2"/>
      <c r="R811" s="2"/>
      <c r="S811" s="2"/>
      <c r="T811" s="2"/>
      <c r="U811" s="2"/>
      <c r="V811" s="2"/>
      <c r="W811" s="2"/>
      <c r="X811" s="2"/>
      <c r="Y811" s="2"/>
      <c r="Z811" s="2"/>
      <c r="AA811" s="2"/>
      <c r="AB811" s="2"/>
    </row>
    <row r="812" spans="1:28" ht="13.5" customHeight="1">
      <c r="A812" s="2"/>
      <c r="B812" s="3"/>
      <c r="C812" s="3"/>
      <c r="D812" s="35"/>
      <c r="E812" s="35"/>
      <c r="F812" s="2"/>
      <c r="G812" s="2"/>
      <c r="H812" s="2"/>
      <c r="I812" s="2"/>
      <c r="J812" s="2"/>
      <c r="K812" s="2"/>
      <c r="L812" s="2"/>
      <c r="M812" s="2"/>
      <c r="N812" s="2"/>
      <c r="O812" s="2"/>
      <c r="P812" s="2"/>
      <c r="Q812" s="2"/>
      <c r="R812" s="2"/>
      <c r="S812" s="2"/>
      <c r="T812" s="2"/>
      <c r="U812" s="2"/>
      <c r="V812" s="2"/>
      <c r="W812" s="2"/>
      <c r="X812" s="2"/>
      <c r="Y812" s="2"/>
      <c r="Z812" s="2"/>
      <c r="AA812" s="2"/>
      <c r="AB812" s="2"/>
    </row>
    <row r="813" spans="1:28" ht="13.5" customHeight="1">
      <c r="A813" s="2"/>
      <c r="B813" s="3"/>
      <c r="C813" s="3"/>
      <c r="D813" s="35"/>
      <c r="E813" s="35"/>
      <c r="F813" s="2"/>
      <c r="G813" s="2"/>
      <c r="H813" s="2"/>
      <c r="I813" s="2"/>
      <c r="J813" s="2"/>
      <c r="K813" s="2"/>
      <c r="L813" s="2"/>
      <c r="M813" s="2"/>
      <c r="N813" s="2"/>
      <c r="O813" s="2"/>
      <c r="P813" s="2"/>
      <c r="Q813" s="2"/>
      <c r="R813" s="2"/>
      <c r="S813" s="2"/>
      <c r="T813" s="2"/>
      <c r="U813" s="2"/>
      <c r="V813" s="2"/>
      <c r="W813" s="2"/>
      <c r="X813" s="2"/>
      <c r="Y813" s="2"/>
      <c r="Z813" s="2"/>
      <c r="AA813" s="2"/>
      <c r="AB813" s="2"/>
    </row>
    <row r="814" spans="1:28" ht="13.5" customHeight="1">
      <c r="A814" s="2"/>
      <c r="B814" s="3"/>
      <c r="C814" s="3"/>
      <c r="D814" s="35"/>
      <c r="E814" s="35"/>
      <c r="F814" s="2"/>
      <c r="G814" s="2"/>
      <c r="H814" s="2"/>
      <c r="I814" s="2"/>
      <c r="J814" s="2"/>
      <c r="K814" s="2"/>
      <c r="L814" s="2"/>
      <c r="M814" s="2"/>
      <c r="N814" s="2"/>
      <c r="O814" s="2"/>
      <c r="P814" s="2"/>
      <c r="Q814" s="2"/>
      <c r="R814" s="2"/>
      <c r="S814" s="2"/>
      <c r="T814" s="2"/>
      <c r="U814" s="2"/>
      <c r="V814" s="2"/>
      <c r="W814" s="2"/>
      <c r="X814" s="2"/>
      <c r="Y814" s="2"/>
      <c r="Z814" s="2"/>
      <c r="AA814" s="2"/>
      <c r="AB814" s="2"/>
    </row>
    <row r="815" spans="1:28" ht="13.5" customHeight="1">
      <c r="A815" s="2"/>
      <c r="B815" s="3"/>
      <c r="C815" s="3"/>
      <c r="D815" s="35"/>
      <c r="E815" s="35"/>
      <c r="F815" s="2"/>
      <c r="G815" s="2"/>
      <c r="H815" s="2"/>
      <c r="I815" s="2"/>
      <c r="J815" s="2"/>
      <c r="K815" s="2"/>
      <c r="L815" s="2"/>
      <c r="M815" s="2"/>
      <c r="N815" s="2"/>
      <c r="O815" s="2"/>
      <c r="P815" s="2"/>
      <c r="Q815" s="2"/>
      <c r="R815" s="2"/>
      <c r="S815" s="2"/>
      <c r="T815" s="2"/>
      <c r="U815" s="2"/>
      <c r="V815" s="2"/>
      <c r="W815" s="2"/>
      <c r="X815" s="2"/>
      <c r="Y815" s="2"/>
      <c r="Z815" s="2"/>
      <c r="AA815" s="2"/>
      <c r="AB815" s="2"/>
    </row>
    <row r="816" spans="1:28" ht="13.5" customHeight="1">
      <c r="A816" s="2"/>
      <c r="B816" s="3"/>
      <c r="C816" s="3"/>
      <c r="D816" s="35"/>
      <c r="E816" s="35"/>
      <c r="F816" s="2"/>
      <c r="G816" s="2"/>
      <c r="H816" s="2"/>
      <c r="I816" s="2"/>
      <c r="J816" s="2"/>
      <c r="K816" s="2"/>
      <c r="L816" s="2"/>
      <c r="M816" s="2"/>
      <c r="N816" s="2"/>
      <c r="O816" s="2"/>
      <c r="P816" s="2"/>
      <c r="Q816" s="2"/>
      <c r="R816" s="2"/>
      <c r="S816" s="2"/>
      <c r="T816" s="2"/>
      <c r="U816" s="2"/>
      <c r="V816" s="2"/>
      <c r="W816" s="2"/>
      <c r="X816" s="2"/>
      <c r="Y816" s="2"/>
      <c r="Z816" s="2"/>
      <c r="AA816" s="2"/>
      <c r="AB816" s="2"/>
    </row>
    <row r="817" spans="1:28" ht="13.5" customHeight="1">
      <c r="A817" s="2"/>
      <c r="B817" s="3"/>
      <c r="C817" s="3"/>
      <c r="D817" s="35"/>
      <c r="E817" s="35"/>
      <c r="F817" s="2"/>
      <c r="G817" s="2"/>
      <c r="H817" s="2"/>
      <c r="I817" s="2"/>
      <c r="J817" s="2"/>
      <c r="K817" s="2"/>
      <c r="L817" s="2"/>
      <c r="M817" s="2"/>
      <c r="N817" s="2"/>
      <c r="O817" s="2"/>
      <c r="P817" s="2"/>
      <c r="Q817" s="2"/>
      <c r="R817" s="2"/>
      <c r="S817" s="2"/>
      <c r="T817" s="2"/>
      <c r="U817" s="2"/>
      <c r="V817" s="2"/>
      <c r="W817" s="2"/>
      <c r="X817" s="2"/>
      <c r="Y817" s="2"/>
      <c r="Z817" s="2"/>
      <c r="AA817" s="2"/>
      <c r="AB817" s="2"/>
    </row>
    <row r="818" spans="1:28" ht="13.5" customHeight="1">
      <c r="A818" s="2"/>
      <c r="B818" s="3"/>
      <c r="C818" s="3"/>
      <c r="D818" s="35"/>
      <c r="E818" s="35"/>
      <c r="F818" s="2"/>
      <c r="G818" s="2"/>
      <c r="H818" s="2"/>
      <c r="I818" s="2"/>
      <c r="J818" s="2"/>
      <c r="K818" s="2"/>
      <c r="L818" s="2"/>
      <c r="M818" s="2"/>
      <c r="N818" s="2"/>
      <c r="O818" s="2"/>
      <c r="P818" s="2"/>
      <c r="Q818" s="2"/>
      <c r="R818" s="2"/>
      <c r="S818" s="2"/>
      <c r="T818" s="2"/>
      <c r="U818" s="2"/>
      <c r="V818" s="2"/>
      <c r="W818" s="2"/>
      <c r="X818" s="2"/>
      <c r="Y818" s="2"/>
      <c r="Z818" s="2"/>
      <c r="AA818" s="2"/>
      <c r="AB818" s="2"/>
    </row>
    <row r="819" spans="1:28" ht="13.5" customHeight="1">
      <c r="A819" s="2"/>
      <c r="B819" s="3"/>
      <c r="C819" s="3"/>
      <c r="D819" s="35"/>
      <c r="E819" s="35"/>
      <c r="F819" s="2"/>
      <c r="G819" s="2"/>
      <c r="H819" s="2"/>
      <c r="I819" s="2"/>
      <c r="J819" s="2"/>
      <c r="K819" s="2"/>
      <c r="L819" s="2"/>
      <c r="M819" s="2"/>
      <c r="N819" s="2"/>
      <c r="O819" s="2"/>
      <c r="P819" s="2"/>
      <c r="Q819" s="2"/>
      <c r="R819" s="2"/>
      <c r="S819" s="2"/>
      <c r="T819" s="2"/>
      <c r="U819" s="2"/>
      <c r="V819" s="2"/>
      <c r="W819" s="2"/>
      <c r="X819" s="2"/>
      <c r="Y819" s="2"/>
      <c r="Z819" s="2"/>
      <c r="AA819" s="2"/>
      <c r="AB819" s="2"/>
    </row>
    <row r="820" spans="1:28" ht="13.5" customHeight="1">
      <c r="A820" s="2"/>
      <c r="B820" s="3"/>
      <c r="C820" s="3"/>
      <c r="D820" s="35"/>
      <c r="E820" s="35"/>
      <c r="F820" s="2"/>
      <c r="G820" s="2"/>
      <c r="H820" s="2"/>
      <c r="I820" s="2"/>
      <c r="J820" s="2"/>
      <c r="K820" s="2"/>
      <c r="L820" s="2"/>
      <c r="M820" s="2"/>
      <c r="N820" s="2"/>
      <c r="O820" s="2"/>
      <c r="P820" s="2"/>
      <c r="Q820" s="2"/>
      <c r="R820" s="2"/>
      <c r="S820" s="2"/>
      <c r="T820" s="2"/>
      <c r="U820" s="2"/>
      <c r="V820" s="2"/>
      <c r="W820" s="2"/>
      <c r="X820" s="2"/>
      <c r="Y820" s="2"/>
      <c r="Z820" s="2"/>
      <c r="AA820" s="2"/>
      <c r="AB820" s="2"/>
    </row>
    <row r="821" spans="1:28" ht="13.5" customHeight="1">
      <c r="A821" s="2"/>
      <c r="B821" s="3"/>
      <c r="C821" s="3"/>
      <c r="D821" s="35"/>
      <c r="E821" s="35"/>
      <c r="F821" s="2"/>
      <c r="G821" s="2"/>
      <c r="H821" s="2"/>
      <c r="I821" s="2"/>
      <c r="J821" s="2"/>
      <c r="K821" s="2"/>
      <c r="L821" s="2"/>
      <c r="M821" s="2"/>
      <c r="N821" s="2"/>
      <c r="O821" s="2"/>
      <c r="P821" s="2"/>
      <c r="Q821" s="2"/>
      <c r="R821" s="2"/>
      <c r="S821" s="2"/>
      <c r="T821" s="2"/>
      <c r="U821" s="2"/>
      <c r="V821" s="2"/>
      <c r="W821" s="2"/>
      <c r="X821" s="2"/>
      <c r="Y821" s="2"/>
      <c r="Z821" s="2"/>
      <c r="AA821" s="2"/>
      <c r="AB821" s="2"/>
    </row>
    <row r="822" spans="1:28" ht="13.5" customHeight="1">
      <c r="A822" s="2"/>
      <c r="B822" s="3"/>
      <c r="C822" s="3"/>
      <c r="D822" s="35"/>
      <c r="E822" s="35"/>
      <c r="F822" s="2"/>
      <c r="G822" s="2"/>
      <c r="H822" s="2"/>
      <c r="I822" s="2"/>
      <c r="J822" s="2"/>
      <c r="K822" s="2"/>
      <c r="L822" s="2"/>
      <c r="M822" s="2"/>
      <c r="N822" s="2"/>
      <c r="O822" s="2"/>
      <c r="P822" s="2"/>
      <c r="Q822" s="2"/>
      <c r="R822" s="2"/>
      <c r="S822" s="2"/>
      <c r="T822" s="2"/>
      <c r="U822" s="2"/>
      <c r="V822" s="2"/>
      <c r="W822" s="2"/>
      <c r="X822" s="2"/>
      <c r="Y822" s="2"/>
      <c r="Z822" s="2"/>
      <c r="AA822" s="2"/>
      <c r="AB822" s="2"/>
    </row>
    <row r="823" spans="1:28" ht="13.5" customHeight="1">
      <c r="A823" s="2"/>
      <c r="B823" s="3"/>
      <c r="C823" s="3"/>
      <c r="D823" s="35"/>
      <c r="E823" s="35"/>
      <c r="F823" s="2"/>
      <c r="G823" s="2"/>
      <c r="H823" s="2"/>
      <c r="I823" s="2"/>
      <c r="J823" s="2"/>
      <c r="K823" s="2"/>
      <c r="L823" s="2"/>
      <c r="M823" s="2"/>
      <c r="N823" s="2"/>
      <c r="O823" s="2"/>
      <c r="P823" s="2"/>
      <c r="Q823" s="2"/>
      <c r="R823" s="2"/>
      <c r="S823" s="2"/>
      <c r="T823" s="2"/>
      <c r="U823" s="2"/>
      <c r="V823" s="2"/>
      <c r="W823" s="2"/>
      <c r="X823" s="2"/>
      <c r="Y823" s="2"/>
      <c r="Z823" s="2"/>
      <c r="AA823" s="2"/>
      <c r="AB823" s="2"/>
    </row>
    <row r="824" spans="1:28" ht="13.5" customHeight="1">
      <c r="A824" s="2"/>
      <c r="B824" s="3"/>
      <c r="C824" s="3"/>
      <c r="D824" s="35"/>
      <c r="E824" s="35"/>
      <c r="F824" s="2"/>
      <c r="G824" s="2"/>
      <c r="H824" s="2"/>
      <c r="I824" s="2"/>
      <c r="J824" s="2"/>
      <c r="K824" s="2"/>
      <c r="L824" s="2"/>
      <c r="M824" s="2"/>
      <c r="N824" s="2"/>
      <c r="O824" s="2"/>
      <c r="P824" s="2"/>
      <c r="Q824" s="2"/>
      <c r="R824" s="2"/>
      <c r="S824" s="2"/>
      <c r="T824" s="2"/>
      <c r="U824" s="2"/>
      <c r="V824" s="2"/>
      <c r="W824" s="2"/>
      <c r="X824" s="2"/>
      <c r="Y824" s="2"/>
      <c r="Z824" s="2"/>
      <c r="AA824" s="2"/>
      <c r="AB824" s="2"/>
    </row>
    <row r="825" spans="1:28" ht="13.5" customHeight="1">
      <c r="A825" s="2"/>
      <c r="B825" s="3"/>
      <c r="C825" s="3"/>
      <c r="D825" s="35"/>
      <c r="E825" s="35"/>
      <c r="F825" s="2"/>
      <c r="G825" s="2"/>
      <c r="H825" s="2"/>
      <c r="I825" s="2"/>
      <c r="J825" s="2"/>
      <c r="K825" s="2"/>
      <c r="L825" s="2"/>
      <c r="M825" s="2"/>
      <c r="N825" s="2"/>
      <c r="O825" s="2"/>
      <c r="P825" s="2"/>
      <c r="Q825" s="2"/>
      <c r="R825" s="2"/>
      <c r="S825" s="2"/>
      <c r="T825" s="2"/>
      <c r="U825" s="2"/>
      <c r="V825" s="2"/>
      <c r="W825" s="2"/>
      <c r="X825" s="2"/>
      <c r="Y825" s="2"/>
      <c r="Z825" s="2"/>
      <c r="AA825" s="2"/>
      <c r="AB825" s="2"/>
    </row>
    <row r="826" spans="1:28" ht="13.5" customHeight="1">
      <c r="A826" s="2"/>
      <c r="B826" s="3"/>
      <c r="C826" s="3"/>
      <c r="D826" s="35"/>
      <c r="E826" s="35"/>
      <c r="F826" s="2"/>
      <c r="G826" s="2"/>
      <c r="H826" s="2"/>
      <c r="I826" s="2"/>
      <c r="J826" s="2"/>
      <c r="K826" s="2"/>
      <c r="L826" s="2"/>
      <c r="M826" s="2"/>
      <c r="N826" s="2"/>
      <c r="O826" s="2"/>
      <c r="P826" s="2"/>
      <c r="Q826" s="2"/>
      <c r="R826" s="2"/>
      <c r="S826" s="2"/>
      <c r="T826" s="2"/>
      <c r="U826" s="2"/>
      <c r="V826" s="2"/>
      <c r="W826" s="2"/>
      <c r="X826" s="2"/>
      <c r="Y826" s="2"/>
      <c r="Z826" s="2"/>
      <c r="AA826" s="2"/>
      <c r="AB826" s="2"/>
    </row>
    <row r="827" spans="1:28" ht="13.5" customHeight="1">
      <c r="A827" s="2"/>
      <c r="B827" s="3"/>
      <c r="C827" s="3"/>
      <c r="D827" s="35"/>
      <c r="E827" s="35"/>
      <c r="F827" s="2"/>
      <c r="G827" s="2"/>
      <c r="H827" s="2"/>
      <c r="I827" s="2"/>
      <c r="J827" s="2"/>
      <c r="K827" s="2"/>
      <c r="L827" s="2"/>
      <c r="M827" s="2"/>
      <c r="N827" s="2"/>
      <c r="O827" s="2"/>
      <c r="P827" s="2"/>
      <c r="Q827" s="2"/>
      <c r="R827" s="2"/>
      <c r="S827" s="2"/>
      <c r="T827" s="2"/>
      <c r="U827" s="2"/>
      <c r="V827" s="2"/>
      <c r="W827" s="2"/>
      <c r="X827" s="2"/>
      <c r="Y827" s="2"/>
      <c r="Z827" s="2"/>
      <c r="AA827" s="2"/>
      <c r="AB827" s="2"/>
    </row>
    <row r="828" spans="1:28" ht="13.5" customHeight="1">
      <c r="A828" s="2"/>
      <c r="B828" s="3"/>
      <c r="C828" s="3"/>
      <c r="D828" s="35"/>
      <c r="E828" s="35"/>
      <c r="F828" s="2"/>
      <c r="G828" s="2"/>
      <c r="H828" s="2"/>
      <c r="I828" s="2"/>
      <c r="J828" s="2"/>
      <c r="K828" s="2"/>
      <c r="L828" s="2"/>
      <c r="M828" s="2"/>
      <c r="N828" s="2"/>
      <c r="O828" s="2"/>
      <c r="P828" s="2"/>
      <c r="Q828" s="2"/>
      <c r="R828" s="2"/>
      <c r="S828" s="2"/>
      <c r="T828" s="2"/>
      <c r="U828" s="2"/>
      <c r="V828" s="2"/>
      <c r="W828" s="2"/>
      <c r="X828" s="2"/>
      <c r="Y828" s="2"/>
      <c r="Z828" s="2"/>
      <c r="AA828" s="2"/>
      <c r="AB828" s="2"/>
    </row>
    <row r="829" spans="1:28" ht="13.5" customHeight="1">
      <c r="A829" s="2"/>
      <c r="B829" s="3"/>
      <c r="C829" s="3"/>
      <c r="D829" s="35"/>
      <c r="E829" s="35"/>
      <c r="F829" s="2"/>
      <c r="G829" s="2"/>
      <c r="H829" s="2"/>
      <c r="I829" s="2"/>
      <c r="J829" s="2"/>
      <c r="K829" s="2"/>
      <c r="L829" s="2"/>
      <c r="M829" s="2"/>
      <c r="N829" s="2"/>
      <c r="O829" s="2"/>
      <c r="P829" s="2"/>
      <c r="Q829" s="2"/>
      <c r="R829" s="2"/>
      <c r="S829" s="2"/>
      <c r="T829" s="2"/>
      <c r="U829" s="2"/>
      <c r="V829" s="2"/>
      <c r="W829" s="2"/>
      <c r="X829" s="2"/>
      <c r="Y829" s="2"/>
      <c r="Z829" s="2"/>
      <c r="AA829" s="2"/>
      <c r="AB829" s="2"/>
    </row>
    <row r="830" spans="1:28" ht="13.5" customHeight="1">
      <c r="A830" s="2"/>
      <c r="B830" s="3"/>
      <c r="C830" s="3"/>
      <c r="D830" s="35"/>
      <c r="E830" s="35"/>
      <c r="F830" s="2"/>
      <c r="G830" s="2"/>
      <c r="H830" s="2"/>
      <c r="I830" s="2"/>
      <c r="J830" s="2"/>
      <c r="K830" s="2"/>
      <c r="L830" s="2"/>
      <c r="M830" s="2"/>
      <c r="N830" s="2"/>
      <c r="O830" s="2"/>
      <c r="P830" s="2"/>
      <c r="Q830" s="2"/>
      <c r="R830" s="2"/>
      <c r="S830" s="2"/>
      <c r="T830" s="2"/>
      <c r="U830" s="2"/>
      <c r="V830" s="2"/>
      <c r="W830" s="2"/>
      <c r="X830" s="2"/>
      <c r="Y830" s="2"/>
      <c r="Z830" s="2"/>
      <c r="AA830" s="2"/>
      <c r="AB830" s="2"/>
    </row>
    <row r="831" spans="1:28" ht="13.5" customHeight="1">
      <c r="A831" s="2"/>
      <c r="B831" s="3"/>
      <c r="C831" s="3"/>
      <c r="D831" s="35"/>
      <c r="E831" s="35"/>
      <c r="F831" s="2"/>
      <c r="G831" s="2"/>
      <c r="H831" s="2"/>
      <c r="I831" s="2"/>
      <c r="J831" s="2"/>
      <c r="K831" s="2"/>
      <c r="L831" s="2"/>
      <c r="M831" s="2"/>
      <c r="N831" s="2"/>
      <c r="O831" s="2"/>
      <c r="P831" s="2"/>
      <c r="Q831" s="2"/>
      <c r="R831" s="2"/>
      <c r="S831" s="2"/>
      <c r="T831" s="2"/>
      <c r="U831" s="2"/>
      <c r="V831" s="2"/>
      <c r="W831" s="2"/>
      <c r="X831" s="2"/>
      <c r="Y831" s="2"/>
      <c r="Z831" s="2"/>
      <c r="AA831" s="2"/>
      <c r="AB831" s="2"/>
    </row>
    <row r="832" spans="1:28" ht="13.5" customHeight="1">
      <c r="A832" s="2"/>
      <c r="B832" s="3"/>
      <c r="C832" s="3"/>
      <c r="D832" s="35"/>
      <c r="E832" s="35"/>
      <c r="F832" s="2"/>
      <c r="G832" s="2"/>
      <c r="H832" s="2"/>
      <c r="I832" s="2"/>
      <c r="J832" s="2"/>
      <c r="K832" s="2"/>
      <c r="L832" s="2"/>
      <c r="M832" s="2"/>
      <c r="N832" s="2"/>
      <c r="O832" s="2"/>
      <c r="P832" s="2"/>
      <c r="Q832" s="2"/>
      <c r="R832" s="2"/>
      <c r="S832" s="2"/>
      <c r="T832" s="2"/>
      <c r="U832" s="2"/>
      <c r="V832" s="2"/>
      <c r="W832" s="2"/>
      <c r="X832" s="2"/>
      <c r="Y832" s="2"/>
      <c r="Z832" s="2"/>
      <c r="AA832" s="2"/>
      <c r="AB832" s="2"/>
    </row>
    <row r="833" spans="1:28" ht="13.5" customHeight="1">
      <c r="A833" s="2"/>
      <c r="B833" s="3"/>
      <c r="C833" s="3"/>
      <c r="D833" s="35"/>
      <c r="E833" s="35"/>
      <c r="F833" s="2"/>
      <c r="G833" s="2"/>
      <c r="H833" s="2"/>
      <c r="I833" s="2"/>
      <c r="J833" s="2"/>
      <c r="K833" s="2"/>
      <c r="L833" s="2"/>
      <c r="M833" s="2"/>
      <c r="N833" s="2"/>
      <c r="O833" s="2"/>
      <c r="P833" s="2"/>
      <c r="Q833" s="2"/>
      <c r="R833" s="2"/>
      <c r="S833" s="2"/>
      <c r="T833" s="2"/>
      <c r="U833" s="2"/>
      <c r="V833" s="2"/>
      <c r="W833" s="2"/>
      <c r="X833" s="2"/>
      <c r="Y833" s="2"/>
      <c r="Z833" s="2"/>
      <c r="AA833" s="2"/>
      <c r="AB833" s="2"/>
    </row>
    <row r="834" spans="1:28" ht="13.5" customHeight="1">
      <c r="A834" s="2"/>
      <c r="B834" s="3"/>
      <c r="C834" s="3"/>
      <c r="D834" s="35"/>
      <c r="E834" s="35"/>
      <c r="F834" s="2"/>
      <c r="G834" s="2"/>
      <c r="H834" s="2"/>
      <c r="I834" s="2"/>
      <c r="J834" s="2"/>
      <c r="K834" s="2"/>
      <c r="L834" s="2"/>
      <c r="M834" s="2"/>
      <c r="N834" s="2"/>
      <c r="O834" s="2"/>
      <c r="P834" s="2"/>
      <c r="Q834" s="2"/>
      <c r="R834" s="2"/>
      <c r="S834" s="2"/>
      <c r="T834" s="2"/>
      <c r="U834" s="2"/>
      <c r="V834" s="2"/>
      <c r="W834" s="2"/>
      <c r="X834" s="2"/>
      <c r="Y834" s="2"/>
      <c r="Z834" s="2"/>
      <c r="AA834" s="2"/>
      <c r="AB834" s="2"/>
    </row>
    <row r="835" spans="1:28" ht="13.5" customHeight="1">
      <c r="A835" s="2"/>
      <c r="B835" s="3"/>
      <c r="C835" s="3"/>
      <c r="D835" s="35"/>
      <c r="E835" s="35"/>
      <c r="F835" s="2"/>
      <c r="G835" s="2"/>
      <c r="H835" s="2"/>
      <c r="I835" s="2"/>
      <c r="J835" s="2"/>
      <c r="K835" s="2"/>
      <c r="L835" s="2"/>
      <c r="M835" s="2"/>
      <c r="N835" s="2"/>
      <c r="O835" s="2"/>
      <c r="P835" s="2"/>
      <c r="Q835" s="2"/>
      <c r="R835" s="2"/>
      <c r="S835" s="2"/>
      <c r="T835" s="2"/>
      <c r="U835" s="2"/>
      <c r="V835" s="2"/>
      <c r="W835" s="2"/>
      <c r="X835" s="2"/>
      <c r="Y835" s="2"/>
      <c r="Z835" s="2"/>
      <c r="AA835" s="2"/>
      <c r="AB835" s="2"/>
    </row>
    <row r="836" spans="1:28" ht="13.5" customHeight="1">
      <c r="A836" s="2"/>
      <c r="B836" s="3"/>
      <c r="C836" s="3"/>
      <c r="D836" s="35"/>
      <c r="E836" s="35"/>
      <c r="F836" s="2"/>
      <c r="G836" s="2"/>
      <c r="H836" s="2"/>
      <c r="I836" s="2"/>
      <c r="J836" s="2"/>
      <c r="K836" s="2"/>
      <c r="L836" s="2"/>
      <c r="M836" s="2"/>
      <c r="N836" s="2"/>
      <c r="O836" s="2"/>
      <c r="P836" s="2"/>
      <c r="Q836" s="2"/>
      <c r="R836" s="2"/>
      <c r="S836" s="2"/>
      <c r="T836" s="2"/>
      <c r="U836" s="2"/>
      <c r="V836" s="2"/>
      <c r="W836" s="2"/>
      <c r="X836" s="2"/>
      <c r="Y836" s="2"/>
      <c r="Z836" s="2"/>
      <c r="AA836" s="2"/>
      <c r="AB836" s="2"/>
    </row>
    <row r="837" spans="1:28" ht="13.5" customHeight="1">
      <c r="A837" s="2"/>
      <c r="B837" s="3"/>
      <c r="C837" s="3"/>
      <c r="D837" s="35"/>
      <c r="E837" s="35"/>
      <c r="F837" s="2"/>
      <c r="G837" s="2"/>
      <c r="H837" s="2"/>
      <c r="I837" s="2"/>
      <c r="J837" s="2"/>
      <c r="K837" s="2"/>
      <c r="L837" s="2"/>
      <c r="M837" s="2"/>
      <c r="N837" s="2"/>
      <c r="O837" s="2"/>
      <c r="P837" s="2"/>
      <c r="Q837" s="2"/>
      <c r="R837" s="2"/>
      <c r="S837" s="2"/>
      <c r="T837" s="2"/>
      <c r="U837" s="2"/>
      <c r="V837" s="2"/>
      <c r="W837" s="2"/>
      <c r="X837" s="2"/>
      <c r="Y837" s="2"/>
      <c r="Z837" s="2"/>
      <c r="AA837" s="2"/>
      <c r="AB837" s="2"/>
    </row>
    <row r="838" spans="1:28" ht="13.5" customHeight="1">
      <c r="A838" s="2"/>
      <c r="B838" s="3"/>
      <c r="C838" s="3"/>
      <c r="D838" s="35"/>
      <c r="E838" s="35"/>
      <c r="F838" s="2"/>
      <c r="G838" s="2"/>
      <c r="H838" s="2"/>
      <c r="I838" s="2"/>
      <c r="J838" s="2"/>
      <c r="K838" s="2"/>
      <c r="L838" s="2"/>
      <c r="M838" s="2"/>
      <c r="N838" s="2"/>
      <c r="O838" s="2"/>
      <c r="P838" s="2"/>
      <c r="Q838" s="2"/>
      <c r="R838" s="2"/>
      <c r="S838" s="2"/>
      <c r="T838" s="2"/>
      <c r="U838" s="2"/>
      <c r="V838" s="2"/>
      <c r="W838" s="2"/>
      <c r="X838" s="2"/>
      <c r="Y838" s="2"/>
      <c r="Z838" s="2"/>
      <c r="AA838" s="2"/>
      <c r="AB838" s="2"/>
    </row>
    <row r="839" spans="1:28" ht="13.5" customHeight="1">
      <c r="A839" s="2"/>
      <c r="B839" s="3"/>
      <c r="C839" s="3"/>
      <c r="D839" s="35"/>
      <c r="E839" s="35"/>
      <c r="F839" s="2"/>
      <c r="G839" s="2"/>
      <c r="H839" s="2"/>
      <c r="I839" s="2"/>
      <c r="J839" s="2"/>
      <c r="K839" s="2"/>
      <c r="L839" s="2"/>
      <c r="M839" s="2"/>
      <c r="N839" s="2"/>
      <c r="O839" s="2"/>
      <c r="P839" s="2"/>
      <c r="Q839" s="2"/>
      <c r="R839" s="2"/>
      <c r="S839" s="2"/>
      <c r="T839" s="2"/>
      <c r="U839" s="2"/>
      <c r="V839" s="2"/>
      <c r="W839" s="2"/>
      <c r="X839" s="2"/>
      <c r="Y839" s="2"/>
      <c r="Z839" s="2"/>
      <c r="AA839" s="2"/>
      <c r="AB839" s="2"/>
    </row>
    <row r="840" spans="1:28" ht="13.5" customHeight="1">
      <c r="A840" s="2"/>
      <c r="B840" s="3"/>
      <c r="C840" s="3"/>
      <c r="D840" s="35"/>
      <c r="E840" s="35"/>
      <c r="F840" s="2"/>
      <c r="G840" s="2"/>
      <c r="H840" s="2"/>
      <c r="I840" s="2"/>
      <c r="J840" s="2"/>
      <c r="K840" s="2"/>
      <c r="L840" s="2"/>
      <c r="M840" s="2"/>
      <c r="N840" s="2"/>
      <c r="O840" s="2"/>
      <c r="P840" s="2"/>
      <c r="Q840" s="2"/>
      <c r="R840" s="2"/>
      <c r="S840" s="2"/>
      <c r="T840" s="2"/>
      <c r="U840" s="2"/>
      <c r="V840" s="2"/>
      <c r="W840" s="2"/>
      <c r="X840" s="2"/>
      <c r="Y840" s="2"/>
      <c r="Z840" s="2"/>
      <c r="AA840" s="2"/>
      <c r="AB840" s="2"/>
    </row>
    <row r="841" spans="1:28" ht="13.5" customHeight="1">
      <c r="A841" s="2"/>
      <c r="B841" s="3"/>
      <c r="C841" s="3"/>
      <c r="D841" s="35"/>
      <c r="E841" s="35"/>
      <c r="F841" s="2"/>
      <c r="G841" s="2"/>
      <c r="H841" s="2"/>
      <c r="I841" s="2"/>
      <c r="J841" s="2"/>
      <c r="K841" s="2"/>
      <c r="L841" s="2"/>
      <c r="M841" s="2"/>
      <c r="N841" s="2"/>
      <c r="O841" s="2"/>
      <c r="P841" s="2"/>
      <c r="Q841" s="2"/>
      <c r="R841" s="2"/>
      <c r="S841" s="2"/>
      <c r="T841" s="2"/>
      <c r="U841" s="2"/>
      <c r="V841" s="2"/>
      <c r="W841" s="2"/>
      <c r="X841" s="2"/>
      <c r="Y841" s="2"/>
      <c r="Z841" s="2"/>
      <c r="AA841" s="2"/>
      <c r="AB841" s="2"/>
    </row>
    <row r="842" spans="1:28" ht="13.5" customHeight="1">
      <c r="A842" s="2"/>
      <c r="B842" s="3"/>
      <c r="C842" s="3"/>
      <c r="D842" s="35"/>
      <c r="E842" s="35"/>
      <c r="F842" s="2"/>
      <c r="G842" s="2"/>
      <c r="H842" s="2"/>
      <c r="I842" s="2"/>
      <c r="J842" s="2"/>
      <c r="K842" s="2"/>
      <c r="L842" s="2"/>
      <c r="M842" s="2"/>
      <c r="N842" s="2"/>
      <c r="O842" s="2"/>
      <c r="P842" s="2"/>
      <c r="Q842" s="2"/>
      <c r="R842" s="2"/>
      <c r="S842" s="2"/>
      <c r="T842" s="2"/>
      <c r="U842" s="2"/>
      <c r="V842" s="2"/>
      <c r="W842" s="2"/>
      <c r="X842" s="2"/>
      <c r="Y842" s="2"/>
      <c r="Z842" s="2"/>
      <c r="AA842" s="2"/>
      <c r="AB842" s="2"/>
    </row>
    <row r="843" spans="1:28" ht="13.5" customHeight="1">
      <c r="A843" s="2"/>
      <c r="B843" s="3"/>
      <c r="C843" s="3"/>
      <c r="D843" s="35"/>
      <c r="E843" s="35"/>
      <c r="F843" s="2"/>
      <c r="G843" s="2"/>
      <c r="H843" s="2"/>
      <c r="I843" s="2"/>
      <c r="J843" s="2"/>
      <c r="K843" s="2"/>
      <c r="L843" s="2"/>
      <c r="M843" s="2"/>
      <c r="N843" s="2"/>
      <c r="O843" s="2"/>
      <c r="P843" s="2"/>
      <c r="Q843" s="2"/>
      <c r="R843" s="2"/>
      <c r="S843" s="2"/>
      <c r="T843" s="2"/>
      <c r="U843" s="2"/>
      <c r="V843" s="2"/>
      <c r="W843" s="2"/>
      <c r="X843" s="2"/>
      <c r="Y843" s="2"/>
      <c r="Z843" s="2"/>
      <c r="AA843" s="2"/>
      <c r="AB843" s="2"/>
    </row>
    <row r="844" spans="1:28" ht="13.5" customHeight="1">
      <c r="A844" s="2"/>
      <c r="B844" s="3"/>
      <c r="C844" s="3"/>
      <c r="D844" s="35"/>
      <c r="E844" s="35"/>
      <c r="F844" s="2"/>
      <c r="G844" s="2"/>
      <c r="H844" s="2"/>
      <c r="I844" s="2"/>
      <c r="J844" s="2"/>
      <c r="K844" s="2"/>
      <c r="L844" s="2"/>
      <c r="M844" s="2"/>
      <c r="N844" s="2"/>
      <c r="O844" s="2"/>
      <c r="P844" s="2"/>
      <c r="Q844" s="2"/>
      <c r="R844" s="2"/>
      <c r="S844" s="2"/>
      <c r="T844" s="2"/>
      <c r="U844" s="2"/>
      <c r="V844" s="2"/>
      <c r="W844" s="2"/>
      <c r="X844" s="2"/>
      <c r="Y844" s="2"/>
      <c r="Z844" s="2"/>
      <c r="AA844" s="2"/>
      <c r="AB844" s="2"/>
    </row>
    <row r="845" spans="1:28" ht="13.5" customHeight="1">
      <c r="A845" s="2"/>
      <c r="B845" s="3"/>
      <c r="C845" s="3"/>
      <c r="D845" s="35"/>
      <c r="E845" s="35"/>
      <c r="F845" s="2"/>
      <c r="G845" s="2"/>
      <c r="H845" s="2"/>
      <c r="I845" s="2"/>
      <c r="J845" s="2"/>
      <c r="K845" s="2"/>
      <c r="L845" s="2"/>
      <c r="M845" s="2"/>
      <c r="N845" s="2"/>
      <c r="O845" s="2"/>
      <c r="P845" s="2"/>
      <c r="Q845" s="2"/>
      <c r="R845" s="2"/>
      <c r="S845" s="2"/>
      <c r="T845" s="2"/>
      <c r="U845" s="2"/>
      <c r="V845" s="2"/>
      <c r="W845" s="2"/>
      <c r="X845" s="2"/>
      <c r="Y845" s="2"/>
      <c r="Z845" s="2"/>
      <c r="AA845" s="2"/>
      <c r="AB845" s="2"/>
    </row>
    <row r="846" spans="1:28" ht="13.5" customHeight="1">
      <c r="A846" s="2"/>
      <c r="B846" s="3"/>
      <c r="C846" s="3"/>
      <c r="D846" s="35"/>
      <c r="E846" s="35"/>
      <c r="F846" s="2"/>
      <c r="G846" s="2"/>
      <c r="H846" s="2"/>
      <c r="I846" s="2"/>
      <c r="J846" s="2"/>
      <c r="K846" s="2"/>
      <c r="L846" s="2"/>
      <c r="M846" s="2"/>
      <c r="N846" s="2"/>
      <c r="O846" s="2"/>
      <c r="P846" s="2"/>
      <c r="Q846" s="2"/>
      <c r="R846" s="2"/>
      <c r="S846" s="2"/>
      <c r="T846" s="2"/>
      <c r="U846" s="2"/>
      <c r="V846" s="2"/>
      <c r="W846" s="2"/>
      <c r="X846" s="2"/>
      <c r="Y846" s="2"/>
      <c r="Z846" s="2"/>
      <c r="AA846" s="2"/>
      <c r="AB846" s="2"/>
    </row>
    <row r="847" spans="1:28" ht="13.5" customHeight="1">
      <c r="A847" s="2"/>
      <c r="B847" s="3"/>
      <c r="C847" s="3"/>
      <c r="D847" s="35"/>
      <c r="E847" s="35"/>
      <c r="F847" s="2"/>
      <c r="G847" s="2"/>
      <c r="H847" s="2"/>
      <c r="I847" s="2"/>
      <c r="J847" s="2"/>
      <c r="K847" s="2"/>
      <c r="L847" s="2"/>
      <c r="M847" s="2"/>
      <c r="N847" s="2"/>
      <c r="O847" s="2"/>
      <c r="P847" s="2"/>
      <c r="Q847" s="2"/>
      <c r="R847" s="2"/>
      <c r="S847" s="2"/>
      <c r="T847" s="2"/>
      <c r="U847" s="2"/>
      <c r="V847" s="2"/>
      <c r="W847" s="2"/>
      <c r="X847" s="2"/>
      <c r="Y847" s="2"/>
      <c r="Z847" s="2"/>
      <c r="AA847" s="2"/>
      <c r="AB847" s="2"/>
    </row>
    <row r="848" spans="1:28" ht="13.5" customHeight="1">
      <c r="A848" s="2"/>
      <c r="B848" s="3"/>
      <c r="C848" s="3"/>
      <c r="D848" s="35"/>
      <c r="E848" s="35"/>
      <c r="F848" s="2"/>
      <c r="G848" s="2"/>
      <c r="H848" s="2"/>
      <c r="I848" s="2"/>
      <c r="J848" s="2"/>
      <c r="K848" s="2"/>
      <c r="L848" s="2"/>
      <c r="M848" s="2"/>
      <c r="N848" s="2"/>
      <c r="O848" s="2"/>
      <c r="P848" s="2"/>
      <c r="Q848" s="2"/>
      <c r="R848" s="2"/>
      <c r="S848" s="2"/>
      <c r="T848" s="2"/>
      <c r="U848" s="2"/>
      <c r="V848" s="2"/>
      <c r="W848" s="2"/>
      <c r="X848" s="2"/>
      <c r="Y848" s="2"/>
      <c r="Z848" s="2"/>
      <c r="AA848" s="2"/>
      <c r="AB848" s="2"/>
    </row>
    <row r="849" spans="1:28" ht="13.5" customHeight="1">
      <c r="A849" s="2"/>
      <c r="B849" s="3"/>
      <c r="C849" s="3"/>
      <c r="D849" s="35"/>
      <c r="E849" s="35"/>
      <c r="F849" s="2"/>
      <c r="G849" s="2"/>
      <c r="H849" s="2"/>
      <c r="I849" s="2"/>
      <c r="J849" s="2"/>
      <c r="K849" s="2"/>
      <c r="L849" s="2"/>
      <c r="M849" s="2"/>
      <c r="N849" s="2"/>
      <c r="O849" s="2"/>
      <c r="P849" s="2"/>
      <c r="Q849" s="2"/>
      <c r="R849" s="2"/>
      <c r="S849" s="2"/>
      <c r="T849" s="2"/>
      <c r="U849" s="2"/>
      <c r="V849" s="2"/>
      <c r="W849" s="2"/>
      <c r="X849" s="2"/>
      <c r="Y849" s="2"/>
      <c r="Z849" s="2"/>
      <c r="AA849" s="2"/>
      <c r="AB849" s="2"/>
    </row>
    <row r="850" spans="1:28" ht="13.5" customHeight="1">
      <c r="A850" s="2"/>
      <c r="B850" s="3"/>
      <c r="C850" s="3"/>
      <c r="D850" s="35"/>
      <c r="E850" s="35"/>
      <c r="F850" s="2"/>
      <c r="G850" s="2"/>
      <c r="H850" s="2"/>
      <c r="I850" s="2"/>
      <c r="J850" s="2"/>
      <c r="K850" s="2"/>
      <c r="L850" s="2"/>
      <c r="M850" s="2"/>
      <c r="N850" s="2"/>
      <c r="O850" s="2"/>
      <c r="P850" s="2"/>
      <c r="Q850" s="2"/>
      <c r="R850" s="2"/>
      <c r="S850" s="2"/>
      <c r="T850" s="2"/>
      <c r="U850" s="2"/>
      <c r="V850" s="2"/>
      <c r="W850" s="2"/>
      <c r="X850" s="2"/>
      <c r="Y850" s="2"/>
      <c r="Z850" s="2"/>
      <c r="AA850" s="2"/>
      <c r="AB850" s="2"/>
    </row>
    <row r="851" spans="1:28" ht="13.5" customHeight="1">
      <c r="A851" s="2"/>
      <c r="B851" s="3"/>
      <c r="C851" s="3"/>
      <c r="D851" s="35"/>
      <c r="E851" s="35"/>
      <c r="F851" s="2"/>
      <c r="G851" s="2"/>
      <c r="H851" s="2"/>
      <c r="I851" s="2"/>
      <c r="J851" s="2"/>
      <c r="K851" s="2"/>
      <c r="L851" s="2"/>
      <c r="M851" s="2"/>
      <c r="N851" s="2"/>
      <c r="O851" s="2"/>
      <c r="P851" s="2"/>
      <c r="Q851" s="2"/>
      <c r="R851" s="2"/>
      <c r="S851" s="2"/>
      <c r="T851" s="2"/>
      <c r="U851" s="2"/>
      <c r="V851" s="2"/>
      <c r="W851" s="2"/>
      <c r="X851" s="2"/>
      <c r="Y851" s="2"/>
      <c r="Z851" s="2"/>
      <c r="AA851" s="2"/>
      <c r="AB851" s="2"/>
    </row>
    <row r="852" spans="1:28" ht="13.5" customHeight="1">
      <c r="A852" s="2"/>
      <c r="B852" s="3"/>
      <c r="C852" s="3"/>
      <c r="D852" s="35"/>
      <c r="E852" s="35"/>
      <c r="F852" s="2"/>
      <c r="G852" s="2"/>
      <c r="H852" s="2"/>
      <c r="I852" s="2"/>
      <c r="J852" s="2"/>
      <c r="K852" s="2"/>
      <c r="L852" s="2"/>
      <c r="M852" s="2"/>
      <c r="N852" s="2"/>
      <c r="O852" s="2"/>
      <c r="P852" s="2"/>
      <c r="Q852" s="2"/>
      <c r="R852" s="2"/>
      <c r="S852" s="2"/>
      <c r="T852" s="2"/>
      <c r="U852" s="2"/>
      <c r="V852" s="2"/>
      <c r="W852" s="2"/>
      <c r="X852" s="2"/>
      <c r="Y852" s="2"/>
      <c r="Z852" s="2"/>
      <c r="AA852" s="2"/>
      <c r="AB852" s="2"/>
    </row>
    <row r="853" spans="1:28" ht="13.5" customHeight="1">
      <c r="A853" s="2"/>
      <c r="B853" s="3"/>
      <c r="C853" s="3"/>
      <c r="D853" s="35"/>
      <c r="E853" s="35"/>
      <c r="F853" s="2"/>
      <c r="G853" s="2"/>
      <c r="H853" s="2"/>
      <c r="I853" s="2"/>
      <c r="J853" s="2"/>
      <c r="K853" s="2"/>
      <c r="L853" s="2"/>
      <c r="M853" s="2"/>
      <c r="N853" s="2"/>
      <c r="O853" s="2"/>
      <c r="P853" s="2"/>
      <c r="Q853" s="2"/>
      <c r="R853" s="2"/>
      <c r="S853" s="2"/>
      <c r="T853" s="2"/>
      <c r="U853" s="2"/>
      <c r="V853" s="2"/>
      <c r="W853" s="2"/>
      <c r="X853" s="2"/>
      <c r="Y853" s="2"/>
      <c r="Z853" s="2"/>
      <c r="AA853" s="2"/>
      <c r="AB853" s="2"/>
    </row>
    <row r="854" spans="1:28" ht="13.5" customHeight="1">
      <c r="A854" s="2"/>
      <c r="B854" s="3"/>
      <c r="C854" s="3"/>
      <c r="D854" s="35"/>
      <c r="E854" s="35"/>
      <c r="F854" s="2"/>
      <c r="G854" s="2"/>
      <c r="H854" s="2"/>
      <c r="I854" s="2"/>
      <c r="J854" s="2"/>
      <c r="K854" s="2"/>
      <c r="L854" s="2"/>
      <c r="M854" s="2"/>
      <c r="N854" s="2"/>
      <c r="O854" s="2"/>
      <c r="P854" s="2"/>
      <c r="Q854" s="2"/>
      <c r="R854" s="2"/>
      <c r="S854" s="2"/>
      <c r="T854" s="2"/>
      <c r="U854" s="2"/>
      <c r="V854" s="2"/>
      <c r="W854" s="2"/>
      <c r="X854" s="2"/>
      <c r="Y854" s="2"/>
      <c r="Z854" s="2"/>
      <c r="AA854" s="2"/>
      <c r="AB854" s="2"/>
    </row>
    <row r="855" spans="1:28" ht="13.5" customHeight="1">
      <c r="A855" s="2"/>
      <c r="B855" s="3"/>
      <c r="C855" s="3"/>
      <c r="D855" s="35"/>
      <c r="E855" s="35"/>
      <c r="F855" s="2"/>
      <c r="G855" s="2"/>
      <c r="H855" s="2"/>
      <c r="I855" s="2"/>
      <c r="J855" s="2"/>
      <c r="K855" s="2"/>
      <c r="L855" s="2"/>
      <c r="M855" s="2"/>
      <c r="N855" s="2"/>
      <c r="O855" s="2"/>
      <c r="P855" s="2"/>
      <c r="Q855" s="2"/>
      <c r="R855" s="2"/>
      <c r="S855" s="2"/>
      <c r="T855" s="2"/>
      <c r="U855" s="2"/>
      <c r="V855" s="2"/>
      <c r="W855" s="2"/>
      <c r="X855" s="2"/>
      <c r="Y855" s="2"/>
      <c r="Z855" s="2"/>
      <c r="AA855" s="2"/>
      <c r="AB855" s="2"/>
    </row>
    <row r="856" spans="1:28" ht="13.5" customHeight="1">
      <c r="A856" s="2"/>
      <c r="B856" s="3"/>
      <c r="C856" s="3"/>
      <c r="D856" s="35"/>
      <c r="E856" s="35"/>
      <c r="F856" s="2"/>
      <c r="G856" s="2"/>
      <c r="H856" s="2"/>
      <c r="I856" s="2"/>
      <c r="J856" s="2"/>
      <c r="K856" s="2"/>
      <c r="L856" s="2"/>
      <c r="M856" s="2"/>
      <c r="N856" s="2"/>
      <c r="O856" s="2"/>
      <c r="P856" s="2"/>
      <c r="Q856" s="2"/>
      <c r="R856" s="2"/>
      <c r="S856" s="2"/>
      <c r="T856" s="2"/>
      <c r="U856" s="2"/>
      <c r="V856" s="2"/>
      <c r="W856" s="2"/>
      <c r="X856" s="2"/>
      <c r="Y856" s="2"/>
      <c r="Z856" s="2"/>
      <c r="AA856" s="2"/>
      <c r="AB856" s="2"/>
    </row>
    <row r="857" spans="1:28" ht="13.5" customHeight="1">
      <c r="A857" s="2"/>
      <c r="B857" s="3"/>
      <c r="C857" s="3"/>
      <c r="D857" s="35"/>
      <c r="E857" s="35"/>
      <c r="F857" s="2"/>
      <c r="G857" s="2"/>
      <c r="H857" s="2"/>
      <c r="I857" s="2"/>
      <c r="J857" s="2"/>
      <c r="K857" s="2"/>
      <c r="L857" s="2"/>
      <c r="M857" s="2"/>
      <c r="N857" s="2"/>
      <c r="O857" s="2"/>
      <c r="P857" s="2"/>
      <c r="Q857" s="2"/>
      <c r="R857" s="2"/>
      <c r="S857" s="2"/>
      <c r="T857" s="2"/>
      <c r="U857" s="2"/>
      <c r="V857" s="2"/>
      <c r="W857" s="2"/>
      <c r="X857" s="2"/>
      <c r="Y857" s="2"/>
      <c r="Z857" s="2"/>
      <c r="AA857" s="2"/>
      <c r="AB857" s="2"/>
    </row>
    <row r="858" spans="1:28" ht="13.5" customHeight="1">
      <c r="A858" s="2"/>
      <c r="B858" s="3"/>
      <c r="C858" s="3"/>
      <c r="D858" s="35"/>
      <c r="E858" s="35"/>
      <c r="F858" s="2"/>
      <c r="G858" s="2"/>
      <c r="H858" s="2"/>
      <c r="I858" s="2"/>
      <c r="J858" s="2"/>
      <c r="K858" s="2"/>
      <c r="L858" s="2"/>
      <c r="M858" s="2"/>
      <c r="N858" s="2"/>
      <c r="O858" s="2"/>
      <c r="P858" s="2"/>
      <c r="Q858" s="2"/>
      <c r="R858" s="2"/>
      <c r="S858" s="2"/>
      <c r="T858" s="2"/>
      <c r="U858" s="2"/>
      <c r="V858" s="2"/>
      <c r="W858" s="2"/>
      <c r="X858" s="2"/>
      <c r="Y858" s="2"/>
      <c r="Z858" s="2"/>
      <c r="AA858" s="2"/>
      <c r="AB858" s="2"/>
    </row>
    <row r="859" spans="1:28" ht="13.5" customHeight="1">
      <c r="A859" s="2"/>
      <c r="B859" s="3"/>
      <c r="C859" s="3"/>
      <c r="D859" s="35"/>
      <c r="E859" s="35"/>
      <c r="F859" s="2"/>
      <c r="G859" s="2"/>
      <c r="H859" s="2"/>
      <c r="I859" s="2"/>
      <c r="J859" s="2"/>
      <c r="K859" s="2"/>
      <c r="L859" s="2"/>
      <c r="M859" s="2"/>
      <c r="N859" s="2"/>
      <c r="O859" s="2"/>
      <c r="P859" s="2"/>
      <c r="Q859" s="2"/>
      <c r="R859" s="2"/>
      <c r="S859" s="2"/>
      <c r="T859" s="2"/>
      <c r="U859" s="2"/>
      <c r="V859" s="2"/>
      <c r="W859" s="2"/>
      <c r="X859" s="2"/>
      <c r="Y859" s="2"/>
      <c r="Z859" s="2"/>
      <c r="AA859" s="2"/>
      <c r="AB859" s="2"/>
    </row>
    <row r="860" spans="1:28" ht="13.5" customHeight="1">
      <c r="A860" s="2"/>
      <c r="B860" s="3"/>
      <c r="C860" s="3"/>
      <c r="D860" s="35"/>
      <c r="E860" s="35"/>
      <c r="F860" s="2"/>
      <c r="G860" s="2"/>
      <c r="H860" s="2"/>
      <c r="I860" s="2"/>
      <c r="J860" s="2"/>
      <c r="K860" s="2"/>
      <c r="L860" s="2"/>
      <c r="M860" s="2"/>
      <c r="N860" s="2"/>
      <c r="O860" s="2"/>
      <c r="P860" s="2"/>
      <c r="Q860" s="2"/>
      <c r="R860" s="2"/>
      <c r="S860" s="2"/>
      <c r="T860" s="2"/>
      <c r="U860" s="2"/>
      <c r="V860" s="2"/>
      <c r="W860" s="2"/>
      <c r="X860" s="2"/>
      <c r="Y860" s="2"/>
      <c r="Z860" s="2"/>
      <c r="AA860" s="2"/>
      <c r="AB860" s="2"/>
    </row>
    <row r="861" spans="1:28" ht="13.5" customHeight="1">
      <c r="A861" s="2"/>
      <c r="B861" s="3"/>
      <c r="C861" s="3"/>
      <c r="D861" s="35"/>
      <c r="E861" s="35"/>
      <c r="F861" s="2"/>
      <c r="G861" s="2"/>
      <c r="H861" s="2"/>
      <c r="I861" s="2"/>
      <c r="J861" s="2"/>
      <c r="K861" s="2"/>
      <c r="L861" s="2"/>
      <c r="M861" s="2"/>
      <c r="N861" s="2"/>
      <c r="O861" s="2"/>
      <c r="P861" s="2"/>
      <c r="Q861" s="2"/>
      <c r="R861" s="2"/>
      <c r="S861" s="2"/>
      <c r="T861" s="2"/>
      <c r="U861" s="2"/>
      <c r="V861" s="2"/>
      <c r="W861" s="2"/>
      <c r="X861" s="2"/>
      <c r="Y861" s="2"/>
      <c r="Z861" s="2"/>
      <c r="AA861" s="2"/>
      <c r="AB861" s="2"/>
    </row>
    <row r="862" spans="1:28" ht="13.5" customHeight="1">
      <c r="A862" s="2"/>
      <c r="B862" s="3"/>
      <c r="C862" s="3"/>
      <c r="D862" s="35"/>
      <c r="E862" s="35"/>
      <c r="F862" s="2"/>
      <c r="G862" s="2"/>
      <c r="H862" s="2"/>
      <c r="I862" s="2"/>
      <c r="J862" s="2"/>
      <c r="K862" s="2"/>
      <c r="L862" s="2"/>
      <c r="M862" s="2"/>
      <c r="N862" s="2"/>
      <c r="O862" s="2"/>
      <c r="P862" s="2"/>
      <c r="Q862" s="2"/>
      <c r="R862" s="2"/>
      <c r="S862" s="2"/>
      <c r="T862" s="2"/>
      <c r="U862" s="2"/>
      <c r="V862" s="2"/>
      <c r="W862" s="2"/>
      <c r="X862" s="2"/>
      <c r="Y862" s="2"/>
      <c r="Z862" s="2"/>
      <c r="AA862" s="2"/>
      <c r="AB862" s="2"/>
    </row>
    <row r="863" spans="1:28" ht="13.5" customHeight="1">
      <c r="A863" s="2"/>
      <c r="B863" s="3"/>
      <c r="C863" s="3"/>
      <c r="D863" s="35"/>
      <c r="E863" s="35"/>
      <c r="F863" s="2"/>
      <c r="G863" s="2"/>
      <c r="H863" s="2"/>
      <c r="I863" s="2"/>
      <c r="J863" s="2"/>
      <c r="K863" s="2"/>
      <c r="L863" s="2"/>
      <c r="M863" s="2"/>
      <c r="N863" s="2"/>
      <c r="O863" s="2"/>
      <c r="P863" s="2"/>
      <c r="Q863" s="2"/>
      <c r="R863" s="2"/>
      <c r="S863" s="2"/>
      <c r="T863" s="2"/>
      <c r="U863" s="2"/>
      <c r="V863" s="2"/>
      <c r="W863" s="2"/>
      <c r="X863" s="2"/>
      <c r="Y863" s="2"/>
      <c r="Z863" s="2"/>
      <c r="AA863" s="2"/>
      <c r="AB863" s="2"/>
    </row>
    <row r="864" spans="1:28" ht="13.5" customHeight="1">
      <c r="A864" s="2"/>
      <c r="B864" s="3"/>
      <c r="C864" s="3"/>
      <c r="D864" s="35"/>
      <c r="E864" s="35"/>
      <c r="F864" s="2"/>
      <c r="G864" s="2"/>
      <c r="H864" s="2"/>
      <c r="I864" s="2"/>
      <c r="J864" s="2"/>
      <c r="K864" s="2"/>
      <c r="L864" s="2"/>
      <c r="M864" s="2"/>
      <c r="N864" s="2"/>
      <c r="O864" s="2"/>
      <c r="P864" s="2"/>
      <c r="Q864" s="2"/>
      <c r="R864" s="2"/>
      <c r="S864" s="2"/>
      <c r="T864" s="2"/>
      <c r="U864" s="2"/>
      <c r="V864" s="2"/>
      <c r="W864" s="2"/>
      <c r="X864" s="2"/>
      <c r="Y864" s="2"/>
      <c r="Z864" s="2"/>
      <c r="AA864" s="2"/>
      <c r="AB864" s="2"/>
    </row>
    <row r="865" spans="1:28" ht="13.5" customHeight="1">
      <c r="A865" s="2"/>
      <c r="B865" s="3"/>
      <c r="C865" s="3"/>
      <c r="D865" s="35"/>
      <c r="E865" s="35"/>
      <c r="F865" s="2"/>
      <c r="G865" s="2"/>
      <c r="H865" s="2"/>
      <c r="I865" s="2"/>
      <c r="J865" s="2"/>
      <c r="K865" s="2"/>
      <c r="L865" s="2"/>
      <c r="M865" s="2"/>
      <c r="N865" s="2"/>
      <c r="O865" s="2"/>
      <c r="P865" s="2"/>
      <c r="Q865" s="2"/>
      <c r="R865" s="2"/>
      <c r="S865" s="2"/>
      <c r="T865" s="2"/>
      <c r="U865" s="2"/>
      <c r="V865" s="2"/>
      <c r="W865" s="2"/>
      <c r="X865" s="2"/>
      <c r="Y865" s="2"/>
      <c r="Z865" s="2"/>
      <c r="AA865" s="2"/>
      <c r="AB865" s="2"/>
    </row>
    <row r="866" spans="1:28" ht="13.5" customHeight="1">
      <c r="A866" s="2"/>
      <c r="B866" s="3"/>
      <c r="C866" s="3"/>
      <c r="D866" s="35"/>
      <c r="E866" s="35"/>
      <c r="F866" s="2"/>
      <c r="G866" s="2"/>
      <c r="H866" s="2"/>
      <c r="I866" s="2"/>
      <c r="J866" s="2"/>
      <c r="K866" s="2"/>
      <c r="L866" s="2"/>
      <c r="M866" s="2"/>
      <c r="N866" s="2"/>
      <c r="O866" s="2"/>
      <c r="P866" s="2"/>
      <c r="Q866" s="2"/>
      <c r="R866" s="2"/>
      <c r="S866" s="2"/>
      <c r="T866" s="2"/>
      <c r="U866" s="2"/>
      <c r="V866" s="2"/>
      <c r="W866" s="2"/>
      <c r="X866" s="2"/>
      <c r="Y866" s="2"/>
      <c r="Z866" s="2"/>
      <c r="AA866" s="2"/>
      <c r="AB866" s="2"/>
    </row>
    <row r="867" spans="1:28" ht="13.5" customHeight="1">
      <c r="A867" s="2"/>
      <c r="B867" s="3"/>
      <c r="C867" s="3"/>
      <c r="D867" s="35"/>
      <c r="E867" s="35"/>
      <c r="F867" s="2"/>
      <c r="G867" s="2"/>
      <c r="H867" s="2"/>
      <c r="I867" s="2"/>
      <c r="J867" s="2"/>
      <c r="K867" s="2"/>
      <c r="L867" s="2"/>
      <c r="M867" s="2"/>
      <c r="N867" s="2"/>
      <c r="O867" s="2"/>
      <c r="P867" s="2"/>
      <c r="Q867" s="2"/>
      <c r="R867" s="2"/>
      <c r="S867" s="2"/>
      <c r="T867" s="2"/>
      <c r="U867" s="2"/>
      <c r="V867" s="2"/>
      <c r="W867" s="2"/>
      <c r="X867" s="2"/>
      <c r="Y867" s="2"/>
      <c r="Z867" s="2"/>
      <c r="AA867" s="2"/>
      <c r="AB867" s="2"/>
    </row>
    <row r="868" spans="1:28" ht="13.5" customHeight="1">
      <c r="A868" s="2"/>
      <c r="B868" s="3"/>
      <c r="C868" s="3"/>
      <c r="D868" s="35"/>
      <c r="E868" s="35"/>
      <c r="F868" s="2"/>
      <c r="G868" s="2"/>
      <c r="H868" s="2"/>
      <c r="I868" s="2"/>
      <c r="J868" s="2"/>
      <c r="K868" s="2"/>
      <c r="L868" s="2"/>
      <c r="M868" s="2"/>
      <c r="N868" s="2"/>
      <c r="O868" s="2"/>
      <c r="P868" s="2"/>
      <c r="Q868" s="2"/>
      <c r="R868" s="2"/>
      <c r="S868" s="2"/>
      <c r="T868" s="2"/>
      <c r="U868" s="2"/>
      <c r="V868" s="2"/>
      <c r="W868" s="2"/>
      <c r="X868" s="2"/>
      <c r="Y868" s="2"/>
      <c r="Z868" s="2"/>
      <c r="AA868" s="2"/>
      <c r="AB868" s="2"/>
    </row>
    <row r="869" spans="1:28" ht="13.5" customHeight="1">
      <c r="A869" s="2"/>
      <c r="B869" s="3"/>
      <c r="C869" s="3"/>
      <c r="D869" s="35"/>
      <c r="E869" s="35"/>
      <c r="F869" s="2"/>
      <c r="G869" s="2"/>
      <c r="H869" s="2"/>
      <c r="I869" s="2"/>
      <c r="J869" s="2"/>
      <c r="K869" s="2"/>
      <c r="L869" s="2"/>
      <c r="M869" s="2"/>
      <c r="N869" s="2"/>
      <c r="O869" s="2"/>
      <c r="P869" s="2"/>
      <c r="Q869" s="2"/>
      <c r="R869" s="2"/>
      <c r="S869" s="2"/>
      <c r="T869" s="2"/>
      <c r="U869" s="2"/>
      <c r="V869" s="2"/>
      <c r="W869" s="2"/>
      <c r="X869" s="2"/>
      <c r="Y869" s="2"/>
      <c r="Z869" s="2"/>
      <c r="AA869" s="2"/>
      <c r="AB869" s="2"/>
    </row>
    <row r="870" spans="1:28" ht="13.5" customHeight="1">
      <c r="A870" s="2"/>
      <c r="B870" s="3"/>
      <c r="C870" s="3"/>
      <c r="D870" s="35"/>
      <c r="E870" s="35"/>
      <c r="F870" s="2"/>
      <c r="G870" s="2"/>
      <c r="H870" s="2"/>
      <c r="I870" s="2"/>
      <c r="J870" s="2"/>
      <c r="K870" s="2"/>
      <c r="L870" s="2"/>
      <c r="M870" s="2"/>
      <c r="N870" s="2"/>
      <c r="O870" s="2"/>
      <c r="P870" s="2"/>
      <c r="Q870" s="2"/>
      <c r="R870" s="2"/>
      <c r="S870" s="2"/>
      <c r="T870" s="2"/>
      <c r="U870" s="2"/>
      <c r="V870" s="2"/>
      <c r="W870" s="2"/>
      <c r="X870" s="2"/>
      <c r="Y870" s="2"/>
      <c r="Z870" s="2"/>
      <c r="AA870" s="2"/>
      <c r="AB870" s="2"/>
    </row>
    <row r="871" spans="1:28" ht="13.5" customHeight="1">
      <c r="A871" s="2"/>
      <c r="B871" s="3"/>
      <c r="C871" s="3"/>
      <c r="D871" s="35"/>
      <c r="E871" s="35"/>
      <c r="F871" s="2"/>
      <c r="G871" s="2"/>
      <c r="H871" s="2"/>
      <c r="I871" s="2"/>
      <c r="J871" s="2"/>
      <c r="K871" s="2"/>
      <c r="L871" s="2"/>
      <c r="M871" s="2"/>
      <c r="N871" s="2"/>
      <c r="O871" s="2"/>
      <c r="P871" s="2"/>
      <c r="Q871" s="2"/>
      <c r="R871" s="2"/>
      <c r="S871" s="2"/>
      <c r="T871" s="2"/>
      <c r="U871" s="2"/>
      <c r="V871" s="2"/>
      <c r="W871" s="2"/>
      <c r="X871" s="2"/>
      <c r="Y871" s="2"/>
      <c r="Z871" s="2"/>
      <c r="AA871" s="2"/>
      <c r="AB871" s="2"/>
    </row>
    <row r="872" spans="1:28" ht="13.5" customHeight="1">
      <c r="A872" s="2"/>
      <c r="B872" s="3"/>
      <c r="C872" s="3"/>
      <c r="D872" s="35"/>
      <c r="E872" s="35"/>
      <c r="F872" s="2"/>
      <c r="G872" s="2"/>
      <c r="H872" s="2"/>
      <c r="I872" s="2"/>
      <c r="J872" s="2"/>
      <c r="K872" s="2"/>
      <c r="L872" s="2"/>
      <c r="M872" s="2"/>
      <c r="N872" s="2"/>
      <c r="O872" s="2"/>
      <c r="P872" s="2"/>
      <c r="Q872" s="2"/>
      <c r="R872" s="2"/>
      <c r="S872" s="2"/>
      <c r="T872" s="2"/>
      <c r="U872" s="2"/>
      <c r="V872" s="2"/>
      <c r="W872" s="2"/>
      <c r="X872" s="2"/>
      <c r="Y872" s="2"/>
      <c r="Z872" s="2"/>
      <c r="AA872" s="2"/>
      <c r="AB872" s="2"/>
    </row>
    <row r="873" spans="1:28" ht="13.5" customHeight="1">
      <c r="A873" s="2"/>
      <c r="B873" s="3"/>
      <c r="C873" s="3"/>
      <c r="D873" s="35"/>
      <c r="E873" s="35"/>
      <c r="F873" s="2"/>
      <c r="G873" s="2"/>
      <c r="H873" s="2"/>
      <c r="I873" s="2"/>
      <c r="J873" s="2"/>
      <c r="K873" s="2"/>
      <c r="L873" s="2"/>
      <c r="M873" s="2"/>
      <c r="N873" s="2"/>
      <c r="O873" s="2"/>
      <c r="P873" s="2"/>
      <c r="Q873" s="2"/>
      <c r="R873" s="2"/>
      <c r="S873" s="2"/>
      <c r="T873" s="2"/>
      <c r="U873" s="2"/>
      <c r="V873" s="2"/>
      <c r="W873" s="2"/>
      <c r="X873" s="2"/>
      <c r="Y873" s="2"/>
      <c r="Z873" s="2"/>
      <c r="AA873" s="2"/>
      <c r="AB873" s="2"/>
    </row>
    <row r="874" spans="1:28" ht="13.5" customHeight="1">
      <c r="A874" s="2"/>
      <c r="B874" s="3"/>
      <c r="C874" s="3"/>
      <c r="D874" s="35"/>
      <c r="E874" s="35"/>
      <c r="F874" s="2"/>
      <c r="G874" s="2"/>
      <c r="H874" s="2"/>
      <c r="I874" s="2"/>
      <c r="J874" s="2"/>
      <c r="K874" s="2"/>
      <c r="L874" s="2"/>
      <c r="M874" s="2"/>
      <c r="N874" s="2"/>
      <c r="O874" s="2"/>
      <c r="P874" s="2"/>
      <c r="Q874" s="2"/>
      <c r="R874" s="2"/>
      <c r="S874" s="2"/>
      <c r="T874" s="2"/>
      <c r="U874" s="2"/>
      <c r="V874" s="2"/>
      <c r="W874" s="2"/>
      <c r="X874" s="2"/>
      <c r="Y874" s="2"/>
      <c r="Z874" s="2"/>
      <c r="AA874" s="2"/>
      <c r="AB874" s="2"/>
    </row>
    <row r="875" spans="1:28" ht="13.5" customHeight="1">
      <c r="A875" s="2"/>
      <c r="B875" s="3"/>
      <c r="C875" s="3"/>
      <c r="D875" s="35"/>
      <c r="E875" s="35"/>
      <c r="F875" s="2"/>
      <c r="G875" s="2"/>
      <c r="H875" s="2"/>
      <c r="I875" s="2"/>
      <c r="J875" s="2"/>
      <c r="K875" s="2"/>
      <c r="L875" s="2"/>
      <c r="M875" s="2"/>
      <c r="N875" s="2"/>
      <c r="O875" s="2"/>
      <c r="P875" s="2"/>
      <c r="Q875" s="2"/>
      <c r="R875" s="2"/>
      <c r="S875" s="2"/>
      <c r="T875" s="2"/>
      <c r="U875" s="2"/>
      <c r="V875" s="2"/>
      <c r="W875" s="2"/>
      <c r="X875" s="2"/>
      <c r="Y875" s="2"/>
      <c r="Z875" s="2"/>
      <c r="AA875" s="2"/>
      <c r="AB875" s="2"/>
    </row>
    <row r="876" spans="1:28" ht="13.5" customHeight="1">
      <c r="A876" s="2"/>
      <c r="B876" s="3"/>
      <c r="C876" s="3"/>
      <c r="D876" s="35"/>
      <c r="E876" s="35"/>
      <c r="F876" s="2"/>
      <c r="G876" s="2"/>
      <c r="H876" s="2"/>
      <c r="I876" s="2"/>
      <c r="J876" s="2"/>
      <c r="K876" s="2"/>
      <c r="L876" s="2"/>
      <c r="M876" s="2"/>
      <c r="N876" s="2"/>
      <c r="O876" s="2"/>
      <c r="P876" s="2"/>
      <c r="Q876" s="2"/>
      <c r="R876" s="2"/>
      <c r="S876" s="2"/>
      <c r="T876" s="2"/>
      <c r="U876" s="2"/>
      <c r="V876" s="2"/>
      <c r="W876" s="2"/>
      <c r="X876" s="2"/>
      <c r="Y876" s="2"/>
      <c r="Z876" s="2"/>
      <c r="AA876" s="2"/>
      <c r="AB876" s="2"/>
    </row>
    <row r="877" spans="1:28" ht="13.5" customHeight="1">
      <c r="A877" s="2"/>
      <c r="B877" s="3"/>
      <c r="C877" s="3"/>
      <c r="D877" s="35"/>
      <c r="E877" s="35"/>
      <c r="F877" s="2"/>
      <c r="G877" s="2"/>
      <c r="H877" s="2"/>
      <c r="I877" s="2"/>
      <c r="J877" s="2"/>
      <c r="K877" s="2"/>
      <c r="L877" s="2"/>
      <c r="M877" s="2"/>
      <c r="N877" s="2"/>
      <c r="O877" s="2"/>
      <c r="P877" s="2"/>
      <c r="Q877" s="2"/>
      <c r="R877" s="2"/>
      <c r="S877" s="2"/>
      <c r="T877" s="2"/>
      <c r="U877" s="2"/>
      <c r="V877" s="2"/>
      <c r="W877" s="2"/>
      <c r="X877" s="2"/>
      <c r="Y877" s="2"/>
      <c r="Z877" s="2"/>
      <c r="AA877" s="2"/>
      <c r="AB877" s="2"/>
    </row>
    <row r="878" spans="1:28" ht="13.5" customHeight="1">
      <c r="A878" s="2"/>
      <c r="B878" s="3"/>
      <c r="C878" s="3"/>
      <c r="D878" s="35"/>
      <c r="E878" s="35"/>
      <c r="F878" s="2"/>
      <c r="G878" s="2"/>
      <c r="H878" s="2"/>
      <c r="I878" s="2"/>
      <c r="J878" s="2"/>
      <c r="K878" s="2"/>
      <c r="L878" s="2"/>
      <c r="M878" s="2"/>
      <c r="N878" s="2"/>
      <c r="O878" s="2"/>
      <c r="P878" s="2"/>
      <c r="Q878" s="2"/>
      <c r="R878" s="2"/>
      <c r="S878" s="2"/>
      <c r="T878" s="2"/>
      <c r="U878" s="2"/>
      <c r="V878" s="2"/>
      <c r="W878" s="2"/>
      <c r="X878" s="2"/>
      <c r="Y878" s="2"/>
      <c r="Z878" s="2"/>
      <c r="AA878" s="2"/>
      <c r="AB878" s="2"/>
    </row>
    <row r="879" spans="1:28" ht="13.5" customHeight="1">
      <c r="A879" s="2"/>
      <c r="B879" s="3"/>
      <c r="C879" s="3"/>
      <c r="D879" s="35"/>
      <c r="E879" s="35"/>
      <c r="F879" s="2"/>
      <c r="G879" s="2"/>
      <c r="H879" s="2"/>
      <c r="I879" s="2"/>
      <c r="J879" s="2"/>
      <c r="K879" s="2"/>
      <c r="L879" s="2"/>
      <c r="M879" s="2"/>
      <c r="N879" s="2"/>
      <c r="O879" s="2"/>
      <c r="P879" s="2"/>
      <c r="Q879" s="2"/>
      <c r="R879" s="2"/>
      <c r="S879" s="2"/>
      <c r="T879" s="2"/>
      <c r="U879" s="2"/>
      <c r="V879" s="2"/>
      <c r="W879" s="2"/>
      <c r="X879" s="2"/>
      <c r="Y879" s="2"/>
      <c r="Z879" s="2"/>
      <c r="AA879" s="2"/>
      <c r="AB879" s="2"/>
    </row>
    <row r="880" spans="1:28" ht="13.5" customHeight="1">
      <c r="A880" s="2"/>
      <c r="B880" s="3"/>
      <c r="C880" s="3"/>
      <c r="D880" s="35"/>
      <c r="E880" s="35"/>
      <c r="F880" s="2"/>
      <c r="G880" s="2"/>
      <c r="H880" s="2"/>
      <c r="I880" s="2"/>
      <c r="J880" s="2"/>
      <c r="K880" s="2"/>
      <c r="L880" s="2"/>
      <c r="M880" s="2"/>
      <c r="N880" s="2"/>
      <c r="O880" s="2"/>
      <c r="P880" s="2"/>
      <c r="Q880" s="2"/>
      <c r="R880" s="2"/>
      <c r="S880" s="2"/>
      <c r="T880" s="2"/>
      <c r="U880" s="2"/>
      <c r="V880" s="2"/>
      <c r="W880" s="2"/>
      <c r="X880" s="2"/>
      <c r="Y880" s="2"/>
      <c r="Z880" s="2"/>
      <c r="AA880" s="2"/>
      <c r="AB880" s="2"/>
    </row>
    <row r="881" spans="1:28" ht="13.5" customHeight="1">
      <c r="A881" s="2"/>
      <c r="B881" s="3"/>
      <c r="C881" s="3"/>
      <c r="D881" s="35"/>
      <c r="E881" s="35"/>
      <c r="F881" s="2"/>
      <c r="G881" s="2"/>
      <c r="H881" s="2"/>
      <c r="I881" s="2"/>
      <c r="J881" s="2"/>
      <c r="K881" s="2"/>
      <c r="L881" s="2"/>
      <c r="M881" s="2"/>
      <c r="N881" s="2"/>
      <c r="O881" s="2"/>
      <c r="P881" s="2"/>
      <c r="Q881" s="2"/>
      <c r="R881" s="2"/>
      <c r="S881" s="2"/>
      <c r="T881" s="2"/>
      <c r="U881" s="2"/>
      <c r="V881" s="2"/>
      <c r="W881" s="2"/>
      <c r="X881" s="2"/>
      <c r="Y881" s="2"/>
      <c r="Z881" s="2"/>
      <c r="AA881" s="2"/>
      <c r="AB881" s="2"/>
    </row>
    <row r="882" spans="1:28" ht="13.5" customHeight="1">
      <c r="A882" s="2"/>
      <c r="B882" s="3"/>
      <c r="C882" s="3"/>
      <c r="D882" s="35"/>
      <c r="E882" s="35"/>
      <c r="F882" s="2"/>
      <c r="G882" s="2"/>
      <c r="H882" s="2"/>
      <c r="I882" s="2"/>
      <c r="J882" s="2"/>
      <c r="K882" s="2"/>
      <c r="L882" s="2"/>
      <c r="M882" s="2"/>
      <c r="N882" s="2"/>
      <c r="O882" s="2"/>
      <c r="P882" s="2"/>
      <c r="Q882" s="2"/>
      <c r="R882" s="2"/>
      <c r="S882" s="2"/>
      <c r="T882" s="2"/>
      <c r="U882" s="2"/>
      <c r="V882" s="2"/>
      <c r="W882" s="2"/>
      <c r="X882" s="2"/>
      <c r="Y882" s="2"/>
      <c r="Z882" s="2"/>
      <c r="AA882" s="2"/>
      <c r="AB882" s="2"/>
    </row>
    <row r="883" spans="1:28" ht="13.5" customHeight="1">
      <c r="A883" s="2"/>
      <c r="B883" s="3"/>
      <c r="C883" s="3"/>
      <c r="D883" s="35"/>
      <c r="E883" s="35"/>
      <c r="F883" s="2"/>
      <c r="G883" s="2"/>
      <c r="H883" s="2"/>
      <c r="I883" s="2"/>
      <c r="J883" s="2"/>
      <c r="K883" s="2"/>
      <c r="L883" s="2"/>
      <c r="M883" s="2"/>
      <c r="N883" s="2"/>
      <c r="O883" s="2"/>
      <c r="P883" s="2"/>
      <c r="Q883" s="2"/>
      <c r="R883" s="2"/>
      <c r="S883" s="2"/>
      <c r="T883" s="2"/>
      <c r="U883" s="2"/>
      <c r="V883" s="2"/>
      <c r="W883" s="2"/>
      <c r="X883" s="2"/>
      <c r="Y883" s="2"/>
      <c r="Z883" s="2"/>
      <c r="AA883" s="2"/>
      <c r="AB883" s="2"/>
    </row>
    <row r="884" spans="1:28" ht="13.5" customHeight="1">
      <c r="A884" s="2"/>
      <c r="B884" s="3"/>
      <c r="C884" s="3"/>
      <c r="D884" s="35"/>
      <c r="E884" s="35"/>
      <c r="F884" s="2"/>
      <c r="G884" s="2"/>
      <c r="H884" s="2"/>
      <c r="I884" s="2"/>
      <c r="J884" s="2"/>
      <c r="K884" s="2"/>
      <c r="L884" s="2"/>
      <c r="M884" s="2"/>
      <c r="N884" s="2"/>
      <c r="O884" s="2"/>
      <c r="P884" s="2"/>
      <c r="Q884" s="2"/>
      <c r="R884" s="2"/>
      <c r="S884" s="2"/>
      <c r="T884" s="2"/>
      <c r="U884" s="2"/>
      <c r="V884" s="2"/>
      <c r="W884" s="2"/>
      <c r="X884" s="2"/>
      <c r="Y884" s="2"/>
      <c r="Z884" s="2"/>
      <c r="AA884" s="2"/>
      <c r="AB884" s="2"/>
    </row>
    <row r="885" spans="1:28" ht="13.5" customHeight="1">
      <c r="A885" s="2"/>
      <c r="B885" s="3"/>
      <c r="C885" s="3"/>
      <c r="D885" s="35"/>
      <c r="E885" s="35"/>
      <c r="F885" s="2"/>
      <c r="G885" s="2"/>
      <c r="H885" s="2"/>
      <c r="I885" s="2"/>
      <c r="J885" s="2"/>
      <c r="K885" s="2"/>
      <c r="L885" s="2"/>
      <c r="M885" s="2"/>
      <c r="N885" s="2"/>
      <c r="O885" s="2"/>
      <c r="P885" s="2"/>
      <c r="Q885" s="2"/>
      <c r="R885" s="2"/>
      <c r="S885" s="2"/>
      <c r="T885" s="2"/>
      <c r="U885" s="2"/>
      <c r="V885" s="2"/>
      <c r="W885" s="2"/>
      <c r="X885" s="2"/>
      <c r="Y885" s="2"/>
      <c r="Z885" s="2"/>
      <c r="AA885" s="2"/>
      <c r="AB885" s="2"/>
    </row>
    <row r="886" spans="1:28" ht="13.5" customHeight="1">
      <c r="A886" s="2"/>
      <c r="B886" s="3"/>
      <c r="C886" s="3"/>
      <c r="D886" s="35"/>
      <c r="E886" s="35"/>
      <c r="F886" s="2"/>
      <c r="G886" s="2"/>
      <c r="H886" s="2"/>
      <c r="I886" s="2"/>
      <c r="J886" s="2"/>
      <c r="K886" s="2"/>
      <c r="L886" s="2"/>
      <c r="M886" s="2"/>
      <c r="N886" s="2"/>
      <c r="O886" s="2"/>
      <c r="P886" s="2"/>
      <c r="Q886" s="2"/>
      <c r="R886" s="2"/>
      <c r="S886" s="2"/>
      <c r="T886" s="2"/>
      <c r="U886" s="2"/>
      <c r="V886" s="2"/>
      <c r="W886" s="2"/>
      <c r="X886" s="2"/>
      <c r="Y886" s="2"/>
      <c r="Z886" s="2"/>
      <c r="AA886" s="2"/>
      <c r="AB886" s="2"/>
    </row>
    <row r="887" spans="1:28" ht="13.5" customHeight="1">
      <c r="A887" s="2"/>
      <c r="B887" s="3"/>
      <c r="C887" s="3"/>
      <c r="D887" s="35"/>
      <c r="E887" s="35"/>
      <c r="F887" s="2"/>
      <c r="G887" s="2"/>
      <c r="H887" s="2"/>
      <c r="I887" s="2"/>
      <c r="J887" s="2"/>
      <c r="K887" s="2"/>
      <c r="L887" s="2"/>
      <c r="M887" s="2"/>
      <c r="N887" s="2"/>
      <c r="O887" s="2"/>
      <c r="P887" s="2"/>
      <c r="Q887" s="2"/>
      <c r="R887" s="2"/>
      <c r="S887" s="2"/>
      <c r="T887" s="2"/>
      <c r="U887" s="2"/>
      <c r="V887" s="2"/>
      <c r="W887" s="2"/>
      <c r="X887" s="2"/>
      <c r="Y887" s="2"/>
      <c r="Z887" s="2"/>
      <c r="AA887" s="2"/>
      <c r="AB887" s="2"/>
    </row>
    <row r="888" spans="1:28" ht="13.5" customHeight="1">
      <c r="A888" s="2"/>
      <c r="B888" s="3"/>
      <c r="C888" s="3"/>
      <c r="D888" s="35"/>
      <c r="E888" s="35"/>
      <c r="F888" s="2"/>
      <c r="G888" s="2"/>
      <c r="H888" s="2"/>
      <c r="I888" s="2"/>
      <c r="J888" s="2"/>
      <c r="K888" s="2"/>
      <c r="L888" s="2"/>
      <c r="M888" s="2"/>
      <c r="N888" s="2"/>
      <c r="O888" s="2"/>
      <c r="P888" s="2"/>
      <c r="Q888" s="2"/>
      <c r="R888" s="2"/>
      <c r="S888" s="2"/>
      <c r="T888" s="2"/>
      <c r="U888" s="2"/>
      <c r="V888" s="2"/>
      <c r="W888" s="2"/>
      <c r="X888" s="2"/>
      <c r="Y888" s="2"/>
      <c r="Z888" s="2"/>
      <c r="AA888" s="2"/>
      <c r="AB888" s="2"/>
    </row>
    <row r="889" spans="1:28" ht="13.5" customHeight="1">
      <c r="A889" s="2"/>
      <c r="B889" s="3"/>
      <c r="C889" s="3"/>
      <c r="D889" s="35"/>
      <c r="E889" s="35"/>
      <c r="F889" s="2"/>
      <c r="G889" s="2"/>
      <c r="H889" s="2"/>
      <c r="I889" s="2"/>
      <c r="J889" s="2"/>
      <c r="K889" s="2"/>
      <c r="L889" s="2"/>
      <c r="M889" s="2"/>
      <c r="N889" s="2"/>
      <c r="O889" s="2"/>
      <c r="P889" s="2"/>
      <c r="Q889" s="2"/>
      <c r="R889" s="2"/>
      <c r="S889" s="2"/>
      <c r="T889" s="2"/>
      <c r="U889" s="2"/>
      <c r="V889" s="2"/>
      <c r="W889" s="2"/>
      <c r="X889" s="2"/>
      <c r="Y889" s="2"/>
      <c r="Z889" s="2"/>
      <c r="AA889" s="2"/>
      <c r="AB889" s="2"/>
    </row>
    <row r="890" spans="1:28" ht="13.5" customHeight="1">
      <c r="A890" s="2"/>
      <c r="B890" s="3"/>
      <c r="C890" s="3"/>
      <c r="D890" s="35"/>
      <c r="E890" s="35"/>
      <c r="F890" s="2"/>
      <c r="G890" s="2"/>
      <c r="H890" s="2"/>
      <c r="I890" s="2"/>
      <c r="J890" s="2"/>
      <c r="K890" s="2"/>
      <c r="L890" s="2"/>
      <c r="M890" s="2"/>
      <c r="N890" s="2"/>
      <c r="O890" s="2"/>
      <c r="P890" s="2"/>
      <c r="Q890" s="2"/>
      <c r="R890" s="2"/>
      <c r="S890" s="2"/>
      <c r="T890" s="2"/>
      <c r="U890" s="2"/>
      <c r="V890" s="2"/>
      <c r="W890" s="2"/>
      <c r="X890" s="2"/>
      <c r="Y890" s="2"/>
      <c r="Z890" s="2"/>
      <c r="AA890" s="2"/>
      <c r="AB890" s="2"/>
    </row>
    <row r="891" spans="1:28" ht="13.5" customHeight="1">
      <c r="A891" s="2"/>
      <c r="B891" s="3"/>
      <c r="C891" s="3"/>
      <c r="D891" s="35"/>
      <c r="E891" s="35"/>
      <c r="F891" s="2"/>
      <c r="G891" s="2"/>
      <c r="H891" s="2"/>
      <c r="I891" s="2"/>
      <c r="J891" s="2"/>
      <c r="K891" s="2"/>
      <c r="L891" s="2"/>
      <c r="M891" s="2"/>
      <c r="N891" s="2"/>
      <c r="O891" s="2"/>
      <c r="P891" s="2"/>
      <c r="Q891" s="2"/>
      <c r="R891" s="2"/>
      <c r="S891" s="2"/>
      <c r="T891" s="2"/>
      <c r="U891" s="2"/>
      <c r="V891" s="2"/>
      <c r="W891" s="2"/>
      <c r="X891" s="2"/>
      <c r="Y891" s="2"/>
      <c r="Z891" s="2"/>
      <c r="AA891" s="2"/>
      <c r="AB891" s="2"/>
    </row>
    <row r="892" spans="1:28" ht="13.5" customHeight="1">
      <c r="A892" s="2"/>
      <c r="B892" s="3"/>
      <c r="C892" s="3"/>
      <c r="D892" s="35"/>
      <c r="E892" s="35"/>
      <c r="F892" s="2"/>
      <c r="G892" s="2"/>
      <c r="H892" s="2"/>
      <c r="I892" s="2"/>
      <c r="J892" s="2"/>
      <c r="K892" s="2"/>
      <c r="L892" s="2"/>
      <c r="M892" s="2"/>
      <c r="N892" s="2"/>
      <c r="O892" s="2"/>
      <c r="P892" s="2"/>
      <c r="Q892" s="2"/>
      <c r="R892" s="2"/>
      <c r="S892" s="2"/>
      <c r="T892" s="2"/>
      <c r="U892" s="2"/>
      <c r="V892" s="2"/>
      <c r="W892" s="2"/>
      <c r="X892" s="2"/>
      <c r="Y892" s="2"/>
      <c r="Z892" s="2"/>
      <c r="AA892" s="2"/>
      <c r="AB892" s="2"/>
    </row>
    <row r="893" spans="1:28" ht="13.5" customHeight="1">
      <c r="A893" s="2"/>
      <c r="B893" s="3"/>
      <c r="C893" s="3"/>
      <c r="D893" s="35"/>
      <c r="E893" s="35"/>
      <c r="F893" s="2"/>
      <c r="G893" s="2"/>
      <c r="H893" s="2"/>
      <c r="I893" s="2"/>
      <c r="J893" s="2"/>
      <c r="K893" s="2"/>
      <c r="L893" s="2"/>
      <c r="M893" s="2"/>
      <c r="N893" s="2"/>
      <c r="O893" s="2"/>
      <c r="P893" s="2"/>
      <c r="Q893" s="2"/>
      <c r="R893" s="2"/>
      <c r="S893" s="2"/>
      <c r="T893" s="2"/>
      <c r="U893" s="2"/>
      <c r="V893" s="2"/>
      <c r="W893" s="2"/>
      <c r="X893" s="2"/>
      <c r="Y893" s="2"/>
      <c r="Z893" s="2"/>
      <c r="AA893" s="2"/>
      <c r="AB893" s="2"/>
    </row>
    <row r="894" spans="1:28" ht="13.5" customHeight="1">
      <c r="A894" s="2"/>
      <c r="B894" s="3"/>
      <c r="C894" s="3"/>
      <c r="D894" s="35"/>
      <c r="E894" s="35"/>
      <c r="F894" s="2"/>
      <c r="G894" s="2"/>
      <c r="H894" s="2"/>
      <c r="I894" s="2"/>
      <c r="J894" s="2"/>
      <c r="K894" s="2"/>
      <c r="L894" s="2"/>
      <c r="M894" s="2"/>
      <c r="N894" s="2"/>
      <c r="O894" s="2"/>
      <c r="P894" s="2"/>
      <c r="Q894" s="2"/>
      <c r="R894" s="2"/>
      <c r="S894" s="2"/>
      <c r="T894" s="2"/>
      <c r="U894" s="2"/>
      <c r="V894" s="2"/>
      <c r="W894" s="2"/>
      <c r="X894" s="2"/>
      <c r="Y894" s="2"/>
      <c r="Z894" s="2"/>
      <c r="AA894" s="2"/>
      <c r="AB894" s="2"/>
    </row>
    <row r="895" spans="1:28" ht="13.5" customHeight="1">
      <c r="A895" s="2"/>
      <c r="B895" s="3"/>
      <c r="C895" s="3"/>
      <c r="D895" s="35"/>
      <c r="E895" s="35"/>
      <c r="F895" s="2"/>
      <c r="G895" s="2"/>
      <c r="H895" s="2"/>
      <c r="I895" s="2"/>
      <c r="J895" s="2"/>
      <c r="K895" s="2"/>
      <c r="L895" s="2"/>
      <c r="M895" s="2"/>
      <c r="N895" s="2"/>
      <c r="O895" s="2"/>
      <c r="P895" s="2"/>
      <c r="Q895" s="2"/>
      <c r="R895" s="2"/>
      <c r="S895" s="2"/>
      <c r="T895" s="2"/>
      <c r="U895" s="2"/>
      <c r="V895" s="2"/>
      <c r="W895" s="2"/>
      <c r="X895" s="2"/>
      <c r="Y895" s="2"/>
      <c r="Z895" s="2"/>
      <c r="AA895" s="2"/>
      <c r="AB895" s="2"/>
    </row>
    <row r="896" spans="1:28" ht="13.5" customHeight="1">
      <c r="A896" s="2"/>
      <c r="B896" s="3"/>
      <c r="C896" s="3"/>
      <c r="D896" s="35"/>
      <c r="E896" s="35"/>
      <c r="F896" s="2"/>
      <c r="G896" s="2"/>
      <c r="H896" s="2"/>
      <c r="I896" s="2"/>
      <c r="J896" s="2"/>
      <c r="K896" s="2"/>
      <c r="L896" s="2"/>
      <c r="M896" s="2"/>
      <c r="N896" s="2"/>
      <c r="O896" s="2"/>
      <c r="P896" s="2"/>
      <c r="Q896" s="2"/>
      <c r="R896" s="2"/>
      <c r="S896" s="2"/>
      <c r="T896" s="2"/>
      <c r="U896" s="2"/>
      <c r="V896" s="2"/>
      <c r="W896" s="2"/>
      <c r="X896" s="2"/>
      <c r="Y896" s="2"/>
      <c r="Z896" s="2"/>
      <c r="AA896" s="2"/>
      <c r="AB896" s="2"/>
    </row>
    <row r="897" spans="1:28" ht="13.5" customHeight="1">
      <c r="A897" s="2"/>
      <c r="B897" s="3"/>
      <c r="C897" s="3"/>
      <c r="D897" s="35"/>
      <c r="E897" s="35"/>
      <c r="F897" s="2"/>
      <c r="G897" s="2"/>
      <c r="H897" s="2"/>
      <c r="I897" s="2"/>
      <c r="J897" s="2"/>
      <c r="K897" s="2"/>
      <c r="L897" s="2"/>
      <c r="M897" s="2"/>
      <c r="N897" s="2"/>
      <c r="O897" s="2"/>
      <c r="P897" s="2"/>
      <c r="Q897" s="2"/>
      <c r="R897" s="2"/>
      <c r="S897" s="2"/>
      <c r="T897" s="2"/>
      <c r="U897" s="2"/>
      <c r="V897" s="2"/>
      <c r="W897" s="2"/>
      <c r="X897" s="2"/>
      <c r="Y897" s="2"/>
      <c r="Z897" s="2"/>
      <c r="AA897" s="2"/>
      <c r="AB897" s="2"/>
    </row>
    <row r="898" spans="1:28" ht="13.5" customHeight="1">
      <c r="A898" s="2"/>
      <c r="B898" s="3"/>
      <c r="C898" s="3"/>
      <c r="D898" s="35"/>
      <c r="E898" s="35"/>
      <c r="F898" s="2"/>
      <c r="G898" s="2"/>
      <c r="H898" s="2"/>
      <c r="I898" s="2"/>
      <c r="J898" s="2"/>
      <c r="K898" s="2"/>
      <c r="L898" s="2"/>
      <c r="M898" s="2"/>
      <c r="N898" s="2"/>
      <c r="O898" s="2"/>
      <c r="P898" s="2"/>
      <c r="Q898" s="2"/>
      <c r="R898" s="2"/>
      <c r="S898" s="2"/>
      <c r="T898" s="2"/>
      <c r="U898" s="2"/>
      <c r="V898" s="2"/>
      <c r="W898" s="2"/>
      <c r="X898" s="2"/>
      <c r="Y898" s="2"/>
      <c r="Z898" s="2"/>
      <c r="AA898" s="2"/>
      <c r="AB898" s="2"/>
    </row>
    <row r="899" spans="1:28" ht="13.5" customHeight="1">
      <c r="A899" s="2"/>
      <c r="B899" s="3"/>
      <c r="C899" s="3"/>
      <c r="D899" s="35"/>
      <c r="E899" s="35"/>
      <c r="F899" s="2"/>
      <c r="G899" s="2"/>
      <c r="H899" s="2"/>
      <c r="I899" s="2"/>
      <c r="J899" s="2"/>
      <c r="K899" s="2"/>
      <c r="L899" s="2"/>
      <c r="M899" s="2"/>
      <c r="N899" s="2"/>
      <c r="O899" s="2"/>
      <c r="P899" s="2"/>
      <c r="Q899" s="2"/>
      <c r="R899" s="2"/>
      <c r="S899" s="2"/>
      <c r="T899" s="2"/>
      <c r="U899" s="2"/>
      <c r="V899" s="2"/>
      <c r="W899" s="2"/>
      <c r="X899" s="2"/>
      <c r="Y899" s="2"/>
      <c r="Z899" s="2"/>
      <c r="AA899" s="2"/>
      <c r="AB899" s="2"/>
    </row>
    <row r="900" spans="1:28" ht="13.5" customHeight="1">
      <c r="A900" s="2"/>
      <c r="B900" s="3"/>
      <c r="C900" s="3"/>
      <c r="D900" s="35"/>
      <c r="E900" s="35"/>
      <c r="F900" s="2"/>
      <c r="G900" s="2"/>
      <c r="H900" s="2"/>
      <c r="I900" s="2"/>
      <c r="J900" s="2"/>
      <c r="K900" s="2"/>
      <c r="L900" s="2"/>
      <c r="M900" s="2"/>
      <c r="N900" s="2"/>
      <c r="O900" s="2"/>
      <c r="P900" s="2"/>
      <c r="Q900" s="2"/>
      <c r="R900" s="2"/>
      <c r="S900" s="2"/>
      <c r="T900" s="2"/>
      <c r="U900" s="2"/>
      <c r="V900" s="2"/>
      <c r="W900" s="2"/>
      <c r="X900" s="2"/>
      <c r="Y900" s="2"/>
      <c r="Z900" s="2"/>
      <c r="AA900" s="2"/>
      <c r="AB900" s="2"/>
    </row>
    <row r="901" spans="1:28" ht="13.5" customHeight="1">
      <c r="A901" s="2"/>
      <c r="B901" s="3"/>
      <c r="C901" s="3"/>
      <c r="D901" s="35"/>
      <c r="E901" s="35"/>
      <c r="F901" s="2"/>
      <c r="G901" s="2"/>
      <c r="H901" s="2"/>
      <c r="I901" s="2"/>
      <c r="J901" s="2"/>
      <c r="K901" s="2"/>
      <c r="L901" s="2"/>
      <c r="M901" s="2"/>
      <c r="N901" s="2"/>
      <c r="O901" s="2"/>
      <c r="P901" s="2"/>
      <c r="Q901" s="2"/>
      <c r="R901" s="2"/>
      <c r="S901" s="2"/>
      <c r="T901" s="2"/>
      <c r="U901" s="2"/>
      <c r="V901" s="2"/>
      <c r="W901" s="2"/>
      <c r="X901" s="2"/>
      <c r="Y901" s="2"/>
      <c r="Z901" s="2"/>
      <c r="AA901" s="2"/>
      <c r="AB901" s="2"/>
    </row>
    <row r="902" spans="1:28" ht="13.5" customHeight="1">
      <c r="A902" s="2"/>
      <c r="B902" s="3"/>
      <c r="C902" s="3"/>
      <c r="D902" s="35"/>
      <c r="E902" s="35"/>
      <c r="F902" s="2"/>
      <c r="G902" s="2"/>
      <c r="H902" s="2"/>
      <c r="I902" s="2"/>
      <c r="J902" s="2"/>
      <c r="K902" s="2"/>
      <c r="L902" s="2"/>
      <c r="M902" s="2"/>
      <c r="N902" s="2"/>
      <c r="O902" s="2"/>
      <c r="P902" s="2"/>
      <c r="Q902" s="2"/>
      <c r="R902" s="2"/>
      <c r="S902" s="2"/>
      <c r="T902" s="2"/>
      <c r="U902" s="2"/>
      <c r="V902" s="2"/>
      <c r="W902" s="2"/>
      <c r="X902" s="2"/>
      <c r="Y902" s="2"/>
      <c r="Z902" s="2"/>
      <c r="AA902" s="2"/>
      <c r="AB902" s="2"/>
    </row>
    <row r="903" spans="1:28" ht="13.5" customHeight="1">
      <c r="A903" s="2"/>
      <c r="B903" s="3"/>
      <c r="C903" s="3"/>
      <c r="D903" s="35"/>
      <c r="E903" s="35"/>
      <c r="F903" s="2"/>
      <c r="G903" s="2"/>
      <c r="H903" s="2"/>
      <c r="I903" s="2"/>
      <c r="J903" s="2"/>
      <c r="K903" s="2"/>
      <c r="L903" s="2"/>
      <c r="M903" s="2"/>
      <c r="N903" s="2"/>
      <c r="O903" s="2"/>
      <c r="P903" s="2"/>
      <c r="Q903" s="2"/>
      <c r="R903" s="2"/>
      <c r="S903" s="2"/>
      <c r="T903" s="2"/>
      <c r="U903" s="2"/>
      <c r="V903" s="2"/>
      <c r="W903" s="2"/>
      <c r="X903" s="2"/>
      <c r="Y903" s="2"/>
      <c r="Z903" s="2"/>
      <c r="AA903" s="2"/>
      <c r="AB903" s="2"/>
    </row>
    <row r="904" spans="1:28" ht="13.5" customHeight="1">
      <c r="A904" s="2"/>
      <c r="B904" s="3"/>
      <c r="C904" s="3"/>
      <c r="D904" s="35"/>
      <c r="E904" s="35"/>
      <c r="F904" s="2"/>
      <c r="G904" s="2"/>
      <c r="H904" s="2"/>
      <c r="I904" s="2"/>
      <c r="J904" s="2"/>
      <c r="K904" s="2"/>
      <c r="L904" s="2"/>
      <c r="M904" s="2"/>
      <c r="N904" s="2"/>
      <c r="O904" s="2"/>
      <c r="P904" s="2"/>
      <c r="Q904" s="2"/>
      <c r="R904" s="2"/>
      <c r="S904" s="2"/>
      <c r="T904" s="2"/>
      <c r="U904" s="2"/>
      <c r="V904" s="2"/>
      <c r="W904" s="2"/>
      <c r="X904" s="2"/>
      <c r="Y904" s="2"/>
      <c r="Z904" s="2"/>
      <c r="AA904" s="2"/>
      <c r="AB904" s="2"/>
    </row>
    <row r="905" spans="1:28" ht="13.5" customHeight="1">
      <c r="A905" s="2"/>
      <c r="B905" s="3"/>
      <c r="C905" s="3"/>
      <c r="D905" s="35"/>
      <c r="E905" s="35"/>
      <c r="F905" s="2"/>
      <c r="G905" s="2"/>
      <c r="H905" s="2"/>
      <c r="I905" s="2"/>
      <c r="J905" s="2"/>
      <c r="K905" s="2"/>
      <c r="L905" s="2"/>
      <c r="M905" s="2"/>
      <c r="N905" s="2"/>
      <c r="O905" s="2"/>
      <c r="P905" s="2"/>
      <c r="Q905" s="2"/>
      <c r="R905" s="2"/>
      <c r="S905" s="2"/>
      <c r="T905" s="2"/>
      <c r="U905" s="2"/>
      <c r="V905" s="2"/>
      <c r="W905" s="2"/>
      <c r="X905" s="2"/>
      <c r="Y905" s="2"/>
      <c r="Z905" s="2"/>
      <c r="AA905" s="2"/>
      <c r="AB905" s="2"/>
    </row>
    <row r="906" spans="1:28" ht="13.5" customHeight="1">
      <c r="A906" s="2"/>
      <c r="B906" s="3"/>
      <c r="C906" s="3"/>
      <c r="D906" s="35"/>
      <c r="E906" s="35"/>
      <c r="F906" s="2"/>
      <c r="G906" s="2"/>
      <c r="H906" s="2"/>
      <c r="I906" s="2"/>
      <c r="J906" s="2"/>
      <c r="K906" s="2"/>
      <c r="L906" s="2"/>
      <c r="M906" s="2"/>
      <c r="N906" s="2"/>
      <c r="O906" s="2"/>
      <c r="P906" s="2"/>
      <c r="Q906" s="2"/>
      <c r="R906" s="2"/>
      <c r="S906" s="2"/>
      <c r="T906" s="2"/>
      <c r="U906" s="2"/>
      <c r="V906" s="2"/>
      <c r="W906" s="2"/>
      <c r="X906" s="2"/>
      <c r="Y906" s="2"/>
      <c r="Z906" s="2"/>
      <c r="AA906" s="2"/>
      <c r="AB906" s="2"/>
    </row>
    <row r="907" spans="1:28" ht="13.5" customHeight="1">
      <c r="A907" s="2"/>
      <c r="B907" s="3"/>
      <c r="C907" s="3"/>
      <c r="D907" s="35"/>
      <c r="E907" s="35"/>
      <c r="F907" s="2"/>
      <c r="G907" s="2"/>
      <c r="H907" s="2"/>
      <c r="I907" s="2"/>
      <c r="J907" s="2"/>
      <c r="K907" s="2"/>
      <c r="L907" s="2"/>
      <c r="M907" s="2"/>
      <c r="N907" s="2"/>
      <c r="O907" s="2"/>
      <c r="P907" s="2"/>
      <c r="Q907" s="2"/>
      <c r="R907" s="2"/>
      <c r="S907" s="2"/>
      <c r="T907" s="2"/>
      <c r="U907" s="2"/>
      <c r="V907" s="2"/>
      <c r="W907" s="2"/>
      <c r="X907" s="2"/>
      <c r="Y907" s="2"/>
      <c r="Z907" s="2"/>
      <c r="AA907" s="2"/>
      <c r="AB907" s="2"/>
    </row>
    <row r="908" spans="1:28" ht="13.5" customHeight="1">
      <c r="A908" s="2"/>
      <c r="B908" s="3"/>
      <c r="C908" s="3"/>
      <c r="D908" s="35"/>
      <c r="E908" s="35"/>
      <c r="F908" s="2"/>
      <c r="G908" s="2"/>
      <c r="H908" s="2"/>
      <c r="I908" s="2"/>
      <c r="J908" s="2"/>
      <c r="K908" s="2"/>
      <c r="L908" s="2"/>
      <c r="M908" s="2"/>
      <c r="N908" s="2"/>
      <c r="O908" s="2"/>
      <c r="P908" s="2"/>
      <c r="Q908" s="2"/>
      <c r="R908" s="2"/>
      <c r="S908" s="2"/>
      <c r="T908" s="2"/>
      <c r="U908" s="2"/>
      <c r="V908" s="2"/>
      <c r="W908" s="2"/>
      <c r="X908" s="2"/>
      <c r="Y908" s="2"/>
      <c r="Z908" s="2"/>
      <c r="AA908" s="2"/>
      <c r="AB908" s="2"/>
    </row>
    <row r="909" spans="1:28" ht="13.5" customHeight="1">
      <c r="A909" s="2"/>
      <c r="B909" s="3"/>
      <c r="C909" s="3"/>
      <c r="D909" s="35"/>
      <c r="E909" s="35"/>
      <c r="F909" s="2"/>
      <c r="G909" s="2"/>
      <c r="H909" s="2"/>
      <c r="I909" s="2"/>
      <c r="J909" s="2"/>
      <c r="K909" s="2"/>
      <c r="L909" s="2"/>
      <c r="M909" s="2"/>
      <c r="N909" s="2"/>
      <c r="O909" s="2"/>
      <c r="P909" s="2"/>
      <c r="Q909" s="2"/>
      <c r="R909" s="2"/>
      <c r="S909" s="2"/>
      <c r="T909" s="2"/>
      <c r="U909" s="2"/>
      <c r="V909" s="2"/>
      <c r="W909" s="2"/>
      <c r="X909" s="2"/>
      <c r="Y909" s="2"/>
      <c r="Z909" s="2"/>
      <c r="AA909" s="2"/>
      <c r="AB909" s="2"/>
    </row>
    <row r="910" spans="1:28" ht="13.5" customHeight="1">
      <c r="A910" s="2"/>
      <c r="B910" s="3"/>
      <c r="C910" s="3"/>
      <c r="D910" s="35"/>
      <c r="E910" s="35"/>
      <c r="F910" s="2"/>
      <c r="G910" s="2"/>
      <c r="H910" s="2"/>
      <c r="I910" s="2"/>
      <c r="J910" s="2"/>
      <c r="K910" s="2"/>
      <c r="L910" s="2"/>
      <c r="M910" s="2"/>
      <c r="N910" s="2"/>
      <c r="O910" s="2"/>
      <c r="P910" s="2"/>
      <c r="Q910" s="2"/>
      <c r="R910" s="2"/>
      <c r="S910" s="2"/>
      <c r="T910" s="2"/>
      <c r="U910" s="2"/>
      <c r="V910" s="2"/>
      <c r="W910" s="2"/>
      <c r="X910" s="2"/>
      <c r="Y910" s="2"/>
      <c r="Z910" s="2"/>
      <c r="AA910" s="2"/>
      <c r="AB910" s="2"/>
    </row>
    <row r="911" spans="1:28" ht="13.5" customHeight="1">
      <c r="A911" s="2"/>
      <c r="B911" s="3"/>
      <c r="C911" s="3"/>
      <c r="D911" s="35"/>
      <c r="E911" s="35"/>
      <c r="F911" s="2"/>
      <c r="G911" s="2"/>
      <c r="H911" s="2"/>
      <c r="I911" s="2"/>
      <c r="J911" s="2"/>
      <c r="K911" s="2"/>
      <c r="L911" s="2"/>
      <c r="M911" s="2"/>
      <c r="N911" s="2"/>
      <c r="O911" s="2"/>
      <c r="P911" s="2"/>
      <c r="Q911" s="2"/>
      <c r="R911" s="2"/>
      <c r="S911" s="2"/>
      <c r="T911" s="2"/>
      <c r="U911" s="2"/>
      <c r="V911" s="2"/>
      <c r="W911" s="2"/>
      <c r="X911" s="2"/>
      <c r="Y911" s="2"/>
      <c r="Z911" s="2"/>
      <c r="AA911" s="2"/>
      <c r="AB911" s="2"/>
    </row>
    <row r="912" spans="1:28" ht="13.5" customHeight="1">
      <c r="A912" s="2"/>
      <c r="B912" s="3"/>
      <c r="C912" s="3"/>
      <c r="D912" s="35"/>
      <c r="E912" s="35"/>
      <c r="F912" s="2"/>
      <c r="G912" s="2"/>
      <c r="H912" s="2"/>
      <c r="I912" s="2"/>
      <c r="J912" s="2"/>
      <c r="K912" s="2"/>
      <c r="L912" s="2"/>
      <c r="M912" s="2"/>
      <c r="N912" s="2"/>
      <c r="O912" s="2"/>
      <c r="P912" s="2"/>
      <c r="Q912" s="2"/>
      <c r="R912" s="2"/>
      <c r="S912" s="2"/>
      <c r="T912" s="2"/>
      <c r="U912" s="2"/>
      <c r="V912" s="2"/>
      <c r="W912" s="2"/>
      <c r="X912" s="2"/>
      <c r="Y912" s="2"/>
      <c r="Z912" s="2"/>
      <c r="AA912" s="2"/>
      <c r="AB912" s="2"/>
    </row>
    <row r="913" spans="1:28" ht="13.5" customHeight="1">
      <c r="A913" s="2"/>
      <c r="B913" s="3"/>
      <c r="C913" s="3"/>
      <c r="D913" s="35"/>
      <c r="E913" s="35"/>
      <c r="F913" s="2"/>
      <c r="G913" s="2"/>
      <c r="H913" s="2"/>
      <c r="I913" s="2"/>
      <c r="J913" s="2"/>
      <c r="K913" s="2"/>
      <c r="L913" s="2"/>
      <c r="M913" s="2"/>
      <c r="N913" s="2"/>
      <c r="O913" s="2"/>
      <c r="P913" s="2"/>
      <c r="Q913" s="2"/>
      <c r="R913" s="2"/>
      <c r="S913" s="2"/>
      <c r="T913" s="2"/>
      <c r="U913" s="2"/>
      <c r="V913" s="2"/>
      <c r="W913" s="2"/>
      <c r="X913" s="2"/>
      <c r="Y913" s="2"/>
      <c r="Z913" s="2"/>
      <c r="AA913" s="2"/>
      <c r="AB913" s="2"/>
    </row>
    <row r="914" spans="1:28" ht="13.5" customHeight="1">
      <c r="A914" s="2"/>
      <c r="B914" s="3"/>
      <c r="C914" s="3"/>
      <c r="D914" s="35"/>
      <c r="E914" s="35"/>
      <c r="F914" s="2"/>
      <c r="G914" s="2"/>
      <c r="H914" s="2"/>
      <c r="I914" s="2"/>
      <c r="J914" s="2"/>
      <c r="K914" s="2"/>
      <c r="L914" s="2"/>
      <c r="M914" s="2"/>
      <c r="N914" s="2"/>
      <c r="O914" s="2"/>
      <c r="P914" s="2"/>
      <c r="Q914" s="2"/>
      <c r="R914" s="2"/>
      <c r="S914" s="2"/>
      <c r="T914" s="2"/>
      <c r="U914" s="2"/>
      <c r="V914" s="2"/>
      <c r="W914" s="2"/>
      <c r="X914" s="2"/>
      <c r="Y914" s="2"/>
      <c r="Z914" s="2"/>
      <c r="AA914" s="2"/>
      <c r="AB914" s="2"/>
    </row>
    <row r="915" spans="1:28" ht="13.5" customHeight="1">
      <c r="A915" s="2"/>
      <c r="B915" s="3"/>
      <c r="C915" s="3"/>
      <c r="D915" s="35"/>
      <c r="E915" s="35"/>
      <c r="F915" s="2"/>
      <c r="G915" s="2"/>
      <c r="H915" s="2"/>
      <c r="I915" s="2"/>
      <c r="J915" s="2"/>
      <c r="K915" s="2"/>
      <c r="L915" s="2"/>
      <c r="M915" s="2"/>
      <c r="N915" s="2"/>
      <c r="O915" s="2"/>
      <c r="P915" s="2"/>
      <c r="Q915" s="2"/>
      <c r="R915" s="2"/>
      <c r="S915" s="2"/>
      <c r="T915" s="2"/>
      <c r="U915" s="2"/>
      <c r="V915" s="2"/>
      <c r="W915" s="2"/>
      <c r="X915" s="2"/>
      <c r="Y915" s="2"/>
      <c r="Z915" s="2"/>
      <c r="AA915" s="2"/>
      <c r="AB915" s="2"/>
    </row>
    <row r="916" spans="1:28" ht="13.5" customHeight="1">
      <c r="A916" s="2"/>
      <c r="B916" s="3"/>
      <c r="C916" s="3"/>
      <c r="D916" s="35"/>
      <c r="E916" s="35"/>
      <c r="F916" s="2"/>
      <c r="G916" s="2"/>
      <c r="H916" s="2"/>
      <c r="I916" s="2"/>
      <c r="J916" s="2"/>
      <c r="K916" s="2"/>
      <c r="L916" s="2"/>
      <c r="M916" s="2"/>
      <c r="N916" s="2"/>
      <c r="O916" s="2"/>
      <c r="P916" s="2"/>
      <c r="Q916" s="2"/>
      <c r="R916" s="2"/>
      <c r="S916" s="2"/>
      <c r="T916" s="2"/>
      <c r="U916" s="2"/>
      <c r="V916" s="2"/>
      <c r="W916" s="2"/>
      <c r="X916" s="2"/>
      <c r="Y916" s="2"/>
      <c r="Z916" s="2"/>
      <c r="AA916" s="2"/>
      <c r="AB916" s="2"/>
    </row>
    <row r="917" spans="1:28" ht="13.5" customHeight="1">
      <c r="A917" s="2"/>
      <c r="B917" s="3"/>
      <c r="C917" s="3"/>
      <c r="D917" s="35"/>
      <c r="E917" s="35"/>
      <c r="F917" s="2"/>
      <c r="G917" s="2"/>
      <c r="H917" s="2"/>
      <c r="I917" s="2"/>
      <c r="J917" s="2"/>
      <c r="K917" s="2"/>
      <c r="L917" s="2"/>
      <c r="M917" s="2"/>
      <c r="N917" s="2"/>
      <c r="O917" s="2"/>
      <c r="P917" s="2"/>
      <c r="Q917" s="2"/>
      <c r="R917" s="2"/>
      <c r="S917" s="2"/>
      <c r="T917" s="2"/>
      <c r="U917" s="2"/>
      <c r="V917" s="2"/>
      <c r="W917" s="2"/>
      <c r="X917" s="2"/>
      <c r="Y917" s="2"/>
      <c r="Z917" s="2"/>
      <c r="AA917" s="2"/>
      <c r="AB917" s="2"/>
    </row>
    <row r="918" spans="1:28" ht="13.5" customHeight="1">
      <c r="A918" s="2"/>
      <c r="B918" s="3"/>
      <c r="C918" s="3"/>
      <c r="D918" s="35"/>
      <c r="E918" s="35"/>
      <c r="F918" s="2"/>
      <c r="G918" s="2"/>
      <c r="H918" s="2"/>
      <c r="I918" s="2"/>
      <c r="J918" s="2"/>
      <c r="K918" s="2"/>
      <c r="L918" s="2"/>
      <c r="M918" s="2"/>
      <c r="N918" s="2"/>
      <c r="O918" s="2"/>
      <c r="P918" s="2"/>
      <c r="Q918" s="2"/>
      <c r="R918" s="2"/>
      <c r="S918" s="2"/>
      <c r="T918" s="2"/>
      <c r="U918" s="2"/>
      <c r="V918" s="2"/>
      <c r="W918" s="2"/>
      <c r="X918" s="2"/>
      <c r="Y918" s="2"/>
      <c r="Z918" s="2"/>
      <c r="AA918" s="2"/>
      <c r="AB918" s="2"/>
    </row>
    <row r="919" spans="1:28" ht="13.5" customHeight="1">
      <c r="A919" s="2"/>
      <c r="B919" s="3"/>
      <c r="C919" s="3"/>
      <c r="D919" s="35"/>
      <c r="E919" s="35"/>
      <c r="F919" s="2"/>
      <c r="G919" s="2"/>
      <c r="H919" s="2"/>
      <c r="I919" s="2"/>
      <c r="J919" s="2"/>
      <c r="K919" s="2"/>
      <c r="L919" s="2"/>
      <c r="M919" s="2"/>
      <c r="N919" s="2"/>
      <c r="O919" s="2"/>
      <c r="P919" s="2"/>
      <c r="Q919" s="2"/>
      <c r="R919" s="2"/>
      <c r="S919" s="2"/>
      <c r="T919" s="2"/>
      <c r="U919" s="2"/>
      <c r="V919" s="2"/>
      <c r="W919" s="2"/>
      <c r="X919" s="2"/>
      <c r="Y919" s="2"/>
      <c r="Z919" s="2"/>
      <c r="AA919" s="2"/>
      <c r="AB919" s="2"/>
    </row>
    <row r="920" spans="1:28" ht="13.5" customHeight="1">
      <c r="A920" s="2"/>
      <c r="B920" s="3"/>
      <c r="C920" s="3"/>
      <c r="D920" s="35"/>
      <c r="E920" s="35"/>
      <c r="F920" s="2"/>
      <c r="G920" s="2"/>
      <c r="H920" s="2"/>
      <c r="I920" s="2"/>
      <c r="J920" s="2"/>
      <c r="K920" s="2"/>
      <c r="L920" s="2"/>
      <c r="M920" s="2"/>
      <c r="N920" s="2"/>
      <c r="O920" s="2"/>
      <c r="P920" s="2"/>
      <c r="Q920" s="2"/>
      <c r="R920" s="2"/>
      <c r="S920" s="2"/>
      <c r="T920" s="2"/>
      <c r="U920" s="2"/>
      <c r="V920" s="2"/>
      <c r="W920" s="2"/>
      <c r="X920" s="2"/>
      <c r="Y920" s="2"/>
      <c r="Z920" s="2"/>
      <c r="AA920" s="2"/>
      <c r="AB920" s="2"/>
    </row>
    <row r="921" spans="1:28" ht="13.5" customHeight="1">
      <c r="A921" s="2"/>
      <c r="B921" s="3"/>
      <c r="C921" s="3"/>
      <c r="D921" s="35"/>
      <c r="E921" s="35"/>
      <c r="F921" s="2"/>
      <c r="G921" s="2"/>
      <c r="H921" s="2"/>
      <c r="I921" s="2"/>
      <c r="J921" s="2"/>
      <c r="K921" s="2"/>
      <c r="L921" s="2"/>
      <c r="M921" s="2"/>
      <c r="N921" s="2"/>
      <c r="O921" s="2"/>
      <c r="P921" s="2"/>
      <c r="Q921" s="2"/>
      <c r="R921" s="2"/>
      <c r="S921" s="2"/>
      <c r="T921" s="2"/>
      <c r="U921" s="2"/>
      <c r="V921" s="2"/>
      <c r="W921" s="2"/>
      <c r="X921" s="2"/>
      <c r="Y921" s="2"/>
      <c r="Z921" s="2"/>
      <c r="AA921" s="2"/>
      <c r="AB921" s="2"/>
    </row>
    <row r="922" spans="1:28" ht="13.5" customHeight="1">
      <c r="A922" s="2"/>
      <c r="B922" s="3"/>
      <c r="C922" s="3"/>
      <c r="D922" s="35"/>
      <c r="E922" s="35"/>
      <c r="F922" s="2"/>
      <c r="G922" s="2"/>
      <c r="H922" s="2"/>
      <c r="I922" s="2"/>
      <c r="J922" s="2"/>
      <c r="K922" s="2"/>
      <c r="L922" s="2"/>
      <c r="M922" s="2"/>
      <c r="N922" s="2"/>
      <c r="O922" s="2"/>
      <c r="P922" s="2"/>
      <c r="Q922" s="2"/>
      <c r="R922" s="2"/>
      <c r="S922" s="2"/>
      <c r="T922" s="2"/>
      <c r="U922" s="2"/>
      <c r="V922" s="2"/>
      <c r="W922" s="2"/>
      <c r="X922" s="2"/>
      <c r="Y922" s="2"/>
      <c r="Z922" s="2"/>
      <c r="AA922" s="2"/>
      <c r="AB922" s="2"/>
    </row>
    <row r="923" spans="1:28" ht="13.5" customHeight="1">
      <c r="A923" s="2"/>
      <c r="B923" s="3"/>
      <c r="C923" s="3"/>
      <c r="D923" s="35"/>
      <c r="E923" s="35"/>
      <c r="F923" s="2"/>
      <c r="G923" s="2"/>
      <c r="H923" s="2"/>
      <c r="I923" s="2"/>
      <c r="J923" s="2"/>
      <c r="K923" s="2"/>
      <c r="L923" s="2"/>
      <c r="M923" s="2"/>
      <c r="N923" s="2"/>
      <c r="O923" s="2"/>
      <c r="P923" s="2"/>
      <c r="Q923" s="2"/>
      <c r="R923" s="2"/>
      <c r="S923" s="2"/>
      <c r="T923" s="2"/>
      <c r="U923" s="2"/>
      <c r="V923" s="2"/>
      <c r="W923" s="2"/>
      <c r="X923" s="2"/>
      <c r="Y923" s="2"/>
      <c r="Z923" s="2"/>
      <c r="AA923" s="2"/>
      <c r="AB923" s="2"/>
    </row>
    <row r="924" spans="1:28" ht="13.5" customHeight="1">
      <c r="A924" s="2"/>
      <c r="B924" s="3"/>
      <c r="C924" s="3"/>
      <c r="D924" s="35"/>
      <c r="E924" s="35"/>
      <c r="F924" s="2"/>
      <c r="G924" s="2"/>
      <c r="H924" s="2"/>
      <c r="I924" s="2"/>
      <c r="J924" s="2"/>
      <c r="K924" s="2"/>
      <c r="L924" s="2"/>
      <c r="M924" s="2"/>
      <c r="N924" s="2"/>
      <c r="O924" s="2"/>
      <c r="P924" s="2"/>
      <c r="Q924" s="2"/>
      <c r="R924" s="2"/>
      <c r="S924" s="2"/>
      <c r="T924" s="2"/>
      <c r="U924" s="2"/>
      <c r="V924" s="2"/>
      <c r="W924" s="2"/>
      <c r="X924" s="2"/>
      <c r="Y924" s="2"/>
      <c r="Z924" s="2"/>
      <c r="AA924" s="2"/>
      <c r="AB924" s="2"/>
    </row>
    <row r="925" spans="1:28" ht="13.5" customHeight="1">
      <c r="A925" s="2"/>
      <c r="B925" s="3"/>
      <c r="C925" s="3"/>
      <c r="D925" s="35"/>
      <c r="E925" s="35"/>
      <c r="F925" s="2"/>
      <c r="G925" s="2"/>
      <c r="H925" s="2"/>
      <c r="I925" s="2"/>
      <c r="J925" s="2"/>
      <c r="K925" s="2"/>
      <c r="L925" s="2"/>
      <c r="M925" s="2"/>
      <c r="N925" s="2"/>
      <c r="O925" s="2"/>
      <c r="P925" s="2"/>
      <c r="Q925" s="2"/>
      <c r="R925" s="2"/>
      <c r="S925" s="2"/>
      <c r="T925" s="2"/>
      <c r="U925" s="2"/>
      <c r="V925" s="2"/>
      <c r="W925" s="2"/>
      <c r="X925" s="2"/>
      <c r="Y925" s="2"/>
      <c r="Z925" s="2"/>
      <c r="AA925" s="2"/>
      <c r="AB925" s="2"/>
    </row>
    <row r="926" spans="1:28" ht="13.5" customHeight="1">
      <c r="A926" s="2"/>
      <c r="B926" s="3"/>
      <c r="C926" s="3"/>
      <c r="D926" s="35"/>
      <c r="E926" s="35"/>
      <c r="F926" s="2"/>
      <c r="G926" s="2"/>
      <c r="H926" s="2"/>
      <c r="I926" s="2"/>
      <c r="J926" s="2"/>
      <c r="K926" s="2"/>
      <c r="L926" s="2"/>
      <c r="M926" s="2"/>
      <c r="N926" s="2"/>
      <c r="O926" s="2"/>
      <c r="P926" s="2"/>
      <c r="Q926" s="2"/>
      <c r="R926" s="2"/>
      <c r="S926" s="2"/>
      <c r="T926" s="2"/>
      <c r="U926" s="2"/>
      <c r="V926" s="2"/>
      <c r="W926" s="2"/>
      <c r="X926" s="2"/>
      <c r="Y926" s="2"/>
      <c r="Z926" s="2"/>
      <c r="AA926" s="2"/>
      <c r="AB926" s="2"/>
    </row>
    <row r="927" spans="1:28" ht="13.5" customHeight="1">
      <c r="A927" s="2"/>
      <c r="B927" s="3"/>
      <c r="C927" s="3"/>
      <c r="D927" s="35"/>
      <c r="E927" s="35"/>
      <c r="F927" s="2"/>
      <c r="G927" s="2"/>
      <c r="H927" s="2"/>
      <c r="I927" s="2"/>
      <c r="J927" s="2"/>
      <c r="K927" s="2"/>
      <c r="L927" s="2"/>
      <c r="M927" s="2"/>
      <c r="N927" s="2"/>
      <c r="O927" s="2"/>
      <c r="P927" s="2"/>
      <c r="Q927" s="2"/>
      <c r="R927" s="2"/>
      <c r="S927" s="2"/>
      <c r="T927" s="2"/>
      <c r="U927" s="2"/>
      <c r="V927" s="2"/>
      <c r="W927" s="2"/>
      <c r="X927" s="2"/>
      <c r="Y927" s="2"/>
      <c r="Z927" s="2"/>
      <c r="AA927" s="2"/>
      <c r="AB927" s="2"/>
    </row>
    <row r="928" spans="1:28" ht="13.5" customHeight="1">
      <c r="A928" s="2"/>
      <c r="B928" s="3"/>
      <c r="C928" s="3"/>
      <c r="D928" s="35"/>
      <c r="E928" s="35"/>
      <c r="F928" s="2"/>
      <c r="G928" s="2"/>
      <c r="H928" s="2"/>
      <c r="I928" s="2"/>
      <c r="J928" s="2"/>
      <c r="K928" s="2"/>
      <c r="L928" s="2"/>
      <c r="M928" s="2"/>
      <c r="N928" s="2"/>
      <c r="O928" s="2"/>
      <c r="P928" s="2"/>
      <c r="Q928" s="2"/>
      <c r="R928" s="2"/>
      <c r="S928" s="2"/>
      <c r="T928" s="2"/>
      <c r="U928" s="2"/>
      <c r="V928" s="2"/>
      <c r="W928" s="2"/>
      <c r="X928" s="2"/>
      <c r="Y928" s="2"/>
      <c r="Z928" s="2"/>
      <c r="AA928" s="2"/>
      <c r="AB928" s="2"/>
    </row>
    <row r="929" spans="1:28" ht="13.5" customHeight="1">
      <c r="A929" s="2"/>
      <c r="B929" s="3"/>
      <c r="C929" s="3"/>
      <c r="D929" s="35"/>
      <c r="E929" s="35"/>
      <c r="F929" s="2"/>
      <c r="G929" s="2"/>
      <c r="H929" s="2"/>
      <c r="I929" s="2"/>
      <c r="J929" s="2"/>
      <c r="K929" s="2"/>
      <c r="L929" s="2"/>
      <c r="M929" s="2"/>
      <c r="N929" s="2"/>
      <c r="O929" s="2"/>
      <c r="P929" s="2"/>
      <c r="Q929" s="2"/>
      <c r="R929" s="2"/>
      <c r="S929" s="2"/>
      <c r="T929" s="2"/>
      <c r="U929" s="2"/>
      <c r="V929" s="2"/>
      <c r="W929" s="2"/>
      <c r="X929" s="2"/>
      <c r="Y929" s="2"/>
      <c r="Z929" s="2"/>
      <c r="AA929" s="2"/>
      <c r="AB929" s="2"/>
    </row>
    <row r="930" spans="1:28" ht="13.5" customHeight="1">
      <c r="A930" s="2"/>
      <c r="B930" s="3"/>
      <c r="C930" s="3"/>
      <c r="D930" s="35"/>
      <c r="E930" s="35"/>
      <c r="F930" s="2"/>
      <c r="G930" s="2"/>
      <c r="H930" s="2"/>
      <c r="I930" s="2"/>
      <c r="J930" s="2"/>
      <c r="K930" s="2"/>
      <c r="L930" s="2"/>
      <c r="M930" s="2"/>
      <c r="N930" s="2"/>
      <c r="O930" s="2"/>
      <c r="P930" s="2"/>
      <c r="Q930" s="2"/>
      <c r="R930" s="2"/>
      <c r="S930" s="2"/>
      <c r="T930" s="2"/>
      <c r="U930" s="2"/>
      <c r="V930" s="2"/>
      <c r="W930" s="2"/>
      <c r="X930" s="2"/>
      <c r="Y930" s="2"/>
      <c r="Z930" s="2"/>
      <c r="AA930" s="2"/>
      <c r="AB930" s="2"/>
    </row>
    <row r="931" spans="1:28" ht="13.5" customHeight="1">
      <c r="A931" s="2"/>
      <c r="B931" s="3"/>
      <c r="C931" s="3"/>
      <c r="D931" s="35"/>
      <c r="E931" s="35"/>
      <c r="F931" s="2"/>
      <c r="G931" s="2"/>
      <c r="H931" s="2"/>
      <c r="I931" s="2"/>
      <c r="J931" s="2"/>
      <c r="K931" s="2"/>
      <c r="L931" s="2"/>
      <c r="M931" s="2"/>
      <c r="N931" s="2"/>
      <c r="O931" s="2"/>
      <c r="P931" s="2"/>
      <c r="Q931" s="2"/>
      <c r="R931" s="2"/>
      <c r="S931" s="2"/>
      <c r="T931" s="2"/>
      <c r="U931" s="2"/>
      <c r="V931" s="2"/>
      <c r="W931" s="2"/>
      <c r="X931" s="2"/>
      <c r="Y931" s="2"/>
      <c r="Z931" s="2"/>
      <c r="AA931" s="2"/>
      <c r="AB931" s="2"/>
    </row>
    <row r="932" spans="1:28" ht="13.5" customHeight="1">
      <c r="A932" s="2"/>
      <c r="B932" s="3"/>
      <c r="C932" s="3"/>
      <c r="D932" s="35"/>
      <c r="E932" s="35"/>
      <c r="F932" s="2"/>
      <c r="G932" s="2"/>
      <c r="H932" s="2"/>
      <c r="I932" s="2"/>
      <c r="J932" s="2"/>
      <c r="K932" s="2"/>
      <c r="L932" s="2"/>
      <c r="M932" s="2"/>
      <c r="N932" s="2"/>
      <c r="O932" s="2"/>
      <c r="P932" s="2"/>
      <c r="Q932" s="2"/>
      <c r="R932" s="2"/>
      <c r="S932" s="2"/>
      <c r="T932" s="2"/>
      <c r="U932" s="2"/>
      <c r="V932" s="2"/>
      <c r="W932" s="2"/>
      <c r="X932" s="2"/>
      <c r="Y932" s="2"/>
      <c r="Z932" s="2"/>
      <c r="AA932" s="2"/>
      <c r="AB932" s="2"/>
    </row>
    <row r="933" spans="1:28" ht="13.5" customHeight="1">
      <c r="A933" s="2"/>
      <c r="B933" s="3"/>
      <c r="C933" s="3"/>
      <c r="D933" s="35"/>
      <c r="E933" s="35"/>
      <c r="F933" s="2"/>
      <c r="G933" s="2"/>
      <c r="H933" s="2"/>
      <c r="I933" s="2"/>
      <c r="J933" s="2"/>
      <c r="K933" s="2"/>
      <c r="L933" s="2"/>
      <c r="M933" s="2"/>
      <c r="N933" s="2"/>
      <c r="O933" s="2"/>
      <c r="P933" s="2"/>
      <c r="Q933" s="2"/>
      <c r="R933" s="2"/>
      <c r="S933" s="2"/>
      <c r="T933" s="2"/>
      <c r="U933" s="2"/>
      <c r="V933" s="2"/>
      <c r="W933" s="2"/>
      <c r="X933" s="2"/>
      <c r="Y933" s="2"/>
      <c r="Z933" s="2"/>
      <c r="AA933" s="2"/>
      <c r="AB933" s="2"/>
    </row>
    <row r="934" spans="1:28" ht="13.5" customHeight="1">
      <c r="A934" s="2"/>
      <c r="B934" s="3"/>
      <c r="C934" s="3"/>
      <c r="D934" s="35"/>
      <c r="E934" s="35"/>
      <c r="F934" s="2"/>
      <c r="G934" s="2"/>
      <c r="H934" s="2"/>
      <c r="I934" s="2"/>
      <c r="J934" s="2"/>
      <c r="K934" s="2"/>
      <c r="L934" s="2"/>
      <c r="M934" s="2"/>
      <c r="N934" s="2"/>
      <c r="O934" s="2"/>
      <c r="P934" s="2"/>
      <c r="Q934" s="2"/>
      <c r="R934" s="2"/>
      <c r="S934" s="2"/>
      <c r="T934" s="2"/>
      <c r="U934" s="2"/>
      <c r="V934" s="2"/>
      <c r="W934" s="2"/>
      <c r="X934" s="2"/>
      <c r="Y934" s="2"/>
      <c r="Z934" s="2"/>
      <c r="AA934" s="2"/>
      <c r="AB934" s="2"/>
    </row>
    <row r="935" spans="1:28" ht="13.5" customHeight="1">
      <c r="A935" s="2"/>
      <c r="B935" s="3"/>
      <c r="C935" s="3"/>
      <c r="D935" s="35"/>
      <c r="E935" s="35"/>
      <c r="F935" s="2"/>
      <c r="G935" s="2"/>
      <c r="H935" s="2"/>
      <c r="I935" s="2"/>
      <c r="J935" s="2"/>
      <c r="K935" s="2"/>
      <c r="L935" s="2"/>
      <c r="M935" s="2"/>
      <c r="N935" s="2"/>
      <c r="O935" s="2"/>
      <c r="P935" s="2"/>
      <c r="Q935" s="2"/>
      <c r="R935" s="2"/>
      <c r="S935" s="2"/>
      <c r="T935" s="2"/>
      <c r="U935" s="2"/>
      <c r="V935" s="2"/>
      <c r="W935" s="2"/>
      <c r="X935" s="2"/>
      <c r="Y935" s="2"/>
      <c r="Z935" s="2"/>
      <c r="AA935" s="2"/>
      <c r="AB935" s="2"/>
    </row>
    <row r="936" spans="1:28" ht="13.5" customHeight="1">
      <c r="A936" s="2"/>
      <c r="B936" s="3"/>
      <c r="C936" s="3"/>
      <c r="D936" s="35"/>
      <c r="E936" s="35"/>
      <c r="F936" s="2"/>
      <c r="G936" s="2"/>
      <c r="H936" s="2"/>
      <c r="I936" s="2"/>
      <c r="J936" s="2"/>
      <c r="K936" s="2"/>
      <c r="L936" s="2"/>
      <c r="M936" s="2"/>
      <c r="N936" s="2"/>
      <c r="O936" s="2"/>
      <c r="P936" s="2"/>
      <c r="Q936" s="2"/>
      <c r="R936" s="2"/>
      <c r="S936" s="2"/>
      <c r="T936" s="2"/>
      <c r="U936" s="2"/>
      <c r="V936" s="2"/>
      <c r="W936" s="2"/>
      <c r="X936" s="2"/>
      <c r="Y936" s="2"/>
      <c r="Z936" s="2"/>
      <c r="AA936" s="2"/>
      <c r="AB936" s="2"/>
    </row>
    <row r="937" spans="1:28" ht="13.5" customHeight="1">
      <c r="A937" s="2"/>
      <c r="B937" s="3"/>
      <c r="C937" s="3"/>
      <c r="D937" s="35"/>
      <c r="E937" s="35"/>
      <c r="F937" s="2"/>
      <c r="G937" s="2"/>
      <c r="H937" s="2"/>
      <c r="I937" s="2"/>
      <c r="J937" s="2"/>
      <c r="K937" s="2"/>
      <c r="L937" s="2"/>
      <c r="M937" s="2"/>
      <c r="N937" s="2"/>
      <c r="O937" s="2"/>
      <c r="P937" s="2"/>
      <c r="Q937" s="2"/>
      <c r="R937" s="2"/>
      <c r="S937" s="2"/>
      <c r="T937" s="2"/>
      <c r="U937" s="2"/>
      <c r="V937" s="2"/>
      <c r="W937" s="2"/>
      <c r="X937" s="2"/>
      <c r="Y937" s="2"/>
      <c r="Z937" s="2"/>
      <c r="AA937" s="2"/>
      <c r="AB937" s="2"/>
    </row>
    <row r="938" spans="1:28" ht="13.5" customHeight="1">
      <c r="A938" s="2"/>
      <c r="B938" s="3"/>
      <c r="C938" s="3"/>
      <c r="D938" s="35"/>
      <c r="E938" s="35"/>
      <c r="F938" s="2"/>
      <c r="G938" s="2"/>
      <c r="H938" s="2"/>
      <c r="I938" s="2"/>
      <c r="J938" s="2"/>
      <c r="K938" s="2"/>
      <c r="L938" s="2"/>
      <c r="M938" s="2"/>
      <c r="N938" s="2"/>
      <c r="O938" s="2"/>
      <c r="P938" s="2"/>
      <c r="Q938" s="2"/>
      <c r="R938" s="2"/>
      <c r="S938" s="2"/>
      <c r="T938" s="2"/>
      <c r="U938" s="2"/>
      <c r="V938" s="2"/>
      <c r="W938" s="2"/>
      <c r="X938" s="2"/>
      <c r="Y938" s="2"/>
      <c r="Z938" s="2"/>
      <c r="AA938" s="2"/>
      <c r="AB938" s="2"/>
    </row>
    <row r="939" spans="1:28" ht="13.5" customHeight="1">
      <c r="A939" s="2"/>
      <c r="B939" s="3"/>
      <c r="C939" s="3"/>
      <c r="D939" s="35"/>
      <c r="E939" s="35"/>
      <c r="F939" s="2"/>
      <c r="G939" s="2"/>
      <c r="H939" s="2"/>
      <c r="I939" s="2"/>
      <c r="J939" s="2"/>
      <c r="K939" s="2"/>
      <c r="L939" s="2"/>
      <c r="M939" s="2"/>
      <c r="N939" s="2"/>
      <c r="O939" s="2"/>
      <c r="P939" s="2"/>
      <c r="Q939" s="2"/>
      <c r="R939" s="2"/>
      <c r="S939" s="2"/>
      <c r="T939" s="2"/>
      <c r="U939" s="2"/>
      <c r="V939" s="2"/>
      <c r="W939" s="2"/>
      <c r="X939" s="2"/>
      <c r="Y939" s="2"/>
      <c r="Z939" s="2"/>
      <c r="AA939" s="2"/>
      <c r="AB939" s="2"/>
    </row>
    <row r="940" spans="1:28" ht="13.5" customHeight="1">
      <c r="A940" s="2"/>
      <c r="B940" s="3"/>
      <c r="C940" s="3"/>
      <c r="D940" s="35"/>
      <c r="E940" s="35"/>
      <c r="F940" s="2"/>
      <c r="G940" s="2"/>
      <c r="H940" s="2"/>
      <c r="I940" s="2"/>
      <c r="J940" s="2"/>
      <c r="K940" s="2"/>
      <c r="L940" s="2"/>
      <c r="M940" s="2"/>
      <c r="N940" s="2"/>
      <c r="O940" s="2"/>
      <c r="P940" s="2"/>
      <c r="Q940" s="2"/>
      <c r="R940" s="2"/>
      <c r="S940" s="2"/>
      <c r="T940" s="2"/>
      <c r="U940" s="2"/>
      <c r="V940" s="2"/>
      <c r="W940" s="2"/>
      <c r="X940" s="2"/>
      <c r="Y940" s="2"/>
      <c r="Z940" s="2"/>
      <c r="AA940" s="2"/>
      <c r="AB940" s="2"/>
    </row>
    <row r="941" spans="1:28" ht="13.5" customHeight="1">
      <c r="A941" s="2"/>
      <c r="B941" s="3"/>
      <c r="C941" s="3"/>
      <c r="D941" s="35"/>
      <c r="E941" s="35"/>
      <c r="F941" s="2"/>
      <c r="G941" s="2"/>
      <c r="H941" s="2"/>
      <c r="I941" s="2"/>
      <c r="J941" s="2"/>
      <c r="K941" s="2"/>
      <c r="L941" s="2"/>
      <c r="M941" s="2"/>
      <c r="N941" s="2"/>
      <c r="O941" s="2"/>
      <c r="P941" s="2"/>
      <c r="Q941" s="2"/>
      <c r="R941" s="2"/>
      <c r="S941" s="2"/>
      <c r="T941" s="2"/>
      <c r="U941" s="2"/>
      <c r="V941" s="2"/>
      <c r="W941" s="2"/>
      <c r="X941" s="2"/>
      <c r="Y941" s="2"/>
      <c r="Z941" s="2"/>
      <c r="AA941" s="2"/>
      <c r="AB941" s="2"/>
    </row>
    <row r="942" spans="1:28" ht="13.5" customHeight="1">
      <c r="A942" s="2"/>
      <c r="B942" s="3"/>
      <c r="C942" s="3"/>
      <c r="D942" s="35"/>
      <c r="E942" s="35"/>
      <c r="F942" s="2"/>
      <c r="G942" s="2"/>
      <c r="H942" s="2"/>
      <c r="I942" s="2"/>
      <c r="J942" s="2"/>
      <c r="K942" s="2"/>
      <c r="L942" s="2"/>
      <c r="M942" s="2"/>
      <c r="N942" s="2"/>
      <c r="O942" s="2"/>
      <c r="P942" s="2"/>
      <c r="Q942" s="2"/>
      <c r="R942" s="2"/>
      <c r="S942" s="2"/>
      <c r="T942" s="2"/>
      <c r="U942" s="2"/>
      <c r="V942" s="2"/>
      <c r="W942" s="2"/>
      <c r="X942" s="2"/>
      <c r="Y942" s="2"/>
      <c r="Z942" s="2"/>
      <c r="AA942" s="2"/>
      <c r="AB942" s="2"/>
    </row>
    <row r="943" spans="1:28" ht="13.5" customHeight="1">
      <c r="A943" s="2"/>
      <c r="B943" s="3"/>
      <c r="C943" s="3"/>
      <c r="D943" s="35"/>
      <c r="E943" s="35"/>
      <c r="F943" s="2"/>
      <c r="G943" s="2"/>
      <c r="H943" s="2"/>
      <c r="I943" s="2"/>
      <c r="J943" s="2"/>
      <c r="K943" s="2"/>
      <c r="L943" s="2"/>
      <c r="M943" s="2"/>
      <c r="N943" s="2"/>
      <c r="O943" s="2"/>
      <c r="P943" s="2"/>
      <c r="Q943" s="2"/>
      <c r="R943" s="2"/>
      <c r="S943" s="2"/>
      <c r="T943" s="2"/>
      <c r="U943" s="2"/>
      <c r="V943" s="2"/>
      <c r="W943" s="2"/>
      <c r="X943" s="2"/>
      <c r="Y943" s="2"/>
      <c r="Z943" s="2"/>
      <c r="AA943" s="2"/>
      <c r="AB943" s="2"/>
    </row>
    <row r="944" spans="1:28" ht="13.5" customHeight="1">
      <c r="A944" s="2"/>
      <c r="B944" s="3"/>
      <c r="C944" s="3"/>
      <c r="D944" s="35"/>
      <c r="E944" s="35"/>
      <c r="F944" s="2"/>
      <c r="G944" s="2"/>
      <c r="H944" s="2"/>
      <c r="I944" s="2"/>
      <c r="J944" s="2"/>
      <c r="K944" s="2"/>
      <c r="L944" s="2"/>
      <c r="M944" s="2"/>
      <c r="N944" s="2"/>
      <c r="O944" s="2"/>
      <c r="P944" s="2"/>
      <c r="Q944" s="2"/>
      <c r="R944" s="2"/>
      <c r="S944" s="2"/>
      <c r="T944" s="2"/>
      <c r="U944" s="2"/>
      <c r="V944" s="2"/>
      <c r="W944" s="2"/>
      <c r="X944" s="2"/>
      <c r="Y944" s="2"/>
      <c r="Z944" s="2"/>
      <c r="AA944" s="2"/>
      <c r="AB944" s="2"/>
    </row>
    <row r="945" spans="1:28" ht="13.5" customHeight="1">
      <c r="A945" s="2"/>
      <c r="B945" s="3"/>
      <c r="C945" s="3"/>
      <c r="D945" s="35"/>
      <c r="E945" s="35"/>
      <c r="F945" s="2"/>
      <c r="G945" s="2"/>
      <c r="H945" s="2"/>
      <c r="I945" s="2"/>
      <c r="J945" s="2"/>
      <c r="K945" s="2"/>
      <c r="L945" s="2"/>
      <c r="M945" s="2"/>
      <c r="N945" s="2"/>
      <c r="O945" s="2"/>
      <c r="P945" s="2"/>
      <c r="Q945" s="2"/>
      <c r="R945" s="2"/>
      <c r="S945" s="2"/>
      <c r="T945" s="2"/>
      <c r="U945" s="2"/>
      <c r="V945" s="2"/>
      <c r="W945" s="2"/>
      <c r="X945" s="2"/>
      <c r="Y945" s="2"/>
      <c r="Z945" s="2"/>
      <c r="AA945" s="2"/>
      <c r="AB945" s="2"/>
    </row>
    <row r="946" spans="1:28" ht="13.5" customHeight="1">
      <c r="A946" s="2"/>
      <c r="B946" s="3"/>
      <c r="C946" s="3"/>
      <c r="D946" s="35"/>
      <c r="E946" s="35"/>
      <c r="F946" s="2"/>
      <c r="G946" s="2"/>
      <c r="H946" s="2"/>
      <c r="I946" s="2"/>
      <c r="J946" s="2"/>
      <c r="K946" s="2"/>
      <c r="L946" s="2"/>
      <c r="M946" s="2"/>
      <c r="N946" s="2"/>
      <c r="O946" s="2"/>
      <c r="P946" s="2"/>
      <c r="Q946" s="2"/>
      <c r="R946" s="2"/>
      <c r="S946" s="2"/>
      <c r="T946" s="2"/>
      <c r="U946" s="2"/>
      <c r="V946" s="2"/>
      <c r="W946" s="2"/>
      <c r="X946" s="2"/>
      <c r="Y946" s="2"/>
      <c r="Z946" s="2"/>
      <c r="AA946" s="2"/>
      <c r="AB946" s="2"/>
    </row>
    <row r="947" spans="1:28" ht="13.5" customHeight="1">
      <c r="A947" s="2"/>
      <c r="B947" s="3"/>
      <c r="C947" s="3"/>
      <c r="D947" s="35"/>
      <c r="E947" s="35"/>
      <c r="F947" s="2"/>
      <c r="G947" s="2"/>
      <c r="H947" s="2"/>
      <c r="I947" s="2"/>
      <c r="J947" s="2"/>
      <c r="K947" s="2"/>
      <c r="L947" s="2"/>
      <c r="M947" s="2"/>
      <c r="N947" s="2"/>
      <c r="O947" s="2"/>
      <c r="P947" s="2"/>
      <c r="Q947" s="2"/>
      <c r="R947" s="2"/>
      <c r="S947" s="2"/>
      <c r="T947" s="2"/>
      <c r="U947" s="2"/>
      <c r="V947" s="2"/>
      <c r="W947" s="2"/>
      <c r="X947" s="2"/>
      <c r="Y947" s="2"/>
      <c r="Z947" s="2"/>
      <c r="AA947" s="2"/>
      <c r="AB947" s="2"/>
    </row>
    <row r="948" spans="1:28" ht="13.5" customHeight="1">
      <c r="A948" s="2"/>
      <c r="B948" s="3"/>
      <c r="C948" s="3"/>
      <c r="D948" s="35"/>
      <c r="E948" s="35"/>
      <c r="F948" s="2"/>
      <c r="G948" s="2"/>
      <c r="H948" s="2"/>
      <c r="I948" s="2"/>
      <c r="J948" s="2"/>
      <c r="K948" s="2"/>
      <c r="L948" s="2"/>
      <c r="M948" s="2"/>
      <c r="N948" s="2"/>
      <c r="O948" s="2"/>
      <c r="P948" s="2"/>
      <c r="Q948" s="2"/>
      <c r="R948" s="2"/>
      <c r="S948" s="2"/>
      <c r="T948" s="2"/>
      <c r="U948" s="2"/>
      <c r="V948" s="2"/>
      <c r="W948" s="2"/>
      <c r="X948" s="2"/>
      <c r="Y948" s="2"/>
      <c r="Z948" s="2"/>
      <c r="AA948" s="2"/>
      <c r="AB948" s="2"/>
    </row>
    <row r="949" spans="1:28" ht="13.5" customHeight="1">
      <c r="A949" s="2"/>
      <c r="B949" s="3"/>
      <c r="C949" s="3"/>
      <c r="D949" s="35"/>
      <c r="E949" s="35"/>
      <c r="F949" s="2"/>
      <c r="G949" s="2"/>
      <c r="H949" s="2"/>
      <c r="I949" s="2"/>
      <c r="J949" s="2"/>
      <c r="K949" s="2"/>
      <c r="L949" s="2"/>
      <c r="M949" s="2"/>
      <c r="N949" s="2"/>
      <c r="O949" s="2"/>
      <c r="P949" s="2"/>
      <c r="Q949" s="2"/>
      <c r="R949" s="2"/>
      <c r="S949" s="2"/>
      <c r="T949" s="2"/>
      <c r="U949" s="2"/>
      <c r="V949" s="2"/>
      <c r="W949" s="2"/>
      <c r="X949" s="2"/>
      <c r="Y949" s="2"/>
      <c r="Z949" s="2"/>
      <c r="AA949" s="2"/>
      <c r="AB949" s="2"/>
    </row>
    <row r="950" spans="1:28" ht="13.5" customHeight="1">
      <c r="A950" s="2"/>
      <c r="B950" s="3"/>
      <c r="C950" s="3"/>
      <c r="D950" s="35"/>
      <c r="E950" s="35"/>
      <c r="F950" s="2"/>
      <c r="G950" s="2"/>
      <c r="H950" s="2"/>
      <c r="I950" s="2"/>
      <c r="J950" s="2"/>
      <c r="K950" s="2"/>
      <c r="L950" s="2"/>
      <c r="M950" s="2"/>
      <c r="N950" s="2"/>
      <c r="O950" s="2"/>
      <c r="P950" s="2"/>
      <c r="Q950" s="2"/>
      <c r="R950" s="2"/>
      <c r="S950" s="2"/>
      <c r="T950" s="2"/>
      <c r="U950" s="2"/>
      <c r="V950" s="2"/>
      <c r="W950" s="2"/>
      <c r="X950" s="2"/>
      <c r="Y950" s="2"/>
      <c r="Z950" s="2"/>
      <c r="AA950" s="2"/>
      <c r="AB950" s="2"/>
    </row>
    <row r="951" spans="1:28" ht="13.5" customHeight="1">
      <c r="A951" s="2"/>
      <c r="B951" s="3"/>
      <c r="C951" s="3"/>
      <c r="D951" s="35"/>
      <c r="E951" s="35"/>
      <c r="F951" s="2"/>
      <c r="G951" s="2"/>
      <c r="H951" s="2"/>
      <c r="I951" s="2"/>
      <c r="J951" s="2"/>
      <c r="K951" s="2"/>
      <c r="L951" s="2"/>
      <c r="M951" s="2"/>
      <c r="N951" s="2"/>
      <c r="O951" s="2"/>
      <c r="P951" s="2"/>
      <c r="Q951" s="2"/>
      <c r="R951" s="2"/>
      <c r="S951" s="2"/>
      <c r="T951" s="2"/>
      <c r="U951" s="2"/>
      <c r="V951" s="2"/>
      <c r="W951" s="2"/>
      <c r="X951" s="2"/>
      <c r="Y951" s="2"/>
      <c r="Z951" s="2"/>
      <c r="AA951" s="2"/>
      <c r="AB951" s="2"/>
    </row>
    <row r="952" spans="1:28" ht="13.5" customHeight="1">
      <c r="A952" s="2"/>
      <c r="B952" s="3"/>
      <c r="C952" s="3"/>
      <c r="D952" s="35"/>
      <c r="E952" s="35"/>
      <c r="F952" s="2"/>
      <c r="G952" s="2"/>
      <c r="H952" s="2"/>
      <c r="I952" s="2"/>
      <c r="J952" s="2"/>
      <c r="K952" s="2"/>
      <c r="L952" s="2"/>
      <c r="M952" s="2"/>
      <c r="N952" s="2"/>
      <c r="O952" s="2"/>
      <c r="P952" s="2"/>
      <c r="Q952" s="2"/>
      <c r="R952" s="2"/>
      <c r="S952" s="2"/>
      <c r="T952" s="2"/>
      <c r="U952" s="2"/>
      <c r="V952" s="2"/>
      <c r="W952" s="2"/>
      <c r="X952" s="2"/>
      <c r="Y952" s="2"/>
      <c r="Z952" s="2"/>
      <c r="AA952" s="2"/>
      <c r="AB952" s="2"/>
    </row>
    <row r="953" spans="1:28" ht="13.5" customHeight="1">
      <c r="A953" s="2"/>
      <c r="B953" s="3"/>
      <c r="C953" s="3"/>
      <c r="D953" s="35"/>
      <c r="E953" s="35"/>
      <c r="F953" s="2"/>
      <c r="G953" s="2"/>
      <c r="H953" s="2"/>
      <c r="I953" s="2"/>
      <c r="J953" s="2"/>
      <c r="K953" s="2"/>
      <c r="L953" s="2"/>
      <c r="M953" s="2"/>
      <c r="N953" s="2"/>
      <c r="O953" s="2"/>
      <c r="P953" s="2"/>
      <c r="Q953" s="2"/>
      <c r="R953" s="2"/>
      <c r="S953" s="2"/>
      <c r="T953" s="2"/>
      <c r="U953" s="2"/>
      <c r="V953" s="2"/>
      <c r="W953" s="2"/>
      <c r="X953" s="2"/>
      <c r="Y953" s="2"/>
      <c r="Z953" s="2"/>
      <c r="AA953" s="2"/>
      <c r="AB953" s="2"/>
    </row>
    <row r="954" spans="1:28" ht="13.5" customHeight="1">
      <c r="A954" s="2"/>
      <c r="B954" s="3"/>
      <c r="C954" s="3"/>
      <c r="D954" s="35"/>
      <c r="E954" s="35"/>
      <c r="F954" s="2"/>
      <c r="G954" s="2"/>
      <c r="H954" s="2"/>
      <c r="I954" s="2"/>
      <c r="J954" s="2"/>
      <c r="K954" s="2"/>
      <c r="L954" s="2"/>
      <c r="M954" s="2"/>
      <c r="N954" s="2"/>
      <c r="O954" s="2"/>
      <c r="P954" s="2"/>
      <c r="Q954" s="2"/>
      <c r="R954" s="2"/>
      <c r="S954" s="2"/>
      <c r="T954" s="2"/>
      <c r="U954" s="2"/>
      <c r="V954" s="2"/>
      <c r="W954" s="2"/>
      <c r="X954" s="2"/>
      <c r="Y954" s="2"/>
      <c r="Z954" s="2"/>
      <c r="AA954" s="2"/>
      <c r="AB954" s="2"/>
    </row>
    <row r="955" spans="1:28" ht="13.5" customHeight="1">
      <c r="A955" s="2"/>
      <c r="B955" s="3"/>
      <c r="C955" s="3"/>
      <c r="D955" s="35"/>
      <c r="E955" s="35"/>
      <c r="F955" s="2"/>
      <c r="G955" s="2"/>
      <c r="H955" s="2"/>
      <c r="I955" s="2"/>
      <c r="J955" s="2"/>
      <c r="K955" s="2"/>
      <c r="L955" s="2"/>
      <c r="M955" s="2"/>
      <c r="N955" s="2"/>
      <c r="O955" s="2"/>
      <c r="P955" s="2"/>
      <c r="Q955" s="2"/>
      <c r="R955" s="2"/>
      <c r="S955" s="2"/>
      <c r="T955" s="2"/>
      <c r="U955" s="2"/>
      <c r="V955" s="2"/>
      <c r="W955" s="2"/>
      <c r="X955" s="2"/>
      <c r="Y955" s="2"/>
      <c r="Z955" s="2"/>
      <c r="AA955" s="2"/>
      <c r="AB955" s="2"/>
    </row>
    <row r="956" spans="1:28" ht="13.5" customHeight="1">
      <c r="A956" s="2"/>
      <c r="B956" s="3"/>
      <c r="C956" s="3"/>
      <c r="D956" s="35"/>
      <c r="E956" s="35"/>
      <c r="F956" s="2"/>
      <c r="G956" s="2"/>
      <c r="H956" s="2"/>
      <c r="I956" s="2"/>
      <c r="J956" s="2"/>
      <c r="K956" s="2"/>
      <c r="L956" s="2"/>
      <c r="M956" s="2"/>
      <c r="N956" s="2"/>
      <c r="O956" s="2"/>
      <c r="P956" s="2"/>
      <c r="Q956" s="2"/>
      <c r="R956" s="2"/>
      <c r="S956" s="2"/>
      <c r="T956" s="2"/>
      <c r="U956" s="2"/>
      <c r="V956" s="2"/>
      <c r="W956" s="2"/>
      <c r="X956" s="2"/>
      <c r="Y956" s="2"/>
      <c r="Z956" s="2"/>
      <c r="AA956" s="2"/>
      <c r="AB956" s="2"/>
    </row>
    <row r="957" spans="1:28" ht="13.5" customHeight="1">
      <c r="A957" s="2"/>
      <c r="B957" s="3"/>
      <c r="C957" s="3"/>
      <c r="D957" s="35"/>
      <c r="E957" s="35"/>
      <c r="F957" s="2"/>
      <c r="G957" s="2"/>
      <c r="H957" s="2"/>
      <c r="I957" s="2"/>
      <c r="J957" s="2"/>
      <c r="K957" s="2"/>
      <c r="L957" s="2"/>
      <c r="M957" s="2"/>
      <c r="N957" s="2"/>
      <c r="O957" s="2"/>
      <c r="P957" s="2"/>
      <c r="Q957" s="2"/>
      <c r="R957" s="2"/>
      <c r="S957" s="2"/>
      <c r="T957" s="2"/>
      <c r="U957" s="2"/>
      <c r="V957" s="2"/>
      <c r="W957" s="2"/>
      <c r="X957" s="2"/>
      <c r="Y957" s="2"/>
      <c r="Z957" s="2"/>
      <c r="AA957" s="2"/>
      <c r="AB957" s="2"/>
    </row>
    <row r="958" spans="1:28" ht="13.5" customHeight="1">
      <c r="A958" s="2"/>
      <c r="B958" s="3"/>
      <c r="C958" s="3"/>
      <c r="D958" s="35"/>
      <c r="E958" s="35"/>
      <c r="F958" s="2"/>
      <c r="G958" s="2"/>
      <c r="H958" s="2"/>
      <c r="I958" s="2"/>
      <c r="J958" s="2"/>
      <c r="K958" s="2"/>
      <c r="L958" s="2"/>
      <c r="M958" s="2"/>
      <c r="N958" s="2"/>
      <c r="O958" s="2"/>
      <c r="P958" s="2"/>
      <c r="Q958" s="2"/>
      <c r="R958" s="2"/>
      <c r="S958" s="2"/>
      <c r="T958" s="2"/>
      <c r="U958" s="2"/>
      <c r="V958" s="2"/>
      <c r="W958" s="2"/>
      <c r="X958" s="2"/>
      <c r="Y958" s="2"/>
      <c r="Z958" s="2"/>
      <c r="AA958" s="2"/>
      <c r="AB958" s="2"/>
    </row>
    <row r="959" spans="1:28" ht="13.5" customHeight="1">
      <c r="A959" s="2"/>
      <c r="B959" s="3"/>
      <c r="C959" s="3"/>
      <c r="D959" s="35"/>
      <c r="E959" s="35"/>
      <c r="F959" s="2"/>
      <c r="G959" s="2"/>
      <c r="H959" s="2"/>
      <c r="I959" s="2"/>
      <c r="J959" s="2"/>
      <c r="K959" s="2"/>
      <c r="L959" s="2"/>
      <c r="M959" s="2"/>
      <c r="N959" s="2"/>
      <c r="O959" s="2"/>
      <c r="P959" s="2"/>
      <c r="Q959" s="2"/>
      <c r="R959" s="2"/>
      <c r="S959" s="2"/>
      <c r="T959" s="2"/>
      <c r="U959" s="2"/>
      <c r="V959" s="2"/>
      <c r="W959" s="2"/>
      <c r="X959" s="2"/>
      <c r="Y959" s="2"/>
      <c r="Z959" s="2"/>
      <c r="AA959" s="2"/>
      <c r="AB959" s="2"/>
    </row>
    <row r="960" spans="1:28" ht="13.5" customHeight="1">
      <c r="A960" s="2"/>
      <c r="B960" s="3"/>
      <c r="C960" s="3"/>
      <c r="D960" s="35"/>
      <c r="E960" s="35"/>
      <c r="F960" s="2"/>
      <c r="G960" s="2"/>
      <c r="H960" s="2"/>
      <c r="I960" s="2"/>
      <c r="J960" s="2"/>
      <c r="K960" s="2"/>
      <c r="L960" s="2"/>
      <c r="M960" s="2"/>
      <c r="N960" s="2"/>
      <c r="O960" s="2"/>
      <c r="P960" s="2"/>
      <c r="Q960" s="2"/>
      <c r="R960" s="2"/>
      <c r="S960" s="2"/>
      <c r="T960" s="2"/>
      <c r="U960" s="2"/>
      <c r="V960" s="2"/>
      <c r="W960" s="2"/>
      <c r="X960" s="2"/>
      <c r="Y960" s="2"/>
      <c r="Z960" s="2"/>
      <c r="AA960" s="2"/>
      <c r="AB960" s="2"/>
    </row>
    <row r="961" spans="1:28" ht="13.5" customHeight="1">
      <c r="A961" s="2"/>
      <c r="B961" s="3"/>
      <c r="C961" s="3"/>
      <c r="D961" s="35"/>
      <c r="E961" s="35"/>
      <c r="F961" s="2"/>
      <c r="G961" s="2"/>
      <c r="H961" s="2"/>
      <c r="I961" s="2"/>
      <c r="J961" s="2"/>
      <c r="K961" s="2"/>
      <c r="L961" s="2"/>
      <c r="M961" s="2"/>
      <c r="N961" s="2"/>
      <c r="O961" s="2"/>
      <c r="P961" s="2"/>
      <c r="Q961" s="2"/>
      <c r="R961" s="2"/>
      <c r="S961" s="2"/>
      <c r="T961" s="2"/>
      <c r="U961" s="2"/>
      <c r="V961" s="2"/>
      <c r="W961" s="2"/>
      <c r="X961" s="2"/>
      <c r="Y961" s="2"/>
      <c r="Z961" s="2"/>
      <c r="AA961" s="2"/>
      <c r="AB961" s="2"/>
    </row>
    <row r="962" spans="1:28" ht="13.5" customHeight="1">
      <c r="A962" s="2"/>
      <c r="B962" s="3"/>
      <c r="C962" s="3"/>
      <c r="D962" s="35"/>
      <c r="E962" s="35"/>
      <c r="F962" s="2"/>
      <c r="G962" s="2"/>
      <c r="H962" s="2"/>
      <c r="I962" s="2"/>
      <c r="J962" s="2"/>
      <c r="K962" s="2"/>
      <c r="L962" s="2"/>
      <c r="M962" s="2"/>
      <c r="N962" s="2"/>
      <c r="O962" s="2"/>
      <c r="P962" s="2"/>
      <c r="Q962" s="2"/>
      <c r="R962" s="2"/>
      <c r="S962" s="2"/>
      <c r="T962" s="2"/>
      <c r="U962" s="2"/>
      <c r="V962" s="2"/>
      <c r="W962" s="2"/>
      <c r="X962" s="2"/>
      <c r="Y962" s="2"/>
      <c r="Z962" s="2"/>
      <c r="AA962" s="2"/>
      <c r="AB962" s="2"/>
    </row>
    <row r="963" spans="1:28" ht="13.5" customHeight="1">
      <c r="A963" s="2"/>
      <c r="B963" s="3"/>
      <c r="C963" s="3"/>
      <c r="D963" s="35"/>
      <c r="E963" s="35"/>
      <c r="F963" s="2"/>
      <c r="G963" s="2"/>
      <c r="H963" s="2"/>
      <c r="I963" s="2"/>
      <c r="J963" s="2"/>
      <c r="K963" s="2"/>
      <c r="L963" s="2"/>
      <c r="M963" s="2"/>
      <c r="N963" s="2"/>
      <c r="O963" s="2"/>
      <c r="P963" s="2"/>
      <c r="Q963" s="2"/>
      <c r="R963" s="2"/>
      <c r="S963" s="2"/>
      <c r="T963" s="2"/>
      <c r="U963" s="2"/>
      <c r="V963" s="2"/>
      <c r="W963" s="2"/>
      <c r="X963" s="2"/>
      <c r="Y963" s="2"/>
      <c r="Z963" s="2"/>
      <c r="AA963" s="2"/>
      <c r="AB963" s="2"/>
    </row>
    <row r="964" spans="1:28" ht="13.5" customHeight="1">
      <c r="A964" s="2"/>
      <c r="B964" s="3"/>
      <c r="C964" s="3"/>
      <c r="D964" s="35"/>
      <c r="E964" s="35"/>
      <c r="F964" s="2"/>
      <c r="G964" s="2"/>
      <c r="H964" s="2"/>
      <c r="I964" s="2"/>
      <c r="J964" s="2"/>
      <c r="K964" s="2"/>
      <c r="L964" s="2"/>
      <c r="M964" s="2"/>
      <c r="N964" s="2"/>
      <c r="O964" s="2"/>
      <c r="P964" s="2"/>
      <c r="Q964" s="2"/>
      <c r="R964" s="2"/>
      <c r="S964" s="2"/>
      <c r="T964" s="2"/>
      <c r="U964" s="2"/>
      <c r="V964" s="2"/>
      <c r="W964" s="2"/>
      <c r="X964" s="2"/>
      <c r="Y964" s="2"/>
      <c r="Z964" s="2"/>
      <c r="AA964" s="2"/>
      <c r="AB964" s="2"/>
    </row>
    <row r="965" spans="1:28" ht="13.5" customHeight="1">
      <c r="A965" s="2"/>
      <c r="B965" s="3"/>
      <c r="C965" s="3"/>
      <c r="D965" s="35"/>
      <c r="E965" s="35"/>
      <c r="F965" s="2"/>
      <c r="G965" s="2"/>
      <c r="H965" s="2"/>
      <c r="I965" s="2"/>
      <c r="J965" s="2"/>
      <c r="K965" s="2"/>
      <c r="L965" s="2"/>
      <c r="M965" s="2"/>
      <c r="N965" s="2"/>
      <c r="O965" s="2"/>
      <c r="P965" s="2"/>
      <c r="Q965" s="2"/>
      <c r="R965" s="2"/>
      <c r="S965" s="2"/>
      <c r="T965" s="2"/>
      <c r="U965" s="2"/>
      <c r="V965" s="2"/>
      <c r="W965" s="2"/>
      <c r="X965" s="2"/>
      <c r="Y965" s="2"/>
      <c r="Z965" s="2"/>
      <c r="AA965" s="2"/>
      <c r="AB965" s="2"/>
    </row>
    <row r="966" spans="1:28" ht="13.5" customHeight="1">
      <c r="A966" s="2"/>
      <c r="B966" s="3"/>
      <c r="C966" s="3"/>
      <c r="D966" s="35"/>
      <c r="E966" s="35"/>
      <c r="F966" s="2"/>
      <c r="G966" s="2"/>
      <c r="H966" s="2"/>
      <c r="I966" s="2"/>
      <c r="J966" s="2"/>
      <c r="K966" s="2"/>
      <c r="L966" s="2"/>
      <c r="M966" s="2"/>
      <c r="N966" s="2"/>
      <c r="O966" s="2"/>
      <c r="P966" s="2"/>
      <c r="Q966" s="2"/>
      <c r="R966" s="2"/>
      <c r="S966" s="2"/>
      <c r="T966" s="2"/>
      <c r="U966" s="2"/>
      <c r="V966" s="2"/>
      <c r="W966" s="2"/>
      <c r="X966" s="2"/>
      <c r="Y966" s="2"/>
      <c r="Z966" s="2"/>
      <c r="AA966" s="2"/>
      <c r="AB966" s="2"/>
    </row>
    <row r="967" spans="1:28" ht="13.5" customHeight="1">
      <c r="A967" s="2"/>
      <c r="B967" s="3"/>
      <c r="C967" s="3"/>
      <c r="D967" s="35"/>
      <c r="E967" s="35"/>
      <c r="F967" s="2"/>
      <c r="G967" s="2"/>
      <c r="H967" s="2"/>
      <c r="I967" s="2"/>
      <c r="J967" s="2"/>
      <c r="K967" s="2"/>
      <c r="L967" s="2"/>
      <c r="M967" s="2"/>
      <c r="N967" s="2"/>
      <c r="O967" s="2"/>
      <c r="P967" s="2"/>
      <c r="Q967" s="2"/>
      <c r="R967" s="2"/>
      <c r="S967" s="2"/>
      <c r="T967" s="2"/>
      <c r="U967" s="2"/>
      <c r="V967" s="2"/>
      <c r="W967" s="2"/>
      <c r="X967" s="2"/>
      <c r="Y967" s="2"/>
      <c r="Z967" s="2"/>
      <c r="AA967" s="2"/>
      <c r="AB967" s="2"/>
    </row>
    <row r="968" spans="1:28" ht="13.5" customHeight="1">
      <c r="A968" s="2"/>
      <c r="B968" s="3"/>
      <c r="C968" s="3"/>
      <c r="D968" s="35"/>
      <c r="E968" s="35"/>
      <c r="F968" s="2"/>
      <c r="G968" s="2"/>
      <c r="H968" s="2"/>
      <c r="I968" s="2"/>
      <c r="J968" s="2"/>
      <c r="K968" s="2"/>
      <c r="L968" s="2"/>
      <c r="M968" s="2"/>
      <c r="N968" s="2"/>
      <c r="O968" s="2"/>
      <c r="P968" s="2"/>
      <c r="Q968" s="2"/>
      <c r="R968" s="2"/>
      <c r="S968" s="2"/>
      <c r="T968" s="2"/>
      <c r="U968" s="2"/>
      <c r="V968" s="2"/>
      <c r="W968" s="2"/>
      <c r="X968" s="2"/>
      <c r="Y968" s="2"/>
      <c r="Z968" s="2"/>
      <c r="AA968" s="2"/>
      <c r="AB968" s="2"/>
    </row>
    <row r="969" spans="1:28" ht="13.5" customHeight="1">
      <c r="A969" s="2"/>
      <c r="B969" s="3"/>
      <c r="C969" s="3"/>
      <c r="D969" s="35"/>
      <c r="E969" s="35"/>
      <c r="F969" s="2"/>
      <c r="G969" s="2"/>
      <c r="H969" s="2"/>
      <c r="I969" s="2"/>
      <c r="J969" s="2"/>
      <c r="K969" s="2"/>
      <c r="L969" s="2"/>
      <c r="M969" s="2"/>
      <c r="N969" s="2"/>
      <c r="O969" s="2"/>
      <c r="P969" s="2"/>
      <c r="Q969" s="2"/>
      <c r="R969" s="2"/>
      <c r="S969" s="2"/>
      <c r="T969" s="2"/>
      <c r="U969" s="2"/>
      <c r="V969" s="2"/>
      <c r="W969" s="2"/>
      <c r="X969" s="2"/>
      <c r="Y969" s="2"/>
      <c r="Z969" s="2"/>
      <c r="AA969" s="2"/>
      <c r="AB969" s="2"/>
    </row>
    <row r="970" spans="1:28" ht="13.5" customHeight="1">
      <c r="A970" s="2"/>
      <c r="B970" s="3"/>
      <c r="C970" s="3"/>
      <c r="D970" s="35"/>
      <c r="E970" s="35"/>
      <c r="F970" s="2"/>
      <c r="G970" s="2"/>
      <c r="H970" s="2"/>
      <c r="I970" s="2"/>
      <c r="J970" s="2"/>
      <c r="K970" s="2"/>
      <c r="L970" s="2"/>
      <c r="M970" s="2"/>
      <c r="N970" s="2"/>
      <c r="O970" s="2"/>
      <c r="P970" s="2"/>
      <c r="Q970" s="2"/>
      <c r="R970" s="2"/>
      <c r="S970" s="2"/>
      <c r="T970" s="2"/>
      <c r="U970" s="2"/>
      <c r="V970" s="2"/>
      <c r="W970" s="2"/>
      <c r="X970" s="2"/>
      <c r="Y970" s="2"/>
      <c r="Z970" s="2"/>
      <c r="AA970" s="2"/>
      <c r="AB970" s="2"/>
    </row>
    <row r="971" spans="1:28" ht="13.5" customHeight="1">
      <c r="A971" s="2"/>
      <c r="B971" s="3"/>
      <c r="C971" s="3"/>
      <c r="D971" s="35"/>
      <c r="E971" s="35"/>
      <c r="F971" s="2"/>
      <c r="G971" s="2"/>
      <c r="H971" s="2"/>
      <c r="I971" s="2"/>
      <c r="J971" s="2"/>
      <c r="K971" s="2"/>
      <c r="L971" s="2"/>
      <c r="M971" s="2"/>
      <c r="N971" s="2"/>
      <c r="O971" s="2"/>
      <c r="P971" s="2"/>
      <c r="Q971" s="2"/>
      <c r="R971" s="2"/>
      <c r="S971" s="2"/>
      <c r="T971" s="2"/>
      <c r="U971" s="2"/>
      <c r="V971" s="2"/>
      <c r="W971" s="2"/>
      <c r="X971" s="2"/>
      <c r="Y971" s="2"/>
      <c r="Z971" s="2"/>
      <c r="AA971" s="2"/>
      <c r="AB971" s="2"/>
    </row>
    <row r="972" spans="1:28" ht="13.5" customHeight="1">
      <c r="A972" s="2"/>
      <c r="B972" s="3"/>
      <c r="C972" s="3"/>
      <c r="D972" s="35"/>
      <c r="E972" s="35"/>
      <c r="F972" s="2"/>
      <c r="G972" s="2"/>
      <c r="H972" s="2"/>
      <c r="I972" s="2"/>
      <c r="J972" s="2"/>
      <c r="K972" s="2"/>
      <c r="L972" s="2"/>
      <c r="M972" s="2"/>
      <c r="N972" s="2"/>
      <c r="O972" s="2"/>
      <c r="P972" s="2"/>
      <c r="Q972" s="2"/>
      <c r="R972" s="2"/>
      <c r="S972" s="2"/>
      <c r="T972" s="2"/>
      <c r="U972" s="2"/>
      <c r="V972" s="2"/>
      <c r="W972" s="2"/>
      <c r="X972" s="2"/>
      <c r="Y972" s="2"/>
      <c r="Z972" s="2"/>
      <c r="AA972" s="2"/>
      <c r="AB972" s="2"/>
    </row>
    <row r="973" spans="1:28" ht="13.5" customHeight="1">
      <c r="A973" s="2"/>
      <c r="B973" s="3"/>
      <c r="C973" s="3"/>
      <c r="D973" s="35"/>
      <c r="E973" s="35"/>
      <c r="F973" s="2"/>
      <c r="G973" s="2"/>
      <c r="H973" s="2"/>
      <c r="I973" s="2"/>
      <c r="J973" s="2"/>
      <c r="K973" s="2"/>
      <c r="L973" s="2"/>
      <c r="M973" s="2"/>
      <c r="N973" s="2"/>
      <c r="O973" s="2"/>
      <c r="P973" s="2"/>
      <c r="Q973" s="2"/>
      <c r="R973" s="2"/>
      <c r="S973" s="2"/>
      <c r="T973" s="2"/>
      <c r="U973" s="2"/>
      <c r="V973" s="2"/>
      <c r="W973" s="2"/>
      <c r="X973" s="2"/>
      <c r="Y973" s="2"/>
      <c r="Z973" s="2"/>
      <c r="AA973" s="2"/>
      <c r="AB973" s="2"/>
    </row>
    <row r="974" spans="1:28" ht="13.5" customHeight="1">
      <c r="A974" s="2"/>
      <c r="B974" s="3"/>
      <c r="C974" s="3"/>
      <c r="D974" s="35"/>
      <c r="E974" s="35"/>
      <c r="F974" s="2"/>
      <c r="G974" s="2"/>
      <c r="H974" s="2"/>
      <c r="I974" s="2"/>
      <c r="J974" s="2"/>
      <c r="K974" s="2"/>
      <c r="L974" s="2"/>
      <c r="M974" s="2"/>
      <c r="N974" s="2"/>
      <c r="O974" s="2"/>
      <c r="P974" s="2"/>
      <c r="Q974" s="2"/>
      <c r="R974" s="2"/>
      <c r="S974" s="2"/>
      <c r="T974" s="2"/>
      <c r="U974" s="2"/>
      <c r="V974" s="2"/>
      <c r="W974" s="2"/>
      <c r="X974" s="2"/>
      <c r="Y974" s="2"/>
      <c r="Z974" s="2"/>
      <c r="AA974" s="2"/>
      <c r="AB974" s="2"/>
    </row>
    <row r="975" spans="1:28" ht="13.5" customHeight="1">
      <c r="A975" s="2"/>
      <c r="B975" s="3"/>
      <c r="C975" s="3"/>
      <c r="D975" s="35"/>
      <c r="E975" s="35"/>
      <c r="F975" s="2"/>
      <c r="G975" s="2"/>
      <c r="H975" s="2"/>
      <c r="I975" s="2"/>
      <c r="J975" s="2"/>
      <c r="K975" s="2"/>
      <c r="L975" s="2"/>
      <c r="M975" s="2"/>
      <c r="N975" s="2"/>
      <c r="O975" s="2"/>
      <c r="P975" s="2"/>
      <c r="Q975" s="2"/>
      <c r="R975" s="2"/>
      <c r="S975" s="2"/>
      <c r="T975" s="2"/>
      <c r="U975" s="2"/>
      <c r="V975" s="2"/>
      <c r="W975" s="2"/>
      <c r="X975" s="2"/>
      <c r="Y975" s="2"/>
      <c r="Z975" s="2"/>
      <c r="AA975" s="2"/>
      <c r="AB975" s="2"/>
    </row>
    <row r="976" spans="1:28" ht="13.5" customHeight="1">
      <c r="A976" s="2"/>
      <c r="B976" s="3"/>
      <c r="C976" s="3"/>
      <c r="D976" s="35"/>
      <c r="E976" s="35"/>
      <c r="F976" s="2"/>
      <c r="G976" s="2"/>
      <c r="H976" s="2"/>
      <c r="I976" s="2"/>
      <c r="J976" s="2"/>
      <c r="K976" s="2"/>
      <c r="L976" s="2"/>
      <c r="M976" s="2"/>
      <c r="N976" s="2"/>
      <c r="O976" s="2"/>
      <c r="P976" s="2"/>
      <c r="Q976" s="2"/>
      <c r="R976" s="2"/>
      <c r="S976" s="2"/>
      <c r="T976" s="2"/>
      <c r="U976" s="2"/>
      <c r="V976" s="2"/>
      <c r="W976" s="2"/>
      <c r="X976" s="2"/>
      <c r="Y976" s="2"/>
      <c r="Z976" s="2"/>
      <c r="AA976" s="2"/>
      <c r="AB976" s="2"/>
    </row>
    <row r="977" spans="1:28" ht="13.5" customHeight="1">
      <c r="A977" s="2"/>
      <c r="B977" s="3"/>
      <c r="C977" s="3"/>
      <c r="D977" s="35"/>
      <c r="E977" s="35"/>
      <c r="F977" s="2"/>
      <c r="G977" s="2"/>
      <c r="H977" s="2"/>
      <c r="I977" s="2"/>
      <c r="J977" s="2"/>
      <c r="K977" s="2"/>
      <c r="L977" s="2"/>
      <c r="M977" s="2"/>
      <c r="N977" s="2"/>
      <c r="O977" s="2"/>
      <c r="P977" s="2"/>
      <c r="Q977" s="2"/>
      <c r="R977" s="2"/>
      <c r="S977" s="2"/>
      <c r="T977" s="2"/>
      <c r="U977" s="2"/>
      <c r="V977" s="2"/>
      <c r="W977" s="2"/>
      <c r="X977" s="2"/>
      <c r="Y977" s="2"/>
      <c r="Z977" s="2"/>
      <c r="AA977" s="2"/>
      <c r="AB977" s="2"/>
    </row>
    <row r="978" spans="1:28" ht="13.5" customHeight="1">
      <c r="A978" s="2"/>
      <c r="B978" s="3"/>
      <c r="C978" s="3"/>
      <c r="D978" s="35"/>
      <c r="E978" s="35"/>
      <c r="F978" s="2"/>
      <c r="G978" s="2"/>
      <c r="H978" s="2"/>
      <c r="I978" s="2"/>
      <c r="J978" s="2"/>
      <c r="K978" s="2"/>
      <c r="L978" s="2"/>
      <c r="M978" s="2"/>
      <c r="N978" s="2"/>
      <c r="O978" s="2"/>
      <c r="P978" s="2"/>
      <c r="Q978" s="2"/>
      <c r="R978" s="2"/>
      <c r="S978" s="2"/>
      <c r="T978" s="2"/>
      <c r="U978" s="2"/>
      <c r="V978" s="2"/>
      <c r="W978" s="2"/>
      <c r="X978" s="2"/>
      <c r="Y978" s="2"/>
      <c r="Z978" s="2"/>
      <c r="AA978" s="2"/>
      <c r="AB978" s="2"/>
    </row>
    <row r="979" spans="1:28" ht="13.5" customHeight="1">
      <c r="A979" s="2"/>
      <c r="B979" s="3"/>
      <c r="C979" s="3"/>
      <c r="D979" s="35"/>
      <c r="E979" s="35"/>
      <c r="F979" s="2"/>
      <c r="G979" s="2"/>
      <c r="H979" s="2"/>
      <c r="I979" s="2"/>
      <c r="J979" s="2"/>
      <c r="K979" s="2"/>
      <c r="L979" s="2"/>
      <c r="M979" s="2"/>
      <c r="N979" s="2"/>
      <c r="O979" s="2"/>
      <c r="P979" s="2"/>
      <c r="Q979" s="2"/>
      <c r="R979" s="2"/>
      <c r="S979" s="2"/>
      <c r="T979" s="2"/>
      <c r="U979" s="2"/>
      <c r="V979" s="2"/>
      <c r="W979" s="2"/>
      <c r="X979" s="2"/>
      <c r="Y979" s="2"/>
      <c r="Z979" s="2"/>
      <c r="AA979" s="2"/>
      <c r="AB979" s="2"/>
    </row>
    <row r="980" spans="1:28" ht="13.5" customHeight="1">
      <c r="A980" s="2"/>
      <c r="B980" s="3"/>
      <c r="C980" s="3"/>
      <c r="D980" s="35"/>
      <c r="E980" s="35"/>
      <c r="F980" s="2"/>
      <c r="G980" s="2"/>
      <c r="H980" s="2"/>
      <c r="I980" s="2"/>
      <c r="J980" s="2"/>
      <c r="K980" s="2"/>
      <c r="L980" s="2"/>
      <c r="M980" s="2"/>
      <c r="N980" s="2"/>
      <c r="O980" s="2"/>
      <c r="P980" s="2"/>
      <c r="Q980" s="2"/>
      <c r="R980" s="2"/>
      <c r="S980" s="2"/>
      <c r="T980" s="2"/>
      <c r="U980" s="2"/>
      <c r="V980" s="2"/>
      <c r="W980" s="2"/>
      <c r="X980" s="2"/>
      <c r="Y980" s="2"/>
      <c r="Z980" s="2"/>
      <c r="AA980" s="2"/>
      <c r="AB980" s="2"/>
    </row>
    <row r="981" spans="1:28" ht="13.5" customHeight="1">
      <c r="A981" s="2"/>
      <c r="B981" s="3"/>
      <c r="C981" s="3"/>
      <c r="D981" s="35"/>
      <c r="E981" s="35"/>
      <c r="F981" s="2"/>
      <c r="G981" s="2"/>
      <c r="H981" s="2"/>
      <c r="I981" s="2"/>
      <c r="J981" s="2"/>
      <c r="K981" s="2"/>
      <c r="L981" s="2"/>
      <c r="M981" s="2"/>
      <c r="N981" s="2"/>
      <c r="O981" s="2"/>
      <c r="P981" s="2"/>
      <c r="Q981" s="2"/>
      <c r="R981" s="2"/>
      <c r="S981" s="2"/>
      <c r="T981" s="2"/>
      <c r="U981" s="2"/>
      <c r="V981" s="2"/>
      <c r="W981" s="2"/>
      <c r="X981" s="2"/>
      <c r="Y981" s="2"/>
      <c r="Z981" s="2"/>
      <c r="AA981" s="2"/>
      <c r="AB981" s="2"/>
    </row>
    <row r="982" spans="1:28" ht="13.5" customHeight="1">
      <c r="A982" s="2"/>
      <c r="B982" s="3"/>
      <c r="C982" s="3"/>
      <c r="D982" s="35"/>
      <c r="E982" s="35"/>
      <c r="F982" s="2"/>
      <c r="G982" s="2"/>
      <c r="H982" s="2"/>
      <c r="I982" s="2"/>
      <c r="J982" s="2"/>
      <c r="K982" s="2"/>
      <c r="L982" s="2"/>
      <c r="M982" s="2"/>
      <c r="N982" s="2"/>
      <c r="O982" s="2"/>
      <c r="P982" s="2"/>
      <c r="Q982" s="2"/>
      <c r="R982" s="2"/>
      <c r="S982" s="2"/>
      <c r="T982" s="2"/>
      <c r="U982" s="2"/>
      <c r="V982" s="2"/>
      <c r="W982" s="2"/>
      <c r="X982" s="2"/>
      <c r="Y982" s="2"/>
      <c r="Z982" s="2"/>
      <c r="AA982" s="2"/>
      <c r="AB982" s="2"/>
    </row>
    <row r="983" spans="1:28" ht="13.5" customHeight="1">
      <c r="A983" s="2"/>
      <c r="B983" s="3"/>
      <c r="C983" s="3"/>
      <c r="D983" s="35"/>
      <c r="E983" s="35"/>
      <c r="F983" s="2"/>
      <c r="G983" s="2"/>
      <c r="H983" s="2"/>
      <c r="I983" s="2"/>
      <c r="J983" s="2"/>
      <c r="K983" s="2"/>
      <c r="L983" s="2"/>
      <c r="M983" s="2"/>
      <c r="N983" s="2"/>
      <c r="O983" s="2"/>
      <c r="P983" s="2"/>
      <c r="Q983" s="2"/>
      <c r="R983" s="2"/>
      <c r="S983" s="2"/>
      <c r="T983" s="2"/>
      <c r="U983" s="2"/>
      <c r="V983" s="2"/>
      <c r="W983" s="2"/>
      <c r="X983" s="2"/>
      <c r="Y983" s="2"/>
      <c r="Z983" s="2"/>
      <c r="AA983" s="2"/>
      <c r="AB983" s="2"/>
    </row>
    <row r="984" spans="1:28" ht="13.5" customHeight="1">
      <c r="A984" s="2"/>
      <c r="B984" s="3"/>
      <c r="C984" s="3"/>
      <c r="D984" s="35"/>
      <c r="E984" s="35"/>
      <c r="F984" s="2"/>
      <c r="G984" s="2"/>
      <c r="H984" s="2"/>
      <c r="I984" s="2"/>
      <c r="J984" s="2"/>
      <c r="K984" s="2"/>
      <c r="L984" s="2"/>
      <c r="M984" s="2"/>
      <c r="N984" s="2"/>
      <c r="O984" s="2"/>
      <c r="P984" s="2"/>
      <c r="Q984" s="2"/>
      <c r="R984" s="2"/>
      <c r="S984" s="2"/>
      <c r="T984" s="2"/>
      <c r="U984" s="2"/>
      <c r="V984" s="2"/>
      <c r="W984" s="2"/>
      <c r="X984" s="2"/>
      <c r="Y984" s="2"/>
      <c r="Z984" s="2"/>
      <c r="AA984" s="2"/>
      <c r="AB984" s="2"/>
    </row>
    <row r="985" spans="1:28" ht="13.5" customHeight="1">
      <c r="A985" s="2"/>
      <c r="B985" s="3"/>
      <c r="C985" s="3"/>
      <c r="D985" s="35"/>
      <c r="E985" s="35"/>
      <c r="F985" s="2"/>
      <c r="G985" s="2"/>
      <c r="H985" s="2"/>
      <c r="I985" s="2"/>
      <c r="J985" s="2"/>
      <c r="K985" s="2"/>
      <c r="L985" s="2"/>
      <c r="M985" s="2"/>
      <c r="N985" s="2"/>
      <c r="O985" s="2"/>
      <c r="P985" s="2"/>
      <c r="Q985" s="2"/>
      <c r="R985" s="2"/>
      <c r="S985" s="2"/>
      <c r="T985" s="2"/>
      <c r="U985" s="2"/>
      <c r="V985" s="2"/>
      <c r="W985" s="2"/>
      <c r="X985" s="2"/>
      <c r="Y985" s="2"/>
      <c r="Z985" s="2"/>
      <c r="AA985" s="2"/>
      <c r="AB985" s="2"/>
    </row>
    <row r="986" spans="1:28" ht="13.5" customHeight="1">
      <c r="A986" s="2"/>
      <c r="B986" s="3"/>
      <c r="C986" s="3"/>
      <c r="D986" s="35"/>
      <c r="E986" s="35"/>
      <c r="F986" s="2"/>
      <c r="G986" s="2"/>
      <c r="H986" s="2"/>
      <c r="I986" s="2"/>
      <c r="J986" s="2"/>
      <c r="K986" s="2"/>
      <c r="L986" s="2"/>
      <c r="M986" s="2"/>
      <c r="N986" s="2"/>
      <c r="O986" s="2"/>
      <c r="P986" s="2"/>
      <c r="Q986" s="2"/>
      <c r="R986" s="2"/>
      <c r="S986" s="2"/>
      <c r="T986" s="2"/>
      <c r="U986" s="2"/>
      <c r="V986" s="2"/>
      <c r="W986" s="2"/>
      <c r="X986" s="2"/>
      <c r="Y986" s="2"/>
      <c r="Z986" s="2"/>
      <c r="AA986" s="2"/>
      <c r="AB986" s="2"/>
    </row>
    <row r="987" spans="1:28" ht="13.5" customHeight="1">
      <c r="A987" s="2"/>
      <c r="B987" s="3"/>
      <c r="C987" s="3"/>
      <c r="D987" s="35"/>
      <c r="E987" s="35"/>
      <c r="F987" s="2"/>
      <c r="G987" s="2"/>
      <c r="H987" s="2"/>
      <c r="I987" s="2"/>
      <c r="J987" s="2"/>
      <c r="K987" s="2"/>
      <c r="L987" s="2"/>
      <c r="M987" s="2"/>
      <c r="N987" s="2"/>
      <c r="O987" s="2"/>
      <c r="P987" s="2"/>
      <c r="Q987" s="2"/>
      <c r="R987" s="2"/>
      <c r="S987" s="2"/>
      <c r="T987" s="2"/>
      <c r="U987" s="2"/>
      <c r="V987" s="2"/>
      <c r="W987" s="2"/>
      <c r="X987" s="2"/>
      <c r="Y987" s="2"/>
      <c r="Z987" s="2"/>
      <c r="AA987" s="2"/>
      <c r="AB987" s="2"/>
    </row>
    <row r="988" spans="1:28" ht="13.5" customHeight="1">
      <c r="A988" s="2"/>
      <c r="B988" s="3"/>
      <c r="C988" s="3"/>
      <c r="D988" s="35"/>
      <c r="E988" s="35"/>
      <c r="F988" s="2"/>
      <c r="G988" s="2"/>
      <c r="H988" s="2"/>
      <c r="I988" s="2"/>
      <c r="J988" s="2"/>
      <c r="K988" s="2"/>
      <c r="L988" s="2"/>
      <c r="M988" s="2"/>
      <c r="N988" s="2"/>
      <c r="O988" s="2"/>
      <c r="P988" s="2"/>
      <c r="Q988" s="2"/>
      <c r="R988" s="2"/>
      <c r="S988" s="2"/>
      <c r="T988" s="2"/>
      <c r="U988" s="2"/>
      <c r="V988" s="2"/>
      <c r="W988" s="2"/>
      <c r="X988" s="2"/>
      <c r="Y988" s="2"/>
      <c r="Z988" s="2"/>
      <c r="AA988" s="2"/>
      <c r="AB988" s="2"/>
    </row>
    <row r="989" spans="1:28" ht="13.5" customHeight="1">
      <c r="A989" s="2"/>
      <c r="B989" s="3"/>
      <c r="C989" s="3"/>
      <c r="D989" s="35"/>
      <c r="E989" s="35"/>
      <c r="F989" s="2"/>
      <c r="G989" s="2"/>
      <c r="H989" s="2"/>
      <c r="I989" s="2"/>
      <c r="J989" s="2"/>
      <c r="K989" s="2"/>
      <c r="L989" s="2"/>
      <c r="M989" s="2"/>
      <c r="N989" s="2"/>
      <c r="O989" s="2"/>
      <c r="P989" s="2"/>
      <c r="Q989" s="2"/>
      <c r="R989" s="2"/>
      <c r="S989" s="2"/>
      <c r="T989" s="2"/>
      <c r="U989" s="2"/>
      <c r="V989" s="2"/>
      <c r="W989" s="2"/>
      <c r="X989" s="2"/>
      <c r="Y989" s="2"/>
      <c r="Z989" s="2"/>
      <c r="AA989" s="2"/>
      <c r="AB989" s="2"/>
    </row>
    <row r="990" spans="1:28" ht="13.5" customHeight="1">
      <c r="A990" s="2"/>
      <c r="B990" s="3"/>
      <c r="C990" s="3"/>
      <c r="D990" s="35"/>
      <c r="E990" s="35"/>
      <c r="F990" s="2"/>
      <c r="G990" s="2"/>
      <c r="H990" s="2"/>
      <c r="I990" s="2"/>
      <c r="J990" s="2"/>
      <c r="K990" s="2"/>
      <c r="L990" s="2"/>
      <c r="M990" s="2"/>
      <c r="N990" s="2"/>
      <c r="O990" s="2"/>
      <c r="P990" s="2"/>
      <c r="Q990" s="2"/>
      <c r="R990" s="2"/>
      <c r="S990" s="2"/>
      <c r="T990" s="2"/>
      <c r="U990" s="2"/>
      <c r="V990" s="2"/>
      <c r="W990" s="2"/>
      <c r="X990" s="2"/>
      <c r="Y990" s="2"/>
      <c r="Z990" s="2"/>
      <c r="AA990" s="2"/>
      <c r="AB990" s="2"/>
    </row>
    <row r="991" spans="1:28" ht="13.5" customHeight="1">
      <c r="A991" s="2"/>
      <c r="B991" s="3"/>
      <c r="C991" s="3"/>
      <c r="D991" s="35"/>
      <c r="E991" s="35"/>
      <c r="F991" s="2"/>
      <c r="G991" s="2"/>
      <c r="H991" s="2"/>
      <c r="I991" s="2"/>
      <c r="J991" s="2"/>
      <c r="K991" s="2"/>
      <c r="L991" s="2"/>
      <c r="M991" s="2"/>
      <c r="N991" s="2"/>
      <c r="O991" s="2"/>
      <c r="P991" s="2"/>
      <c r="Q991" s="2"/>
      <c r="R991" s="2"/>
      <c r="S991" s="2"/>
      <c r="T991" s="2"/>
      <c r="U991" s="2"/>
      <c r="V991" s="2"/>
      <c r="W991" s="2"/>
      <c r="X991" s="2"/>
      <c r="Y991" s="2"/>
      <c r="Z991" s="2"/>
      <c r="AA991" s="2"/>
      <c r="AB991" s="2"/>
    </row>
    <row r="992" spans="1:28" ht="13.5" customHeight="1">
      <c r="A992" s="2"/>
      <c r="B992" s="3"/>
      <c r="C992" s="3"/>
      <c r="D992" s="35"/>
      <c r="E992" s="35"/>
      <c r="F992" s="2"/>
      <c r="G992" s="2"/>
      <c r="H992" s="2"/>
      <c r="I992" s="2"/>
      <c r="J992" s="2"/>
      <c r="K992" s="2"/>
      <c r="L992" s="2"/>
      <c r="M992" s="2"/>
      <c r="N992" s="2"/>
      <c r="O992" s="2"/>
      <c r="P992" s="2"/>
      <c r="Q992" s="2"/>
      <c r="R992" s="2"/>
      <c r="S992" s="2"/>
      <c r="T992" s="2"/>
      <c r="U992" s="2"/>
      <c r="V992" s="2"/>
      <c r="W992" s="2"/>
      <c r="X992" s="2"/>
      <c r="Y992" s="2"/>
      <c r="Z992" s="2"/>
      <c r="AA992" s="2"/>
      <c r="AB992" s="2"/>
    </row>
    <row r="993" spans="1:28" ht="13.5" customHeight="1">
      <c r="A993" s="2"/>
      <c r="B993" s="3"/>
      <c r="C993" s="3"/>
      <c r="D993" s="35"/>
      <c r="E993" s="35"/>
      <c r="F993" s="2"/>
      <c r="G993" s="2"/>
      <c r="H993" s="2"/>
      <c r="I993" s="2"/>
      <c r="J993" s="2"/>
      <c r="K993" s="2"/>
      <c r="L993" s="2"/>
      <c r="M993" s="2"/>
      <c r="N993" s="2"/>
      <c r="O993" s="2"/>
      <c r="P993" s="2"/>
      <c r="Q993" s="2"/>
      <c r="R993" s="2"/>
      <c r="S993" s="2"/>
      <c r="T993" s="2"/>
      <c r="U993" s="2"/>
      <c r="V993" s="2"/>
      <c r="W993" s="2"/>
      <c r="X993" s="2"/>
      <c r="Y993" s="2"/>
      <c r="Z993" s="2"/>
      <c r="AA993" s="2"/>
      <c r="AB993" s="2"/>
    </row>
    <row r="994" spans="1:28" ht="13.5" customHeight="1">
      <c r="A994" s="2"/>
      <c r="B994" s="3"/>
      <c r="C994" s="3"/>
      <c r="D994" s="35"/>
      <c r="E994" s="35"/>
      <c r="F994" s="2"/>
      <c r="G994" s="2"/>
      <c r="H994" s="2"/>
      <c r="I994" s="2"/>
      <c r="J994" s="2"/>
      <c r="K994" s="2"/>
      <c r="L994" s="2"/>
      <c r="M994" s="2"/>
      <c r="N994" s="2"/>
      <c r="O994" s="2"/>
      <c r="P994" s="2"/>
      <c r="Q994" s="2"/>
      <c r="R994" s="2"/>
      <c r="S994" s="2"/>
      <c r="T994" s="2"/>
      <c r="U994" s="2"/>
      <c r="V994" s="2"/>
      <c r="W994" s="2"/>
      <c r="X994" s="2"/>
      <c r="Y994" s="2"/>
      <c r="Z994" s="2"/>
      <c r="AA994" s="2"/>
      <c r="AB994" s="2"/>
    </row>
    <row r="995" spans="1:28" ht="13.5" customHeight="1">
      <c r="A995" s="2"/>
      <c r="B995" s="3"/>
      <c r="C995" s="3"/>
      <c r="D995" s="35"/>
      <c r="E995" s="35"/>
      <c r="F995" s="2"/>
      <c r="G995" s="2"/>
      <c r="H995" s="2"/>
      <c r="I995" s="2"/>
      <c r="J995" s="2"/>
      <c r="K995" s="2"/>
      <c r="L995" s="2"/>
      <c r="M995" s="2"/>
      <c r="N995" s="2"/>
      <c r="O995" s="2"/>
      <c r="P995" s="2"/>
      <c r="Q995" s="2"/>
      <c r="R995" s="2"/>
      <c r="S995" s="2"/>
      <c r="T995" s="2"/>
      <c r="U995" s="2"/>
      <c r="V995" s="2"/>
      <c r="W995" s="2"/>
      <c r="X995" s="2"/>
      <c r="Y995" s="2"/>
      <c r="Z995" s="2"/>
      <c r="AA995" s="2"/>
      <c r="AB995" s="2"/>
    </row>
    <row r="996" spans="1:28" ht="13.5" customHeight="1">
      <c r="A996" s="2"/>
      <c r="B996" s="3"/>
      <c r="C996" s="3"/>
      <c r="D996" s="35"/>
      <c r="E996" s="35"/>
      <c r="F996" s="2"/>
      <c r="G996" s="2"/>
      <c r="H996" s="2"/>
      <c r="I996" s="2"/>
      <c r="J996" s="2"/>
      <c r="K996" s="2"/>
      <c r="L996" s="2"/>
      <c r="M996" s="2"/>
      <c r="N996" s="2"/>
      <c r="O996" s="2"/>
      <c r="P996" s="2"/>
      <c r="Q996" s="2"/>
      <c r="R996" s="2"/>
      <c r="S996" s="2"/>
      <c r="T996" s="2"/>
      <c r="U996" s="2"/>
      <c r="V996" s="2"/>
      <c r="W996" s="2"/>
      <c r="X996" s="2"/>
      <c r="Y996" s="2"/>
      <c r="Z996" s="2"/>
      <c r="AA996" s="2"/>
      <c r="AB996" s="2"/>
    </row>
    <row r="997" spans="1:28" ht="13.5" customHeight="1">
      <c r="A997" s="2"/>
      <c r="B997" s="3"/>
      <c r="C997" s="3"/>
      <c r="D997" s="35"/>
      <c r="E997" s="35"/>
      <c r="F997" s="2"/>
      <c r="G997" s="2"/>
      <c r="H997" s="2"/>
      <c r="I997" s="2"/>
      <c r="J997" s="2"/>
      <c r="K997" s="2"/>
      <c r="L997" s="2"/>
      <c r="M997" s="2"/>
      <c r="N997" s="2"/>
      <c r="O997" s="2"/>
      <c r="P997" s="2"/>
      <c r="Q997" s="2"/>
      <c r="R997" s="2"/>
      <c r="S997" s="2"/>
      <c r="T997" s="2"/>
      <c r="U997" s="2"/>
      <c r="V997" s="2"/>
      <c r="W997" s="2"/>
      <c r="X997" s="2"/>
      <c r="Y997" s="2"/>
      <c r="Z997" s="2"/>
      <c r="AA997" s="2"/>
      <c r="AB997" s="2"/>
    </row>
    <row r="998" spans="1:28" ht="13.5" customHeight="1">
      <c r="A998" s="2"/>
      <c r="B998" s="3"/>
      <c r="C998" s="3"/>
      <c r="D998" s="35"/>
      <c r="E998" s="35"/>
      <c r="F998" s="2"/>
      <c r="G998" s="2"/>
      <c r="H998" s="2"/>
      <c r="I998" s="2"/>
      <c r="J998" s="2"/>
      <c r="K998" s="2"/>
      <c r="L998" s="2"/>
      <c r="M998" s="2"/>
      <c r="N998" s="2"/>
      <c r="O998" s="2"/>
      <c r="P998" s="2"/>
      <c r="Q998" s="2"/>
      <c r="R998" s="2"/>
      <c r="S998" s="2"/>
      <c r="T998" s="2"/>
      <c r="U998" s="2"/>
      <c r="V998" s="2"/>
      <c r="W998" s="2"/>
      <c r="X998" s="2"/>
      <c r="Y998" s="2"/>
      <c r="Z998" s="2"/>
      <c r="AA998" s="2"/>
      <c r="AB998" s="2"/>
    </row>
    <row r="999" spans="1:28" ht="13.5" customHeight="1">
      <c r="A999" s="2"/>
      <c r="B999" s="3"/>
      <c r="C999" s="3"/>
      <c r="D999" s="35"/>
      <c r="E999" s="35"/>
      <c r="F999" s="2"/>
      <c r="G999" s="2"/>
      <c r="H999" s="2"/>
      <c r="I999" s="2"/>
      <c r="J999" s="2"/>
      <c r="K999" s="2"/>
      <c r="L999" s="2"/>
      <c r="M999" s="2"/>
      <c r="N999" s="2"/>
      <c r="O999" s="2"/>
      <c r="P999" s="2"/>
      <c r="Q999" s="2"/>
      <c r="R999" s="2"/>
      <c r="S999" s="2"/>
      <c r="T999" s="2"/>
      <c r="U999" s="2"/>
      <c r="V999" s="2"/>
      <c r="W999" s="2"/>
      <c r="X999" s="2"/>
      <c r="Y999" s="2"/>
      <c r="Z999" s="2"/>
      <c r="AA999" s="2"/>
      <c r="AB999" s="2"/>
    </row>
    <row r="1000" spans="1:28" ht="13.5" customHeight="1">
      <c r="A1000" s="2"/>
      <c r="B1000" s="3"/>
      <c r="C1000" s="3"/>
      <c r="D1000" s="35"/>
      <c r="E1000" s="35"/>
      <c r="F1000" s="2"/>
      <c r="G1000" s="2"/>
      <c r="H1000" s="2"/>
      <c r="I1000" s="2"/>
      <c r="J1000" s="2"/>
      <c r="K1000" s="2"/>
      <c r="L1000" s="2"/>
      <c r="M1000" s="2"/>
      <c r="N1000" s="2"/>
      <c r="O1000" s="2"/>
      <c r="P1000" s="2"/>
      <c r="Q1000" s="2"/>
      <c r="R1000" s="2"/>
      <c r="S1000" s="2"/>
      <c r="T1000" s="2"/>
      <c r="U1000" s="2"/>
      <c r="V1000" s="2"/>
      <c r="W1000" s="2"/>
      <c r="X1000" s="2"/>
      <c r="Y1000" s="2"/>
      <c r="Z1000" s="2"/>
      <c r="AA1000" s="2"/>
      <c r="AB1000" s="2"/>
    </row>
    <row r="1001" spans="1:28" ht="13.5" customHeight="1">
      <c r="A1001" s="2"/>
      <c r="B1001" s="3"/>
      <c r="C1001" s="3"/>
      <c r="D1001" s="35"/>
      <c r="E1001" s="35"/>
      <c r="F1001" s="2"/>
      <c r="G1001" s="2"/>
      <c r="H1001" s="2"/>
      <c r="I1001" s="2"/>
      <c r="J1001" s="2"/>
      <c r="K1001" s="2"/>
      <c r="L1001" s="2"/>
      <c r="M1001" s="2"/>
      <c r="N1001" s="2"/>
      <c r="O1001" s="2"/>
      <c r="P1001" s="2"/>
      <c r="Q1001" s="2"/>
      <c r="R1001" s="2"/>
      <c r="S1001" s="2"/>
      <c r="T1001" s="2"/>
      <c r="U1001" s="2"/>
      <c r="V1001" s="2"/>
      <c r="W1001" s="2"/>
      <c r="X1001" s="2"/>
      <c r="Y1001" s="2"/>
      <c r="Z1001" s="2"/>
      <c r="AA1001" s="2"/>
      <c r="AB1001" s="2"/>
    </row>
    <row r="1002" spans="1:28" ht="13.5" customHeight="1">
      <c r="A1002" s="2"/>
      <c r="B1002" s="3"/>
      <c r="C1002" s="3"/>
      <c r="D1002" s="35"/>
      <c r="E1002" s="35"/>
      <c r="F1002" s="2"/>
      <c r="G1002" s="2"/>
      <c r="H1002" s="2"/>
      <c r="I1002" s="2"/>
      <c r="J1002" s="2"/>
      <c r="K1002" s="2"/>
      <c r="L1002" s="2"/>
      <c r="M1002" s="2"/>
      <c r="N1002" s="2"/>
      <c r="O1002" s="2"/>
      <c r="P1002" s="2"/>
      <c r="Q1002" s="2"/>
      <c r="R1002" s="2"/>
      <c r="S1002" s="2"/>
      <c r="T1002" s="2"/>
      <c r="U1002" s="2"/>
      <c r="V1002" s="2"/>
      <c r="W1002" s="2"/>
      <c r="X1002" s="2"/>
      <c r="Y1002" s="2"/>
      <c r="Z1002" s="2"/>
      <c r="AA1002" s="2"/>
      <c r="AB1002" s="2"/>
    </row>
    <row r="1003" spans="1:28" ht="13.5" customHeight="1">
      <c r="A1003" s="2"/>
      <c r="B1003" s="3"/>
      <c r="C1003" s="3"/>
      <c r="D1003" s="35"/>
      <c r="E1003" s="35"/>
      <c r="F1003" s="2"/>
      <c r="G1003" s="2"/>
      <c r="H1003" s="2"/>
      <c r="I1003" s="2"/>
      <c r="J1003" s="2"/>
      <c r="K1003" s="2"/>
      <c r="L1003" s="2"/>
      <c r="M1003" s="2"/>
      <c r="N1003" s="2"/>
      <c r="O1003" s="2"/>
      <c r="P1003" s="2"/>
      <c r="Q1003" s="2"/>
      <c r="R1003" s="2"/>
      <c r="S1003" s="2"/>
      <c r="T1003" s="2"/>
      <c r="U1003" s="2"/>
      <c r="V1003" s="2"/>
      <c r="W1003" s="2"/>
      <c r="X1003" s="2"/>
      <c r="Y1003" s="2"/>
      <c r="Z1003" s="2"/>
      <c r="AA1003" s="2"/>
      <c r="AB1003" s="2"/>
    </row>
    <row r="1004" spans="1:28" ht="13.5" customHeight="1">
      <c r="A1004" s="2"/>
      <c r="B1004" s="3"/>
      <c r="C1004" s="3"/>
      <c r="D1004" s="35"/>
      <c r="E1004" s="35"/>
      <c r="F1004" s="2"/>
      <c r="G1004" s="2"/>
      <c r="H1004" s="2"/>
      <c r="I1004" s="2"/>
      <c r="J1004" s="2"/>
      <c r="K1004" s="2"/>
      <c r="L1004" s="2"/>
      <c r="M1004" s="2"/>
      <c r="N1004" s="2"/>
      <c r="O1004" s="2"/>
      <c r="P1004" s="2"/>
      <c r="Q1004" s="2"/>
      <c r="R1004" s="2"/>
      <c r="S1004" s="2"/>
      <c r="T1004" s="2"/>
      <c r="U1004" s="2"/>
      <c r="V1004" s="2"/>
      <c r="W1004" s="2"/>
      <c r="X1004" s="2"/>
      <c r="Y1004" s="2"/>
      <c r="Z1004" s="2"/>
      <c r="AA1004" s="2"/>
      <c r="AB1004" s="2"/>
    </row>
    <row r="1005" spans="1:28" ht="13.5" customHeight="1">
      <c r="A1005" s="2"/>
      <c r="B1005" s="3"/>
      <c r="C1005" s="3"/>
      <c r="D1005" s="35"/>
      <c r="E1005" s="35"/>
      <c r="F1005" s="2"/>
      <c r="G1005" s="2"/>
      <c r="H1005" s="2"/>
      <c r="I1005" s="2"/>
      <c r="J1005" s="2"/>
      <c r="K1005" s="2"/>
      <c r="L1005" s="2"/>
      <c r="M1005" s="2"/>
      <c r="N1005" s="2"/>
      <c r="O1005" s="2"/>
      <c r="P1005" s="2"/>
      <c r="Q1005" s="2"/>
      <c r="R1005" s="2"/>
      <c r="S1005" s="2"/>
      <c r="T1005" s="2"/>
      <c r="U1005" s="2"/>
      <c r="V1005" s="2"/>
      <c r="W1005" s="2"/>
      <c r="X1005" s="2"/>
      <c r="Y1005" s="2"/>
      <c r="Z1005" s="2"/>
      <c r="AA1005" s="2"/>
      <c r="AB1005" s="2"/>
    </row>
    <row r="1006" spans="1:28" ht="13.5" customHeight="1">
      <c r="A1006" s="2"/>
      <c r="B1006" s="3"/>
      <c r="C1006" s="3"/>
      <c r="D1006" s="35"/>
      <c r="E1006" s="35"/>
      <c r="F1006" s="2"/>
      <c r="G1006" s="2"/>
      <c r="H1006" s="2"/>
      <c r="I1006" s="2"/>
      <c r="J1006" s="2"/>
      <c r="K1006" s="2"/>
      <c r="L1006" s="2"/>
      <c r="M1006" s="2"/>
      <c r="N1006" s="2"/>
      <c r="O1006" s="2"/>
      <c r="P1006" s="2"/>
      <c r="Q1006" s="2"/>
      <c r="R1006" s="2"/>
      <c r="S1006" s="2"/>
      <c r="T1006" s="2"/>
      <c r="U1006" s="2"/>
      <c r="V1006" s="2"/>
      <c r="W1006" s="2"/>
      <c r="X1006" s="2"/>
      <c r="Y1006" s="2"/>
      <c r="Z1006" s="2"/>
      <c r="AA1006" s="2"/>
      <c r="AB1006" s="2"/>
    </row>
    <row r="1007" spans="1:28" ht="13.5" customHeight="1">
      <c r="A1007" s="2"/>
      <c r="B1007" s="3"/>
      <c r="C1007" s="3"/>
      <c r="D1007" s="35"/>
      <c r="E1007" s="35"/>
      <c r="F1007" s="2"/>
      <c r="G1007" s="2"/>
      <c r="H1007" s="2"/>
      <c r="I1007" s="2"/>
      <c r="J1007" s="2"/>
      <c r="K1007" s="2"/>
      <c r="L1007" s="2"/>
      <c r="M1007" s="2"/>
      <c r="N1007" s="2"/>
      <c r="O1007" s="2"/>
      <c r="P1007" s="2"/>
      <c r="Q1007" s="2"/>
      <c r="R1007" s="2"/>
      <c r="S1007" s="2"/>
      <c r="T1007" s="2"/>
      <c r="U1007" s="2"/>
      <c r="V1007" s="2"/>
      <c r="W1007" s="2"/>
      <c r="X1007" s="2"/>
      <c r="Y1007" s="2"/>
      <c r="Z1007" s="2"/>
      <c r="AA1007" s="2"/>
      <c r="AB1007" s="2"/>
    </row>
    <row r="1008" spans="1:28" ht="13.5" customHeight="1">
      <c r="A1008" s="2"/>
      <c r="B1008" s="3"/>
      <c r="C1008" s="3"/>
      <c r="D1008" s="35"/>
      <c r="E1008" s="35"/>
      <c r="F1008" s="2"/>
      <c r="G1008" s="2"/>
      <c r="H1008" s="2"/>
      <c r="I1008" s="2"/>
      <c r="J1008" s="2"/>
      <c r="K1008" s="2"/>
      <c r="L1008" s="2"/>
      <c r="M1008" s="2"/>
      <c r="N1008" s="2"/>
      <c r="O1008" s="2"/>
      <c r="P1008" s="2"/>
      <c r="Q1008" s="2"/>
      <c r="R1008" s="2"/>
      <c r="S1008" s="2"/>
      <c r="T1008" s="2"/>
      <c r="U1008" s="2"/>
      <c r="V1008" s="2"/>
      <c r="W1008" s="2"/>
      <c r="X1008" s="2"/>
      <c r="Y1008" s="2"/>
      <c r="Z1008" s="2"/>
      <c r="AA1008" s="2"/>
      <c r="AB1008" s="2"/>
    </row>
    <row r="1009" spans="1:28" ht="13.5" customHeight="1">
      <c r="A1009" s="2"/>
      <c r="B1009" s="3"/>
      <c r="C1009" s="3"/>
      <c r="D1009" s="35"/>
      <c r="E1009" s="35"/>
      <c r="F1009" s="2"/>
      <c r="G1009" s="2"/>
      <c r="H1009" s="2"/>
      <c r="I1009" s="2"/>
      <c r="J1009" s="2"/>
      <c r="K1009" s="2"/>
      <c r="L1009" s="2"/>
      <c r="M1009" s="2"/>
      <c r="N1009" s="2"/>
      <c r="O1009" s="2"/>
      <c r="P1009" s="2"/>
      <c r="Q1009" s="2"/>
      <c r="R1009" s="2"/>
      <c r="S1009" s="2"/>
      <c r="T1009" s="2"/>
      <c r="U1009" s="2"/>
      <c r="V1009" s="2"/>
      <c r="W1009" s="2"/>
      <c r="X1009" s="2"/>
      <c r="Y1009" s="2"/>
      <c r="Z1009" s="2"/>
      <c r="AA1009" s="2"/>
      <c r="AB1009" s="2"/>
    </row>
    <row r="1010" spans="1:28" ht="13.5" customHeight="1">
      <c r="A1010" s="2"/>
      <c r="B1010" s="3"/>
      <c r="C1010" s="3"/>
      <c r="D1010" s="35"/>
      <c r="E1010" s="35"/>
      <c r="F1010" s="2"/>
      <c r="G1010" s="2"/>
      <c r="H1010" s="2"/>
      <c r="I1010" s="2"/>
      <c r="J1010" s="2"/>
      <c r="K1010" s="2"/>
      <c r="L1010" s="2"/>
      <c r="M1010" s="2"/>
      <c r="N1010" s="2"/>
      <c r="O1010" s="2"/>
      <c r="P1010" s="2"/>
      <c r="Q1010" s="2"/>
      <c r="R1010" s="2"/>
      <c r="S1010" s="2"/>
      <c r="T1010" s="2"/>
      <c r="U1010" s="2"/>
      <c r="V1010" s="2"/>
      <c r="W1010" s="2"/>
      <c r="X1010" s="2"/>
      <c r="Y1010" s="2"/>
      <c r="Z1010" s="2"/>
      <c r="AA1010" s="2"/>
      <c r="AB1010" s="2"/>
    </row>
  </sheetData>
  <sheetProtection algorithmName="SHA-512" hashValue="oma5ZZNILMbQbI55WKRAU/sGV9/IectPgBAGEVFj7Brv181V7VOqIsKXe5Al7cGRiObQ1Q/aq4JpfZvdCU1Png==" saltValue="iZpQRD8NacKVm9ecLLJIag==" spinCount="100000" sheet="1" objects="1" scenarios="1"/>
  <mergeCells count="32">
    <mergeCell ref="D39:E39"/>
    <mergeCell ref="D116:E116"/>
    <mergeCell ref="D80:E80"/>
    <mergeCell ref="C88:C89"/>
    <mergeCell ref="D88:E89"/>
    <mergeCell ref="D96:E96"/>
    <mergeCell ref="B104:B105"/>
    <mergeCell ref="C104:C105"/>
    <mergeCell ref="D104:E104"/>
    <mergeCell ref="B46:B47"/>
    <mergeCell ref="C46:C47"/>
    <mergeCell ref="D46:E46"/>
    <mergeCell ref="D59:E59"/>
    <mergeCell ref="C69:C70"/>
    <mergeCell ref="D69:E70"/>
    <mergeCell ref="C9:E9"/>
    <mergeCell ref="B11:E11"/>
    <mergeCell ref="C12:E12"/>
    <mergeCell ref="C13:E13"/>
    <mergeCell ref="C14:E14"/>
    <mergeCell ref="C15:E15"/>
    <mergeCell ref="C16:E16"/>
    <mergeCell ref="C17:E17"/>
    <mergeCell ref="D19:E19"/>
    <mergeCell ref="C27:C28"/>
    <mergeCell ref="D27:E28"/>
    <mergeCell ref="C8:E8"/>
    <mergeCell ref="B2:E2"/>
    <mergeCell ref="B4:E4"/>
    <mergeCell ref="C5:E5"/>
    <mergeCell ref="C6:E6"/>
    <mergeCell ref="C7:E7"/>
  </mergeCells>
  <printOptions horizontalCentered="1"/>
  <pageMargins left="0.78740157480314965" right="0.78740157480314965" top="0.78740157480314965" bottom="0.78740157480314965" header="0" footer="0"/>
  <pageSetup paperSize="9" scale="77" fitToHeight="0" orientation="portrait" r:id="rId1"/>
  <headerFooter>
    <oddFooter>&amp;CPágina &amp;P de</oddFooter>
  </headerFooter>
  <rowBreaks count="1" manualBreakCount="1">
    <brk id="103" min="1" max="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38">
    <tabColor theme="9" tint="0.59999389629810485"/>
    <pageSetUpPr fitToPage="1"/>
  </sheetPr>
  <dimension ref="A1:AB1010"/>
  <sheetViews>
    <sheetView showGridLines="0" tabSelected="1" view="pageBreakPreview" topLeftCell="A90" zoomScale="70" zoomScaleNormal="100" zoomScaleSheetLayoutView="70" workbookViewId="0">
      <selection activeCell="I9" sqref="I9"/>
    </sheetView>
  </sheetViews>
  <sheetFormatPr defaultColWidth="12.5703125" defaultRowHeight="15" customHeight="1" outlineLevelRow="2"/>
  <cols>
    <col min="1" max="1" width="1.42578125" customWidth="1"/>
    <col min="2" max="2" width="64.7109375" customWidth="1"/>
    <col min="3" max="3" width="18.85546875" customWidth="1"/>
    <col min="4" max="4" width="13.7109375" customWidth="1"/>
    <col min="5" max="5" width="15.85546875" customWidth="1"/>
    <col min="6" max="6" width="13.7109375" customWidth="1"/>
    <col min="7" max="7" width="14.85546875" customWidth="1"/>
    <col min="8" max="8" width="7.42578125" customWidth="1"/>
    <col min="9" max="9" width="11.28515625" customWidth="1"/>
    <col min="10" max="10" width="12" customWidth="1"/>
    <col min="11" max="28" width="9.140625" customWidth="1"/>
  </cols>
  <sheetData>
    <row r="1" spans="1:28" ht="7.5" customHeight="1" thickBot="1">
      <c r="A1" s="2"/>
      <c r="B1" s="3"/>
      <c r="C1" s="3"/>
      <c r="D1" s="35"/>
      <c r="E1" s="35"/>
      <c r="F1" s="35"/>
      <c r="G1" s="35"/>
      <c r="H1" s="3"/>
      <c r="I1" s="2"/>
      <c r="J1" s="2"/>
      <c r="K1" s="2"/>
      <c r="L1" s="2"/>
      <c r="M1" s="2"/>
      <c r="N1" s="2"/>
      <c r="O1" s="2"/>
      <c r="P1" s="2"/>
      <c r="Q1" s="2"/>
      <c r="R1" s="2"/>
      <c r="S1" s="2"/>
      <c r="T1" s="2"/>
      <c r="U1" s="2"/>
      <c r="V1" s="2"/>
      <c r="W1" s="2"/>
      <c r="X1" s="2"/>
      <c r="Y1" s="2"/>
      <c r="Z1" s="2"/>
      <c r="AA1" s="2"/>
      <c r="AB1" s="2"/>
    </row>
    <row r="2" spans="1:28" ht="13.5" customHeight="1" thickBot="1">
      <c r="A2" s="2"/>
      <c r="B2" s="611" t="s">
        <v>59</v>
      </c>
      <c r="C2" s="612"/>
      <c r="D2" s="612"/>
      <c r="E2" s="613"/>
      <c r="F2" s="50"/>
      <c r="G2" s="50"/>
      <c r="H2" s="36"/>
      <c r="I2" s="2"/>
      <c r="J2" s="2"/>
      <c r="K2" s="2"/>
      <c r="L2" s="2"/>
      <c r="M2" s="2"/>
      <c r="N2" s="2"/>
      <c r="O2" s="2"/>
      <c r="P2" s="2"/>
      <c r="Q2" s="2"/>
      <c r="R2" s="2"/>
      <c r="S2" s="2"/>
      <c r="T2" s="2"/>
      <c r="U2" s="2"/>
      <c r="V2" s="2"/>
      <c r="W2" s="2"/>
      <c r="X2" s="2"/>
      <c r="Y2" s="2"/>
      <c r="Z2" s="2"/>
      <c r="AA2" s="2"/>
      <c r="AB2" s="2"/>
    </row>
    <row r="3" spans="1:28" ht="6.75" customHeight="1" thickBot="1">
      <c r="A3" s="2"/>
      <c r="B3" s="178"/>
      <c r="C3" s="93"/>
      <c r="D3" s="77"/>
      <c r="E3" s="77"/>
      <c r="F3" s="50"/>
      <c r="G3" s="50"/>
      <c r="H3" s="2"/>
      <c r="I3" s="2"/>
      <c r="J3" s="2"/>
      <c r="K3" s="2"/>
      <c r="L3" s="2"/>
      <c r="M3" s="2"/>
      <c r="N3" s="2"/>
      <c r="O3" s="2"/>
      <c r="P3" s="2"/>
      <c r="Q3" s="2"/>
      <c r="R3" s="2"/>
      <c r="S3" s="2"/>
      <c r="T3" s="2"/>
      <c r="U3" s="2"/>
      <c r="V3" s="2"/>
      <c r="W3" s="2"/>
      <c r="X3" s="2"/>
      <c r="Y3" s="2"/>
      <c r="Z3" s="2"/>
      <c r="AA3" s="2"/>
      <c r="AB3" s="2"/>
    </row>
    <row r="4" spans="1:28" ht="13.5" customHeight="1" thickBot="1">
      <c r="A4" s="50"/>
      <c r="B4" s="608" t="s">
        <v>166</v>
      </c>
      <c r="C4" s="609"/>
      <c r="D4" s="609"/>
      <c r="E4" s="610"/>
      <c r="F4" s="50"/>
      <c r="G4" s="50"/>
      <c r="H4" s="36"/>
      <c r="I4" s="50"/>
      <c r="J4" s="50"/>
      <c r="K4" s="50"/>
      <c r="L4" s="50"/>
      <c r="M4" s="50"/>
      <c r="N4" s="50"/>
      <c r="O4" s="50"/>
      <c r="P4" s="50"/>
      <c r="Q4" s="50"/>
      <c r="R4" s="50"/>
      <c r="S4" s="50"/>
      <c r="T4" s="50"/>
      <c r="U4" s="50"/>
      <c r="V4" s="50"/>
      <c r="W4" s="50"/>
      <c r="X4" s="50"/>
      <c r="Y4" s="50"/>
      <c r="Z4" s="50"/>
      <c r="AA4" s="50"/>
      <c r="AB4" s="50"/>
    </row>
    <row r="5" spans="1:28" ht="30.75" customHeight="1">
      <c r="A5" s="50"/>
      <c r="B5" s="227" t="s">
        <v>62</v>
      </c>
      <c r="C5" s="640" t="str">
        <f>PREENCHIMENTO!B29</f>
        <v>Vigilante posto F</v>
      </c>
      <c r="D5" s="641"/>
      <c r="E5" s="642"/>
      <c r="F5" s="50"/>
      <c r="G5" s="50"/>
      <c r="H5" s="36"/>
      <c r="I5" s="50"/>
      <c r="J5" s="50"/>
      <c r="K5" s="50"/>
      <c r="L5" s="50"/>
      <c r="M5" s="50"/>
      <c r="N5" s="50"/>
      <c r="O5" s="50"/>
      <c r="P5" s="50"/>
      <c r="Q5" s="50"/>
      <c r="R5" s="50"/>
      <c r="S5" s="50"/>
      <c r="T5" s="50"/>
      <c r="U5" s="50"/>
      <c r="V5" s="50"/>
      <c r="W5" s="50"/>
      <c r="X5" s="50"/>
      <c r="Y5" s="50"/>
      <c r="Z5" s="50"/>
      <c r="AA5" s="50"/>
      <c r="AB5" s="50"/>
    </row>
    <row r="6" spans="1:28" ht="13.5" customHeight="1">
      <c r="A6" s="50"/>
      <c r="B6" s="46" t="s">
        <v>167</v>
      </c>
      <c r="C6" s="632" t="str">
        <f>CONCATENATE("Posto dia (",VLOOKUP($C$5,PREENCHIMENTO!$B$23:$F$32,5,0)," H/dia)")</f>
        <v>Posto dia (8,8 (diurno) H/dia)</v>
      </c>
      <c r="D6" s="633"/>
      <c r="E6" s="634"/>
      <c r="F6" s="50"/>
      <c r="G6" s="50"/>
      <c r="H6" s="36"/>
      <c r="I6" s="50"/>
      <c r="J6" s="50"/>
      <c r="K6" s="50"/>
      <c r="L6" s="50"/>
      <c r="M6" s="50"/>
      <c r="N6" s="50"/>
      <c r="O6" s="50"/>
      <c r="P6" s="50"/>
      <c r="Q6" s="50"/>
      <c r="R6" s="50"/>
      <c r="S6" s="50"/>
      <c r="T6" s="50"/>
      <c r="U6" s="50"/>
      <c r="V6" s="50"/>
      <c r="W6" s="50"/>
      <c r="X6" s="50"/>
      <c r="Y6" s="50"/>
      <c r="Z6" s="50"/>
      <c r="AA6" s="50"/>
      <c r="AB6" s="50"/>
    </row>
    <row r="7" spans="1:28" ht="13.5" customHeight="1">
      <c r="A7" s="50"/>
      <c r="B7" s="226" t="s">
        <v>64</v>
      </c>
      <c r="C7" s="635" t="str">
        <f>VLOOKUP($C$5,PREENCHIMENTO!$B$23:$G$32,6,0)</f>
        <v>5173-30</v>
      </c>
      <c r="D7" s="636"/>
      <c r="E7" s="637"/>
      <c r="F7" s="50"/>
      <c r="G7" s="50"/>
      <c r="H7" s="36"/>
      <c r="I7" s="50"/>
      <c r="J7" s="50"/>
      <c r="K7" s="50"/>
      <c r="L7" s="50"/>
      <c r="M7" s="50"/>
      <c r="N7" s="50"/>
      <c r="O7" s="50"/>
      <c r="P7" s="50"/>
      <c r="Q7" s="50"/>
      <c r="R7" s="50"/>
      <c r="S7" s="50"/>
      <c r="T7" s="50"/>
      <c r="U7" s="50"/>
      <c r="V7" s="50"/>
      <c r="W7" s="50"/>
      <c r="X7" s="50"/>
      <c r="Y7" s="50"/>
      <c r="Z7" s="50"/>
      <c r="AA7" s="50"/>
      <c r="AB7" s="50"/>
    </row>
    <row r="8" spans="1:28" ht="13.5" customHeight="1">
      <c r="A8" s="50"/>
      <c r="B8" s="46" t="s">
        <v>65</v>
      </c>
      <c r="C8" s="635">
        <f>VLOOKUP($C$5,PREENCHIMENTO!$B$23:$F$32,2,0)</f>
        <v>3408.67</v>
      </c>
      <c r="D8" s="636"/>
      <c r="E8" s="637"/>
      <c r="F8" s="50"/>
      <c r="G8" s="50"/>
      <c r="H8" s="36"/>
      <c r="I8" s="50"/>
      <c r="J8" s="50"/>
      <c r="K8" s="50"/>
      <c r="L8" s="50"/>
      <c r="M8" s="50"/>
      <c r="N8" s="50"/>
      <c r="O8" s="50"/>
      <c r="P8" s="50"/>
      <c r="Q8" s="50"/>
      <c r="R8" s="50"/>
      <c r="S8" s="50"/>
      <c r="T8" s="50"/>
      <c r="U8" s="50"/>
      <c r="V8" s="50"/>
      <c r="W8" s="50"/>
      <c r="X8" s="50"/>
      <c r="Y8" s="50"/>
      <c r="Z8" s="50"/>
      <c r="AA8" s="50"/>
      <c r="AB8" s="50"/>
    </row>
    <row r="9" spans="1:28" ht="13.5" customHeight="1" thickBot="1">
      <c r="A9" s="50"/>
      <c r="B9" s="47" t="s">
        <v>63</v>
      </c>
      <c r="C9" s="643">
        <f>VLOOKUP($C$5,PREENCHIMENTO!$B$23:$F$32,4,0)</f>
        <v>20</v>
      </c>
      <c r="D9" s="644"/>
      <c r="E9" s="645"/>
      <c r="F9" s="50"/>
      <c r="G9" s="50"/>
      <c r="H9" s="36"/>
      <c r="I9" s="50"/>
      <c r="J9" s="50"/>
      <c r="K9" s="50"/>
      <c r="L9" s="50"/>
      <c r="M9" s="50"/>
      <c r="N9" s="50"/>
      <c r="O9" s="50"/>
      <c r="P9" s="50"/>
      <c r="Q9" s="50"/>
      <c r="R9" s="50"/>
      <c r="S9" s="50"/>
      <c r="T9" s="50"/>
      <c r="U9" s="50"/>
      <c r="V9" s="50"/>
      <c r="W9" s="50"/>
      <c r="X9" s="50"/>
      <c r="Y9" s="50"/>
      <c r="Z9" s="50"/>
      <c r="AA9" s="50"/>
      <c r="AB9" s="50"/>
    </row>
    <row r="10" spans="1:28" ht="6.75" customHeight="1" thickBot="1">
      <c r="A10" s="2"/>
      <c r="B10" s="178"/>
      <c r="C10" s="93"/>
      <c r="D10" s="77"/>
      <c r="E10" s="77"/>
      <c r="F10" s="77"/>
      <c r="G10" s="50"/>
      <c r="H10" s="2"/>
      <c r="I10" s="2"/>
      <c r="J10" s="2"/>
      <c r="K10" s="2"/>
      <c r="L10" s="2"/>
      <c r="M10" s="2"/>
      <c r="N10" s="2"/>
      <c r="O10" s="2"/>
      <c r="P10" s="2"/>
      <c r="Q10" s="2"/>
      <c r="R10" s="2"/>
      <c r="S10" s="2"/>
      <c r="T10" s="2"/>
      <c r="U10" s="2"/>
      <c r="V10" s="2"/>
      <c r="W10" s="2"/>
      <c r="X10" s="2"/>
      <c r="Y10" s="2"/>
      <c r="Z10" s="2"/>
      <c r="AA10" s="2"/>
      <c r="AB10" s="2"/>
    </row>
    <row r="11" spans="1:28" ht="15" customHeight="1" thickBot="1">
      <c r="A11" s="2"/>
      <c r="B11" s="608" t="s">
        <v>2</v>
      </c>
      <c r="C11" s="609"/>
      <c r="D11" s="609"/>
      <c r="E11" s="610"/>
      <c r="H11" s="37"/>
      <c r="I11" s="2"/>
      <c r="J11" s="2"/>
      <c r="K11" s="2"/>
      <c r="L11" s="2"/>
      <c r="M11" s="2"/>
      <c r="N11" s="2"/>
      <c r="O11" s="2"/>
      <c r="P11" s="2"/>
      <c r="Q11" s="2"/>
      <c r="R11" s="2"/>
      <c r="S11" s="2"/>
      <c r="T11" s="2"/>
      <c r="U11" s="2"/>
      <c r="V11" s="2"/>
      <c r="W11" s="2"/>
      <c r="X11" s="2"/>
      <c r="Y11" s="2"/>
      <c r="Z11" s="2"/>
      <c r="AA11" s="2"/>
      <c r="AB11" s="2"/>
    </row>
    <row r="12" spans="1:28" ht="15" customHeight="1">
      <c r="A12" s="2"/>
      <c r="B12" s="91" t="s">
        <v>30</v>
      </c>
      <c r="C12" s="626">
        <f>PREENCHIMENTO!C20</f>
        <v>0</v>
      </c>
      <c r="D12" s="627"/>
      <c r="E12" s="628"/>
      <c r="H12" s="38"/>
      <c r="I12" s="2"/>
      <c r="J12" s="2"/>
      <c r="K12" s="2"/>
      <c r="L12" s="2"/>
      <c r="M12" s="2"/>
      <c r="N12" s="2"/>
      <c r="O12" s="2"/>
      <c r="P12" s="2"/>
      <c r="Q12" s="2"/>
      <c r="R12" s="2"/>
      <c r="S12" s="2"/>
      <c r="T12" s="2"/>
      <c r="U12" s="2"/>
      <c r="V12" s="2"/>
      <c r="W12" s="2"/>
      <c r="X12" s="2"/>
      <c r="Y12" s="2"/>
      <c r="Z12" s="2"/>
      <c r="AA12" s="2"/>
      <c r="AB12" s="2"/>
    </row>
    <row r="13" spans="1:28" ht="15" customHeight="1">
      <c r="A13" s="2"/>
      <c r="B13" s="60" t="s">
        <v>60</v>
      </c>
      <c r="C13" s="629" t="s">
        <v>5</v>
      </c>
      <c r="D13" s="630"/>
      <c r="E13" s="631"/>
      <c r="H13" s="37"/>
      <c r="I13" s="2"/>
      <c r="J13" s="2"/>
      <c r="K13" s="2"/>
      <c r="L13" s="2"/>
      <c r="M13" s="2"/>
      <c r="N13" s="2"/>
      <c r="O13" s="2"/>
      <c r="P13" s="2"/>
      <c r="Q13" s="2"/>
      <c r="R13" s="2"/>
      <c r="S13" s="2"/>
      <c r="T13" s="2"/>
      <c r="U13" s="2"/>
      <c r="V13" s="2"/>
      <c r="W13" s="2"/>
      <c r="X13" s="2"/>
      <c r="Y13" s="2"/>
      <c r="Z13" s="2"/>
      <c r="AA13" s="2"/>
      <c r="AB13" s="2"/>
    </row>
    <row r="14" spans="1:28" ht="15" customHeight="1">
      <c r="A14" s="2"/>
      <c r="B14" s="60" t="s">
        <v>37</v>
      </c>
      <c r="C14" s="629">
        <f>PREENCHIMENTO!C51</f>
        <v>0</v>
      </c>
      <c r="D14" s="630"/>
      <c r="E14" s="631"/>
      <c r="H14" s="37"/>
      <c r="I14" s="2"/>
      <c r="J14" s="2"/>
      <c r="K14" s="2"/>
      <c r="L14" s="2"/>
      <c r="M14" s="2"/>
      <c r="N14" s="2"/>
      <c r="O14" s="2"/>
      <c r="P14" s="2"/>
      <c r="Q14" s="2"/>
      <c r="R14" s="2"/>
      <c r="S14" s="2"/>
      <c r="T14" s="2"/>
      <c r="U14" s="2"/>
      <c r="V14" s="2"/>
      <c r="W14" s="2"/>
      <c r="X14" s="2"/>
      <c r="Y14" s="2"/>
      <c r="Z14" s="2"/>
      <c r="AA14" s="2"/>
      <c r="AB14" s="2"/>
    </row>
    <row r="15" spans="1:28" ht="15" customHeight="1">
      <c r="A15" s="2"/>
      <c r="B15" s="179" t="s">
        <v>38</v>
      </c>
      <c r="C15" s="629">
        <f>PREENCHIMENTO!C52</f>
        <v>0</v>
      </c>
      <c r="D15" s="630"/>
      <c r="E15" s="631"/>
      <c r="H15" s="37"/>
      <c r="I15" s="2"/>
      <c r="J15" s="2"/>
      <c r="K15" s="2"/>
      <c r="L15" s="2"/>
      <c r="M15" s="2"/>
      <c r="N15" s="2"/>
      <c r="O15" s="2"/>
      <c r="P15" s="2"/>
      <c r="Q15" s="2"/>
      <c r="R15" s="2"/>
      <c r="S15" s="2"/>
      <c r="T15" s="2"/>
      <c r="U15" s="2"/>
      <c r="V15" s="2"/>
      <c r="W15" s="2"/>
      <c r="X15" s="2"/>
      <c r="Y15" s="2"/>
      <c r="Z15" s="2"/>
      <c r="AA15" s="2"/>
      <c r="AB15" s="2"/>
    </row>
    <row r="16" spans="1:28" ht="15" customHeight="1">
      <c r="A16" s="2"/>
      <c r="B16" s="60" t="s">
        <v>39</v>
      </c>
      <c r="C16" s="629">
        <f>PREENCHIMENTO!C53</f>
        <v>0</v>
      </c>
      <c r="D16" s="630"/>
      <c r="E16" s="631"/>
      <c r="H16" s="39"/>
      <c r="I16" s="2"/>
      <c r="J16" s="2"/>
      <c r="K16" s="2"/>
      <c r="L16" s="2"/>
      <c r="M16" s="2"/>
      <c r="N16" s="2"/>
      <c r="O16" s="2"/>
      <c r="P16" s="2"/>
      <c r="Q16" s="2"/>
      <c r="R16" s="2"/>
      <c r="S16" s="2"/>
      <c r="T16" s="2"/>
      <c r="U16" s="2"/>
      <c r="V16" s="2"/>
      <c r="W16" s="2"/>
      <c r="X16" s="2"/>
      <c r="Y16" s="2"/>
      <c r="Z16" s="2"/>
      <c r="AA16" s="2"/>
      <c r="AB16" s="2"/>
    </row>
    <row r="17" spans="1:28" ht="15" customHeight="1" thickBot="1">
      <c r="A17" s="2"/>
      <c r="B17" s="228" t="s">
        <v>61</v>
      </c>
      <c r="C17" s="623">
        <f>PREENCHIMENTO!$C$42</f>
        <v>12</v>
      </c>
      <c r="D17" s="624"/>
      <c r="E17" s="625"/>
      <c r="H17" s="37"/>
      <c r="I17" s="2"/>
      <c r="J17" s="2"/>
      <c r="K17" s="2"/>
      <c r="L17" s="2"/>
      <c r="M17" s="2"/>
      <c r="N17" s="2"/>
      <c r="O17" s="2"/>
      <c r="P17" s="2"/>
      <c r="Q17" s="2"/>
      <c r="R17" s="2"/>
      <c r="S17" s="2"/>
      <c r="T17" s="2"/>
      <c r="U17" s="2"/>
      <c r="V17" s="2"/>
      <c r="W17" s="2"/>
      <c r="X17" s="2"/>
      <c r="Y17" s="2"/>
      <c r="Z17" s="2"/>
      <c r="AA17" s="2"/>
      <c r="AB17" s="2"/>
    </row>
    <row r="18" spans="1:28" ht="6.75" customHeight="1" thickBot="1">
      <c r="A18" s="2"/>
      <c r="B18" s="178"/>
      <c r="C18" s="93"/>
      <c r="D18" s="77"/>
      <c r="E18" s="77"/>
      <c r="F18" s="77"/>
      <c r="G18" s="50"/>
      <c r="H18" s="2"/>
      <c r="I18" s="2"/>
      <c r="J18" s="2"/>
      <c r="K18" s="2"/>
      <c r="L18" s="2"/>
      <c r="M18" s="2"/>
      <c r="N18" s="2"/>
      <c r="O18" s="2"/>
      <c r="P18" s="2"/>
      <c r="Q18" s="2"/>
      <c r="R18" s="2"/>
      <c r="S18" s="2"/>
      <c r="T18" s="2"/>
      <c r="U18" s="2"/>
      <c r="V18" s="2"/>
      <c r="W18" s="2"/>
      <c r="X18" s="2"/>
      <c r="Y18" s="2"/>
      <c r="Z18" s="2"/>
      <c r="AA18" s="2"/>
      <c r="AB18" s="2"/>
    </row>
    <row r="19" spans="1:28" ht="51">
      <c r="A19" s="2"/>
      <c r="B19" s="133" t="s">
        <v>67</v>
      </c>
      <c r="C19" s="134" t="s">
        <v>66</v>
      </c>
      <c r="D19" s="638" t="s">
        <v>205</v>
      </c>
      <c r="E19" s="639"/>
      <c r="F19" s="2"/>
      <c r="G19" s="2"/>
      <c r="H19" s="2"/>
      <c r="I19" s="2"/>
      <c r="J19" s="2"/>
      <c r="K19" s="2"/>
      <c r="L19" s="2"/>
      <c r="M19" s="2"/>
      <c r="N19" s="2"/>
      <c r="O19" s="2"/>
      <c r="P19" s="2"/>
      <c r="Q19" s="2"/>
      <c r="R19" s="2"/>
      <c r="S19" s="2"/>
      <c r="T19" s="2"/>
      <c r="U19" s="2"/>
      <c r="V19" s="2"/>
      <c r="W19" s="2"/>
      <c r="X19" s="2"/>
    </row>
    <row r="20" spans="1:28" ht="15" customHeight="1" outlineLevel="1">
      <c r="A20" s="2"/>
      <c r="B20" s="109" t="s">
        <v>32</v>
      </c>
      <c r="C20" s="98" t="s">
        <v>164</v>
      </c>
      <c r="D20" s="222" t="s">
        <v>168</v>
      </c>
      <c r="E20" s="306">
        <f>C8</f>
        <v>3408.67</v>
      </c>
      <c r="F20" s="2"/>
      <c r="G20" s="2"/>
      <c r="H20" s="2"/>
      <c r="I20" s="2"/>
      <c r="J20" s="2"/>
      <c r="K20" s="2"/>
      <c r="L20" s="2"/>
      <c r="M20" s="2"/>
      <c r="N20" s="2"/>
      <c r="O20" s="2"/>
      <c r="P20" s="2"/>
      <c r="Q20" s="2"/>
      <c r="R20" s="2"/>
      <c r="S20" s="2"/>
      <c r="T20" s="2"/>
      <c r="U20" s="2"/>
      <c r="V20" s="2"/>
      <c r="W20" s="2"/>
      <c r="X20" s="2"/>
    </row>
    <row r="21" spans="1:28" ht="15" customHeight="1" outlineLevel="1">
      <c r="A21" s="50"/>
      <c r="B21" s="239" t="s">
        <v>265</v>
      </c>
      <c r="C21" s="98" t="s">
        <v>164</v>
      </c>
      <c r="D21" s="222" t="s">
        <v>168</v>
      </c>
      <c r="E21" s="306">
        <f>VLOOKUP($C$5,PREENCHIMENTO!$B$23:$D$32,3,0)</f>
        <v>1022.601</v>
      </c>
      <c r="F21" s="50"/>
      <c r="G21" s="50"/>
      <c r="H21" s="50"/>
      <c r="I21" s="50"/>
      <c r="J21" s="50"/>
      <c r="K21" s="50"/>
      <c r="L21" s="50"/>
      <c r="M21" s="50"/>
      <c r="N21" s="50"/>
      <c r="O21" s="50"/>
      <c r="P21" s="50"/>
      <c r="Q21" s="50"/>
      <c r="R21" s="50"/>
      <c r="S21" s="50"/>
      <c r="T21" s="50"/>
      <c r="U21" s="50"/>
      <c r="V21" s="50"/>
      <c r="W21" s="50"/>
      <c r="X21" s="50"/>
    </row>
    <row r="22" spans="1:28" ht="15" customHeight="1" outlineLevel="1">
      <c r="A22" s="50"/>
      <c r="B22" s="400" t="s">
        <v>311</v>
      </c>
      <c r="C22" s="98" t="s">
        <v>164</v>
      </c>
      <c r="D22" s="222" t="s">
        <v>309</v>
      </c>
      <c r="E22" s="306">
        <v>0</v>
      </c>
      <c r="F22" s="50"/>
      <c r="G22" s="50"/>
      <c r="H22" s="50"/>
      <c r="I22" s="50"/>
      <c r="J22" s="50"/>
      <c r="K22" s="50"/>
      <c r="L22" s="50"/>
      <c r="M22" s="50"/>
      <c r="N22" s="50"/>
      <c r="O22" s="50"/>
      <c r="P22" s="50"/>
      <c r="Q22" s="50"/>
      <c r="R22" s="50"/>
      <c r="S22" s="50"/>
      <c r="T22" s="50"/>
      <c r="U22" s="50"/>
      <c r="V22" s="50"/>
      <c r="W22" s="50"/>
      <c r="X22" s="50"/>
    </row>
    <row r="23" spans="1:28" ht="15" customHeight="1" outlineLevel="1">
      <c r="A23" s="50"/>
      <c r="B23" s="327" t="s">
        <v>308</v>
      </c>
      <c r="C23" s="98" t="s">
        <v>164</v>
      </c>
      <c r="D23" s="222" t="s">
        <v>168</v>
      </c>
      <c r="E23" s="306">
        <f>ROUND((E20+E21+E22)*0.02,2)</f>
        <v>88.63</v>
      </c>
      <c r="F23" s="50"/>
      <c r="G23" s="50"/>
      <c r="H23" s="50"/>
      <c r="I23" s="50"/>
      <c r="J23" s="50"/>
      <c r="K23" s="50"/>
      <c r="L23" s="50"/>
      <c r="M23" s="50"/>
      <c r="N23" s="50"/>
      <c r="O23" s="50"/>
      <c r="P23" s="50"/>
      <c r="Q23" s="50"/>
      <c r="R23" s="50"/>
      <c r="S23" s="50"/>
      <c r="T23" s="50"/>
      <c r="U23" s="50"/>
      <c r="V23" s="50"/>
      <c r="W23" s="50"/>
      <c r="X23" s="50"/>
    </row>
    <row r="24" spans="1:28" ht="15" customHeight="1" outlineLevel="1">
      <c r="A24" s="50"/>
      <c r="B24" s="328" t="s">
        <v>310</v>
      </c>
      <c r="C24" s="329" t="s">
        <v>164</v>
      </c>
      <c r="D24" s="330" t="s">
        <v>168</v>
      </c>
      <c r="E24" s="331">
        <f>ROUND((E20+E21+E22)*0.02,2)</f>
        <v>88.63</v>
      </c>
      <c r="F24" s="50"/>
      <c r="G24" s="50"/>
      <c r="H24" s="50"/>
      <c r="I24" s="50"/>
      <c r="J24" s="50"/>
      <c r="K24" s="50"/>
      <c r="L24" s="50"/>
      <c r="M24" s="50"/>
      <c r="N24" s="50"/>
      <c r="O24" s="50"/>
      <c r="P24" s="50"/>
      <c r="Q24" s="50"/>
      <c r="R24" s="50"/>
      <c r="S24" s="50"/>
      <c r="T24" s="50"/>
      <c r="U24" s="50"/>
      <c r="V24" s="50"/>
      <c r="W24" s="50"/>
      <c r="X24" s="50"/>
    </row>
    <row r="25" spans="1:28" ht="15" customHeight="1" thickBot="1">
      <c r="A25" s="3"/>
      <c r="B25" s="97" t="s">
        <v>68</v>
      </c>
      <c r="C25" s="101" t="s">
        <v>69</v>
      </c>
      <c r="D25" s="117" t="s">
        <v>165</v>
      </c>
      <c r="E25" s="106">
        <f>ROUND(SUM(D20:E24),2)</f>
        <v>4608.53</v>
      </c>
      <c r="F25" s="50"/>
      <c r="G25" s="50"/>
      <c r="H25" s="50"/>
      <c r="I25" s="50"/>
      <c r="J25" s="50"/>
      <c r="K25" s="50"/>
      <c r="L25" s="50"/>
      <c r="M25" s="50"/>
      <c r="N25" s="50"/>
      <c r="O25" s="50"/>
      <c r="P25" s="2"/>
      <c r="Q25" s="2"/>
      <c r="R25" s="2"/>
      <c r="S25" s="2"/>
      <c r="T25" s="2"/>
      <c r="U25" s="2"/>
      <c r="V25" s="2"/>
      <c r="W25" s="2"/>
      <c r="X25" s="2"/>
    </row>
    <row r="26" spans="1:28" ht="6.75" customHeight="1" thickBot="1">
      <c r="A26" s="2"/>
      <c r="B26" s="178"/>
      <c r="C26" s="93"/>
      <c r="D26" s="77"/>
      <c r="E26" s="77"/>
      <c r="F26" s="2"/>
      <c r="G26" s="2"/>
      <c r="H26" s="2"/>
      <c r="I26" s="2"/>
      <c r="J26" s="2"/>
      <c r="K26" s="2"/>
      <c r="L26" s="2"/>
      <c r="M26" s="2"/>
      <c r="N26" s="2"/>
      <c r="O26" s="2"/>
      <c r="P26" s="2"/>
      <c r="Q26" s="2"/>
      <c r="R26" s="2"/>
      <c r="S26" s="2"/>
      <c r="T26" s="2"/>
      <c r="U26" s="2"/>
      <c r="V26" s="2"/>
      <c r="W26" s="2"/>
      <c r="X26" s="2"/>
    </row>
    <row r="27" spans="1:28" ht="30" customHeight="1">
      <c r="A27" s="2"/>
      <c r="B27" s="135" t="s">
        <v>70</v>
      </c>
      <c r="C27" s="616" t="s">
        <v>66</v>
      </c>
      <c r="D27" s="614" t="s">
        <v>205</v>
      </c>
      <c r="E27" s="620"/>
      <c r="F27" s="2"/>
      <c r="G27" s="2"/>
      <c r="H27" s="2"/>
      <c r="I27" s="2"/>
      <c r="J27" s="2"/>
      <c r="K27" s="2"/>
      <c r="L27" s="2"/>
      <c r="M27" s="2"/>
      <c r="N27" s="2"/>
      <c r="O27" s="2"/>
      <c r="P27" s="2"/>
      <c r="Q27" s="2"/>
      <c r="R27" s="2"/>
      <c r="S27" s="2"/>
      <c r="T27" s="2"/>
      <c r="U27" s="2"/>
      <c r="V27" s="2"/>
      <c r="W27" s="2"/>
      <c r="X27" s="2"/>
    </row>
    <row r="28" spans="1:28" ht="30" customHeight="1" outlineLevel="1">
      <c r="A28" s="2"/>
      <c r="B28" s="136" t="s">
        <v>71</v>
      </c>
      <c r="C28" s="617"/>
      <c r="D28" s="621"/>
      <c r="E28" s="622"/>
      <c r="F28" s="2"/>
      <c r="G28" s="2"/>
      <c r="H28" s="2"/>
      <c r="I28" s="2"/>
      <c r="J28" s="2"/>
      <c r="K28" s="2"/>
      <c r="L28" s="2"/>
      <c r="M28" s="2"/>
      <c r="N28" s="2"/>
      <c r="O28" s="2"/>
      <c r="P28" s="2"/>
      <c r="Q28" s="2"/>
      <c r="R28" s="2"/>
      <c r="S28" s="2"/>
      <c r="T28" s="2"/>
      <c r="U28" s="2"/>
      <c r="V28" s="2"/>
      <c r="W28" s="2"/>
      <c r="X28" s="2"/>
    </row>
    <row r="29" spans="1:28" ht="15" customHeight="1" outlineLevel="1">
      <c r="A29" s="2"/>
      <c r="B29" s="107" t="s">
        <v>72</v>
      </c>
      <c r="C29" s="100" t="s">
        <v>164</v>
      </c>
      <c r="D29" s="102">
        <v>0.2</v>
      </c>
      <c r="E29" s="103">
        <f>ROUND(D29*E$25,2)</f>
        <v>921.71</v>
      </c>
      <c r="F29" s="2"/>
      <c r="G29" s="2"/>
      <c r="H29" s="2"/>
      <c r="I29" s="2"/>
      <c r="J29" s="2"/>
      <c r="K29" s="2"/>
      <c r="L29" s="2"/>
      <c r="M29" s="2"/>
      <c r="N29" s="2"/>
      <c r="O29" s="2"/>
      <c r="P29" s="2"/>
      <c r="Q29" s="2"/>
      <c r="R29" s="2"/>
      <c r="S29" s="2"/>
      <c r="T29" s="2"/>
      <c r="U29" s="2"/>
      <c r="V29" s="2"/>
      <c r="W29" s="2"/>
      <c r="X29" s="2"/>
    </row>
    <row r="30" spans="1:28" ht="15" customHeight="1" outlineLevel="1">
      <c r="A30" s="2"/>
      <c r="B30" s="107" t="s">
        <v>73</v>
      </c>
      <c r="C30" s="100" t="s">
        <v>164</v>
      </c>
      <c r="D30" s="102">
        <v>2.5000000000000001E-2</v>
      </c>
      <c r="E30" s="103">
        <f t="shared" ref="E30:E36" si="0">ROUND(D30*E$25,2)</f>
        <v>115.21</v>
      </c>
      <c r="F30" s="2"/>
      <c r="G30" s="2"/>
      <c r="H30" s="2"/>
      <c r="I30" s="2"/>
      <c r="J30" s="2"/>
      <c r="K30" s="2"/>
      <c r="L30" s="2"/>
      <c r="M30" s="2"/>
      <c r="N30" s="2"/>
      <c r="O30" s="2"/>
      <c r="P30" s="2"/>
      <c r="Q30" s="2"/>
      <c r="R30" s="2"/>
      <c r="S30" s="2"/>
      <c r="T30" s="2"/>
      <c r="U30" s="2"/>
      <c r="V30" s="2"/>
      <c r="W30" s="2"/>
      <c r="X30" s="2"/>
    </row>
    <row r="31" spans="1:28" ht="15" customHeight="1" outlineLevel="1">
      <c r="A31" s="2"/>
      <c r="B31" s="108" t="s">
        <v>74</v>
      </c>
      <c r="C31" s="100" t="s">
        <v>75</v>
      </c>
      <c r="D31" s="102">
        <f>PREENCHIMENTO!C47</f>
        <v>0</v>
      </c>
      <c r="E31" s="104">
        <f t="shared" si="0"/>
        <v>0</v>
      </c>
      <c r="F31" s="2"/>
      <c r="G31" s="2"/>
      <c r="H31" s="2"/>
      <c r="I31" s="2"/>
      <c r="J31" s="2"/>
      <c r="K31" s="2"/>
      <c r="L31" s="2"/>
      <c r="M31" s="2"/>
      <c r="N31" s="2"/>
      <c r="O31" s="2"/>
      <c r="P31" s="2"/>
      <c r="Q31" s="2"/>
      <c r="R31" s="2"/>
      <c r="S31" s="2"/>
      <c r="T31" s="2"/>
      <c r="U31" s="2"/>
      <c r="V31" s="2"/>
      <c r="W31" s="2"/>
      <c r="X31" s="2"/>
    </row>
    <row r="32" spans="1:28" ht="15" customHeight="1" outlineLevel="1">
      <c r="A32" s="2"/>
      <c r="B32" s="107" t="s">
        <v>76</v>
      </c>
      <c r="C32" s="100" t="s">
        <v>164</v>
      </c>
      <c r="D32" s="102">
        <v>1.4999999999999999E-2</v>
      </c>
      <c r="E32" s="103">
        <f t="shared" si="0"/>
        <v>69.13</v>
      </c>
      <c r="F32" s="2"/>
      <c r="G32" s="2"/>
      <c r="H32" s="2"/>
      <c r="I32" s="2"/>
      <c r="J32" s="2"/>
      <c r="K32" s="2"/>
      <c r="L32" s="2"/>
      <c r="M32" s="2"/>
      <c r="N32" s="2"/>
      <c r="O32" s="2"/>
      <c r="P32" s="2"/>
      <c r="Q32" s="2"/>
      <c r="R32" s="2"/>
      <c r="S32" s="2"/>
      <c r="T32" s="2"/>
      <c r="U32" s="2"/>
      <c r="V32" s="2"/>
      <c r="W32" s="2"/>
      <c r="X32" s="2"/>
    </row>
    <row r="33" spans="1:28" ht="15" customHeight="1" outlineLevel="1">
      <c r="A33" s="2"/>
      <c r="B33" s="107" t="s">
        <v>77</v>
      </c>
      <c r="C33" s="100" t="s">
        <v>164</v>
      </c>
      <c r="D33" s="102">
        <v>0.01</v>
      </c>
      <c r="E33" s="103">
        <f t="shared" si="0"/>
        <v>46.09</v>
      </c>
      <c r="F33" s="2"/>
      <c r="G33" s="2"/>
      <c r="H33" s="2"/>
      <c r="I33" s="2"/>
      <c r="J33" s="2"/>
      <c r="K33" s="2"/>
      <c r="L33" s="2"/>
      <c r="M33" s="2"/>
      <c r="N33" s="2"/>
      <c r="O33" s="2"/>
      <c r="P33" s="2"/>
      <c r="Q33" s="2"/>
      <c r="R33" s="2"/>
      <c r="S33" s="2"/>
      <c r="T33" s="2"/>
      <c r="U33" s="2"/>
      <c r="V33" s="2"/>
      <c r="W33" s="2"/>
      <c r="X33" s="2"/>
    </row>
    <row r="34" spans="1:28" ht="15" customHeight="1" outlineLevel="1">
      <c r="A34" s="2"/>
      <c r="B34" s="107" t="s">
        <v>78</v>
      </c>
      <c r="C34" s="100" t="s">
        <v>164</v>
      </c>
      <c r="D34" s="102">
        <v>6.0000000000000001E-3</v>
      </c>
      <c r="E34" s="103">
        <f t="shared" si="0"/>
        <v>27.65</v>
      </c>
      <c r="F34" s="2"/>
      <c r="G34" s="2"/>
      <c r="H34" s="2"/>
      <c r="I34" s="2"/>
      <c r="J34" s="2"/>
      <c r="K34" s="2"/>
      <c r="L34" s="2"/>
      <c r="M34" s="2"/>
      <c r="N34" s="2"/>
      <c r="O34" s="2"/>
      <c r="P34" s="2"/>
      <c r="Q34" s="2"/>
      <c r="R34" s="2"/>
      <c r="S34" s="2"/>
      <c r="T34" s="2"/>
      <c r="U34" s="2"/>
      <c r="V34" s="2"/>
      <c r="W34" s="2"/>
      <c r="X34" s="2"/>
    </row>
    <row r="35" spans="1:28" ht="15" customHeight="1" outlineLevel="1">
      <c r="A35" s="2"/>
      <c r="B35" s="107" t="s">
        <v>79</v>
      </c>
      <c r="C35" s="100" t="s">
        <v>164</v>
      </c>
      <c r="D35" s="102">
        <v>2E-3</v>
      </c>
      <c r="E35" s="103">
        <f t="shared" si="0"/>
        <v>9.2200000000000006</v>
      </c>
      <c r="F35" s="2"/>
      <c r="G35" s="2"/>
      <c r="H35" s="2"/>
      <c r="I35" s="2"/>
      <c r="J35" s="2"/>
      <c r="K35" s="2"/>
      <c r="L35" s="2"/>
      <c r="M35" s="2"/>
      <c r="N35" s="2"/>
      <c r="O35" s="2"/>
      <c r="P35" s="2"/>
      <c r="Q35" s="2"/>
      <c r="R35" s="2"/>
      <c r="S35" s="2"/>
      <c r="T35" s="2"/>
      <c r="U35" s="2"/>
      <c r="V35" s="2"/>
      <c r="W35" s="2"/>
      <c r="X35" s="2"/>
    </row>
    <row r="36" spans="1:28" ht="15" customHeight="1" outlineLevel="1">
      <c r="A36" s="2"/>
      <c r="B36" s="107" t="s">
        <v>80</v>
      </c>
      <c r="C36" s="100" t="s">
        <v>164</v>
      </c>
      <c r="D36" s="102">
        <v>0.08</v>
      </c>
      <c r="E36" s="103">
        <f t="shared" si="0"/>
        <v>368.68</v>
      </c>
      <c r="F36" s="2"/>
      <c r="G36" s="2"/>
      <c r="H36" s="2"/>
      <c r="I36" s="2"/>
      <c r="J36" s="2"/>
      <c r="K36" s="2"/>
      <c r="L36" s="2"/>
      <c r="M36" s="2"/>
      <c r="N36" s="2"/>
      <c r="O36" s="2"/>
      <c r="P36" s="2"/>
      <c r="Q36" s="2"/>
      <c r="R36" s="2"/>
      <c r="S36" s="2"/>
      <c r="T36" s="2"/>
      <c r="U36" s="2"/>
      <c r="V36" s="2"/>
      <c r="W36" s="2"/>
      <c r="X36" s="2"/>
    </row>
    <row r="37" spans="1:28" ht="15" customHeight="1" outlineLevel="1" thickBot="1">
      <c r="A37" s="2"/>
      <c r="B37" s="99" t="s">
        <v>81</v>
      </c>
      <c r="C37" s="101" t="s">
        <v>69</v>
      </c>
      <c r="D37" s="105">
        <f t="shared" ref="D37" si="1">SUM(D29:D36)</f>
        <v>0.33800000000000002</v>
      </c>
      <c r="E37" s="106">
        <f>ROUND(SUM(E29:E36),2)</f>
        <v>1557.69</v>
      </c>
      <c r="F37" s="229"/>
      <c r="G37" s="2"/>
      <c r="H37" s="2"/>
      <c r="I37" s="2"/>
      <c r="J37" s="2"/>
      <c r="K37" s="2"/>
      <c r="L37" s="2"/>
      <c r="M37" s="2"/>
      <c r="N37" s="2"/>
      <c r="O37" s="2"/>
      <c r="P37" s="2"/>
      <c r="Q37" s="2"/>
      <c r="R37" s="2"/>
      <c r="S37" s="2"/>
      <c r="T37" s="2"/>
      <c r="U37" s="2"/>
      <c r="V37" s="2"/>
      <c r="W37" s="2"/>
      <c r="X37" s="2"/>
    </row>
    <row r="38" spans="1:28" ht="6.75" customHeight="1" thickBot="1">
      <c r="A38" s="2"/>
      <c r="B38" s="178"/>
      <c r="C38" s="93"/>
      <c r="D38" s="77"/>
      <c r="E38" s="77"/>
      <c r="F38" s="77"/>
      <c r="G38" s="2"/>
      <c r="H38" s="2"/>
      <c r="I38" s="2"/>
      <c r="J38" s="2"/>
      <c r="K38" s="2"/>
      <c r="L38" s="2"/>
      <c r="M38" s="2"/>
      <c r="N38" s="2"/>
      <c r="O38" s="2"/>
      <c r="P38" s="2"/>
      <c r="Q38" s="2"/>
      <c r="R38" s="2"/>
      <c r="S38" s="2"/>
      <c r="T38" s="2"/>
      <c r="U38" s="2"/>
      <c r="V38" s="2"/>
      <c r="W38" s="2"/>
      <c r="X38" s="2"/>
      <c r="Y38" s="2"/>
      <c r="Z38" s="2"/>
      <c r="AA38" s="2"/>
      <c r="AB38" s="2"/>
    </row>
    <row r="39" spans="1:28" ht="60" customHeight="1" outlineLevel="1">
      <c r="A39" s="2"/>
      <c r="B39" s="137" t="s">
        <v>82</v>
      </c>
      <c r="C39" s="134" t="s">
        <v>66</v>
      </c>
      <c r="D39" s="614" t="s">
        <v>205</v>
      </c>
      <c r="E39" s="620"/>
      <c r="F39" s="2"/>
      <c r="G39" s="2"/>
      <c r="H39" s="2"/>
      <c r="I39" s="2"/>
      <c r="J39" s="2"/>
      <c r="K39" s="2"/>
      <c r="L39" s="2"/>
      <c r="M39" s="2"/>
      <c r="N39" s="2"/>
      <c r="O39" s="2"/>
      <c r="P39" s="2"/>
      <c r="Q39" s="2"/>
      <c r="R39" s="2"/>
      <c r="S39" s="2"/>
      <c r="T39" s="2"/>
      <c r="U39" s="2"/>
      <c r="V39" s="2"/>
      <c r="W39" s="2"/>
      <c r="X39" s="2"/>
    </row>
    <row r="40" spans="1:28" ht="15" customHeight="1" outlineLevel="2">
      <c r="A40" s="2"/>
      <c r="B40" s="60" t="s">
        <v>83</v>
      </c>
      <c r="C40" s="98" t="s">
        <v>164</v>
      </c>
      <c r="D40" s="113">
        <f>1/12</f>
        <v>8.3333333333333329E-2</v>
      </c>
      <c r="E40" s="103">
        <f>ROUND(D40*(E$25),2)</f>
        <v>384.04</v>
      </c>
      <c r="F40" s="2"/>
      <c r="G40" s="2"/>
      <c r="H40" s="2"/>
      <c r="I40" s="2"/>
      <c r="J40" s="2"/>
      <c r="K40" s="2"/>
      <c r="L40" s="2"/>
      <c r="M40" s="2"/>
      <c r="N40" s="2"/>
      <c r="O40" s="2"/>
      <c r="P40" s="2"/>
      <c r="Q40" s="2"/>
      <c r="R40" s="2"/>
      <c r="S40" s="2"/>
      <c r="T40" s="2"/>
      <c r="U40" s="2"/>
      <c r="V40" s="2"/>
      <c r="W40" s="2"/>
      <c r="X40" s="2"/>
    </row>
    <row r="41" spans="1:28" ht="15" customHeight="1" outlineLevel="2">
      <c r="A41" s="2"/>
      <c r="B41" s="60" t="s">
        <v>84</v>
      </c>
      <c r="C41" s="98" t="s">
        <v>164</v>
      </c>
      <c r="D41" s="113">
        <f>1/3/12</f>
        <v>2.7777777777777776E-2</v>
      </c>
      <c r="E41" s="103">
        <f>ROUND(D41*(E$25),2)</f>
        <v>128.01</v>
      </c>
      <c r="F41" s="44"/>
      <c r="G41" s="2"/>
      <c r="H41" s="2"/>
      <c r="I41" s="2"/>
      <c r="J41" s="2"/>
      <c r="K41" s="2"/>
      <c r="L41" s="2"/>
      <c r="M41" s="2"/>
      <c r="N41" s="2"/>
      <c r="O41" s="2"/>
      <c r="P41" s="2"/>
      <c r="Q41" s="2"/>
      <c r="R41" s="2"/>
      <c r="S41" s="2"/>
      <c r="T41" s="2"/>
      <c r="U41" s="2"/>
      <c r="V41" s="2"/>
      <c r="W41" s="2"/>
      <c r="X41" s="2"/>
    </row>
    <row r="42" spans="1:28" ht="15" customHeight="1" outlineLevel="2">
      <c r="A42" s="2"/>
      <c r="B42" s="111" t="s">
        <v>85</v>
      </c>
      <c r="C42" s="112" t="s">
        <v>69</v>
      </c>
      <c r="D42" s="114">
        <f t="shared" ref="D42" si="2">SUM(D40:D41)</f>
        <v>0.1111111111111111</v>
      </c>
      <c r="E42" s="110">
        <f>SUM(E40:E41)</f>
        <v>512.04999999999995</v>
      </c>
      <c r="F42" s="2"/>
      <c r="G42" s="2"/>
      <c r="H42" s="2"/>
      <c r="I42" s="2"/>
      <c r="J42" s="2"/>
      <c r="K42" s="2"/>
      <c r="L42" s="2"/>
      <c r="M42" s="2"/>
      <c r="N42" s="2"/>
      <c r="O42" s="2"/>
      <c r="P42" s="2"/>
      <c r="Q42" s="2"/>
      <c r="R42" s="2"/>
      <c r="S42" s="2"/>
      <c r="T42" s="2"/>
      <c r="U42" s="2"/>
      <c r="V42" s="2"/>
      <c r="W42" s="2"/>
      <c r="X42" s="2"/>
    </row>
    <row r="43" spans="1:28" ht="15" customHeight="1" outlineLevel="2">
      <c r="A43" s="2"/>
      <c r="B43" s="60" t="s">
        <v>151</v>
      </c>
      <c r="C43" s="98" t="s">
        <v>164</v>
      </c>
      <c r="D43" s="113">
        <f>D42*D37</f>
        <v>3.7555555555555557E-2</v>
      </c>
      <c r="E43" s="103">
        <f>ROUND(E25*D43,2)</f>
        <v>173.08</v>
      </c>
      <c r="F43" s="2"/>
      <c r="G43" s="2"/>
      <c r="H43" s="2"/>
      <c r="I43" s="2"/>
      <c r="J43" s="2"/>
      <c r="K43" s="2"/>
      <c r="L43" s="2"/>
      <c r="M43" s="2"/>
      <c r="N43" s="2"/>
      <c r="O43" s="2"/>
      <c r="P43" s="2"/>
      <c r="Q43" s="2"/>
      <c r="R43" s="2"/>
      <c r="S43" s="2"/>
      <c r="T43" s="2"/>
      <c r="U43" s="2"/>
      <c r="V43" s="2"/>
      <c r="W43" s="2"/>
      <c r="X43" s="2"/>
    </row>
    <row r="44" spans="1:28" ht="15" customHeight="1" outlineLevel="1" thickBot="1">
      <c r="A44" s="2"/>
      <c r="B44" s="97" t="s">
        <v>86</v>
      </c>
      <c r="C44" s="101" t="s">
        <v>69</v>
      </c>
      <c r="D44" s="115">
        <f>SUM(D43+D42)</f>
        <v>0.14866666666666667</v>
      </c>
      <c r="E44" s="106">
        <f>ROUND(SUM(E42:E43),2)</f>
        <v>685.13</v>
      </c>
      <c r="F44" s="2"/>
      <c r="G44" s="2"/>
      <c r="H44" s="2"/>
      <c r="I44" s="2"/>
      <c r="J44" s="2"/>
      <c r="K44" s="2"/>
      <c r="L44" s="2"/>
      <c r="M44" s="2"/>
      <c r="N44" s="2"/>
      <c r="O44" s="2"/>
      <c r="P44" s="2"/>
      <c r="Q44" s="2"/>
      <c r="R44" s="2"/>
      <c r="S44" s="2"/>
      <c r="T44" s="2"/>
      <c r="U44" s="2"/>
      <c r="V44" s="2"/>
      <c r="W44" s="2"/>
      <c r="X44" s="2"/>
    </row>
    <row r="45" spans="1:28" ht="6.75" customHeight="1" thickBot="1">
      <c r="A45" s="2"/>
      <c r="B45" s="178"/>
      <c r="C45" s="93"/>
      <c r="D45" s="77"/>
      <c r="E45" s="77"/>
      <c r="F45" s="2"/>
      <c r="G45" s="2"/>
      <c r="H45" s="2"/>
      <c r="I45" s="2"/>
      <c r="J45" s="2"/>
      <c r="K45" s="2"/>
      <c r="L45" s="2"/>
      <c r="M45" s="2"/>
      <c r="N45" s="2"/>
      <c r="O45" s="2"/>
      <c r="P45" s="2"/>
      <c r="Q45" s="2"/>
      <c r="R45" s="2"/>
      <c r="S45" s="2"/>
      <c r="T45" s="2"/>
      <c r="U45" s="2"/>
      <c r="V45" s="2"/>
      <c r="W45" s="2"/>
      <c r="X45" s="2"/>
    </row>
    <row r="46" spans="1:28" ht="30" customHeight="1" outlineLevel="1">
      <c r="A46" s="2"/>
      <c r="B46" s="614" t="s">
        <v>87</v>
      </c>
      <c r="C46" s="616" t="s">
        <v>66</v>
      </c>
      <c r="D46" s="618" t="s">
        <v>205</v>
      </c>
      <c r="E46" s="619"/>
      <c r="F46" s="2"/>
      <c r="G46" s="2"/>
      <c r="H46" s="2"/>
      <c r="I46" s="2"/>
      <c r="J46" s="2"/>
      <c r="K46" s="2"/>
      <c r="L46" s="2"/>
      <c r="M46" s="2"/>
      <c r="N46" s="2"/>
      <c r="O46" s="2"/>
      <c r="P46" s="2"/>
      <c r="Q46" s="2"/>
      <c r="R46" s="2"/>
      <c r="S46" s="2"/>
      <c r="T46" s="2"/>
      <c r="U46" s="2"/>
      <c r="V46" s="2"/>
      <c r="W46" s="2"/>
      <c r="X46" s="2"/>
    </row>
    <row r="47" spans="1:28" ht="30" customHeight="1" outlineLevel="1">
      <c r="A47" s="50"/>
      <c r="B47" s="615"/>
      <c r="C47" s="617"/>
      <c r="D47" s="138" t="s">
        <v>110</v>
      </c>
      <c r="E47" s="139" t="s">
        <v>111</v>
      </c>
      <c r="F47" s="50"/>
      <c r="G47" s="50"/>
      <c r="H47" s="50"/>
      <c r="I47" s="50"/>
      <c r="J47" s="50"/>
      <c r="K47" s="50"/>
      <c r="L47" s="50"/>
      <c r="M47" s="50"/>
      <c r="N47" s="50"/>
      <c r="O47" s="50"/>
      <c r="P47" s="50"/>
      <c r="Q47" s="50"/>
      <c r="R47" s="50"/>
      <c r="S47" s="50"/>
      <c r="T47" s="50"/>
      <c r="U47" s="50"/>
      <c r="V47" s="50"/>
      <c r="W47" s="50"/>
      <c r="X47" s="50"/>
    </row>
    <row r="48" spans="1:28" ht="15" customHeight="1" outlineLevel="2">
      <c r="A48" s="2"/>
      <c r="B48" s="96" t="s">
        <v>40</v>
      </c>
      <c r="C48" s="100" t="s">
        <v>75</v>
      </c>
      <c r="D48" s="190">
        <f>VLOOKUP($C$5,'VA e VT'!$B$4:$I$13,7,0)</f>
        <v>550</v>
      </c>
      <c r="E48" s="116">
        <f>VLOOKUP($C$5,'VA e VT'!$B$4:$I$13,8,0)</f>
        <v>0</v>
      </c>
      <c r="F48" s="2"/>
      <c r="G48" s="2"/>
      <c r="H48" s="2"/>
      <c r="I48" s="2"/>
      <c r="J48" s="2"/>
      <c r="K48" s="2"/>
      <c r="L48" s="2"/>
      <c r="M48" s="2"/>
      <c r="N48" s="2"/>
      <c r="O48" s="2"/>
      <c r="P48" s="2"/>
      <c r="Q48" s="2"/>
      <c r="R48" s="2"/>
      <c r="S48" s="2"/>
      <c r="T48" s="2"/>
      <c r="U48" s="2"/>
      <c r="V48" s="2"/>
      <c r="W48" s="2"/>
      <c r="X48" s="2"/>
    </row>
    <row r="49" spans="1:28" ht="15" customHeight="1" outlineLevel="2">
      <c r="A49" s="2"/>
      <c r="B49" s="96" t="s">
        <v>44</v>
      </c>
      <c r="C49" s="100" t="s">
        <v>75</v>
      </c>
      <c r="D49" s="190">
        <f>VLOOKUP($C$5,'VA e VT'!$B$4:$N$13,12,0)</f>
        <v>0</v>
      </c>
      <c r="E49" s="116">
        <f>VLOOKUP($C$5,'VA e VT'!$B$4:$N$13,13,0)</f>
        <v>0</v>
      </c>
      <c r="F49" s="2"/>
      <c r="G49" s="2"/>
      <c r="H49" s="2"/>
      <c r="I49" s="2"/>
      <c r="J49" s="2"/>
      <c r="K49" s="2"/>
      <c r="L49" s="2"/>
      <c r="M49" s="2"/>
      <c r="N49" s="2"/>
      <c r="O49" s="2"/>
      <c r="P49" s="2"/>
      <c r="Q49" s="2"/>
      <c r="R49" s="2"/>
      <c r="S49" s="2"/>
      <c r="T49" s="2"/>
      <c r="U49" s="2"/>
      <c r="V49" s="2"/>
      <c r="W49" s="2"/>
      <c r="X49" s="2"/>
    </row>
    <row r="50" spans="1:28" ht="15" customHeight="1" outlineLevel="2">
      <c r="A50" s="2"/>
      <c r="B50" s="60" t="str">
        <f>PREENCHIMENTO!B68</f>
        <v>2.3.C. Outro previsto na CCT (Assistência odontológica)</v>
      </c>
      <c r="C50" s="100" t="s">
        <v>75</v>
      </c>
      <c r="D50" s="191">
        <f>VLOOKUP($B50,PREENCHIMENTO!$B$68:$D$72,2,0)</f>
        <v>0</v>
      </c>
      <c r="E50" s="116">
        <f>VLOOKUP($B50,PREENCHIMENTO!$B$68:$D$72,3,0)</f>
        <v>0</v>
      </c>
      <c r="F50" s="2"/>
      <c r="G50" s="2"/>
      <c r="H50" s="2"/>
      <c r="I50" s="2"/>
      <c r="J50" s="2"/>
      <c r="K50" s="2"/>
      <c r="L50" s="2"/>
      <c r="M50" s="2"/>
      <c r="N50" s="2"/>
      <c r="O50" s="2"/>
      <c r="P50" s="2"/>
      <c r="Q50" s="2"/>
      <c r="R50" s="2"/>
      <c r="S50" s="2"/>
      <c r="T50" s="2"/>
      <c r="U50" s="2"/>
      <c r="V50" s="2"/>
      <c r="W50" s="2"/>
      <c r="X50" s="2"/>
    </row>
    <row r="51" spans="1:28" ht="15" customHeight="1" outlineLevel="2">
      <c r="A51" s="2"/>
      <c r="B51" s="60" t="str">
        <f>PREENCHIMENTO!B69</f>
        <v>2.3.D. Outro previsto na CCT (Seguro de vida)</v>
      </c>
      <c r="C51" s="100" t="s">
        <v>75</v>
      </c>
      <c r="D51" s="191">
        <f>VLOOKUP($B51,PREENCHIMENTO!$B$68:$D$72,2,0)</f>
        <v>0</v>
      </c>
      <c r="E51" s="116">
        <f>VLOOKUP($B51,PREENCHIMENTO!$B$68:$D$72,3,0)</f>
        <v>0</v>
      </c>
      <c r="F51" s="2"/>
      <c r="G51" s="2"/>
      <c r="H51" s="2"/>
      <c r="I51" s="2"/>
      <c r="J51" s="2"/>
      <c r="K51" s="2"/>
      <c r="L51" s="2"/>
      <c r="M51" s="2"/>
      <c r="N51" s="2"/>
      <c r="O51" s="2"/>
      <c r="P51" s="2"/>
      <c r="Q51" s="2"/>
      <c r="R51" s="2"/>
      <c r="S51" s="2"/>
      <c r="T51" s="2"/>
      <c r="U51" s="2"/>
      <c r="V51" s="2"/>
      <c r="W51" s="2"/>
      <c r="X51" s="2"/>
    </row>
    <row r="52" spans="1:28" ht="15" customHeight="1" outlineLevel="2">
      <c r="A52" s="2"/>
      <c r="B52" s="60" t="str">
        <f>PREENCHIMENTO!B70</f>
        <v>2.3.E. Outro previsto na CCT (Assitência médica)</v>
      </c>
      <c r="C52" s="100" t="s">
        <v>75</v>
      </c>
      <c r="D52" s="191">
        <f>VLOOKUP($B52,PREENCHIMENTO!$B$68:$D$72,2,0)</f>
        <v>0</v>
      </c>
      <c r="E52" s="116">
        <f>VLOOKUP($B52,PREENCHIMENTO!$B$68:$D$72,3,0)</f>
        <v>0</v>
      </c>
      <c r="F52" s="51"/>
      <c r="G52" s="2"/>
      <c r="H52" s="2"/>
      <c r="I52" s="2"/>
      <c r="J52" s="2"/>
      <c r="K52" s="2"/>
      <c r="L52" s="2"/>
      <c r="M52" s="2"/>
      <c r="N52" s="2"/>
      <c r="O52" s="2"/>
      <c r="P52" s="2"/>
      <c r="Q52" s="2"/>
      <c r="R52" s="2"/>
      <c r="S52" s="2"/>
      <c r="T52" s="2"/>
      <c r="U52" s="2"/>
      <c r="V52" s="2"/>
      <c r="W52" s="2"/>
      <c r="X52" s="2"/>
    </row>
    <row r="53" spans="1:28" ht="15" customHeight="1" outlineLevel="2">
      <c r="A53" s="2"/>
      <c r="B53" s="60" t="str">
        <f>PREENCHIMENTO!B71</f>
        <v>2.3.F. Outro previsto na CCT (Cesta Básica)</v>
      </c>
      <c r="C53" s="100" t="s">
        <v>75</v>
      </c>
      <c r="D53" s="191">
        <f>VLOOKUP($B53,PREENCHIMENTO!$B$68:$D$72,2,0)</f>
        <v>0</v>
      </c>
      <c r="E53" s="116">
        <f>VLOOKUP($B53,PREENCHIMENTO!$B$68:$D$72,3,0)</f>
        <v>0</v>
      </c>
      <c r="F53" s="51"/>
      <c r="G53" s="2"/>
      <c r="H53" s="2"/>
      <c r="I53" s="2"/>
      <c r="J53" s="2"/>
      <c r="K53" s="2"/>
      <c r="L53" s="2"/>
      <c r="M53" s="2"/>
      <c r="N53" s="2"/>
      <c r="O53" s="2"/>
      <c r="P53" s="2"/>
      <c r="Q53" s="2"/>
      <c r="R53" s="2"/>
      <c r="S53" s="2"/>
      <c r="T53" s="2"/>
      <c r="U53" s="2"/>
      <c r="V53" s="2"/>
      <c r="W53" s="2"/>
      <c r="X53" s="2"/>
    </row>
    <row r="54" spans="1:28" ht="15" customHeight="1" outlineLevel="2">
      <c r="A54" s="2"/>
      <c r="B54" s="60" t="str">
        <f>PREENCHIMENTO!B72</f>
        <v>2.3.G. Outro previsto na CCT (especificar aqui se houver)</v>
      </c>
      <c r="C54" s="100" t="s">
        <v>75</v>
      </c>
      <c r="D54" s="191">
        <f>VLOOKUP($B54,PREENCHIMENTO!$B$68:$D$72,2,0)</f>
        <v>0</v>
      </c>
      <c r="E54" s="116">
        <f>VLOOKUP($B54,PREENCHIMENTO!$B$68:$D$72,3,0)</f>
        <v>0</v>
      </c>
      <c r="F54" s="2"/>
      <c r="G54" s="2"/>
      <c r="H54" s="2"/>
      <c r="I54" s="2"/>
      <c r="J54" s="2"/>
      <c r="K54" s="2"/>
      <c r="L54" s="2"/>
      <c r="M54" s="88"/>
      <c r="N54" s="2"/>
      <c r="O54" s="2"/>
      <c r="P54" s="2"/>
      <c r="Q54" s="2"/>
      <c r="R54" s="2"/>
      <c r="S54" s="2"/>
      <c r="T54" s="2"/>
      <c r="U54" s="2"/>
      <c r="V54" s="2"/>
      <c r="W54" s="2"/>
      <c r="X54" s="2"/>
    </row>
    <row r="55" spans="1:28" ht="15" customHeight="1" outlineLevel="1" thickBot="1">
      <c r="A55" s="2"/>
      <c r="B55" s="119" t="s">
        <v>88</v>
      </c>
      <c r="C55" s="101" t="s">
        <v>69</v>
      </c>
      <c r="D55" s="117" t="s">
        <v>165</v>
      </c>
      <c r="E55" s="118">
        <f>ROUND(SUM(D48:D54)-SUM(E48:E54),2)</f>
        <v>550</v>
      </c>
      <c r="F55" s="2"/>
      <c r="G55" s="2"/>
      <c r="H55" s="2"/>
      <c r="I55" s="2"/>
      <c r="J55" s="2"/>
      <c r="K55" s="2"/>
      <c r="L55" s="2"/>
      <c r="M55" s="2"/>
      <c r="N55" s="2"/>
      <c r="O55" s="2"/>
      <c r="P55" s="2"/>
      <c r="Q55" s="2"/>
      <c r="R55" s="2"/>
      <c r="S55" s="2"/>
      <c r="T55" s="2"/>
      <c r="U55" s="2"/>
      <c r="V55" s="2"/>
      <c r="W55" s="2"/>
      <c r="X55" s="2"/>
    </row>
    <row r="56" spans="1:28" ht="3" customHeight="1" outlineLevel="1" thickBot="1">
      <c r="A56" s="2"/>
      <c r="B56" s="58"/>
      <c r="C56" s="59"/>
      <c r="D56" s="59"/>
      <c r="E56" s="59"/>
      <c r="F56" s="2"/>
      <c r="G56" s="2"/>
      <c r="H56" s="2"/>
      <c r="I56" s="2"/>
      <c r="J56" s="2"/>
      <c r="K56" s="2"/>
      <c r="L56" s="2"/>
      <c r="M56" s="2"/>
      <c r="N56" s="2"/>
      <c r="O56" s="2"/>
      <c r="P56" s="2"/>
      <c r="Q56" s="2"/>
      <c r="R56" s="2"/>
      <c r="S56" s="2"/>
      <c r="T56" s="2"/>
      <c r="U56" s="2"/>
      <c r="V56" s="2"/>
      <c r="W56" s="2"/>
      <c r="X56" s="2"/>
    </row>
    <row r="57" spans="1:28" ht="15" customHeight="1" thickBot="1">
      <c r="A57" s="2"/>
      <c r="B57" s="121" t="s">
        <v>89</v>
      </c>
      <c r="C57" s="122" t="s">
        <v>69</v>
      </c>
      <c r="D57" s="123" t="s">
        <v>165</v>
      </c>
      <c r="E57" s="124">
        <f>ROUND(SUM(E37+E44+E55),2)</f>
        <v>2792.82</v>
      </c>
      <c r="F57" s="2"/>
      <c r="G57" s="2"/>
      <c r="H57" s="2"/>
      <c r="I57" s="2"/>
      <c r="J57" s="2"/>
      <c r="K57" s="2"/>
      <c r="L57" s="2"/>
      <c r="M57" s="2"/>
      <c r="N57" s="2"/>
      <c r="O57" s="2"/>
      <c r="P57" s="2"/>
      <c r="Q57" s="2"/>
      <c r="R57" s="2"/>
      <c r="S57" s="2"/>
      <c r="T57" s="2"/>
      <c r="U57" s="2"/>
      <c r="V57" s="2"/>
      <c r="W57" s="2"/>
      <c r="X57" s="2"/>
    </row>
    <row r="58" spans="1:28" ht="6.75" customHeight="1" thickBot="1">
      <c r="A58" s="2"/>
      <c r="B58" s="58"/>
      <c r="C58" s="59"/>
      <c r="D58" s="59"/>
      <c r="E58" s="59"/>
      <c r="F58" s="59"/>
      <c r="G58" s="2"/>
      <c r="H58" s="2"/>
      <c r="I58" s="2"/>
      <c r="J58" s="2"/>
      <c r="K58" s="2"/>
      <c r="L58" s="2"/>
      <c r="M58" s="2"/>
      <c r="N58" s="2"/>
      <c r="O58" s="2"/>
      <c r="P58" s="2"/>
      <c r="Q58" s="2"/>
      <c r="R58" s="2"/>
      <c r="S58" s="2"/>
      <c r="T58" s="2"/>
      <c r="U58" s="2"/>
      <c r="V58" s="2"/>
      <c r="W58" s="2"/>
      <c r="X58" s="2"/>
      <c r="Y58" s="2"/>
      <c r="Z58" s="2"/>
      <c r="AA58" s="2"/>
      <c r="AB58" s="2"/>
    </row>
    <row r="59" spans="1:28" ht="60" customHeight="1">
      <c r="A59" s="2"/>
      <c r="B59" s="140" t="s">
        <v>90</v>
      </c>
      <c r="C59" s="134" t="s">
        <v>66</v>
      </c>
      <c r="D59" s="614" t="s">
        <v>205</v>
      </c>
      <c r="E59" s="620"/>
      <c r="F59" s="2"/>
      <c r="G59" s="2"/>
      <c r="H59" s="2"/>
      <c r="I59" s="2"/>
      <c r="J59" s="2"/>
      <c r="K59" s="2"/>
      <c r="L59" s="2"/>
      <c r="M59" s="2"/>
      <c r="N59" s="2"/>
      <c r="O59" s="2"/>
      <c r="P59" s="2"/>
      <c r="Q59" s="2"/>
      <c r="R59" s="2"/>
      <c r="S59" s="2"/>
      <c r="T59" s="2"/>
      <c r="U59" s="2"/>
      <c r="V59" s="2"/>
      <c r="W59" s="2"/>
      <c r="X59" s="2"/>
    </row>
    <row r="60" spans="1:28" ht="26.25" customHeight="1" outlineLevel="1">
      <c r="A60" s="2"/>
      <c r="B60" s="127" t="s">
        <v>91</v>
      </c>
      <c r="C60" s="98" t="s">
        <v>164</v>
      </c>
      <c r="D60" s="130">
        <f>1/30*7/12</f>
        <v>1.9444444444444445E-2</v>
      </c>
      <c r="E60" s="125">
        <f>ROUND(E$25*D60,2)</f>
        <v>89.61</v>
      </c>
      <c r="F60" s="41"/>
      <c r="G60" s="2"/>
      <c r="H60" s="2"/>
      <c r="I60" s="2"/>
      <c r="J60" s="2"/>
      <c r="K60" s="2"/>
      <c r="L60" s="2"/>
      <c r="M60" s="2"/>
      <c r="N60" s="2"/>
      <c r="O60" s="2"/>
      <c r="P60" s="2"/>
      <c r="Q60" s="2"/>
      <c r="R60" s="2"/>
      <c r="S60" s="2"/>
      <c r="T60" s="2"/>
      <c r="U60" s="2"/>
      <c r="V60" s="2"/>
      <c r="W60" s="2"/>
      <c r="X60" s="2"/>
    </row>
    <row r="61" spans="1:28" ht="14.25" customHeight="1" outlineLevel="1">
      <c r="A61" s="50"/>
      <c r="B61" s="127" t="s">
        <v>150</v>
      </c>
      <c r="C61" s="98" t="s">
        <v>164</v>
      </c>
      <c r="D61" s="131">
        <f>(1/30)*(7/12)*(PREENCHIMENTO!$C$34*PREENCHIMENTO!$C$35)</f>
        <v>1.4386944444444445E-3</v>
      </c>
      <c r="E61" s="125">
        <f>ROUND(E$25*D61,2)</f>
        <v>6.63</v>
      </c>
      <c r="F61" s="87"/>
      <c r="G61" s="50"/>
      <c r="H61" s="50"/>
      <c r="I61" s="50"/>
      <c r="J61" s="50"/>
      <c r="K61" s="50"/>
      <c r="L61" s="50"/>
      <c r="M61" s="50"/>
      <c r="N61" s="50"/>
      <c r="O61" s="50"/>
      <c r="P61" s="50"/>
      <c r="Q61" s="50"/>
      <c r="R61" s="50"/>
      <c r="S61" s="50"/>
      <c r="T61" s="50"/>
      <c r="U61" s="50"/>
      <c r="V61" s="50"/>
      <c r="W61" s="50"/>
      <c r="X61" s="50"/>
    </row>
    <row r="62" spans="1:28" ht="14.25" customHeight="1" outlineLevel="1">
      <c r="A62" s="2"/>
      <c r="B62" s="128" t="s">
        <v>152</v>
      </c>
      <c r="C62" s="98" t="s">
        <v>164</v>
      </c>
      <c r="D62" s="131">
        <f>D37*(D60+D61)</f>
        <v>7.0585009444444451E-3</v>
      </c>
      <c r="E62" s="125">
        <f>ROUND(E$25*D62,2)</f>
        <v>32.53</v>
      </c>
      <c r="F62" s="41"/>
      <c r="G62" s="2"/>
      <c r="H62" s="2"/>
      <c r="I62" s="2"/>
      <c r="J62" s="2"/>
      <c r="K62" s="2"/>
      <c r="L62" s="2"/>
      <c r="M62" s="2"/>
      <c r="N62" s="2"/>
      <c r="O62" s="2"/>
      <c r="P62" s="2"/>
      <c r="Q62" s="2"/>
      <c r="R62" s="2"/>
      <c r="S62" s="2"/>
      <c r="T62" s="2"/>
      <c r="U62" s="2"/>
      <c r="V62" s="2"/>
      <c r="W62" s="2"/>
      <c r="X62" s="2"/>
    </row>
    <row r="63" spans="1:28" ht="14.25" customHeight="1" outlineLevel="1">
      <c r="A63" s="2"/>
      <c r="B63" s="127" t="s">
        <v>153</v>
      </c>
      <c r="C63" s="98" t="s">
        <v>164</v>
      </c>
      <c r="D63" s="130">
        <f>1*0.08*0.4*(PREENCHIMENTO!$C$34*PREENCHIMENTO!$C$35)</f>
        <v>2.36768E-3</v>
      </c>
      <c r="E63" s="125">
        <f>ROUND((E$25+E42)*D63,2)</f>
        <v>12.12</v>
      </c>
      <c r="F63" s="41"/>
      <c r="G63" s="2"/>
      <c r="H63" s="2"/>
      <c r="I63" s="2"/>
      <c r="J63" s="2"/>
      <c r="K63" s="2"/>
      <c r="L63" s="2"/>
      <c r="M63" s="2"/>
      <c r="N63" s="2"/>
      <c r="O63" s="2"/>
      <c r="P63" s="2"/>
      <c r="Q63" s="2"/>
      <c r="R63" s="2"/>
      <c r="S63" s="2"/>
      <c r="T63" s="2"/>
      <c r="U63" s="2"/>
      <c r="V63" s="2"/>
      <c r="W63" s="2"/>
      <c r="X63" s="2"/>
    </row>
    <row r="64" spans="1:28" ht="14.25" customHeight="1" outlineLevel="1">
      <c r="A64" s="2"/>
      <c r="B64" s="129" t="s">
        <v>154</v>
      </c>
      <c r="C64" s="98" t="s">
        <v>164</v>
      </c>
      <c r="D64" s="131">
        <f>(1/12)*(PREENCHIMENTO!$C$34*PREENCHIMENTO!$C$36)</f>
        <v>6.4174999999999996E-3</v>
      </c>
      <c r="E64" s="126">
        <f>ROUND(E$25*D64,2)</f>
        <v>29.58</v>
      </c>
      <c r="F64" s="41"/>
      <c r="G64" s="2"/>
      <c r="H64" s="85"/>
      <c r="I64" s="2"/>
      <c r="J64" s="2"/>
      <c r="K64" s="2"/>
      <c r="L64" s="2"/>
      <c r="M64" s="2"/>
      <c r="N64" s="2"/>
      <c r="O64" s="2"/>
      <c r="P64" s="2"/>
      <c r="Q64" s="2"/>
      <c r="R64" s="2"/>
      <c r="S64" s="2"/>
      <c r="T64" s="2"/>
      <c r="U64" s="2"/>
      <c r="V64" s="2"/>
      <c r="W64" s="2"/>
      <c r="X64" s="2"/>
    </row>
    <row r="65" spans="1:24" ht="14.25" customHeight="1" outlineLevel="1">
      <c r="A65" s="2"/>
      <c r="B65" s="127" t="s">
        <v>155</v>
      </c>
      <c r="C65" s="98" t="s">
        <v>164</v>
      </c>
      <c r="D65" s="131">
        <f>D64*8%</f>
        <v>5.1340000000000001E-4</v>
      </c>
      <c r="E65" s="126">
        <f>ROUND($E$25*D65,2)</f>
        <v>2.37</v>
      </c>
      <c r="F65" s="41"/>
      <c r="G65" s="2"/>
      <c r="H65" s="2"/>
      <c r="I65" s="2"/>
      <c r="J65" s="2"/>
      <c r="K65" s="2"/>
      <c r="L65" s="2"/>
      <c r="M65" s="2"/>
      <c r="N65" s="2"/>
      <c r="O65" s="2"/>
      <c r="P65" s="2"/>
      <c r="Q65" s="2"/>
      <c r="R65" s="2"/>
      <c r="S65" s="2"/>
      <c r="T65" s="2"/>
      <c r="U65" s="2"/>
      <c r="V65" s="2"/>
      <c r="W65" s="2"/>
      <c r="X65" s="2"/>
    </row>
    <row r="66" spans="1:24" ht="14.25" customHeight="1" outlineLevel="1">
      <c r="A66" s="2"/>
      <c r="B66" s="127" t="s">
        <v>156</v>
      </c>
      <c r="C66" s="98" t="s">
        <v>164</v>
      </c>
      <c r="D66" s="131">
        <f>(1*0.08*0.4)*(PREENCHIMENTO!$C$34*PREENCHIMENTO!$C$36)</f>
        <v>2.4643199999999999E-3</v>
      </c>
      <c r="E66" s="126">
        <f>ROUND((E$25+E42)*D66,2)</f>
        <v>12.62</v>
      </c>
      <c r="F66" s="41"/>
      <c r="G66" s="2"/>
      <c r="H66" s="2"/>
      <c r="I66" s="2"/>
      <c r="J66" s="2"/>
      <c r="K66" s="2"/>
      <c r="L66" s="2"/>
      <c r="M66" s="2"/>
      <c r="N66" s="2"/>
      <c r="O66" s="2"/>
      <c r="P66" s="2"/>
      <c r="Q66" s="2"/>
      <c r="R66" s="2"/>
      <c r="S66" s="2"/>
      <c r="T66" s="2"/>
      <c r="U66" s="2"/>
      <c r="V66" s="2"/>
      <c r="W66" s="2"/>
      <c r="X66" s="2"/>
    </row>
    <row r="67" spans="1:24" ht="15" customHeight="1" thickBot="1">
      <c r="A67" s="2"/>
      <c r="B67" s="97" t="s">
        <v>92</v>
      </c>
      <c r="C67" s="101" t="s">
        <v>69</v>
      </c>
      <c r="D67" s="132">
        <f t="shared" ref="D67" si="3">SUM(D60:D66)</f>
        <v>3.970453983333333E-2</v>
      </c>
      <c r="E67" s="120">
        <f>ROUND(SUM(E60:E66),2)</f>
        <v>185.46</v>
      </c>
      <c r="F67" s="2"/>
      <c r="G67" s="2"/>
      <c r="H67" s="2"/>
      <c r="I67" s="2"/>
      <c r="J67" s="2"/>
      <c r="K67" s="2"/>
      <c r="L67" s="2"/>
      <c r="M67" s="2"/>
      <c r="N67" s="2"/>
      <c r="O67" s="2"/>
      <c r="P67" s="2"/>
      <c r="Q67" s="2"/>
      <c r="R67" s="2"/>
      <c r="S67" s="2"/>
      <c r="T67" s="2"/>
      <c r="U67" s="2"/>
      <c r="V67" s="2"/>
      <c r="W67" s="2"/>
      <c r="X67" s="2"/>
    </row>
    <row r="68" spans="1:24" ht="6.75" customHeight="1" thickBot="1">
      <c r="A68" s="2"/>
      <c r="B68" s="58"/>
      <c r="C68" s="59"/>
      <c r="D68" s="59"/>
      <c r="E68" s="59"/>
      <c r="F68" s="2"/>
      <c r="G68" s="2"/>
      <c r="H68" s="2"/>
      <c r="I68" s="2"/>
      <c r="J68" s="2"/>
      <c r="K68" s="2"/>
      <c r="L68" s="2"/>
      <c r="M68" s="2"/>
      <c r="N68" s="2"/>
      <c r="O68" s="2"/>
      <c r="P68" s="2"/>
      <c r="Q68" s="2"/>
      <c r="R68" s="2"/>
      <c r="S68" s="2"/>
      <c r="T68" s="2"/>
      <c r="U68" s="2"/>
      <c r="V68" s="2"/>
      <c r="W68" s="2"/>
      <c r="X68" s="2"/>
    </row>
    <row r="69" spans="1:24" s="74" customFormat="1" ht="30" customHeight="1">
      <c r="B69" s="140" t="s">
        <v>118</v>
      </c>
      <c r="C69" s="616" t="s">
        <v>66</v>
      </c>
      <c r="D69" s="614" t="s">
        <v>205</v>
      </c>
      <c r="E69" s="620"/>
    </row>
    <row r="70" spans="1:24" s="74" customFormat="1" ht="30" customHeight="1">
      <c r="B70" s="144" t="s">
        <v>139</v>
      </c>
      <c r="C70" s="617"/>
      <c r="D70" s="621"/>
      <c r="E70" s="622"/>
    </row>
    <row r="71" spans="1:24" s="74" customFormat="1" ht="15" customHeight="1">
      <c r="B71" s="145" t="s">
        <v>119</v>
      </c>
      <c r="C71" s="98" t="s">
        <v>164</v>
      </c>
      <c r="D71" s="427">
        <f>1/12</f>
        <v>8.3333333333333329E-2</v>
      </c>
      <c r="E71" s="429">
        <f>ROUND(E$25*D71,2)</f>
        <v>384.04</v>
      </c>
    </row>
    <row r="72" spans="1:24" s="74" customFormat="1" ht="15" customHeight="1">
      <c r="B72" s="146" t="s">
        <v>120</v>
      </c>
      <c r="C72" s="98" t="s">
        <v>164</v>
      </c>
      <c r="D72" s="428">
        <f>(1/30)*(1/12)*PREENCHIMENTO!$C$37</f>
        <v>0</v>
      </c>
      <c r="E72" s="430">
        <f>ROUND(E$25*D72,2)</f>
        <v>0</v>
      </c>
    </row>
    <row r="73" spans="1:24" s="74" customFormat="1" ht="15" customHeight="1">
      <c r="B73" s="146" t="s">
        <v>121</v>
      </c>
      <c r="C73" s="98" t="s">
        <v>164</v>
      </c>
      <c r="D73" s="428">
        <f>(1/30)*(1/12)*5*PREENCHIMENTO!$C$38</f>
        <v>0</v>
      </c>
      <c r="E73" s="430">
        <f>ROUND(E$25*D73,2)</f>
        <v>0</v>
      </c>
    </row>
    <row r="74" spans="1:24" s="74" customFormat="1" ht="15" customHeight="1">
      <c r="B74" s="146" t="s">
        <v>122</v>
      </c>
      <c r="C74" s="98" t="s">
        <v>164</v>
      </c>
      <c r="D74" s="428">
        <f>(1/30)*(1/12)*PREENCHIMENTO!$C$39</f>
        <v>0</v>
      </c>
      <c r="E74" s="430">
        <f>ROUND(E$25*D74,2)</f>
        <v>0</v>
      </c>
    </row>
    <row r="75" spans="1:24" s="74" customFormat="1" ht="15" customHeight="1">
      <c r="B75" s="146" t="s">
        <v>123</v>
      </c>
      <c r="C75" s="98" t="s">
        <v>164</v>
      </c>
      <c r="D75" s="428">
        <f>((1+1+1/3)*(4/12))/12*PREENCHIMENTO!$C$40</f>
        <v>0</v>
      </c>
      <c r="E75" s="430">
        <f>ROUND(E$25*D75,2)</f>
        <v>0</v>
      </c>
    </row>
    <row r="76" spans="1:24" s="74" customFormat="1" ht="12.75">
      <c r="B76" s="151" t="s">
        <v>85</v>
      </c>
      <c r="C76" s="112" t="s">
        <v>69</v>
      </c>
      <c r="D76" s="152">
        <f t="shared" ref="D76:E76" si="4">SUM(D71:D75)</f>
        <v>8.3333333333333329E-2</v>
      </c>
      <c r="E76" s="153">
        <f t="shared" si="4"/>
        <v>384.04</v>
      </c>
    </row>
    <row r="77" spans="1:24" s="74" customFormat="1" ht="12.75">
      <c r="B77" s="149" t="s">
        <v>146</v>
      </c>
      <c r="C77" s="98" t="s">
        <v>164</v>
      </c>
      <c r="D77" s="150">
        <f>D76*D37</f>
        <v>2.8166666666666666E-2</v>
      </c>
      <c r="E77" s="141">
        <f>ROUND(E$25*D77,2)</f>
        <v>129.81</v>
      </c>
    </row>
    <row r="78" spans="1:24" s="74" customFormat="1" ht="13.5" thickBot="1">
      <c r="B78" s="147" t="s">
        <v>93</v>
      </c>
      <c r="C78" s="101" t="s">
        <v>69</v>
      </c>
      <c r="D78" s="148">
        <f t="shared" ref="D78" si="5">SUM(D76:D77)</f>
        <v>0.11149999999999999</v>
      </c>
      <c r="E78" s="143">
        <f>ROUND(SUM(E76:E77),2)</f>
        <v>513.85</v>
      </c>
    </row>
    <row r="79" spans="1:24" s="50" customFormat="1" ht="6.75" customHeight="1" thickBot="1"/>
    <row r="80" spans="1:24" ht="60" customHeight="1" thickBot="1">
      <c r="A80" s="2"/>
      <c r="B80" s="137" t="s">
        <v>264</v>
      </c>
      <c r="C80" s="390" t="s">
        <v>66</v>
      </c>
      <c r="D80" s="614" t="s">
        <v>205</v>
      </c>
      <c r="E80" s="620"/>
      <c r="F80" s="2"/>
      <c r="G80" s="2"/>
      <c r="H80" s="2"/>
      <c r="I80" s="2"/>
      <c r="J80" s="2"/>
      <c r="K80" s="2"/>
      <c r="L80" s="2"/>
      <c r="M80" s="2"/>
      <c r="N80" s="2"/>
      <c r="O80" s="2"/>
      <c r="P80" s="2"/>
      <c r="Q80" s="2"/>
      <c r="R80" s="2"/>
      <c r="S80" s="2"/>
      <c r="T80" s="2"/>
      <c r="U80" s="2"/>
      <c r="V80" s="2"/>
      <c r="W80" s="2"/>
      <c r="X80" s="2"/>
    </row>
    <row r="81" spans="1:24" s="201" customFormat="1" ht="15" customHeight="1" outlineLevel="1">
      <c r="A81" s="85"/>
      <c r="B81" s="321" t="s">
        <v>138</v>
      </c>
      <c r="C81" s="391" t="s">
        <v>75</v>
      </c>
      <c r="D81" s="323" t="s">
        <v>168</v>
      </c>
      <c r="E81" s="411">
        <f>(Uniforme!J42+Uniforme!J52)/2</f>
        <v>0</v>
      </c>
      <c r="F81" s="320"/>
      <c r="G81" s="320"/>
      <c r="H81" s="320"/>
      <c r="I81" s="320"/>
      <c r="J81" s="85"/>
      <c r="K81" s="85"/>
      <c r="L81" s="85"/>
      <c r="M81" s="85"/>
      <c r="N81" s="85"/>
      <c r="O81" s="85"/>
      <c r="P81" s="85"/>
      <c r="Q81" s="85"/>
      <c r="R81" s="85"/>
      <c r="S81" s="85"/>
      <c r="T81" s="85"/>
      <c r="U81" s="85"/>
      <c r="V81" s="85"/>
      <c r="W81" s="85"/>
      <c r="X81" s="85"/>
    </row>
    <row r="82" spans="1:24" s="201" customFormat="1" ht="15" customHeight="1" outlineLevel="1">
      <c r="A82" s="320"/>
      <c r="B82" s="322" t="s">
        <v>263</v>
      </c>
      <c r="C82" s="200" t="s">
        <v>75</v>
      </c>
      <c r="D82" s="468" t="s">
        <v>168</v>
      </c>
      <c r="E82" s="469">
        <f>'Equip. + Depreciação '!$J$18</f>
        <v>0</v>
      </c>
      <c r="F82" s="320"/>
      <c r="G82" s="320"/>
      <c r="H82" s="320"/>
      <c r="I82" s="320"/>
      <c r="J82" s="320"/>
      <c r="K82" s="320"/>
      <c r="L82" s="320"/>
      <c r="M82" s="320"/>
      <c r="N82" s="320"/>
      <c r="O82" s="320"/>
      <c r="P82" s="320"/>
      <c r="Q82" s="320"/>
      <c r="R82" s="320"/>
      <c r="S82" s="320"/>
      <c r="T82" s="320"/>
      <c r="U82" s="320"/>
      <c r="V82" s="320"/>
      <c r="W82" s="320"/>
      <c r="X82" s="320"/>
    </row>
    <row r="83" spans="1:24" s="201" customFormat="1" ht="15" customHeight="1" outlineLevel="1" thickBot="1">
      <c r="A83" s="320"/>
      <c r="B83" s="322" t="s">
        <v>297</v>
      </c>
      <c r="C83" s="98" t="s">
        <v>164</v>
      </c>
      <c r="D83" s="325" t="s">
        <v>298</v>
      </c>
      <c r="E83" s="326">
        <v>0</v>
      </c>
      <c r="F83" s="320"/>
      <c r="G83" s="320"/>
      <c r="H83" s="320"/>
      <c r="I83" s="320"/>
      <c r="J83" s="320"/>
      <c r="K83" s="320"/>
      <c r="L83" s="320"/>
      <c r="M83" s="320"/>
      <c r="N83" s="320"/>
      <c r="O83" s="320"/>
      <c r="P83" s="320"/>
      <c r="Q83" s="320"/>
      <c r="R83" s="320"/>
      <c r="S83" s="320"/>
      <c r="T83" s="320"/>
      <c r="U83" s="320"/>
      <c r="V83" s="320"/>
      <c r="W83" s="320"/>
      <c r="X83" s="320"/>
    </row>
    <row r="84" spans="1:24" ht="15" customHeight="1" thickBot="1">
      <c r="A84" s="2"/>
      <c r="B84" s="154" t="s">
        <v>94</v>
      </c>
      <c r="C84" s="101" t="s">
        <v>69</v>
      </c>
      <c r="D84" s="117" t="s">
        <v>165</v>
      </c>
      <c r="E84" s="120">
        <f>ROUND(SUM(E81:E83),2)</f>
        <v>0</v>
      </c>
      <c r="F84" s="2"/>
      <c r="G84" s="2"/>
      <c r="H84" s="2"/>
      <c r="I84" s="2"/>
      <c r="J84" s="2"/>
      <c r="K84" s="2"/>
      <c r="L84" s="2"/>
      <c r="M84" s="2"/>
      <c r="N84" s="2"/>
      <c r="O84" s="2"/>
      <c r="P84" s="2"/>
      <c r="Q84" s="2"/>
      <c r="R84" s="2"/>
      <c r="S84" s="2"/>
      <c r="T84" s="2"/>
      <c r="U84" s="2"/>
      <c r="V84" s="2"/>
      <c r="W84" s="2"/>
      <c r="X84" s="2"/>
    </row>
    <row r="85" spans="1:24" s="50" customFormat="1" ht="6.75" customHeight="1" thickBot="1"/>
    <row r="86" spans="1:24" ht="13.5" customHeight="1" thickBot="1">
      <c r="A86" s="2"/>
      <c r="B86" s="155" t="s">
        <v>124</v>
      </c>
      <c r="C86" s="156" t="s">
        <v>69</v>
      </c>
      <c r="D86" s="157" t="s">
        <v>168</v>
      </c>
      <c r="E86" s="158">
        <f>ROUND(E84+E78+E67+E57+E25,2)</f>
        <v>8100.66</v>
      </c>
      <c r="F86" s="2"/>
      <c r="G86" s="2"/>
      <c r="H86" s="2"/>
      <c r="I86" s="2"/>
      <c r="J86" s="2"/>
      <c r="K86" s="2"/>
      <c r="L86" s="2"/>
      <c r="M86" s="2"/>
      <c r="N86" s="2"/>
      <c r="O86" s="2"/>
      <c r="P86" s="2"/>
      <c r="Q86" s="2"/>
      <c r="R86" s="2"/>
      <c r="S86" s="2"/>
      <c r="T86" s="2"/>
      <c r="U86" s="2"/>
      <c r="V86" s="2"/>
      <c r="W86" s="2"/>
      <c r="X86" s="2"/>
    </row>
    <row r="87" spans="1:24" s="50" customFormat="1" ht="6.75" customHeight="1" thickBot="1"/>
    <row r="88" spans="1:24" ht="30" customHeight="1">
      <c r="A88" s="2"/>
      <c r="B88" s="140" t="s">
        <v>125</v>
      </c>
      <c r="C88" s="616" t="s">
        <v>66</v>
      </c>
      <c r="D88" s="614" t="s">
        <v>205</v>
      </c>
      <c r="E88" s="620"/>
      <c r="F88" s="2"/>
      <c r="G88" s="2"/>
      <c r="H88" s="2"/>
      <c r="I88" s="2"/>
      <c r="J88" s="2"/>
      <c r="K88" s="2"/>
      <c r="L88" s="2"/>
      <c r="M88" s="2"/>
      <c r="N88" s="2"/>
      <c r="O88" s="2"/>
      <c r="P88" s="2"/>
      <c r="Q88" s="2"/>
      <c r="R88" s="2"/>
      <c r="S88" s="2"/>
      <c r="T88" s="2"/>
      <c r="U88" s="2"/>
      <c r="V88" s="2"/>
      <c r="W88" s="2"/>
      <c r="X88" s="2"/>
    </row>
    <row r="89" spans="1:24" ht="30" customHeight="1">
      <c r="A89" s="2"/>
      <c r="B89" s="144" t="s">
        <v>126</v>
      </c>
      <c r="C89" s="617"/>
      <c r="D89" s="621"/>
      <c r="E89" s="622"/>
      <c r="F89" s="2"/>
      <c r="G89" s="2"/>
      <c r="H89" s="2"/>
      <c r="I89" s="2"/>
      <c r="J89" s="2"/>
      <c r="K89" s="2"/>
      <c r="L89" s="2"/>
      <c r="M89" s="2"/>
      <c r="N89" s="2"/>
      <c r="O89" s="2"/>
      <c r="P89" s="2"/>
      <c r="Q89" s="2"/>
      <c r="R89" s="2"/>
      <c r="S89" s="2"/>
      <c r="T89" s="2"/>
      <c r="U89" s="2"/>
      <c r="V89" s="2"/>
      <c r="W89" s="2"/>
      <c r="X89" s="2"/>
    </row>
    <row r="90" spans="1:24" ht="15" customHeight="1" outlineLevel="1">
      <c r="A90" s="2"/>
      <c r="B90" s="96" t="s">
        <v>127</v>
      </c>
      <c r="C90" s="100" t="s">
        <v>75</v>
      </c>
      <c r="D90" s="130">
        <f>PREENCHIMENTO!$C$83</f>
        <v>0</v>
      </c>
      <c r="E90" s="160">
        <f>ROUND(E$86*D90,2)</f>
        <v>0</v>
      </c>
      <c r="F90" s="2"/>
      <c r="G90" s="2"/>
      <c r="H90" s="2"/>
      <c r="I90" s="2"/>
      <c r="J90" s="2"/>
      <c r="K90" s="2"/>
      <c r="L90" s="2"/>
      <c r="M90" s="2"/>
      <c r="N90" s="2"/>
      <c r="O90" s="2"/>
      <c r="P90" s="2"/>
      <c r="Q90" s="2"/>
      <c r="R90" s="2"/>
      <c r="S90" s="2"/>
      <c r="T90" s="2"/>
      <c r="U90" s="2"/>
      <c r="V90" s="2"/>
      <c r="W90" s="2"/>
      <c r="X90" s="2"/>
    </row>
    <row r="91" spans="1:24" ht="15" customHeight="1" outlineLevel="1">
      <c r="A91" s="2"/>
      <c r="B91" s="96" t="s">
        <v>128</v>
      </c>
      <c r="C91" s="100" t="s">
        <v>75</v>
      </c>
      <c r="D91" s="130">
        <f>PREENCHIMENTO!$C$84</f>
        <v>0</v>
      </c>
      <c r="E91" s="160">
        <f>ROUND((E$86+E90)*D91,2)</f>
        <v>0</v>
      </c>
      <c r="F91" s="2"/>
      <c r="G91" s="2"/>
      <c r="H91" s="2"/>
      <c r="I91" s="2"/>
      <c r="J91" s="2"/>
      <c r="K91" s="2"/>
      <c r="L91" s="2"/>
      <c r="M91" s="2"/>
      <c r="N91" s="2"/>
      <c r="O91" s="2"/>
      <c r="P91" s="2"/>
      <c r="Q91" s="2"/>
      <c r="R91" s="2"/>
      <c r="S91" s="2"/>
      <c r="T91" s="2"/>
      <c r="U91" s="2"/>
      <c r="V91" s="2"/>
      <c r="W91" s="2"/>
      <c r="X91" s="2"/>
    </row>
    <row r="92" spans="1:24" ht="15" customHeight="1" thickBot="1">
      <c r="A92" s="2"/>
      <c r="B92" s="97" t="s">
        <v>129</v>
      </c>
      <c r="C92" s="101" t="s">
        <v>69</v>
      </c>
      <c r="D92" s="132">
        <f t="shared" ref="D92" si="6">SUM(D90:D91)</f>
        <v>0</v>
      </c>
      <c r="E92" s="120">
        <f>ROUND(SUM(E90:E91),2)</f>
        <v>0</v>
      </c>
      <c r="F92" s="2"/>
      <c r="G92" s="2"/>
      <c r="H92" s="2"/>
      <c r="I92" s="2"/>
      <c r="J92" s="2"/>
      <c r="K92" s="2"/>
      <c r="L92" s="2"/>
      <c r="M92" s="2"/>
      <c r="N92" s="2"/>
      <c r="O92" s="2"/>
      <c r="P92" s="2"/>
      <c r="Q92" s="2"/>
      <c r="R92" s="2"/>
      <c r="S92" s="2"/>
      <c r="T92" s="2"/>
      <c r="U92" s="2"/>
      <c r="V92" s="2"/>
      <c r="W92" s="2"/>
      <c r="X92" s="2"/>
    </row>
    <row r="93" spans="1:24" ht="6.75" customHeight="1" thickBot="1">
      <c r="A93" s="2"/>
      <c r="B93" s="178"/>
      <c r="C93" s="93"/>
      <c r="D93" s="77"/>
      <c r="E93" s="77"/>
      <c r="F93" s="2"/>
      <c r="G93" s="2"/>
      <c r="H93" s="2"/>
      <c r="I93" s="2"/>
      <c r="J93" s="2"/>
      <c r="K93" s="2"/>
      <c r="L93" s="2"/>
      <c r="M93" s="2"/>
      <c r="N93" s="2"/>
      <c r="O93" s="2"/>
      <c r="P93" s="2"/>
      <c r="Q93" s="2"/>
      <c r="R93" s="2"/>
      <c r="S93" s="2"/>
      <c r="T93" s="2"/>
      <c r="U93" s="2"/>
      <c r="V93" s="2"/>
      <c r="W93" s="2"/>
      <c r="X93" s="2"/>
    </row>
    <row r="94" spans="1:24" ht="25.5" customHeight="1" thickBot="1">
      <c r="A94" s="2"/>
      <c r="B94" s="155" t="s">
        <v>130</v>
      </c>
      <c r="C94" s="156" t="s">
        <v>69</v>
      </c>
      <c r="D94" s="157" t="s">
        <v>168</v>
      </c>
      <c r="E94" s="230">
        <f>ROUND(E86+E92,2)</f>
        <v>8100.66</v>
      </c>
      <c r="F94" s="2"/>
      <c r="G94" s="2"/>
      <c r="H94" s="2"/>
      <c r="I94" s="2"/>
      <c r="J94" s="2"/>
      <c r="K94" s="2"/>
      <c r="L94" s="2"/>
      <c r="M94" s="2"/>
      <c r="N94" s="2"/>
      <c r="O94" s="2"/>
      <c r="P94" s="2"/>
      <c r="Q94" s="2"/>
      <c r="R94" s="2"/>
      <c r="S94" s="2"/>
      <c r="T94" s="2"/>
      <c r="U94" s="2"/>
      <c r="V94" s="2"/>
      <c r="W94" s="2"/>
      <c r="X94" s="2"/>
    </row>
    <row r="95" spans="1:24" s="50" customFormat="1" ht="6.75" customHeight="1" thickBot="1"/>
    <row r="96" spans="1:24" ht="60" customHeight="1">
      <c r="A96" s="2"/>
      <c r="B96" s="170" t="s">
        <v>131</v>
      </c>
      <c r="C96" s="134" t="s">
        <v>66</v>
      </c>
      <c r="D96" s="638" t="s">
        <v>205</v>
      </c>
      <c r="E96" s="639"/>
      <c r="F96" s="2"/>
      <c r="G96" s="2"/>
      <c r="H96" s="2"/>
      <c r="I96" s="2"/>
      <c r="J96" s="2"/>
      <c r="K96" s="2"/>
      <c r="L96" s="2"/>
      <c r="M96" s="2"/>
      <c r="N96" s="2"/>
      <c r="O96" s="2"/>
      <c r="P96" s="2"/>
      <c r="Q96" s="2"/>
      <c r="R96" s="2"/>
      <c r="S96" s="2"/>
      <c r="T96" s="2"/>
      <c r="U96" s="2"/>
      <c r="V96" s="2"/>
      <c r="W96" s="2"/>
      <c r="X96" s="2"/>
    </row>
    <row r="97" spans="1:24" ht="15" customHeight="1" outlineLevel="1">
      <c r="A97" s="2"/>
      <c r="B97" s="167" t="s">
        <v>132</v>
      </c>
      <c r="C97" s="168" t="s">
        <v>75</v>
      </c>
      <c r="D97" s="169">
        <f>PREENCHIMENTO!$C$88</f>
        <v>0</v>
      </c>
      <c r="E97" s="159">
        <f>ROUND(E$101*D97,2)</f>
        <v>0</v>
      </c>
      <c r="F97" s="2"/>
      <c r="G97" s="2"/>
      <c r="H97" s="2"/>
      <c r="I97" s="2"/>
      <c r="J97" s="2"/>
      <c r="K97" s="2"/>
      <c r="L97" s="2"/>
      <c r="M97" s="2"/>
      <c r="N97" s="2"/>
      <c r="O97" s="2"/>
      <c r="P97" s="2"/>
      <c r="Q97" s="2"/>
      <c r="R97" s="2"/>
      <c r="S97" s="2"/>
      <c r="T97" s="2"/>
      <c r="U97" s="2"/>
      <c r="V97" s="2"/>
      <c r="W97" s="2"/>
      <c r="X97" s="2"/>
    </row>
    <row r="98" spans="1:24" ht="15" customHeight="1" outlineLevel="1">
      <c r="A98" s="2"/>
      <c r="B98" s="60" t="s">
        <v>133</v>
      </c>
      <c r="C98" s="100" t="s">
        <v>75</v>
      </c>
      <c r="D98" s="130">
        <f>PREENCHIMENTO!$C$89</f>
        <v>0</v>
      </c>
      <c r="E98" s="160">
        <f>ROUND(E$101*D98,2)</f>
        <v>0</v>
      </c>
      <c r="F98" s="2"/>
      <c r="G98" s="2"/>
      <c r="H98" s="2"/>
      <c r="I98" s="2"/>
      <c r="J98" s="2"/>
      <c r="K98" s="2"/>
      <c r="L98" s="2"/>
      <c r="M98" s="2"/>
      <c r="N98" s="2"/>
      <c r="O98" s="2"/>
      <c r="P98" s="2"/>
      <c r="Q98" s="2"/>
      <c r="R98" s="2"/>
      <c r="S98" s="2"/>
      <c r="T98" s="2"/>
      <c r="U98" s="2"/>
      <c r="V98" s="2"/>
      <c r="W98" s="2"/>
      <c r="X98" s="2"/>
    </row>
    <row r="99" spans="1:24" ht="15" customHeight="1" outlineLevel="1">
      <c r="A99" s="2"/>
      <c r="B99" s="60" t="s">
        <v>140</v>
      </c>
      <c r="C99" s="100" t="s">
        <v>75</v>
      </c>
      <c r="D99" s="130">
        <f>PREENCHIMENTO!$C$90</f>
        <v>0</v>
      </c>
      <c r="E99" s="160">
        <f>ROUND(E$101*D99,2)</f>
        <v>0</v>
      </c>
      <c r="F99" s="2"/>
      <c r="G99" s="2"/>
      <c r="H99" s="2"/>
      <c r="I99" s="2"/>
      <c r="J99" s="2"/>
      <c r="K99" s="2"/>
      <c r="L99" s="2"/>
      <c r="M99" s="2"/>
      <c r="N99" s="2"/>
      <c r="O99" s="2"/>
      <c r="P99" s="2"/>
      <c r="Q99" s="2"/>
      <c r="R99" s="2"/>
      <c r="S99" s="2"/>
      <c r="T99" s="2"/>
      <c r="U99" s="2"/>
      <c r="V99" s="2"/>
      <c r="W99" s="2"/>
      <c r="X99" s="2"/>
    </row>
    <row r="100" spans="1:24" ht="15" customHeight="1">
      <c r="A100" s="42"/>
      <c r="B100" s="111" t="s">
        <v>134</v>
      </c>
      <c r="C100" s="112" t="s">
        <v>69</v>
      </c>
      <c r="D100" s="165">
        <f>SUM(D97:D99)</f>
        <v>0</v>
      </c>
      <c r="E100" s="161">
        <f>ROUND(SUM(E97:E99),2)</f>
        <v>0</v>
      </c>
      <c r="F100" s="42"/>
      <c r="G100" s="42"/>
      <c r="H100" s="42"/>
      <c r="I100" s="42"/>
      <c r="J100" s="42"/>
      <c r="K100" s="42"/>
      <c r="L100" s="42"/>
      <c r="M100" s="42"/>
      <c r="N100" s="42"/>
      <c r="O100" s="42"/>
      <c r="P100" s="42"/>
      <c r="Q100" s="42"/>
      <c r="R100" s="42"/>
      <c r="S100" s="42"/>
      <c r="T100" s="42"/>
      <c r="U100" s="42"/>
      <c r="V100" s="42"/>
      <c r="W100" s="42"/>
      <c r="X100" s="42"/>
    </row>
    <row r="101" spans="1:24" ht="0.75" customHeight="1">
      <c r="A101" s="43"/>
      <c r="B101" s="162"/>
      <c r="C101" s="164"/>
      <c r="D101" s="166">
        <f>1-D100</f>
        <v>1</v>
      </c>
      <c r="E101" s="163">
        <f>ROUND(E94/D101,2)</f>
        <v>8100.66</v>
      </c>
      <c r="F101" s="43"/>
      <c r="G101" s="43"/>
      <c r="H101" s="43"/>
      <c r="I101" s="43"/>
      <c r="J101" s="43"/>
      <c r="K101" s="43"/>
      <c r="L101" s="43"/>
      <c r="M101" s="43"/>
      <c r="N101" s="43"/>
      <c r="O101" s="43"/>
      <c r="P101" s="43"/>
      <c r="Q101" s="43"/>
      <c r="R101" s="43"/>
      <c r="S101" s="43"/>
      <c r="T101" s="43"/>
      <c r="U101" s="43"/>
      <c r="V101" s="43"/>
      <c r="W101" s="43"/>
      <c r="X101" s="43"/>
    </row>
    <row r="102" spans="1:24" ht="15" customHeight="1" thickBot="1">
      <c r="A102" s="2"/>
      <c r="B102" s="97" t="s">
        <v>135</v>
      </c>
      <c r="C102" s="101" t="s">
        <v>69</v>
      </c>
      <c r="D102" s="132">
        <f>D92+D100</f>
        <v>0</v>
      </c>
      <c r="E102" s="120">
        <f>ROUND(E92+E100,2)</f>
        <v>0</v>
      </c>
      <c r="F102" s="2"/>
      <c r="G102" s="2"/>
      <c r="H102" s="2"/>
      <c r="I102" s="2"/>
      <c r="J102" s="2"/>
      <c r="K102" s="2"/>
      <c r="L102" s="2"/>
      <c r="M102" s="2"/>
      <c r="N102" s="2"/>
      <c r="O102" s="2"/>
      <c r="P102" s="2"/>
      <c r="Q102" s="2"/>
      <c r="R102" s="2"/>
      <c r="S102" s="2"/>
      <c r="T102" s="2"/>
      <c r="U102" s="2"/>
      <c r="V102" s="2"/>
      <c r="W102" s="2"/>
      <c r="X102" s="2"/>
    </row>
    <row r="103" spans="1:24" s="50" customFormat="1" ht="6.75" customHeight="1" thickBot="1"/>
    <row r="104" spans="1:24" ht="43.5" customHeight="1">
      <c r="A104" s="2"/>
      <c r="B104" s="606" t="s">
        <v>95</v>
      </c>
      <c r="C104" s="606" t="s">
        <v>66</v>
      </c>
      <c r="D104" s="638" t="s">
        <v>205</v>
      </c>
      <c r="E104" s="639"/>
      <c r="F104" s="2"/>
      <c r="G104" s="2"/>
      <c r="H104" s="2"/>
      <c r="I104" s="2"/>
      <c r="J104" s="2"/>
      <c r="K104" s="2"/>
      <c r="L104" s="2"/>
      <c r="M104" s="2"/>
      <c r="N104" s="2"/>
      <c r="O104" s="2"/>
      <c r="P104" s="2"/>
      <c r="Q104" s="2"/>
      <c r="R104" s="2"/>
      <c r="S104" s="2"/>
      <c r="T104" s="2"/>
      <c r="U104" s="2"/>
      <c r="V104" s="2"/>
      <c r="W104" s="2"/>
      <c r="X104" s="2"/>
    </row>
    <row r="105" spans="1:24" ht="18.75" customHeight="1" thickBot="1">
      <c r="A105" s="50"/>
      <c r="B105" s="607"/>
      <c r="C105" s="607"/>
      <c r="D105" s="398" t="s">
        <v>300</v>
      </c>
      <c r="E105" s="399" t="s">
        <v>301</v>
      </c>
      <c r="F105" s="50"/>
      <c r="G105" s="50"/>
      <c r="H105" s="50"/>
      <c r="I105" s="50"/>
      <c r="J105" s="50"/>
      <c r="K105" s="50"/>
      <c r="L105" s="50"/>
      <c r="M105" s="50"/>
      <c r="N105" s="50"/>
      <c r="O105" s="50"/>
      <c r="P105" s="50"/>
      <c r="Q105" s="50"/>
      <c r="R105" s="50"/>
      <c r="S105" s="50"/>
      <c r="T105" s="50"/>
      <c r="U105" s="50"/>
      <c r="V105" s="50"/>
      <c r="W105" s="50"/>
      <c r="X105" s="50"/>
    </row>
    <row r="106" spans="1:24" ht="12.75" customHeight="1">
      <c r="A106" s="2"/>
      <c r="B106" s="184" t="s">
        <v>302</v>
      </c>
      <c r="C106" s="396" t="s">
        <v>69</v>
      </c>
      <c r="D106" s="397">
        <f>E25</f>
        <v>4608.53</v>
      </c>
      <c r="E106" s="409">
        <f>$E$112*D106</f>
        <v>92170.599999999991</v>
      </c>
      <c r="F106" s="2"/>
      <c r="G106" s="410"/>
      <c r="H106" s="2"/>
      <c r="I106" s="2"/>
      <c r="J106" s="2"/>
      <c r="K106" s="2"/>
      <c r="L106" s="2"/>
      <c r="M106" s="2"/>
      <c r="N106" s="2"/>
      <c r="O106" s="2"/>
      <c r="P106" s="2"/>
      <c r="Q106" s="2"/>
      <c r="R106" s="2"/>
      <c r="S106" s="2"/>
      <c r="T106" s="2"/>
      <c r="U106" s="2"/>
      <c r="V106" s="2"/>
      <c r="W106" s="2"/>
      <c r="X106" s="2"/>
    </row>
    <row r="107" spans="1:24" ht="12.75" customHeight="1">
      <c r="A107" s="50"/>
      <c r="B107" s="184" t="s">
        <v>303</v>
      </c>
      <c r="C107" s="112" t="s">
        <v>69</v>
      </c>
      <c r="D107" s="392">
        <f>E57</f>
        <v>2792.82</v>
      </c>
      <c r="E107" s="331">
        <f t="shared" ref="E107:E111" si="7">$E$112*D107</f>
        <v>55856.4</v>
      </c>
      <c r="F107" s="50"/>
      <c r="G107" s="410"/>
      <c r="H107" s="2"/>
      <c r="I107" s="2"/>
      <c r="J107" s="2"/>
      <c r="K107" s="2"/>
      <c r="L107" s="2"/>
      <c r="M107" s="50"/>
      <c r="N107" s="50"/>
      <c r="O107" s="50"/>
      <c r="P107" s="50"/>
      <c r="Q107" s="50"/>
      <c r="R107" s="50"/>
      <c r="S107" s="50"/>
      <c r="T107" s="50"/>
      <c r="U107" s="50"/>
      <c r="V107" s="50"/>
      <c r="W107" s="50"/>
      <c r="X107" s="50"/>
    </row>
    <row r="108" spans="1:24" ht="12.75" customHeight="1">
      <c r="A108" s="50"/>
      <c r="B108" s="184" t="s">
        <v>304</v>
      </c>
      <c r="C108" s="112" t="s">
        <v>69</v>
      </c>
      <c r="D108" s="392">
        <f>E67</f>
        <v>185.46</v>
      </c>
      <c r="E108" s="331">
        <f t="shared" si="7"/>
        <v>3709.2000000000003</v>
      </c>
      <c r="F108" s="50"/>
      <c r="G108" s="410"/>
      <c r="H108" s="2"/>
      <c r="I108" s="2"/>
      <c r="J108" s="2"/>
      <c r="K108" s="2"/>
      <c r="L108" s="2"/>
      <c r="M108" s="50"/>
      <c r="N108" s="50"/>
      <c r="O108" s="50"/>
      <c r="P108" s="50"/>
      <c r="Q108" s="50"/>
      <c r="R108" s="50"/>
      <c r="S108" s="50"/>
      <c r="T108" s="50"/>
      <c r="U108" s="50"/>
      <c r="V108" s="50"/>
      <c r="W108" s="50"/>
      <c r="X108" s="50"/>
    </row>
    <row r="109" spans="1:24" ht="12.75" customHeight="1">
      <c r="A109" s="50"/>
      <c r="B109" s="184" t="s">
        <v>305</v>
      </c>
      <c r="C109" s="112" t="s">
        <v>69</v>
      </c>
      <c r="D109" s="392">
        <f>E78</f>
        <v>513.85</v>
      </c>
      <c r="E109" s="331">
        <f t="shared" si="7"/>
        <v>10277</v>
      </c>
      <c r="F109" s="50"/>
      <c r="G109" s="410"/>
      <c r="H109" s="2"/>
      <c r="I109" s="2"/>
      <c r="J109" s="2"/>
      <c r="K109" s="2"/>
      <c r="L109" s="2"/>
      <c r="M109" s="50"/>
      <c r="N109" s="50"/>
      <c r="O109" s="50"/>
      <c r="P109" s="50"/>
      <c r="Q109" s="50"/>
      <c r="R109" s="50"/>
      <c r="S109" s="50"/>
      <c r="T109" s="50"/>
      <c r="U109" s="50"/>
      <c r="V109" s="50"/>
      <c r="W109" s="50"/>
      <c r="X109" s="50"/>
    </row>
    <row r="110" spans="1:24" ht="12.75" customHeight="1">
      <c r="A110" s="50"/>
      <c r="B110" s="184" t="s">
        <v>306</v>
      </c>
      <c r="C110" s="112" t="s">
        <v>69</v>
      </c>
      <c r="D110" s="392">
        <f>E84</f>
        <v>0</v>
      </c>
      <c r="E110" s="331">
        <f t="shared" si="7"/>
        <v>0</v>
      </c>
      <c r="F110" s="50"/>
      <c r="G110" s="410"/>
      <c r="H110" s="2"/>
      <c r="I110" s="2"/>
      <c r="J110" s="2"/>
      <c r="K110" s="2"/>
      <c r="L110" s="2"/>
      <c r="M110" s="50"/>
      <c r="N110" s="50"/>
      <c r="O110" s="50"/>
      <c r="P110" s="50"/>
      <c r="Q110" s="50"/>
      <c r="R110" s="50"/>
      <c r="S110" s="50"/>
      <c r="T110" s="50"/>
      <c r="U110" s="50"/>
      <c r="V110" s="50"/>
      <c r="W110" s="50"/>
      <c r="X110" s="50"/>
    </row>
    <row r="111" spans="1:24" ht="12.75" customHeight="1">
      <c r="A111" s="50"/>
      <c r="B111" s="184" t="s">
        <v>307</v>
      </c>
      <c r="C111" s="112" t="s">
        <v>69</v>
      </c>
      <c r="D111" s="392">
        <f>E102</f>
        <v>0</v>
      </c>
      <c r="E111" s="331">
        <f t="shared" si="7"/>
        <v>0</v>
      </c>
      <c r="F111" s="50"/>
      <c r="G111" s="410"/>
      <c r="H111" s="2"/>
      <c r="I111" s="2"/>
      <c r="J111" s="2"/>
      <c r="K111" s="2"/>
      <c r="L111" s="2"/>
      <c r="M111" s="50"/>
      <c r="N111" s="50"/>
      <c r="O111" s="50"/>
      <c r="P111" s="50"/>
      <c r="Q111" s="50"/>
      <c r="R111" s="50"/>
      <c r="S111" s="50"/>
      <c r="T111" s="50"/>
      <c r="U111" s="50"/>
      <c r="V111" s="50"/>
      <c r="W111" s="50"/>
      <c r="X111" s="50"/>
    </row>
    <row r="112" spans="1:24" ht="15" customHeight="1">
      <c r="A112" s="2"/>
      <c r="B112" s="96" t="s">
        <v>96</v>
      </c>
      <c r="C112" s="98" t="s">
        <v>164</v>
      </c>
      <c r="D112" s="393" t="s">
        <v>168</v>
      </c>
      <c r="E112" s="172">
        <f>$C$9</f>
        <v>20</v>
      </c>
      <c r="F112" s="2"/>
      <c r="G112" s="2"/>
      <c r="H112" s="2"/>
      <c r="I112" s="2"/>
      <c r="J112" s="2"/>
      <c r="K112" s="2"/>
      <c r="L112" s="2"/>
      <c r="M112" s="2"/>
      <c r="N112" s="2"/>
      <c r="O112" s="2"/>
      <c r="P112" s="2"/>
      <c r="Q112" s="2"/>
      <c r="R112" s="2"/>
      <c r="S112" s="2"/>
      <c r="T112" s="2"/>
      <c r="U112" s="2"/>
      <c r="V112" s="2"/>
      <c r="W112" s="2"/>
      <c r="X112" s="2"/>
    </row>
    <row r="113" spans="1:28" ht="15" customHeight="1">
      <c r="A113" s="2"/>
      <c r="B113" s="186" t="s">
        <v>97</v>
      </c>
      <c r="C113" s="112" t="s">
        <v>69</v>
      </c>
      <c r="D113" s="394" t="s">
        <v>168</v>
      </c>
      <c r="E113" s="174">
        <f>SUM(E106:E111)</f>
        <v>162013.20000000001</v>
      </c>
      <c r="F113" s="2"/>
      <c r="G113" s="2"/>
      <c r="H113" s="2"/>
      <c r="I113" s="2"/>
      <c r="J113" s="2"/>
      <c r="K113" s="2"/>
      <c r="L113" s="2"/>
      <c r="M113" s="2"/>
      <c r="N113" s="2"/>
      <c r="O113" s="2"/>
      <c r="P113" s="2"/>
      <c r="Q113" s="2"/>
      <c r="R113" s="2"/>
      <c r="S113" s="2"/>
      <c r="T113" s="2"/>
      <c r="U113" s="2"/>
      <c r="V113" s="2"/>
      <c r="W113" s="2"/>
      <c r="X113" s="2"/>
    </row>
    <row r="114" spans="1:28" ht="15" customHeight="1" thickBot="1">
      <c r="A114" s="2"/>
      <c r="B114" s="187" t="s">
        <v>98</v>
      </c>
      <c r="C114" s="101" t="s">
        <v>69</v>
      </c>
      <c r="D114" s="395" t="s">
        <v>168</v>
      </c>
      <c r="E114" s="176">
        <f>E113*12</f>
        <v>1944158.4000000001</v>
      </c>
      <c r="F114" s="2"/>
      <c r="G114" s="2"/>
      <c r="H114" s="2"/>
      <c r="I114" s="2"/>
      <c r="J114" s="2"/>
      <c r="K114" s="2"/>
      <c r="L114" s="2"/>
      <c r="M114" s="2"/>
      <c r="N114" s="2"/>
      <c r="O114" s="2"/>
      <c r="P114" s="2"/>
      <c r="Q114" s="2"/>
      <c r="R114" s="2"/>
      <c r="S114" s="2"/>
      <c r="T114" s="2"/>
      <c r="U114" s="2"/>
      <c r="V114" s="2"/>
      <c r="W114" s="2"/>
      <c r="X114" s="2"/>
    </row>
    <row r="115" spans="1:28" ht="6.75" customHeight="1" thickBot="1">
      <c r="A115" s="3"/>
      <c r="B115" s="180"/>
      <c r="C115" s="92"/>
      <c r="D115" s="181"/>
      <c r="E115" s="182"/>
      <c r="F115" s="3"/>
      <c r="G115" s="3"/>
      <c r="H115" s="3"/>
      <c r="I115" s="3"/>
      <c r="J115" s="3"/>
      <c r="K115" s="3"/>
      <c r="L115" s="3"/>
      <c r="M115" s="3"/>
      <c r="N115" s="3"/>
      <c r="O115" s="3"/>
      <c r="P115" s="3"/>
      <c r="Q115" s="3"/>
      <c r="R115" s="3"/>
      <c r="S115" s="3"/>
      <c r="T115" s="3"/>
      <c r="U115" s="3"/>
      <c r="V115" s="3"/>
      <c r="W115" s="3"/>
      <c r="X115" s="3"/>
    </row>
    <row r="116" spans="1:28" ht="60" customHeight="1">
      <c r="A116" s="2"/>
      <c r="B116" s="170" t="s">
        <v>99</v>
      </c>
      <c r="C116" s="134" t="s">
        <v>66</v>
      </c>
      <c r="D116" s="638" t="s">
        <v>205</v>
      </c>
      <c r="E116" s="639"/>
      <c r="F116" s="2"/>
      <c r="G116" s="2"/>
      <c r="H116" s="2"/>
      <c r="I116" s="2"/>
      <c r="J116" s="2"/>
      <c r="K116" s="2"/>
      <c r="L116" s="2"/>
      <c r="M116" s="2"/>
      <c r="N116" s="2"/>
      <c r="O116" s="2"/>
      <c r="P116" s="2"/>
      <c r="Q116" s="2"/>
      <c r="R116" s="2"/>
      <c r="S116" s="2"/>
      <c r="T116" s="2"/>
      <c r="U116" s="2"/>
      <c r="V116" s="2"/>
      <c r="W116" s="2"/>
      <c r="X116" s="2"/>
    </row>
    <row r="117" spans="1:28" ht="15" customHeight="1">
      <c r="A117" s="2"/>
      <c r="B117" s="96" t="s">
        <v>100</v>
      </c>
      <c r="C117" s="98" t="s">
        <v>164</v>
      </c>
      <c r="D117" s="185">
        <v>8.3299999999999999E-2</v>
      </c>
      <c r="E117" s="125">
        <f>E$25*D117</f>
        <v>383.89054899999996</v>
      </c>
      <c r="F117" s="2"/>
      <c r="G117" s="2"/>
      <c r="H117" s="2"/>
      <c r="I117" s="2"/>
      <c r="J117" s="2"/>
      <c r="K117" s="2"/>
      <c r="L117" s="2"/>
      <c r="M117" s="2"/>
      <c r="N117" s="2"/>
      <c r="O117" s="2"/>
      <c r="P117" s="2"/>
      <c r="Q117" s="2"/>
      <c r="R117" s="2"/>
      <c r="S117" s="2"/>
      <c r="T117" s="2"/>
      <c r="U117" s="2"/>
      <c r="V117" s="2"/>
      <c r="W117" s="2"/>
      <c r="X117" s="2"/>
    </row>
    <row r="118" spans="1:28" ht="15" customHeight="1">
      <c r="A118" s="2"/>
      <c r="B118" s="96" t="s">
        <v>101</v>
      </c>
      <c r="C118" s="98" t="s">
        <v>164</v>
      </c>
      <c r="D118" s="185">
        <v>0.121</v>
      </c>
      <c r="E118" s="125">
        <f>E$25*D118</f>
        <v>557.63212999999996</v>
      </c>
      <c r="F118" s="2"/>
      <c r="G118" s="2"/>
      <c r="H118" s="2"/>
      <c r="I118" s="2"/>
      <c r="J118" s="2"/>
      <c r="K118" s="2"/>
      <c r="L118" s="2"/>
      <c r="M118" s="2"/>
      <c r="N118" s="2"/>
      <c r="O118" s="2"/>
      <c r="P118" s="2"/>
      <c r="Q118" s="2"/>
      <c r="R118" s="2"/>
      <c r="S118" s="2"/>
      <c r="T118" s="2"/>
      <c r="U118" s="2"/>
      <c r="V118" s="2"/>
      <c r="W118" s="2"/>
      <c r="X118" s="2"/>
    </row>
    <row r="119" spans="1:28" ht="13.5" customHeight="1" outlineLevel="1">
      <c r="A119" s="2"/>
      <c r="B119" s="127" t="s">
        <v>102</v>
      </c>
      <c r="C119" s="100" t="s">
        <v>75</v>
      </c>
      <c r="D119" s="169">
        <f>IF(D31&gt;=0.03,0.0782,IF(D31&gt;=0.02,0.076,0.0739))</f>
        <v>7.3899999999999993E-2</v>
      </c>
      <c r="E119" s="125">
        <f>E$25*D119</f>
        <v>340.57036699999998</v>
      </c>
      <c r="F119" s="2"/>
      <c r="G119" s="2"/>
      <c r="H119" s="2"/>
      <c r="I119" s="2"/>
      <c r="J119" s="2"/>
      <c r="K119" s="2"/>
      <c r="L119" s="2"/>
      <c r="M119" s="2"/>
      <c r="N119" s="2"/>
      <c r="O119" s="2"/>
      <c r="P119" s="2"/>
      <c r="Q119" s="2"/>
      <c r="R119" s="2"/>
      <c r="S119" s="2"/>
      <c r="T119" s="2"/>
      <c r="U119" s="2"/>
      <c r="V119" s="2"/>
      <c r="W119" s="2"/>
      <c r="X119" s="2"/>
    </row>
    <row r="120" spans="1:28" ht="13.5" customHeight="1" outlineLevel="1">
      <c r="A120" s="2"/>
      <c r="B120" s="96" t="s">
        <v>103</v>
      </c>
      <c r="C120" s="98" t="s">
        <v>164</v>
      </c>
      <c r="D120" s="185">
        <v>0.05</v>
      </c>
      <c r="E120" s="125">
        <f>E$25*D120</f>
        <v>230.4265</v>
      </c>
      <c r="F120" s="2"/>
      <c r="G120" s="2"/>
      <c r="H120" s="2"/>
      <c r="I120" s="2"/>
      <c r="J120" s="2"/>
      <c r="K120" s="2"/>
      <c r="L120" s="2"/>
      <c r="M120" s="2"/>
      <c r="N120" s="2"/>
      <c r="O120" s="2"/>
      <c r="P120" s="2"/>
      <c r="Q120" s="2"/>
      <c r="R120" s="2"/>
      <c r="S120" s="2"/>
      <c r="T120" s="2"/>
      <c r="U120" s="2"/>
      <c r="V120" s="2"/>
      <c r="W120" s="2"/>
      <c r="X120" s="2"/>
    </row>
    <row r="121" spans="1:28" ht="12.75" customHeight="1" outlineLevel="1">
      <c r="A121" s="2"/>
      <c r="B121" s="111" t="s">
        <v>104</v>
      </c>
      <c r="C121" s="112" t="s">
        <v>69</v>
      </c>
      <c r="D121" s="173" t="s">
        <v>168</v>
      </c>
      <c r="E121" s="188">
        <f>SUM(E117:E120)</f>
        <v>1512.519546</v>
      </c>
      <c r="F121" s="2"/>
      <c r="G121" s="2"/>
      <c r="H121" s="2"/>
      <c r="I121" s="2"/>
      <c r="J121" s="2"/>
      <c r="K121" s="2"/>
      <c r="L121" s="2"/>
      <c r="M121" s="2"/>
      <c r="N121" s="2"/>
      <c r="O121" s="2"/>
      <c r="P121" s="2"/>
      <c r="Q121" s="2"/>
      <c r="R121" s="2"/>
      <c r="S121" s="2"/>
      <c r="T121" s="2"/>
      <c r="U121" s="2"/>
      <c r="V121" s="2"/>
      <c r="W121" s="2"/>
      <c r="X121" s="2"/>
    </row>
    <row r="122" spans="1:28" ht="15" customHeight="1" outlineLevel="1">
      <c r="A122" s="2"/>
      <c r="B122" s="96" t="s">
        <v>105</v>
      </c>
      <c r="C122" s="98" t="s">
        <v>164</v>
      </c>
      <c r="D122" s="177" t="s">
        <v>168</v>
      </c>
      <c r="E122" s="171">
        <f>E112</f>
        <v>20</v>
      </c>
      <c r="F122" s="2"/>
      <c r="G122" s="2"/>
      <c r="H122" s="2"/>
      <c r="I122" s="2"/>
      <c r="J122" s="2"/>
      <c r="K122" s="2"/>
      <c r="L122" s="2"/>
      <c r="M122" s="2"/>
      <c r="N122" s="2"/>
      <c r="O122" s="2"/>
      <c r="P122" s="2"/>
      <c r="Q122" s="2"/>
      <c r="R122" s="2"/>
      <c r="S122" s="2"/>
      <c r="T122" s="2"/>
      <c r="U122" s="2"/>
      <c r="V122" s="2"/>
      <c r="W122" s="2"/>
      <c r="X122" s="2"/>
    </row>
    <row r="123" spans="1:28" ht="15" customHeight="1" thickBot="1">
      <c r="A123" s="2"/>
      <c r="B123" s="183" t="s">
        <v>106</v>
      </c>
      <c r="C123" s="101" t="s">
        <v>69</v>
      </c>
      <c r="D123" s="175" t="s">
        <v>168</v>
      </c>
      <c r="E123" s="189">
        <f>E121*E122</f>
        <v>30250.390919999998</v>
      </c>
      <c r="F123" s="2"/>
      <c r="G123" s="2"/>
      <c r="H123" s="2"/>
      <c r="I123" s="2"/>
      <c r="J123" s="2"/>
      <c r="K123" s="2"/>
      <c r="L123" s="2"/>
      <c r="M123" s="2"/>
      <c r="N123" s="2"/>
      <c r="O123" s="2"/>
      <c r="P123" s="2"/>
      <c r="Q123" s="2"/>
      <c r="R123" s="2"/>
      <c r="S123" s="2"/>
      <c r="T123" s="2"/>
      <c r="U123" s="2"/>
      <c r="V123" s="2"/>
      <c r="W123" s="2"/>
      <c r="X123" s="2"/>
    </row>
    <row r="124" spans="1:28" ht="9" customHeight="1">
      <c r="A124" s="2"/>
      <c r="B124" s="2"/>
      <c r="C124" s="50"/>
      <c r="D124" s="29"/>
      <c r="E124" s="29"/>
      <c r="F124" s="94"/>
      <c r="G124" s="94"/>
      <c r="H124" s="2"/>
      <c r="I124" s="2"/>
      <c r="J124" s="2"/>
      <c r="K124" s="2"/>
      <c r="L124" s="2"/>
      <c r="M124" s="2"/>
      <c r="N124" s="2"/>
      <c r="O124" s="2"/>
      <c r="P124" s="2"/>
      <c r="Q124" s="2"/>
      <c r="R124" s="2"/>
      <c r="S124" s="2"/>
      <c r="T124" s="2"/>
      <c r="U124" s="2"/>
      <c r="V124" s="2"/>
      <c r="W124" s="2"/>
      <c r="X124" s="2"/>
      <c r="Y124" s="2"/>
      <c r="Z124" s="2"/>
      <c r="AA124" s="2"/>
      <c r="AB124" s="2"/>
    </row>
    <row r="125" spans="1:28" ht="13.5" customHeight="1">
      <c r="A125" s="2"/>
      <c r="B125" s="2"/>
      <c r="C125" s="50"/>
      <c r="D125" s="29"/>
      <c r="E125" s="29"/>
      <c r="F125" s="94"/>
      <c r="G125" s="94"/>
      <c r="H125" s="2"/>
      <c r="I125" s="2"/>
      <c r="J125" s="2"/>
      <c r="K125" s="2"/>
      <c r="L125" s="2"/>
      <c r="M125" s="2"/>
      <c r="N125" s="2"/>
      <c r="O125" s="2"/>
      <c r="P125" s="2"/>
      <c r="Q125" s="2"/>
      <c r="R125" s="2"/>
      <c r="S125" s="2"/>
      <c r="T125" s="2"/>
      <c r="U125" s="2"/>
      <c r="V125" s="2"/>
      <c r="W125" s="2"/>
      <c r="X125" s="2"/>
      <c r="Y125" s="2"/>
      <c r="Z125" s="2"/>
      <c r="AA125" s="2"/>
      <c r="AB125" s="2"/>
    </row>
    <row r="126" spans="1:28" ht="13.5" customHeight="1">
      <c r="A126" s="2"/>
      <c r="B126" s="2"/>
      <c r="C126" s="50"/>
      <c r="D126" s="29"/>
      <c r="E126" s="64"/>
      <c r="F126" s="95"/>
      <c r="G126" s="95"/>
      <c r="H126" s="2"/>
      <c r="I126" s="2"/>
      <c r="J126" s="2"/>
      <c r="K126" s="2"/>
      <c r="L126" s="2"/>
      <c r="M126" s="2"/>
      <c r="N126" s="2"/>
      <c r="O126" s="2"/>
      <c r="P126" s="2"/>
      <c r="Q126" s="2"/>
      <c r="R126" s="2"/>
      <c r="S126" s="2"/>
      <c r="T126" s="2"/>
      <c r="U126" s="2"/>
      <c r="V126" s="2"/>
      <c r="W126" s="2"/>
      <c r="X126" s="2"/>
      <c r="Y126" s="2"/>
      <c r="Z126" s="2"/>
      <c r="AA126" s="2"/>
      <c r="AB126" s="2"/>
    </row>
    <row r="127" spans="1:28" ht="13.5" customHeight="1">
      <c r="A127" s="2"/>
      <c r="B127" s="2"/>
      <c r="C127" s="50"/>
      <c r="D127" s="29"/>
      <c r="E127" s="29"/>
      <c r="F127" s="94"/>
      <c r="G127" s="94"/>
      <c r="H127" s="2"/>
      <c r="I127" s="2"/>
      <c r="J127" s="2"/>
      <c r="K127" s="2"/>
      <c r="L127" s="2"/>
      <c r="M127" s="2"/>
      <c r="N127" s="2"/>
      <c r="O127" s="2"/>
      <c r="P127" s="2"/>
      <c r="Q127" s="2"/>
      <c r="R127" s="2"/>
      <c r="S127" s="2"/>
      <c r="T127" s="2"/>
      <c r="U127" s="2"/>
      <c r="V127" s="2"/>
      <c r="W127" s="2"/>
      <c r="X127" s="2"/>
      <c r="Y127" s="2"/>
      <c r="Z127" s="2"/>
      <c r="AA127" s="2"/>
      <c r="AB127" s="2"/>
    </row>
    <row r="128" spans="1:28" ht="13.5" customHeight="1">
      <c r="A128" s="2"/>
      <c r="B128" s="2"/>
      <c r="C128" s="50"/>
      <c r="D128" s="29"/>
      <c r="E128" s="29"/>
      <c r="F128" s="94"/>
      <c r="G128" s="94"/>
      <c r="H128" s="2"/>
      <c r="I128" s="2"/>
      <c r="J128" s="2"/>
      <c r="K128" s="2"/>
      <c r="L128" s="2"/>
      <c r="M128" s="2"/>
      <c r="N128" s="2"/>
      <c r="O128" s="2"/>
      <c r="P128" s="2"/>
      <c r="Q128" s="2"/>
      <c r="R128" s="2"/>
      <c r="S128" s="2"/>
      <c r="T128" s="2"/>
      <c r="U128" s="2"/>
      <c r="V128" s="2"/>
      <c r="W128" s="2"/>
      <c r="X128" s="2"/>
      <c r="Y128" s="2"/>
      <c r="Z128" s="2"/>
      <c r="AA128" s="2"/>
      <c r="AB128" s="2"/>
    </row>
    <row r="129" spans="1:28" ht="13.5" customHeight="1">
      <c r="A129" s="2"/>
      <c r="B129" s="2"/>
      <c r="C129" s="50"/>
      <c r="D129" s="29"/>
      <c r="E129" s="29"/>
      <c r="F129" s="94"/>
      <c r="G129" s="94"/>
      <c r="H129" s="2"/>
      <c r="I129" s="2"/>
      <c r="J129" s="2"/>
      <c r="K129" s="2"/>
      <c r="L129" s="2"/>
      <c r="M129" s="2"/>
      <c r="N129" s="2"/>
      <c r="O129" s="2"/>
      <c r="P129" s="2"/>
      <c r="Q129" s="2"/>
      <c r="R129" s="2"/>
      <c r="S129" s="2"/>
      <c r="T129" s="2"/>
      <c r="U129" s="2"/>
      <c r="V129" s="2"/>
      <c r="W129" s="2"/>
      <c r="X129" s="2"/>
      <c r="Y129" s="2"/>
      <c r="Z129" s="2"/>
      <c r="AA129" s="2"/>
      <c r="AB129" s="2"/>
    </row>
    <row r="130" spans="1:28" ht="13.5" customHeight="1">
      <c r="A130" s="2"/>
      <c r="B130" s="2"/>
      <c r="C130" s="50"/>
      <c r="D130" s="29"/>
      <c r="E130" s="29"/>
      <c r="F130" s="94"/>
      <c r="G130" s="94"/>
      <c r="H130" s="2"/>
      <c r="I130" s="2"/>
      <c r="J130" s="2"/>
      <c r="K130" s="2"/>
      <c r="L130" s="2"/>
      <c r="M130" s="2"/>
      <c r="N130" s="2"/>
      <c r="O130" s="2"/>
      <c r="P130" s="2"/>
      <c r="Q130" s="2"/>
      <c r="R130" s="2"/>
      <c r="S130" s="2"/>
      <c r="T130" s="2"/>
      <c r="U130" s="2"/>
      <c r="V130" s="2"/>
      <c r="W130" s="2"/>
      <c r="X130" s="2"/>
      <c r="Y130" s="2"/>
      <c r="Z130" s="2"/>
      <c r="AA130" s="2"/>
      <c r="AB130" s="2"/>
    </row>
    <row r="131" spans="1:28" ht="13.5" customHeight="1">
      <c r="A131" s="2"/>
      <c r="B131" s="2"/>
      <c r="C131" s="50"/>
      <c r="D131" s="29"/>
      <c r="E131" s="29"/>
      <c r="F131" s="94"/>
      <c r="G131" s="94"/>
      <c r="H131" s="2"/>
      <c r="I131" s="2"/>
      <c r="J131" s="2"/>
      <c r="K131" s="2"/>
      <c r="L131" s="2"/>
      <c r="M131" s="2"/>
      <c r="N131" s="2"/>
      <c r="O131" s="2"/>
      <c r="P131" s="2"/>
      <c r="Q131" s="2"/>
      <c r="R131" s="2"/>
      <c r="S131" s="2"/>
      <c r="T131" s="2"/>
      <c r="U131" s="2"/>
      <c r="V131" s="2"/>
      <c r="W131" s="2"/>
      <c r="X131" s="2"/>
      <c r="Y131" s="2"/>
      <c r="Z131" s="2"/>
      <c r="AA131" s="2"/>
      <c r="AB131" s="2"/>
    </row>
    <row r="132" spans="1:28" ht="13.5" customHeight="1">
      <c r="A132" s="2"/>
      <c r="B132" s="2"/>
      <c r="C132" s="50"/>
      <c r="D132" s="29"/>
      <c r="E132" s="29"/>
      <c r="F132" s="94"/>
      <c r="G132" s="94"/>
      <c r="H132" s="2"/>
      <c r="I132" s="2"/>
      <c r="J132" s="2"/>
      <c r="K132" s="2"/>
      <c r="L132" s="2"/>
      <c r="M132" s="2"/>
      <c r="N132" s="2"/>
      <c r="O132" s="2"/>
      <c r="P132" s="2"/>
      <c r="Q132" s="2"/>
      <c r="R132" s="2"/>
      <c r="S132" s="2"/>
      <c r="T132" s="2"/>
      <c r="U132" s="2"/>
      <c r="V132" s="2"/>
      <c r="W132" s="2"/>
      <c r="X132" s="2"/>
      <c r="Y132" s="2"/>
      <c r="Z132" s="2"/>
      <c r="AA132" s="2"/>
      <c r="AB132" s="2"/>
    </row>
    <row r="133" spans="1:28" ht="13.5" customHeight="1">
      <c r="A133" s="2"/>
      <c r="B133" s="2"/>
      <c r="C133" s="50"/>
      <c r="D133" s="29"/>
      <c r="E133" s="29"/>
      <c r="F133" s="94"/>
      <c r="G133" s="94"/>
      <c r="H133" s="2"/>
      <c r="I133" s="2"/>
      <c r="J133" s="2"/>
      <c r="K133" s="2"/>
      <c r="L133" s="2"/>
      <c r="M133" s="2"/>
      <c r="N133" s="2"/>
      <c r="O133" s="2"/>
      <c r="P133" s="2"/>
      <c r="Q133" s="2"/>
      <c r="R133" s="2"/>
      <c r="S133" s="2"/>
      <c r="T133" s="2"/>
      <c r="U133" s="2"/>
      <c r="V133" s="2"/>
      <c r="W133" s="2"/>
      <c r="X133" s="2"/>
      <c r="Y133" s="2"/>
      <c r="Z133" s="2"/>
      <c r="AA133" s="2"/>
      <c r="AB133" s="2"/>
    </row>
    <row r="134" spans="1:28" ht="13.5" customHeight="1">
      <c r="A134" s="2"/>
      <c r="B134" s="2"/>
      <c r="C134" s="50"/>
      <c r="D134" s="29"/>
      <c r="E134" s="29"/>
      <c r="F134" s="94"/>
      <c r="G134" s="94"/>
      <c r="H134" s="2"/>
      <c r="I134" s="2"/>
      <c r="J134" s="2"/>
      <c r="K134" s="2"/>
      <c r="L134" s="2"/>
      <c r="M134" s="2"/>
      <c r="N134" s="2"/>
      <c r="O134" s="2"/>
      <c r="P134" s="2"/>
      <c r="Q134" s="2"/>
      <c r="R134" s="2"/>
      <c r="S134" s="2"/>
      <c r="T134" s="2"/>
      <c r="U134" s="2"/>
      <c r="V134" s="2"/>
      <c r="W134" s="2"/>
      <c r="X134" s="2"/>
      <c r="Y134" s="2"/>
      <c r="Z134" s="2"/>
      <c r="AA134" s="2"/>
      <c r="AB134" s="2"/>
    </row>
    <row r="135" spans="1:28" ht="13.5" customHeight="1">
      <c r="A135" s="2"/>
      <c r="B135" s="2"/>
      <c r="C135" s="50"/>
      <c r="D135" s="29"/>
      <c r="E135" s="29"/>
      <c r="F135" s="94"/>
      <c r="G135" s="94"/>
      <c r="H135" s="2"/>
      <c r="I135" s="2"/>
      <c r="J135" s="2"/>
      <c r="K135" s="2"/>
      <c r="L135" s="2"/>
      <c r="M135" s="2"/>
      <c r="N135" s="2"/>
      <c r="O135" s="2"/>
      <c r="P135" s="2"/>
      <c r="Q135" s="2"/>
      <c r="R135" s="2"/>
      <c r="S135" s="2"/>
      <c r="T135" s="2"/>
      <c r="U135" s="2"/>
      <c r="V135" s="2"/>
      <c r="W135" s="2"/>
      <c r="X135" s="2"/>
      <c r="Y135" s="2"/>
      <c r="Z135" s="2"/>
      <c r="AA135" s="2"/>
      <c r="AB135" s="2"/>
    </row>
    <row r="136" spans="1:28" ht="13.5" customHeight="1">
      <c r="A136" s="2"/>
      <c r="B136" s="2"/>
      <c r="C136" s="50"/>
      <c r="D136" s="29"/>
      <c r="E136" s="29"/>
      <c r="F136" s="94"/>
      <c r="G136" s="94"/>
      <c r="H136" s="2"/>
      <c r="I136" s="2"/>
      <c r="J136" s="2"/>
      <c r="K136" s="2"/>
      <c r="L136" s="2"/>
      <c r="M136" s="2"/>
      <c r="N136" s="2"/>
      <c r="O136" s="2"/>
      <c r="P136" s="2"/>
      <c r="Q136" s="2"/>
      <c r="R136" s="2"/>
      <c r="S136" s="2"/>
      <c r="T136" s="2"/>
      <c r="U136" s="2"/>
      <c r="V136" s="2"/>
      <c r="W136" s="2"/>
      <c r="X136" s="2"/>
      <c r="Y136" s="2"/>
      <c r="Z136" s="2"/>
      <c r="AA136" s="2"/>
      <c r="AB136" s="2"/>
    </row>
    <row r="137" spans="1:28" ht="13.5" customHeight="1">
      <c r="A137" s="2"/>
      <c r="B137" s="2"/>
      <c r="C137" s="50"/>
      <c r="D137" s="29"/>
      <c r="E137" s="29"/>
      <c r="F137" s="94"/>
      <c r="G137" s="94"/>
      <c r="H137" s="2"/>
      <c r="I137" s="2"/>
      <c r="J137" s="2"/>
      <c r="K137" s="2"/>
      <c r="L137" s="2"/>
      <c r="M137" s="2"/>
      <c r="N137" s="2"/>
      <c r="O137" s="2"/>
      <c r="P137" s="2"/>
      <c r="Q137" s="2"/>
      <c r="R137" s="2"/>
      <c r="S137" s="2"/>
      <c r="T137" s="2"/>
      <c r="U137" s="2"/>
      <c r="V137" s="2"/>
      <c r="W137" s="2"/>
      <c r="X137" s="2"/>
      <c r="Y137" s="2"/>
      <c r="Z137" s="2"/>
      <c r="AA137" s="2"/>
      <c r="AB137" s="2"/>
    </row>
    <row r="138" spans="1:28" ht="13.5" customHeight="1">
      <c r="A138" s="2"/>
      <c r="B138" s="2"/>
      <c r="C138" s="50"/>
      <c r="D138" s="29"/>
      <c r="E138" s="29"/>
      <c r="F138" s="94"/>
      <c r="G138" s="94"/>
      <c r="H138" s="2"/>
      <c r="I138" s="2"/>
      <c r="J138" s="2"/>
      <c r="K138" s="2"/>
      <c r="L138" s="2"/>
      <c r="M138" s="2"/>
      <c r="N138" s="2"/>
      <c r="O138" s="2"/>
      <c r="P138" s="2"/>
      <c r="Q138" s="2"/>
      <c r="R138" s="2"/>
      <c r="S138" s="2"/>
      <c r="T138" s="2"/>
      <c r="U138" s="2"/>
      <c r="V138" s="2"/>
      <c r="W138" s="2"/>
      <c r="X138" s="2"/>
      <c r="Y138" s="2"/>
      <c r="Z138" s="2"/>
      <c r="AA138" s="2"/>
      <c r="AB138" s="2"/>
    </row>
    <row r="139" spans="1:28" ht="13.5" customHeight="1">
      <c r="A139" s="2"/>
      <c r="B139" s="2"/>
      <c r="C139" s="50"/>
      <c r="D139" s="29"/>
      <c r="E139" s="29"/>
      <c r="F139" s="94"/>
      <c r="G139" s="94"/>
      <c r="H139" s="2"/>
      <c r="I139" s="2"/>
      <c r="J139" s="2"/>
      <c r="K139" s="2"/>
      <c r="L139" s="2"/>
      <c r="M139" s="2"/>
      <c r="N139" s="2"/>
      <c r="O139" s="2"/>
      <c r="P139" s="2"/>
      <c r="Q139" s="2"/>
      <c r="R139" s="2"/>
      <c r="S139" s="2"/>
      <c r="T139" s="2"/>
      <c r="U139" s="2"/>
      <c r="V139" s="2"/>
      <c r="W139" s="2"/>
      <c r="X139" s="2"/>
      <c r="Y139" s="2"/>
      <c r="Z139" s="2"/>
      <c r="AA139" s="2"/>
      <c r="AB139" s="2"/>
    </row>
    <row r="140" spans="1:28" ht="13.5" customHeight="1">
      <c r="A140" s="2"/>
      <c r="B140" s="2"/>
      <c r="C140" s="50"/>
      <c r="D140" s="29"/>
      <c r="E140" s="29"/>
      <c r="F140" s="94"/>
      <c r="G140" s="94"/>
      <c r="H140" s="2"/>
      <c r="I140" s="2"/>
      <c r="J140" s="2"/>
      <c r="K140" s="2"/>
      <c r="L140" s="2"/>
      <c r="M140" s="2"/>
      <c r="N140" s="2"/>
      <c r="O140" s="2"/>
      <c r="P140" s="2"/>
      <c r="Q140" s="2"/>
      <c r="R140" s="2"/>
      <c r="S140" s="2"/>
      <c r="T140" s="2"/>
      <c r="U140" s="2"/>
      <c r="V140" s="2"/>
      <c r="W140" s="2"/>
      <c r="X140" s="2"/>
      <c r="Y140" s="2"/>
      <c r="Z140" s="2"/>
      <c r="AA140" s="2"/>
      <c r="AB140" s="2"/>
    </row>
    <row r="141" spans="1:28" ht="13.5" customHeight="1">
      <c r="A141" s="2"/>
      <c r="B141" s="2"/>
      <c r="C141" s="50"/>
      <c r="D141" s="29"/>
      <c r="E141" s="29"/>
      <c r="F141" s="94"/>
      <c r="G141" s="94"/>
      <c r="H141" s="2"/>
      <c r="I141" s="2"/>
      <c r="J141" s="2"/>
      <c r="K141" s="2"/>
      <c r="L141" s="2"/>
      <c r="M141" s="2"/>
      <c r="N141" s="2"/>
      <c r="O141" s="2"/>
      <c r="P141" s="2"/>
      <c r="Q141" s="2"/>
      <c r="R141" s="2"/>
      <c r="S141" s="2"/>
      <c r="T141" s="2"/>
      <c r="U141" s="2"/>
      <c r="V141" s="2"/>
      <c r="W141" s="2"/>
      <c r="X141" s="2"/>
      <c r="Y141" s="2"/>
      <c r="Z141" s="2"/>
      <c r="AA141" s="2"/>
      <c r="AB141" s="2"/>
    </row>
    <row r="142" spans="1:28" ht="13.5" customHeight="1">
      <c r="A142" s="2"/>
      <c r="B142" s="2"/>
      <c r="C142" s="50"/>
      <c r="D142" s="29"/>
      <c r="E142" s="29"/>
      <c r="F142" s="94"/>
      <c r="G142" s="94"/>
      <c r="H142" s="2"/>
      <c r="I142" s="2"/>
      <c r="J142" s="2"/>
      <c r="K142" s="2"/>
      <c r="L142" s="2"/>
      <c r="M142" s="2"/>
      <c r="N142" s="2"/>
      <c r="O142" s="2"/>
      <c r="P142" s="2"/>
      <c r="Q142" s="2"/>
      <c r="R142" s="2"/>
      <c r="S142" s="2"/>
      <c r="T142" s="2"/>
      <c r="U142" s="2"/>
      <c r="V142" s="2"/>
      <c r="W142" s="2"/>
      <c r="X142" s="2"/>
      <c r="Y142" s="2"/>
      <c r="Z142" s="2"/>
      <c r="AA142" s="2"/>
      <c r="AB142" s="2"/>
    </row>
    <row r="143" spans="1:28" ht="13.5" customHeight="1">
      <c r="A143" s="2"/>
      <c r="B143" s="2"/>
      <c r="C143" s="50"/>
      <c r="D143" s="29"/>
      <c r="E143" s="29"/>
      <c r="F143" s="94"/>
      <c r="G143" s="94"/>
      <c r="H143" s="2"/>
      <c r="I143" s="2"/>
      <c r="J143" s="2"/>
      <c r="K143" s="2"/>
      <c r="L143" s="2"/>
      <c r="M143" s="2"/>
      <c r="N143" s="2"/>
      <c r="O143" s="2"/>
      <c r="P143" s="2"/>
      <c r="Q143" s="2"/>
      <c r="R143" s="2"/>
      <c r="S143" s="2"/>
      <c r="T143" s="2"/>
      <c r="U143" s="2"/>
      <c r="V143" s="2"/>
      <c r="W143" s="2"/>
      <c r="X143" s="2"/>
      <c r="Y143" s="2"/>
      <c r="Z143" s="2"/>
      <c r="AA143" s="2"/>
      <c r="AB143" s="2"/>
    </row>
    <row r="144" spans="1:28" ht="13.5" customHeight="1">
      <c r="A144" s="2"/>
      <c r="B144" s="2"/>
      <c r="C144" s="50"/>
      <c r="D144" s="29"/>
      <c r="E144" s="29"/>
      <c r="F144" s="94"/>
      <c r="G144" s="94"/>
      <c r="H144" s="2"/>
      <c r="I144" s="2"/>
      <c r="J144" s="2"/>
      <c r="K144" s="2"/>
      <c r="L144" s="2"/>
      <c r="M144" s="2"/>
      <c r="N144" s="2"/>
      <c r="O144" s="2"/>
      <c r="P144" s="2"/>
      <c r="Q144" s="2"/>
      <c r="R144" s="2"/>
      <c r="S144" s="2"/>
      <c r="T144" s="2"/>
      <c r="U144" s="2"/>
      <c r="V144" s="2"/>
      <c r="W144" s="2"/>
      <c r="X144" s="2"/>
      <c r="Y144" s="2"/>
      <c r="Z144" s="2"/>
      <c r="AA144" s="2"/>
      <c r="AB144" s="2"/>
    </row>
    <row r="145" spans="1:28" ht="13.5" customHeight="1">
      <c r="A145" s="2"/>
      <c r="B145" s="2"/>
      <c r="C145" s="50"/>
      <c r="D145" s="29"/>
      <c r="E145" s="29"/>
      <c r="F145" s="94"/>
      <c r="G145" s="94"/>
      <c r="H145" s="2"/>
      <c r="I145" s="2"/>
      <c r="J145" s="2"/>
      <c r="K145" s="2"/>
      <c r="L145" s="2"/>
      <c r="M145" s="2"/>
      <c r="N145" s="2"/>
      <c r="O145" s="2"/>
      <c r="P145" s="2"/>
      <c r="Q145" s="2"/>
      <c r="R145" s="2"/>
      <c r="S145" s="2"/>
      <c r="T145" s="2"/>
      <c r="U145" s="2"/>
      <c r="V145" s="2"/>
      <c r="W145" s="2"/>
      <c r="X145" s="2"/>
      <c r="Y145" s="2"/>
      <c r="Z145" s="2"/>
      <c r="AA145" s="2"/>
      <c r="AB145" s="2"/>
    </row>
    <row r="146" spans="1:28" ht="13.5" customHeight="1">
      <c r="A146" s="2"/>
      <c r="B146" s="2"/>
      <c r="C146" s="50"/>
      <c r="D146" s="29"/>
      <c r="E146" s="29"/>
      <c r="F146" s="94"/>
      <c r="G146" s="94"/>
      <c r="H146" s="2"/>
      <c r="I146" s="2"/>
      <c r="J146" s="2"/>
      <c r="K146" s="2"/>
      <c r="L146" s="2"/>
      <c r="M146" s="2"/>
      <c r="N146" s="2"/>
      <c r="O146" s="2"/>
      <c r="P146" s="2"/>
      <c r="Q146" s="2"/>
      <c r="R146" s="2"/>
      <c r="S146" s="2"/>
      <c r="T146" s="2"/>
      <c r="U146" s="2"/>
      <c r="V146" s="2"/>
      <c r="W146" s="2"/>
      <c r="X146" s="2"/>
      <c r="Y146" s="2"/>
      <c r="Z146" s="2"/>
      <c r="AA146" s="2"/>
      <c r="AB146" s="2"/>
    </row>
    <row r="147" spans="1:28" ht="13.5" customHeight="1">
      <c r="A147" s="2"/>
      <c r="B147" s="2"/>
      <c r="C147" s="50"/>
      <c r="D147" s="29"/>
      <c r="E147" s="29"/>
      <c r="F147" s="94"/>
      <c r="G147" s="94"/>
      <c r="H147" s="2"/>
      <c r="I147" s="2"/>
      <c r="J147" s="2"/>
      <c r="K147" s="2"/>
      <c r="L147" s="2"/>
      <c r="M147" s="2"/>
      <c r="N147" s="2"/>
      <c r="O147" s="2"/>
      <c r="P147" s="2"/>
      <c r="Q147" s="2"/>
      <c r="R147" s="2"/>
      <c r="S147" s="2"/>
      <c r="T147" s="2"/>
      <c r="U147" s="2"/>
      <c r="V147" s="2"/>
      <c r="W147" s="2"/>
      <c r="X147" s="2"/>
      <c r="Y147" s="2"/>
      <c r="Z147" s="2"/>
      <c r="AA147" s="2"/>
      <c r="AB147" s="2"/>
    </row>
    <row r="148" spans="1:28" ht="13.5" customHeight="1">
      <c r="A148" s="2"/>
      <c r="B148" s="2"/>
      <c r="C148" s="50"/>
      <c r="D148" s="29"/>
      <c r="E148" s="29"/>
      <c r="F148" s="94"/>
      <c r="G148" s="94"/>
      <c r="H148" s="2"/>
      <c r="I148" s="2"/>
      <c r="J148" s="2"/>
      <c r="K148" s="2"/>
      <c r="L148" s="2"/>
      <c r="M148" s="2"/>
      <c r="N148" s="2"/>
      <c r="O148" s="2"/>
      <c r="P148" s="2"/>
      <c r="Q148" s="2"/>
      <c r="R148" s="2"/>
      <c r="S148" s="2"/>
      <c r="T148" s="2"/>
      <c r="U148" s="2"/>
      <c r="V148" s="2"/>
      <c r="W148" s="2"/>
      <c r="X148" s="2"/>
      <c r="Y148" s="2"/>
      <c r="Z148" s="2"/>
      <c r="AA148" s="2"/>
      <c r="AB148" s="2"/>
    </row>
    <row r="149" spans="1:28" ht="13.5" customHeight="1">
      <c r="A149" s="2"/>
      <c r="B149" s="2"/>
      <c r="C149" s="50"/>
      <c r="D149" s="29"/>
      <c r="E149" s="29"/>
      <c r="F149" s="94"/>
      <c r="G149" s="94"/>
      <c r="H149" s="2"/>
      <c r="I149" s="2"/>
      <c r="J149" s="2"/>
      <c r="K149" s="2"/>
      <c r="L149" s="2"/>
      <c r="M149" s="2"/>
      <c r="N149" s="2"/>
      <c r="O149" s="2"/>
      <c r="P149" s="2"/>
      <c r="Q149" s="2"/>
      <c r="R149" s="2"/>
      <c r="S149" s="2"/>
      <c r="T149" s="2"/>
      <c r="U149" s="2"/>
      <c r="V149" s="2"/>
      <c r="W149" s="2"/>
      <c r="X149" s="2"/>
      <c r="Y149" s="2"/>
      <c r="Z149" s="2"/>
      <c r="AA149" s="2"/>
      <c r="AB149" s="2"/>
    </row>
    <row r="150" spans="1:28" ht="13.5" customHeight="1">
      <c r="A150" s="2"/>
      <c r="B150" s="2"/>
      <c r="C150" s="50"/>
      <c r="D150" s="29"/>
      <c r="E150" s="29"/>
      <c r="F150" s="94"/>
      <c r="G150" s="94"/>
      <c r="H150" s="2"/>
      <c r="I150" s="2"/>
      <c r="J150" s="2"/>
      <c r="K150" s="2"/>
      <c r="L150" s="2"/>
      <c r="M150" s="2"/>
      <c r="N150" s="2"/>
      <c r="O150" s="2"/>
      <c r="P150" s="2"/>
      <c r="Q150" s="2"/>
      <c r="R150" s="2"/>
      <c r="S150" s="2"/>
      <c r="T150" s="2"/>
      <c r="U150" s="2"/>
      <c r="V150" s="2"/>
      <c r="W150" s="2"/>
      <c r="X150" s="2"/>
      <c r="Y150" s="2"/>
      <c r="Z150" s="2"/>
      <c r="AA150" s="2"/>
      <c r="AB150" s="2"/>
    </row>
    <row r="151" spans="1:28" ht="13.5" customHeight="1">
      <c r="A151" s="2"/>
      <c r="B151" s="2"/>
      <c r="C151" s="50"/>
      <c r="D151" s="29"/>
      <c r="E151" s="29"/>
      <c r="F151" s="94"/>
      <c r="G151" s="94"/>
      <c r="H151" s="2"/>
      <c r="I151" s="2"/>
      <c r="J151" s="2"/>
      <c r="K151" s="2"/>
      <c r="L151" s="2"/>
      <c r="M151" s="2"/>
      <c r="N151" s="2"/>
      <c r="O151" s="2"/>
      <c r="P151" s="2"/>
      <c r="Q151" s="2"/>
      <c r="R151" s="2"/>
      <c r="S151" s="2"/>
      <c r="T151" s="2"/>
      <c r="U151" s="2"/>
      <c r="V151" s="2"/>
      <c r="W151" s="2"/>
      <c r="X151" s="2"/>
      <c r="Y151" s="2"/>
      <c r="Z151" s="2"/>
      <c r="AA151" s="2"/>
      <c r="AB151" s="2"/>
    </row>
    <row r="152" spans="1:28" ht="13.5" customHeight="1">
      <c r="A152" s="2"/>
      <c r="B152" s="2"/>
      <c r="C152" s="50"/>
      <c r="D152" s="29"/>
      <c r="E152" s="29"/>
      <c r="F152" s="94"/>
      <c r="G152" s="94"/>
      <c r="H152" s="2"/>
      <c r="I152" s="2"/>
      <c r="J152" s="2"/>
      <c r="K152" s="2"/>
      <c r="L152" s="2"/>
      <c r="M152" s="2"/>
      <c r="N152" s="2"/>
      <c r="O152" s="2"/>
      <c r="P152" s="2"/>
      <c r="Q152" s="2"/>
      <c r="R152" s="2"/>
      <c r="S152" s="2"/>
      <c r="T152" s="2"/>
      <c r="U152" s="2"/>
      <c r="V152" s="2"/>
      <c r="W152" s="2"/>
      <c r="X152" s="2"/>
      <c r="Y152" s="2"/>
      <c r="Z152" s="2"/>
      <c r="AA152" s="2"/>
      <c r="AB152" s="2"/>
    </row>
    <row r="153" spans="1:28" ht="13.5" customHeight="1">
      <c r="A153" s="2"/>
      <c r="B153" s="2"/>
      <c r="C153" s="50"/>
      <c r="D153" s="29"/>
      <c r="E153" s="29"/>
      <c r="F153" s="94"/>
      <c r="G153" s="94"/>
      <c r="H153" s="2"/>
      <c r="I153" s="2"/>
      <c r="J153" s="2"/>
      <c r="K153" s="2"/>
      <c r="L153" s="2"/>
      <c r="M153" s="2"/>
      <c r="N153" s="2"/>
      <c r="O153" s="2"/>
      <c r="P153" s="2"/>
      <c r="Q153" s="2"/>
      <c r="R153" s="2"/>
      <c r="S153" s="2"/>
      <c r="T153" s="2"/>
      <c r="U153" s="2"/>
      <c r="V153" s="2"/>
      <c r="W153" s="2"/>
      <c r="X153" s="2"/>
      <c r="Y153" s="2"/>
      <c r="Z153" s="2"/>
      <c r="AA153" s="2"/>
      <c r="AB153" s="2"/>
    </row>
    <row r="154" spans="1:28" ht="13.5" customHeight="1">
      <c r="A154" s="2"/>
      <c r="B154" s="2"/>
      <c r="C154" s="50"/>
      <c r="D154" s="29"/>
      <c r="E154" s="29"/>
      <c r="F154" s="94"/>
      <c r="G154" s="94"/>
      <c r="H154" s="2"/>
      <c r="I154" s="2"/>
      <c r="J154" s="2"/>
      <c r="K154" s="2"/>
      <c r="L154" s="2"/>
      <c r="M154" s="2"/>
      <c r="N154" s="2"/>
      <c r="O154" s="2"/>
      <c r="P154" s="2"/>
      <c r="Q154" s="2"/>
      <c r="R154" s="2"/>
      <c r="S154" s="2"/>
      <c r="T154" s="2"/>
      <c r="U154" s="2"/>
      <c r="V154" s="2"/>
      <c r="W154" s="2"/>
      <c r="X154" s="2"/>
      <c r="Y154" s="2"/>
      <c r="Z154" s="2"/>
      <c r="AA154" s="2"/>
      <c r="AB154" s="2"/>
    </row>
    <row r="155" spans="1:28" ht="13.5" customHeight="1">
      <c r="A155" s="2"/>
      <c r="B155" s="2"/>
      <c r="C155" s="50"/>
      <c r="D155" s="29"/>
      <c r="E155" s="29"/>
      <c r="F155" s="94"/>
      <c r="G155" s="94"/>
      <c r="H155" s="2"/>
      <c r="I155" s="2"/>
      <c r="J155" s="2"/>
      <c r="K155" s="2"/>
      <c r="L155" s="2"/>
      <c r="M155" s="2"/>
      <c r="N155" s="2"/>
      <c r="O155" s="2"/>
      <c r="P155" s="2"/>
      <c r="Q155" s="2"/>
      <c r="R155" s="2"/>
      <c r="S155" s="2"/>
      <c r="T155" s="2"/>
      <c r="U155" s="2"/>
      <c r="V155" s="2"/>
      <c r="W155" s="2"/>
      <c r="X155" s="2"/>
      <c r="Y155" s="2"/>
      <c r="Z155" s="2"/>
      <c r="AA155" s="2"/>
      <c r="AB155" s="2"/>
    </row>
    <row r="156" spans="1:28" ht="13.5" customHeight="1">
      <c r="A156" s="2"/>
      <c r="B156" s="2"/>
      <c r="C156" s="50"/>
      <c r="D156" s="29"/>
      <c r="E156" s="29"/>
      <c r="F156" s="94"/>
      <c r="G156" s="94"/>
      <c r="H156" s="2"/>
      <c r="I156" s="2"/>
      <c r="J156" s="2"/>
      <c r="K156" s="2"/>
      <c r="L156" s="2"/>
      <c r="M156" s="2"/>
      <c r="N156" s="2"/>
      <c r="O156" s="2"/>
      <c r="P156" s="2"/>
      <c r="Q156" s="2"/>
      <c r="R156" s="2"/>
      <c r="S156" s="2"/>
      <c r="T156" s="2"/>
      <c r="U156" s="2"/>
      <c r="V156" s="2"/>
      <c r="W156" s="2"/>
      <c r="X156" s="2"/>
      <c r="Y156" s="2"/>
      <c r="Z156" s="2"/>
      <c r="AA156" s="2"/>
      <c r="AB156" s="2"/>
    </row>
    <row r="157" spans="1:28" ht="13.5" customHeight="1">
      <c r="A157" s="2"/>
      <c r="B157" s="2"/>
      <c r="C157" s="50"/>
      <c r="D157" s="29"/>
      <c r="E157" s="29"/>
      <c r="F157" s="94"/>
      <c r="G157" s="94"/>
      <c r="H157" s="2"/>
      <c r="I157" s="2"/>
      <c r="J157" s="2"/>
      <c r="K157" s="2"/>
      <c r="L157" s="2"/>
      <c r="M157" s="2"/>
      <c r="N157" s="2"/>
      <c r="O157" s="2"/>
      <c r="P157" s="2"/>
      <c r="Q157" s="2"/>
      <c r="R157" s="2"/>
      <c r="S157" s="2"/>
      <c r="T157" s="2"/>
      <c r="U157" s="2"/>
      <c r="V157" s="2"/>
      <c r="W157" s="2"/>
      <c r="X157" s="2"/>
      <c r="Y157" s="2"/>
      <c r="Z157" s="2"/>
      <c r="AA157" s="2"/>
      <c r="AB157" s="2"/>
    </row>
    <row r="158" spans="1:28" ht="13.5" customHeight="1">
      <c r="A158" s="2"/>
      <c r="B158" s="2"/>
      <c r="C158" s="50"/>
      <c r="D158" s="29"/>
      <c r="E158" s="29"/>
      <c r="F158" s="94"/>
      <c r="G158" s="94"/>
      <c r="H158" s="2"/>
      <c r="I158" s="2"/>
      <c r="J158" s="2"/>
      <c r="K158" s="2"/>
      <c r="L158" s="2"/>
      <c r="M158" s="2"/>
      <c r="N158" s="2"/>
      <c r="O158" s="2"/>
      <c r="P158" s="2"/>
      <c r="Q158" s="2"/>
      <c r="R158" s="2"/>
      <c r="S158" s="2"/>
      <c r="T158" s="2"/>
      <c r="U158" s="2"/>
      <c r="V158" s="2"/>
      <c r="W158" s="2"/>
      <c r="X158" s="2"/>
      <c r="Y158" s="2"/>
      <c r="Z158" s="2"/>
      <c r="AA158" s="2"/>
      <c r="AB158" s="2"/>
    </row>
    <row r="159" spans="1:28" ht="13.5" customHeight="1">
      <c r="A159" s="2"/>
      <c r="B159" s="2"/>
      <c r="C159" s="50"/>
      <c r="D159" s="29"/>
      <c r="E159" s="29"/>
      <c r="F159" s="94"/>
      <c r="G159" s="94"/>
      <c r="H159" s="2"/>
      <c r="I159" s="2"/>
      <c r="J159" s="2"/>
      <c r="K159" s="2"/>
      <c r="L159" s="2"/>
      <c r="M159" s="2"/>
      <c r="N159" s="2"/>
      <c r="O159" s="2"/>
      <c r="P159" s="2"/>
      <c r="Q159" s="2"/>
      <c r="R159" s="2"/>
      <c r="S159" s="2"/>
      <c r="T159" s="2"/>
      <c r="U159" s="2"/>
      <c r="V159" s="2"/>
      <c r="W159" s="2"/>
      <c r="X159" s="2"/>
      <c r="Y159" s="2"/>
      <c r="Z159" s="2"/>
      <c r="AA159" s="2"/>
      <c r="AB159" s="2"/>
    </row>
    <row r="160" spans="1:28" ht="13.5" customHeight="1">
      <c r="A160" s="2"/>
      <c r="B160" s="2"/>
      <c r="C160" s="50"/>
      <c r="D160" s="29"/>
      <c r="E160" s="29"/>
      <c r="F160" s="94"/>
      <c r="G160" s="94"/>
      <c r="H160" s="2"/>
      <c r="I160" s="2"/>
      <c r="J160" s="2"/>
      <c r="K160" s="2"/>
      <c r="L160" s="2"/>
      <c r="M160" s="2"/>
      <c r="N160" s="2"/>
      <c r="O160" s="2"/>
      <c r="P160" s="2"/>
      <c r="Q160" s="2"/>
      <c r="R160" s="2"/>
      <c r="S160" s="2"/>
      <c r="T160" s="2"/>
      <c r="U160" s="2"/>
      <c r="V160" s="2"/>
      <c r="W160" s="2"/>
      <c r="X160" s="2"/>
      <c r="Y160" s="2"/>
      <c r="Z160" s="2"/>
      <c r="AA160" s="2"/>
      <c r="AB160" s="2"/>
    </row>
    <row r="161" spans="1:28" ht="13.5" customHeight="1">
      <c r="A161" s="2"/>
      <c r="B161" s="2"/>
      <c r="C161" s="50"/>
      <c r="D161" s="29"/>
      <c r="E161" s="29"/>
      <c r="F161" s="94"/>
      <c r="G161" s="94"/>
      <c r="H161" s="2"/>
      <c r="I161" s="2"/>
      <c r="J161" s="2"/>
      <c r="K161" s="2"/>
      <c r="L161" s="2"/>
      <c r="M161" s="2"/>
      <c r="N161" s="2"/>
      <c r="O161" s="2"/>
      <c r="P161" s="2"/>
      <c r="Q161" s="2"/>
      <c r="R161" s="2"/>
      <c r="S161" s="2"/>
      <c r="T161" s="2"/>
      <c r="U161" s="2"/>
      <c r="V161" s="2"/>
      <c r="W161" s="2"/>
      <c r="X161" s="2"/>
      <c r="Y161" s="2"/>
      <c r="Z161" s="2"/>
      <c r="AA161" s="2"/>
      <c r="AB161" s="2"/>
    </row>
    <row r="162" spans="1:28" ht="13.5" customHeight="1">
      <c r="A162" s="2"/>
      <c r="B162" s="2"/>
      <c r="C162" s="50"/>
      <c r="D162" s="29"/>
      <c r="E162" s="29"/>
      <c r="F162" s="94"/>
      <c r="G162" s="94"/>
      <c r="H162" s="2"/>
      <c r="I162" s="2"/>
      <c r="J162" s="2"/>
      <c r="K162" s="2"/>
      <c r="L162" s="2"/>
      <c r="M162" s="2"/>
      <c r="N162" s="2"/>
      <c r="O162" s="2"/>
      <c r="P162" s="2"/>
      <c r="Q162" s="2"/>
      <c r="R162" s="2"/>
      <c r="S162" s="2"/>
      <c r="T162" s="2"/>
      <c r="U162" s="2"/>
      <c r="V162" s="2"/>
      <c r="W162" s="2"/>
      <c r="X162" s="2"/>
      <c r="Y162" s="2"/>
      <c r="Z162" s="2"/>
      <c r="AA162" s="2"/>
      <c r="AB162" s="2"/>
    </row>
    <row r="163" spans="1:28" ht="13.5" customHeight="1">
      <c r="A163" s="2"/>
      <c r="B163" s="2"/>
      <c r="C163" s="50"/>
      <c r="D163" s="29"/>
      <c r="E163" s="29"/>
      <c r="F163" s="94"/>
      <c r="G163" s="94"/>
      <c r="H163" s="2"/>
      <c r="I163" s="2"/>
      <c r="J163" s="2"/>
      <c r="K163" s="2"/>
      <c r="L163" s="2"/>
      <c r="M163" s="2"/>
      <c r="N163" s="2"/>
      <c r="O163" s="2"/>
      <c r="P163" s="2"/>
      <c r="Q163" s="2"/>
      <c r="R163" s="2"/>
      <c r="S163" s="2"/>
      <c r="T163" s="2"/>
      <c r="U163" s="2"/>
      <c r="V163" s="2"/>
      <c r="W163" s="2"/>
      <c r="X163" s="2"/>
      <c r="Y163" s="2"/>
      <c r="Z163" s="2"/>
      <c r="AA163" s="2"/>
      <c r="AB163" s="2"/>
    </row>
    <row r="164" spans="1:28" ht="13.5" customHeight="1">
      <c r="A164" s="2"/>
      <c r="B164" s="2"/>
      <c r="C164" s="50"/>
      <c r="D164" s="29"/>
      <c r="E164" s="29"/>
      <c r="F164" s="94"/>
      <c r="G164" s="94"/>
      <c r="H164" s="2"/>
      <c r="I164" s="2"/>
      <c r="J164" s="2"/>
      <c r="K164" s="2"/>
      <c r="L164" s="2"/>
      <c r="M164" s="2"/>
      <c r="N164" s="2"/>
      <c r="O164" s="2"/>
      <c r="P164" s="2"/>
      <c r="Q164" s="2"/>
      <c r="R164" s="2"/>
      <c r="S164" s="2"/>
      <c r="T164" s="2"/>
      <c r="U164" s="2"/>
      <c r="V164" s="2"/>
      <c r="W164" s="2"/>
      <c r="X164" s="2"/>
      <c r="Y164" s="2"/>
      <c r="Z164" s="2"/>
      <c r="AA164" s="2"/>
      <c r="AB164" s="2"/>
    </row>
    <row r="165" spans="1:28" ht="13.5" customHeight="1">
      <c r="A165" s="2"/>
      <c r="B165" s="2"/>
      <c r="C165" s="50"/>
      <c r="D165" s="29"/>
      <c r="E165" s="29"/>
      <c r="F165" s="94"/>
      <c r="G165" s="94"/>
      <c r="H165" s="2"/>
      <c r="I165" s="2"/>
      <c r="J165" s="2"/>
      <c r="K165" s="2"/>
      <c r="L165" s="2"/>
      <c r="M165" s="2"/>
      <c r="N165" s="2"/>
      <c r="O165" s="2"/>
      <c r="P165" s="2"/>
      <c r="Q165" s="2"/>
      <c r="R165" s="2"/>
      <c r="S165" s="2"/>
      <c r="T165" s="2"/>
      <c r="U165" s="2"/>
      <c r="V165" s="2"/>
      <c r="W165" s="2"/>
      <c r="X165" s="2"/>
      <c r="Y165" s="2"/>
      <c r="Z165" s="2"/>
      <c r="AA165" s="2"/>
      <c r="AB165" s="2"/>
    </row>
    <row r="166" spans="1:28" ht="13.5" customHeight="1">
      <c r="A166" s="2"/>
      <c r="B166" s="2"/>
      <c r="C166" s="50"/>
      <c r="D166" s="29"/>
      <c r="E166" s="29"/>
      <c r="F166" s="94"/>
      <c r="G166" s="94"/>
      <c r="H166" s="2"/>
      <c r="I166" s="2"/>
      <c r="J166" s="2"/>
      <c r="K166" s="2"/>
      <c r="L166" s="2"/>
      <c r="M166" s="2"/>
      <c r="N166" s="2"/>
      <c r="O166" s="2"/>
      <c r="P166" s="2"/>
      <c r="Q166" s="2"/>
      <c r="R166" s="2"/>
      <c r="S166" s="2"/>
      <c r="T166" s="2"/>
      <c r="U166" s="2"/>
      <c r="V166" s="2"/>
      <c r="W166" s="2"/>
      <c r="X166" s="2"/>
      <c r="Y166" s="2"/>
      <c r="Z166" s="2"/>
      <c r="AA166" s="2"/>
      <c r="AB166" s="2"/>
    </row>
    <row r="167" spans="1:28" ht="13.5" customHeight="1">
      <c r="A167" s="2"/>
      <c r="B167" s="2"/>
      <c r="C167" s="50"/>
      <c r="D167" s="29"/>
      <c r="E167" s="29"/>
      <c r="F167" s="94"/>
      <c r="G167" s="94"/>
      <c r="H167" s="2"/>
      <c r="I167" s="2"/>
      <c r="J167" s="2"/>
      <c r="K167" s="2"/>
      <c r="L167" s="2"/>
      <c r="M167" s="2"/>
      <c r="N167" s="2"/>
      <c r="O167" s="2"/>
      <c r="P167" s="2"/>
      <c r="Q167" s="2"/>
      <c r="R167" s="2"/>
      <c r="S167" s="2"/>
      <c r="T167" s="2"/>
      <c r="U167" s="2"/>
      <c r="V167" s="2"/>
      <c r="W167" s="2"/>
      <c r="X167" s="2"/>
      <c r="Y167" s="2"/>
      <c r="Z167" s="2"/>
      <c r="AA167" s="2"/>
      <c r="AB167" s="2"/>
    </row>
    <row r="168" spans="1:28" ht="13.5" customHeight="1">
      <c r="A168" s="2"/>
      <c r="B168" s="2"/>
      <c r="C168" s="50"/>
      <c r="D168" s="29"/>
      <c r="E168" s="29"/>
      <c r="F168" s="94"/>
      <c r="G168" s="94"/>
      <c r="H168" s="2"/>
      <c r="I168" s="2"/>
      <c r="J168" s="2"/>
      <c r="K168" s="2"/>
      <c r="L168" s="2"/>
      <c r="M168" s="2"/>
      <c r="N168" s="2"/>
      <c r="O168" s="2"/>
      <c r="P168" s="2"/>
      <c r="Q168" s="2"/>
      <c r="R168" s="2"/>
      <c r="S168" s="2"/>
      <c r="T168" s="2"/>
      <c r="U168" s="2"/>
      <c r="V168" s="2"/>
      <c r="W168" s="2"/>
      <c r="X168" s="2"/>
      <c r="Y168" s="2"/>
      <c r="Z168" s="2"/>
      <c r="AA168" s="2"/>
      <c r="AB168" s="2"/>
    </row>
    <row r="169" spans="1:28" ht="13.5" customHeight="1">
      <c r="A169" s="2"/>
      <c r="B169" s="2"/>
      <c r="C169" s="50"/>
      <c r="D169" s="29"/>
      <c r="E169" s="29"/>
      <c r="F169" s="94"/>
      <c r="G169" s="94"/>
      <c r="H169" s="2"/>
      <c r="I169" s="2"/>
      <c r="J169" s="2"/>
      <c r="K169" s="2"/>
      <c r="L169" s="2"/>
      <c r="M169" s="2"/>
      <c r="N169" s="2"/>
      <c r="O169" s="2"/>
      <c r="P169" s="2"/>
      <c r="Q169" s="2"/>
      <c r="R169" s="2"/>
      <c r="S169" s="2"/>
      <c r="T169" s="2"/>
      <c r="U169" s="2"/>
      <c r="V169" s="2"/>
      <c r="W169" s="2"/>
      <c r="X169" s="2"/>
      <c r="Y169" s="2"/>
      <c r="Z169" s="2"/>
      <c r="AA169" s="2"/>
      <c r="AB169" s="2"/>
    </row>
    <row r="170" spans="1:28" ht="13.5" customHeight="1">
      <c r="A170" s="2"/>
      <c r="B170" s="2"/>
      <c r="C170" s="50"/>
      <c r="D170" s="29"/>
      <c r="E170" s="29"/>
      <c r="F170" s="94"/>
      <c r="G170" s="94"/>
      <c r="H170" s="2"/>
      <c r="I170" s="2"/>
      <c r="J170" s="2"/>
      <c r="K170" s="2"/>
      <c r="L170" s="2"/>
      <c r="M170" s="2"/>
      <c r="N170" s="2"/>
      <c r="O170" s="2"/>
      <c r="P170" s="2"/>
      <c r="Q170" s="2"/>
      <c r="R170" s="2"/>
      <c r="S170" s="2"/>
      <c r="T170" s="2"/>
      <c r="U170" s="2"/>
      <c r="V170" s="2"/>
      <c r="W170" s="2"/>
      <c r="X170" s="2"/>
      <c r="Y170" s="2"/>
      <c r="Z170" s="2"/>
      <c r="AA170" s="2"/>
      <c r="AB170" s="2"/>
    </row>
    <row r="171" spans="1:28" ht="13.5" customHeight="1">
      <c r="A171" s="2"/>
      <c r="B171" s="2"/>
      <c r="C171" s="50"/>
      <c r="D171" s="29"/>
      <c r="E171" s="29"/>
      <c r="F171" s="94"/>
      <c r="G171" s="94"/>
      <c r="H171" s="2"/>
      <c r="I171" s="2"/>
      <c r="J171" s="2"/>
      <c r="K171" s="2"/>
      <c r="L171" s="2"/>
      <c r="M171" s="2"/>
      <c r="N171" s="2"/>
      <c r="O171" s="2"/>
      <c r="P171" s="2"/>
      <c r="Q171" s="2"/>
      <c r="R171" s="2"/>
      <c r="S171" s="2"/>
      <c r="T171" s="2"/>
      <c r="U171" s="2"/>
      <c r="V171" s="2"/>
      <c r="W171" s="2"/>
      <c r="X171" s="2"/>
      <c r="Y171" s="2"/>
      <c r="Z171" s="2"/>
      <c r="AA171" s="2"/>
      <c r="AB171" s="2"/>
    </row>
    <row r="172" spans="1:28" ht="13.5" customHeight="1">
      <c r="A172" s="2"/>
      <c r="B172" s="2"/>
      <c r="C172" s="50"/>
      <c r="D172" s="29"/>
      <c r="E172" s="29"/>
      <c r="F172" s="94"/>
      <c r="G172" s="94"/>
      <c r="H172" s="2"/>
      <c r="I172" s="2"/>
      <c r="J172" s="2"/>
      <c r="K172" s="2"/>
      <c r="L172" s="2"/>
      <c r="M172" s="2"/>
      <c r="N172" s="2"/>
      <c r="O172" s="2"/>
      <c r="P172" s="2"/>
      <c r="Q172" s="2"/>
      <c r="R172" s="2"/>
      <c r="S172" s="2"/>
      <c r="T172" s="2"/>
      <c r="U172" s="2"/>
      <c r="V172" s="2"/>
      <c r="W172" s="2"/>
      <c r="X172" s="2"/>
      <c r="Y172" s="2"/>
      <c r="Z172" s="2"/>
      <c r="AA172" s="2"/>
      <c r="AB172" s="2"/>
    </row>
    <row r="173" spans="1:28" ht="13.5" customHeight="1">
      <c r="A173" s="2"/>
      <c r="B173" s="2"/>
      <c r="C173" s="50"/>
      <c r="D173" s="29"/>
      <c r="E173" s="29"/>
      <c r="F173" s="94"/>
      <c r="G173" s="94"/>
      <c r="H173" s="2"/>
      <c r="I173" s="2"/>
      <c r="J173" s="2"/>
      <c r="K173" s="2"/>
      <c r="L173" s="2"/>
      <c r="M173" s="2"/>
      <c r="N173" s="2"/>
      <c r="O173" s="2"/>
      <c r="P173" s="2"/>
      <c r="Q173" s="2"/>
      <c r="R173" s="2"/>
      <c r="S173" s="2"/>
      <c r="T173" s="2"/>
      <c r="U173" s="2"/>
      <c r="V173" s="2"/>
      <c r="W173" s="2"/>
      <c r="X173" s="2"/>
      <c r="Y173" s="2"/>
      <c r="Z173" s="2"/>
      <c r="AA173" s="2"/>
      <c r="AB173" s="2"/>
    </row>
    <row r="174" spans="1:28" ht="13.5" customHeight="1">
      <c r="A174" s="2"/>
      <c r="B174" s="2"/>
      <c r="C174" s="50"/>
      <c r="D174" s="29"/>
      <c r="E174" s="29"/>
      <c r="F174" s="94"/>
      <c r="G174" s="94"/>
      <c r="H174" s="2"/>
      <c r="I174" s="2"/>
      <c r="J174" s="2"/>
      <c r="K174" s="2"/>
      <c r="L174" s="2"/>
      <c r="M174" s="2"/>
      <c r="N174" s="2"/>
      <c r="O174" s="2"/>
      <c r="P174" s="2"/>
      <c r="Q174" s="2"/>
      <c r="R174" s="2"/>
      <c r="S174" s="2"/>
      <c r="T174" s="2"/>
      <c r="U174" s="2"/>
      <c r="V174" s="2"/>
      <c r="W174" s="2"/>
      <c r="X174" s="2"/>
      <c r="Y174" s="2"/>
      <c r="Z174" s="2"/>
      <c r="AA174" s="2"/>
      <c r="AB174" s="2"/>
    </row>
    <row r="175" spans="1:28" ht="13.5" customHeight="1">
      <c r="A175" s="2"/>
      <c r="B175" s="2"/>
      <c r="C175" s="50"/>
      <c r="D175" s="29"/>
      <c r="E175" s="29"/>
      <c r="F175" s="94"/>
      <c r="G175" s="94"/>
      <c r="H175" s="2"/>
      <c r="I175" s="2"/>
      <c r="J175" s="2"/>
      <c r="K175" s="2"/>
      <c r="L175" s="2"/>
      <c r="M175" s="2"/>
      <c r="N175" s="2"/>
      <c r="O175" s="2"/>
      <c r="P175" s="2"/>
      <c r="Q175" s="2"/>
      <c r="R175" s="2"/>
      <c r="S175" s="2"/>
      <c r="T175" s="2"/>
      <c r="U175" s="2"/>
      <c r="V175" s="2"/>
      <c r="W175" s="2"/>
      <c r="X175" s="2"/>
      <c r="Y175" s="2"/>
      <c r="Z175" s="2"/>
      <c r="AA175" s="2"/>
      <c r="AB175" s="2"/>
    </row>
    <row r="176" spans="1:28" ht="13.5" customHeight="1">
      <c r="A176" s="2"/>
      <c r="B176" s="2"/>
      <c r="C176" s="50"/>
      <c r="D176" s="29"/>
      <c r="E176" s="29"/>
      <c r="F176" s="94"/>
      <c r="G176" s="94"/>
      <c r="H176" s="2"/>
      <c r="I176" s="2"/>
      <c r="J176" s="2"/>
      <c r="K176" s="2"/>
      <c r="L176" s="2"/>
      <c r="M176" s="2"/>
      <c r="N176" s="2"/>
      <c r="O176" s="2"/>
      <c r="P176" s="2"/>
      <c r="Q176" s="2"/>
      <c r="R176" s="2"/>
      <c r="S176" s="2"/>
      <c r="T176" s="2"/>
      <c r="U176" s="2"/>
      <c r="V176" s="2"/>
      <c r="W176" s="2"/>
      <c r="X176" s="2"/>
      <c r="Y176" s="2"/>
      <c r="Z176" s="2"/>
      <c r="AA176" s="2"/>
      <c r="AB176" s="2"/>
    </row>
    <row r="177" spans="1:28" ht="13.5" customHeight="1">
      <c r="A177" s="2"/>
      <c r="B177" s="2"/>
      <c r="C177" s="50"/>
      <c r="D177" s="29"/>
      <c r="E177" s="29"/>
      <c r="F177" s="94"/>
      <c r="G177" s="94"/>
      <c r="H177" s="2"/>
      <c r="I177" s="2"/>
      <c r="J177" s="2"/>
      <c r="K177" s="2"/>
      <c r="L177" s="2"/>
      <c r="M177" s="2"/>
      <c r="N177" s="2"/>
      <c r="O177" s="2"/>
      <c r="P177" s="2"/>
      <c r="Q177" s="2"/>
      <c r="R177" s="2"/>
      <c r="S177" s="2"/>
      <c r="T177" s="2"/>
      <c r="U177" s="2"/>
      <c r="V177" s="2"/>
      <c r="W177" s="2"/>
      <c r="X177" s="2"/>
      <c r="Y177" s="2"/>
      <c r="Z177" s="2"/>
      <c r="AA177" s="2"/>
      <c r="AB177" s="2"/>
    </row>
    <row r="178" spans="1:28" ht="13.5" customHeight="1">
      <c r="A178" s="2"/>
      <c r="B178" s="2"/>
      <c r="C178" s="50"/>
      <c r="D178" s="29"/>
      <c r="E178" s="29"/>
      <c r="F178" s="94"/>
      <c r="G178" s="94"/>
      <c r="H178" s="2"/>
      <c r="I178" s="2"/>
      <c r="J178" s="2"/>
      <c r="K178" s="2"/>
      <c r="L178" s="2"/>
      <c r="M178" s="2"/>
      <c r="N178" s="2"/>
      <c r="O178" s="2"/>
      <c r="P178" s="2"/>
      <c r="Q178" s="2"/>
      <c r="R178" s="2"/>
      <c r="S178" s="2"/>
      <c r="T178" s="2"/>
      <c r="U178" s="2"/>
      <c r="V178" s="2"/>
      <c r="W178" s="2"/>
      <c r="X178" s="2"/>
      <c r="Y178" s="2"/>
      <c r="Z178" s="2"/>
      <c r="AA178" s="2"/>
      <c r="AB178" s="2"/>
    </row>
    <row r="179" spans="1:28" ht="13.5" customHeight="1">
      <c r="A179" s="2"/>
      <c r="B179" s="2"/>
      <c r="C179" s="50"/>
      <c r="D179" s="29"/>
      <c r="E179" s="29"/>
      <c r="F179" s="94"/>
      <c r="G179" s="94"/>
      <c r="H179" s="2"/>
      <c r="I179" s="2"/>
      <c r="J179" s="2"/>
      <c r="K179" s="2"/>
      <c r="L179" s="2"/>
      <c r="M179" s="2"/>
      <c r="N179" s="2"/>
      <c r="O179" s="2"/>
      <c r="P179" s="2"/>
      <c r="Q179" s="2"/>
      <c r="R179" s="2"/>
      <c r="S179" s="2"/>
      <c r="T179" s="2"/>
      <c r="U179" s="2"/>
      <c r="V179" s="2"/>
      <c r="W179" s="2"/>
      <c r="X179" s="2"/>
      <c r="Y179" s="2"/>
      <c r="Z179" s="2"/>
      <c r="AA179" s="2"/>
      <c r="AB179" s="2"/>
    </row>
    <row r="180" spans="1:28" ht="13.5" customHeight="1">
      <c r="A180" s="2"/>
      <c r="B180" s="2"/>
      <c r="C180" s="50"/>
      <c r="D180" s="29"/>
      <c r="E180" s="29"/>
      <c r="F180" s="94"/>
      <c r="G180" s="94"/>
      <c r="H180" s="2"/>
      <c r="I180" s="2"/>
      <c r="J180" s="2"/>
      <c r="K180" s="2"/>
      <c r="L180" s="2"/>
      <c r="M180" s="2"/>
      <c r="N180" s="2"/>
      <c r="O180" s="2"/>
      <c r="P180" s="2"/>
      <c r="Q180" s="2"/>
      <c r="R180" s="2"/>
      <c r="S180" s="2"/>
      <c r="T180" s="2"/>
      <c r="U180" s="2"/>
      <c r="V180" s="2"/>
      <c r="W180" s="2"/>
      <c r="X180" s="2"/>
      <c r="Y180" s="2"/>
      <c r="Z180" s="2"/>
      <c r="AA180" s="2"/>
      <c r="AB180" s="2"/>
    </row>
    <row r="181" spans="1:28" ht="13.5" customHeight="1">
      <c r="A181" s="2"/>
      <c r="B181" s="2"/>
      <c r="C181" s="50"/>
      <c r="D181" s="29"/>
      <c r="E181" s="29"/>
      <c r="F181" s="94"/>
      <c r="G181" s="94"/>
      <c r="H181" s="2"/>
      <c r="I181" s="2"/>
      <c r="J181" s="2"/>
      <c r="K181" s="2"/>
      <c r="L181" s="2"/>
      <c r="M181" s="2"/>
      <c r="N181" s="2"/>
      <c r="O181" s="2"/>
      <c r="P181" s="2"/>
      <c r="Q181" s="2"/>
      <c r="R181" s="2"/>
      <c r="S181" s="2"/>
      <c r="T181" s="2"/>
      <c r="U181" s="2"/>
      <c r="V181" s="2"/>
      <c r="W181" s="2"/>
      <c r="X181" s="2"/>
      <c r="Y181" s="2"/>
      <c r="Z181" s="2"/>
      <c r="AA181" s="2"/>
      <c r="AB181" s="2"/>
    </row>
    <row r="182" spans="1:28" ht="13.5" customHeight="1">
      <c r="A182" s="2"/>
      <c r="B182" s="2"/>
      <c r="C182" s="50"/>
      <c r="D182" s="29"/>
      <c r="E182" s="29"/>
      <c r="F182" s="94"/>
      <c r="G182" s="94"/>
      <c r="H182" s="2"/>
      <c r="I182" s="2"/>
      <c r="J182" s="2"/>
      <c r="K182" s="2"/>
      <c r="L182" s="2"/>
      <c r="M182" s="2"/>
      <c r="N182" s="2"/>
      <c r="O182" s="2"/>
      <c r="P182" s="2"/>
      <c r="Q182" s="2"/>
      <c r="R182" s="2"/>
      <c r="S182" s="2"/>
      <c r="T182" s="2"/>
      <c r="U182" s="2"/>
      <c r="V182" s="2"/>
      <c r="W182" s="2"/>
      <c r="X182" s="2"/>
      <c r="Y182" s="2"/>
      <c r="Z182" s="2"/>
      <c r="AA182" s="2"/>
      <c r="AB182" s="2"/>
    </row>
    <row r="183" spans="1:28" ht="13.5" customHeight="1">
      <c r="A183" s="2"/>
      <c r="B183" s="2"/>
      <c r="C183" s="50"/>
      <c r="D183" s="29"/>
      <c r="E183" s="29"/>
      <c r="F183" s="94"/>
      <c r="G183" s="94"/>
      <c r="H183" s="2"/>
      <c r="I183" s="2"/>
      <c r="J183" s="2"/>
      <c r="K183" s="2"/>
      <c r="L183" s="2"/>
      <c r="M183" s="2"/>
      <c r="N183" s="2"/>
      <c r="O183" s="2"/>
      <c r="P183" s="2"/>
      <c r="Q183" s="2"/>
      <c r="R183" s="2"/>
      <c r="S183" s="2"/>
      <c r="T183" s="2"/>
      <c r="U183" s="2"/>
      <c r="V183" s="2"/>
      <c r="W183" s="2"/>
      <c r="X183" s="2"/>
      <c r="Y183" s="2"/>
      <c r="Z183" s="2"/>
      <c r="AA183" s="2"/>
      <c r="AB183" s="2"/>
    </row>
    <row r="184" spans="1:28" ht="13.5" customHeight="1">
      <c r="A184" s="2"/>
      <c r="B184" s="2"/>
      <c r="C184" s="50"/>
      <c r="D184" s="29"/>
      <c r="E184" s="29"/>
      <c r="F184" s="94"/>
      <c r="G184" s="94"/>
      <c r="H184" s="2"/>
      <c r="I184" s="2"/>
      <c r="J184" s="2"/>
      <c r="K184" s="2"/>
      <c r="L184" s="2"/>
      <c r="M184" s="2"/>
      <c r="N184" s="2"/>
      <c r="O184" s="2"/>
      <c r="P184" s="2"/>
      <c r="Q184" s="2"/>
      <c r="R184" s="2"/>
      <c r="S184" s="2"/>
      <c r="T184" s="2"/>
      <c r="U184" s="2"/>
      <c r="V184" s="2"/>
      <c r="W184" s="2"/>
      <c r="X184" s="2"/>
      <c r="Y184" s="2"/>
      <c r="Z184" s="2"/>
      <c r="AA184" s="2"/>
      <c r="AB184" s="2"/>
    </row>
    <row r="185" spans="1:28" ht="13.5" customHeight="1">
      <c r="A185" s="2"/>
      <c r="B185" s="2"/>
      <c r="C185" s="50"/>
      <c r="D185" s="29"/>
      <c r="E185" s="29"/>
      <c r="F185" s="94"/>
      <c r="G185" s="94"/>
      <c r="H185" s="2"/>
      <c r="I185" s="2"/>
      <c r="J185" s="2"/>
      <c r="K185" s="2"/>
      <c r="L185" s="2"/>
      <c r="M185" s="2"/>
      <c r="N185" s="2"/>
      <c r="O185" s="2"/>
      <c r="P185" s="2"/>
      <c r="Q185" s="2"/>
      <c r="R185" s="2"/>
      <c r="S185" s="2"/>
      <c r="T185" s="2"/>
      <c r="U185" s="2"/>
      <c r="V185" s="2"/>
      <c r="W185" s="2"/>
      <c r="X185" s="2"/>
      <c r="Y185" s="2"/>
      <c r="Z185" s="2"/>
      <c r="AA185" s="2"/>
      <c r="AB185" s="2"/>
    </row>
    <row r="186" spans="1:28" ht="13.5" customHeight="1">
      <c r="A186" s="2"/>
      <c r="B186" s="2"/>
      <c r="C186" s="50"/>
      <c r="D186" s="29"/>
      <c r="E186" s="29"/>
      <c r="F186" s="94"/>
      <c r="G186" s="94"/>
      <c r="H186" s="2"/>
      <c r="I186" s="2"/>
      <c r="J186" s="2"/>
      <c r="K186" s="2"/>
      <c r="L186" s="2"/>
      <c r="M186" s="2"/>
      <c r="N186" s="2"/>
      <c r="O186" s="2"/>
      <c r="P186" s="2"/>
      <c r="Q186" s="2"/>
      <c r="R186" s="2"/>
      <c r="S186" s="2"/>
      <c r="T186" s="2"/>
      <c r="U186" s="2"/>
      <c r="V186" s="2"/>
      <c r="W186" s="2"/>
      <c r="X186" s="2"/>
      <c r="Y186" s="2"/>
      <c r="Z186" s="2"/>
      <c r="AA186" s="2"/>
      <c r="AB186" s="2"/>
    </row>
    <row r="187" spans="1:28" ht="13.5" customHeight="1">
      <c r="A187" s="2"/>
      <c r="B187" s="2"/>
      <c r="C187" s="50"/>
      <c r="D187" s="29"/>
      <c r="E187" s="29"/>
      <c r="F187" s="94"/>
      <c r="G187" s="94"/>
      <c r="H187" s="2"/>
      <c r="I187" s="2"/>
      <c r="J187" s="2"/>
      <c r="K187" s="2"/>
      <c r="L187" s="2"/>
      <c r="M187" s="2"/>
      <c r="N187" s="2"/>
      <c r="O187" s="2"/>
      <c r="P187" s="2"/>
      <c r="Q187" s="2"/>
      <c r="R187" s="2"/>
      <c r="S187" s="2"/>
      <c r="T187" s="2"/>
      <c r="U187" s="2"/>
      <c r="V187" s="2"/>
      <c r="W187" s="2"/>
      <c r="X187" s="2"/>
      <c r="Y187" s="2"/>
      <c r="Z187" s="2"/>
      <c r="AA187" s="2"/>
      <c r="AB187" s="2"/>
    </row>
    <row r="188" spans="1:28" ht="13.5" customHeight="1">
      <c r="A188" s="2"/>
      <c r="B188" s="2"/>
      <c r="C188" s="50"/>
      <c r="D188" s="29"/>
      <c r="E188" s="29"/>
      <c r="F188" s="94"/>
      <c r="G188" s="94"/>
      <c r="H188" s="2"/>
      <c r="I188" s="2"/>
      <c r="J188" s="2"/>
      <c r="K188" s="2"/>
      <c r="L188" s="2"/>
      <c r="M188" s="2"/>
      <c r="N188" s="2"/>
      <c r="O188" s="2"/>
      <c r="P188" s="2"/>
      <c r="Q188" s="2"/>
      <c r="R188" s="2"/>
      <c r="S188" s="2"/>
      <c r="T188" s="2"/>
      <c r="U188" s="2"/>
      <c r="V188" s="2"/>
      <c r="W188" s="2"/>
      <c r="X188" s="2"/>
      <c r="Y188" s="2"/>
      <c r="Z188" s="2"/>
      <c r="AA188" s="2"/>
      <c r="AB188" s="2"/>
    </row>
    <row r="189" spans="1:28" ht="13.5" customHeight="1">
      <c r="A189" s="2"/>
      <c r="B189" s="2"/>
      <c r="C189" s="50"/>
      <c r="D189" s="29"/>
      <c r="E189" s="29"/>
      <c r="F189" s="94"/>
      <c r="G189" s="94"/>
      <c r="H189" s="2"/>
      <c r="I189" s="2"/>
      <c r="J189" s="2"/>
      <c r="K189" s="2"/>
      <c r="L189" s="2"/>
      <c r="M189" s="2"/>
      <c r="N189" s="2"/>
      <c r="O189" s="2"/>
      <c r="P189" s="2"/>
      <c r="Q189" s="2"/>
      <c r="R189" s="2"/>
      <c r="S189" s="2"/>
      <c r="T189" s="2"/>
      <c r="U189" s="2"/>
      <c r="V189" s="2"/>
      <c r="W189" s="2"/>
      <c r="X189" s="2"/>
      <c r="Y189" s="2"/>
      <c r="Z189" s="2"/>
      <c r="AA189" s="2"/>
      <c r="AB189" s="2"/>
    </row>
    <row r="190" spans="1:28" ht="13.5" customHeight="1">
      <c r="A190" s="2"/>
      <c r="B190" s="2"/>
      <c r="C190" s="50"/>
      <c r="D190" s="29"/>
      <c r="E190" s="29"/>
      <c r="F190" s="94"/>
      <c r="G190" s="94"/>
      <c r="H190" s="2"/>
      <c r="I190" s="2"/>
      <c r="J190" s="2"/>
      <c r="K190" s="2"/>
      <c r="L190" s="2"/>
      <c r="M190" s="2"/>
      <c r="N190" s="2"/>
      <c r="O190" s="2"/>
      <c r="P190" s="2"/>
      <c r="Q190" s="2"/>
      <c r="R190" s="2"/>
      <c r="S190" s="2"/>
      <c r="T190" s="2"/>
      <c r="U190" s="2"/>
      <c r="V190" s="2"/>
      <c r="W190" s="2"/>
      <c r="X190" s="2"/>
      <c r="Y190" s="2"/>
      <c r="Z190" s="2"/>
      <c r="AA190" s="2"/>
      <c r="AB190" s="2"/>
    </row>
    <row r="191" spans="1:28" ht="13.5" customHeight="1">
      <c r="A191" s="2"/>
      <c r="B191" s="2"/>
      <c r="C191" s="50"/>
      <c r="D191" s="29"/>
      <c r="E191" s="29"/>
      <c r="F191" s="94"/>
      <c r="G191" s="94"/>
      <c r="H191" s="2"/>
      <c r="I191" s="2"/>
      <c r="J191" s="2"/>
      <c r="K191" s="2"/>
      <c r="L191" s="2"/>
      <c r="M191" s="2"/>
      <c r="N191" s="2"/>
      <c r="O191" s="2"/>
      <c r="P191" s="2"/>
      <c r="Q191" s="2"/>
      <c r="R191" s="2"/>
      <c r="S191" s="2"/>
      <c r="T191" s="2"/>
      <c r="U191" s="2"/>
      <c r="V191" s="2"/>
      <c r="W191" s="2"/>
      <c r="X191" s="2"/>
      <c r="Y191" s="2"/>
      <c r="Z191" s="2"/>
      <c r="AA191" s="2"/>
      <c r="AB191" s="2"/>
    </row>
    <row r="192" spans="1:28" ht="13.5" customHeight="1">
      <c r="A192" s="2"/>
      <c r="B192" s="2"/>
      <c r="C192" s="50"/>
      <c r="D192" s="29"/>
      <c r="E192" s="29"/>
      <c r="F192" s="94"/>
      <c r="G192" s="94"/>
      <c r="H192" s="2"/>
      <c r="I192" s="2"/>
      <c r="J192" s="2"/>
      <c r="K192" s="2"/>
      <c r="L192" s="2"/>
      <c r="M192" s="2"/>
      <c r="N192" s="2"/>
      <c r="O192" s="2"/>
      <c r="P192" s="2"/>
      <c r="Q192" s="2"/>
      <c r="R192" s="2"/>
      <c r="S192" s="2"/>
      <c r="T192" s="2"/>
      <c r="U192" s="2"/>
      <c r="V192" s="2"/>
      <c r="W192" s="2"/>
      <c r="X192" s="2"/>
      <c r="Y192" s="2"/>
      <c r="Z192" s="2"/>
      <c r="AA192" s="2"/>
      <c r="AB192" s="2"/>
    </row>
    <row r="193" spans="1:28" ht="13.5" customHeight="1">
      <c r="A193" s="2"/>
      <c r="B193" s="2"/>
      <c r="C193" s="50"/>
      <c r="D193" s="29"/>
      <c r="E193" s="29"/>
      <c r="F193" s="94"/>
      <c r="G193" s="94"/>
      <c r="H193" s="2"/>
      <c r="I193" s="2"/>
      <c r="J193" s="2"/>
      <c r="K193" s="2"/>
      <c r="L193" s="2"/>
      <c r="M193" s="2"/>
      <c r="N193" s="2"/>
      <c r="O193" s="2"/>
      <c r="P193" s="2"/>
      <c r="Q193" s="2"/>
      <c r="R193" s="2"/>
      <c r="S193" s="2"/>
      <c r="T193" s="2"/>
      <c r="U193" s="2"/>
      <c r="V193" s="2"/>
      <c r="W193" s="2"/>
      <c r="X193" s="2"/>
      <c r="Y193" s="2"/>
      <c r="Z193" s="2"/>
      <c r="AA193" s="2"/>
      <c r="AB193" s="2"/>
    </row>
    <row r="194" spans="1:28" ht="13.5" customHeight="1">
      <c r="A194" s="2"/>
      <c r="B194" s="2"/>
      <c r="C194" s="50"/>
      <c r="D194" s="29"/>
      <c r="E194" s="29"/>
      <c r="F194" s="94"/>
      <c r="G194" s="94"/>
      <c r="H194" s="2"/>
      <c r="I194" s="2"/>
      <c r="J194" s="2"/>
      <c r="K194" s="2"/>
      <c r="L194" s="2"/>
      <c r="M194" s="2"/>
      <c r="N194" s="2"/>
      <c r="O194" s="2"/>
      <c r="P194" s="2"/>
      <c r="Q194" s="2"/>
      <c r="R194" s="2"/>
      <c r="S194" s="2"/>
      <c r="T194" s="2"/>
      <c r="U194" s="2"/>
      <c r="V194" s="2"/>
      <c r="W194" s="2"/>
      <c r="X194" s="2"/>
      <c r="Y194" s="2"/>
      <c r="Z194" s="2"/>
      <c r="AA194" s="2"/>
      <c r="AB194" s="2"/>
    </row>
    <row r="195" spans="1:28" ht="13.5" customHeight="1">
      <c r="A195" s="2"/>
      <c r="B195" s="2"/>
      <c r="C195" s="50"/>
      <c r="D195" s="29"/>
      <c r="E195" s="29"/>
      <c r="F195" s="94"/>
      <c r="G195" s="94"/>
      <c r="H195" s="2"/>
      <c r="I195" s="2"/>
      <c r="J195" s="2"/>
      <c r="K195" s="2"/>
      <c r="L195" s="2"/>
      <c r="M195" s="2"/>
      <c r="N195" s="2"/>
      <c r="O195" s="2"/>
      <c r="P195" s="2"/>
      <c r="Q195" s="2"/>
      <c r="R195" s="2"/>
      <c r="S195" s="2"/>
      <c r="T195" s="2"/>
      <c r="U195" s="2"/>
      <c r="V195" s="2"/>
      <c r="W195" s="2"/>
      <c r="X195" s="2"/>
      <c r="Y195" s="2"/>
      <c r="Z195" s="2"/>
      <c r="AA195" s="2"/>
      <c r="AB195" s="2"/>
    </row>
    <row r="196" spans="1:28" ht="13.5" customHeight="1">
      <c r="A196" s="2"/>
      <c r="B196" s="2"/>
      <c r="C196" s="50"/>
      <c r="D196" s="29"/>
      <c r="E196" s="29"/>
      <c r="F196" s="94"/>
      <c r="G196" s="94"/>
      <c r="H196" s="2"/>
      <c r="I196" s="2"/>
      <c r="J196" s="2"/>
      <c r="K196" s="2"/>
      <c r="L196" s="2"/>
      <c r="M196" s="2"/>
      <c r="N196" s="2"/>
      <c r="O196" s="2"/>
      <c r="P196" s="2"/>
      <c r="Q196" s="2"/>
      <c r="R196" s="2"/>
      <c r="S196" s="2"/>
      <c r="T196" s="2"/>
      <c r="U196" s="2"/>
      <c r="V196" s="2"/>
      <c r="W196" s="2"/>
      <c r="X196" s="2"/>
      <c r="Y196" s="2"/>
      <c r="Z196" s="2"/>
      <c r="AA196" s="2"/>
      <c r="AB196" s="2"/>
    </row>
    <row r="197" spans="1:28" ht="13.5" customHeight="1">
      <c r="A197" s="2"/>
      <c r="B197" s="2"/>
      <c r="C197" s="50"/>
      <c r="D197" s="29"/>
      <c r="E197" s="29"/>
      <c r="F197" s="94"/>
      <c r="G197" s="94"/>
      <c r="H197" s="2"/>
      <c r="I197" s="2"/>
      <c r="J197" s="2"/>
      <c r="K197" s="2"/>
      <c r="L197" s="2"/>
      <c r="M197" s="2"/>
      <c r="N197" s="2"/>
      <c r="O197" s="2"/>
      <c r="P197" s="2"/>
      <c r="Q197" s="2"/>
      <c r="R197" s="2"/>
      <c r="S197" s="2"/>
      <c r="T197" s="2"/>
      <c r="U197" s="2"/>
      <c r="V197" s="2"/>
      <c r="W197" s="2"/>
      <c r="X197" s="2"/>
      <c r="Y197" s="2"/>
      <c r="Z197" s="2"/>
      <c r="AA197" s="2"/>
      <c r="AB197" s="2"/>
    </row>
    <row r="198" spans="1:28" ht="13.5" customHeight="1">
      <c r="A198" s="2"/>
      <c r="B198" s="2"/>
      <c r="C198" s="50"/>
      <c r="D198" s="29"/>
      <c r="E198" s="29"/>
      <c r="F198" s="94"/>
      <c r="G198" s="94"/>
      <c r="H198" s="2"/>
      <c r="I198" s="2"/>
      <c r="J198" s="2"/>
      <c r="K198" s="2"/>
      <c r="L198" s="2"/>
      <c r="M198" s="2"/>
      <c r="N198" s="2"/>
      <c r="O198" s="2"/>
      <c r="P198" s="2"/>
      <c r="Q198" s="2"/>
      <c r="R198" s="2"/>
      <c r="S198" s="2"/>
      <c r="T198" s="2"/>
      <c r="U198" s="2"/>
      <c r="V198" s="2"/>
      <c r="W198" s="2"/>
      <c r="X198" s="2"/>
      <c r="Y198" s="2"/>
      <c r="Z198" s="2"/>
      <c r="AA198" s="2"/>
      <c r="AB198" s="2"/>
    </row>
    <row r="199" spans="1:28" ht="13.5" customHeight="1">
      <c r="A199" s="2"/>
      <c r="B199" s="2"/>
      <c r="C199" s="50"/>
      <c r="D199" s="29"/>
      <c r="E199" s="29"/>
      <c r="F199" s="94"/>
      <c r="G199" s="94"/>
      <c r="H199" s="2"/>
      <c r="I199" s="2"/>
      <c r="J199" s="2"/>
      <c r="K199" s="2"/>
      <c r="L199" s="2"/>
      <c r="M199" s="2"/>
      <c r="N199" s="2"/>
      <c r="O199" s="2"/>
      <c r="P199" s="2"/>
      <c r="Q199" s="2"/>
      <c r="R199" s="2"/>
      <c r="S199" s="2"/>
      <c r="T199" s="2"/>
      <c r="U199" s="2"/>
      <c r="V199" s="2"/>
      <c r="W199" s="2"/>
      <c r="X199" s="2"/>
      <c r="Y199" s="2"/>
      <c r="Z199" s="2"/>
      <c r="AA199" s="2"/>
      <c r="AB199" s="2"/>
    </row>
    <row r="200" spans="1:28" ht="13.5" customHeight="1">
      <c r="A200" s="2"/>
      <c r="B200" s="2"/>
      <c r="C200" s="50"/>
      <c r="D200" s="29"/>
      <c r="E200" s="29"/>
      <c r="F200" s="94"/>
      <c r="G200" s="94"/>
      <c r="H200" s="2"/>
      <c r="I200" s="2"/>
      <c r="J200" s="2"/>
      <c r="K200" s="2"/>
      <c r="L200" s="2"/>
      <c r="M200" s="2"/>
      <c r="N200" s="2"/>
      <c r="O200" s="2"/>
      <c r="P200" s="2"/>
      <c r="Q200" s="2"/>
      <c r="R200" s="2"/>
      <c r="S200" s="2"/>
      <c r="T200" s="2"/>
      <c r="U200" s="2"/>
      <c r="V200" s="2"/>
      <c r="W200" s="2"/>
      <c r="X200" s="2"/>
      <c r="Y200" s="2"/>
      <c r="Z200" s="2"/>
      <c r="AA200" s="2"/>
      <c r="AB200" s="2"/>
    </row>
    <row r="201" spans="1:28" ht="13.5" customHeight="1">
      <c r="A201" s="2"/>
      <c r="B201" s="2"/>
      <c r="C201" s="50"/>
      <c r="D201" s="29"/>
      <c r="E201" s="29"/>
      <c r="F201" s="94"/>
      <c r="G201" s="94"/>
      <c r="H201" s="2"/>
      <c r="I201" s="2"/>
      <c r="J201" s="2"/>
      <c r="K201" s="2"/>
      <c r="L201" s="2"/>
      <c r="M201" s="2"/>
      <c r="N201" s="2"/>
      <c r="O201" s="2"/>
      <c r="P201" s="2"/>
      <c r="Q201" s="2"/>
      <c r="R201" s="2"/>
      <c r="S201" s="2"/>
      <c r="T201" s="2"/>
      <c r="U201" s="2"/>
      <c r="V201" s="2"/>
      <c r="W201" s="2"/>
      <c r="X201" s="2"/>
      <c r="Y201" s="2"/>
      <c r="Z201" s="2"/>
      <c r="AA201" s="2"/>
      <c r="AB201" s="2"/>
    </row>
    <row r="202" spans="1:28" ht="13.5" customHeight="1">
      <c r="A202" s="2"/>
      <c r="B202" s="2"/>
      <c r="C202" s="50"/>
      <c r="D202" s="29"/>
      <c r="E202" s="29"/>
      <c r="F202" s="94"/>
      <c r="G202" s="94"/>
      <c r="H202" s="2"/>
      <c r="I202" s="2"/>
      <c r="J202" s="2"/>
      <c r="K202" s="2"/>
      <c r="L202" s="2"/>
      <c r="M202" s="2"/>
      <c r="N202" s="2"/>
      <c r="O202" s="2"/>
      <c r="P202" s="2"/>
      <c r="Q202" s="2"/>
      <c r="R202" s="2"/>
      <c r="S202" s="2"/>
      <c r="T202" s="2"/>
      <c r="U202" s="2"/>
      <c r="V202" s="2"/>
      <c r="W202" s="2"/>
      <c r="X202" s="2"/>
      <c r="Y202" s="2"/>
      <c r="Z202" s="2"/>
      <c r="AA202" s="2"/>
      <c r="AB202" s="2"/>
    </row>
    <row r="203" spans="1:28" ht="13.5" customHeight="1">
      <c r="A203" s="2"/>
      <c r="B203" s="2"/>
      <c r="C203" s="50"/>
      <c r="D203" s="29"/>
      <c r="E203" s="29"/>
      <c r="F203" s="94"/>
      <c r="G203" s="94"/>
      <c r="H203" s="2"/>
      <c r="I203" s="2"/>
      <c r="J203" s="2"/>
      <c r="K203" s="2"/>
      <c r="L203" s="2"/>
      <c r="M203" s="2"/>
      <c r="N203" s="2"/>
      <c r="O203" s="2"/>
      <c r="P203" s="2"/>
      <c r="Q203" s="2"/>
      <c r="R203" s="2"/>
      <c r="S203" s="2"/>
      <c r="T203" s="2"/>
      <c r="U203" s="2"/>
      <c r="V203" s="2"/>
      <c r="W203" s="2"/>
      <c r="X203" s="2"/>
      <c r="Y203" s="2"/>
      <c r="Z203" s="2"/>
      <c r="AA203" s="2"/>
      <c r="AB203" s="2"/>
    </row>
    <row r="204" spans="1:28" ht="13.5" customHeight="1">
      <c r="A204" s="2"/>
      <c r="B204" s="2"/>
      <c r="C204" s="50"/>
      <c r="D204" s="29"/>
      <c r="E204" s="29"/>
      <c r="F204" s="94"/>
      <c r="G204" s="94"/>
      <c r="H204" s="2"/>
      <c r="I204" s="2"/>
      <c r="J204" s="2"/>
      <c r="K204" s="2"/>
      <c r="L204" s="2"/>
      <c r="M204" s="2"/>
      <c r="N204" s="2"/>
      <c r="O204" s="2"/>
      <c r="P204" s="2"/>
      <c r="Q204" s="2"/>
      <c r="R204" s="2"/>
      <c r="S204" s="2"/>
      <c r="T204" s="2"/>
      <c r="U204" s="2"/>
      <c r="V204" s="2"/>
      <c r="W204" s="2"/>
      <c r="X204" s="2"/>
      <c r="Y204" s="2"/>
      <c r="Z204" s="2"/>
      <c r="AA204" s="2"/>
      <c r="AB204" s="2"/>
    </row>
    <row r="205" spans="1:28" ht="13.5" customHeight="1">
      <c r="A205" s="2"/>
      <c r="B205" s="2"/>
      <c r="C205" s="50"/>
      <c r="D205" s="29"/>
      <c r="E205" s="29"/>
      <c r="F205" s="94"/>
      <c r="G205" s="94"/>
      <c r="H205" s="2"/>
      <c r="I205" s="2"/>
      <c r="J205" s="2"/>
      <c r="K205" s="2"/>
      <c r="L205" s="2"/>
      <c r="M205" s="2"/>
      <c r="N205" s="2"/>
      <c r="O205" s="2"/>
      <c r="P205" s="2"/>
      <c r="Q205" s="2"/>
      <c r="R205" s="2"/>
      <c r="S205" s="2"/>
      <c r="T205" s="2"/>
      <c r="U205" s="2"/>
      <c r="V205" s="2"/>
      <c r="W205" s="2"/>
      <c r="X205" s="2"/>
      <c r="Y205" s="2"/>
      <c r="Z205" s="2"/>
      <c r="AA205" s="2"/>
      <c r="AB205" s="2"/>
    </row>
    <row r="206" spans="1:28" ht="13.5" customHeight="1">
      <c r="A206" s="2"/>
      <c r="B206" s="2"/>
      <c r="C206" s="50"/>
      <c r="D206" s="29"/>
      <c r="E206" s="29"/>
      <c r="F206" s="94"/>
      <c r="G206" s="94"/>
      <c r="H206" s="2"/>
      <c r="I206" s="2"/>
      <c r="J206" s="2"/>
      <c r="K206" s="2"/>
      <c r="L206" s="2"/>
      <c r="M206" s="2"/>
      <c r="N206" s="2"/>
      <c r="O206" s="2"/>
      <c r="P206" s="2"/>
      <c r="Q206" s="2"/>
      <c r="R206" s="2"/>
      <c r="S206" s="2"/>
      <c r="T206" s="2"/>
      <c r="U206" s="2"/>
      <c r="V206" s="2"/>
      <c r="W206" s="2"/>
      <c r="X206" s="2"/>
      <c r="Y206" s="2"/>
      <c r="Z206" s="2"/>
      <c r="AA206" s="2"/>
      <c r="AB206" s="2"/>
    </row>
    <row r="207" spans="1:28" ht="13.5" customHeight="1">
      <c r="A207" s="2"/>
      <c r="B207" s="2"/>
      <c r="C207" s="50"/>
      <c r="D207" s="29"/>
      <c r="E207" s="29"/>
      <c r="F207" s="94"/>
      <c r="G207" s="94"/>
      <c r="H207" s="2"/>
      <c r="I207" s="2"/>
      <c r="J207" s="2"/>
      <c r="K207" s="2"/>
      <c r="L207" s="2"/>
      <c r="M207" s="2"/>
      <c r="N207" s="2"/>
      <c r="O207" s="2"/>
      <c r="P207" s="2"/>
      <c r="Q207" s="2"/>
      <c r="R207" s="2"/>
      <c r="S207" s="2"/>
      <c r="T207" s="2"/>
      <c r="U207" s="2"/>
      <c r="V207" s="2"/>
      <c r="W207" s="2"/>
      <c r="X207" s="2"/>
      <c r="Y207" s="2"/>
      <c r="Z207" s="2"/>
      <c r="AA207" s="2"/>
      <c r="AB207" s="2"/>
    </row>
    <row r="208" spans="1:28" ht="13.5" customHeight="1">
      <c r="A208" s="2"/>
      <c r="B208" s="2"/>
      <c r="C208" s="50"/>
      <c r="D208" s="29"/>
      <c r="E208" s="29"/>
      <c r="F208" s="94"/>
      <c r="G208" s="94"/>
      <c r="H208" s="2"/>
      <c r="I208" s="2"/>
      <c r="J208" s="2"/>
      <c r="K208" s="2"/>
      <c r="L208" s="2"/>
      <c r="M208" s="2"/>
      <c r="N208" s="2"/>
      <c r="O208" s="2"/>
      <c r="P208" s="2"/>
      <c r="Q208" s="2"/>
      <c r="R208" s="2"/>
      <c r="S208" s="2"/>
      <c r="T208" s="2"/>
      <c r="U208" s="2"/>
      <c r="V208" s="2"/>
      <c r="W208" s="2"/>
      <c r="X208" s="2"/>
      <c r="Y208" s="2"/>
      <c r="Z208" s="2"/>
      <c r="AA208" s="2"/>
      <c r="AB208" s="2"/>
    </row>
    <row r="209" spans="1:28" ht="13.5" customHeight="1">
      <c r="A209" s="2"/>
      <c r="B209" s="2"/>
      <c r="C209" s="50"/>
      <c r="D209" s="29"/>
      <c r="E209" s="29"/>
      <c r="F209" s="94"/>
      <c r="G209" s="94"/>
      <c r="H209" s="2"/>
      <c r="I209" s="2"/>
      <c r="J209" s="2"/>
      <c r="K209" s="2"/>
      <c r="L209" s="2"/>
      <c r="M209" s="2"/>
      <c r="N209" s="2"/>
      <c r="O209" s="2"/>
      <c r="P209" s="2"/>
      <c r="Q209" s="2"/>
      <c r="R209" s="2"/>
      <c r="S209" s="2"/>
      <c r="T209" s="2"/>
      <c r="U209" s="2"/>
      <c r="V209" s="2"/>
      <c r="W209" s="2"/>
      <c r="X209" s="2"/>
      <c r="Y209" s="2"/>
      <c r="Z209" s="2"/>
      <c r="AA209" s="2"/>
      <c r="AB209" s="2"/>
    </row>
    <row r="210" spans="1:28" ht="13.5" customHeight="1">
      <c r="A210" s="2"/>
      <c r="B210" s="2"/>
      <c r="C210" s="50"/>
      <c r="D210" s="29"/>
      <c r="E210" s="29"/>
      <c r="F210" s="94"/>
      <c r="G210" s="94"/>
      <c r="H210" s="2"/>
      <c r="I210" s="2"/>
      <c r="J210" s="2"/>
      <c r="K210" s="2"/>
      <c r="L210" s="2"/>
      <c r="M210" s="2"/>
      <c r="N210" s="2"/>
      <c r="O210" s="2"/>
      <c r="P210" s="2"/>
      <c r="Q210" s="2"/>
      <c r="R210" s="2"/>
      <c r="S210" s="2"/>
      <c r="T210" s="2"/>
      <c r="U210" s="2"/>
      <c r="V210" s="2"/>
      <c r="W210" s="2"/>
      <c r="X210" s="2"/>
      <c r="Y210" s="2"/>
      <c r="Z210" s="2"/>
      <c r="AA210" s="2"/>
      <c r="AB210" s="2"/>
    </row>
    <row r="211" spans="1:28" ht="13.5" customHeight="1">
      <c r="A211" s="2"/>
      <c r="B211" s="2"/>
      <c r="C211" s="50"/>
      <c r="D211" s="29"/>
      <c r="E211" s="29"/>
      <c r="F211" s="94"/>
      <c r="G211" s="94"/>
      <c r="H211" s="2"/>
      <c r="I211" s="2"/>
      <c r="J211" s="2"/>
      <c r="K211" s="2"/>
      <c r="L211" s="2"/>
      <c r="M211" s="2"/>
      <c r="N211" s="2"/>
      <c r="O211" s="2"/>
      <c r="P211" s="2"/>
      <c r="Q211" s="2"/>
      <c r="R211" s="2"/>
      <c r="S211" s="2"/>
      <c r="T211" s="2"/>
      <c r="U211" s="2"/>
      <c r="V211" s="2"/>
      <c r="W211" s="2"/>
      <c r="X211" s="2"/>
      <c r="Y211" s="2"/>
      <c r="Z211" s="2"/>
      <c r="AA211" s="2"/>
      <c r="AB211" s="2"/>
    </row>
    <row r="212" spans="1:28" ht="13.5" customHeight="1">
      <c r="A212" s="2"/>
      <c r="B212" s="2"/>
      <c r="C212" s="50"/>
      <c r="D212" s="29"/>
      <c r="E212" s="29"/>
      <c r="F212" s="94"/>
      <c r="G212" s="94"/>
      <c r="H212" s="2"/>
      <c r="I212" s="2"/>
      <c r="J212" s="2"/>
      <c r="K212" s="2"/>
      <c r="L212" s="2"/>
      <c r="M212" s="2"/>
      <c r="N212" s="2"/>
      <c r="O212" s="2"/>
      <c r="P212" s="2"/>
      <c r="Q212" s="2"/>
      <c r="R212" s="2"/>
      <c r="S212" s="2"/>
      <c r="T212" s="2"/>
      <c r="U212" s="2"/>
      <c r="V212" s="2"/>
      <c r="W212" s="2"/>
      <c r="X212" s="2"/>
      <c r="Y212" s="2"/>
      <c r="Z212" s="2"/>
      <c r="AA212" s="2"/>
      <c r="AB212" s="2"/>
    </row>
    <row r="213" spans="1:28" ht="13.5" customHeight="1">
      <c r="A213" s="2"/>
      <c r="B213" s="2"/>
      <c r="C213" s="50"/>
      <c r="D213" s="29"/>
      <c r="E213" s="29"/>
      <c r="F213" s="94"/>
      <c r="G213" s="94"/>
      <c r="H213" s="2"/>
      <c r="I213" s="2"/>
      <c r="J213" s="2"/>
      <c r="K213" s="2"/>
      <c r="L213" s="2"/>
      <c r="M213" s="2"/>
      <c r="N213" s="2"/>
      <c r="O213" s="2"/>
      <c r="P213" s="2"/>
      <c r="Q213" s="2"/>
      <c r="R213" s="2"/>
      <c r="S213" s="2"/>
      <c r="T213" s="2"/>
      <c r="U213" s="2"/>
      <c r="V213" s="2"/>
      <c r="W213" s="2"/>
      <c r="X213" s="2"/>
      <c r="Y213" s="2"/>
      <c r="Z213" s="2"/>
      <c r="AA213" s="2"/>
      <c r="AB213" s="2"/>
    </row>
    <row r="214" spans="1:28" ht="13.5" customHeight="1">
      <c r="A214" s="2"/>
      <c r="B214" s="2"/>
      <c r="C214" s="50"/>
      <c r="D214" s="29"/>
      <c r="E214" s="29"/>
      <c r="F214" s="94"/>
      <c r="G214" s="94"/>
      <c r="H214" s="2"/>
      <c r="I214" s="2"/>
      <c r="J214" s="2"/>
      <c r="K214" s="2"/>
      <c r="L214" s="2"/>
      <c r="M214" s="2"/>
      <c r="N214" s="2"/>
      <c r="O214" s="2"/>
      <c r="P214" s="2"/>
      <c r="Q214" s="2"/>
      <c r="R214" s="2"/>
      <c r="S214" s="2"/>
      <c r="T214" s="2"/>
      <c r="U214" s="2"/>
      <c r="V214" s="2"/>
      <c r="W214" s="2"/>
      <c r="X214" s="2"/>
      <c r="Y214" s="2"/>
      <c r="Z214" s="2"/>
      <c r="AA214" s="2"/>
      <c r="AB214" s="2"/>
    </row>
    <row r="215" spans="1:28" ht="13.5" customHeight="1">
      <c r="A215" s="2"/>
      <c r="B215" s="2"/>
      <c r="C215" s="50"/>
      <c r="D215" s="29"/>
      <c r="E215" s="29"/>
      <c r="F215" s="94"/>
      <c r="G215" s="94"/>
      <c r="H215" s="2"/>
      <c r="I215" s="2"/>
      <c r="J215" s="2"/>
      <c r="K215" s="2"/>
      <c r="L215" s="2"/>
      <c r="M215" s="2"/>
      <c r="N215" s="2"/>
      <c r="O215" s="2"/>
      <c r="P215" s="2"/>
      <c r="Q215" s="2"/>
      <c r="R215" s="2"/>
      <c r="S215" s="2"/>
      <c r="T215" s="2"/>
      <c r="U215" s="2"/>
      <c r="V215" s="2"/>
      <c r="W215" s="2"/>
      <c r="X215" s="2"/>
      <c r="Y215" s="2"/>
      <c r="Z215" s="2"/>
      <c r="AA215" s="2"/>
      <c r="AB215" s="2"/>
    </row>
    <row r="216" spans="1:28" ht="13.5" customHeight="1">
      <c r="A216" s="2"/>
      <c r="B216" s="2"/>
      <c r="C216" s="50"/>
      <c r="D216" s="29"/>
      <c r="E216" s="29"/>
      <c r="F216" s="94"/>
      <c r="G216" s="94"/>
      <c r="H216" s="2"/>
      <c r="I216" s="2"/>
      <c r="J216" s="2"/>
      <c r="K216" s="2"/>
      <c r="L216" s="2"/>
      <c r="M216" s="2"/>
      <c r="N216" s="2"/>
      <c r="O216" s="2"/>
      <c r="P216" s="2"/>
      <c r="Q216" s="2"/>
      <c r="R216" s="2"/>
      <c r="S216" s="2"/>
      <c r="T216" s="2"/>
      <c r="U216" s="2"/>
      <c r="V216" s="2"/>
      <c r="W216" s="2"/>
      <c r="X216" s="2"/>
      <c r="Y216" s="2"/>
      <c r="Z216" s="2"/>
      <c r="AA216" s="2"/>
      <c r="AB216" s="2"/>
    </row>
    <row r="217" spans="1:28" ht="13.5" customHeight="1">
      <c r="A217" s="2"/>
      <c r="B217" s="2"/>
      <c r="C217" s="50"/>
      <c r="D217" s="29"/>
      <c r="E217" s="29"/>
      <c r="F217" s="94"/>
      <c r="G217" s="94"/>
      <c r="H217" s="2"/>
      <c r="I217" s="2"/>
      <c r="J217" s="2"/>
      <c r="K217" s="2"/>
      <c r="L217" s="2"/>
      <c r="M217" s="2"/>
      <c r="N217" s="2"/>
      <c r="O217" s="2"/>
      <c r="P217" s="2"/>
      <c r="Q217" s="2"/>
      <c r="R217" s="2"/>
      <c r="S217" s="2"/>
      <c r="T217" s="2"/>
      <c r="U217" s="2"/>
      <c r="V217" s="2"/>
      <c r="W217" s="2"/>
      <c r="X217" s="2"/>
      <c r="Y217" s="2"/>
      <c r="Z217" s="2"/>
      <c r="AA217" s="2"/>
      <c r="AB217" s="2"/>
    </row>
    <row r="218" spans="1:28" ht="13.5" customHeight="1">
      <c r="A218" s="2"/>
      <c r="B218" s="2"/>
      <c r="C218" s="50"/>
      <c r="D218" s="29"/>
      <c r="E218" s="29"/>
      <c r="F218" s="94"/>
      <c r="G218" s="94"/>
      <c r="H218" s="2"/>
      <c r="I218" s="2"/>
      <c r="J218" s="2"/>
      <c r="K218" s="2"/>
      <c r="L218" s="2"/>
      <c r="M218" s="2"/>
      <c r="N218" s="2"/>
      <c r="O218" s="2"/>
      <c r="P218" s="2"/>
      <c r="Q218" s="2"/>
      <c r="R218" s="2"/>
      <c r="S218" s="2"/>
      <c r="T218" s="2"/>
      <c r="U218" s="2"/>
      <c r="V218" s="2"/>
      <c r="W218" s="2"/>
      <c r="X218" s="2"/>
      <c r="Y218" s="2"/>
      <c r="Z218" s="2"/>
      <c r="AA218" s="2"/>
      <c r="AB218" s="2"/>
    </row>
    <row r="219" spans="1:28" ht="13.5" customHeight="1">
      <c r="A219" s="2"/>
      <c r="B219" s="2"/>
      <c r="C219" s="50"/>
      <c r="D219" s="29"/>
      <c r="E219" s="29"/>
      <c r="F219" s="94"/>
      <c r="G219" s="94"/>
      <c r="H219" s="2"/>
      <c r="I219" s="2"/>
      <c r="J219" s="2"/>
      <c r="K219" s="2"/>
      <c r="L219" s="2"/>
      <c r="M219" s="2"/>
      <c r="N219" s="2"/>
      <c r="O219" s="2"/>
      <c r="P219" s="2"/>
      <c r="Q219" s="2"/>
      <c r="R219" s="2"/>
      <c r="S219" s="2"/>
      <c r="T219" s="2"/>
      <c r="U219" s="2"/>
      <c r="V219" s="2"/>
      <c r="W219" s="2"/>
      <c r="X219" s="2"/>
      <c r="Y219" s="2"/>
      <c r="Z219" s="2"/>
      <c r="AA219" s="2"/>
      <c r="AB219" s="2"/>
    </row>
    <row r="220" spans="1:28" ht="13.5" customHeight="1">
      <c r="A220" s="2"/>
      <c r="B220" s="2"/>
      <c r="C220" s="50"/>
      <c r="D220" s="29"/>
      <c r="E220" s="29"/>
      <c r="F220" s="94"/>
      <c r="G220" s="94"/>
      <c r="H220" s="2"/>
      <c r="I220" s="2"/>
      <c r="J220" s="2"/>
      <c r="K220" s="2"/>
      <c r="L220" s="2"/>
      <c r="M220" s="2"/>
      <c r="N220" s="2"/>
      <c r="O220" s="2"/>
      <c r="P220" s="2"/>
      <c r="Q220" s="2"/>
      <c r="R220" s="2"/>
      <c r="S220" s="2"/>
      <c r="T220" s="2"/>
      <c r="U220" s="2"/>
      <c r="V220" s="2"/>
      <c r="W220" s="2"/>
      <c r="X220" s="2"/>
      <c r="Y220" s="2"/>
      <c r="Z220" s="2"/>
      <c r="AA220" s="2"/>
      <c r="AB220" s="2"/>
    </row>
    <row r="221" spans="1:28" ht="13.5" customHeight="1">
      <c r="A221" s="2"/>
      <c r="B221" s="2"/>
      <c r="C221" s="50"/>
      <c r="D221" s="29"/>
      <c r="E221" s="29"/>
      <c r="F221" s="94"/>
      <c r="G221" s="94"/>
      <c r="H221" s="2"/>
      <c r="I221" s="2"/>
      <c r="J221" s="2"/>
      <c r="K221" s="2"/>
      <c r="L221" s="2"/>
      <c r="M221" s="2"/>
      <c r="N221" s="2"/>
      <c r="O221" s="2"/>
      <c r="P221" s="2"/>
      <c r="Q221" s="2"/>
      <c r="R221" s="2"/>
      <c r="S221" s="2"/>
      <c r="T221" s="2"/>
      <c r="U221" s="2"/>
      <c r="V221" s="2"/>
      <c r="W221" s="2"/>
      <c r="X221" s="2"/>
      <c r="Y221" s="2"/>
      <c r="Z221" s="2"/>
      <c r="AA221" s="2"/>
      <c r="AB221" s="2"/>
    </row>
    <row r="222" spans="1:28" ht="13.5" customHeight="1">
      <c r="A222" s="2"/>
      <c r="B222" s="2"/>
      <c r="C222" s="50"/>
      <c r="D222" s="29"/>
      <c r="E222" s="29"/>
      <c r="F222" s="94"/>
      <c r="G222" s="94"/>
      <c r="H222" s="2"/>
      <c r="I222" s="2"/>
      <c r="J222" s="2"/>
      <c r="K222" s="2"/>
      <c r="L222" s="2"/>
      <c r="M222" s="2"/>
      <c r="N222" s="2"/>
      <c r="O222" s="2"/>
      <c r="P222" s="2"/>
      <c r="Q222" s="2"/>
      <c r="R222" s="2"/>
      <c r="S222" s="2"/>
      <c r="T222" s="2"/>
      <c r="U222" s="2"/>
      <c r="V222" s="2"/>
      <c r="W222" s="2"/>
      <c r="X222" s="2"/>
      <c r="Y222" s="2"/>
      <c r="Z222" s="2"/>
      <c r="AA222" s="2"/>
      <c r="AB222" s="2"/>
    </row>
    <row r="223" spans="1:28" ht="13.5" customHeight="1">
      <c r="A223" s="2"/>
      <c r="B223" s="2"/>
      <c r="C223" s="50"/>
      <c r="D223" s="29"/>
      <c r="E223" s="29"/>
      <c r="F223" s="94"/>
      <c r="G223" s="94"/>
      <c r="H223" s="2"/>
      <c r="I223" s="2"/>
      <c r="J223" s="2"/>
      <c r="K223" s="2"/>
      <c r="L223" s="2"/>
      <c r="M223" s="2"/>
      <c r="N223" s="2"/>
      <c r="O223" s="2"/>
      <c r="P223" s="2"/>
      <c r="Q223" s="2"/>
      <c r="R223" s="2"/>
      <c r="S223" s="2"/>
      <c r="T223" s="2"/>
      <c r="U223" s="2"/>
      <c r="V223" s="2"/>
      <c r="W223" s="2"/>
      <c r="X223" s="2"/>
      <c r="Y223" s="2"/>
      <c r="Z223" s="2"/>
      <c r="AA223" s="2"/>
      <c r="AB223" s="2"/>
    </row>
    <row r="224" spans="1:28" ht="13.5" customHeight="1">
      <c r="A224" s="2"/>
      <c r="B224" s="2"/>
      <c r="C224" s="50"/>
      <c r="D224" s="29"/>
      <c r="E224" s="29"/>
      <c r="F224" s="94"/>
      <c r="G224" s="94"/>
      <c r="H224" s="2"/>
      <c r="I224" s="2"/>
      <c r="J224" s="2"/>
      <c r="K224" s="2"/>
      <c r="L224" s="2"/>
      <c r="M224" s="2"/>
      <c r="N224" s="2"/>
      <c r="O224" s="2"/>
      <c r="P224" s="2"/>
      <c r="Q224" s="2"/>
      <c r="R224" s="2"/>
      <c r="S224" s="2"/>
      <c r="T224" s="2"/>
      <c r="U224" s="2"/>
      <c r="V224" s="2"/>
      <c r="W224" s="2"/>
      <c r="X224" s="2"/>
      <c r="Y224" s="2"/>
      <c r="Z224" s="2"/>
      <c r="AA224" s="2"/>
      <c r="AB224" s="2"/>
    </row>
    <row r="225" spans="1:28" ht="13.5" customHeight="1">
      <c r="A225" s="2"/>
      <c r="B225" s="2"/>
      <c r="C225" s="50"/>
      <c r="D225" s="29"/>
      <c r="E225" s="29"/>
      <c r="F225" s="94"/>
      <c r="G225" s="94"/>
      <c r="H225" s="2"/>
      <c r="I225" s="2"/>
      <c r="J225" s="2"/>
      <c r="K225" s="2"/>
      <c r="L225" s="2"/>
      <c r="M225" s="2"/>
      <c r="N225" s="2"/>
      <c r="O225" s="2"/>
      <c r="P225" s="2"/>
      <c r="Q225" s="2"/>
      <c r="R225" s="2"/>
      <c r="S225" s="2"/>
      <c r="T225" s="2"/>
      <c r="U225" s="2"/>
      <c r="V225" s="2"/>
      <c r="W225" s="2"/>
      <c r="X225" s="2"/>
      <c r="Y225" s="2"/>
      <c r="Z225" s="2"/>
      <c r="AA225" s="2"/>
      <c r="AB225" s="2"/>
    </row>
    <row r="226" spans="1:28" ht="13.5" customHeight="1">
      <c r="A226" s="2"/>
      <c r="B226" s="2"/>
      <c r="C226" s="50"/>
      <c r="D226" s="29"/>
      <c r="E226" s="29"/>
      <c r="F226" s="94"/>
      <c r="G226" s="94"/>
      <c r="H226" s="2"/>
      <c r="I226" s="2"/>
      <c r="J226" s="2"/>
      <c r="K226" s="2"/>
      <c r="L226" s="2"/>
      <c r="M226" s="2"/>
      <c r="N226" s="2"/>
      <c r="O226" s="2"/>
      <c r="P226" s="2"/>
      <c r="Q226" s="2"/>
      <c r="R226" s="2"/>
      <c r="S226" s="2"/>
      <c r="T226" s="2"/>
      <c r="U226" s="2"/>
      <c r="V226" s="2"/>
      <c r="W226" s="2"/>
      <c r="X226" s="2"/>
      <c r="Y226" s="2"/>
      <c r="Z226" s="2"/>
      <c r="AA226" s="2"/>
      <c r="AB226" s="2"/>
    </row>
    <row r="227" spans="1:28" ht="13.5" customHeight="1">
      <c r="A227" s="2"/>
      <c r="B227" s="2"/>
      <c r="C227" s="50"/>
      <c r="D227" s="29"/>
      <c r="E227" s="29"/>
      <c r="F227" s="94"/>
      <c r="G227" s="94"/>
      <c r="H227" s="2"/>
      <c r="I227" s="2"/>
      <c r="J227" s="2"/>
      <c r="K227" s="2"/>
      <c r="L227" s="2"/>
      <c r="M227" s="2"/>
      <c r="N227" s="2"/>
      <c r="O227" s="2"/>
      <c r="P227" s="2"/>
      <c r="Q227" s="2"/>
      <c r="R227" s="2"/>
      <c r="S227" s="2"/>
      <c r="T227" s="2"/>
      <c r="U227" s="2"/>
      <c r="V227" s="2"/>
      <c r="W227" s="2"/>
      <c r="X227" s="2"/>
      <c r="Y227" s="2"/>
      <c r="Z227" s="2"/>
      <c r="AA227" s="2"/>
      <c r="AB227" s="2"/>
    </row>
    <row r="228" spans="1:28" ht="13.5" customHeight="1">
      <c r="A228" s="2"/>
      <c r="B228" s="2"/>
      <c r="C228" s="50"/>
      <c r="D228" s="29"/>
      <c r="E228" s="29"/>
      <c r="F228" s="94"/>
      <c r="G228" s="94"/>
      <c r="H228" s="2"/>
      <c r="I228" s="2"/>
      <c r="J228" s="2"/>
      <c r="K228" s="2"/>
      <c r="L228" s="2"/>
      <c r="M228" s="2"/>
      <c r="N228" s="2"/>
      <c r="O228" s="2"/>
      <c r="P228" s="2"/>
      <c r="Q228" s="2"/>
      <c r="R228" s="2"/>
      <c r="S228" s="2"/>
      <c r="T228" s="2"/>
      <c r="U228" s="2"/>
      <c r="V228" s="2"/>
      <c r="W228" s="2"/>
      <c r="X228" s="2"/>
      <c r="Y228" s="2"/>
      <c r="Z228" s="2"/>
      <c r="AA228" s="2"/>
      <c r="AB228" s="2"/>
    </row>
    <row r="229" spans="1:28" ht="13.5" customHeight="1">
      <c r="A229" s="2"/>
      <c r="B229" s="2"/>
      <c r="C229" s="50"/>
      <c r="D229" s="29"/>
      <c r="E229" s="29"/>
      <c r="F229" s="94"/>
      <c r="G229" s="94"/>
      <c r="H229" s="2"/>
      <c r="I229" s="2"/>
      <c r="J229" s="2"/>
      <c r="K229" s="2"/>
      <c r="L229" s="2"/>
      <c r="M229" s="2"/>
      <c r="N229" s="2"/>
      <c r="O229" s="2"/>
      <c r="P229" s="2"/>
      <c r="Q229" s="2"/>
      <c r="R229" s="2"/>
      <c r="S229" s="2"/>
      <c r="T229" s="2"/>
      <c r="U229" s="2"/>
      <c r="V229" s="2"/>
      <c r="W229" s="2"/>
      <c r="X229" s="2"/>
      <c r="Y229" s="2"/>
      <c r="Z229" s="2"/>
      <c r="AA229" s="2"/>
      <c r="AB229" s="2"/>
    </row>
    <row r="230" spans="1:28" ht="13.5" customHeight="1">
      <c r="A230" s="2"/>
      <c r="B230" s="2"/>
      <c r="C230" s="50"/>
      <c r="D230" s="29"/>
      <c r="E230" s="29"/>
      <c r="F230" s="94"/>
      <c r="G230" s="94"/>
      <c r="H230" s="2"/>
      <c r="I230" s="2"/>
      <c r="J230" s="2"/>
      <c r="K230" s="2"/>
      <c r="L230" s="2"/>
      <c r="M230" s="2"/>
      <c r="N230" s="2"/>
      <c r="O230" s="2"/>
      <c r="P230" s="2"/>
      <c r="Q230" s="2"/>
      <c r="R230" s="2"/>
      <c r="S230" s="2"/>
      <c r="T230" s="2"/>
      <c r="U230" s="2"/>
      <c r="V230" s="2"/>
      <c r="W230" s="2"/>
      <c r="X230" s="2"/>
      <c r="Y230" s="2"/>
      <c r="Z230" s="2"/>
      <c r="AA230" s="2"/>
      <c r="AB230" s="2"/>
    </row>
    <row r="231" spans="1:28" ht="13.5" customHeight="1">
      <c r="A231" s="2"/>
      <c r="B231" s="2"/>
      <c r="C231" s="50"/>
      <c r="D231" s="29"/>
      <c r="E231" s="29"/>
      <c r="F231" s="94"/>
      <c r="G231" s="94"/>
      <c r="H231" s="2"/>
      <c r="I231" s="2"/>
      <c r="J231" s="2"/>
      <c r="K231" s="2"/>
      <c r="L231" s="2"/>
      <c r="M231" s="2"/>
      <c r="N231" s="2"/>
      <c r="O231" s="2"/>
      <c r="P231" s="2"/>
      <c r="Q231" s="2"/>
      <c r="R231" s="2"/>
      <c r="S231" s="2"/>
      <c r="T231" s="2"/>
      <c r="U231" s="2"/>
      <c r="V231" s="2"/>
      <c r="W231" s="2"/>
      <c r="X231" s="2"/>
      <c r="Y231" s="2"/>
      <c r="Z231" s="2"/>
      <c r="AA231" s="2"/>
      <c r="AB231" s="2"/>
    </row>
    <row r="232" spans="1:28" ht="13.5" customHeight="1">
      <c r="A232" s="2"/>
      <c r="B232" s="2"/>
      <c r="C232" s="50"/>
      <c r="D232" s="29"/>
      <c r="E232" s="29"/>
      <c r="F232" s="94"/>
      <c r="G232" s="94"/>
      <c r="H232" s="2"/>
      <c r="I232" s="2"/>
      <c r="J232" s="2"/>
      <c r="K232" s="2"/>
      <c r="L232" s="2"/>
      <c r="M232" s="2"/>
      <c r="N232" s="2"/>
      <c r="O232" s="2"/>
      <c r="P232" s="2"/>
      <c r="Q232" s="2"/>
      <c r="R232" s="2"/>
      <c r="S232" s="2"/>
      <c r="T232" s="2"/>
      <c r="U232" s="2"/>
      <c r="V232" s="2"/>
      <c r="W232" s="2"/>
      <c r="X232" s="2"/>
      <c r="Y232" s="2"/>
      <c r="Z232" s="2"/>
      <c r="AA232" s="2"/>
      <c r="AB232" s="2"/>
    </row>
    <row r="233" spans="1:28" ht="13.5" customHeight="1">
      <c r="A233" s="2"/>
      <c r="B233" s="2"/>
      <c r="C233" s="50"/>
      <c r="D233" s="29"/>
      <c r="E233" s="29"/>
      <c r="F233" s="94"/>
      <c r="G233" s="94"/>
      <c r="H233" s="2"/>
      <c r="I233" s="2"/>
      <c r="J233" s="2"/>
      <c r="K233" s="2"/>
      <c r="L233" s="2"/>
      <c r="M233" s="2"/>
      <c r="N233" s="2"/>
      <c r="O233" s="2"/>
      <c r="P233" s="2"/>
      <c r="Q233" s="2"/>
      <c r="R233" s="2"/>
      <c r="S233" s="2"/>
      <c r="T233" s="2"/>
      <c r="U233" s="2"/>
      <c r="V233" s="2"/>
      <c r="W233" s="2"/>
      <c r="X233" s="2"/>
      <c r="Y233" s="2"/>
      <c r="Z233" s="2"/>
      <c r="AA233" s="2"/>
      <c r="AB233" s="2"/>
    </row>
    <row r="234" spans="1:28" ht="13.5" customHeight="1">
      <c r="A234" s="2"/>
      <c r="B234" s="2"/>
      <c r="C234" s="50"/>
      <c r="D234" s="29"/>
      <c r="E234" s="29"/>
      <c r="F234" s="94"/>
      <c r="G234" s="94"/>
      <c r="H234" s="2"/>
      <c r="I234" s="2"/>
      <c r="J234" s="2"/>
      <c r="K234" s="2"/>
      <c r="L234" s="2"/>
      <c r="M234" s="2"/>
      <c r="N234" s="2"/>
      <c r="O234" s="2"/>
      <c r="P234" s="2"/>
      <c r="Q234" s="2"/>
      <c r="R234" s="2"/>
      <c r="S234" s="2"/>
      <c r="T234" s="2"/>
      <c r="U234" s="2"/>
      <c r="V234" s="2"/>
      <c r="W234" s="2"/>
      <c r="X234" s="2"/>
      <c r="Y234" s="2"/>
      <c r="Z234" s="2"/>
      <c r="AA234" s="2"/>
      <c r="AB234" s="2"/>
    </row>
    <row r="235" spans="1:28" ht="13.5" customHeight="1">
      <c r="A235" s="2"/>
      <c r="B235" s="2"/>
      <c r="C235" s="50"/>
      <c r="D235" s="29"/>
      <c r="E235" s="29"/>
      <c r="F235" s="94"/>
      <c r="G235" s="94"/>
      <c r="H235" s="2"/>
      <c r="I235" s="2"/>
      <c r="J235" s="2"/>
      <c r="K235" s="2"/>
      <c r="L235" s="2"/>
      <c r="M235" s="2"/>
      <c r="N235" s="2"/>
      <c r="O235" s="2"/>
      <c r="P235" s="2"/>
      <c r="Q235" s="2"/>
      <c r="R235" s="2"/>
      <c r="S235" s="2"/>
      <c r="T235" s="2"/>
      <c r="U235" s="2"/>
      <c r="V235" s="2"/>
      <c r="W235" s="2"/>
      <c r="X235" s="2"/>
      <c r="Y235" s="2"/>
      <c r="Z235" s="2"/>
      <c r="AA235" s="2"/>
      <c r="AB235" s="2"/>
    </row>
    <row r="236" spans="1:28" ht="13.5" customHeight="1">
      <c r="A236" s="2"/>
      <c r="B236" s="2"/>
      <c r="C236" s="50"/>
      <c r="D236" s="29"/>
      <c r="E236" s="29"/>
      <c r="F236" s="94"/>
      <c r="G236" s="94"/>
      <c r="H236" s="2"/>
      <c r="I236" s="2"/>
      <c r="J236" s="2"/>
      <c r="K236" s="2"/>
      <c r="L236" s="2"/>
      <c r="M236" s="2"/>
      <c r="N236" s="2"/>
      <c r="O236" s="2"/>
      <c r="P236" s="2"/>
      <c r="Q236" s="2"/>
      <c r="R236" s="2"/>
      <c r="S236" s="2"/>
      <c r="T236" s="2"/>
      <c r="U236" s="2"/>
      <c r="V236" s="2"/>
      <c r="W236" s="2"/>
      <c r="X236" s="2"/>
      <c r="Y236" s="2"/>
      <c r="Z236" s="2"/>
      <c r="AA236" s="2"/>
      <c r="AB236" s="2"/>
    </row>
    <row r="237" spans="1:28" ht="13.5" customHeight="1">
      <c r="A237" s="2"/>
      <c r="B237" s="2"/>
      <c r="C237" s="50"/>
      <c r="D237" s="29"/>
      <c r="E237" s="29"/>
      <c r="F237" s="94"/>
      <c r="G237" s="94"/>
      <c r="H237" s="2"/>
      <c r="I237" s="2"/>
      <c r="J237" s="2"/>
      <c r="K237" s="2"/>
      <c r="L237" s="2"/>
      <c r="M237" s="2"/>
      <c r="N237" s="2"/>
      <c r="O237" s="2"/>
      <c r="P237" s="2"/>
      <c r="Q237" s="2"/>
      <c r="R237" s="2"/>
      <c r="S237" s="2"/>
      <c r="T237" s="2"/>
      <c r="U237" s="2"/>
      <c r="V237" s="2"/>
      <c r="W237" s="2"/>
      <c r="X237" s="2"/>
      <c r="Y237" s="2"/>
      <c r="Z237" s="2"/>
      <c r="AA237" s="2"/>
      <c r="AB237" s="2"/>
    </row>
    <row r="238" spans="1:28" ht="13.5" customHeight="1">
      <c r="A238" s="2"/>
      <c r="B238" s="2"/>
      <c r="C238" s="50"/>
      <c r="D238" s="29"/>
      <c r="E238" s="29"/>
      <c r="F238" s="94"/>
      <c r="G238" s="94"/>
      <c r="H238" s="2"/>
      <c r="I238" s="2"/>
      <c r="J238" s="2"/>
      <c r="K238" s="2"/>
      <c r="L238" s="2"/>
      <c r="M238" s="2"/>
      <c r="N238" s="2"/>
      <c r="O238" s="2"/>
      <c r="P238" s="2"/>
      <c r="Q238" s="2"/>
      <c r="R238" s="2"/>
      <c r="S238" s="2"/>
      <c r="T238" s="2"/>
      <c r="U238" s="2"/>
      <c r="V238" s="2"/>
      <c r="W238" s="2"/>
      <c r="X238" s="2"/>
      <c r="Y238" s="2"/>
      <c r="Z238" s="2"/>
      <c r="AA238" s="2"/>
      <c r="AB238" s="2"/>
    </row>
    <row r="239" spans="1:28" ht="13.5" customHeight="1">
      <c r="A239" s="2"/>
      <c r="B239" s="2"/>
      <c r="C239" s="50"/>
      <c r="D239" s="29"/>
      <c r="E239" s="29"/>
      <c r="F239" s="94"/>
      <c r="G239" s="94"/>
      <c r="H239" s="2"/>
      <c r="I239" s="2"/>
      <c r="J239" s="2"/>
      <c r="K239" s="2"/>
      <c r="L239" s="2"/>
      <c r="M239" s="2"/>
      <c r="N239" s="2"/>
      <c r="O239" s="2"/>
      <c r="P239" s="2"/>
      <c r="Q239" s="2"/>
      <c r="R239" s="2"/>
      <c r="S239" s="2"/>
      <c r="T239" s="2"/>
      <c r="U239" s="2"/>
      <c r="V239" s="2"/>
      <c r="W239" s="2"/>
      <c r="X239" s="2"/>
      <c r="Y239" s="2"/>
      <c r="Z239" s="2"/>
      <c r="AA239" s="2"/>
      <c r="AB239" s="2"/>
    </row>
    <row r="240" spans="1:28" ht="13.5" customHeight="1">
      <c r="A240" s="2"/>
      <c r="B240" s="2"/>
      <c r="C240" s="50"/>
      <c r="D240" s="29"/>
      <c r="E240" s="29"/>
      <c r="F240" s="94"/>
      <c r="G240" s="94"/>
      <c r="H240" s="2"/>
      <c r="I240" s="2"/>
      <c r="J240" s="2"/>
      <c r="K240" s="2"/>
      <c r="L240" s="2"/>
      <c r="M240" s="2"/>
      <c r="N240" s="2"/>
      <c r="O240" s="2"/>
      <c r="P240" s="2"/>
      <c r="Q240" s="2"/>
      <c r="R240" s="2"/>
      <c r="S240" s="2"/>
      <c r="T240" s="2"/>
      <c r="U240" s="2"/>
      <c r="V240" s="2"/>
      <c r="W240" s="2"/>
      <c r="X240" s="2"/>
      <c r="Y240" s="2"/>
      <c r="Z240" s="2"/>
      <c r="AA240" s="2"/>
      <c r="AB240" s="2"/>
    </row>
    <row r="241" spans="1:28" ht="13.5" customHeight="1">
      <c r="A241" s="2"/>
      <c r="B241" s="2"/>
      <c r="C241" s="50"/>
      <c r="D241" s="29"/>
      <c r="E241" s="29"/>
      <c r="F241" s="94"/>
      <c r="G241" s="94"/>
      <c r="H241" s="2"/>
      <c r="I241" s="2"/>
      <c r="J241" s="2"/>
      <c r="K241" s="2"/>
      <c r="L241" s="2"/>
      <c r="M241" s="2"/>
      <c r="N241" s="2"/>
      <c r="O241" s="2"/>
      <c r="P241" s="2"/>
      <c r="Q241" s="2"/>
      <c r="R241" s="2"/>
      <c r="S241" s="2"/>
      <c r="T241" s="2"/>
      <c r="U241" s="2"/>
      <c r="V241" s="2"/>
      <c r="W241" s="2"/>
      <c r="X241" s="2"/>
      <c r="Y241" s="2"/>
      <c r="Z241" s="2"/>
      <c r="AA241" s="2"/>
      <c r="AB241" s="2"/>
    </row>
    <row r="242" spans="1:28" ht="13.5" customHeight="1">
      <c r="A242" s="2"/>
      <c r="B242" s="2"/>
      <c r="C242" s="50"/>
      <c r="D242" s="29"/>
      <c r="E242" s="29"/>
      <c r="F242" s="94"/>
      <c r="G242" s="94"/>
      <c r="H242" s="2"/>
      <c r="I242" s="2"/>
      <c r="J242" s="2"/>
      <c r="K242" s="2"/>
      <c r="L242" s="2"/>
      <c r="M242" s="2"/>
      <c r="N242" s="2"/>
      <c r="O242" s="2"/>
      <c r="P242" s="2"/>
      <c r="Q242" s="2"/>
      <c r="R242" s="2"/>
      <c r="S242" s="2"/>
      <c r="T242" s="2"/>
      <c r="U242" s="2"/>
      <c r="V242" s="2"/>
      <c r="W242" s="2"/>
      <c r="X242" s="2"/>
      <c r="Y242" s="2"/>
      <c r="Z242" s="2"/>
      <c r="AA242" s="2"/>
      <c r="AB242" s="2"/>
    </row>
    <row r="243" spans="1:28" ht="13.5" customHeight="1">
      <c r="A243" s="2"/>
      <c r="B243" s="2"/>
      <c r="C243" s="50"/>
      <c r="D243" s="29"/>
      <c r="E243" s="29"/>
      <c r="F243" s="94"/>
      <c r="G243" s="94"/>
      <c r="H243" s="2"/>
      <c r="I243" s="2"/>
      <c r="J243" s="2"/>
      <c r="K243" s="2"/>
      <c r="L243" s="2"/>
      <c r="M243" s="2"/>
      <c r="N243" s="2"/>
      <c r="O243" s="2"/>
      <c r="P243" s="2"/>
      <c r="Q243" s="2"/>
      <c r="R243" s="2"/>
      <c r="S243" s="2"/>
      <c r="T243" s="2"/>
      <c r="U243" s="2"/>
      <c r="V243" s="2"/>
      <c r="W243" s="2"/>
      <c r="X243" s="2"/>
      <c r="Y243" s="2"/>
      <c r="Z243" s="2"/>
      <c r="AA243" s="2"/>
      <c r="AB243" s="2"/>
    </row>
    <row r="244" spans="1:28" ht="13.5" customHeight="1">
      <c r="A244" s="2"/>
      <c r="B244" s="2"/>
      <c r="C244" s="50"/>
      <c r="D244" s="29"/>
      <c r="E244" s="29"/>
      <c r="F244" s="94"/>
      <c r="G244" s="94"/>
      <c r="H244" s="2"/>
      <c r="I244" s="2"/>
      <c r="J244" s="2"/>
      <c r="K244" s="2"/>
      <c r="L244" s="2"/>
      <c r="M244" s="2"/>
      <c r="N244" s="2"/>
      <c r="O244" s="2"/>
      <c r="P244" s="2"/>
      <c r="Q244" s="2"/>
      <c r="R244" s="2"/>
      <c r="S244" s="2"/>
      <c r="T244" s="2"/>
      <c r="U244" s="2"/>
      <c r="V244" s="2"/>
      <c r="W244" s="2"/>
      <c r="X244" s="2"/>
      <c r="Y244" s="2"/>
      <c r="Z244" s="2"/>
      <c r="AA244" s="2"/>
      <c r="AB244" s="2"/>
    </row>
    <row r="245" spans="1:28" ht="13.5" customHeight="1">
      <c r="A245" s="2"/>
      <c r="B245" s="2"/>
      <c r="C245" s="50"/>
      <c r="D245" s="29"/>
      <c r="E245" s="29"/>
      <c r="F245" s="94"/>
      <c r="G245" s="94"/>
      <c r="H245" s="2"/>
      <c r="I245" s="2"/>
      <c r="J245" s="2"/>
      <c r="K245" s="2"/>
      <c r="L245" s="2"/>
      <c r="M245" s="2"/>
      <c r="N245" s="2"/>
      <c r="O245" s="2"/>
      <c r="P245" s="2"/>
      <c r="Q245" s="2"/>
      <c r="R245" s="2"/>
      <c r="S245" s="2"/>
      <c r="T245" s="2"/>
      <c r="U245" s="2"/>
      <c r="V245" s="2"/>
      <c r="W245" s="2"/>
      <c r="X245" s="2"/>
      <c r="Y245" s="2"/>
      <c r="Z245" s="2"/>
      <c r="AA245" s="2"/>
      <c r="AB245" s="2"/>
    </row>
    <row r="246" spans="1:28" ht="13.5" customHeight="1">
      <c r="A246" s="2"/>
      <c r="B246" s="2"/>
      <c r="C246" s="50"/>
      <c r="D246" s="29"/>
      <c r="E246" s="29"/>
      <c r="F246" s="94"/>
      <c r="G246" s="94"/>
      <c r="H246" s="2"/>
      <c r="I246" s="2"/>
      <c r="J246" s="2"/>
      <c r="K246" s="2"/>
      <c r="L246" s="2"/>
      <c r="M246" s="2"/>
      <c r="N246" s="2"/>
      <c r="O246" s="2"/>
      <c r="P246" s="2"/>
      <c r="Q246" s="2"/>
      <c r="R246" s="2"/>
      <c r="S246" s="2"/>
      <c r="T246" s="2"/>
      <c r="U246" s="2"/>
      <c r="V246" s="2"/>
      <c r="W246" s="2"/>
      <c r="X246" s="2"/>
      <c r="Y246" s="2"/>
      <c r="Z246" s="2"/>
      <c r="AA246" s="2"/>
      <c r="AB246" s="2"/>
    </row>
    <row r="247" spans="1:28" ht="13.5" customHeight="1">
      <c r="A247" s="2"/>
      <c r="B247" s="2"/>
      <c r="C247" s="50"/>
      <c r="D247" s="29"/>
      <c r="E247" s="29"/>
      <c r="F247" s="94"/>
      <c r="G247" s="94"/>
      <c r="H247" s="2"/>
      <c r="I247" s="2"/>
      <c r="J247" s="2"/>
      <c r="K247" s="2"/>
      <c r="L247" s="2"/>
      <c r="M247" s="2"/>
      <c r="N247" s="2"/>
      <c r="O247" s="2"/>
      <c r="P247" s="2"/>
      <c r="Q247" s="2"/>
      <c r="R247" s="2"/>
      <c r="S247" s="2"/>
      <c r="T247" s="2"/>
      <c r="U247" s="2"/>
      <c r="V247" s="2"/>
      <c r="W247" s="2"/>
      <c r="X247" s="2"/>
      <c r="Y247" s="2"/>
      <c r="Z247" s="2"/>
      <c r="AA247" s="2"/>
      <c r="AB247" s="2"/>
    </row>
    <row r="248" spans="1:28" ht="13.5" customHeight="1">
      <c r="A248" s="2"/>
      <c r="B248" s="2"/>
      <c r="C248" s="50"/>
      <c r="D248" s="29"/>
      <c r="E248" s="29"/>
      <c r="F248" s="94"/>
      <c r="G248" s="94"/>
      <c r="H248" s="2"/>
      <c r="I248" s="2"/>
      <c r="J248" s="2"/>
      <c r="K248" s="2"/>
      <c r="L248" s="2"/>
      <c r="M248" s="2"/>
      <c r="N248" s="2"/>
      <c r="O248" s="2"/>
      <c r="P248" s="2"/>
      <c r="Q248" s="2"/>
      <c r="R248" s="2"/>
      <c r="S248" s="2"/>
      <c r="T248" s="2"/>
      <c r="U248" s="2"/>
      <c r="V248" s="2"/>
      <c r="W248" s="2"/>
      <c r="X248" s="2"/>
      <c r="Y248" s="2"/>
      <c r="Z248" s="2"/>
      <c r="AA248" s="2"/>
      <c r="AB248" s="2"/>
    </row>
    <row r="249" spans="1:28" ht="13.5" customHeight="1">
      <c r="A249" s="2"/>
      <c r="B249" s="2"/>
      <c r="C249" s="50"/>
      <c r="D249" s="29"/>
      <c r="E249" s="29"/>
      <c r="F249" s="94"/>
      <c r="G249" s="94"/>
      <c r="H249" s="2"/>
      <c r="I249" s="2"/>
      <c r="J249" s="2"/>
      <c r="K249" s="2"/>
      <c r="L249" s="2"/>
      <c r="M249" s="2"/>
      <c r="N249" s="2"/>
      <c r="O249" s="2"/>
      <c r="P249" s="2"/>
      <c r="Q249" s="2"/>
      <c r="R249" s="2"/>
      <c r="S249" s="2"/>
      <c r="T249" s="2"/>
      <c r="U249" s="2"/>
      <c r="V249" s="2"/>
      <c r="W249" s="2"/>
      <c r="X249" s="2"/>
      <c r="Y249" s="2"/>
      <c r="Z249" s="2"/>
      <c r="AA249" s="2"/>
      <c r="AB249" s="2"/>
    </row>
    <row r="250" spans="1:28" ht="13.5" customHeight="1">
      <c r="A250" s="2"/>
      <c r="B250" s="2"/>
      <c r="C250" s="50"/>
      <c r="D250" s="29"/>
      <c r="E250" s="29"/>
      <c r="F250" s="94"/>
      <c r="G250" s="94"/>
      <c r="H250" s="2"/>
      <c r="I250" s="2"/>
      <c r="J250" s="2"/>
      <c r="K250" s="2"/>
      <c r="L250" s="2"/>
      <c r="M250" s="2"/>
      <c r="N250" s="2"/>
      <c r="O250" s="2"/>
      <c r="P250" s="2"/>
      <c r="Q250" s="2"/>
      <c r="R250" s="2"/>
      <c r="S250" s="2"/>
      <c r="T250" s="2"/>
      <c r="U250" s="2"/>
      <c r="V250" s="2"/>
      <c r="W250" s="2"/>
      <c r="X250" s="2"/>
      <c r="Y250" s="2"/>
      <c r="Z250" s="2"/>
      <c r="AA250" s="2"/>
      <c r="AB250" s="2"/>
    </row>
    <row r="251" spans="1:28" ht="13.5" customHeight="1">
      <c r="A251" s="2"/>
      <c r="B251" s="2"/>
      <c r="C251" s="50"/>
      <c r="D251" s="29"/>
      <c r="E251" s="29"/>
      <c r="F251" s="94"/>
      <c r="G251" s="94"/>
      <c r="H251" s="2"/>
      <c r="I251" s="2"/>
      <c r="J251" s="2"/>
      <c r="K251" s="2"/>
      <c r="L251" s="2"/>
      <c r="M251" s="2"/>
      <c r="N251" s="2"/>
      <c r="O251" s="2"/>
      <c r="P251" s="2"/>
      <c r="Q251" s="2"/>
      <c r="R251" s="2"/>
      <c r="S251" s="2"/>
      <c r="T251" s="2"/>
      <c r="U251" s="2"/>
      <c r="V251" s="2"/>
      <c r="W251" s="2"/>
      <c r="X251" s="2"/>
      <c r="Y251" s="2"/>
      <c r="Z251" s="2"/>
      <c r="AA251" s="2"/>
      <c r="AB251" s="2"/>
    </row>
    <row r="252" spans="1:28" ht="13.5" customHeight="1">
      <c r="A252" s="2"/>
      <c r="B252" s="2"/>
      <c r="C252" s="50"/>
      <c r="D252" s="29"/>
      <c r="E252" s="29"/>
      <c r="F252" s="94"/>
      <c r="G252" s="94"/>
      <c r="H252" s="2"/>
      <c r="I252" s="2"/>
      <c r="J252" s="2"/>
      <c r="K252" s="2"/>
      <c r="L252" s="2"/>
      <c r="M252" s="2"/>
      <c r="N252" s="2"/>
      <c r="O252" s="2"/>
      <c r="P252" s="2"/>
      <c r="Q252" s="2"/>
      <c r="R252" s="2"/>
      <c r="S252" s="2"/>
      <c r="T252" s="2"/>
      <c r="U252" s="2"/>
      <c r="V252" s="2"/>
      <c r="W252" s="2"/>
      <c r="X252" s="2"/>
      <c r="Y252" s="2"/>
      <c r="Z252" s="2"/>
      <c r="AA252" s="2"/>
      <c r="AB252" s="2"/>
    </row>
    <row r="253" spans="1:28" ht="13.5" customHeight="1">
      <c r="A253" s="2"/>
      <c r="B253" s="2"/>
      <c r="C253" s="50"/>
      <c r="D253" s="29"/>
      <c r="E253" s="29"/>
      <c r="F253" s="94"/>
      <c r="G253" s="94"/>
      <c r="H253" s="2"/>
      <c r="I253" s="2"/>
      <c r="J253" s="2"/>
      <c r="K253" s="2"/>
      <c r="L253" s="2"/>
      <c r="M253" s="2"/>
      <c r="N253" s="2"/>
      <c r="O253" s="2"/>
      <c r="P253" s="2"/>
      <c r="Q253" s="2"/>
      <c r="R253" s="2"/>
      <c r="S253" s="2"/>
      <c r="T253" s="2"/>
      <c r="U253" s="2"/>
      <c r="V253" s="2"/>
      <c r="W253" s="2"/>
      <c r="X253" s="2"/>
      <c r="Y253" s="2"/>
      <c r="Z253" s="2"/>
      <c r="AA253" s="2"/>
      <c r="AB253" s="2"/>
    </row>
    <row r="254" spans="1:28" ht="13.5" customHeight="1">
      <c r="A254" s="2"/>
      <c r="B254" s="2"/>
      <c r="C254" s="50"/>
      <c r="D254" s="29"/>
      <c r="E254" s="29"/>
      <c r="F254" s="94"/>
      <c r="G254" s="94"/>
      <c r="H254" s="2"/>
      <c r="I254" s="2"/>
      <c r="J254" s="2"/>
      <c r="K254" s="2"/>
      <c r="L254" s="2"/>
      <c r="M254" s="2"/>
      <c r="N254" s="2"/>
      <c r="O254" s="2"/>
      <c r="P254" s="2"/>
      <c r="Q254" s="2"/>
      <c r="R254" s="2"/>
      <c r="S254" s="2"/>
      <c r="T254" s="2"/>
      <c r="U254" s="2"/>
      <c r="V254" s="2"/>
      <c r="W254" s="2"/>
      <c r="X254" s="2"/>
      <c r="Y254" s="2"/>
      <c r="Z254" s="2"/>
      <c r="AA254" s="2"/>
      <c r="AB254" s="2"/>
    </row>
    <row r="255" spans="1:28" ht="13.5" customHeight="1">
      <c r="A255" s="2"/>
      <c r="B255" s="2"/>
      <c r="C255" s="50"/>
      <c r="D255" s="29"/>
      <c r="E255" s="29"/>
      <c r="F255" s="94"/>
      <c r="G255" s="94"/>
      <c r="H255" s="2"/>
      <c r="I255" s="2"/>
      <c r="J255" s="2"/>
      <c r="K255" s="2"/>
      <c r="L255" s="2"/>
      <c r="M255" s="2"/>
      <c r="N255" s="2"/>
      <c r="O255" s="2"/>
      <c r="P255" s="2"/>
      <c r="Q255" s="2"/>
      <c r="R255" s="2"/>
      <c r="S255" s="2"/>
      <c r="T255" s="2"/>
      <c r="U255" s="2"/>
      <c r="V255" s="2"/>
      <c r="W255" s="2"/>
      <c r="X255" s="2"/>
      <c r="Y255" s="2"/>
      <c r="Z255" s="2"/>
      <c r="AA255" s="2"/>
      <c r="AB255" s="2"/>
    </row>
    <row r="256" spans="1:28" ht="13.5" customHeight="1">
      <c r="A256" s="2"/>
      <c r="B256" s="2"/>
      <c r="C256" s="50"/>
      <c r="D256" s="29"/>
      <c r="E256" s="29"/>
      <c r="F256" s="94"/>
      <c r="G256" s="94"/>
      <c r="H256" s="2"/>
      <c r="I256" s="2"/>
      <c r="J256" s="2"/>
      <c r="K256" s="2"/>
      <c r="L256" s="2"/>
      <c r="M256" s="2"/>
      <c r="N256" s="2"/>
      <c r="O256" s="2"/>
      <c r="P256" s="2"/>
      <c r="Q256" s="2"/>
      <c r="R256" s="2"/>
      <c r="S256" s="2"/>
      <c r="T256" s="2"/>
      <c r="U256" s="2"/>
      <c r="V256" s="2"/>
      <c r="W256" s="2"/>
      <c r="X256" s="2"/>
      <c r="Y256" s="2"/>
      <c r="Z256" s="2"/>
      <c r="AA256" s="2"/>
      <c r="AB256" s="2"/>
    </row>
    <row r="257" spans="1:28" ht="13.5" customHeight="1">
      <c r="A257" s="2"/>
      <c r="B257" s="2"/>
      <c r="C257" s="50"/>
      <c r="D257" s="29"/>
      <c r="E257" s="29"/>
      <c r="F257" s="94"/>
      <c r="G257" s="94"/>
      <c r="H257" s="2"/>
      <c r="I257" s="2"/>
      <c r="J257" s="2"/>
      <c r="K257" s="2"/>
      <c r="L257" s="2"/>
      <c r="M257" s="2"/>
      <c r="N257" s="2"/>
      <c r="O257" s="2"/>
      <c r="P257" s="2"/>
      <c r="Q257" s="2"/>
      <c r="R257" s="2"/>
      <c r="S257" s="2"/>
      <c r="T257" s="2"/>
      <c r="U257" s="2"/>
      <c r="V257" s="2"/>
      <c r="W257" s="2"/>
      <c r="X257" s="2"/>
      <c r="Y257" s="2"/>
      <c r="Z257" s="2"/>
      <c r="AA257" s="2"/>
      <c r="AB257" s="2"/>
    </row>
    <row r="258" spans="1:28" ht="13.5" customHeight="1">
      <c r="A258" s="2"/>
      <c r="B258" s="2"/>
      <c r="C258" s="50"/>
      <c r="D258" s="29"/>
      <c r="E258" s="29"/>
      <c r="F258" s="94"/>
      <c r="G258" s="94"/>
      <c r="H258" s="2"/>
      <c r="I258" s="2"/>
      <c r="J258" s="2"/>
      <c r="K258" s="2"/>
      <c r="L258" s="2"/>
      <c r="M258" s="2"/>
      <c r="N258" s="2"/>
      <c r="O258" s="2"/>
      <c r="P258" s="2"/>
      <c r="Q258" s="2"/>
      <c r="R258" s="2"/>
      <c r="S258" s="2"/>
      <c r="T258" s="2"/>
      <c r="U258" s="2"/>
      <c r="V258" s="2"/>
      <c r="W258" s="2"/>
      <c r="X258" s="2"/>
      <c r="Y258" s="2"/>
      <c r="Z258" s="2"/>
      <c r="AA258" s="2"/>
      <c r="AB258" s="2"/>
    </row>
    <row r="259" spans="1:28" ht="13.5" customHeight="1">
      <c r="A259" s="2"/>
      <c r="B259" s="2"/>
      <c r="C259" s="50"/>
      <c r="D259" s="29"/>
      <c r="E259" s="29"/>
      <c r="F259" s="94"/>
      <c r="G259" s="94"/>
      <c r="H259" s="2"/>
      <c r="I259" s="2"/>
      <c r="J259" s="2"/>
      <c r="K259" s="2"/>
      <c r="L259" s="2"/>
      <c r="M259" s="2"/>
      <c r="N259" s="2"/>
      <c r="O259" s="2"/>
      <c r="P259" s="2"/>
      <c r="Q259" s="2"/>
      <c r="R259" s="2"/>
      <c r="S259" s="2"/>
      <c r="T259" s="2"/>
      <c r="U259" s="2"/>
      <c r="V259" s="2"/>
      <c r="W259" s="2"/>
      <c r="X259" s="2"/>
      <c r="Y259" s="2"/>
      <c r="Z259" s="2"/>
      <c r="AA259" s="2"/>
      <c r="AB259" s="2"/>
    </row>
    <row r="260" spans="1:28" ht="13.5" customHeight="1">
      <c r="A260" s="2"/>
      <c r="B260" s="2"/>
      <c r="C260" s="50"/>
      <c r="D260" s="29"/>
      <c r="E260" s="29"/>
      <c r="F260" s="94"/>
      <c r="G260" s="94"/>
      <c r="H260" s="2"/>
      <c r="I260" s="2"/>
      <c r="J260" s="2"/>
      <c r="K260" s="2"/>
      <c r="L260" s="2"/>
      <c r="M260" s="2"/>
      <c r="N260" s="2"/>
      <c r="O260" s="2"/>
      <c r="P260" s="2"/>
      <c r="Q260" s="2"/>
      <c r="R260" s="2"/>
      <c r="S260" s="2"/>
      <c r="T260" s="2"/>
      <c r="U260" s="2"/>
      <c r="V260" s="2"/>
      <c r="W260" s="2"/>
      <c r="X260" s="2"/>
      <c r="Y260" s="2"/>
      <c r="Z260" s="2"/>
      <c r="AA260" s="2"/>
      <c r="AB260" s="2"/>
    </row>
    <row r="261" spans="1:28" ht="13.5" customHeight="1">
      <c r="A261" s="2"/>
      <c r="B261" s="2"/>
      <c r="C261" s="50"/>
      <c r="D261" s="29"/>
      <c r="E261" s="29"/>
      <c r="F261" s="94"/>
      <c r="G261" s="94"/>
      <c r="H261" s="2"/>
      <c r="I261" s="2"/>
      <c r="J261" s="2"/>
      <c r="K261" s="2"/>
      <c r="L261" s="2"/>
      <c r="M261" s="2"/>
      <c r="N261" s="2"/>
      <c r="O261" s="2"/>
      <c r="P261" s="2"/>
      <c r="Q261" s="2"/>
      <c r="R261" s="2"/>
      <c r="S261" s="2"/>
      <c r="T261" s="2"/>
      <c r="U261" s="2"/>
      <c r="V261" s="2"/>
      <c r="W261" s="2"/>
      <c r="X261" s="2"/>
      <c r="Y261" s="2"/>
      <c r="Z261" s="2"/>
      <c r="AA261" s="2"/>
      <c r="AB261" s="2"/>
    </row>
    <row r="262" spans="1:28" ht="13.5" customHeight="1">
      <c r="A262" s="2"/>
      <c r="B262" s="2"/>
      <c r="C262" s="50"/>
      <c r="D262" s="29"/>
      <c r="E262" s="29"/>
      <c r="F262" s="94"/>
      <c r="G262" s="94"/>
      <c r="H262" s="2"/>
      <c r="I262" s="2"/>
      <c r="J262" s="2"/>
      <c r="K262" s="2"/>
      <c r="L262" s="2"/>
      <c r="M262" s="2"/>
      <c r="N262" s="2"/>
      <c r="O262" s="2"/>
      <c r="P262" s="2"/>
      <c r="Q262" s="2"/>
      <c r="R262" s="2"/>
      <c r="S262" s="2"/>
      <c r="T262" s="2"/>
      <c r="U262" s="2"/>
      <c r="V262" s="2"/>
      <c r="W262" s="2"/>
      <c r="X262" s="2"/>
      <c r="Y262" s="2"/>
      <c r="Z262" s="2"/>
      <c r="AA262" s="2"/>
      <c r="AB262" s="2"/>
    </row>
    <row r="263" spans="1:28" ht="13.5" customHeight="1">
      <c r="A263" s="2"/>
      <c r="B263" s="2"/>
      <c r="C263" s="50"/>
      <c r="D263" s="29"/>
      <c r="E263" s="29"/>
      <c r="F263" s="94"/>
      <c r="G263" s="94"/>
      <c r="H263" s="2"/>
      <c r="I263" s="2"/>
      <c r="J263" s="2"/>
      <c r="K263" s="2"/>
      <c r="L263" s="2"/>
      <c r="M263" s="2"/>
      <c r="N263" s="2"/>
      <c r="O263" s="2"/>
      <c r="P263" s="2"/>
      <c r="Q263" s="2"/>
      <c r="R263" s="2"/>
      <c r="S263" s="2"/>
      <c r="T263" s="2"/>
      <c r="U263" s="2"/>
      <c r="V263" s="2"/>
      <c r="W263" s="2"/>
      <c r="X263" s="2"/>
      <c r="Y263" s="2"/>
      <c r="Z263" s="2"/>
      <c r="AA263" s="2"/>
      <c r="AB263" s="2"/>
    </row>
    <row r="264" spans="1:28" ht="13.5" customHeight="1">
      <c r="A264" s="2"/>
      <c r="B264" s="2"/>
      <c r="C264" s="50"/>
      <c r="D264" s="29"/>
      <c r="E264" s="29"/>
      <c r="F264" s="94"/>
      <c r="G264" s="94"/>
      <c r="H264" s="2"/>
      <c r="I264" s="2"/>
      <c r="J264" s="2"/>
      <c r="K264" s="2"/>
      <c r="L264" s="2"/>
      <c r="M264" s="2"/>
      <c r="N264" s="2"/>
      <c r="O264" s="2"/>
      <c r="P264" s="2"/>
      <c r="Q264" s="2"/>
      <c r="R264" s="2"/>
      <c r="S264" s="2"/>
      <c r="T264" s="2"/>
      <c r="U264" s="2"/>
      <c r="V264" s="2"/>
      <c r="W264" s="2"/>
      <c r="X264" s="2"/>
      <c r="Y264" s="2"/>
      <c r="Z264" s="2"/>
      <c r="AA264" s="2"/>
      <c r="AB264" s="2"/>
    </row>
    <row r="265" spans="1:28" ht="13.5" customHeight="1">
      <c r="A265" s="2"/>
      <c r="B265" s="2"/>
      <c r="C265" s="50"/>
      <c r="D265" s="29"/>
      <c r="E265" s="29"/>
      <c r="F265" s="94"/>
      <c r="G265" s="94"/>
      <c r="H265" s="2"/>
      <c r="I265" s="2"/>
      <c r="J265" s="2"/>
      <c r="K265" s="2"/>
      <c r="L265" s="2"/>
      <c r="M265" s="2"/>
      <c r="N265" s="2"/>
      <c r="O265" s="2"/>
      <c r="P265" s="2"/>
      <c r="Q265" s="2"/>
      <c r="R265" s="2"/>
      <c r="S265" s="2"/>
      <c r="T265" s="2"/>
      <c r="U265" s="2"/>
      <c r="V265" s="2"/>
      <c r="W265" s="2"/>
      <c r="X265" s="2"/>
      <c r="Y265" s="2"/>
      <c r="Z265" s="2"/>
      <c r="AA265" s="2"/>
      <c r="AB265" s="2"/>
    </row>
    <row r="266" spans="1:28" ht="13.5" customHeight="1">
      <c r="A266" s="2"/>
      <c r="B266" s="2"/>
      <c r="C266" s="50"/>
      <c r="D266" s="29"/>
      <c r="E266" s="29"/>
      <c r="F266" s="94"/>
      <c r="G266" s="94"/>
      <c r="H266" s="2"/>
      <c r="I266" s="2"/>
      <c r="J266" s="2"/>
      <c r="K266" s="2"/>
      <c r="L266" s="2"/>
      <c r="M266" s="2"/>
      <c r="N266" s="2"/>
      <c r="O266" s="2"/>
      <c r="P266" s="2"/>
      <c r="Q266" s="2"/>
      <c r="R266" s="2"/>
      <c r="S266" s="2"/>
      <c r="T266" s="2"/>
      <c r="U266" s="2"/>
      <c r="V266" s="2"/>
      <c r="W266" s="2"/>
      <c r="X266" s="2"/>
      <c r="Y266" s="2"/>
      <c r="Z266" s="2"/>
      <c r="AA266" s="2"/>
      <c r="AB266" s="2"/>
    </row>
    <row r="267" spans="1:28" ht="13.5" customHeight="1">
      <c r="A267" s="2"/>
      <c r="B267" s="2"/>
      <c r="C267" s="50"/>
      <c r="D267" s="29"/>
      <c r="E267" s="29"/>
      <c r="F267" s="94"/>
      <c r="G267" s="94"/>
      <c r="H267" s="2"/>
      <c r="I267" s="2"/>
      <c r="J267" s="2"/>
      <c r="K267" s="2"/>
      <c r="L267" s="2"/>
      <c r="M267" s="2"/>
      <c r="N267" s="2"/>
      <c r="O267" s="2"/>
      <c r="P267" s="2"/>
      <c r="Q267" s="2"/>
      <c r="R267" s="2"/>
      <c r="S267" s="2"/>
      <c r="T267" s="2"/>
      <c r="U267" s="2"/>
      <c r="V267" s="2"/>
      <c r="W267" s="2"/>
      <c r="X267" s="2"/>
      <c r="Y267" s="2"/>
      <c r="Z267" s="2"/>
      <c r="AA267" s="2"/>
      <c r="AB267" s="2"/>
    </row>
    <row r="268" spans="1:28" ht="13.5" customHeight="1">
      <c r="A268" s="2"/>
      <c r="B268" s="2"/>
      <c r="C268" s="50"/>
      <c r="D268" s="29"/>
      <c r="E268" s="29"/>
      <c r="F268" s="94"/>
      <c r="G268" s="94"/>
      <c r="H268" s="2"/>
      <c r="I268" s="2"/>
      <c r="J268" s="2"/>
      <c r="K268" s="2"/>
      <c r="L268" s="2"/>
      <c r="M268" s="2"/>
      <c r="N268" s="2"/>
      <c r="O268" s="2"/>
      <c r="P268" s="2"/>
      <c r="Q268" s="2"/>
      <c r="R268" s="2"/>
      <c r="S268" s="2"/>
      <c r="T268" s="2"/>
      <c r="U268" s="2"/>
      <c r="V268" s="2"/>
      <c r="W268" s="2"/>
      <c r="X268" s="2"/>
      <c r="Y268" s="2"/>
      <c r="Z268" s="2"/>
      <c r="AA268" s="2"/>
      <c r="AB268" s="2"/>
    </row>
    <row r="269" spans="1:28" ht="13.5" customHeight="1">
      <c r="A269" s="2"/>
      <c r="B269" s="2"/>
      <c r="C269" s="50"/>
      <c r="D269" s="29"/>
      <c r="E269" s="29"/>
      <c r="F269" s="94"/>
      <c r="G269" s="94"/>
      <c r="H269" s="2"/>
      <c r="I269" s="2"/>
      <c r="J269" s="2"/>
      <c r="K269" s="2"/>
      <c r="L269" s="2"/>
      <c r="M269" s="2"/>
      <c r="N269" s="2"/>
      <c r="O269" s="2"/>
      <c r="P269" s="2"/>
      <c r="Q269" s="2"/>
      <c r="R269" s="2"/>
      <c r="S269" s="2"/>
      <c r="T269" s="2"/>
      <c r="U269" s="2"/>
      <c r="V269" s="2"/>
      <c r="W269" s="2"/>
      <c r="X269" s="2"/>
      <c r="Y269" s="2"/>
      <c r="Z269" s="2"/>
      <c r="AA269" s="2"/>
      <c r="AB269" s="2"/>
    </row>
    <row r="270" spans="1:28" ht="13.5" customHeight="1">
      <c r="A270" s="2"/>
      <c r="B270" s="2"/>
      <c r="C270" s="50"/>
      <c r="D270" s="29"/>
      <c r="E270" s="29"/>
      <c r="F270" s="94"/>
      <c r="G270" s="94"/>
      <c r="H270" s="2"/>
      <c r="I270" s="2"/>
      <c r="J270" s="2"/>
      <c r="K270" s="2"/>
      <c r="L270" s="2"/>
      <c r="M270" s="2"/>
      <c r="N270" s="2"/>
      <c r="O270" s="2"/>
      <c r="P270" s="2"/>
      <c r="Q270" s="2"/>
      <c r="R270" s="2"/>
      <c r="S270" s="2"/>
      <c r="T270" s="2"/>
      <c r="U270" s="2"/>
      <c r="V270" s="2"/>
      <c r="W270" s="2"/>
      <c r="X270" s="2"/>
      <c r="Y270" s="2"/>
      <c r="Z270" s="2"/>
      <c r="AA270" s="2"/>
      <c r="AB270" s="2"/>
    </row>
    <row r="271" spans="1:28" ht="13.5" customHeight="1">
      <c r="A271" s="2"/>
      <c r="B271" s="2"/>
      <c r="C271" s="50"/>
      <c r="D271" s="29"/>
      <c r="E271" s="29"/>
      <c r="F271" s="94"/>
      <c r="G271" s="94"/>
      <c r="H271" s="2"/>
      <c r="I271" s="2"/>
      <c r="J271" s="2"/>
      <c r="K271" s="2"/>
      <c r="L271" s="2"/>
      <c r="M271" s="2"/>
      <c r="N271" s="2"/>
      <c r="O271" s="2"/>
      <c r="P271" s="2"/>
      <c r="Q271" s="2"/>
      <c r="R271" s="2"/>
      <c r="S271" s="2"/>
      <c r="T271" s="2"/>
      <c r="U271" s="2"/>
      <c r="V271" s="2"/>
      <c r="W271" s="2"/>
      <c r="X271" s="2"/>
      <c r="Y271" s="2"/>
      <c r="Z271" s="2"/>
      <c r="AA271" s="2"/>
      <c r="AB271" s="2"/>
    </row>
    <row r="272" spans="1:28" ht="13.5" customHeight="1">
      <c r="A272" s="2"/>
      <c r="B272" s="2"/>
      <c r="C272" s="50"/>
      <c r="D272" s="29"/>
      <c r="E272" s="29"/>
      <c r="F272" s="94"/>
      <c r="G272" s="94"/>
      <c r="H272" s="2"/>
      <c r="I272" s="2"/>
      <c r="J272" s="2"/>
      <c r="K272" s="2"/>
      <c r="L272" s="2"/>
      <c r="M272" s="2"/>
      <c r="N272" s="2"/>
      <c r="O272" s="2"/>
      <c r="P272" s="2"/>
      <c r="Q272" s="2"/>
      <c r="R272" s="2"/>
      <c r="S272" s="2"/>
      <c r="T272" s="2"/>
      <c r="U272" s="2"/>
      <c r="V272" s="2"/>
      <c r="W272" s="2"/>
      <c r="X272" s="2"/>
      <c r="Y272" s="2"/>
      <c r="Z272" s="2"/>
      <c r="AA272" s="2"/>
      <c r="AB272" s="2"/>
    </row>
    <row r="273" spans="1:28" ht="13.5" customHeight="1">
      <c r="A273" s="2"/>
      <c r="B273" s="2"/>
      <c r="C273" s="50"/>
      <c r="D273" s="29"/>
      <c r="E273" s="29"/>
      <c r="F273" s="94"/>
      <c r="G273" s="94"/>
      <c r="H273" s="2"/>
      <c r="I273" s="2"/>
      <c r="J273" s="2"/>
      <c r="K273" s="2"/>
      <c r="L273" s="2"/>
      <c r="M273" s="2"/>
      <c r="N273" s="2"/>
      <c r="O273" s="2"/>
      <c r="P273" s="2"/>
      <c r="Q273" s="2"/>
      <c r="R273" s="2"/>
      <c r="S273" s="2"/>
      <c r="T273" s="2"/>
      <c r="U273" s="2"/>
      <c r="V273" s="2"/>
      <c r="W273" s="2"/>
      <c r="X273" s="2"/>
      <c r="Y273" s="2"/>
      <c r="Z273" s="2"/>
      <c r="AA273" s="2"/>
      <c r="AB273" s="2"/>
    </row>
    <row r="274" spans="1:28" ht="13.5" customHeight="1">
      <c r="A274" s="2"/>
      <c r="B274" s="2"/>
      <c r="C274" s="50"/>
      <c r="D274" s="29"/>
      <c r="E274" s="29"/>
      <c r="F274" s="94"/>
      <c r="G274" s="94"/>
      <c r="H274" s="2"/>
      <c r="I274" s="2"/>
      <c r="J274" s="2"/>
      <c r="K274" s="2"/>
      <c r="L274" s="2"/>
      <c r="M274" s="2"/>
      <c r="N274" s="2"/>
      <c r="O274" s="2"/>
      <c r="P274" s="2"/>
      <c r="Q274" s="2"/>
      <c r="R274" s="2"/>
      <c r="S274" s="2"/>
      <c r="T274" s="2"/>
      <c r="U274" s="2"/>
      <c r="V274" s="2"/>
      <c r="W274" s="2"/>
      <c r="X274" s="2"/>
      <c r="Y274" s="2"/>
      <c r="Z274" s="2"/>
      <c r="AA274" s="2"/>
      <c r="AB274" s="2"/>
    </row>
    <row r="275" spans="1:28" ht="13.5" customHeight="1">
      <c r="A275" s="2"/>
      <c r="B275" s="2"/>
      <c r="C275" s="50"/>
      <c r="D275" s="29"/>
      <c r="E275" s="29"/>
      <c r="F275" s="94"/>
      <c r="G275" s="94"/>
      <c r="H275" s="2"/>
      <c r="I275" s="2"/>
      <c r="J275" s="2"/>
      <c r="K275" s="2"/>
      <c r="L275" s="2"/>
      <c r="M275" s="2"/>
      <c r="N275" s="2"/>
      <c r="O275" s="2"/>
      <c r="P275" s="2"/>
      <c r="Q275" s="2"/>
      <c r="R275" s="2"/>
      <c r="S275" s="2"/>
      <c r="T275" s="2"/>
      <c r="U275" s="2"/>
      <c r="V275" s="2"/>
      <c r="W275" s="2"/>
      <c r="X275" s="2"/>
      <c r="Y275" s="2"/>
      <c r="Z275" s="2"/>
      <c r="AA275" s="2"/>
      <c r="AB275" s="2"/>
    </row>
    <row r="276" spans="1:28" ht="13.5" customHeight="1">
      <c r="A276" s="2"/>
      <c r="B276" s="2"/>
      <c r="C276" s="50"/>
      <c r="D276" s="29"/>
      <c r="E276" s="29"/>
      <c r="F276" s="94"/>
      <c r="G276" s="94"/>
      <c r="H276" s="2"/>
      <c r="I276" s="2"/>
      <c r="J276" s="2"/>
      <c r="K276" s="2"/>
      <c r="L276" s="2"/>
      <c r="M276" s="2"/>
      <c r="N276" s="2"/>
      <c r="O276" s="2"/>
      <c r="P276" s="2"/>
      <c r="Q276" s="2"/>
      <c r="R276" s="2"/>
      <c r="S276" s="2"/>
      <c r="T276" s="2"/>
      <c r="U276" s="2"/>
      <c r="V276" s="2"/>
      <c r="W276" s="2"/>
      <c r="X276" s="2"/>
      <c r="Y276" s="2"/>
      <c r="Z276" s="2"/>
      <c r="AA276" s="2"/>
      <c r="AB276" s="2"/>
    </row>
    <row r="277" spans="1:28" ht="13.5" customHeight="1">
      <c r="A277" s="2"/>
      <c r="B277" s="2"/>
      <c r="C277" s="50"/>
      <c r="D277" s="29"/>
      <c r="E277" s="29"/>
      <c r="F277" s="94"/>
      <c r="G277" s="94"/>
      <c r="H277" s="2"/>
      <c r="I277" s="2"/>
      <c r="J277" s="2"/>
      <c r="K277" s="2"/>
      <c r="L277" s="2"/>
      <c r="M277" s="2"/>
      <c r="N277" s="2"/>
      <c r="O277" s="2"/>
      <c r="P277" s="2"/>
      <c r="Q277" s="2"/>
      <c r="R277" s="2"/>
      <c r="S277" s="2"/>
      <c r="T277" s="2"/>
      <c r="U277" s="2"/>
      <c r="V277" s="2"/>
      <c r="W277" s="2"/>
      <c r="X277" s="2"/>
      <c r="Y277" s="2"/>
      <c r="Z277" s="2"/>
      <c r="AA277" s="2"/>
      <c r="AB277" s="2"/>
    </row>
    <row r="278" spans="1:28" ht="13.5" customHeight="1">
      <c r="A278" s="2"/>
      <c r="B278" s="2"/>
      <c r="C278" s="50"/>
      <c r="D278" s="29"/>
      <c r="E278" s="29"/>
      <c r="F278" s="94"/>
      <c r="G278" s="94"/>
      <c r="H278" s="2"/>
      <c r="I278" s="2"/>
      <c r="J278" s="2"/>
      <c r="K278" s="2"/>
      <c r="L278" s="2"/>
      <c r="M278" s="2"/>
      <c r="N278" s="2"/>
      <c r="O278" s="2"/>
      <c r="P278" s="2"/>
      <c r="Q278" s="2"/>
      <c r="R278" s="2"/>
      <c r="S278" s="2"/>
      <c r="T278" s="2"/>
      <c r="U278" s="2"/>
      <c r="V278" s="2"/>
      <c r="W278" s="2"/>
      <c r="X278" s="2"/>
      <c r="Y278" s="2"/>
      <c r="Z278" s="2"/>
      <c r="AA278" s="2"/>
      <c r="AB278" s="2"/>
    </row>
    <row r="279" spans="1:28" ht="13.5" customHeight="1">
      <c r="A279" s="2"/>
      <c r="B279" s="2"/>
      <c r="C279" s="50"/>
      <c r="D279" s="29"/>
      <c r="E279" s="29"/>
      <c r="F279" s="94"/>
      <c r="G279" s="94"/>
      <c r="H279" s="2"/>
      <c r="I279" s="2"/>
      <c r="J279" s="2"/>
      <c r="K279" s="2"/>
      <c r="L279" s="2"/>
      <c r="M279" s="2"/>
      <c r="N279" s="2"/>
      <c r="O279" s="2"/>
      <c r="P279" s="2"/>
      <c r="Q279" s="2"/>
      <c r="R279" s="2"/>
      <c r="S279" s="2"/>
      <c r="T279" s="2"/>
      <c r="U279" s="2"/>
      <c r="V279" s="2"/>
      <c r="W279" s="2"/>
      <c r="X279" s="2"/>
      <c r="Y279" s="2"/>
      <c r="Z279" s="2"/>
      <c r="AA279" s="2"/>
      <c r="AB279" s="2"/>
    </row>
    <row r="280" spans="1:28" ht="13.5" customHeight="1">
      <c r="A280" s="2"/>
      <c r="B280" s="2"/>
      <c r="C280" s="50"/>
      <c r="D280" s="29"/>
      <c r="E280" s="29"/>
      <c r="F280" s="94"/>
      <c r="G280" s="94"/>
      <c r="H280" s="2"/>
      <c r="I280" s="2"/>
      <c r="J280" s="2"/>
      <c r="K280" s="2"/>
      <c r="L280" s="2"/>
      <c r="M280" s="2"/>
      <c r="N280" s="2"/>
      <c r="O280" s="2"/>
      <c r="P280" s="2"/>
      <c r="Q280" s="2"/>
      <c r="R280" s="2"/>
      <c r="S280" s="2"/>
      <c r="T280" s="2"/>
      <c r="U280" s="2"/>
      <c r="V280" s="2"/>
      <c r="W280" s="2"/>
      <c r="X280" s="2"/>
      <c r="Y280" s="2"/>
      <c r="Z280" s="2"/>
      <c r="AA280" s="2"/>
      <c r="AB280" s="2"/>
    </row>
    <row r="281" spans="1:28" ht="13.5" customHeight="1">
      <c r="A281" s="2"/>
      <c r="B281" s="2"/>
      <c r="C281" s="50"/>
      <c r="D281" s="29"/>
      <c r="E281" s="29"/>
      <c r="F281" s="94"/>
      <c r="G281" s="94"/>
      <c r="H281" s="2"/>
      <c r="I281" s="2"/>
      <c r="J281" s="2"/>
      <c r="K281" s="2"/>
      <c r="L281" s="2"/>
      <c r="M281" s="2"/>
      <c r="N281" s="2"/>
      <c r="O281" s="2"/>
      <c r="P281" s="2"/>
      <c r="Q281" s="2"/>
      <c r="R281" s="2"/>
      <c r="S281" s="2"/>
      <c r="T281" s="2"/>
      <c r="U281" s="2"/>
      <c r="V281" s="2"/>
      <c r="W281" s="2"/>
      <c r="X281" s="2"/>
      <c r="Y281" s="2"/>
      <c r="Z281" s="2"/>
      <c r="AA281" s="2"/>
      <c r="AB281" s="2"/>
    </row>
    <row r="282" spans="1:28" ht="13.5" customHeight="1">
      <c r="A282" s="2"/>
      <c r="B282" s="2"/>
      <c r="C282" s="50"/>
      <c r="D282" s="29"/>
      <c r="E282" s="29"/>
      <c r="F282" s="94"/>
      <c r="G282" s="94"/>
      <c r="H282" s="2"/>
      <c r="I282" s="2"/>
      <c r="J282" s="2"/>
      <c r="K282" s="2"/>
      <c r="L282" s="2"/>
      <c r="M282" s="2"/>
      <c r="N282" s="2"/>
      <c r="O282" s="2"/>
      <c r="P282" s="2"/>
      <c r="Q282" s="2"/>
      <c r="R282" s="2"/>
      <c r="S282" s="2"/>
      <c r="T282" s="2"/>
      <c r="U282" s="2"/>
      <c r="V282" s="2"/>
      <c r="W282" s="2"/>
      <c r="X282" s="2"/>
      <c r="Y282" s="2"/>
      <c r="Z282" s="2"/>
      <c r="AA282" s="2"/>
      <c r="AB282" s="2"/>
    </row>
    <row r="283" spans="1:28" ht="13.5" customHeight="1">
      <c r="A283" s="2"/>
      <c r="B283" s="2"/>
      <c r="C283" s="50"/>
      <c r="D283" s="29"/>
      <c r="E283" s="29"/>
      <c r="F283" s="94"/>
      <c r="G283" s="94"/>
      <c r="H283" s="2"/>
      <c r="I283" s="2"/>
      <c r="J283" s="2"/>
      <c r="K283" s="2"/>
      <c r="L283" s="2"/>
      <c r="M283" s="2"/>
      <c r="N283" s="2"/>
      <c r="O283" s="2"/>
      <c r="P283" s="2"/>
      <c r="Q283" s="2"/>
      <c r="R283" s="2"/>
      <c r="S283" s="2"/>
      <c r="T283" s="2"/>
      <c r="U283" s="2"/>
      <c r="V283" s="2"/>
      <c r="W283" s="2"/>
      <c r="X283" s="2"/>
      <c r="Y283" s="2"/>
      <c r="Z283" s="2"/>
      <c r="AA283" s="2"/>
      <c r="AB283" s="2"/>
    </row>
    <row r="284" spans="1:28" ht="13.5" customHeight="1">
      <c r="A284" s="2"/>
      <c r="B284" s="2"/>
      <c r="C284" s="50"/>
      <c r="D284" s="29"/>
      <c r="E284" s="29"/>
      <c r="F284" s="94"/>
      <c r="G284" s="94"/>
      <c r="H284" s="2"/>
      <c r="I284" s="2"/>
      <c r="J284" s="2"/>
      <c r="K284" s="2"/>
      <c r="L284" s="2"/>
      <c r="M284" s="2"/>
      <c r="N284" s="2"/>
      <c r="O284" s="2"/>
      <c r="P284" s="2"/>
      <c r="Q284" s="2"/>
      <c r="R284" s="2"/>
      <c r="S284" s="2"/>
      <c r="T284" s="2"/>
      <c r="U284" s="2"/>
      <c r="V284" s="2"/>
      <c r="W284" s="2"/>
      <c r="X284" s="2"/>
      <c r="Y284" s="2"/>
      <c r="Z284" s="2"/>
      <c r="AA284" s="2"/>
      <c r="AB284" s="2"/>
    </row>
    <row r="285" spans="1:28" ht="13.5" customHeight="1">
      <c r="A285" s="2"/>
      <c r="B285" s="2"/>
      <c r="C285" s="50"/>
      <c r="D285" s="29"/>
      <c r="E285" s="29"/>
      <c r="F285" s="94"/>
      <c r="G285" s="94"/>
      <c r="H285" s="2"/>
      <c r="I285" s="2"/>
      <c r="J285" s="2"/>
      <c r="K285" s="2"/>
      <c r="L285" s="2"/>
      <c r="M285" s="2"/>
      <c r="N285" s="2"/>
      <c r="O285" s="2"/>
      <c r="P285" s="2"/>
      <c r="Q285" s="2"/>
      <c r="R285" s="2"/>
      <c r="S285" s="2"/>
      <c r="T285" s="2"/>
      <c r="U285" s="2"/>
      <c r="V285" s="2"/>
      <c r="W285" s="2"/>
      <c r="X285" s="2"/>
      <c r="Y285" s="2"/>
      <c r="Z285" s="2"/>
      <c r="AA285" s="2"/>
      <c r="AB285" s="2"/>
    </row>
    <row r="286" spans="1:28" ht="13.5" customHeight="1">
      <c r="A286" s="2"/>
      <c r="B286" s="2"/>
      <c r="C286" s="50"/>
      <c r="D286" s="29"/>
      <c r="E286" s="29"/>
      <c r="F286" s="94"/>
      <c r="G286" s="94"/>
      <c r="H286" s="2"/>
      <c r="I286" s="2"/>
      <c r="J286" s="2"/>
      <c r="K286" s="2"/>
      <c r="L286" s="2"/>
      <c r="M286" s="2"/>
      <c r="N286" s="2"/>
      <c r="O286" s="2"/>
      <c r="P286" s="2"/>
      <c r="Q286" s="2"/>
      <c r="R286" s="2"/>
      <c r="S286" s="2"/>
      <c r="T286" s="2"/>
      <c r="U286" s="2"/>
      <c r="V286" s="2"/>
      <c r="W286" s="2"/>
      <c r="X286" s="2"/>
      <c r="Y286" s="2"/>
      <c r="Z286" s="2"/>
      <c r="AA286" s="2"/>
      <c r="AB286" s="2"/>
    </row>
    <row r="287" spans="1:28" ht="13.5" customHeight="1">
      <c r="A287" s="2"/>
      <c r="B287" s="2"/>
      <c r="C287" s="50"/>
      <c r="D287" s="29"/>
      <c r="E287" s="29"/>
      <c r="F287" s="94"/>
      <c r="G287" s="94"/>
      <c r="H287" s="2"/>
      <c r="I287" s="2"/>
      <c r="J287" s="2"/>
      <c r="K287" s="2"/>
      <c r="L287" s="2"/>
      <c r="M287" s="2"/>
      <c r="N287" s="2"/>
      <c r="O287" s="2"/>
      <c r="P287" s="2"/>
      <c r="Q287" s="2"/>
      <c r="R287" s="2"/>
      <c r="S287" s="2"/>
      <c r="T287" s="2"/>
      <c r="U287" s="2"/>
      <c r="V287" s="2"/>
      <c r="W287" s="2"/>
      <c r="X287" s="2"/>
      <c r="Y287" s="2"/>
      <c r="Z287" s="2"/>
      <c r="AA287" s="2"/>
      <c r="AB287" s="2"/>
    </row>
    <row r="288" spans="1:28" ht="13.5" customHeight="1">
      <c r="A288" s="2"/>
      <c r="B288" s="2"/>
      <c r="C288" s="50"/>
      <c r="D288" s="29"/>
      <c r="E288" s="29"/>
      <c r="F288" s="94"/>
      <c r="G288" s="94"/>
      <c r="H288" s="2"/>
      <c r="I288" s="2"/>
      <c r="J288" s="2"/>
      <c r="K288" s="2"/>
      <c r="L288" s="2"/>
      <c r="M288" s="2"/>
      <c r="N288" s="2"/>
      <c r="O288" s="2"/>
      <c r="P288" s="2"/>
      <c r="Q288" s="2"/>
      <c r="R288" s="2"/>
      <c r="S288" s="2"/>
      <c r="T288" s="2"/>
      <c r="U288" s="2"/>
      <c r="V288" s="2"/>
      <c r="W288" s="2"/>
      <c r="X288" s="2"/>
      <c r="Y288" s="2"/>
      <c r="Z288" s="2"/>
      <c r="AA288" s="2"/>
      <c r="AB288" s="2"/>
    </row>
    <row r="289" spans="1:28" ht="13.5" customHeight="1">
      <c r="A289" s="2"/>
      <c r="B289" s="2"/>
      <c r="C289" s="50"/>
      <c r="D289" s="29"/>
      <c r="E289" s="29"/>
      <c r="F289" s="94"/>
      <c r="G289" s="94"/>
      <c r="H289" s="2"/>
      <c r="I289" s="2"/>
      <c r="J289" s="2"/>
      <c r="K289" s="2"/>
      <c r="L289" s="2"/>
      <c r="M289" s="2"/>
      <c r="N289" s="2"/>
      <c r="O289" s="2"/>
      <c r="P289" s="2"/>
      <c r="Q289" s="2"/>
      <c r="R289" s="2"/>
      <c r="S289" s="2"/>
      <c r="T289" s="2"/>
      <c r="U289" s="2"/>
      <c r="V289" s="2"/>
      <c r="W289" s="2"/>
      <c r="X289" s="2"/>
      <c r="Y289" s="2"/>
      <c r="Z289" s="2"/>
      <c r="AA289" s="2"/>
      <c r="AB289" s="2"/>
    </row>
    <row r="290" spans="1:28" ht="13.5" customHeight="1">
      <c r="A290" s="2"/>
      <c r="B290" s="2"/>
      <c r="C290" s="50"/>
      <c r="D290" s="29"/>
      <c r="E290" s="29"/>
      <c r="F290" s="94"/>
      <c r="G290" s="94"/>
      <c r="H290" s="2"/>
      <c r="I290" s="2"/>
      <c r="J290" s="2"/>
      <c r="K290" s="2"/>
      <c r="L290" s="2"/>
      <c r="M290" s="2"/>
      <c r="N290" s="2"/>
      <c r="O290" s="2"/>
      <c r="P290" s="2"/>
      <c r="Q290" s="2"/>
      <c r="R290" s="2"/>
      <c r="S290" s="2"/>
      <c r="T290" s="2"/>
      <c r="U290" s="2"/>
      <c r="V290" s="2"/>
      <c r="W290" s="2"/>
      <c r="X290" s="2"/>
      <c r="Y290" s="2"/>
      <c r="Z290" s="2"/>
      <c r="AA290" s="2"/>
      <c r="AB290" s="2"/>
    </row>
    <row r="291" spans="1:28" ht="13.5" customHeight="1">
      <c r="A291" s="2"/>
      <c r="B291" s="2"/>
      <c r="C291" s="50"/>
      <c r="D291" s="29"/>
      <c r="E291" s="29"/>
      <c r="F291" s="94"/>
      <c r="G291" s="94"/>
      <c r="H291" s="2"/>
      <c r="I291" s="2"/>
      <c r="J291" s="2"/>
      <c r="K291" s="2"/>
      <c r="L291" s="2"/>
      <c r="M291" s="2"/>
      <c r="N291" s="2"/>
      <c r="O291" s="2"/>
      <c r="P291" s="2"/>
      <c r="Q291" s="2"/>
      <c r="R291" s="2"/>
      <c r="S291" s="2"/>
      <c r="T291" s="2"/>
      <c r="U291" s="2"/>
      <c r="V291" s="2"/>
      <c r="W291" s="2"/>
      <c r="X291" s="2"/>
      <c r="Y291" s="2"/>
      <c r="Z291" s="2"/>
      <c r="AA291" s="2"/>
      <c r="AB291" s="2"/>
    </row>
    <row r="292" spans="1:28" ht="13.5" customHeight="1">
      <c r="A292" s="2"/>
      <c r="B292" s="2"/>
      <c r="C292" s="50"/>
      <c r="D292" s="29"/>
      <c r="E292" s="29"/>
      <c r="F292" s="94"/>
      <c r="G292" s="94"/>
      <c r="H292" s="2"/>
      <c r="I292" s="2"/>
      <c r="J292" s="2"/>
      <c r="K292" s="2"/>
      <c r="L292" s="2"/>
      <c r="M292" s="2"/>
      <c r="N292" s="2"/>
      <c r="O292" s="2"/>
      <c r="P292" s="2"/>
      <c r="Q292" s="2"/>
      <c r="R292" s="2"/>
      <c r="S292" s="2"/>
      <c r="T292" s="2"/>
      <c r="U292" s="2"/>
      <c r="V292" s="2"/>
      <c r="W292" s="2"/>
      <c r="X292" s="2"/>
      <c r="Y292" s="2"/>
      <c r="Z292" s="2"/>
      <c r="AA292" s="2"/>
      <c r="AB292" s="2"/>
    </row>
    <row r="293" spans="1:28" ht="13.5" customHeight="1">
      <c r="A293" s="2"/>
      <c r="B293" s="2"/>
      <c r="C293" s="50"/>
      <c r="D293" s="29"/>
      <c r="E293" s="29"/>
      <c r="F293" s="94"/>
      <c r="G293" s="94"/>
      <c r="H293" s="2"/>
      <c r="I293" s="2"/>
      <c r="J293" s="2"/>
      <c r="K293" s="2"/>
      <c r="L293" s="2"/>
      <c r="M293" s="2"/>
      <c r="N293" s="2"/>
      <c r="O293" s="2"/>
      <c r="P293" s="2"/>
      <c r="Q293" s="2"/>
      <c r="R293" s="2"/>
      <c r="S293" s="2"/>
      <c r="T293" s="2"/>
      <c r="U293" s="2"/>
      <c r="V293" s="2"/>
      <c r="W293" s="2"/>
      <c r="X293" s="2"/>
      <c r="Y293" s="2"/>
      <c r="Z293" s="2"/>
      <c r="AA293" s="2"/>
      <c r="AB293" s="2"/>
    </row>
    <row r="294" spans="1:28" ht="13.5" customHeight="1">
      <c r="A294" s="2"/>
      <c r="B294" s="2"/>
      <c r="C294" s="50"/>
      <c r="D294" s="29"/>
      <c r="E294" s="29"/>
      <c r="F294" s="94"/>
      <c r="G294" s="94"/>
      <c r="H294" s="2"/>
      <c r="I294" s="2"/>
      <c r="J294" s="2"/>
      <c r="K294" s="2"/>
      <c r="L294" s="2"/>
      <c r="M294" s="2"/>
      <c r="N294" s="2"/>
      <c r="O294" s="2"/>
      <c r="P294" s="2"/>
      <c r="Q294" s="2"/>
      <c r="R294" s="2"/>
      <c r="S294" s="2"/>
      <c r="T294" s="2"/>
      <c r="U294" s="2"/>
      <c r="V294" s="2"/>
      <c r="W294" s="2"/>
      <c r="X294" s="2"/>
      <c r="Y294" s="2"/>
      <c r="Z294" s="2"/>
      <c r="AA294" s="2"/>
      <c r="AB294" s="2"/>
    </row>
    <row r="295" spans="1:28" ht="13.5" customHeight="1">
      <c r="A295" s="2"/>
      <c r="B295" s="2"/>
      <c r="C295" s="50"/>
      <c r="D295" s="29"/>
      <c r="E295" s="29"/>
      <c r="F295" s="94"/>
      <c r="G295" s="94"/>
      <c r="H295" s="2"/>
      <c r="I295" s="2"/>
      <c r="J295" s="2"/>
      <c r="K295" s="2"/>
      <c r="L295" s="2"/>
      <c r="M295" s="2"/>
      <c r="N295" s="2"/>
      <c r="O295" s="2"/>
      <c r="P295" s="2"/>
      <c r="Q295" s="2"/>
      <c r="R295" s="2"/>
      <c r="S295" s="2"/>
      <c r="T295" s="2"/>
      <c r="U295" s="2"/>
      <c r="V295" s="2"/>
      <c r="W295" s="2"/>
      <c r="X295" s="2"/>
      <c r="Y295" s="2"/>
      <c r="Z295" s="2"/>
      <c r="AA295" s="2"/>
      <c r="AB295" s="2"/>
    </row>
    <row r="296" spans="1:28" ht="13.5" customHeight="1">
      <c r="A296" s="2"/>
      <c r="B296" s="2"/>
      <c r="C296" s="50"/>
      <c r="D296" s="29"/>
      <c r="E296" s="29"/>
      <c r="F296" s="94"/>
      <c r="G296" s="94"/>
      <c r="H296" s="2"/>
      <c r="I296" s="2"/>
      <c r="J296" s="2"/>
      <c r="K296" s="2"/>
      <c r="L296" s="2"/>
      <c r="M296" s="2"/>
      <c r="N296" s="2"/>
      <c r="O296" s="2"/>
      <c r="P296" s="2"/>
      <c r="Q296" s="2"/>
      <c r="R296" s="2"/>
      <c r="S296" s="2"/>
      <c r="T296" s="2"/>
      <c r="U296" s="2"/>
      <c r="V296" s="2"/>
      <c r="W296" s="2"/>
      <c r="X296" s="2"/>
      <c r="Y296" s="2"/>
      <c r="Z296" s="2"/>
      <c r="AA296" s="2"/>
      <c r="AB296" s="2"/>
    </row>
    <row r="297" spans="1:28" ht="13.5" customHeight="1">
      <c r="A297" s="2"/>
      <c r="B297" s="2"/>
      <c r="C297" s="50"/>
      <c r="D297" s="29"/>
      <c r="E297" s="29"/>
      <c r="F297" s="94"/>
      <c r="G297" s="94"/>
      <c r="H297" s="2"/>
      <c r="I297" s="2"/>
      <c r="J297" s="2"/>
      <c r="K297" s="2"/>
      <c r="L297" s="2"/>
      <c r="M297" s="2"/>
      <c r="N297" s="2"/>
      <c r="O297" s="2"/>
      <c r="P297" s="2"/>
      <c r="Q297" s="2"/>
      <c r="R297" s="2"/>
      <c r="S297" s="2"/>
      <c r="T297" s="2"/>
      <c r="U297" s="2"/>
      <c r="V297" s="2"/>
      <c r="W297" s="2"/>
      <c r="X297" s="2"/>
      <c r="Y297" s="2"/>
      <c r="Z297" s="2"/>
      <c r="AA297" s="2"/>
      <c r="AB297" s="2"/>
    </row>
    <row r="298" spans="1:28" ht="13.5" customHeight="1">
      <c r="A298" s="2"/>
      <c r="B298" s="2"/>
      <c r="C298" s="50"/>
      <c r="D298" s="29"/>
      <c r="E298" s="29"/>
      <c r="F298" s="94"/>
      <c r="G298" s="94"/>
      <c r="H298" s="2"/>
      <c r="I298" s="2"/>
      <c r="J298" s="2"/>
      <c r="K298" s="2"/>
      <c r="L298" s="2"/>
      <c r="M298" s="2"/>
      <c r="N298" s="2"/>
      <c r="O298" s="2"/>
      <c r="P298" s="2"/>
      <c r="Q298" s="2"/>
      <c r="R298" s="2"/>
      <c r="S298" s="2"/>
      <c r="T298" s="2"/>
      <c r="U298" s="2"/>
      <c r="V298" s="2"/>
      <c r="W298" s="2"/>
      <c r="X298" s="2"/>
      <c r="Y298" s="2"/>
      <c r="Z298" s="2"/>
      <c r="AA298" s="2"/>
      <c r="AB298" s="2"/>
    </row>
    <row r="299" spans="1:28" ht="13.5" customHeight="1">
      <c r="A299" s="2"/>
      <c r="B299" s="2"/>
      <c r="C299" s="50"/>
      <c r="D299" s="29"/>
      <c r="E299" s="29"/>
      <c r="F299" s="94"/>
      <c r="G299" s="94"/>
      <c r="H299" s="2"/>
      <c r="I299" s="2"/>
      <c r="J299" s="2"/>
      <c r="K299" s="2"/>
      <c r="L299" s="2"/>
      <c r="M299" s="2"/>
      <c r="N299" s="2"/>
      <c r="O299" s="2"/>
      <c r="P299" s="2"/>
      <c r="Q299" s="2"/>
      <c r="R299" s="2"/>
      <c r="S299" s="2"/>
      <c r="T299" s="2"/>
      <c r="U299" s="2"/>
      <c r="V299" s="2"/>
      <c r="W299" s="2"/>
      <c r="X299" s="2"/>
      <c r="Y299" s="2"/>
      <c r="Z299" s="2"/>
      <c r="AA299" s="2"/>
      <c r="AB299" s="2"/>
    </row>
    <row r="300" spans="1:28" ht="13.5" customHeight="1">
      <c r="A300" s="2"/>
      <c r="B300" s="2"/>
      <c r="C300" s="50"/>
      <c r="D300" s="29"/>
      <c r="E300" s="29"/>
      <c r="F300" s="94"/>
      <c r="G300" s="94"/>
      <c r="H300" s="2"/>
      <c r="I300" s="2"/>
      <c r="J300" s="2"/>
      <c r="K300" s="2"/>
      <c r="L300" s="2"/>
      <c r="M300" s="2"/>
      <c r="N300" s="2"/>
      <c r="O300" s="2"/>
      <c r="P300" s="2"/>
      <c r="Q300" s="2"/>
      <c r="R300" s="2"/>
      <c r="S300" s="2"/>
      <c r="T300" s="2"/>
      <c r="U300" s="2"/>
      <c r="V300" s="2"/>
      <c r="W300" s="2"/>
      <c r="X300" s="2"/>
      <c r="Y300" s="2"/>
      <c r="Z300" s="2"/>
      <c r="AA300" s="2"/>
      <c r="AB300" s="2"/>
    </row>
    <row r="301" spans="1:28" ht="13.5" customHeight="1">
      <c r="A301" s="2"/>
      <c r="B301" s="2"/>
      <c r="C301" s="50"/>
      <c r="D301" s="29"/>
      <c r="E301" s="29"/>
      <c r="F301" s="94"/>
      <c r="G301" s="94"/>
      <c r="H301" s="2"/>
      <c r="I301" s="2"/>
      <c r="J301" s="2"/>
      <c r="K301" s="2"/>
      <c r="L301" s="2"/>
      <c r="M301" s="2"/>
      <c r="N301" s="2"/>
      <c r="O301" s="2"/>
      <c r="P301" s="2"/>
      <c r="Q301" s="2"/>
      <c r="R301" s="2"/>
      <c r="S301" s="2"/>
      <c r="T301" s="2"/>
      <c r="U301" s="2"/>
      <c r="V301" s="2"/>
      <c r="W301" s="2"/>
      <c r="X301" s="2"/>
      <c r="Y301" s="2"/>
      <c r="Z301" s="2"/>
      <c r="AA301" s="2"/>
      <c r="AB301" s="2"/>
    </row>
    <row r="302" spans="1:28" ht="13.5" customHeight="1">
      <c r="A302" s="2"/>
      <c r="B302" s="2"/>
      <c r="C302" s="50"/>
      <c r="D302" s="29"/>
      <c r="E302" s="29"/>
      <c r="F302" s="94"/>
      <c r="G302" s="94"/>
      <c r="H302" s="2"/>
      <c r="I302" s="2"/>
      <c r="J302" s="2"/>
      <c r="K302" s="2"/>
      <c r="L302" s="2"/>
      <c r="M302" s="2"/>
      <c r="N302" s="2"/>
      <c r="O302" s="2"/>
      <c r="P302" s="2"/>
      <c r="Q302" s="2"/>
      <c r="R302" s="2"/>
      <c r="S302" s="2"/>
      <c r="T302" s="2"/>
      <c r="U302" s="2"/>
      <c r="V302" s="2"/>
      <c r="W302" s="2"/>
      <c r="X302" s="2"/>
      <c r="Y302" s="2"/>
      <c r="Z302" s="2"/>
      <c r="AA302" s="2"/>
      <c r="AB302" s="2"/>
    </row>
    <row r="303" spans="1:28" ht="13.5" customHeight="1">
      <c r="A303" s="2"/>
      <c r="B303" s="2"/>
      <c r="C303" s="50"/>
      <c r="D303" s="29"/>
      <c r="E303" s="29"/>
      <c r="F303" s="94"/>
      <c r="G303" s="94"/>
      <c r="H303" s="2"/>
      <c r="I303" s="2"/>
      <c r="J303" s="2"/>
      <c r="K303" s="2"/>
      <c r="L303" s="2"/>
      <c r="M303" s="2"/>
      <c r="N303" s="2"/>
      <c r="O303" s="2"/>
      <c r="P303" s="2"/>
      <c r="Q303" s="2"/>
      <c r="R303" s="2"/>
      <c r="S303" s="2"/>
      <c r="T303" s="2"/>
      <c r="U303" s="2"/>
      <c r="V303" s="2"/>
      <c r="W303" s="2"/>
      <c r="X303" s="2"/>
      <c r="Y303" s="2"/>
      <c r="Z303" s="2"/>
      <c r="AA303" s="2"/>
      <c r="AB303" s="2"/>
    </row>
    <row r="304" spans="1:28" ht="13.5" customHeight="1">
      <c r="A304" s="2"/>
      <c r="B304" s="2"/>
      <c r="C304" s="50"/>
      <c r="D304" s="29"/>
      <c r="E304" s="29"/>
      <c r="F304" s="94"/>
      <c r="G304" s="94"/>
      <c r="H304" s="2"/>
      <c r="I304" s="2"/>
      <c r="J304" s="2"/>
      <c r="K304" s="2"/>
      <c r="L304" s="2"/>
      <c r="M304" s="2"/>
      <c r="N304" s="2"/>
      <c r="O304" s="2"/>
      <c r="P304" s="2"/>
      <c r="Q304" s="2"/>
      <c r="R304" s="2"/>
      <c r="S304" s="2"/>
      <c r="T304" s="2"/>
      <c r="U304" s="2"/>
      <c r="V304" s="2"/>
      <c r="W304" s="2"/>
      <c r="X304" s="2"/>
      <c r="Y304" s="2"/>
      <c r="Z304" s="2"/>
      <c r="AA304" s="2"/>
      <c r="AB304" s="2"/>
    </row>
    <row r="305" spans="1:28" ht="13.5" customHeight="1">
      <c r="A305" s="2"/>
      <c r="B305" s="2"/>
      <c r="C305" s="50"/>
      <c r="D305" s="29"/>
      <c r="E305" s="29"/>
      <c r="F305" s="94"/>
      <c r="G305" s="94"/>
      <c r="H305" s="2"/>
      <c r="I305" s="2"/>
      <c r="J305" s="2"/>
      <c r="K305" s="2"/>
      <c r="L305" s="2"/>
      <c r="M305" s="2"/>
      <c r="N305" s="2"/>
      <c r="O305" s="2"/>
      <c r="P305" s="2"/>
      <c r="Q305" s="2"/>
      <c r="R305" s="2"/>
      <c r="S305" s="2"/>
      <c r="T305" s="2"/>
      <c r="U305" s="2"/>
      <c r="V305" s="2"/>
      <c r="W305" s="2"/>
      <c r="X305" s="2"/>
      <c r="Y305" s="2"/>
      <c r="Z305" s="2"/>
      <c r="AA305" s="2"/>
      <c r="AB305" s="2"/>
    </row>
    <row r="306" spans="1:28" ht="13.5" customHeight="1">
      <c r="A306" s="2"/>
      <c r="B306" s="2"/>
      <c r="C306" s="50"/>
      <c r="D306" s="29"/>
      <c r="E306" s="29"/>
      <c r="F306" s="94"/>
      <c r="G306" s="94"/>
      <c r="H306" s="2"/>
      <c r="I306" s="2"/>
      <c r="J306" s="2"/>
      <c r="K306" s="2"/>
      <c r="L306" s="2"/>
      <c r="M306" s="2"/>
      <c r="N306" s="2"/>
      <c r="O306" s="2"/>
      <c r="P306" s="2"/>
      <c r="Q306" s="2"/>
      <c r="R306" s="2"/>
      <c r="S306" s="2"/>
      <c r="T306" s="2"/>
      <c r="U306" s="2"/>
      <c r="V306" s="2"/>
      <c r="W306" s="2"/>
      <c r="X306" s="2"/>
      <c r="Y306" s="2"/>
      <c r="Z306" s="2"/>
      <c r="AA306" s="2"/>
      <c r="AB306" s="2"/>
    </row>
    <row r="307" spans="1:28" ht="13.5" customHeight="1">
      <c r="A307" s="2"/>
      <c r="B307" s="2"/>
      <c r="C307" s="50"/>
      <c r="D307" s="29"/>
      <c r="E307" s="29"/>
      <c r="F307" s="94"/>
      <c r="G307" s="94"/>
      <c r="H307" s="2"/>
      <c r="I307" s="2"/>
      <c r="J307" s="2"/>
      <c r="K307" s="2"/>
      <c r="L307" s="2"/>
      <c r="M307" s="2"/>
      <c r="N307" s="2"/>
      <c r="O307" s="2"/>
      <c r="P307" s="2"/>
      <c r="Q307" s="2"/>
      <c r="R307" s="2"/>
      <c r="S307" s="2"/>
      <c r="T307" s="2"/>
      <c r="U307" s="2"/>
      <c r="V307" s="2"/>
      <c r="W307" s="2"/>
      <c r="X307" s="2"/>
      <c r="Y307" s="2"/>
      <c r="Z307" s="2"/>
      <c r="AA307" s="2"/>
      <c r="AB307" s="2"/>
    </row>
    <row r="308" spans="1:28" ht="13.5" customHeight="1">
      <c r="A308" s="2"/>
      <c r="B308" s="2"/>
      <c r="C308" s="50"/>
      <c r="D308" s="29"/>
      <c r="E308" s="29"/>
      <c r="F308" s="94"/>
      <c r="G308" s="94"/>
      <c r="H308" s="2"/>
      <c r="I308" s="2"/>
      <c r="J308" s="2"/>
      <c r="K308" s="2"/>
      <c r="L308" s="2"/>
      <c r="M308" s="2"/>
      <c r="N308" s="2"/>
      <c r="O308" s="2"/>
      <c r="P308" s="2"/>
      <c r="Q308" s="2"/>
      <c r="R308" s="2"/>
      <c r="S308" s="2"/>
      <c r="T308" s="2"/>
      <c r="U308" s="2"/>
      <c r="V308" s="2"/>
      <c r="W308" s="2"/>
      <c r="X308" s="2"/>
      <c r="Y308" s="2"/>
      <c r="Z308" s="2"/>
      <c r="AA308" s="2"/>
      <c r="AB308" s="2"/>
    </row>
    <row r="309" spans="1:28" ht="13.5" customHeight="1">
      <c r="A309" s="2"/>
      <c r="B309" s="2"/>
      <c r="C309" s="50"/>
      <c r="D309" s="29"/>
      <c r="E309" s="29"/>
      <c r="F309" s="94"/>
      <c r="G309" s="94"/>
      <c r="H309" s="2"/>
      <c r="I309" s="2"/>
      <c r="J309" s="2"/>
      <c r="K309" s="2"/>
      <c r="L309" s="2"/>
      <c r="M309" s="2"/>
      <c r="N309" s="2"/>
      <c r="O309" s="2"/>
      <c r="P309" s="2"/>
      <c r="Q309" s="2"/>
      <c r="R309" s="2"/>
      <c r="S309" s="2"/>
      <c r="T309" s="2"/>
      <c r="U309" s="2"/>
      <c r="V309" s="2"/>
      <c r="W309" s="2"/>
      <c r="X309" s="2"/>
      <c r="Y309" s="2"/>
      <c r="Z309" s="2"/>
      <c r="AA309" s="2"/>
      <c r="AB309" s="2"/>
    </row>
    <row r="310" spans="1:28" ht="13.5" customHeight="1">
      <c r="A310" s="2"/>
      <c r="B310" s="2"/>
      <c r="C310" s="50"/>
      <c r="D310" s="29"/>
      <c r="E310" s="29"/>
      <c r="F310" s="94"/>
      <c r="G310" s="94"/>
      <c r="H310" s="2"/>
      <c r="I310" s="2"/>
      <c r="J310" s="2"/>
      <c r="K310" s="2"/>
      <c r="L310" s="2"/>
      <c r="M310" s="2"/>
      <c r="N310" s="2"/>
      <c r="O310" s="2"/>
      <c r="P310" s="2"/>
      <c r="Q310" s="2"/>
      <c r="R310" s="2"/>
      <c r="S310" s="2"/>
      <c r="T310" s="2"/>
      <c r="U310" s="2"/>
      <c r="V310" s="2"/>
      <c r="W310" s="2"/>
      <c r="X310" s="2"/>
      <c r="Y310" s="2"/>
      <c r="Z310" s="2"/>
      <c r="AA310" s="2"/>
      <c r="AB310" s="2"/>
    </row>
    <row r="311" spans="1:28" ht="13.5" customHeight="1">
      <c r="A311" s="2"/>
      <c r="B311" s="2"/>
      <c r="C311" s="50"/>
      <c r="D311" s="29"/>
      <c r="E311" s="29"/>
      <c r="F311" s="94"/>
      <c r="G311" s="94"/>
      <c r="H311" s="2"/>
      <c r="I311" s="2"/>
      <c r="J311" s="2"/>
      <c r="K311" s="2"/>
      <c r="L311" s="2"/>
      <c r="M311" s="2"/>
      <c r="N311" s="2"/>
      <c r="O311" s="2"/>
      <c r="P311" s="2"/>
      <c r="Q311" s="2"/>
      <c r="R311" s="2"/>
      <c r="S311" s="2"/>
      <c r="T311" s="2"/>
      <c r="U311" s="2"/>
      <c r="V311" s="2"/>
      <c r="W311" s="2"/>
      <c r="X311" s="2"/>
      <c r="Y311" s="2"/>
      <c r="Z311" s="2"/>
      <c r="AA311" s="2"/>
      <c r="AB311" s="2"/>
    </row>
    <row r="312" spans="1:28" ht="13.5" customHeight="1">
      <c r="A312" s="2"/>
      <c r="B312" s="2"/>
      <c r="C312" s="50"/>
      <c r="D312" s="29"/>
      <c r="E312" s="29"/>
      <c r="F312" s="94"/>
      <c r="G312" s="94"/>
      <c r="H312" s="2"/>
      <c r="I312" s="2"/>
      <c r="J312" s="2"/>
      <c r="K312" s="2"/>
      <c r="L312" s="2"/>
      <c r="M312" s="2"/>
      <c r="N312" s="2"/>
      <c r="O312" s="2"/>
      <c r="P312" s="2"/>
      <c r="Q312" s="2"/>
      <c r="R312" s="2"/>
      <c r="S312" s="2"/>
      <c r="T312" s="2"/>
      <c r="U312" s="2"/>
      <c r="V312" s="2"/>
      <c r="W312" s="2"/>
      <c r="X312" s="2"/>
      <c r="Y312" s="2"/>
      <c r="Z312" s="2"/>
      <c r="AA312" s="2"/>
      <c r="AB312" s="2"/>
    </row>
    <row r="313" spans="1:28" ht="13.5" customHeight="1">
      <c r="A313" s="2"/>
      <c r="B313" s="2"/>
      <c r="C313" s="50"/>
      <c r="D313" s="29"/>
      <c r="E313" s="29"/>
      <c r="F313" s="94"/>
      <c r="G313" s="94"/>
      <c r="H313" s="2"/>
      <c r="I313" s="2"/>
      <c r="J313" s="2"/>
      <c r="K313" s="2"/>
      <c r="L313" s="2"/>
      <c r="M313" s="2"/>
      <c r="N313" s="2"/>
      <c r="O313" s="2"/>
      <c r="P313" s="2"/>
      <c r="Q313" s="2"/>
      <c r="R313" s="2"/>
      <c r="S313" s="2"/>
      <c r="T313" s="2"/>
      <c r="U313" s="2"/>
      <c r="V313" s="2"/>
      <c r="W313" s="2"/>
      <c r="X313" s="2"/>
      <c r="Y313" s="2"/>
      <c r="Z313" s="2"/>
      <c r="AA313" s="2"/>
      <c r="AB313" s="2"/>
    </row>
    <row r="314" spans="1:28" ht="13.5" customHeight="1">
      <c r="A314" s="2"/>
      <c r="B314" s="2"/>
      <c r="C314" s="50"/>
      <c r="D314" s="29"/>
      <c r="E314" s="29"/>
      <c r="F314" s="94"/>
      <c r="G314" s="94"/>
      <c r="H314" s="2"/>
      <c r="I314" s="2"/>
      <c r="J314" s="2"/>
      <c r="K314" s="2"/>
      <c r="L314" s="2"/>
      <c r="M314" s="2"/>
      <c r="N314" s="2"/>
      <c r="O314" s="2"/>
      <c r="P314" s="2"/>
      <c r="Q314" s="2"/>
      <c r="R314" s="2"/>
      <c r="S314" s="2"/>
      <c r="T314" s="2"/>
      <c r="U314" s="2"/>
      <c r="V314" s="2"/>
      <c r="W314" s="2"/>
      <c r="X314" s="2"/>
      <c r="Y314" s="2"/>
      <c r="Z314" s="2"/>
      <c r="AA314" s="2"/>
      <c r="AB314" s="2"/>
    </row>
    <row r="315" spans="1:28" ht="13.5" customHeight="1">
      <c r="A315" s="2"/>
      <c r="B315" s="2"/>
      <c r="C315" s="50"/>
      <c r="D315" s="29"/>
      <c r="E315" s="29"/>
      <c r="F315" s="94"/>
      <c r="G315" s="94"/>
      <c r="H315" s="2"/>
      <c r="I315" s="2"/>
      <c r="J315" s="2"/>
      <c r="K315" s="2"/>
      <c r="L315" s="2"/>
      <c r="M315" s="2"/>
      <c r="N315" s="2"/>
      <c r="O315" s="2"/>
      <c r="P315" s="2"/>
      <c r="Q315" s="2"/>
      <c r="R315" s="2"/>
      <c r="S315" s="2"/>
      <c r="T315" s="2"/>
      <c r="U315" s="2"/>
      <c r="V315" s="2"/>
      <c r="W315" s="2"/>
      <c r="X315" s="2"/>
      <c r="Y315" s="2"/>
      <c r="Z315" s="2"/>
      <c r="AA315" s="2"/>
      <c r="AB315" s="2"/>
    </row>
    <row r="316" spans="1:28" ht="13.5" customHeight="1">
      <c r="A316" s="2"/>
      <c r="B316" s="2"/>
      <c r="C316" s="50"/>
      <c r="D316" s="29"/>
      <c r="E316" s="29"/>
      <c r="F316" s="94"/>
      <c r="G316" s="94"/>
      <c r="H316" s="2"/>
      <c r="I316" s="2"/>
      <c r="J316" s="2"/>
      <c r="K316" s="2"/>
      <c r="L316" s="2"/>
      <c r="M316" s="2"/>
      <c r="N316" s="2"/>
      <c r="O316" s="2"/>
      <c r="P316" s="2"/>
      <c r="Q316" s="2"/>
      <c r="R316" s="2"/>
      <c r="S316" s="2"/>
      <c r="T316" s="2"/>
      <c r="U316" s="2"/>
      <c r="V316" s="2"/>
      <c r="W316" s="2"/>
      <c r="X316" s="2"/>
      <c r="Y316" s="2"/>
      <c r="Z316" s="2"/>
      <c r="AA316" s="2"/>
      <c r="AB316" s="2"/>
    </row>
    <row r="317" spans="1:28" ht="13.5" customHeight="1">
      <c r="A317" s="2"/>
      <c r="B317" s="2"/>
      <c r="C317" s="50"/>
      <c r="D317" s="29"/>
      <c r="E317" s="29"/>
      <c r="F317" s="94"/>
      <c r="G317" s="94"/>
      <c r="H317" s="2"/>
      <c r="I317" s="2"/>
      <c r="J317" s="2"/>
      <c r="K317" s="2"/>
      <c r="L317" s="2"/>
      <c r="M317" s="2"/>
      <c r="N317" s="2"/>
      <c r="O317" s="2"/>
      <c r="P317" s="2"/>
      <c r="Q317" s="2"/>
      <c r="R317" s="2"/>
      <c r="S317" s="2"/>
      <c r="T317" s="2"/>
      <c r="U317" s="2"/>
      <c r="V317" s="2"/>
      <c r="W317" s="2"/>
      <c r="X317" s="2"/>
      <c r="Y317" s="2"/>
      <c r="Z317" s="2"/>
      <c r="AA317" s="2"/>
      <c r="AB317" s="2"/>
    </row>
    <row r="318" spans="1:28" ht="13.5" customHeight="1">
      <c r="A318" s="2"/>
      <c r="B318" s="2"/>
      <c r="C318" s="50"/>
      <c r="D318" s="29"/>
      <c r="E318" s="29"/>
      <c r="F318" s="94"/>
      <c r="G318" s="94"/>
      <c r="H318" s="2"/>
      <c r="I318" s="2"/>
      <c r="J318" s="2"/>
      <c r="K318" s="2"/>
      <c r="L318" s="2"/>
      <c r="M318" s="2"/>
      <c r="N318" s="2"/>
      <c r="O318" s="2"/>
      <c r="P318" s="2"/>
      <c r="Q318" s="2"/>
      <c r="R318" s="2"/>
      <c r="S318" s="2"/>
      <c r="T318" s="2"/>
      <c r="U318" s="2"/>
      <c r="V318" s="2"/>
      <c r="W318" s="2"/>
      <c r="X318" s="2"/>
      <c r="Y318" s="2"/>
      <c r="Z318" s="2"/>
      <c r="AA318" s="2"/>
      <c r="AB318" s="2"/>
    </row>
    <row r="319" spans="1:28" ht="13.5" customHeight="1">
      <c r="A319" s="2"/>
      <c r="B319" s="2"/>
      <c r="C319" s="50"/>
      <c r="D319" s="29"/>
      <c r="E319" s="29"/>
      <c r="F319" s="94"/>
      <c r="G319" s="94"/>
      <c r="H319" s="2"/>
      <c r="I319" s="2"/>
      <c r="J319" s="2"/>
      <c r="K319" s="2"/>
      <c r="L319" s="2"/>
      <c r="M319" s="2"/>
      <c r="N319" s="2"/>
      <c r="O319" s="2"/>
      <c r="P319" s="2"/>
      <c r="Q319" s="2"/>
      <c r="R319" s="2"/>
      <c r="S319" s="2"/>
      <c r="T319" s="2"/>
      <c r="U319" s="2"/>
      <c r="V319" s="2"/>
      <c r="W319" s="2"/>
      <c r="X319" s="2"/>
      <c r="Y319" s="2"/>
      <c r="Z319" s="2"/>
      <c r="AA319" s="2"/>
      <c r="AB319" s="2"/>
    </row>
    <row r="320" spans="1:28" ht="13.5" customHeight="1">
      <c r="A320" s="2"/>
      <c r="B320" s="2"/>
      <c r="C320" s="50"/>
      <c r="D320" s="29"/>
      <c r="E320" s="29"/>
      <c r="F320" s="94"/>
      <c r="G320" s="94"/>
      <c r="H320" s="2"/>
      <c r="I320" s="2"/>
      <c r="J320" s="2"/>
      <c r="K320" s="2"/>
      <c r="L320" s="2"/>
      <c r="M320" s="2"/>
      <c r="N320" s="2"/>
      <c r="O320" s="2"/>
      <c r="P320" s="2"/>
      <c r="Q320" s="2"/>
      <c r="R320" s="2"/>
      <c r="S320" s="2"/>
      <c r="T320" s="2"/>
      <c r="U320" s="2"/>
      <c r="V320" s="2"/>
      <c r="W320" s="2"/>
      <c r="X320" s="2"/>
      <c r="Y320" s="2"/>
      <c r="Z320" s="2"/>
      <c r="AA320" s="2"/>
      <c r="AB320" s="2"/>
    </row>
    <row r="321" spans="1:28" ht="13.5" customHeight="1">
      <c r="A321" s="2"/>
      <c r="B321" s="2"/>
      <c r="C321" s="50"/>
      <c r="D321" s="29"/>
      <c r="E321" s="29"/>
      <c r="F321" s="94"/>
      <c r="G321" s="94"/>
      <c r="H321" s="2"/>
      <c r="I321" s="2"/>
      <c r="J321" s="2"/>
      <c r="K321" s="2"/>
      <c r="L321" s="2"/>
      <c r="M321" s="2"/>
      <c r="N321" s="2"/>
      <c r="O321" s="2"/>
      <c r="P321" s="2"/>
      <c r="Q321" s="2"/>
      <c r="R321" s="2"/>
      <c r="S321" s="2"/>
      <c r="T321" s="2"/>
      <c r="U321" s="2"/>
      <c r="V321" s="2"/>
      <c r="W321" s="2"/>
      <c r="X321" s="2"/>
      <c r="Y321" s="2"/>
      <c r="Z321" s="2"/>
      <c r="AA321" s="2"/>
      <c r="AB321" s="2"/>
    </row>
    <row r="322" spans="1:28" ht="13.5" customHeight="1">
      <c r="A322" s="2"/>
      <c r="B322" s="2"/>
      <c r="C322" s="50"/>
      <c r="D322" s="29"/>
      <c r="E322" s="29"/>
      <c r="F322" s="94"/>
      <c r="G322" s="94"/>
      <c r="H322" s="2"/>
      <c r="I322" s="2"/>
      <c r="J322" s="2"/>
      <c r="K322" s="2"/>
      <c r="L322" s="2"/>
      <c r="M322" s="2"/>
      <c r="N322" s="2"/>
      <c r="O322" s="2"/>
      <c r="P322" s="2"/>
      <c r="Q322" s="2"/>
      <c r="R322" s="2"/>
      <c r="S322" s="2"/>
      <c r="T322" s="2"/>
      <c r="U322" s="2"/>
      <c r="V322" s="2"/>
      <c r="W322" s="2"/>
      <c r="X322" s="2"/>
      <c r="Y322" s="2"/>
      <c r="Z322" s="2"/>
      <c r="AA322" s="2"/>
      <c r="AB322" s="2"/>
    </row>
    <row r="323" spans="1:28" ht="13.5" customHeight="1">
      <c r="A323" s="2"/>
      <c r="B323" s="2"/>
      <c r="C323" s="50"/>
      <c r="D323" s="29"/>
      <c r="E323" s="29"/>
      <c r="F323" s="94"/>
      <c r="G323" s="94"/>
      <c r="H323" s="2"/>
      <c r="I323" s="2"/>
      <c r="J323" s="2"/>
      <c r="K323" s="2"/>
      <c r="L323" s="2"/>
      <c r="M323" s="2"/>
      <c r="N323" s="2"/>
      <c r="O323" s="2"/>
      <c r="P323" s="2"/>
      <c r="Q323" s="2"/>
      <c r="R323" s="2"/>
      <c r="S323" s="2"/>
      <c r="T323" s="2"/>
      <c r="U323" s="2"/>
      <c r="V323" s="2"/>
      <c r="W323" s="2"/>
      <c r="X323" s="2"/>
      <c r="Y323" s="2"/>
      <c r="Z323" s="2"/>
      <c r="AA323" s="2"/>
      <c r="AB323" s="2"/>
    </row>
    <row r="324" spans="1:28" ht="13.5" customHeight="1">
      <c r="A324" s="2"/>
      <c r="B324" s="2"/>
      <c r="C324" s="50"/>
      <c r="D324" s="29"/>
      <c r="E324" s="29"/>
      <c r="F324" s="94"/>
      <c r="G324" s="94"/>
      <c r="H324" s="2"/>
      <c r="I324" s="2"/>
      <c r="J324" s="2"/>
      <c r="K324" s="2"/>
      <c r="L324" s="2"/>
      <c r="M324" s="2"/>
      <c r="N324" s="2"/>
      <c r="O324" s="2"/>
      <c r="P324" s="2"/>
      <c r="Q324" s="2"/>
      <c r="R324" s="2"/>
      <c r="S324" s="2"/>
      <c r="T324" s="2"/>
      <c r="U324" s="2"/>
      <c r="V324" s="2"/>
      <c r="W324" s="2"/>
      <c r="X324" s="2"/>
      <c r="Y324" s="2"/>
      <c r="Z324" s="2"/>
      <c r="AA324" s="2"/>
      <c r="AB324" s="2"/>
    </row>
    <row r="325" spans="1:28" ht="13.5" customHeight="1">
      <c r="A325" s="2"/>
      <c r="B325" s="2"/>
      <c r="C325" s="50"/>
      <c r="D325" s="2"/>
      <c r="E325" s="2"/>
      <c r="F325" s="50"/>
      <c r="G325" s="50"/>
      <c r="H325" s="2"/>
      <c r="I325" s="2"/>
      <c r="J325" s="2"/>
      <c r="K325" s="2"/>
      <c r="L325" s="2"/>
      <c r="M325" s="2"/>
      <c r="N325" s="2"/>
      <c r="O325" s="2"/>
      <c r="P325" s="2"/>
      <c r="Q325" s="2"/>
      <c r="R325" s="2"/>
      <c r="S325" s="2"/>
      <c r="T325" s="2"/>
      <c r="U325" s="2"/>
      <c r="V325" s="2"/>
      <c r="W325" s="2"/>
      <c r="X325" s="2"/>
      <c r="Y325" s="2"/>
      <c r="Z325" s="2"/>
      <c r="AA325" s="2"/>
      <c r="AB325" s="2"/>
    </row>
    <row r="326" spans="1:28" ht="13.5" customHeight="1">
      <c r="A326" s="2"/>
      <c r="B326" s="2"/>
      <c r="C326" s="50"/>
      <c r="D326" s="2"/>
      <c r="E326" s="2"/>
      <c r="F326" s="50"/>
      <c r="G326" s="50"/>
      <c r="H326" s="2"/>
      <c r="I326" s="2"/>
      <c r="J326" s="2"/>
      <c r="K326" s="2"/>
      <c r="L326" s="2"/>
      <c r="M326" s="2"/>
      <c r="N326" s="2"/>
      <c r="O326" s="2"/>
      <c r="P326" s="2"/>
      <c r="Q326" s="2"/>
      <c r="R326" s="2"/>
      <c r="S326" s="2"/>
      <c r="T326" s="2"/>
      <c r="U326" s="2"/>
      <c r="V326" s="2"/>
      <c r="W326" s="2"/>
      <c r="X326" s="2"/>
      <c r="Y326" s="2"/>
      <c r="Z326" s="2"/>
      <c r="AA326" s="2"/>
      <c r="AB326" s="2"/>
    </row>
    <row r="327" spans="1:28" ht="13.5" customHeight="1">
      <c r="A327" s="2"/>
      <c r="B327" s="2"/>
      <c r="C327" s="50"/>
      <c r="D327" s="2"/>
      <c r="E327" s="2"/>
      <c r="F327" s="50"/>
      <c r="G327" s="50"/>
      <c r="H327" s="2"/>
      <c r="I327" s="2"/>
      <c r="J327" s="2"/>
      <c r="K327" s="2"/>
      <c r="L327" s="2"/>
      <c r="M327" s="2"/>
      <c r="N327" s="2"/>
      <c r="O327" s="2"/>
      <c r="P327" s="2"/>
      <c r="Q327" s="2"/>
      <c r="R327" s="2"/>
      <c r="S327" s="2"/>
      <c r="T327" s="2"/>
      <c r="U327" s="2"/>
      <c r="V327" s="2"/>
      <c r="W327" s="2"/>
      <c r="X327" s="2"/>
      <c r="Y327" s="2"/>
      <c r="Z327" s="2"/>
      <c r="AA327" s="2"/>
      <c r="AB327" s="2"/>
    </row>
    <row r="328" spans="1:28" ht="13.5" customHeight="1">
      <c r="A328" s="2"/>
      <c r="B328" s="2"/>
      <c r="C328" s="50"/>
      <c r="D328" s="2"/>
      <c r="E328" s="2"/>
      <c r="F328" s="50"/>
      <c r="G328" s="50"/>
      <c r="H328" s="2"/>
      <c r="I328" s="2"/>
      <c r="J328" s="2"/>
      <c r="K328" s="2"/>
      <c r="L328" s="2"/>
      <c r="M328" s="2"/>
      <c r="N328" s="2"/>
      <c r="O328" s="2"/>
      <c r="P328" s="2"/>
      <c r="Q328" s="2"/>
      <c r="R328" s="2"/>
      <c r="S328" s="2"/>
      <c r="T328" s="2"/>
      <c r="U328" s="2"/>
      <c r="V328" s="2"/>
      <c r="W328" s="2"/>
      <c r="X328" s="2"/>
      <c r="Y328" s="2"/>
      <c r="Z328" s="2"/>
      <c r="AA328" s="2"/>
      <c r="AB328" s="2"/>
    </row>
    <row r="329" spans="1:28" ht="13.5" customHeight="1">
      <c r="A329" s="2"/>
      <c r="B329" s="2"/>
      <c r="C329" s="50"/>
      <c r="D329" s="2"/>
      <c r="E329" s="2"/>
      <c r="F329" s="50"/>
      <c r="G329" s="50"/>
      <c r="H329" s="2"/>
      <c r="I329" s="2"/>
      <c r="J329" s="2"/>
      <c r="K329" s="2"/>
      <c r="L329" s="2"/>
      <c r="M329" s="2"/>
      <c r="N329" s="2"/>
      <c r="O329" s="2"/>
      <c r="P329" s="2"/>
      <c r="Q329" s="2"/>
      <c r="R329" s="2"/>
      <c r="S329" s="2"/>
      <c r="T329" s="2"/>
      <c r="U329" s="2"/>
      <c r="V329" s="2"/>
      <c r="W329" s="2"/>
      <c r="X329" s="2"/>
      <c r="Y329" s="2"/>
      <c r="Z329" s="2"/>
      <c r="AA329" s="2"/>
      <c r="AB329" s="2"/>
    </row>
    <row r="330" spans="1:28" ht="13.5" customHeight="1">
      <c r="A330" s="2"/>
      <c r="B330" s="2"/>
      <c r="C330" s="50"/>
      <c r="D330" s="2"/>
      <c r="E330" s="2"/>
      <c r="F330" s="50"/>
      <c r="G330" s="50"/>
      <c r="H330" s="2"/>
      <c r="I330" s="2"/>
      <c r="J330" s="2"/>
      <c r="K330" s="2"/>
      <c r="L330" s="2"/>
      <c r="M330" s="2"/>
      <c r="N330" s="2"/>
      <c r="O330" s="2"/>
      <c r="P330" s="2"/>
      <c r="Q330" s="2"/>
      <c r="R330" s="2"/>
      <c r="S330" s="2"/>
      <c r="T330" s="2"/>
      <c r="U330" s="2"/>
      <c r="V330" s="2"/>
      <c r="W330" s="2"/>
      <c r="X330" s="2"/>
      <c r="Y330" s="2"/>
      <c r="Z330" s="2"/>
      <c r="AA330" s="2"/>
      <c r="AB330" s="2"/>
    </row>
    <row r="331" spans="1:28" ht="13.5" customHeight="1">
      <c r="A331" s="2"/>
      <c r="B331" s="2"/>
      <c r="C331" s="50"/>
      <c r="D331" s="2"/>
      <c r="E331" s="2"/>
      <c r="F331" s="50"/>
      <c r="G331" s="50"/>
      <c r="H331" s="2"/>
      <c r="I331" s="2"/>
      <c r="J331" s="2"/>
      <c r="K331" s="2"/>
      <c r="L331" s="2"/>
      <c r="M331" s="2"/>
      <c r="N331" s="2"/>
      <c r="O331" s="2"/>
      <c r="P331" s="2"/>
      <c r="Q331" s="2"/>
      <c r="R331" s="2"/>
      <c r="S331" s="2"/>
      <c r="T331" s="2"/>
      <c r="U331" s="2"/>
      <c r="V331" s="2"/>
      <c r="W331" s="2"/>
      <c r="X331" s="2"/>
      <c r="Y331" s="2"/>
      <c r="Z331" s="2"/>
      <c r="AA331" s="2"/>
      <c r="AB331" s="2"/>
    </row>
    <row r="332" spans="1:28" ht="13.5" customHeight="1">
      <c r="A332" s="2"/>
      <c r="B332" s="2"/>
      <c r="C332" s="50"/>
      <c r="D332" s="2"/>
      <c r="E332" s="2"/>
      <c r="F332" s="50"/>
      <c r="G332" s="50"/>
      <c r="H332" s="2"/>
      <c r="I332" s="2"/>
      <c r="J332" s="2"/>
      <c r="K332" s="2"/>
      <c r="L332" s="2"/>
      <c r="M332" s="2"/>
      <c r="N332" s="2"/>
      <c r="O332" s="2"/>
      <c r="P332" s="2"/>
      <c r="Q332" s="2"/>
      <c r="R332" s="2"/>
      <c r="S332" s="2"/>
      <c r="T332" s="2"/>
      <c r="U332" s="2"/>
      <c r="V332" s="2"/>
      <c r="W332" s="2"/>
      <c r="X332" s="2"/>
      <c r="Y332" s="2"/>
      <c r="Z332" s="2"/>
      <c r="AA332" s="2"/>
      <c r="AB332" s="2"/>
    </row>
    <row r="333" spans="1:28" ht="13.5" customHeight="1">
      <c r="A333" s="2"/>
      <c r="B333" s="2"/>
      <c r="C333" s="50"/>
      <c r="D333" s="2"/>
      <c r="E333" s="2"/>
      <c r="F333" s="50"/>
      <c r="G333" s="50"/>
      <c r="H333" s="2"/>
      <c r="I333" s="2"/>
      <c r="J333" s="2"/>
      <c r="K333" s="2"/>
      <c r="L333" s="2"/>
      <c r="M333" s="2"/>
      <c r="N333" s="2"/>
      <c r="O333" s="2"/>
      <c r="P333" s="2"/>
      <c r="Q333" s="2"/>
      <c r="R333" s="2"/>
      <c r="S333" s="2"/>
      <c r="T333" s="2"/>
      <c r="U333" s="2"/>
      <c r="V333" s="2"/>
      <c r="W333" s="2"/>
      <c r="X333" s="2"/>
      <c r="Y333" s="2"/>
      <c r="Z333" s="2"/>
      <c r="AA333" s="2"/>
      <c r="AB333" s="2"/>
    </row>
    <row r="334" spans="1:28" ht="13.5" customHeight="1">
      <c r="A334" s="2"/>
      <c r="B334" s="2"/>
      <c r="C334" s="50"/>
      <c r="D334" s="2"/>
      <c r="E334" s="2"/>
      <c r="F334" s="50"/>
      <c r="G334" s="50"/>
      <c r="H334" s="2"/>
      <c r="I334" s="2"/>
      <c r="J334" s="2"/>
      <c r="K334" s="2"/>
      <c r="L334" s="2"/>
      <c r="M334" s="2"/>
      <c r="N334" s="2"/>
      <c r="O334" s="2"/>
      <c r="P334" s="2"/>
      <c r="Q334" s="2"/>
      <c r="R334" s="2"/>
      <c r="S334" s="2"/>
      <c r="T334" s="2"/>
      <c r="U334" s="2"/>
      <c r="V334" s="2"/>
      <c r="W334" s="2"/>
      <c r="X334" s="2"/>
      <c r="Y334" s="2"/>
      <c r="Z334" s="2"/>
      <c r="AA334" s="2"/>
      <c r="AB334" s="2"/>
    </row>
    <row r="335" spans="1:28" ht="13.5" customHeight="1">
      <c r="A335" s="2"/>
      <c r="B335" s="2"/>
      <c r="C335" s="50"/>
      <c r="D335" s="2"/>
      <c r="E335" s="2"/>
      <c r="F335" s="50"/>
      <c r="G335" s="50"/>
      <c r="H335" s="2"/>
      <c r="I335" s="2"/>
      <c r="J335" s="2"/>
      <c r="K335" s="2"/>
      <c r="L335" s="2"/>
      <c r="M335" s="2"/>
      <c r="N335" s="2"/>
      <c r="O335" s="2"/>
      <c r="P335" s="2"/>
      <c r="Q335" s="2"/>
      <c r="R335" s="2"/>
      <c r="S335" s="2"/>
      <c r="T335" s="2"/>
      <c r="U335" s="2"/>
      <c r="V335" s="2"/>
      <c r="W335" s="2"/>
      <c r="X335" s="2"/>
      <c r="Y335" s="2"/>
      <c r="Z335" s="2"/>
      <c r="AA335" s="2"/>
      <c r="AB335" s="2"/>
    </row>
    <row r="336" spans="1:28" ht="13.5" customHeight="1">
      <c r="A336" s="2"/>
      <c r="B336" s="2"/>
      <c r="C336" s="50"/>
      <c r="D336" s="2"/>
      <c r="E336" s="2"/>
      <c r="F336" s="50"/>
      <c r="G336" s="50"/>
      <c r="H336" s="2"/>
      <c r="I336" s="2"/>
      <c r="J336" s="2"/>
      <c r="K336" s="2"/>
      <c r="L336" s="2"/>
      <c r="M336" s="2"/>
      <c r="N336" s="2"/>
      <c r="O336" s="2"/>
      <c r="P336" s="2"/>
      <c r="Q336" s="2"/>
      <c r="R336" s="2"/>
      <c r="S336" s="2"/>
      <c r="T336" s="2"/>
      <c r="U336" s="2"/>
      <c r="V336" s="2"/>
      <c r="W336" s="2"/>
      <c r="X336" s="2"/>
      <c r="Y336" s="2"/>
      <c r="Z336" s="2"/>
      <c r="AA336" s="2"/>
      <c r="AB336" s="2"/>
    </row>
    <row r="337" spans="1:28" ht="13.5" customHeight="1">
      <c r="A337" s="2"/>
      <c r="B337" s="2"/>
      <c r="C337" s="50"/>
      <c r="D337" s="2"/>
      <c r="E337" s="2"/>
      <c r="F337" s="50"/>
      <c r="G337" s="50"/>
      <c r="H337" s="2"/>
      <c r="I337" s="2"/>
      <c r="J337" s="2"/>
      <c r="K337" s="2"/>
      <c r="L337" s="2"/>
      <c r="M337" s="2"/>
      <c r="N337" s="2"/>
      <c r="O337" s="2"/>
      <c r="P337" s="2"/>
      <c r="Q337" s="2"/>
      <c r="R337" s="2"/>
      <c r="S337" s="2"/>
      <c r="T337" s="2"/>
      <c r="U337" s="2"/>
      <c r="V337" s="2"/>
      <c r="W337" s="2"/>
      <c r="X337" s="2"/>
      <c r="Y337" s="2"/>
      <c r="Z337" s="2"/>
      <c r="AA337" s="2"/>
      <c r="AB337" s="2"/>
    </row>
    <row r="338" spans="1:28" ht="13.5" customHeight="1">
      <c r="A338" s="2"/>
      <c r="B338" s="2"/>
      <c r="C338" s="50"/>
      <c r="D338" s="2"/>
      <c r="E338" s="2"/>
      <c r="F338" s="50"/>
      <c r="G338" s="50"/>
      <c r="H338" s="2"/>
      <c r="I338" s="2"/>
      <c r="J338" s="2"/>
      <c r="K338" s="2"/>
      <c r="L338" s="2"/>
      <c r="M338" s="2"/>
      <c r="N338" s="2"/>
      <c r="O338" s="2"/>
      <c r="P338" s="2"/>
      <c r="Q338" s="2"/>
      <c r="R338" s="2"/>
      <c r="S338" s="2"/>
      <c r="T338" s="2"/>
      <c r="U338" s="2"/>
      <c r="V338" s="2"/>
      <c r="W338" s="2"/>
      <c r="X338" s="2"/>
      <c r="Y338" s="2"/>
      <c r="Z338" s="2"/>
      <c r="AA338" s="2"/>
      <c r="AB338" s="2"/>
    </row>
    <row r="339" spans="1:28" ht="13.5" customHeight="1">
      <c r="A339" s="2"/>
      <c r="B339" s="2"/>
      <c r="C339" s="50"/>
      <c r="D339" s="2"/>
      <c r="E339" s="2"/>
      <c r="F339" s="50"/>
      <c r="G339" s="50"/>
      <c r="H339" s="2"/>
      <c r="I339" s="2"/>
      <c r="J339" s="2"/>
      <c r="K339" s="2"/>
      <c r="L339" s="2"/>
      <c r="M339" s="2"/>
      <c r="N339" s="2"/>
      <c r="O339" s="2"/>
      <c r="P339" s="2"/>
      <c r="Q339" s="2"/>
      <c r="R339" s="2"/>
      <c r="S339" s="2"/>
      <c r="T339" s="2"/>
      <c r="U339" s="2"/>
      <c r="V339" s="2"/>
      <c r="W339" s="2"/>
      <c r="X339" s="2"/>
      <c r="Y339" s="2"/>
      <c r="Z339" s="2"/>
      <c r="AA339" s="2"/>
      <c r="AB339" s="2"/>
    </row>
    <row r="340" spans="1:28" ht="13.5" customHeight="1">
      <c r="A340" s="2"/>
      <c r="B340" s="2"/>
      <c r="C340" s="50"/>
      <c r="D340" s="2"/>
      <c r="E340" s="2"/>
      <c r="F340" s="50"/>
      <c r="G340" s="50"/>
      <c r="H340" s="2"/>
      <c r="I340" s="2"/>
      <c r="J340" s="2"/>
      <c r="K340" s="2"/>
      <c r="L340" s="2"/>
      <c r="M340" s="2"/>
      <c r="N340" s="2"/>
      <c r="O340" s="2"/>
      <c r="P340" s="2"/>
      <c r="Q340" s="2"/>
      <c r="R340" s="2"/>
      <c r="S340" s="2"/>
      <c r="T340" s="2"/>
      <c r="U340" s="2"/>
      <c r="V340" s="2"/>
      <c r="W340" s="2"/>
      <c r="X340" s="2"/>
      <c r="Y340" s="2"/>
      <c r="Z340" s="2"/>
      <c r="AA340" s="2"/>
      <c r="AB340" s="2"/>
    </row>
    <row r="341" spans="1:28" ht="13.5" customHeight="1">
      <c r="A341" s="2"/>
      <c r="B341" s="2"/>
      <c r="C341" s="50"/>
      <c r="D341" s="2"/>
      <c r="E341" s="2"/>
      <c r="F341" s="50"/>
      <c r="G341" s="50"/>
      <c r="H341" s="2"/>
      <c r="I341" s="2"/>
      <c r="J341" s="2"/>
      <c r="K341" s="2"/>
      <c r="L341" s="2"/>
      <c r="M341" s="2"/>
      <c r="N341" s="2"/>
      <c r="O341" s="2"/>
      <c r="P341" s="2"/>
      <c r="Q341" s="2"/>
      <c r="R341" s="2"/>
      <c r="S341" s="2"/>
      <c r="T341" s="2"/>
      <c r="U341" s="2"/>
      <c r="V341" s="2"/>
      <c r="W341" s="2"/>
      <c r="X341" s="2"/>
      <c r="Y341" s="2"/>
      <c r="Z341" s="2"/>
      <c r="AA341" s="2"/>
      <c r="AB341" s="2"/>
    </row>
    <row r="342" spans="1:28" ht="13.5" customHeight="1">
      <c r="A342" s="2"/>
      <c r="B342" s="2"/>
      <c r="C342" s="50"/>
      <c r="D342" s="2"/>
      <c r="E342" s="2"/>
      <c r="F342" s="50"/>
      <c r="G342" s="50"/>
      <c r="H342" s="2"/>
      <c r="I342" s="2"/>
      <c r="J342" s="2"/>
      <c r="K342" s="2"/>
      <c r="L342" s="2"/>
      <c r="M342" s="2"/>
      <c r="N342" s="2"/>
      <c r="O342" s="2"/>
      <c r="P342" s="2"/>
      <c r="Q342" s="2"/>
      <c r="R342" s="2"/>
      <c r="S342" s="2"/>
      <c r="T342" s="2"/>
      <c r="U342" s="2"/>
      <c r="V342" s="2"/>
      <c r="W342" s="2"/>
      <c r="X342" s="2"/>
      <c r="Y342" s="2"/>
      <c r="Z342" s="2"/>
      <c r="AA342" s="2"/>
      <c r="AB342" s="2"/>
    </row>
    <row r="343" spans="1:28" ht="13.5" customHeight="1">
      <c r="A343" s="2"/>
      <c r="B343" s="2"/>
      <c r="C343" s="50"/>
      <c r="D343" s="2"/>
      <c r="E343" s="2"/>
      <c r="F343" s="50"/>
      <c r="G343" s="50"/>
      <c r="H343" s="2"/>
      <c r="I343" s="2"/>
      <c r="J343" s="2"/>
      <c r="K343" s="2"/>
      <c r="L343" s="2"/>
      <c r="M343" s="2"/>
      <c r="N343" s="2"/>
      <c r="O343" s="2"/>
      <c r="P343" s="2"/>
      <c r="Q343" s="2"/>
      <c r="R343" s="2"/>
      <c r="S343" s="2"/>
      <c r="T343" s="2"/>
      <c r="U343" s="2"/>
      <c r="V343" s="2"/>
      <c r="W343" s="2"/>
      <c r="X343" s="2"/>
      <c r="Y343" s="2"/>
      <c r="Z343" s="2"/>
      <c r="AA343" s="2"/>
      <c r="AB343" s="2"/>
    </row>
    <row r="344" spans="1:28" ht="13.5" customHeight="1">
      <c r="A344" s="2"/>
      <c r="B344" s="2"/>
      <c r="C344" s="50"/>
      <c r="D344" s="2"/>
      <c r="E344" s="2"/>
      <c r="F344" s="50"/>
      <c r="G344" s="50"/>
      <c r="H344" s="2"/>
      <c r="I344" s="2"/>
      <c r="J344" s="2"/>
      <c r="K344" s="2"/>
      <c r="L344" s="2"/>
      <c r="M344" s="2"/>
      <c r="N344" s="2"/>
      <c r="O344" s="2"/>
      <c r="P344" s="2"/>
      <c r="Q344" s="2"/>
      <c r="R344" s="2"/>
      <c r="S344" s="2"/>
      <c r="T344" s="2"/>
      <c r="U344" s="2"/>
      <c r="V344" s="2"/>
      <c r="W344" s="2"/>
      <c r="X344" s="2"/>
      <c r="Y344" s="2"/>
      <c r="Z344" s="2"/>
      <c r="AA344" s="2"/>
      <c r="AB344" s="2"/>
    </row>
    <row r="345" spans="1:28" ht="13.5" customHeight="1">
      <c r="A345" s="2"/>
      <c r="B345" s="2"/>
      <c r="C345" s="50"/>
      <c r="D345" s="2"/>
      <c r="E345" s="2"/>
      <c r="F345" s="50"/>
      <c r="G345" s="50"/>
      <c r="H345" s="2"/>
      <c r="I345" s="2"/>
      <c r="J345" s="2"/>
      <c r="K345" s="2"/>
      <c r="L345" s="2"/>
      <c r="M345" s="2"/>
      <c r="N345" s="2"/>
      <c r="O345" s="2"/>
      <c r="P345" s="2"/>
      <c r="Q345" s="2"/>
      <c r="R345" s="2"/>
      <c r="S345" s="2"/>
      <c r="T345" s="2"/>
      <c r="U345" s="2"/>
      <c r="V345" s="2"/>
      <c r="W345" s="2"/>
      <c r="X345" s="2"/>
      <c r="Y345" s="2"/>
      <c r="Z345" s="2"/>
      <c r="AA345" s="2"/>
      <c r="AB345" s="2"/>
    </row>
    <row r="346" spans="1:28" ht="13.5" customHeight="1">
      <c r="A346" s="2"/>
      <c r="B346" s="2"/>
      <c r="C346" s="50"/>
      <c r="D346" s="2"/>
      <c r="E346" s="2"/>
      <c r="F346" s="50"/>
      <c r="G346" s="50"/>
      <c r="H346" s="2"/>
      <c r="I346" s="2"/>
      <c r="J346" s="2"/>
      <c r="K346" s="2"/>
      <c r="L346" s="2"/>
      <c r="M346" s="2"/>
      <c r="N346" s="2"/>
      <c r="O346" s="2"/>
      <c r="P346" s="2"/>
      <c r="Q346" s="2"/>
      <c r="R346" s="2"/>
      <c r="S346" s="2"/>
      <c r="T346" s="2"/>
      <c r="U346" s="2"/>
      <c r="V346" s="2"/>
      <c r="W346" s="2"/>
      <c r="X346" s="2"/>
      <c r="Y346" s="2"/>
      <c r="Z346" s="2"/>
      <c r="AA346" s="2"/>
      <c r="AB346" s="2"/>
    </row>
    <row r="347" spans="1:28" ht="13.5" customHeight="1">
      <c r="A347" s="2"/>
      <c r="B347" s="2"/>
      <c r="C347" s="50"/>
      <c r="D347" s="2"/>
      <c r="E347" s="2"/>
      <c r="F347" s="50"/>
      <c r="G347" s="50"/>
      <c r="H347" s="2"/>
      <c r="I347" s="2"/>
      <c r="J347" s="2"/>
      <c r="K347" s="2"/>
      <c r="L347" s="2"/>
      <c r="M347" s="2"/>
      <c r="N347" s="2"/>
      <c r="O347" s="2"/>
      <c r="P347" s="2"/>
      <c r="Q347" s="2"/>
      <c r="R347" s="2"/>
      <c r="S347" s="2"/>
      <c r="T347" s="2"/>
      <c r="U347" s="2"/>
      <c r="V347" s="2"/>
      <c r="W347" s="2"/>
      <c r="X347" s="2"/>
      <c r="Y347" s="2"/>
      <c r="Z347" s="2"/>
      <c r="AA347" s="2"/>
      <c r="AB347" s="2"/>
    </row>
    <row r="348" spans="1:28" ht="13.5" customHeight="1">
      <c r="A348" s="2"/>
      <c r="B348" s="2"/>
      <c r="C348" s="50"/>
      <c r="D348" s="2"/>
      <c r="E348" s="2"/>
      <c r="F348" s="50"/>
      <c r="G348" s="50"/>
      <c r="H348" s="2"/>
      <c r="I348" s="2"/>
      <c r="J348" s="2"/>
      <c r="K348" s="2"/>
      <c r="L348" s="2"/>
      <c r="M348" s="2"/>
      <c r="N348" s="2"/>
      <c r="O348" s="2"/>
      <c r="P348" s="2"/>
      <c r="Q348" s="2"/>
      <c r="R348" s="2"/>
      <c r="S348" s="2"/>
      <c r="T348" s="2"/>
      <c r="U348" s="2"/>
      <c r="V348" s="2"/>
      <c r="W348" s="2"/>
      <c r="X348" s="2"/>
      <c r="Y348" s="2"/>
      <c r="Z348" s="2"/>
      <c r="AA348" s="2"/>
      <c r="AB348" s="2"/>
    </row>
    <row r="349" spans="1:28" ht="13.5" customHeight="1">
      <c r="A349" s="2"/>
      <c r="B349" s="2"/>
      <c r="C349" s="50"/>
      <c r="D349" s="2"/>
      <c r="E349" s="2"/>
      <c r="F349" s="50"/>
      <c r="G349" s="50"/>
      <c r="H349" s="2"/>
      <c r="I349" s="2"/>
      <c r="J349" s="2"/>
      <c r="K349" s="2"/>
      <c r="L349" s="2"/>
      <c r="M349" s="2"/>
      <c r="N349" s="2"/>
      <c r="O349" s="2"/>
      <c r="P349" s="2"/>
      <c r="Q349" s="2"/>
      <c r="R349" s="2"/>
      <c r="S349" s="2"/>
      <c r="T349" s="2"/>
      <c r="U349" s="2"/>
      <c r="V349" s="2"/>
      <c r="W349" s="2"/>
      <c r="X349" s="2"/>
      <c r="Y349" s="2"/>
      <c r="Z349" s="2"/>
      <c r="AA349" s="2"/>
      <c r="AB349" s="2"/>
    </row>
    <row r="350" spans="1:28" ht="13.5" customHeight="1">
      <c r="A350" s="2"/>
      <c r="B350" s="2"/>
      <c r="C350" s="50"/>
      <c r="D350" s="2"/>
      <c r="E350" s="2"/>
      <c r="F350" s="50"/>
      <c r="G350" s="50"/>
      <c r="H350" s="2"/>
      <c r="I350" s="2"/>
      <c r="J350" s="2"/>
      <c r="K350" s="2"/>
      <c r="L350" s="2"/>
      <c r="M350" s="2"/>
      <c r="N350" s="2"/>
      <c r="O350" s="2"/>
      <c r="P350" s="2"/>
      <c r="Q350" s="2"/>
      <c r="R350" s="2"/>
      <c r="S350" s="2"/>
      <c r="T350" s="2"/>
      <c r="U350" s="2"/>
      <c r="V350" s="2"/>
      <c r="W350" s="2"/>
      <c r="X350" s="2"/>
      <c r="Y350" s="2"/>
      <c r="Z350" s="2"/>
      <c r="AA350" s="2"/>
      <c r="AB350" s="2"/>
    </row>
    <row r="351" spans="1:28" ht="13.5" customHeight="1">
      <c r="A351" s="2"/>
      <c r="B351" s="2"/>
      <c r="C351" s="50"/>
      <c r="D351" s="2"/>
      <c r="E351" s="2"/>
      <c r="F351" s="50"/>
      <c r="G351" s="50"/>
      <c r="H351" s="2"/>
      <c r="I351" s="2"/>
      <c r="J351" s="2"/>
      <c r="K351" s="2"/>
      <c r="L351" s="2"/>
      <c r="M351" s="2"/>
      <c r="N351" s="2"/>
      <c r="O351" s="2"/>
      <c r="P351" s="2"/>
      <c r="Q351" s="2"/>
      <c r="R351" s="2"/>
      <c r="S351" s="2"/>
      <c r="T351" s="2"/>
      <c r="U351" s="2"/>
      <c r="V351" s="2"/>
      <c r="W351" s="2"/>
      <c r="X351" s="2"/>
      <c r="Y351" s="2"/>
      <c r="Z351" s="2"/>
      <c r="AA351" s="2"/>
      <c r="AB351" s="2"/>
    </row>
    <row r="352" spans="1:28" ht="13.5" customHeight="1">
      <c r="A352" s="2"/>
      <c r="B352" s="2"/>
      <c r="C352" s="50"/>
      <c r="D352" s="2"/>
      <c r="E352" s="2"/>
      <c r="F352" s="50"/>
      <c r="G352" s="50"/>
      <c r="H352" s="2"/>
      <c r="I352" s="2"/>
      <c r="J352" s="2"/>
      <c r="K352" s="2"/>
      <c r="L352" s="2"/>
      <c r="M352" s="2"/>
      <c r="N352" s="2"/>
      <c r="O352" s="2"/>
      <c r="P352" s="2"/>
      <c r="Q352" s="2"/>
      <c r="R352" s="2"/>
      <c r="S352" s="2"/>
      <c r="T352" s="2"/>
      <c r="U352" s="2"/>
      <c r="V352" s="2"/>
      <c r="W352" s="2"/>
      <c r="X352" s="2"/>
      <c r="Y352" s="2"/>
      <c r="Z352" s="2"/>
      <c r="AA352" s="2"/>
      <c r="AB352" s="2"/>
    </row>
    <row r="353" spans="1:28" ht="13.5" customHeight="1">
      <c r="A353" s="2"/>
      <c r="B353" s="2"/>
      <c r="C353" s="50"/>
      <c r="D353" s="2"/>
      <c r="E353" s="2"/>
      <c r="F353" s="50"/>
      <c r="G353" s="50"/>
      <c r="H353" s="2"/>
      <c r="I353" s="2"/>
      <c r="J353" s="2"/>
      <c r="K353" s="2"/>
      <c r="L353" s="2"/>
      <c r="M353" s="2"/>
      <c r="N353" s="2"/>
      <c r="O353" s="2"/>
      <c r="P353" s="2"/>
      <c r="Q353" s="2"/>
      <c r="R353" s="2"/>
      <c r="S353" s="2"/>
      <c r="T353" s="2"/>
      <c r="U353" s="2"/>
      <c r="V353" s="2"/>
      <c r="W353" s="2"/>
      <c r="X353" s="2"/>
      <c r="Y353" s="2"/>
      <c r="Z353" s="2"/>
      <c r="AA353" s="2"/>
      <c r="AB353" s="2"/>
    </row>
    <row r="354" spans="1:28" ht="13.5" customHeight="1">
      <c r="A354" s="2"/>
      <c r="B354" s="2"/>
      <c r="C354" s="50"/>
      <c r="D354" s="2"/>
      <c r="E354" s="2"/>
      <c r="F354" s="50"/>
      <c r="G354" s="50"/>
      <c r="H354" s="2"/>
      <c r="I354" s="2"/>
      <c r="J354" s="2"/>
      <c r="K354" s="2"/>
      <c r="L354" s="2"/>
      <c r="M354" s="2"/>
      <c r="N354" s="2"/>
      <c r="O354" s="2"/>
      <c r="P354" s="2"/>
      <c r="Q354" s="2"/>
      <c r="R354" s="2"/>
      <c r="S354" s="2"/>
      <c r="T354" s="2"/>
      <c r="U354" s="2"/>
      <c r="V354" s="2"/>
      <c r="W354" s="2"/>
      <c r="X354" s="2"/>
      <c r="Y354" s="2"/>
      <c r="Z354" s="2"/>
      <c r="AA354" s="2"/>
      <c r="AB354" s="2"/>
    </row>
    <row r="355" spans="1:28" ht="13.5" customHeight="1">
      <c r="A355" s="2"/>
      <c r="B355" s="2"/>
      <c r="C355" s="50"/>
      <c r="D355" s="2"/>
      <c r="E355" s="2"/>
      <c r="F355" s="50"/>
      <c r="G355" s="50"/>
      <c r="H355" s="2"/>
      <c r="I355" s="2"/>
      <c r="J355" s="2"/>
      <c r="K355" s="2"/>
      <c r="L355" s="2"/>
      <c r="M355" s="2"/>
      <c r="N355" s="2"/>
      <c r="O355" s="2"/>
      <c r="P355" s="2"/>
      <c r="Q355" s="2"/>
      <c r="R355" s="2"/>
      <c r="S355" s="2"/>
      <c r="T355" s="2"/>
      <c r="U355" s="2"/>
      <c r="V355" s="2"/>
      <c r="W355" s="2"/>
      <c r="X355" s="2"/>
      <c r="Y355" s="2"/>
      <c r="Z355" s="2"/>
      <c r="AA355" s="2"/>
      <c r="AB355" s="2"/>
    </row>
    <row r="356" spans="1:28" ht="13.5" customHeight="1">
      <c r="A356" s="2"/>
      <c r="B356" s="2"/>
      <c r="C356" s="50"/>
      <c r="D356" s="2"/>
      <c r="E356" s="2"/>
      <c r="F356" s="50"/>
      <c r="G356" s="50"/>
      <c r="H356" s="2"/>
      <c r="I356" s="2"/>
      <c r="J356" s="2"/>
      <c r="K356" s="2"/>
      <c r="L356" s="2"/>
      <c r="M356" s="2"/>
      <c r="N356" s="2"/>
      <c r="O356" s="2"/>
      <c r="P356" s="2"/>
      <c r="Q356" s="2"/>
      <c r="R356" s="2"/>
      <c r="S356" s="2"/>
      <c r="T356" s="2"/>
      <c r="U356" s="2"/>
      <c r="V356" s="2"/>
      <c r="W356" s="2"/>
      <c r="X356" s="2"/>
      <c r="Y356" s="2"/>
      <c r="Z356" s="2"/>
      <c r="AA356" s="2"/>
      <c r="AB356" s="2"/>
    </row>
    <row r="357" spans="1:28" ht="13.5" customHeight="1">
      <c r="A357" s="2"/>
      <c r="B357" s="2"/>
      <c r="C357" s="50"/>
      <c r="D357" s="2"/>
      <c r="E357" s="2"/>
      <c r="F357" s="50"/>
      <c r="G357" s="50"/>
      <c r="H357" s="2"/>
      <c r="I357" s="2"/>
      <c r="J357" s="2"/>
      <c r="K357" s="2"/>
      <c r="L357" s="2"/>
      <c r="M357" s="2"/>
      <c r="N357" s="2"/>
      <c r="O357" s="2"/>
      <c r="P357" s="2"/>
      <c r="Q357" s="2"/>
      <c r="R357" s="2"/>
      <c r="S357" s="2"/>
      <c r="T357" s="2"/>
      <c r="U357" s="2"/>
      <c r="V357" s="2"/>
      <c r="W357" s="2"/>
      <c r="X357" s="2"/>
      <c r="Y357" s="2"/>
      <c r="Z357" s="2"/>
      <c r="AA357" s="2"/>
      <c r="AB357" s="2"/>
    </row>
    <row r="358" spans="1:28" ht="13.5" customHeight="1">
      <c r="A358" s="2"/>
      <c r="B358" s="2"/>
      <c r="C358" s="50"/>
      <c r="D358" s="2"/>
      <c r="E358" s="2"/>
      <c r="F358" s="50"/>
      <c r="G358" s="50"/>
      <c r="H358" s="2"/>
      <c r="I358" s="2"/>
      <c r="J358" s="2"/>
      <c r="K358" s="2"/>
      <c r="L358" s="2"/>
      <c r="M358" s="2"/>
      <c r="N358" s="2"/>
      <c r="O358" s="2"/>
      <c r="P358" s="2"/>
      <c r="Q358" s="2"/>
      <c r="R358" s="2"/>
      <c r="S358" s="2"/>
      <c r="T358" s="2"/>
      <c r="U358" s="2"/>
      <c r="V358" s="2"/>
      <c r="W358" s="2"/>
      <c r="X358" s="2"/>
      <c r="Y358" s="2"/>
      <c r="Z358" s="2"/>
      <c r="AA358" s="2"/>
      <c r="AB358" s="2"/>
    </row>
    <row r="359" spans="1:28" ht="13.5" customHeight="1">
      <c r="A359" s="2"/>
      <c r="B359" s="2"/>
      <c r="C359" s="50"/>
      <c r="D359" s="2"/>
      <c r="E359" s="2"/>
      <c r="F359" s="50"/>
      <c r="G359" s="50"/>
      <c r="H359" s="2"/>
      <c r="I359" s="2"/>
      <c r="J359" s="2"/>
      <c r="K359" s="2"/>
      <c r="L359" s="2"/>
      <c r="M359" s="2"/>
      <c r="N359" s="2"/>
      <c r="O359" s="2"/>
      <c r="P359" s="2"/>
      <c r="Q359" s="2"/>
      <c r="R359" s="2"/>
      <c r="S359" s="2"/>
      <c r="T359" s="2"/>
      <c r="U359" s="2"/>
      <c r="V359" s="2"/>
      <c r="W359" s="2"/>
      <c r="X359" s="2"/>
      <c r="Y359" s="2"/>
      <c r="Z359" s="2"/>
      <c r="AA359" s="2"/>
      <c r="AB359" s="2"/>
    </row>
    <row r="360" spans="1:28" ht="13.5" customHeight="1">
      <c r="A360" s="2"/>
      <c r="B360" s="2"/>
      <c r="C360" s="50"/>
      <c r="D360" s="2"/>
      <c r="E360" s="2"/>
      <c r="F360" s="50"/>
      <c r="G360" s="50"/>
      <c r="H360" s="2"/>
      <c r="I360" s="2"/>
      <c r="J360" s="2"/>
      <c r="K360" s="2"/>
      <c r="L360" s="2"/>
      <c r="M360" s="2"/>
      <c r="N360" s="2"/>
      <c r="O360" s="2"/>
      <c r="P360" s="2"/>
      <c r="Q360" s="2"/>
      <c r="R360" s="2"/>
      <c r="S360" s="2"/>
      <c r="T360" s="2"/>
      <c r="U360" s="2"/>
      <c r="V360" s="2"/>
      <c r="W360" s="2"/>
      <c r="X360" s="2"/>
      <c r="Y360" s="2"/>
      <c r="Z360" s="2"/>
      <c r="AA360" s="2"/>
      <c r="AB360" s="2"/>
    </row>
    <row r="361" spans="1:28" ht="13.5" customHeight="1">
      <c r="A361" s="2"/>
      <c r="B361" s="2"/>
      <c r="C361" s="50"/>
      <c r="D361" s="2"/>
      <c r="E361" s="2"/>
      <c r="F361" s="50"/>
      <c r="G361" s="50"/>
      <c r="H361" s="2"/>
      <c r="I361" s="2"/>
      <c r="J361" s="2"/>
      <c r="K361" s="2"/>
      <c r="L361" s="2"/>
      <c r="M361" s="2"/>
      <c r="N361" s="2"/>
      <c r="O361" s="2"/>
      <c r="P361" s="2"/>
      <c r="Q361" s="2"/>
      <c r="R361" s="2"/>
      <c r="S361" s="2"/>
      <c r="T361" s="2"/>
      <c r="U361" s="2"/>
      <c r="V361" s="2"/>
      <c r="W361" s="2"/>
      <c r="X361" s="2"/>
      <c r="Y361" s="2"/>
      <c r="Z361" s="2"/>
      <c r="AA361" s="2"/>
      <c r="AB361" s="2"/>
    </row>
    <row r="362" spans="1:28" ht="13.5" customHeight="1">
      <c r="A362" s="2"/>
      <c r="B362" s="2"/>
      <c r="C362" s="50"/>
      <c r="D362" s="2"/>
      <c r="E362" s="2"/>
      <c r="F362" s="50"/>
      <c r="G362" s="50"/>
      <c r="H362" s="2"/>
      <c r="I362" s="2"/>
      <c r="J362" s="2"/>
      <c r="K362" s="2"/>
      <c r="L362" s="2"/>
      <c r="M362" s="2"/>
      <c r="N362" s="2"/>
      <c r="O362" s="2"/>
      <c r="P362" s="2"/>
      <c r="Q362" s="2"/>
      <c r="R362" s="2"/>
      <c r="S362" s="2"/>
      <c r="T362" s="2"/>
      <c r="U362" s="2"/>
      <c r="V362" s="2"/>
      <c r="W362" s="2"/>
      <c r="X362" s="2"/>
      <c r="Y362" s="2"/>
      <c r="Z362" s="2"/>
      <c r="AA362" s="2"/>
      <c r="AB362" s="2"/>
    </row>
    <row r="363" spans="1:28" ht="13.5" customHeight="1">
      <c r="A363" s="2"/>
      <c r="B363" s="2"/>
      <c r="C363" s="50"/>
      <c r="D363" s="2"/>
      <c r="E363" s="2"/>
      <c r="F363" s="50"/>
      <c r="G363" s="50"/>
      <c r="H363" s="2"/>
      <c r="I363" s="2"/>
      <c r="J363" s="2"/>
      <c r="K363" s="2"/>
      <c r="L363" s="2"/>
      <c r="M363" s="2"/>
      <c r="N363" s="2"/>
      <c r="O363" s="2"/>
      <c r="P363" s="2"/>
      <c r="Q363" s="2"/>
      <c r="R363" s="2"/>
      <c r="S363" s="2"/>
      <c r="T363" s="2"/>
      <c r="U363" s="2"/>
      <c r="V363" s="2"/>
      <c r="W363" s="2"/>
      <c r="X363" s="2"/>
      <c r="Y363" s="2"/>
      <c r="Z363" s="2"/>
      <c r="AA363" s="2"/>
      <c r="AB363" s="2"/>
    </row>
    <row r="364" spans="1:28" ht="13.5" customHeight="1">
      <c r="A364" s="2"/>
      <c r="B364" s="2"/>
      <c r="C364" s="50"/>
      <c r="D364" s="2"/>
      <c r="E364" s="2"/>
      <c r="F364" s="50"/>
      <c r="G364" s="50"/>
      <c r="H364" s="2"/>
      <c r="I364" s="2"/>
      <c r="J364" s="2"/>
      <c r="K364" s="2"/>
      <c r="L364" s="2"/>
      <c r="M364" s="2"/>
      <c r="N364" s="2"/>
      <c r="O364" s="2"/>
      <c r="P364" s="2"/>
      <c r="Q364" s="2"/>
      <c r="R364" s="2"/>
      <c r="S364" s="2"/>
      <c r="T364" s="2"/>
      <c r="U364" s="2"/>
      <c r="V364" s="2"/>
      <c r="W364" s="2"/>
      <c r="X364" s="2"/>
      <c r="Y364" s="2"/>
      <c r="Z364" s="2"/>
      <c r="AA364" s="2"/>
      <c r="AB364" s="2"/>
    </row>
    <row r="365" spans="1:28" ht="13.5" customHeight="1">
      <c r="A365" s="2"/>
      <c r="B365" s="2"/>
      <c r="C365" s="50"/>
      <c r="D365" s="2"/>
      <c r="E365" s="2"/>
      <c r="F365" s="50"/>
      <c r="G365" s="50"/>
      <c r="H365" s="2"/>
      <c r="I365" s="2"/>
      <c r="J365" s="2"/>
      <c r="K365" s="2"/>
      <c r="L365" s="2"/>
      <c r="M365" s="2"/>
      <c r="N365" s="2"/>
      <c r="O365" s="2"/>
      <c r="P365" s="2"/>
      <c r="Q365" s="2"/>
      <c r="R365" s="2"/>
      <c r="S365" s="2"/>
      <c r="T365" s="2"/>
      <c r="U365" s="2"/>
      <c r="V365" s="2"/>
      <c r="W365" s="2"/>
      <c r="X365" s="2"/>
      <c r="Y365" s="2"/>
      <c r="Z365" s="2"/>
      <c r="AA365" s="2"/>
      <c r="AB365" s="2"/>
    </row>
    <row r="366" spans="1:28" ht="13.5" customHeight="1">
      <c r="A366" s="2"/>
      <c r="B366" s="2"/>
      <c r="C366" s="50"/>
      <c r="D366" s="2"/>
      <c r="E366" s="2"/>
      <c r="F366" s="50"/>
      <c r="G366" s="50"/>
      <c r="H366" s="2"/>
      <c r="I366" s="2"/>
      <c r="J366" s="2"/>
      <c r="K366" s="2"/>
      <c r="L366" s="2"/>
      <c r="M366" s="2"/>
      <c r="N366" s="2"/>
      <c r="O366" s="2"/>
      <c r="P366" s="2"/>
      <c r="Q366" s="2"/>
      <c r="R366" s="2"/>
      <c r="S366" s="2"/>
      <c r="T366" s="2"/>
      <c r="U366" s="2"/>
      <c r="V366" s="2"/>
      <c r="W366" s="2"/>
      <c r="X366" s="2"/>
      <c r="Y366" s="2"/>
      <c r="Z366" s="2"/>
      <c r="AA366" s="2"/>
      <c r="AB366" s="2"/>
    </row>
    <row r="367" spans="1:28" ht="13.5" customHeight="1">
      <c r="A367" s="2"/>
      <c r="B367" s="2"/>
      <c r="C367" s="50"/>
      <c r="D367" s="2"/>
      <c r="E367" s="2"/>
      <c r="F367" s="50"/>
      <c r="G367" s="50"/>
      <c r="H367" s="2"/>
      <c r="I367" s="2"/>
      <c r="J367" s="2"/>
      <c r="K367" s="2"/>
      <c r="L367" s="2"/>
      <c r="M367" s="2"/>
      <c r="N367" s="2"/>
      <c r="O367" s="2"/>
      <c r="P367" s="2"/>
      <c r="Q367" s="2"/>
      <c r="R367" s="2"/>
      <c r="S367" s="2"/>
      <c r="T367" s="2"/>
      <c r="U367" s="2"/>
      <c r="V367" s="2"/>
      <c r="W367" s="2"/>
      <c r="X367" s="2"/>
      <c r="Y367" s="2"/>
      <c r="Z367" s="2"/>
      <c r="AA367" s="2"/>
      <c r="AB367" s="2"/>
    </row>
    <row r="368" spans="1:28" ht="13.5" customHeight="1">
      <c r="A368" s="2"/>
      <c r="B368" s="2"/>
      <c r="C368" s="50"/>
      <c r="D368" s="2"/>
      <c r="E368" s="2"/>
      <c r="F368" s="50"/>
      <c r="G368" s="50"/>
      <c r="H368" s="2"/>
      <c r="I368" s="2"/>
      <c r="J368" s="2"/>
      <c r="K368" s="2"/>
      <c r="L368" s="2"/>
      <c r="M368" s="2"/>
      <c r="N368" s="2"/>
      <c r="O368" s="2"/>
      <c r="P368" s="2"/>
      <c r="Q368" s="2"/>
      <c r="R368" s="2"/>
      <c r="S368" s="2"/>
      <c r="T368" s="2"/>
      <c r="U368" s="2"/>
      <c r="V368" s="2"/>
      <c r="W368" s="2"/>
      <c r="X368" s="2"/>
      <c r="Y368" s="2"/>
      <c r="Z368" s="2"/>
      <c r="AA368" s="2"/>
      <c r="AB368" s="2"/>
    </row>
    <row r="369" spans="1:28" ht="13.5" customHeight="1">
      <c r="A369" s="2"/>
      <c r="B369" s="2"/>
      <c r="C369" s="50"/>
      <c r="D369" s="2"/>
      <c r="E369" s="2"/>
      <c r="F369" s="50"/>
      <c r="G369" s="50"/>
      <c r="H369" s="2"/>
      <c r="I369" s="2"/>
      <c r="J369" s="2"/>
      <c r="K369" s="2"/>
      <c r="L369" s="2"/>
      <c r="M369" s="2"/>
      <c r="N369" s="2"/>
      <c r="O369" s="2"/>
      <c r="P369" s="2"/>
      <c r="Q369" s="2"/>
      <c r="R369" s="2"/>
      <c r="S369" s="2"/>
      <c r="T369" s="2"/>
      <c r="U369" s="2"/>
      <c r="V369" s="2"/>
      <c r="W369" s="2"/>
      <c r="X369" s="2"/>
      <c r="Y369" s="2"/>
      <c r="Z369" s="2"/>
      <c r="AA369" s="2"/>
      <c r="AB369" s="2"/>
    </row>
    <row r="370" spans="1:28" ht="13.5" customHeight="1">
      <c r="A370" s="2"/>
      <c r="B370" s="2"/>
      <c r="C370" s="50"/>
      <c r="D370" s="2"/>
      <c r="E370" s="2"/>
      <c r="F370" s="50"/>
      <c r="G370" s="50"/>
      <c r="H370" s="2"/>
      <c r="I370" s="2"/>
      <c r="J370" s="2"/>
      <c r="K370" s="2"/>
      <c r="L370" s="2"/>
      <c r="M370" s="2"/>
      <c r="N370" s="2"/>
      <c r="O370" s="2"/>
      <c r="P370" s="2"/>
      <c r="Q370" s="2"/>
      <c r="R370" s="2"/>
      <c r="S370" s="2"/>
      <c r="T370" s="2"/>
      <c r="U370" s="2"/>
      <c r="V370" s="2"/>
      <c r="W370" s="2"/>
      <c r="X370" s="2"/>
      <c r="Y370" s="2"/>
      <c r="Z370" s="2"/>
      <c r="AA370" s="2"/>
      <c r="AB370" s="2"/>
    </row>
    <row r="371" spans="1:28" ht="13.5" customHeight="1">
      <c r="A371" s="2"/>
      <c r="B371" s="2"/>
      <c r="C371" s="50"/>
      <c r="D371" s="2"/>
      <c r="E371" s="2"/>
      <c r="F371" s="50"/>
      <c r="G371" s="50"/>
      <c r="H371" s="2"/>
      <c r="I371" s="2"/>
      <c r="J371" s="2"/>
      <c r="K371" s="2"/>
      <c r="L371" s="2"/>
      <c r="M371" s="2"/>
      <c r="N371" s="2"/>
      <c r="O371" s="2"/>
      <c r="P371" s="2"/>
      <c r="Q371" s="2"/>
      <c r="R371" s="2"/>
      <c r="S371" s="2"/>
      <c r="T371" s="2"/>
      <c r="U371" s="2"/>
      <c r="V371" s="2"/>
      <c r="W371" s="2"/>
      <c r="X371" s="2"/>
      <c r="Y371" s="2"/>
      <c r="Z371" s="2"/>
      <c r="AA371" s="2"/>
      <c r="AB371" s="2"/>
    </row>
    <row r="372" spans="1:28" ht="13.5" customHeight="1">
      <c r="A372" s="2"/>
      <c r="B372" s="2"/>
      <c r="C372" s="50"/>
      <c r="D372" s="2"/>
      <c r="E372" s="2"/>
      <c r="F372" s="50"/>
      <c r="G372" s="50"/>
      <c r="H372" s="2"/>
      <c r="I372" s="2"/>
      <c r="J372" s="2"/>
      <c r="K372" s="2"/>
      <c r="L372" s="2"/>
      <c r="M372" s="2"/>
      <c r="N372" s="2"/>
      <c r="O372" s="2"/>
      <c r="P372" s="2"/>
      <c r="Q372" s="2"/>
      <c r="R372" s="2"/>
      <c r="S372" s="2"/>
      <c r="T372" s="2"/>
      <c r="U372" s="2"/>
      <c r="V372" s="2"/>
      <c r="W372" s="2"/>
      <c r="X372" s="2"/>
      <c r="Y372" s="2"/>
      <c r="Z372" s="2"/>
      <c r="AA372" s="2"/>
      <c r="AB372" s="2"/>
    </row>
    <row r="373" spans="1:28" ht="13.5" customHeight="1">
      <c r="A373" s="2"/>
      <c r="B373" s="2"/>
      <c r="C373" s="50"/>
      <c r="D373" s="2"/>
      <c r="E373" s="2"/>
      <c r="F373" s="50"/>
      <c r="G373" s="50"/>
      <c r="H373" s="2"/>
      <c r="I373" s="2"/>
      <c r="J373" s="2"/>
      <c r="K373" s="2"/>
      <c r="L373" s="2"/>
      <c r="M373" s="2"/>
      <c r="N373" s="2"/>
      <c r="O373" s="2"/>
      <c r="P373" s="2"/>
      <c r="Q373" s="2"/>
      <c r="R373" s="2"/>
      <c r="S373" s="2"/>
      <c r="T373" s="2"/>
      <c r="U373" s="2"/>
      <c r="V373" s="2"/>
      <c r="W373" s="2"/>
      <c r="X373" s="2"/>
      <c r="Y373" s="2"/>
      <c r="Z373" s="2"/>
      <c r="AA373" s="2"/>
      <c r="AB373" s="2"/>
    </row>
    <row r="374" spans="1:28" ht="13.5" customHeight="1">
      <c r="A374" s="2"/>
      <c r="B374" s="2"/>
      <c r="C374" s="50"/>
      <c r="D374" s="2"/>
      <c r="E374" s="2"/>
      <c r="F374" s="50"/>
      <c r="G374" s="50"/>
      <c r="H374" s="2"/>
      <c r="I374" s="2"/>
      <c r="J374" s="2"/>
      <c r="K374" s="2"/>
      <c r="L374" s="2"/>
      <c r="M374" s="2"/>
      <c r="N374" s="2"/>
      <c r="O374" s="2"/>
      <c r="P374" s="2"/>
      <c r="Q374" s="2"/>
      <c r="R374" s="2"/>
      <c r="S374" s="2"/>
      <c r="T374" s="2"/>
      <c r="U374" s="2"/>
      <c r="V374" s="2"/>
      <c r="W374" s="2"/>
      <c r="X374" s="2"/>
      <c r="Y374" s="2"/>
      <c r="Z374" s="2"/>
      <c r="AA374" s="2"/>
      <c r="AB374" s="2"/>
    </row>
    <row r="375" spans="1:28" ht="13.5" customHeight="1">
      <c r="A375" s="2"/>
      <c r="B375" s="2"/>
      <c r="C375" s="50"/>
      <c r="D375" s="2"/>
      <c r="E375" s="2"/>
      <c r="F375" s="50"/>
      <c r="G375" s="50"/>
      <c r="H375" s="2"/>
      <c r="I375" s="2"/>
      <c r="J375" s="2"/>
      <c r="K375" s="2"/>
      <c r="L375" s="2"/>
      <c r="M375" s="2"/>
      <c r="N375" s="2"/>
      <c r="O375" s="2"/>
      <c r="P375" s="2"/>
      <c r="Q375" s="2"/>
      <c r="R375" s="2"/>
      <c r="S375" s="2"/>
      <c r="T375" s="2"/>
      <c r="U375" s="2"/>
      <c r="V375" s="2"/>
      <c r="W375" s="2"/>
      <c r="X375" s="2"/>
      <c r="Y375" s="2"/>
      <c r="Z375" s="2"/>
      <c r="AA375" s="2"/>
      <c r="AB375" s="2"/>
    </row>
    <row r="376" spans="1:28" ht="13.5" customHeight="1">
      <c r="A376" s="2"/>
      <c r="B376" s="2"/>
      <c r="C376" s="50"/>
      <c r="D376" s="2"/>
      <c r="E376" s="2"/>
      <c r="F376" s="50"/>
      <c r="G376" s="50"/>
      <c r="H376" s="2"/>
      <c r="I376" s="2"/>
      <c r="J376" s="2"/>
      <c r="K376" s="2"/>
      <c r="L376" s="2"/>
      <c r="M376" s="2"/>
      <c r="N376" s="2"/>
      <c r="O376" s="2"/>
      <c r="P376" s="2"/>
      <c r="Q376" s="2"/>
      <c r="R376" s="2"/>
      <c r="S376" s="2"/>
      <c r="T376" s="2"/>
      <c r="U376" s="2"/>
      <c r="V376" s="2"/>
      <c r="W376" s="2"/>
      <c r="X376" s="2"/>
      <c r="Y376" s="2"/>
      <c r="Z376" s="2"/>
      <c r="AA376" s="2"/>
      <c r="AB376" s="2"/>
    </row>
    <row r="377" spans="1:28" ht="13.5" customHeight="1">
      <c r="A377" s="2"/>
      <c r="B377" s="2"/>
      <c r="C377" s="50"/>
      <c r="D377" s="2"/>
      <c r="E377" s="2"/>
      <c r="F377" s="50"/>
      <c r="G377" s="50"/>
      <c r="H377" s="2"/>
      <c r="I377" s="2"/>
      <c r="J377" s="2"/>
      <c r="K377" s="2"/>
      <c r="L377" s="2"/>
      <c r="M377" s="2"/>
      <c r="N377" s="2"/>
      <c r="O377" s="2"/>
      <c r="P377" s="2"/>
      <c r="Q377" s="2"/>
      <c r="R377" s="2"/>
      <c r="S377" s="2"/>
      <c r="T377" s="2"/>
      <c r="U377" s="2"/>
      <c r="V377" s="2"/>
      <c r="W377" s="2"/>
      <c r="X377" s="2"/>
      <c r="Y377" s="2"/>
      <c r="Z377" s="2"/>
      <c r="AA377" s="2"/>
      <c r="AB377" s="2"/>
    </row>
    <row r="378" spans="1:28" ht="13.5" customHeight="1">
      <c r="A378" s="2"/>
      <c r="B378" s="2"/>
      <c r="C378" s="50"/>
      <c r="D378" s="2"/>
      <c r="E378" s="2"/>
      <c r="F378" s="50"/>
      <c r="G378" s="50"/>
      <c r="H378" s="2"/>
      <c r="I378" s="2"/>
      <c r="J378" s="2"/>
      <c r="K378" s="2"/>
      <c r="L378" s="2"/>
      <c r="M378" s="2"/>
      <c r="N378" s="2"/>
      <c r="O378" s="2"/>
      <c r="P378" s="2"/>
      <c r="Q378" s="2"/>
      <c r="R378" s="2"/>
      <c r="S378" s="2"/>
      <c r="T378" s="2"/>
      <c r="U378" s="2"/>
      <c r="V378" s="2"/>
      <c r="W378" s="2"/>
      <c r="X378" s="2"/>
      <c r="Y378" s="2"/>
      <c r="Z378" s="2"/>
      <c r="AA378" s="2"/>
      <c r="AB378" s="2"/>
    </row>
    <row r="379" spans="1:28" ht="13.5" customHeight="1">
      <c r="A379" s="2"/>
      <c r="B379" s="2"/>
      <c r="C379" s="50"/>
      <c r="D379" s="2"/>
      <c r="E379" s="2"/>
      <c r="F379" s="50"/>
      <c r="G379" s="50"/>
      <c r="H379" s="2"/>
      <c r="I379" s="2"/>
      <c r="J379" s="2"/>
      <c r="K379" s="2"/>
      <c r="L379" s="2"/>
      <c r="M379" s="2"/>
      <c r="N379" s="2"/>
      <c r="O379" s="2"/>
      <c r="P379" s="2"/>
      <c r="Q379" s="2"/>
      <c r="R379" s="2"/>
      <c r="S379" s="2"/>
      <c r="T379" s="2"/>
      <c r="U379" s="2"/>
      <c r="V379" s="2"/>
      <c r="W379" s="2"/>
      <c r="X379" s="2"/>
      <c r="Y379" s="2"/>
      <c r="Z379" s="2"/>
      <c r="AA379" s="2"/>
      <c r="AB379" s="2"/>
    </row>
    <row r="380" spans="1:28" ht="13.5" customHeight="1">
      <c r="A380" s="2"/>
      <c r="B380" s="2"/>
      <c r="C380" s="50"/>
      <c r="D380" s="2"/>
      <c r="E380" s="2"/>
      <c r="F380" s="50"/>
      <c r="G380" s="50"/>
      <c r="H380" s="2"/>
      <c r="I380" s="2"/>
      <c r="J380" s="2"/>
      <c r="K380" s="2"/>
      <c r="L380" s="2"/>
      <c r="M380" s="2"/>
      <c r="N380" s="2"/>
      <c r="O380" s="2"/>
      <c r="P380" s="2"/>
      <c r="Q380" s="2"/>
      <c r="R380" s="2"/>
      <c r="S380" s="2"/>
      <c r="T380" s="2"/>
      <c r="U380" s="2"/>
      <c r="V380" s="2"/>
      <c r="W380" s="2"/>
      <c r="X380" s="2"/>
      <c r="Y380" s="2"/>
      <c r="Z380" s="2"/>
      <c r="AA380" s="2"/>
      <c r="AB380" s="2"/>
    </row>
    <row r="381" spans="1:28" ht="13.5" customHeight="1">
      <c r="A381" s="2"/>
      <c r="B381" s="2"/>
      <c r="C381" s="50"/>
      <c r="D381" s="2"/>
      <c r="E381" s="2"/>
      <c r="F381" s="50"/>
      <c r="G381" s="50"/>
      <c r="H381" s="2"/>
      <c r="I381" s="2"/>
      <c r="J381" s="2"/>
      <c r="K381" s="2"/>
      <c r="L381" s="2"/>
      <c r="M381" s="2"/>
      <c r="N381" s="2"/>
      <c r="O381" s="2"/>
      <c r="P381" s="2"/>
      <c r="Q381" s="2"/>
      <c r="R381" s="2"/>
      <c r="S381" s="2"/>
      <c r="T381" s="2"/>
      <c r="U381" s="2"/>
      <c r="V381" s="2"/>
      <c r="W381" s="2"/>
      <c r="X381" s="2"/>
      <c r="Y381" s="2"/>
      <c r="Z381" s="2"/>
      <c r="AA381" s="2"/>
      <c r="AB381" s="2"/>
    </row>
    <row r="382" spans="1:28" ht="13.5" customHeight="1">
      <c r="A382" s="2"/>
      <c r="B382" s="2"/>
      <c r="C382" s="50"/>
      <c r="D382" s="2"/>
      <c r="E382" s="2"/>
      <c r="F382" s="50"/>
      <c r="G382" s="50"/>
      <c r="H382" s="2"/>
      <c r="I382" s="2"/>
      <c r="J382" s="2"/>
      <c r="K382" s="2"/>
      <c r="L382" s="2"/>
      <c r="M382" s="2"/>
      <c r="N382" s="2"/>
      <c r="O382" s="2"/>
      <c r="P382" s="2"/>
      <c r="Q382" s="2"/>
      <c r="R382" s="2"/>
      <c r="S382" s="2"/>
      <c r="T382" s="2"/>
      <c r="U382" s="2"/>
      <c r="V382" s="2"/>
      <c r="W382" s="2"/>
      <c r="X382" s="2"/>
      <c r="Y382" s="2"/>
      <c r="Z382" s="2"/>
      <c r="AA382" s="2"/>
      <c r="AB382" s="2"/>
    </row>
    <row r="383" spans="1:28" ht="13.5" customHeight="1">
      <c r="A383" s="2"/>
      <c r="B383" s="2"/>
      <c r="C383" s="50"/>
      <c r="D383" s="2"/>
      <c r="E383" s="2"/>
      <c r="F383" s="50"/>
      <c r="G383" s="50"/>
      <c r="H383" s="2"/>
      <c r="I383" s="2"/>
      <c r="J383" s="2"/>
      <c r="K383" s="2"/>
      <c r="L383" s="2"/>
      <c r="M383" s="2"/>
      <c r="N383" s="2"/>
      <c r="O383" s="2"/>
      <c r="P383" s="2"/>
      <c r="Q383" s="2"/>
      <c r="R383" s="2"/>
      <c r="S383" s="2"/>
      <c r="T383" s="2"/>
      <c r="U383" s="2"/>
      <c r="V383" s="2"/>
      <c r="W383" s="2"/>
      <c r="X383" s="2"/>
      <c r="Y383" s="2"/>
      <c r="Z383" s="2"/>
      <c r="AA383" s="2"/>
      <c r="AB383" s="2"/>
    </row>
    <row r="384" spans="1:28" ht="13.5" customHeight="1">
      <c r="A384" s="2"/>
      <c r="B384" s="2"/>
      <c r="C384" s="50"/>
      <c r="D384" s="2"/>
      <c r="E384" s="2"/>
      <c r="F384" s="50"/>
      <c r="G384" s="50"/>
      <c r="H384" s="2"/>
      <c r="I384" s="2"/>
      <c r="J384" s="2"/>
      <c r="K384" s="2"/>
      <c r="L384" s="2"/>
      <c r="M384" s="2"/>
      <c r="N384" s="2"/>
      <c r="O384" s="2"/>
      <c r="P384" s="2"/>
      <c r="Q384" s="2"/>
      <c r="R384" s="2"/>
      <c r="S384" s="2"/>
      <c r="T384" s="2"/>
      <c r="U384" s="2"/>
      <c r="V384" s="2"/>
      <c r="W384" s="2"/>
      <c r="X384" s="2"/>
      <c r="Y384" s="2"/>
      <c r="Z384" s="2"/>
      <c r="AA384" s="2"/>
      <c r="AB384" s="2"/>
    </row>
    <row r="385" spans="1:28" ht="13.5" customHeight="1">
      <c r="A385" s="2"/>
      <c r="B385" s="2"/>
      <c r="C385" s="50"/>
      <c r="D385" s="2"/>
      <c r="E385" s="2"/>
      <c r="F385" s="50"/>
      <c r="G385" s="50"/>
      <c r="H385" s="2"/>
      <c r="I385" s="2"/>
      <c r="J385" s="2"/>
      <c r="K385" s="2"/>
      <c r="L385" s="2"/>
      <c r="M385" s="2"/>
      <c r="N385" s="2"/>
      <c r="O385" s="2"/>
      <c r="P385" s="2"/>
      <c r="Q385" s="2"/>
      <c r="R385" s="2"/>
      <c r="S385" s="2"/>
      <c r="T385" s="2"/>
      <c r="U385" s="2"/>
      <c r="V385" s="2"/>
      <c r="W385" s="2"/>
      <c r="X385" s="2"/>
      <c r="Y385" s="2"/>
      <c r="Z385" s="2"/>
      <c r="AA385" s="2"/>
      <c r="AB385" s="2"/>
    </row>
    <row r="386" spans="1:28" ht="13.5" customHeight="1">
      <c r="A386" s="2"/>
      <c r="B386" s="2"/>
      <c r="C386" s="50"/>
      <c r="D386" s="2"/>
      <c r="E386" s="2"/>
      <c r="F386" s="50"/>
      <c r="G386" s="50"/>
      <c r="H386" s="2"/>
      <c r="I386" s="2"/>
      <c r="J386" s="2"/>
      <c r="K386" s="2"/>
      <c r="L386" s="2"/>
      <c r="M386" s="2"/>
      <c r="N386" s="2"/>
      <c r="O386" s="2"/>
      <c r="P386" s="2"/>
      <c r="Q386" s="2"/>
      <c r="R386" s="2"/>
      <c r="S386" s="2"/>
      <c r="T386" s="2"/>
      <c r="U386" s="2"/>
      <c r="V386" s="2"/>
      <c r="W386" s="2"/>
      <c r="X386" s="2"/>
      <c r="Y386" s="2"/>
      <c r="Z386" s="2"/>
      <c r="AA386" s="2"/>
      <c r="AB386" s="2"/>
    </row>
    <row r="387" spans="1:28" ht="13.5" customHeight="1">
      <c r="A387" s="2"/>
      <c r="B387" s="2"/>
      <c r="C387" s="50"/>
      <c r="D387" s="2"/>
      <c r="E387" s="2"/>
      <c r="F387" s="50"/>
      <c r="G387" s="50"/>
      <c r="H387" s="2"/>
      <c r="I387" s="2"/>
      <c r="J387" s="2"/>
      <c r="K387" s="2"/>
      <c r="L387" s="2"/>
      <c r="M387" s="2"/>
      <c r="N387" s="2"/>
      <c r="O387" s="2"/>
      <c r="P387" s="2"/>
      <c r="Q387" s="2"/>
      <c r="R387" s="2"/>
      <c r="S387" s="2"/>
      <c r="T387" s="2"/>
      <c r="U387" s="2"/>
      <c r="V387" s="2"/>
      <c r="W387" s="2"/>
      <c r="X387" s="2"/>
      <c r="Y387" s="2"/>
      <c r="Z387" s="2"/>
      <c r="AA387" s="2"/>
      <c r="AB387" s="2"/>
    </row>
    <row r="388" spans="1:28" ht="13.5" customHeight="1">
      <c r="A388" s="2"/>
      <c r="B388" s="2"/>
      <c r="C388" s="50"/>
      <c r="D388" s="2"/>
      <c r="E388" s="2"/>
      <c r="F388" s="50"/>
      <c r="G388" s="50"/>
      <c r="H388" s="2"/>
      <c r="I388" s="2"/>
      <c r="J388" s="2"/>
      <c r="K388" s="2"/>
      <c r="L388" s="2"/>
      <c r="M388" s="2"/>
      <c r="N388" s="2"/>
      <c r="O388" s="2"/>
      <c r="P388" s="2"/>
      <c r="Q388" s="2"/>
      <c r="R388" s="2"/>
      <c r="S388" s="2"/>
      <c r="T388" s="2"/>
      <c r="U388" s="2"/>
      <c r="V388" s="2"/>
      <c r="W388" s="2"/>
      <c r="X388" s="2"/>
      <c r="Y388" s="2"/>
      <c r="Z388" s="2"/>
      <c r="AA388" s="2"/>
      <c r="AB388" s="2"/>
    </row>
    <row r="389" spans="1:28" ht="13.5" customHeight="1">
      <c r="A389" s="2"/>
      <c r="B389" s="2"/>
      <c r="C389" s="50"/>
      <c r="D389" s="2"/>
      <c r="E389" s="2"/>
      <c r="F389" s="50"/>
      <c r="G389" s="50"/>
      <c r="H389" s="2"/>
      <c r="I389" s="2"/>
      <c r="J389" s="2"/>
      <c r="K389" s="2"/>
      <c r="L389" s="2"/>
      <c r="M389" s="2"/>
      <c r="N389" s="2"/>
      <c r="O389" s="2"/>
      <c r="P389" s="2"/>
      <c r="Q389" s="2"/>
      <c r="R389" s="2"/>
      <c r="S389" s="2"/>
      <c r="T389" s="2"/>
      <c r="U389" s="2"/>
      <c r="V389" s="2"/>
      <c r="W389" s="2"/>
      <c r="X389" s="2"/>
      <c r="Y389" s="2"/>
      <c r="Z389" s="2"/>
      <c r="AA389" s="2"/>
      <c r="AB389" s="2"/>
    </row>
    <row r="390" spans="1:28" ht="13.5" customHeight="1">
      <c r="A390" s="2"/>
      <c r="B390" s="2"/>
      <c r="C390" s="50"/>
      <c r="D390" s="2"/>
      <c r="E390" s="2"/>
      <c r="F390" s="50"/>
      <c r="G390" s="50"/>
      <c r="H390" s="2"/>
      <c r="I390" s="2"/>
      <c r="J390" s="2"/>
      <c r="K390" s="2"/>
      <c r="L390" s="2"/>
      <c r="M390" s="2"/>
      <c r="N390" s="2"/>
      <c r="O390" s="2"/>
      <c r="P390" s="2"/>
      <c r="Q390" s="2"/>
      <c r="R390" s="2"/>
      <c r="S390" s="2"/>
      <c r="T390" s="2"/>
      <c r="U390" s="2"/>
      <c r="V390" s="2"/>
      <c r="W390" s="2"/>
      <c r="X390" s="2"/>
      <c r="Y390" s="2"/>
      <c r="Z390" s="2"/>
      <c r="AA390" s="2"/>
      <c r="AB390" s="2"/>
    </row>
    <row r="391" spans="1:28" ht="13.5" customHeight="1">
      <c r="A391" s="2"/>
      <c r="B391" s="2"/>
      <c r="C391" s="50"/>
      <c r="D391" s="2"/>
      <c r="E391" s="2"/>
      <c r="F391" s="50"/>
      <c r="G391" s="50"/>
      <c r="H391" s="2"/>
      <c r="I391" s="2"/>
      <c r="J391" s="2"/>
      <c r="K391" s="2"/>
      <c r="L391" s="2"/>
      <c r="M391" s="2"/>
      <c r="N391" s="2"/>
      <c r="O391" s="2"/>
      <c r="P391" s="2"/>
      <c r="Q391" s="2"/>
      <c r="R391" s="2"/>
      <c r="S391" s="2"/>
      <c r="T391" s="2"/>
      <c r="U391" s="2"/>
      <c r="V391" s="2"/>
      <c r="W391" s="2"/>
      <c r="X391" s="2"/>
      <c r="Y391" s="2"/>
      <c r="Z391" s="2"/>
      <c r="AA391" s="2"/>
      <c r="AB391" s="2"/>
    </row>
    <row r="392" spans="1:28" ht="13.5" customHeight="1">
      <c r="A392" s="2"/>
      <c r="B392" s="2"/>
      <c r="C392" s="50"/>
      <c r="D392" s="2"/>
      <c r="E392" s="2"/>
      <c r="F392" s="50"/>
      <c r="G392" s="50"/>
      <c r="H392" s="2"/>
      <c r="I392" s="2"/>
      <c r="J392" s="2"/>
      <c r="K392" s="2"/>
      <c r="L392" s="2"/>
      <c r="M392" s="2"/>
      <c r="N392" s="2"/>
      <c r="O392" s="2"/>
      <c r="P392" s="2"/>
      <c r="Q392" s="2"/>
      <c r="R392" s="2"/>
      <c r="S392" s="2"/>
      <c r="T392" s="2"/>
      <c r="U392" s="2"/>
      <c r="V392" s="2"/>
      <c r="W392" s="2"/>
      <c r="X392" s="2"/>
      <c r="Y392" s="2"/>
      <c r="Z392" s="2"/>
      <c r="AA392" s="2"/>
      <c r="AB392" s="2"/>
    </row>
    <row r="393" spans="1:28" ht="13.5" customHeight="1">
      <c r="A393" s="2"/>
      <c r="B393" s="2"/>
      <c r="C393" s="50"/>
      <c r="D393" s="2"/>
      <c r="E393" s="2"/>
      <c r="F393" s="50"/>
      <c r="G393" s="50"/>
      <c r="H393" s="2"/>
      <c r="I393" s="2"/>
      <c r="J393" s="2"/>
      <c r="K393" s="2"/>
      <c r="L393" s="2"/>
      <c r="M393" s="2"/>
      <c r="N393" s="2"/>
      <c r="O393" s="2"/>
      <c r="P393" s="2"/>
      <c r="Q393" s="2"/>
      <c r="R393" s="2"/>
      <c r="S393" s="2"/>
      <c r="T393" s="2"/>
      <c r="U393" s="2"/>
      <c r="V393" s="2"/>
      <c r="W393" s="2"/>
      <c r="X393" s="2"/>
      <c r="Y393" s="2"/>
      <c r="Z393" s="2"/>
      <c r="AA393" s="2"/>
      <c r="AB393" s="2"/>
    </row>
    <row r="394" spans="1:28" ht="13.5" customHeight="1">
      <c r="A394" s="2"/>
      <c r="B394" s="2"/>
      <c r="C394" s="50"/>
      <c r="D394" s="2"/>
      <c r="E394" s="2"/>
      <c r="F394" s="50"/>
      <c r="G394" s="50"/>
      <c r="H394" s="2"/>
      <c r="I394" s="2"/>
      <c r="J394" s="2"/>
      <c r="K394" s="2"/>
      <c r="L394" s="2"/>
      <c r="M394" s="2"/>
      <c r="N394" s="2"/>
      <c r="O394" s="2"/>
      <c r="P394" s="2"/>
      <c r="Q394" s="2"/>
      <c r="R394" s="2"/>
      <c r="S394" s="2"/>
      <c r="T394" s="2"/>
      <c r="U394" s="2"/>
      <c r="V394" s="2"/>
      <c r="W394" s="2"/>
      <c r="X394" s="2"/>
      <c r="Y394" s="2"/>
      <c r="Z394" s="2"/>
      <c r="AA394" s="2"/>
      <c r="AB394" s="2"/>
    </row>
    <row r="395" spans="1:28" ht="13.5" customHeight="1">
      <c r="A395" s="2"/>
      <c r="B395" s="2"/>
      <c r="C395" s="50"/>
      <c r="D395" s="2"/>
      <c r="E395" s="2"/>
      <c r="F395" s="50"/>
      <c r="G395" s="50"/>
      <c r="H395" s="2"/>
      <c r="I395" s="2"/>
      <c r="J395" s="2"/>
      <c r="K395" s="2"/>
      <c r="L395" s="2"/>
      <c r="M395" s="2"/>
      <c r="N395" s="2"/>
      <c r="O395" s="2"/>
      <c r="P395" s="2"/>
      <c r="Q395" s="2"/>
      <c r="R395" s="2"/>
      <c r="S395" s="2"/>
      <c r="T395" s="2"/>
      <c r="U395" s="2"/>
      <c r="V395" s="2"/>
      <c r="W395" s="2"/>
      <c r="X395" s="2"/>
      <c r="Y395" s="2"/>
      <c r="Z395" s="2"/>
      <c r="AA395" s="2"/>
      <c r="AB395" s="2"/>
    </row>
    <row r="396" spans="1:28" ht="13.5" customHeight="1">
      <c r="A396" s="2"/>
      <c r="B396" s="2"/>
      <c r="C396" s="50"/>
      <c r="D396" s="2"/>
      <c r="E396" s="2"/>
      <c r="F396" s="50"/>
      <c r="G396" s="50"/>
      <c r="H396" s="2"/>
      <c r="I396" s="2"/>
      <c r="J396" s="2"/>
      <c r="K396" s="2"/>
      <c r="L396" s="2"/>
      <c r="M396" s="2"/>
      <c r="N396" s="2"/>
      <c r="O396" s="2"/>
      <c r="P396" s="2"/>
      <c r="Q396" s="2"/>
      <c r="R396" s="2"/>
      <c r="S396" s="2"/>
      <c r="T396" s="2"/>
      <c r="U396" s="2"/>
      <c r="V396" s="2"/>
      <c r="W396" s="2"/>
      <c r="X396" s="2"/>
      <c r="Y396" s="2"/>
      <c r="Z396" s="2"/>
      <c r="AA396" s="2"/>
      <c r="AB396" s="2"/>
    </row>
    <row r="397" spans="1:28" ht="13.5" customHeight="1">
      <c r="A397" s="2"/>
      <c r="B397" s="2"/>
      <c r="C397" s="50"/>
      <c r="D397" s="2"/>
      <c r="E397" s="2"/>
      <c r="F397" s="50"/>
      <c r="G397" s="50"/>
      <c r="H397" s="2"/>
      <c r="I397" s="2"/>
      <c r="J397" s="2"/>
      <c r="K397" s="2"/>
      <c r="L397" s="2"/>
      <c r="M397" s="2"/>
      <c r="N397" s="2"/>
      <c r="O397" s="2"/>
      <c r="P397" s="2"/>
      <c r="Q397" s="2"/>
      <c r="R397" s="2"/>
      <c r="S397" s="2"/>
      <c r="T397" s="2"/>
      <c r="U397" s="2"/>
      <c r="V397" s="2"/>
      <c r="W397" s="2"/>
      <c r="X397" s="2"/>
      <c r="Y397" s="2"/>
      <c r="Z397" s="2"/>
      <c r="AA397" s="2"/>
      <c r="AB397" s="2"/>
    </row>
    <row r="398" spans="1:28" ht="13.5" customHeight="1">
      <c r="A398" s="2"/>
      <c r="B398" s="2"/>
      <c r="C398" s="50"/>
      <c r="D398" s="2"/>
      <c r="E398" s="2"/>
      <c r="F398" s="50"/>
      <c r="G398" s="50"/>
      <c r="H398" s="2"/>
      <c r="I398" s="2"/>
      <c r="J398" s="2"/>
      <c r="K398" s="2"/>
      <c r="L398" s="2"/>
      <c r="M398" s="2"/>
      <c r="N398" s="2"/>
      <c r="O398" s="2"/>
      <c r="P398" s="2"/>
      <c r="Q398" s="2"/>
      <c r="R398" s="2"/>
      <c r="S398" s="2"/>
      <c r="T398" s="2"/>
      <c r="U398" s="2"/>
      <c r="V398" s="2"/>
      <c r="W398" s="2"/>
      <c r="X398" s="2"/>
      <c r="Y398" s="2"/>
      <c r="Z398" s="2"/>
      <c r="AA398" s="2"/>
      <c r="AB398" s="2"/>
    </row>
    <row r="399" spans="1:28" ht="13.5" customHeight="1">
      <c r="A399" s="2"/>
      <c r="B399" s="2"/>
      <c r="C399" s="50"/>
      <c r="D399" s="2"/>
      <c r="E399" s="2"/>
      <c r="F399" s="50"/>
      <c r="G399" s="50"/>
      <c r="H399" s="2"/>
      <c r="I399" s="2"/>
      <c r="J399" s="2"/>
      <c r="K399" s="2"/>
      <c r="L399" s="2"/>
      <c r="M399" s="2"/>
      <c r="N399" s="2"/>
      <c r="O399" s="2"/>
      <c r="P399" s="2"/>
      <c r="Q399" s="2"/>
      <c r="R399" s="2"/>
      <c r="S399" s="2"/>
      <c r="T399" s="2"/>
      <c r="U399" s="2"/>
      <c r="V399" s="2"/>
      <c r="W399" s="2"/>
      <c r="X399" s="2"/>
      <c r="Y399" s="2"/>
      <c r="Z399" s="2"/>
      <c r="AA399" s="2"/>
      <c r="AB399" s="2"/>
    </row>
    <row r="400" spans="1:28" ht="13.5" customHeight="1">
      <c r="A400" s="2"/>
      <c r="B400" s="2"/>
      <c r="C400" s="50"/>
      <c r="D400" s="2"/>
      <c r="E400" s="2"/>
      <c r="F400" s="50"/>
      <c r="G400" s="50"/>
      <c r="H400" s="2"/>
      <c r="I400" s="2"/>
      <c r="J400" s="2"/>
      <c r="K400" s="2"/>
      <c r="L400" s="2"/>
      <c r="M400" s="2"/>
      <c r="N400" s="2"/>
      <c r="O400" s="2"/>
      <c r="P400" s="2"/>
      <c r="Q400" s="2"/>
      <c r="R400" s="2"/>
      <c r="S400" s="2"/>
      <c r="T400" s="2"/>
      <c r="U400" s="2"/>
      <c r="V400" s="2"/>
      <c r="W400" s="2"/>
      <c r="X400" s="2"/>
      <c r="Y400" s="2"/>
      <c r="Z400" s="2"/>
      <c r="AA400" s="2"/>
      <c r="AB400" s="2"/>
    </row>
    <row r="401" spans="1:28" ht="13.5" customHeight="1">
      <c r="A401" s="2"/>
      <c r="B401" s="2"/>
      <c r="C401" s="50"/>
      <c r="D401" s="2"/>
      <c r="E401" s="2"/>
      <c r="F401" s="50"/>
      <c r="G401" s="50"/>
      <c r="H401" s="2"/>
      <c r="I401" s="2"/>
      <c r="J401" s="2"/>
      <c r="K401" s="2"/>
      <c r="L401" s="2"/>
      <c r="M401" s="2"/>
      <c r="N401" s="2"/>
      <c r="O401" s="2"/>
      <c r="P401" s="2"/>
      <c r="Q401" s="2"/>
      <c r="R401" s="2"/>
      <c r="S401" s="2"/>
      <c r="T401" s="2"/>
      <c r="U401" s="2"/>
      <c r="V401" s="2"/>
      <c r="W401" s="2"/>
      <c r="X401" s="2"/>
      <c r="Y401" s="2"/>
      <c r="Z401" s="2"/>
      <c r="AA401" s="2"/>
      <c r="AB401" s="2"/>
    </row>
    <row r="402" spans="1:28" ht="13.5" customHeight="1">
      <c r="A402" s="2"/>
      <c r="B402" s="2"/>
      <c r="C402" s="50"/>
      <c r="D402" s="2"/>
      <c r="E402" s="2"/>
      <c r="F402" s="50"/>
      <c r="G402" s="50"/>
      <c r="H402" s="2"/>
      <c r="I402" s="2"/>
      <c r="J402" s="2"/>
      <c r="K402" s="2"/>
      <c r="L402" s="2"/>
      <c r="M402" s="2"/>
      <c r="N402" s="2"/>
      <c r="O402" s="2"/>
      <c r="P402" s="2"/>
      <c r="Q402" s="2"/>
      <c r="R402" s="2"/>
      <c r="S402" s="2"/>
      <c r="T402" s="2"/>
      <c r="U402" s="2"/>
      <c r="V402" s="2"/>
      <c r="W402" s="2"/>
      <c r="X402" s="2"/>
      <c r="Y402" s="2"/>
      <c r="Z402" s="2"/>
      <c r="AA402" s="2"/>
      <c r="AB402" s="2"/>
    </row>
    <row r="403" spans="1:28" ht="13.5" customHeight="1">
      <c r="A403" s="2"/>
      <c r="B403" s="2"/>
      <c r="C403" s="50"/>
      <c r="D403" s="2"/>
      <c r="E403" s="2"/>
      <c r="F403" s="50"/>
      <c r="G403" s="50"/>
      <c r="H403" s="2"/>
      <c r="I403" s="2"/>
      <c r="J403" s="2"/>
      <c r="K403" s="2"/>
      <c r="L403" s="2"/>
      <c r="M403" s="2"/>
      <c r="N403" s="2"/>
      <c r="O403" s="2"/>
      <c r="P403" s="2"/>
      <c r="Q403" s="2"/>
      <c r="R403" s="2"/>
      <c r="S403" s="2"/>
      <c r="T403" s="2"/>
      <c r="U403" s="2"/>
      <c r="V403" s="2"/>
      <c r="W403" s="2"/>
      <c r="X403" s="2"/>
      <c r="Y403" s="2"/>
      <c r="Z403" s="2"/>
      <c r="AA403" s="2"/>
      <c r="AB403" s="2"/>
    </row>
    <row r="404" spans="1:28" ht="13.5" customHeight="1">
      <c r="A404" s="2"/>
      <c r="B404" s="2"/>
      <c r="C404" s="50"/>
      <c r="D404" s="2"/>
      <c r="E404" s="2"/>
      <c r="F404" s="50"/>
      <c r="G404" s="50"/>
      <c r="H404" s="2"/>
      <c r="I404" s="2"/>
      <c r="J404" s="2"/>
      <c r="K404" s="2"/>
      <c r="L404" s="2"/>
      <c r="M404" s="2"/>
      <c r="N404" s="2"/>
      <c r="O404" s="2"/>
      <c r="P404" s="2"/>
      <c r="Q404" s="2"/>
      <c r="R404" s="2"/>
      <c r="S404" s="2"/>
      <c r="T404" s="2"/>
      <c r="U404" s="2"/>
      <c r="V404" s="2"/>
      <c r="W404" s="2"/>
      <c r="X404" s="2"/>
      <c r="Y404" s="2"/>
      <c r="Z404" s="2"/>
      <c r="AA404" s="2"/>
      <c r="AB404" s="2"/>
    </row>
    <row r="405" spans="1:28" ht="13.5" customHeight="1">
      <c r="A405" s="2"/>
      <c r="B405" s="2"/>
      <c r="C405" s="50"/>
      <c r="D405" s="2"/>
      <c r="E405" s="2"/>
      <c r="F405" s="50"/>
      <c r="G405" s="50"/>
      <c r="H405" s="2"/>
      <c r="I405" s="2"/>
      <c r="J405" s="2"/>
      <c r="K405" s="2"/>
      <c r="L405" s="2"/>
      <c r="M405" s="2"/>
      <c r="N405" s="2"/>
      <c r="O405" s="2"/>
      <c r="P405" s="2"/>
      <c r="Q405" s="2"/>
      <c r="R405" s="2"/>
      <c r="S405" s="2"/>
      <c r="T405" s="2"/>
      <c r="U405" s="2"/>
      <c r="V405" s="2"/>
      <c r="W405" s="2"/>
      <c r="X405" s="2"/>
      <c r="Y405" s="2"/>
      <c r="Z405" s="2"/>
      <c r="AA405" s="2"/>
      <c r="AB405" s="2"/>
    </row>
    <row r="406" spans="1:28" ht="13.5" customHeight="1">
      <c r="A406" s="2"/>
      <c r="B406" s="2"/>
      <c r="C406" s="50"/>
      <c r="D406" s="2"/>
      <c r="E406" s="2"/>
      <c r="F406" s="50"/>
      <c r="G406" s="50"/>
      <c r="H406" s="2"/>
      <c r="I406" s="2"/>
      <c r="J406" s="2"/>
      <c r="K406" s="2"/>
      <c r="L406" s="2"/>
      <c r="M406" s="2"/>
      <c r="N406" s="2"/>
      <c r="O406" s="2"/>
      <c r="P406" s="2"/>
      <c r="Q406" s="2"/>
      <c r="R406" s="2"/>
      <c r="S406" s="2"/>
      <c r="T406" s="2"/>
      <c r="U406" s="2"/>
      <c r="V406" s="2"/>
      <c r="W406" s="2"/>
      <c r="X406" s="2"/>
      <c r="Y406" s="2"/>
      <c r="Z406" s="2"/>
      <c r="AA406" s="2"/>
      <c r="AB406" s="2"/>
    </row>
    <row r="407" spans="1:28" ht="13.5" customHeight="1">
      <c r="A407" s="2"/>
      <c r="B407" s="2"/>
      <c r="C407" s="50"/>
      <c r="D407" s="2"/>
      <c r="E407" s="2"/>
      <c r="F407" s="50"/>
      <c r="G407" s="50"/>
      <c r="H407" s="2"/>
      <c r="I407" s="2"/>
      <c r="J407" s="2"/>
      <c r="K407" s="2"/>
      <c r="L407" s="2"/>
      <c r="M407" s="2"/>
      <c r="N407" s="2"/>
      <c r="O407" s="2"/>
      <c r="P407" s="2"/>
      <c r="Q407" s="2"/>
      <c r="R407" s="2"/>
      <c r="S407" s="2"/>
      <c r="T407" s="2"/>
      <c r="U407" s="2"/>
      <c r="V407" s="2"/>
      <c r="W407" s="2"/>
      <c r="X407" s="2"/>
      <c r="Y407" s="2"/>
      <c r="Z407" s="2"/>
      <c r="AA407" s="2"/>
      <c r="AB407" s="2"/>
    </row>
    <row r="408" spans="1:28" ht="13.5" customHeight="1">
      <c r="A408" s="2"/>
      <c r="B408" s="2"/>
      <c r="C408" s="50"/>
      <c r="D408" s="2"/>
      <c r="E408" s="2"/>
      <c r="F408" s="50"/>
      <c r="G408" s="50"/>
      <c r="H408" s="2"/>
      <c r="I408" s="2"/>
      <c r="J408" s="2"/>
      <c r="K408" s="2"/>
      <c r="L408" s="2"/>
      <c r="M408" s="2"/>
      <c r="N408" s="2"/>
      <c r="O408" s="2"/>
      <c r="P408" s="2"/>
      <c r="Q408" s="2"/>
      <c r="R408" s="2"/>
      <c r="S408" s="2"/>
      <c r="T408" s="2"/>
      <c r="U408" s="2"/>
      <c r="V408" s="2"/>
      <c r="W408" s="2"/>
      <c r="X408" s="2"/>
      <c r="Y408" s="2"/>
      <c r="Z408" s="2"/>
      <c r="AA408" s="2"/>
      <c r="AB408" s="2"/>
    </row>
    <row r="409" spans="1:28" ht="13.5" customHeight="1">
      <c r="A409" s="2"/>
      <c r="B409" s="2"/>
      <c r="C409" s="50"/>
      <c r="D409" s="2"/>
      <c r="E409" s="2"/>
      <c r="F409" s="50"/>
      <c r="G409" s="50"/>
      <c r="H409" s="2"/>
      <c r="I409" s="2"/>
      <c r="J409" s="2"/>
      <c r="K409" s="2"/>
      <c r="L409" s="2"/>
      <c r="M409" s="2"/>
      <c r="N409" s="2"/>
      <c r="O409" s="2"/>
      <c r="P409" s="2"/>
      <c r="Q409" s="2"/>
      <c r="R409" s="2"/>
      <c r="S409" s="2"/>
      <c r="T409" s="2"/>
      <c r="U409" s="2"/>
      <c r="V409" s="2"/>
      <c r="W409" s="2"/>
      <c r="X409" s="2"/>
      <c r="Y409" s="2"/>
      <c r="Z409" s="2"/>
      <c r="AA409" s="2"/>
      <c r="AB409" s="2"/>
    </row>
    <row r="410" spans="1:28" ht="13.5" customHeight="1">
      <c r="A410" s="2"/>
      <c r="B410" s="2"/>
      <c r="C410" s="50"/>
      <c r="D410" s="2"/>
      <c r="E410" s="2"/>
      <c r="F410" s="50"/>
      <c r="G410" s="50"/>
      <c r="H410" s="2"/>
      <c r="I410" s="2"/>
      <c r="J410" s="2"/>
      <c r="K410" s="2"/>
      <c r="L410" s="2"/>
      <c r="M410" s="2"/>
      <c r="N410" s="2"/>
      <c r="O410" s="2"/>
      <c r="P410" s="2"/>
      <c r="Q410" s="2"/>
      <c r="R410" s="2"/>
      <c r="S410" s="2"/>
      <c r="T410" s="2"/>
      <c r="U410" s="2"/>
      <c r="V410" s="2"/>
      <c r="W410" s="2"/>
      <c r="X410" s="2"/>
      <c r="Y410" s="2"/>
      <c r="Z410" s="2"/>
      <c r="AA410" s="2"/>
      <c r="AB410" s="2"/>
    </row>
    <row r="411" spans="1:28" ht="13.5" customHeight="1">
      <c r="A411" s="2"/>
      <c r="B411" s="2"/>
      <c r="C411" s="50"/>
      <c r="D411" s="2"/>
      <c r="E411" s="2"/>
      <c r="F411" s="50"/>
      <c r="G411" s="50"/>
      <c r="H411" s="2"/>
      <c r="I411" s="2"/>
      <c r="J411" s="2"/>
      <c r="K411" s="2"/>
      <c r="L411" s="2"/>
      <c r="M411" s="2"/>
      <c r="N411" s="2"/>
      <c r="O411" s="2"/>
      <c r="P411" s="2"/>
      <c r="Q411" s="2"/>
      <c r="R411" s="2"/>
      <c r="S411" s="2"/>
      <c r="T411" s="2"/>
      <c r="U411" s="2"/>
      <c r="V411" s="2"/>
      <c r="W411" s="2"/>
      <c r="X411" s="2"/>
      <c r="Y411" s="2"/>
      <c r="Z411" s="2"/>
      <c r="AA411" s="2"/>
      <c r="AB411" s="2"/>
    </row>
    <row r="412" spans="1:28" ht="13.5" customHeight="1">
      <c r="A412" s="2"/>
      <c r="B412" s="2"/>
      <c r="C412" s="50"/>
      <c r="D412" s="2"/>
      <c r="E412" s="2"/>
      <c r="F412" s="50"/>
      <c r="G412" s="50"/>
      <c r="H412" s="2"/>
      <c r="I412" s="2"/>
      <c r="J412" s="2"/>
      <c r="K412" s="2"/>
      <c r="L412" s="2"/>
      <c r="M412" s="2"/>
      <c r="N412" s="2"/>
      <c r="O412" s="2"/>
      <c r="P412" s="2"/>
      <c r="Q412" s="2"/>
      <c r="R412" s="2"/>
      <c r="S412" s="2"/>
      <c r="T412" s="2"/>
      <c r="U412" s="2"/>
      <c r="V412" s="2"/>
      <c r="W412" s="2"/>
      <c r="X412" s="2"/>
      <c r="Y412" s="2"/>
      <c r="Z412" s="2"/>
      <c r="AA412" s="2"/>
      <c r="AB412" s="2"/>
    </row>
    <row r="413" spans="1:28" ht="13.5" customHeight="1">
      <c r="A413" s="2"/>
      <c r="B413" s="2"/>
      <c r="C413" s="50"/>
      <c r="D413" s="2"/>
      <c r="E413" s="2"/>
      <c r="F413" s="50"/>
      <c r="G413" s="50"/>
      <c r="H413" s="2"/>
      <c r="I413" s="2"/>
      <c r="J413" s="2"/>
      <c r="K413" s="2"/>
      <c r="L413" s="2"/>
      <c r="M413" s="2"/>
      <c r="N413" s="2"/>
      <c r="O413" s="2"/>
      <c r="P413" s="2"/>
      <c r="Q413" s="2"/>
      <c r="R413" s="2"/>
      <c r="S413" s="2"/>
      <c r="T413" s="2"/>
      <c r="U413" s="2"/>
      <c r="V413" s="2"/>
      <c r="W413" s="2"/>
      <c r="X413" s="2"/>
      <c r="Y413" s="2"/>
      <c r="Z413" s="2"/>
      <c r="AA413" s="2"/>
      <c r="AB413" s="2"/>
    </row>
    <row r="414" spans="1:28" ht="13.5" customHeight="1">
      <c r="A414" s="2"/>
      <c r="B414" s="2"/>
      <c r="C414" s="50"/>
      <c r="D414" s="2"/>
      <c r="E414" s="2"/>
      <c r="F414" s="50"/>
      <c r="G414" s="50"/>
      <c r="H414" s="2"/>
      <c r="I414" s="2"/>
      <c r="J414" s="2"/>
      <c r="K414" s="2"/>
      <c r="L414" s="2"/>
      <c r="M414" s="2"/>
      <c r="N414" s="2"/>
      <c r="O414" s="2"/>
      <c r="P414" s="2"/>
      <c r="Q414" s="2"/>
      <c r="R414" s="2"/>
      <c r="S414" s="2"/>
      <c r="T414" s="2"/>
      <c r="U414" s="2"/>
      <c r="V414" s="2"/>
      <c r="W414" s="2"/>
      <c r="X414" s="2"/>
      <c r="Y414" s="2"/>
      <c r="Z414" s="2"/>
      <c r="AA414" s="2"/>
      <c r="AB414" s="2"/>
    </row>
    <row r="415" spans="1:28" ht="13.5" customHeight="1">
      <c r="A415" s="2"/>
      <c r="B415" s="2"/>
      <c r="C415" s="50"/>
      <c r="D415" s="2"/>
      <c r="E415" s="2"/>
      <c r="F415" s="50"/>
      <c r="G415" s="50"/>
      <c r="H415" s="2"/>
      <c r="I415" s="2"/>
      <c r="J415" s="2"/>
      <c r="K415" s="2"/>
      <c r="L415" s="2"/>
      <c r="M415" s="2"/>
      <c r="N415" s="2"/>
      <c r="O415" s="2"/>
      <c r="P415" s="2"/>
      <c r="Q415" s="2"/>
      <c r="R415" s="2"/>
      <c r="S415" s="2"/>
      <c r="T415" s="2"/>
      <c r="U415" s="2"/>
      <c r="V415" s="2"/>
      <c r="W415" s="2"/>
      <c r="X415" s="2"/>
      <c r="Y415" s="2"/>
      <c r="Z415" s="2"/>
      <c r="AA415" s="2"/>
      <c r="AB415" s="2"/>
    </row>
    <row r="416" spans="1:28" ht="13.5" customHeight="1">
      <c r="A416" s="2"/>
      <c r="B416" s="2"/>
      <c r="C416" s="50"/>
      <c r="D416" s="2"/>
      <c r="E416" s="2"/>
      <c r="F416" s="50"/>
      <c r="G416" s="50"/>
      <c r="H416" s="2"/>
      <c r="I416" s="2"/>
      <c r="J416" s="2"/>
      <c r="K416" s="2"/>
      <c r="L416" s="2"/>
      <c r="M416" s="2"/>
      <c r="N416" s="2"/>
      <c r="O416" s="2"/>
      <c r="P416" s="2"/>
      <c r="Q416" s="2"/>
      <c r="R416" s="2"/>
      <c r="S416" s="2"/>
      <c r="T416" s="2"/>
      <c r="U416" s="2"/>
      <c r="V416" s="2"/>
      <c r="W416" s="2"/>
      <c r="X416" s="2"/>
      <c r="Y416" s="2"/>
      <c r="Z416" s="2"/>
      <c r="AA416" s="2"/>
      <c r="AB416" s="2"/>
    </row>
    <row r="417" spans="1:28" ht="13.5" customHeight="1">
      <c r="A417" s="2"/>
      <c r="B417" s="2"/>
      <c r="C417" s="50"/>
      <c r="D417" s="2"/>
      <c r="E417" s="2"/>
      <c r="F417" s="50"/>
      <c r="G417" s="50"/>
      <c r="H417" s="2"/>
      <c r="I417" s="2"/>
      <c r="J417" s="2"/>
      <c r="K417" s="2"/>
      <c r="L417" s="2"/>
      <c r="M417" s="2"/>
      <c r="N417" s="2"/>
      <c r="O417" s="2"/>
      <c r="P417" s="2"/>
      <c r="Q417" s="2"/>
      <c r="R417" s="2"/>
      <c r="S417" s="2"/>
      <c r="T417" s="2"/>
      <c r="U417" s="2"/>
      <c r="V417" s="2"/>
      <c r="W417" s="2"/>
      <c r="X417" s="2"/>
      <c r="Y417" s="2"/>
      <c r="Z417" s="2"/>
      <c r="AA417" s="2"/>
      <c r="AB417" s="2"/>
    </row>
    <row r="418" spans="1:28" ht="13.5" customHeight="1">
      <c r="A418" s="2"/>
      <c r="B418" s="2"/>
      <c r="C418" s="50"/>
      <c r="D418" s="2"/>
      <c r="E418" s="2"/>
      <c r="F418" s="50"/>
      <c r="G418" s="50"/>
      <c r="H418" s="2"/>
      <c r="I418" s="2"/>
      <c r="J418" s="2"/>
      <c r="K418" s="2"/>
      <c r="L418" s="2"/>
      <c r="M418" s="2"/>
      <c r="N418" s="2"/>
      <c r="O418" s="2"/>
      <c r="P418" s="2"/>
      <c r="Q418" s="2"/>
      <c r="R418" s="2"/>
      <c r="S418" s="2"/>
      <c r="T418" s="2"/>
      <c r="U418" s="2"/>
      <c r="V418" s="2"/>
      <c r="W418" s="2"/>
      <c r="X418" s="2"/>
      <c r="Y418" s="2"/>
      <c r="Z418" s="2"/>
      <c r="AA418" s="2"/>
      <c r="AB418" s="2"/>
    </row>
    <row r="419" spans="1:28" ht="13.5" customHeight="1">
      <c r="A419" s="2"/>
      <c r="B419" s="2"/>
      <c r="C419" s="50"/>
      <c r="D419" s="2"/>
      <c r="E419" s="2"/>
      <c r="F419" s="50"/>
      <c r="G419" s="50"/>
      <c r="H419" s="2"/>
      <c r="I419" s="2"/>
      <c r="J419" s="2"/>
      <c r="K419" s="2"/>
      <c r="L419" s="2"/>
      <c r="M419" s="2"/>
      <c r="N419" s="2"/>
      <c r="O419" s="2"/>
      <c r="P419" s="2"/>
      <c r="Q419" s="2"/>
      <c r="R419" s="2"/>
      <c r="S419" s="2"/>
      <c r="T419" s="2"/>
      <c r="U419" s="2"/>
      <c r="V419" s="2"/>
      <c r="W419" s="2"/>
      <c r="X419" s="2"/>
      <c r="Y419" s="2"/>
      <c r="Z419" s="2"/>
      <c r="AA419" s="2"/>
      <c r="AB419" s="2"/>
    </row>
    <row r="420" spans="1:28" ht="13.5" customHeight="1">
      <c r="A420" s="2"/>
      <c r="B420" s="2"/>
      <c r="C420" s="50"/>
      <c r="D420" s="2"/>
      <c r="E420" s="2"/>
      <c r="F420" s="50"/>
      <c r="G420" s="50"/>
      <c r="H420" s="2"/>
      <c r="I420" s="2"/>
      <c r="J420" s="2"/>
      <c r="K420" s="2"/>
      <c r="L420" s="2"/>
      <c r="M420" s="2"/>
      <c r="N420" s="2"/>
      <c r="O420" s="2"/>
      <c r="P420" s="2"/>
      <c r="Q420" s="2"/>
      <c r="R420" s="2"/>
      <c r="S420" s="2"/>
      <c r="T420" s="2"/>
      <c r="U420" s="2"/>
      <c r="V420" s="2"/>
      <c r="W420" s="2"/>
      <c r="X420" s="2"/>
      <c r="Y420" s="2"/>
      <c r="Z420" s="2"/>
      <c r="AA420" s="2"/>
      <c r="AB420" s="2"/>
    </row>
    <row r="421" spans="1:28" ht="13.5" customHeight="1">
      <c r="A421" s="2"/>
      <c r="B421" s="2"/>
      <c r="C421" s="50"/>
      <c r="D421" s="2"/>
      <c r="E421" s="2"/>
      <c r="F421" s="50"/>
      <c r="G421" s="50"/>
      <c r="H421" s="2"/>
      <c r="I421" s="2"/>
      <c r="J421" s="2"/>
      <c r="K421" s="2"/>
      <c r="L421" s="2"/>
      <c r="M421" s="2"/>
      <c r="N421" s="2"/>
      <c r="O421" s="2"/>
      <c r="P421" s="2"/>
      <c r="Q421" s="2"/>
      <c r="R421" s="2"/>
      <c r="S421" s="2"/>
      <c r="T421" s="2"/>
      <c r="U421" s="2"/>
      <c r="V421" s="2"/>
      <c r="W421" s="2"/>
      <c r="X421" s="2"/>
      <c r="Y421" s="2"/>
      <c r="Z421" s="2"/>
      <c r="AA421" s="2"/>
      <c r="AB421" s="2"/>
    </row>
    <row r="422" spans="1:28" ht="13.5" customHeight="1">
      <c r="A422" s="2"/>
      <c r="B422" s="2"/>
      <c r="C422" s="50"/>
      <c r="D422" s="2"/>
      <c r="E422" s="2"/>
      <c r="F422" s="50"/>
      <c r="G422" s="50"/>
      <c r="H422" s="2"/>
      <c r="I422" s="2"/>
      <c r="J422" s="2"/>
      <c r="K422" s="2"/>
      <c r="L422" s="2"/>
      <c r="M422" s="2"/>
      <c r="N422" s="2"/>
      <c r="O422" s="2"/>
      <c r="P422" s="2"/>
      <c r="Q422" s="2"/>
      <c r="R422" s="2"/>
      <c r="S422" s="2"/>
      <c r="T422" s="2"/>
      <c r="U422" s="2"/>
      <c r="V422" s="2"/>
      <c r="W422" s="2"/>
      <c r="X422" s="2"/>
      <c r="Y422" s="2"/>
      <c r="Z422" s="2"/>
      <c r="AA422" s="2"/>
      <c r="AB422" s="2"/>
    </row>
    <row r="423" spans="1:28" ht="13.5" customHeight="1">
      <c r="A423" s="2"/>
      <c r="B423" s="2"/>
      <c r="C423" s="50"/>
      <c r="D423" s="2"/>
      <c r="E423" s="2"/>
      <c r="F423" s="50"/>
      <c r="G423" s="50"/>
      <c r="H423" s="2"/>
      <c r="I423" s="2"/>
      <c r="J423" s="2"/>
      <c r="K423" s="2"/>
      <c r="L423" s="2"/>
      <c r="M423" s="2"/>
      <c r="N423" s="2"/>
      <c r="O423" s="2"/>
      <c r="P423" s="2"/>
      <c r="Q423" s="2"/>
      <c r="R423" s="2"/>
      <c r="S423" s="2"/>
      <c r="T423" s="2"/>
      <c r="U423" s="2"/>
      <c r="V423" s="2"/>
      <c r="W423" s="2"/>
      <c r="X423" s="2"/>
      <c r="Y423" s="2"/>
      <c r="Z423" s="2"/>
      <c r="AA423" s="2"/>
      <c r="AB423" s="2"/>
    </row>
    <row r="424" spans="1:28" ht="13.5" customHeight="1">
      <c r="A424" s="2"/>
      <c r="B424" s="2"/>
      <c r="C424" s="50"/>
      <c r="D424" s="2"/>
      <c r="E424" s="2"/>
      <c r="F424" s="50"/>
      <c r="G424" s="50"/>
      <c r="H424" s="2"/>
      <c r="I424" s="2"/>
      <c r="J424" s="2"/>
      <c r="K424" s="2"/>
      <c r="L424" s="2"/>
      <c r="M424" s="2"/>
      <c r="N424" s="2"/>
      <c r="O424" s="2"/>
      <c r="P424" s="2"/>
      <c r="Q424" s="2"/>
      <c r="R424" s="2"/>
      <c r="S424" s="2"/>
      <c r="T424" s="2"/>
      <c r="U424" s="2"/>
      <c r="V424" s="2"/>
      <c r="W424" s="2"/>
      <c r="X424" s="2"/>
      <c r="Y424" s="2"/>
      <c r="Z424" s="2"/>
      <c r="AA424" s="2"/>
      <c r="AB424" s="2"/>
    </row>
    <row r="425" spans="1:28" ht="13.5" customHeight="1">
      <c r="A425" s="2"/>
      <c r="B425" s="2"/>
      <c r="C425" s="50"/>
      <c r="D425" s="2"/>
      <c r="E425" s="2"/>
      <c r="F425" s="50"/>
      <c r="G425" s="50"/>
      <c r="H425" s="2"/>
      <c r="I425" s="2"/>
      <c r="J425" s="2"/>
      <c r="K425" s="2"/>
      <c r="L425" s="2"/>
      <c r="M425" s="2"/>
      <c r="N425" s="2"/>
      <c r="O425" s="2"/>
      <c r="P425" s="2"/>
      <c r="Q425" s="2"/>
      <c r="R425" s="2"/>
      <c r="S425" s="2"/>
      <c r="T425" s="2"/>
      <c r="U425" s="2"/>
      <c r="V425" s="2"/>
      <c r="W425" s="2"/>
      <c r="X425" s="2"/>
      <c r="Y425" s="2"/>
      <c r="Z425" s="2"/>
      <c r="AA425" s="2"/>
      <c r="AB425" s="2"/>
    </row>
    <row r="426" spans="1:28" ht="13.5" customHeight="1">
      <c r="A426" s="2"/>
      <c r="B426" s="2"/>
      <c r="C426" s="50"/>
      <c r="D426" s="2"/>
      <c r="E426" s="2"/>
      <c r="F426" s="50"/>
      <c r="G426" s="50"/>
      <c r="H426" s="2"/>
      <c r="I426" s="2"/>
      <c r="J426" s="2"/>
      <c r="K426" s="2"/>
      <c r="L426" s="2"/>
      <c r="M426" s="2"/>
      <c r="N426" s="2"/>
      <c r="O426" s="2"/>
      <c r="P426" s="2"/>
      <c r="Q426" s="2"/>
      <c r="R426" s="2"/>
      <c r="S426" s="2"/>
      <c r="T426" s="2"/>
      <c r="U426" s="2"/>
      <c r="V426" s="2"/>
      <c r="W426" s="2"/>
      <c r="X426" s="2"/>
      <c r="Y426" s="2"/>
      <c r="Z426" s="2"/>
      <c r="AA426" s="2"/>
      <c r="AB426" s="2"/>
    </row>
    <row r="427" spans="1:28" ht="13.5" customHeight="1">
      <c r="A427" s="2"/>
      <c r="B427" s="2"/>
      <c r="C427" s="50"/>
      <c r="D427" s="2"/>
      <c r="E427" s="2"/>
      <c r="F427" s="50"/>
      <c r="G427" s="50"/>
      <c r="H427" s="2"/>
      <c r="I427" s="2"/>
      <c r="J427" s="2"/>
      <c r="K427" s="2"/>
      <c r="L427" s="2"/>
      <c r="M427" s="2"/>
      <c r="N427" s="2"/>
      <c r="O427" s="2"/>
      <c r="P427" s="2"/>
      <c r="Q427" s="2"/>
      <c r="R427" s="2"/>
      <c r="S427" s="2"/>
      <c r="T427" s="2"/>
      <c r="U427" s="2"/>
      <c r="V427" s="2"/>
      <c r="W427" s="2"/>
      <c r="X427" s="2"/>
      <c r="Y427" s="2"/>
      <c r="Z427" s="2"/>
      <c r="AA427" s="2"/>
      <c r="AB427" s="2"/>
    </row>
    <row r="428" spans="1:28" ht="13.5" customHeight="1">
      <c r="A428" s="2"/>
      <c r="B428" s="2"/>
      <c r="C428" s="50"/>
      <c r="D428" s="2"/>
      <c r="E428" s="2"/>
      <c r="F428" s="50"/>
      <c r="G428" s="50"/>
      <c r="H428" s="2"/>
      <c r="I428" s="2"/>
      <c r="J428" s="2"/>
      <c r="K428" s="2"/>
      <c r="L428" s="2"/>
      <c r="M428" s="2"/>
      <c r="N428" s="2"/>
      <c r="O428" s="2"/>
      <c r="P428" s="2"/>
      <c r="Q428" s="2"/>
      <c r="R428" s="2"/>
      <c r="S428" s="2"/>
      <c r="T428" s="2"/>
      <c r="U428" s="2"/>
      <c r="V428" s="2"/>
      <c r="W428" s="2"/>
      <c r="X428" s="2"/>
      <c r="Y428" s="2"/>
      <c r="Z428" s="2"/>
      <c r="AA428" s="2"/>
      <c r="AB428" s="2"/>
    </row>
    <row r="429" spans="1:28" ht="13.5" customHeight="1">
      <c r="A429" s="2"/>
      <c r="B429" s="2"/>
      <c r="C429" s="50"/>
      <c r="D429" s="2"/>
      <c r="E429" s="2"/>
      <c r="F429" s="50"/>
      <c r="G429" s="50"/>
      <c r="H429" s="2"/>
      <c r="I429" s="2"/>
      <c r="J429" s="2"/>
      <c r="K429" s="2"/>
      <c r="L429" s="2"/>
      <c r="M429" s="2"/>
      <c r="N429" s="2"/>
      <c r="O429" s="2"/>
      <c r="P429" s="2"/>
      <c r="Q429" s="2"/>
      <c r="R429" s="2"/>
      <c r="S429" s="2"/>
      <c r="T429" s="2"/>
      <c r="U429" s="2"/>
      <c r="V429" s="2"/>
      <c r="W429" s="2"/>
      <c r="X429" s="2"/>
      <c r="Y429" s="2"/>
      <c r="Z429" s="2"/>
      <c r="AA429" s="2"/>
      <c r="AB429" s="2"/>
    </row>
    <row r="430" spans="1:28" ht="13.5" customHeight="1">
      <c r="A430" s="2"/>
      <c r="B430" s="2"/>
      <c r="C430" s="50"/>
      <c r="D430" s="2"/>
      <c r="E430" s="2"/>
      <c r="F430" s="50"/>
      <c r="G430" s="50"/>
      <c r="H430" s="2"/>
      <c r="I430" s="2"/>
      <c r="J430" s="2"/>
      <c r="K430" s="2"/>
      <c r="L430" s="2"/>
      <c r="M430" s="2"/>
      <c r="N430" s="2"/>
      <c r="O430" s="2"/>
      <c r="P430" s="2"/>
      <c r="Q430" s="2"/>
      <c r="R430" s="2"/>
      <c r="S430" s="2"/>
      <c r="T430" s="2"/>
      <c r="U430" s="2"/>
      <c r="V430" s="2"/>
      <c r="W430" s="2"/>
      <c r="X430" s="2"/>
      <c r="Y430" s="2"/>
      <c r="Z430" s="2"/>
      <c r="AA430" s="2"/>
      <c r="AB430" s="2"/>
    </row>
    <row r="431" spans="1:28" ht="13.5" customHeight="1">
      <c r="A431" s="2"/>
      <c r="B431" s="2"/>
      <c r="C431" s="50"/>
      <c r="D431" s="2"/>
      <c r="E431" s="2"/>
      <c r="F431" s="50"/>
      <c r="G431" s="50"/>
      <c r="H431" s="2"/>
      <c r="I431" s="2"/>
      <c r="J431" s="2"/>
      <c r="K431" s="2"/>
      <c r="L431" s="2"/>
      <c r="M431" s="2"/>
      <c r="N431" s="2"/>
      <c r="O431" s="2"/>
      <c r="P431" s="2"/>
      <c r="Q431" s="2"/>
      <c r="R431" s="2"/>
      <c r="S431" s="2"/>
      <c r="T431" s="2"/>
      <c r="U431" s="2"/>
      <c r="V431" s="2"/>
      <c r="W431" s="2"/>
      <c r="X431" s="2"/>
      <c r="Y431" s="2"/>
      <c r="Z431" s="2"/>
      <c r="AA431" s="2"/>
      <c r="AB431" s="2"/>
    </row>
    <row r="432" spans="1:28" ht="13.5" customHeight="1">
      <c r="A432" s="2"/>
      <c r="B432" s="2"/>
      <c r="C432" s="50"/>
      <c r="D432" s="2"/>
      <c r="E432" s="2"/>
      <c r="F432" s="50"/>
      <c r="G432" s="50"/>
      <c r="H432" s="2"/>
      <c r="I432" s="2"/>
      <c r="J432" s="2"/>
      <c r="K432" s="2"/>
      <c r="L432" s="2"/>
      <c r="M432" s="2"/>
      <c r="N432" s="2"/>
      <c r="O432" s="2"/>
      <c r="P432" s="2"/>
      <c r="Q432" s="2"/>
      <c r="R432" s="2"/>
      <c r="S432" s="2"/>
      <c r="T432" s="2"/>
      <c r="U432" s="2"/>
      <c r="V432" s="2"/>
      <c r="W432" s="2"/>
      <c r="X432" s="2"/>
      <c r="Y432" s="2"/>
      <c r="Z432" s="2"/>
      <c r="AA432" s="2"/>
      <c r="AB432" s="2"/>
    </row>
    <row r="433" spans="1:28" ht="13.5" customHeight="1">
      <c r="A433" s="2"/>
      <c r="B433" s="2"/>
      <c r="C433" s="50"/>
      <c r="D433" s="2"/>
      <c r="E433" s="2"/>
      <c r="F433" s="50"/>
      <c r="G433" s="50"/>
      <c r="H433" s="2"/>
      <c r="I433" s="2"/>
      <c r="J433" s="2"/>
      <c r="K433" s="2"/>
      <c r="L433" s="2"/>
      <c r="M433" s="2"/>
      <c r="N433" s="2"/>
      <c r="O433" s="2"/>
      <c r="P433" s="2"/>
      <c r="Q433" s="2"/>
      <c r="R433" s="2"/>
      <c r="S433" s="2"/>
      <c r="T433" s="2"/>
      <c r="U433" s="2"/>
      <c r="V433" s="2"/>
      <c r="W433" s="2"/>
      <c r="X433" s="2"/>
      <c r="Y433" s="2"/>
      <c r="Z433" s="2"/>
      <c r="AA433" s="2"/>
      <c r="AB433" s="2"/>
    </row>
    <row r="434" spans="1:28" ht="13.5" customHeight="1">
      <c r="A434" s="2"/>
      <c r="B434" s="2"/>
      <c r="C434" s="50"/>
      <c r="D434" s="2"/>
      <c r="E434" s="2"/>
      <c r="F434" s="50"/>
      <c r="G434" s="50"/>
      <c r="H434" s="2"/>
      <c r="I434" s="2"/>
      <c r="J434" s="2"/>
      <c r="K434" s="2"/>
      <c r="L434" s="2"/>
      <c r="M434" s="2"/>
      <c r="N434" s="2"/>
      <c r="O434" s="2"/>
      <c r="P434" s="2"/>
      <c r="Q434" s="2"/>
      <c r="R434" s="2"/>
      <c r="S434" s="2"/>
      <c r="T434" s="2"/>
      <c r="U434" s="2"/>
      <c r="V434" s="2"/>
      <c r="W434" s="2"/>
      <c r="X434" s="2"/>
      <c r="Y434" s="2"/>
      <c r="Z434" s="2"/>
      <c r="AA434" s="2"/>
      <c r="AB434" s="2"/>
    </row>
    <row r="435" spans="1:28" ht="13.5" customHeight="1">
      <c r="A435" s="2"/>
      <c r="B435" s="2"/>
      <c r="C435" s="50"/>
      <c r="D435" s="2"/>
      <c r="E435" s="2"/>
      <c r="F435" s="50"/>
      <c r="G435" s="50"/>
      <c r="H435" s="2"/>
      <c r="I435" s="2"/>
      <c r="J435" s="2"/>
      <c r="K435" s="2"/>
      <c r="L435" s="2"/>
      <c r="M435" s="2"/>
      <c r="N435" s="2"/>
      <c r="O435" s="2"/>
      <c r="P435" s="2"/>
      <c r="Q435" s="2"/>
      <c r="R435" s="2"/>
      <c r="S435" s="2"/>
      <c r="T435" s="2"/>
      <c r="U435" s="2"/>
      <c r="V435" s="2"/>
      <c r="W435" s="2"/>
      <c r="X435" s="2"/>
      <c r="Y435" s="2"/>
      <c r="Z435" s="2"/>
      <c r="AA435" s="2"/>
      <c r="AB435" s="2"/>
    </row>
    <row r="436" spans="1:28" ht="13.5" customHeight="1">
      <c r="A436" s="2"/>
      <c r="B436" s="2"/>
      <c r="C436" s="50"/>
      <c r="D436" s="2"/>
      <c r="E436" s="2"/>
      <c r="F436" s="50"/>
      <c r="G436" s="50"/>
      <c r="H436" s="2"/>
      <c r="I436" s="2"/>
      <c r="J436" s="2"/>
      <c r="K436" s="2"/>
      <c r="L436" s="2"/>
      <c r="M436" s="2"/>
      <c r="N436" s="2"/>
      <c r="O436" s="2"/>
      <c r="P436" s="2"/>
      <c r="Q436" s="2"/>
      <c r="R436" s="2"/>
      <c r="S436" s="2"/>
      <c r="T436" s="2"/>
      <c r="U436" s="2"/>
      <c r="V436" s="2"/>
      <c r="W436" s="2"/>
      <c r="X436" s="2"/>
      <c r="Y436" s="2"/>
      <c r="Z436" s="2"/>
      <c r="AA436" s="2"/>
      <c r="AB436" s="2"/>
    </row>
    <row r="437" spans="1:28" ht="13.5" customHeight="1">
      <c r="A437" s="2"/>
      <c r="B437" s="2"/>
      <c r="C437" s="50"/>
      <c r="D437" s="2"/>
      <c r="E437" s="2"/>
      <c r="F437" s="50"/>
      <c r="G437" s="50"/>
      <c r="H437" s="2"/>
      <c r="I437" s="2"/>
      <c r="J437" s="2"/>
      <c r="K437" s="2"/>
      <c r="L437" s="2"/>
      <c r="M437" s="2"/>
      <c r="N437" s="2"/>
      <c r="O437" s="2"/>
      <c r="P437" s="2"/>
      <c r="Q437" s="2"/>
      <c r="R437" s="2"/>
      <c r="S437" s="2"/>
      <c r="T437" s="2"/>
      <c r="U437" s="2"/>
      <c r="V437" s="2"/>
      <c r="W437" s="2"/>
      <c r="X437" s="2"/>
      <c r="Y437" s="2"/>
      <c r="Z437" s="2"/>
      <c r="AA437" s="2"/>
      <c r="AB437" s="2"/>
    </row>
    <row r="438" spans="1:28" ht="13.5" customHeight="1">
      <c r="A438" s="2"/>
      <c r="B438" s="2"/>
      <c r="C438" s="50"/>
      <c r="D438" s="2"/>
      <c r="E438" s="2"/>
      <c r="F438" s="50"/>
      <c r="G438" s="50"/>
      <c r="H438" s="2"/>
      <c r="I438" s="2"/>
      <c r="J438" s="2"/>
      <c r="K438" s="2"/>
      <c r="L438" s="2"/>
      <c r="M438" s="2"/>
      <c r="N438" s="2"/>
      <c r="O438" s="2"/>
      <c r="P438" s="2"/>
      <c r="Q438" s="2"/>
      <c r="R438" s="2"/>
      <c r="S438" s="2"/>
      <c r="T438" s="2"/>
      <c r="U438" s="2"/>
      <c r="V438" s="2"/>
      <c r="W438" s="2"/>
      <c r="X438" s="2"/>
      <c r="Y438" s="2"/>
      <c r="Z438" s="2"/>
      <c r="AA438" s="2"/>
      <c r="AB438" s="2"/>
    </row>
    <row r="439" spans="1:28" ht="13.5" customHeight="1">
      <c r="A439" s="2"/>
      <c r="B439" s="2"/>
      <c r="C439" s="50"/>
      <c r="D439" s="2"/>
      <c r="E439" s="2"/>
      <c r="F439" s="50"/>
      <c r="G439" s="50"/>
      <c r="H439" s="2"/>
      <c r="I439" s="2"/>
      <c r="J439" s="2"/>
      <c r="K439" s="2"/>
      <c r="L439" s="2"/>
      <c r="M439" s="2"/>
      <c r="N439" s="2"/>
      <c r="O439" s="2"/>
      <c r="P439" s="2"/>
      <c r="Q439" s="2"/>
      <c r="R439" s="2"/>
      <c r="S439" s="2"/>
      <c r="T439" s="2"/>
      <c r="U439" s="2"/>
      <c r="V439" s="2"/>
      <c r="W439" s="2"/>
      <c r="X439" s="2"/>
      <c r="Y439" s="2"/>
      <c r="Z439" s="2"/>
      <c r="AA439" s="2"/>
      <c r="AB439" s="2"/>
    </row>
    <row r="440" spans="1:28" ht="13.5" customHeight="1">
      <c r="A440" s="2"/>
      <c r="B440" s="2"/>
      <c r="C440" s="50"/>
      <c r="D440" s="2"/>
      <c r="E440" s="2"/>
      <c r="F440" s="50"/>
      <c r="G440" s="50"/>
      <c r="H440" s="2"/>
      <c r="I440" s="2"/>
      <c r="J440" s="2"/>
      <c r="K440" s="2"/>
      <c r="L440" s="2"/>
      <c r="M440" s="2"/>
      <c r="N440" s="2"/>
      <c r="O440" s="2"/>
      <c r="P440" s="2"/>
      <c r="Q440" s="2"/>
      <c r="R440" s="2"/>
      <c r="S440" s="2"/>
      <c r="T440" s="2"/>
      <c r="U440" s="2"/>
      <c r="V440" s="2"/>
      <c r="W440" s="2"/>
      <c r="X440" s="2"/>
      <c r="Y440" s="2"/>
      <c r="Z440" s="2"/>
      <c r="AA440" s="2"/>
      <c r="AB440" s="2"/>
    </row>
    <row r="441" spans="1:28" ht="13.5" customHeight="1">
      <c r="A441" s="2"/>
      <c r="B441" s="2"/>
      <c r="C441" s="50"/>
      <c r="D441" s="2"/>
      <c r="E441" s="2"/>
      <c r="F441" s="50"/>
      <c r="G441" s="50"/>
      <c r="H441" s="2"/>
      <c r="I441" s="2"/>
      <c r="J441" s="2"/>
      <c r="K441" s="2"/>
      <c r="L441" s="2"/>
      <c r="M441" s="2"/>
      <c r="N441" s="2"/>
      <c r="O441" s="2"/>
      <c r="P441" s="2"/>
      <c r="Q441" s="2"/>
      <c r="R441" s="2"/>
      <c r="S441" s="2"/>
      <c r="T441" s="2"/>
      <c r="U441" s="2"/>
      <c r="V441" s="2"/>
      <c r="W441" s="2"/>
      <c r="X441" s="2"/>
      <c r="Y441" s="2"/>
      <c r="Z441" s="2"/>
      <c r="AA441" s="2"/>
      <c r="AB441" s="2"/>
    </row>
    <row r="442" spans="1:28" ht="13.5" customHeight="1">
      <c r="A442" s="2"/>
      <c r="B442" s="2"/>
      <c r="C442" s="50"/>
      <c r="D442" s="2"/>
      <c r="E442" s="2"/>
      <c r="F442" s="50"/>
      <c r="G442" s="50"/>
      <c r="H442" s="2"/>
      <c r="I442" s="2"/>
      <c r="J442" s="2"/>
      <c r="K442" s="2"/>
      <c r="L442" s="2"/>
      <c r="M442" s="2"/>
      <c r="N442" s="2"/>
      <c r="O442" s="2"/>
      <c r="P442" s="2"/>
      <c r="Q442" s="2"/>
      <c r="R442" s="2"/>
      <c r="S442" s="2"/>
      <c r="T442" s="2"/>
      <c r="U442" s="2"/>
      <c r="V442" s="2"/>
      <c r="W442" s="2"/>
      <c r="X442" s="2"/>
      <c r="Y442" s="2"/>
      <c r="Z442" s="2"/>
      <c r="AA442" s="2"/>
      <c r="AB442" s="2"/>
    </row>
    <row r="443" spans="1:28" ht="13.5" customHeight="1">
      <c r="A443" s="2"/>
      <c r="B443" s="2"/>
      <c r="C443" s="50"/>
      <c r="D443" s="2"/>
      <c r="E443" s="2"/>
      <c r="F443" s="50"/>
      <c r="G443" s="50"/>
      <c r="H443" s="2"/>
      <c r="I443" s="2"/>
      <c r="J443" s="2"/>
      <c r="K443" s="2"/>
      <c r="L443" s="2"/>
      <c r="M443" s="2"/>
      <c r="N443" s="2"/>
      <c r="O443" s="2"/>
      <c r="P443" s="2"/>
      <c r="Q443" s="2"/>
      <c r="R443" s="2"/>
      <c r="S443" s="2"/>
      <c r="T443" s="2"/>
      <c r="U443" s="2"/>
      <c r="V443" s="2"/>
      <c r="W443" s="2"/>
      <c r="X443" s="2"/>
      <c r="Y443" s="2"/>
      <c r="Z443" s="2"/>
      <c r="AA443" s="2"/>
      <c r="AB443" s="2"/>
    </row>
    <row r="444" spans="1:28" ht="13.5" customHeight="1">
      <c r="A444" s="2"/>
      <c r="B444" s="2"/>
      <c r="C444" s="50"/>
      <c r="D444" s="2"/>
      <c r="E444" s="2"/>
      <c r="F444" s="50"/>
      <c r="G444" s="50"/>
      <c r="H444" s="2"/>
      <c r="I444" s="2"/>
      <c r="J444" s="2"/>
      <c r="K444" s="2"/>
      <c r="L444" s="2"/>
      <c r="M444" s="2"/>
      <c r="N444" s="2"/>
      <c r="O444" s="2"/>
      <c r="P444" s="2"/>
      <c r="Q444" s="2"/>
      <c r="R444" s="2"/>
      <c r="S444" s="2"/>
      <c r="T444" s="2"/>
      <c r="U444" s="2"/>
      <c r="V444" s="2"/>
      <c r="W444" s="2"/>
      <c r="X444" s="2"/>
      <c r="Y444" s="2"/>
      <c r="Z444" s="2"/>
      <c r="AA444" s="2"/>
      <c r="AB444" s="2"/>
    </row>
    <row r="445" spans="1:28" ht="13.5" customHeight="1">
      <c r="A445" s="2"/>
      <c r="B445" s="2"/>
      <c r="C445" s="50"/>
      <c r="D445" s="2"/>
      <c r="E445" s="2"/>
      <c r="F445" s="50"/>
      <c r="G445" s="50"/>
      <c r="H445" s="2"/>
      <c r="I445" s="2"/>
      <c r="J445" s="2"/>
      <c r="K445" s="2"/>
      <c r="L445" s="2"/>
      <c r="M445" s="2"/>
      <c r="N445" s="2"/>
      <c r="O445" s="2"/>
      <c r="P445" s="2"/>
      <c r="Q445" s="2"/>
      <c r="R445" s="2"/>
      <c r="S445" s="2"/>
      <c r="T445" s="2"/>
      <c r="U445" s="2"/>
      <c r="V445" s="2"/>
      <c r="W445" s="2"/>
      <c r="X445" s="2"/>
      <c r="Y445" s="2"/>
      <c r="Z445" s="2"/>
      <c r="AA445" s="2"/>
      <c r="AB445" s="2"/>
    </row>
    <row r="446" spans="1:28" ht="13.5" customHeight="1">
      <c r="A446" s="2"/>
      <c r="B446" s="2"/>
      <c r="C446" s="50"/>
      <c r="D446" s="2"/>
      <c r="E446" s="2"/>
      <c r="F446" s="50"/>
      <c r="G446" s="50"/>
      <c r="H446" s="2"/>
      <c r="I446" s="2"/>
      <c r="J446" s="2"/>
      <c r="K446" s="2"/>
      <c r="L446" s="2"/>
      <c r="M446" s="2"/>
      <c r="N446" s="2"/>
      <c r="O446" s="2"/>
      <c r="P446" s="2"/>
      <c r="Q446" s="2"/>
      <c r="R446" s="2"/>
      <c r="S446" s="2"/>
      <c r="T446" s="2"/>
      <c r="U446" s="2"/>
      <c r="V446" s="2"/>
      <c r="W446" s="2"/>
      <c r="X446" s="2"/>
      <c r="Y446" s="2"/>
      <c r="Z446" s="2"/>
      <c r="AA446" s="2"/>
      <c r="AB446" s="2"/>
    </row>
    <row r="447" spans="1:28" ht="13.5" customHeight="1">
      <c r="A447" s="2"/>
      <c r="B447" s="2"/>
      <c r="C447" s="50"/>
      <c r="D447" s="2"/>
      <c r="E447" s="2"/>
      <c r="F447" s="50"/>
      <c r="G447" s="50"/>
      <c r="H447" s="2"/>
      <c r="I447" s="2"/>
      <c r="J447" s="2"/>
      <c r="K447" s="2"/>
      <c r="L447" s="2"/>
      <c r="M447" s="2"/>
      <c r="N447" s="2"/>
      <c r="O447" s="2"/>
      <c r="P447" s="2"/>
      <c r="Q447" s="2"/>
      <c r="R447" s="2"/>
      <c r="S447" s="2"/>
      <c r="T447" s="2"/>
      <c r="U447" s="2"/>
      <c r="V447" s="2"/>
      <c r="W447" s="2"/>
      <c r="X447" s="2"/>
      <c r="Y447" s="2"/>
      <c r="Z447" s="2"/>
      <c r="AA447" s="2"/>
      <c r="AB447" s="2"/>
    </row>
    <row r="448" spans="1:28" ht="13.5" customHeight="1">
      <c r="A448" s="2"/>
      <c r="B448" s="2"/>
      <c r="C448" s="50"/>
      <c r="D448" s="2"/>
      <c r="E448" s="2"/>
      <c r="F448" s="50"/>
      <c r="G448" s="50"/>
      <c r="H448" s="2"/>
      <c r="I448" s="2"/>
      <c r="J448" s="2"/>
      <c r="K448" s="2"/>
      <c r="L448" s="2"/>
      <c r="M448" s="2"/>
      <c r="N448" s="2"/>
      <c r="O448" s="2"/>
      <c r="P448" s="2"/>
      <c r="Q448" s="2"/>
      <c r="R448" s="2"/>
      <c r="S448" s="2"/>
      <c r="T448" s="2"/>
      <c r="U448" s="2"/>
      <c r="V448" s="2"/>
      <c r="W448" s="2"/>
      <c r="X448" s="2"/>
      <c r="Y448" s="2"/>
      <c r="Z448" s="2"/>
      <c r="AA448" s="2"/>
      <c r="AB448" s="2"/>
    </row>
    <row r="449" spans="1:28" ht="13.5" customHeight="1">
      <c r="A449" s="2"/>
      <c r="B449" s="2"/>
      <c r="C449" s="50"/>
      <c r="D449" s="2"/>
      <c r="E449" s="2"/>
      <c r="F449" s="50"/>
      <c r="G449" s="50"/>
      <c r="H449" s="2"/>
      <c r="I449" s="2"/>
      <c r="J449" s="2"/>
      <c r="K449" s="2"/>
      <c r="L449" s="2"/>
      <c r="M449" s="2"/>
      <c r="N449" s="2"/>
      <c r="O449" s="2"/>
      <c r="P449" s="2"/>
      <c r="Q449" s="2"/>
      <c r="R449" s="2"/>
      <c r="S449" s="2"/>
      <c r="T449" s="2"/>
      <c r="U449" s="2"/>
      <c r="V449" s="2"/>
      <c r="W449" s="2"/>
      <c r="X449" s="2"/>
      <c r="Y449" s="2"/>
      <c r="Z449" s="2"/>
      <c r="AA449" s="2"/>
      <c r="AB449" s="2"/>
    </row>
    <row r="450" spans="1:28" ht="13.5" customHeight="1">
      <c r="A450" s="2"/>
      <c r="B450" s="2"/>
      <c r="C450" s="50"/>
      <c r="D450" s="2"/>
      <c r="E450" s="2"/>
      <c r="F450" s="50"/>
      <c r="G450" s="50"/>
      <c r="H450" s="2"/>
      <c r="I450" s="2"/>
      <c r="J450" s="2"/>
      <c r="K450" s="2"/>
      <c r="L450" s="2"/>
      <c r="M450" s="2"/>
      <c r="N450" s="2"/>
      <c r="O450" s="2"/>
      <c r="P450" s="2"/>
      <c r="Q450" s="2"/>
      <c r="R450" s="2"/>
      <c r="S450" s="2"/>
      <c r="T450" s="2"/>
      <c r="U450" s="2"/>
      <c r="V450" s="2"/>
      <c r="W450" s="2"/>
      <c r="X450" s="2"/>
      <c r="Y450" s="2"/>
      <c r="Z450" s="2"/>
      <c r="AA450" s="2"/>
      <c r="AB450" s="2"/>
    </row>
    <row r="451" spans="1:28" ht="13.5" customHeight="1">
      <c r="A451" s="2"/>
      <c r="B451" s="2"/>
      <c r="C451" s="50"/>
      <c r="D451" s="2"/>
      <c r="E451" s="2"/>
      <c r="F451" s="50"/>
      <c r="G451" s="50"/>
      <c r="H451" s="2"/>
      <c r="I451" s="2"/>
      <c r="J451" s="2"/>
      <c r="K451" s="2"/>
      <c r="L451" s="2"/>
      <c r="M451" s="2"/>
      <c r="N451" s="2"/>
      <c r="O451" s="2"/>
      <c r="P451" s="2"/>
      <c r="Q451" s="2"/>
      <c r="R451" s="2"/>
      <c r="S451" s="2"/>
      <c r="T451" s="2"/>
      <c r="U451" s="2"/>
      <c r="V451" s="2"/>
      <c r="W451" s="2"/>
      <c r="X451" s="2"/>
      <c r="Y451" s="2"/>
      <c r="Z451" s="2"/>
      <c r="AA451" s="2"/>
      <c r="AB451" s="2"/>
    </row>
    <row r="452" spans="1:28" ht="13.5" customHeight="1">
      <c r="A452" s="2"/>
      <c r="B452" s="2"/>
      <c r="C452" s="50"/>
      <c r="D452" s="2"/>
      <c r="E452" s="2"/>
      <c r="F452" s="50"/>
      <c r="G452" s="50"/>
      <c r="H452" s="2"/>
      <c r="I452" s="2"/>
      <c r="J452" s="2"/>
      <c r="K452" s="2"/>
      <c r="L452" s="2"/>
      <c r="M452" s="2"/>
      <c r="N452" s="2"/>
      <c r="O452" s="2"/>
      <c r="P452" s="2"/>
      <c r="Q452" s="2"/>
      <c r="R452" s="2"/>
      <c r="S452" s="2"/>
      <c r="T452" s="2"/>
      <c r="U452" s="2"/>
      <c r="V452" s="2"/>
      <c r="W452" s="2"/>
      <c r="X452" s="2"/>
      <c r="Y452" s="2"/>
      <c r="Z452" s="2"/>
      <c r="AA452" s="2"/>
      <c r="AB452" s="2"/>
    </row>
    <row r="453" spans="1:28" ht="13.5" customHeight="1">
      <c r="A453" s="2"/>
      <c r="B453" s="2"/>
      <c r="C453" s="50"/>
      <c r="D453" s="2"/>
      <c r="E453" s="2"/>
      <c r="F453" s="50"/>
      <c r="G453" s="50"/>
      <c r="H453" s="2"/>
      <c r="I453" s="2"/>
      <c r="J453" s="2"/>
      <c r="K453" s="2"/>
      <c r="L453" s="2"/>
      <c r="M453" s="2"/>
      <c r="N453" s="2"/>
      <c r="O453" s="2"/>
      <c r="P453" s="2"/>
      <c r="Q453" s="2"/>
      <c r="R453" s="2"/>
      <c r="S453" s="2"/>
      <c r="T453" s="2"/>
      <c r="U453" s="2"/>
      <c r="V453" s="2"/>
      <c r="W453" s="2"/>
      <c r="X453" s="2"/>
      <c r="Y453" s="2"/>
      <c r="Z453" s="2"/>
      <c r="AA453" s="2"/>
      <c r="AB453" s="2"/>
    </row>
    <row r="454" spans="1:28" ht="13.5" customHeight="1">
      <c r="A454" s="2"/>
      <c r="B454" s="2"/>
      <c r="C454" s="50"/>
      <c r="D454" s="2"/>
      <c r="E454" s="2"/>
      <c r="F454" s="50"/>
      <c r="G454" s="50"/>
      <c r="H454" s="2"/>
      <c r="I454" s="2"/>
      <c r="J454" s="2"/>
      <c r="K454" s="2"/>
      <c r="L454" s="2"/>
      <c r="M454" s="2"/>
      <c r="N454" s="2"/>
      <c r="O454" s="2"/>
      <c r="P454" s="2"/>
      <c r="Q454" s="2"/>
      <c r="R454" s="2"/>
      <c r="S454" s="2"/>
      <c r="T454" s="2"/>
      <c r="U454" s="2"/>
      <c r="V454" s="2"/>
      <c r="W454" s="2"/>
      <c r="X454" s="2"/>
      <c r="Y454" s="2"/>
      <c r="Z454" s="2"/>
      <c r="AA454" s="2"/>
      <c r="AB454" s="2"/>
    </row>
    <row r="455" spans="1:28" ht="13.5" customHeight="1">
      <c r="A455" s="2"/>
      <c r="B455" s="2"/>
      <c r="C455" s="50"/>
      <c r="D455" s="2"/>
      <c r="E455" s="2"/>
      <c r="F455" s="50"/>
      <c r="G455" s="50"/>
      <c r="H455" s="2"/>
      <c r="I455" s="2"/>
      <c r="J455" s="2"/>
      <c r="K455" s="2"/>
      <c r="L455" s="2"/>
      <c r="M455" s="2"/>
      <c r="N455" s="2"/>
      <c r="O455" s="2"/>
      <c r="P455" s="2"/>
      <c r="Q455" s="2"/>
      <c r="R455" s="2"/>
      <c r="S455" s="2"/>
      <c r="T455" s="2"/>
      <c r="U455" s="2"/>
      <c r="V455" s="2"/>
      <c r="W455" s="2"/>
      <c r="X455" s="2"/>
      <c r="Y455" s="2"/>
      <c r="Z455" s="2"/>
      <c r="AA455" s="2"/>
      <c r="AB455" s="2"/>
    </row>
    <row r="456" spans="1:28" ht="13.5" customHeight="1">
      <c r="A456" s="2"/>
      <c r="B456" s="2"/>
      <c r="C456" s="50"/>
      <c r="D456" s="2"/>
      <c r="E456" s="2"/>
      <c r="F456" s="50"/>
      <c r="G456" s="50"/>
      <c r="H456" s="2"/>
      <c r="I456" s="2"/>
      <c r="J456" s="2"/>
      <c r="K456" s="2"/>
      <c r="L456" s="2"/>
      <c r="M456" s="2"/>
      <c r="N456" s="2"/>
      <c r="O456" s="2"/>
      <c r="P456" s="2"/>
      <c r="Q456" s="2"/>
      <c r="R456" s="2"/>
      <c r="S456" s="2"/>
      <c r="T456" s="2"/>
      <c r="U456" s="2"/>
      <c r="V456" s="2"/>
      <c r="W456" s="2"/>
      <c r="X456" s="2"/>
      <c r="Y456" s="2"/>
      <c r="Z456" s="2"/>
      <c r="AA456" s="2"/>
      <c r="AB456" s="2"/>
    </row>
    <row r="457" spans="1:28" ht="13.5" customHeight="1">
      <c r="A457" s="2"/>
      <c r="B457" s="2"/>
      <c r="C457" s="50"/>
      <c r="D457" s="2"/>
      <c r="E457" s="2"/>
      <c r="F457" s="50"/>
      <c r="G457" s="50"/>
      <c r="H457" s="2"/>
      <c r="I457" s="2"/>
      <c r="J457" s="2"/>
      <c r="K457" s="2"/>
      <c r="L457" s="2"/>
      <c r="M457" s="2"/>
      <c r="N457" s="2"/>
      <c r="O457" s="2"/>
      <c r="P457" s="2"/>
      <c r="Q457" s="2"/>
      <c r="R457" s="2"/>
      <c r="S457" s="2"/>
      <c r="T457" s="2"/>
      <c r="U457" s="2"/>
      <c r="V457" s="2"/>
      <c r="W457" s="2"/>
      <c r="X457" s="2"/>
      <c r="Y457" s="2"/>
      <c r="Z457" s="2"/>
      <c r="AA457" s="2"/>
      <c r="AB457" s="2"/>
    </row>
    <row r="458" spans="1:28" ht="13.5" customHeight="1">
      <c r="A458" s="2"/>
      <c r="B458" s="2"/>
      <c r="C458" s="50"/>
      <c r="D458" s="2"/>
      <c r="E458" s="2"/>
      <c r="F458" s="50"/>
      <c r="G458" s="50"/>
      <c r="H458" s="2"/>
      <c r="I458" s="2"/>
      <c r="J458" s="2"/>
      <c r="K458" s="2"/>
      <c r="L458" s="2"/>
      <c r="M458" s="2"/>
      <c r="N458" s="2"/>
      <c r="O458" s="2"/>
      <c r="P458" s="2"/>
      <c r="Q458" s="2"/>
      <c r="R458" s="2"/>
      <c r="S458" s="2"/>
      <c r="T458" s="2"/>
      <c r="U458" s="2"/>
      <c r="V458" s="2"/>
      <c r="W458" s="2"/>
      <c r="X458" s="2"/>
      <c r="Y458" s="2"/>
      <c r="Z458" s="2"/>
      <c r="AA458" s="2"/>
      <c r="AB458" s="2"/>
    </row>
    <row r="459" spans="1:28" ht="13.5" customHeight="1">
      <c r="A459" s="2"/>
      <c r="B459" s="2"/>
      <c r="C459" s="50"/>
      <c r="D459" s="2"/>
      <c r="E459" s="2"/>
      <c r="F459" s="50"/>
      <c r="G459" s="50"/>
      <c r="H459" s="2"/>
      <c r="I459" s="2"/>
      <c r="J459" s="2"/>
      <c r="K459" s="2"/>
      <c r="L459" s="2"/>
      <c r="M459" s="2"/>
      <c r="N459" s="2"/>
      <c r="O459" s="2"/>
      <c r="P459" s="2"/>
      <c r="Q459" s="2"/>
      <c r="R459" s="2"/>
      <c r="S459" s="2"/>
      <c r="T459" s="2"/>
      <c r="U459" s="2"/>
      <c r="V459" s="2"/>
      <c r="W459" s="2"/>
      <c r="X459" s="2"/>
      <c r="Y459" s="2"/>
      <c r="Z459" s="2"/>
      <c r="AA459" s="2"/>
      <c r="AB459" s="2"/>
    </row>
    <row r="460" spans="1:28" ht="13.5" customHeight="1">
      <c r="A460" s="2"/>
      <c r="B460" s="2"/>
      <c r="C460" s="50"/>
      <c r="D460" s="2"/>
      <c r="E460" s="2"/>
      <c r="F460" s="50"/>
      <c r="G460" s="50"/>
      <c r="H460" s="2"/>
      <c r="I460" s="2"/>
      <c r="J460" s="2"/>
      <c r="K460" s="2"/>
      <c r="L460" s="2"/>
      <c r="M460" s="2"/>
      <c r="N460" s="2"/>
      <c r="O460" s="2"/>
      <c r="P460" s="2"/>
      <c r="Q460" s="2"/>
      <c r="R460" s="2"/>
      <c r="S460" s="2"/>
      <c r="T460" s="2"/>
      <c r="U460" s="2"/>
      <c r="V460" s="2"/>
      <c r="W460" s="2"/>
      <c r="X460" s="2"/>
      <c r="Y460" s="2"/>
      <c r="Z460" s="2"/>
      <c r="AA460" s="2"/>
      <c r="AB460" s="2"/>
    </row>
    <row r="461" spans="1:28" ht="13.5" customHeight="1">
      <c r="A461" s="2"/>
      <c r="B461" s="2"/>
      <c r="C461" s="50"/>
      <c r="D461" s="2"/>
      <c r="E461" s="2"/>
      <c r="F461" s="50"/>
      <c r="G461" s="50"/>
      <c r="H461" s="2"/>
      <c r="I461" s="2"/>
      <c r="J461" s="2"/>
      <c r="K461" s="2"/>
      <c r="L461" s="2"/>
      <c r="M461" s="2"/>
      <c r="N461" s="2"/>
      <c r="O461" s="2"/>
      <c r="P461" s="2"/>
      <c r="Q461" s="2"/>
      <c r="R461" s="2"/>
      <c r="S461" s="2"/>
      <c r="T461" s="2"/>
      <c r="U461" s="2"/>
      <c r="V461" s="2"/>
      <c r="W461" s="2"/>
      <c r="X461" s="2"/>
      <c r="Y461" s="2"/>
      <c r="Z461" s="2"/>
      <c r="AA461" s="2"/>
      <c r="AB461" s="2"/>
    </row>
    <row r="462" spans="1:28" ht="13.5" customHeight="1">
      <c r="A462" s="2"/>
      <c r="B462" s="2"/>
      <c r="C462" s="50"/>
      <c r="D462" s="2"/>
      <c r="E462" s="2"/>
      <c r="F462" s="50"/>
      <c r="G462" s="50"/>
      <c r="H462" s="2"/>
      <c r="I462" s="2"/>
      <c r="J462" s="2"/>
      <c r="K462" s="2"/>
      <c r="L462" s="2"/>
      <c r="M462" s="2"/>
      <c r="N462" s="2"/>
      <c r="O462" s="2"/>
      <c r="P462" s="2"/>
      <c r="Q462" s="2"/>
      <c r="R462" s="2"/>
      <c r="S462" s="2"/>
      <c r="T462" s="2"/>
      <c r="U462" s="2"/>
      <c r="V462" s="2"/>
      <c r="W462" s="2"/>
      <c r="X462" s="2"/>
      <c r="Y462" s="2"/>
      <c r="Z462" s="2"/>
      <c r="AA462" s="2"/>
      <c r="AB462" s="2"/>
    </row>
    <row r="463" spans="1:28" ht="13.5" customHeight="1">
      <c r="A463" s="2"/>
      <c r="B463" s="2"/>
      <c r="C463" s="50"/>
      <c r="D463" s="2"/>
      <c r="E463" s="2"/>
      <c r="F463" s="50"/>
      <c r="G463" s="50"/>
      <c r="H463" s="2"/>
      <c r="I463" s="2"/>
      <c r="J463" s="2"/>
      <c r="K463" s="2"/>
      <c r="L463" s="2"/>
      <c r="M463" s="2"/>
      <c r="N463" s="2"/>
      <c r="O463" s="2"/>
      <c r="P463" s="2"/>
      <c r="Q463" s="2"/>
      <c r="R463" s="2"/>
      <c r="S463" s="2"/>
      <c r="T463" s="2"/>
      <c r="U463" s="2"/>
      <c r="V463" s="2"/>
      <c r="W463" s="2"/>
      <c r="X463" s="2"/>
      <c r="Y463" s="2"/>
      <c r="Z463" s="2"/>
      <c r="AA463" s="2"/>
      <c r="AB463" s="2"/>
    </row>
    <row r="464" spans="1:28" ht="13.5" customHeight="1">
      <c r="A464" s="2"/>
      <c r="B464" s="2"/>
      <c r="C464" s="50"/>
      <c r="D464" s="2"/>
      <c r="E464" s="2"/>
      <c r="F464" s="50"/>
      <c r="G464" s="50"/>
      <c r="H464" s="2"/>
      <c r="I464" s="2"/>
      <c r="J464" s="2"/>
      <c r="K464" s="2"/>
      <c r="L464" s="2"/>
      <c r="M464" s="2"/>
      <c r="N464" s="2"/>
      <c r="O464" s="2"/>
      <c r="P464" s="2"/>
      <c r="Q464" s="2"/>
      <c r="R464" s="2"/>
      <c r="S464" s="2"/>
      <c r="T464" s="2"/>
      <c r="U464" s="2"/>
      <c r="V464" s="2"/>
      <c r="W464" s="2"/>
      <c r="X464" s="2"/>
      <c r="Y464" s="2"/>
      <c r="Z464" s="2"/>
      <c r="AA464" s="2"/>
      <c r="AB464" s="2"/>
    </row>
    <row r="465" spans="1:28" ht="13.5" customHeight="1">
      <c r="A465" s="2"/>
      <c r="B465" s="2"/>
      <c r="C465" s="50"/>
      <c r="D465" s="2"/>
      <c r="E465" s="2"/>
      <c r="F465" s="50"/>
      <c r="G465" s="50"/>
      <c r="H465" s="2"/>
      <c r="I465" s="2"/>
      <c r="J465" s="2"/>
      <c r="K465" s="2"/>
      <c r="L465" s="2"/>
      <c r="M465" s="2"/>
      <c r="N465" s="2"/>
      <c r="O465" s="2"/>
      <c r="P465" s="2"/>
      <c r="Q465" s="2"/>
      <c r="R465" s="2"/>
      <c r="S465" s="2"/>
      <c r="T465" s="2"/>
      <c r="U465" s="2"/>
      <c r="V465" s="2"/>
      <c r="W465" s="2"/>
      <c r="X465" s="2"/>
      <c r="Y465" s="2"/>
      <c r="Z465" s="2"/>
      <c r="AA465" s="2"/>
      <c r="AB465" s="2"/>
    </row>
    <row r="466" spans="1:28" ht="13.5" customHeight="1">
      <c r="A466" s="2"/>
      <c r="B466" s="2"/>
      <c r="C466" s="50"/>
      <c r="D466" s="2"/>
      <c r="E466" s="2"/>
      <c r="F466" s="50"/>
      <c r="G466" s="50"/>
      <c r="H466" s="2"/>
      <c r="I466" s="2"/>
      <c r="J466" s="2"/>
      <c r="K466" s="2"/>
      <c r="L466" s="2"/>
      <c r="M466" s="2"/>
      <c r="N466" s="2"/>
      <c r="O466" s="2"/>
      <c r="P466" s="2"/>
      <c r="Q466" s="2"/>
      <c r="R466" s="2"/>
      <c r="S466" s="2"/>
      <c r="T466" s="2"/>
      <c r="U466" s="2"/>
      <c r="V466" s="2"/>
      <c r="W466" s="2"/>
      <c r="X466" s="2"/>
      <c r="Y466" s="2"/>
      <c r="Z466" s="2"/>
      <c r="AA466" s="2"/>
      <c r="AB466" s="2"/>
    </row>
    <row r="467" spans="1:28" ht="13.5" customHeight="1">
      <c r="A467" s="2"/>
      <c r="B467" s="2"/>
      <c r="C467" s="50"/>
      <c r="D467" s="2"/>
      <c r="E467" s="2"/>
      <c r="F467" s="50"/>
      <c r="G467" s="50"/>
      <c r="H467" s="2"/>
      <c r="I467" s="2"/>
      <c r="J467" s="2"/>
      <c r="K467" s="2"/>
      <c r="L467" s="2"/>
      <c r="M467" s="2"/>
      <c r="N467" s="2"/>
      <c r="O467" s="2"/>
      <c r="P467" s="2"/>
      <c r="Q467" s="2"/>
      <c r="R467" s="2"/>
      <c r="S467" s="2"/>
      <c r="T467" s="2"/>
      <c r="U467" s="2"/>
      <c r="V467" s="2"/>
      <c r="W467" s="2"/>
      <c r="X467" s="2"/>
      <c r="Y467" s="2"/>
      <c r="Z467" s="2"/>
      <c r="AA467" s="2"/>
      <c r="AB467" s="2"/>
    </row>
    <row r="468" spans="1:28" ht="13.5" customHeight="1">
      <c r="A468" s="2"/>
      <c r="B468" s="2"/>
      <c r="C468" s="50"/>
      <c r="D468" s="2"/>
      <c r="E468" s="2"/>
      <c r="F468" s="50"/>
      <c r="G468" s="50"/>
      <c r="H468" s="2"/>
      <c r="I468" s="2"/>
      <c r="J468" s="2"/>
      <c r="K468" s="2"/>
      <c r="L468" s="2"/>
      <c r="M468" s="2"/>
      <c r="N468" s="2"/>
      <c r="O468" s="2"/>
      <c r="P468" s="2"/>
      <c r="Q468" s="2"/>
      <c r="R468" s="2"/>
      <c r="S468" s="2"/>
      <c r="T468" s="2"/>
      <c r="U468" s="2"/>
      <c r="V468" s="2"/>
      <c r="W468" s="2"/>
      <c r="X468" s="2"/>
      <c r="Y468" s="2"/>
      <c r="Z468" s="2"/>
      <c r="AA468" s="2"/>
      <c r="AB468" s="2"/>
    </row>
    <row r="469" spans="1:28" ht="13.5" customHeight="1">
      <c r="A469" s="2"/>
      <c r="B469" s="2"/>
      <c r="C469" s="50"/>
      <c r="D469" s="2"/>
      <c r="E469" s="2"/>
      <c r="F469" s="50"/>
      <c r="G469" s="50"/>
      <c r="H469" s="2"/>
      <c r="I469" s="2"/>
      <c r="J469" s="2"/>
      <c r="K469" s="2"/>
      <c r="L469" s="2"/>
      <c r="M469" s="2"/>
      <c r="N469" s="2"/>
      <c r="O469" s="2"/>
      <c r="P469" s="2"/>
      <c r="Q469" s="2"/>
      <c r="R469" s="2"/>
      <c r="S469" s="2"/>
      <c r="T469" s="2"/>
      <c r="U469" s="2"/>
      <c r="V469" s="2"/>
      <c r="W469" s="2"/>
      <c r="X469" s="2"/>
      <c r="Y469" s="2"/>
      <c r="Z469" s="2"/>
      <c r="AA469" s="2"/>
      <c r="AB469" s="2"/>
    </row>
    <row r="470" spans="1:28" ht="13.5" customHeight="1">
      <c r="A470" s="2"/>
      <c r="B470" s="2"/>
      <c r="C470" s="50"/>
      <c r="D470" s="2"/>
      <c r="E470" s="2"/>
      <c r="F470" s="50"/>
      <c r="G470" s="50"/>
      <c r="H470" s="2"/>
      <c r="I470" s="2"/>
      <c r="J470" s="2"/>
      <c r="K470" s="2"/>
      <c r="L470" s="2"/>
      <c r="M470" s="2"/>
      <c r="N470" s="2"/>
      <c r="O470" s="2"/>
      <c r="P470" s="2"/>
      <c r="Q470" s="2"/>
      <c r="R470" s="2"/>
      <c r="S470" s="2"/>
      <c r="T470" s="2"/>
      <c r="U470" s="2"/>
      <c r="V470" s="2"/>
      <c r="W470" s="2"/>
      <c r="X470" s="2"/>
      <c r="Y470" s="2"/>
      <c r="Z470" s="2"/>
      <c r="AA470" s="2"/>
      <c r="AB470" s="2"/>
    </row>
    <row r="471" spans="1:28" ht="13.5" customHeight="1">
      <c r="A471" s="2"/>
      <c r="B471" s="2"/>
      <c r="C471" s="50"/>
      <c r="D471" s="2"/>
      <c r="E471" s="2"/>
      <c r="F471" s="50"/>
      <c r="G471" s="50"/>
      <c r="H471" s="2"/>
      <c r="I471" s="2"/>
      <c r="J471" s="2"/>
      <c r="K471" s="2"/>
      <c r="L471" s="2"/>
      <c r="M471" s="2"/>
      <c r="N471" s="2"/>
      <c r="O471" s="2"/>
      <c r="P471" s="2"/>
      <c r="Q471" s="2"/>
      <c r="R471" s="2"/>
      <c r="S471" s="2"/>
      <c r="T471" s="2"/>
      <c r="U471" s="2"/>
      <c r="V471" s="2"/>
      <c r="W471" s="2"/>
      <c r="X471" s="2"/>
      <c r="Y471" s="2"/>
      <c r="Z471" s="2"/>
      <c r="AA471" s="2"/>
      <c r="AB471" s="2"/>
    </row>
    <row r="472" spans="1:28" ht="13.5" customHeight="1">
      <c r="A472" s="2"/>
      <c r="B472" s="2"/>
      <c r="C472" s="50"/>
      <c r="D472" s="2"/>
      <c r="E472" s="2"/>
      <c r="F472" s="50"/>
      <c r="G472" s="50"/>
      <c r="H472" s="2"/>
      <c r="I472" s="2"/>
      <c r="J472" s="2"/>
      <c r="K472" s="2"/>
      <c r="L472" s="2"/>
      <c r="M472" s="2"/>
      <c r="N472" s="2"/>
      <c r="O472" s="2"/>
      <c r="P472" s="2"/>
      <c r="Q472" s="2"/>
      <c r="R472" s="2"/>
      <c r="S472" s="2"/>
      <c r="T472" s="2"/>
      <c r="U472" s="2"/>
      <c r="V472" s="2"/>
      <c r="W472" s="2"/>
      <c r="X472" s="2"/>
      <c r="Y472" s="2"/>
      <c r="Z472" s="2"/>
      <c r="AA472" s="2"/>
      <c r="AB472" s="2"/>
    </row>
    <row r="473" spans="1:28" ht="13.5" customHeight="1">
      <c r="A473" s="2"/>
      <c r="B473" s="2"/>
      <c r="C473" s="50"/>
      <c r="D473" s="2"/>
      <c r="E473" s="2"/>
      <c r="F473" s="50"/>
      <c r="G473" s="50"/>
      <c r="H473" s="2"/>
      <c r="I473" s="2"/>
      <c r="J473" s="2"/>
      <c r="K473" s="2"/>
      <c r="L473" s="2"/>
      <c r="M473" s="2"/>
      <c r="N473" s="2"/>
      <c r="O473" s="2"/>
      <c r="P473" s="2"/>
      <c r="Q473" s="2"/>
      <c r="R473" s="2"/>
      <c r="S473" s="2"/>
      <c r="T473" s="2"/>
      <c r="U473" s="2"/>
      <c r="V473" s="2"/>
      <c r="W473" s="2"/>
      <c r="X473" s="2"/>
      <c r="Y473" s="2"/>
      <c r="Z473" s="2"/>
      <c r="AA473" s="2"/>
      <c r="AB473" s="2"/>
    </row>
    <row r="474" spans="1:28" ht="13.5" customHeight="1">
      <c r="A474" s="2"/>
      <c r="B474" s="2"/>
      <c r="C474" s="50"/>
      <c r="D474" s="2"/>
      <c r="E474" s="2"/>
      <c r="F474" s="50"/>
      <c r="G474" s="50"/>
      <c r="H474" s="2"/>
      <c r="I474" s="2"/>
      <c r="J474" s="2"/>
      <c r="K474" s="2"/>
      <c r="L474" s="2"/>
      <c r="M474" s="2"/>
      <c r="N474" s="2"/>
      <c r="O474" s="2"/>
      <c r="P474" s="2"/>
      <c r="Q474" s="2"/>
      <c r="R474" s="2"/>
      <c r="S474" s="2"/>
      <c r="T474" s="2"/>
      <c r="U474" s="2"/>
      <c r="V474" s="2"/>
      <c r="W474" s="2"/>
      <c r="X474" s="2"/>
      <c r="Y474" s="2"/>
      <c r="Z474" s="2"/>
      <c r="AA474" s="2"/>
      <c r="AB474" s="2"/>
    </row>
    <row r="475" spans="1:28" ht="13.5" customHeight="1">
      <c r="A475" s="2"/>
      <c r="B475" s="2"/>
      <c r="C475" s="50"/>
      <c r="D475" s="2"/>
      <c r="E475" s="2"/>
      <c r="F475" s="50"/>
      <c r="G475" s="50"/>
      <c r="H475" s="2"/>
      <c r="I475" s="2"/>
      <c r="J475" s="2"/>
      <c r="K475" s="2"/>
      <c r="L475" s="2"/>
      <c r="M475" s="2"/>
      <c r="N475" s="2"/>
      <c r="O475" s="2"/>
      <c r="P475" s="2"/>
      <c r="Q475" s="2"/>
      <c r="R475" s="2"/>
      <c r="S475" s="2"/>
      <c r="T475" s="2"/>
      <c r="U475" s="2"/>
      <c r="V475" s="2"/>
      <c r="W475" s="2"/>
      <c r="X475" s="2"/>
      <c r="Y475" s="2"/>
      <c r="Z475" s="2"/>
      <c r="AA475" s="2"/>
      <c r="AB475" s="2"/>
    </row>
    <row r="476" spans="1:28" ht="13.5" customHeight="1">
      <c r="A476" s="2"/>
      <c r="B476" s="2"/>
      <c r="C476" s="50"/>
      <c r="D476" s="2"/>
      <c r="E476" s="2"/>
      <c r="F476" s="50"/>
      <c r="G476" s="50"/>
      <c r="H476" s="2"/>
      <c r="I476" s="2"/>
      <c r="J476" s="2"/>
      <c r="K476" s="2"/>
      <c r="L476" s="2"/>
      <c r="M476" s="2"/>
      <c r="N476" s="2"/>
      <c r="O476" s="2"/>
      <c r="P476" s="2"/>
      <c r="Q476" s="2"/>
      <c r="R476" s="2"/>
      <c r="S476" s="2"/>
      <c r="T476" s="2"/>
      <c r="U476" s="2"/>
      <c r="V476" s="2"/>
      <c r="W476" s="2"/>
      <c r="X476" s="2"/>
      <c r="Y476" s="2"/>
      <c r="Z476" s="2"/>
      <c r="AA476" s="2"/>
      <c r="AB476" s="2"/>
    </row>
    <row r="477" spans="1:28" ht="13.5" customHeight="1">
      <c r="A477" s="2"/>
      <c r="B477" s="2"/>
      <c r="C477" s="50"/>
      <c r="D477" s="2"/>
      <c r="E477" s="2"/>
      <c r="F477" s="50"/>
      <c r="G477" s="50"/>
      <c r="H477" s="2"/>
      <c r="I477" s="2"/>
      <c r="J477" s="2"/>
      <c r="K477" s="2"/>
      <c r="L477" s="2"/>
      <c r="M477" s="2"/>
      <c r="N477" s="2"/>
      <c r="O477" s="2"/>
      <c r="P477" s="2"/>
      <c r="Q477" s="2"/>
      <c r="R477" s="2"/>
      <c r="S477" s="2"/>
      <c r="T477" s="2"/>
      <c r="U477" s="2"/>
      <c r="V477" s="2"/>
      <c r="W477" s="2"/>
      <c r="X477" s="2"/>
      <c r="Y477" s="2"/>
      <c r="Z477" s="2"/>
      <c r="AA477" s="2"/>
      <c r="AB477" s="2"/>
    </row>
    <row r="478" spans="1:28" ht="13.5" customHeight="1">
      <c r="A478" s="2"/>
      <c r="B478" s="2"/>
      <c r="C478" s="50"/>
      <c r="D478" s="2"/>
      <c r="E478" s="2"/>
      <c r="F478" s="50"/>
      <c r="G478" s="50"/>
      <c r="H478" s="2"/>
      <c r="I478" s="2"/>
      <c r="J478" s="2"/>
      <c r="K478" s="2"/>
      <c r="L478" s="2"/>
      <c r="M478" s="2"/>
      <c r="N478" s="2"/>
      <c r="O478" s="2"/>
      <c r="P478" s="2"/>
      <c r="Q478" s="2"/>
      <c r="R478" s="2"/>
      <c r="S478" s="2"/>
      <c r="T478" s="2"/>
      <c r="U478" s="2"/>
      <c r="V478" s="2"/>
      <c r="W478" s="2"/>
      <c r="X478" s="2"/>
      <c r="Y478" s="2"/>
      <c r="Z478" s="2"/>
      <c r="AA478" s="2"/>
      <c r="AB478" s="2"/>
    </row>
    <row r="479" spans="1:28" ht="13.5" customHeight="1">
      <c r="A479" s="2"/>
      <c r="B479" s="2"/>
      <c r="C479" s="50"/>
      <c r="D479" s="2"/>
      <c r="E479" s="2"/>
      <c r="F479" s="50"/>
      <c r="G479" s="50"/>
      <c r="H479" s="2"/>
      <c r="I479" s="2"/>
      <c r="J479" s="2"/>
      <c r="K479" s="2"/>
      <c r="L479" s="2"/>
      <c r="M479" s="2"/>
      <c r="N479" s="2"/>
      <c r="O479" s="2"/>
      <c r="P479" s="2"/>
      <c r="Q479" s="2"/>
      <c r="R479" s="2"/>
      <c r="S479" s="2"/>
      <c r="T479" s="2"/>
      <c r="U479" s="2"/>
      <c r="V479" s="2"/>
      <c r="W479" s="2"/>
      <c r="X479" s="2"/>
      <c r="Y479" s="2"/>
      <c r="Z479" s="2"/>
      <c r="AA479" s="2"/>
      <c r="AB479" s="2"/>
    </row>
    <row r="480" spans="1:28" ht="13.5" customHeight="1">
      <c r="A480" s="2"/>
      <c r="B480" s="2"/>
      <c r="C480" s="50"/>
      <c r="D480" s="2"/>
      <c r="E480" s="2"/>
      <c r="F480" s="50"/>
      <c r="G480" s="50"/>
      <c r="H480" s="2"/>
      <c r="I480" s="2"/>
      <c r="J480" s="2"/>
      <c r="K480" s="2"/>
      <c r="L480" s="2"/>
      <c r="M480" s="2"/>
      <c r="N480" s="2"/>
      <c r="O480" s="2"/>
      <c r="P480" s="2"/>
      <c r="Q480" s="2"/>
      <c r="R480" s="2"/>
      <c r="S480" s="2"/>
      <c r="T480" s="2"/>
      <c r="U480" s="2"/>
      <c r="V480" s="2"/>
      <c r="W480" s="2"/>
      <c r="X480" s="2"/>
      <c r="Y480" s="2"/>
      <c r="Z480" s="2"/>
      <c r="AA480" s="2"/>
      <c r="AB480" s="2"/>
    </row>
    <row r="481" spans="1:28" ht="13.5" customHeight="1">
      <c r="A481" s="2"/>
      <c r="B481" s="2"/>
      <c r="C481" s="50"/>
      <c r="D481" s="2"/>
      <c r="E481" s="2"/>
      <c r="F481" s="50"/>
      <c r="G481" s="50"/>
      <c r="H481" s="2"/>
      <c r="I481" s="2"/>
      <c r="J481" s="2"/>
      <c r="K481" s="2"/>
      <c r="L481" s="2"/>
      <c r="M481" s="2"/>
      <c r="N481" s="2"/>
      <c r="O481" s="2"/>
      <c r="P481" s="2"/>
      <c r="Q481" s="2"/>
      <c r="R481" s="2"/>
      <c r="S481" s="2"/>
      <c r="T481" s="2"/>
      <c r="U481" s="2"/>
      <c r="V481" s="2"/>
      <c r="W481" s="2"/>
      <c r="X481" s="2"/>
      <c r="Y481" s="2"/>
      <c r="Z481" s="2"/>
      <c r="AA481" s="2"/>
      <c r="AB481" s="2"/>
    </row>
    <row r="482" spans="1:28" ht="13.5" customHeight="1">
      <c r="A482" s="2"/>
      <c r="B482" s="2"/>
      <c r="C482" s="50"/>
      <c r="D482" s="2"/>
      <c r="E482" s="2"/>
      <c r="F482" s="50"/>
      <c r="G482" s="50"/>
      <c r="H482" s="2"/>
      <c r="I482" s="2"/>
      <c r="J482" s="2"/>
      <c r="K482" s="2"/>
      <c r="L482" s="2"/>
      <c r="M482" s="2"/>
      <c r="N482" s="2"/>
      <c r="O482" s="2"/>
      <c r="P482" s="2"/>
      <c r="Q482" s="2"/>
      <c r="R482" s="2"/>
      <c r="S482" s="2"/>
      <c r="T482" s="2"/>
      <c r="U482" s="2"/>
      <c r="V482" s="2"/>
      <c r="W482" s="2"/>
      <c r="X482" s="2"/>
      <c r="Y482" s="2"/>
      <c r="Z482" s="2"/>
      <c r="AA482" s="2"/>
      <c r="AB482" s="2"/>
    </row>
    <row r="483" spans="1:28" ht="13.5" customHeight="1">
      <c r="A483" s="2"/>
      <c r="B483" s="2"/>
      <c r="C483" s="50"/>
      <c r="D483" s="2"/>
      <c r="E483" s="2"/>
      <c r="F483" s="50"/>
      <c r="G483" s="50"/>
      <c r="H483" s="2"/>
      <c r="I483" s="2"/>
      <c r="J483" s="2"/>
      <c r="K483" s="2"/>
      <c r="L483" s="2"/>
      <c r="M483" s="2"/>
      <c r="N483" s="2"/>
      <c r="O483" s="2"/>
      <c r="P483" s="2"/>
      <c r="Q483" s="2"/>
      <c r="R483" s="2"/>
      <c r="S483" s="2"/>
      <c r="T483" s="2"/>
      <c r="U483" s="2"/>
      <c r="V483" s="2"/>
      <c r="W483" s="2"/>
      <c r="X483" s="2"/>
      <c r="Y483" s="2"/>
      <c r="Z483" s="2"/>
      <c r="AA483" s="2"/>
      <c r="AB483" s="2"/>
    </row>
    <row r="484" spans="1:28" ht="13.5" customHeight="1">
      <c r="A484" s="2"/>
      <c r="B484" s="2"/>
      <c r="C484" s="50"/>
      <c r="D484" s="2"/>
      <c r="E484" s="2"/>
      <c r="F484" s="50"/>
      <c r="G484" s="50"/>
      <c r="H484" s="2"/>
      <c r="I484" s="2"/>
      <c r="J484" s="2"/>
      <c r="K484" s="2"/>
      <c r="L484" s="2"/>
      <c r="M484" s="2"/>
      <c r="N484" s="2"/>
      <c r="O484" s="2"/>
      <c r="P484" s="2"/>
      <c r="Q484" s="2"/>
      <c r="R484" s="2"/>
      <c r="S484" s="2"/>
      <c r="T484" s="2"/>
      <c r="U484" s="2"/>
      <c r="V484" s="2"/>
      <c r="W484" s="2"/>
      <c r="X484" s="2"/>
      <c r="Y484" s="2"/>
      <c r="Z484" s="2"/>
      <c r="AA484" s="2"/>
      <c r="AB484" s="2"/>
    </row>
    <row r="485" spans="1:28" ht="13.5" customHeight="1">
      <c r="A485" s="2"/>
      <c r="B485" s="2"/>
      <c r="C485" s="50"/>
      <c r="D485" s="2"/>
      <c r="E485" s="2"/>
      <c r="F485" s="50"/>
      <c r="G485" s="50"/>
      <c r="H485" s="2"/>
      <c r="I485" s="2"/>
      <c r="J485" s="2"/>
      <c r="K485" s="2"/>
      <c r="L485" s="2"/>
      <c r="M485" s="2"/>
      <c r="N485" s="2"/>
      <c r="O485" s="2"/>
      <c r="P485" s="2"/>
      <c r="Q485" s="2"/>
      <c r="R485" s="2"/>
      <c r="S485" s="2"/>
      <c r="T485" s="2"/>
      <c r="U485" s="2"/>
      <c r="V485" s="2"/>
      <c r="W485" s="2"/>
      <c r="X485" s="2"/>
      <c r="Y485" s="2"/>
      <c r="Z485" s="2"/>
      <c r="AA485" s="2"/>
      <c r="AB485" s="2"/>
    </row>
    <row r="486" spans="1:28" ht="13.5" customHeight="1">
      <c r="A486" s="2"/>
      <c r="B486" s="2"/>
      <c r="C486" s="50"/>
      <c r="D486" s="2"/>
      <c r="E486" s="2"/>
      <c r="F486" s="50"/>
      <c r="G486" s="50"/>
      <c r="H486" s="2"/>
      <c r="I486" s="2"/>
      <c r="J486" s="2"/>
      <c r="K486" s="2"/>
      <c r="L486" s="2"/>
      <c r="M486" s="2"/>
      <c r="N486" s="2"/>
      <c r="O486" s="2"/>
      <c r="P486" s="2"/>
      <c r="Q486" s="2"/>
      <c r="R486" s="2"/>
      <c r="S486" s="2"/>
      <c r="T486" s="2"/>
      <c r="U486" s="2"/>
      <c r="V486" s="2"/>
      <c r="W486" s="2"/>
      <c r="X486" s="2"/>
      <c r="Y486" s="2"/>
      <c r="Z486" s="2"/>
      <c r="AA486" s="2"/>
      <c r="AB486" s="2"/>
    </row>
    <row r="487" spans="1:28" ht="13.5" customHeight="1">
      <c r="A487" s="2"/>
      <c r="B487" s="2"/>
      <c r="C487" s="50"/>
      <c r="D487" s="2"/>
      <c r="E487" s="2"/>
      <c r="F487" s="50"/>
      <c r="G487" s="50"/>
      <c r="H487" s="2"/>
      <c r="I487" s="2"/>
      <c r="J487" s="2"/>
      <c r="K487" s="2"/>
      <c r="L487" s="2"/>
      <c r="M487" s="2"/>
      <c r="N487" s="2"/>
      <c r="O487" s="2"/>
      <c r="P487" s="2"/>
      <c r="Q487" s="2"/>
      <c r="R487" s="2"/>
      <c r="S487" s="2"/>
      <c r="T487" s="2"/>
      <c r="U487" s="2"/>
      <c r="V487" s="2"/>
      <c r="W487" s="2"/>
      <c r="X487" s="2"/>
      <c r="Y487" s="2"/>
      <c r="Z487" s="2"/>
      <c r="AA487" s="2"/>
      <c r="AB487" s="2"/>
    </row>
    <row r="488" spans="1:28" ht="13.5" customHeight="1">
      <c r="A488" s="2"/>
      <c r="B488" s="2"/>
      <c r="C488" s="50"/>
      <c r="D488" s="2"/>
      <c r="E488" s="2"/>
      <c r="F488" s="50"/>
      <c r="G488" s="50"/>
      <c r="H488" s="2"/>
      <c r="I488" s="2"/>
      <c r="J488" s="2"/>
      <c r="K488" s="2"/>
      <c r="L488" s="2"/>
      <c r="M488" s="2"/>
      <c r="N488" s="2"/>
      <c r="O488" s="2"/>
      <c r="P488" s="2"/>
      <c r="Q488" s="2"/>
      <c r="R488" s="2"/>
      <c r="S488" s="2"/>
      <c r="T488" s="2"/>
      <c r="U488" s="2"/>
      <c r="V488" s="2"/>
      <c r="W488" s="2"/>
      <c r="X488" s="2"/>
      <c r="Y488" s="2"/>
      <c r="Z488" s="2"/>
      <c r="AA488" s="2"/>
      <c r="AB488" s="2"/>
    </row>
    <row r="489" spans="1:28" ht="13.5" customHeight="1">
      <c r="A489" s="2"/>
      <c r="B489" s="2"/>
      <c r="C489" s="50"/>
      <c r="D489" s="2"/>
      <c r="E489" s="2"/>
      <c r="F489" s="50"/>
      <c r="G489" s="50"/>
      <c r="H489" s="2"/>
      <c r="I489" s="2"/>
      <c r="J489" s="2"/>
      <c r="K489" s="2"/>
      <c r="L489" s="2"/>
      <c r="M489" s="2"/>
      <c r="N489" s="2"/>
      <c r="O489" s="2"/>
      <c r="P489" s="2"/>
      <c r="Q489" s="2"/>
      <c r="R489" s="2"/>
      <c r="S489" s="2"/>
      <c r="T489" s="2"/>
      <c r="U489" s="2"/>
      <c r="V489" s="2"/>
      <c r="W489" s="2"/>
      <c r="X489" s="2"/>
      <c r="Y489" s="2"/>
      <c r="Z489" s="2"/>
      <c r="AA489" s="2"/>
      <c r="AB489" s="2"/>
    </row>
    <row r="490" spans="1:28" ht="13.5" customHeight="1">
      <c r="A490" s="2"/>
      <c r="B490" s="2"/>
      <c r="C490" s="50"/>
      <c r="D490" s="2"/>
      <c r="E490" s="2"/>
      <c r="F490" s="50"/>
      <c r="G490" s="50"/>
      <c r="H490" s="2"/>
      <c r="I490" s="2"/>
      <c r="J490" s="2"/>
      <c r="K490" s="2"/>
      <c r="L490" s="2"/>
      <c r="M490" s="2"/>
      <c r="N490" s="2"/>
      <c r="O490" s="2"/>
      <c r="P490" s="2"/>
      <c r="Q490" s="2"/>
      <c r="R490" s="2"/>
      <c r="S490" s="2"/>
      <c r="T490" s="2"/>
      <c r="U490" s="2"/>
      <c r="V490" s="2"/>
      <c r="W490" s="2"/>
      <c r="X490" s="2"/>
      <c r="Y490" s="2"/>
      <c r="Z490" s="2"/>
      <c r="AA490" s="2"/>
      <c r="AB490" s="2"/>
    </row>
    <row r="491" spans="1:28" ht="13.5" customHeight="1">
      <c r="A491" s="2"/>
      <c r="B491" s="2"/>
      <c r="C491" s="50"/>
      <c r="D491" s="2"/>
      <c r="E491" s="2"/>
      <c r="F491" s="50"/>
      <c r="G491" s="50"/>
      <c r="H491" s="2"/>
      <c r="I491" s="2"/>
      <c r="J491" s="2"/>
      <c r="K491" s="2"/>
      <c r="L491" s="2"/>
      <c r="M491" s="2"/>
      <c r="N491" s="2"/>
      <c r="O491" s="2"/>
      <c r="P491" s="2"/>
      <c r="Q491" s="2"/>
      <c r="R491" s="2"/>
      <c r="S491" s="2"/>
      <c r="T491" s="2"/>
      <c r="U491" s="2"/>
      <c r="V491" s="2"/>
      <c r="W491" s="2"/>
      <c r="X491" s="2"/>
      <c r="Y491" s="2"/>
      <c r="Z491" s="2"/>
      <c r="AA491" s="2"/>
      <c r="AB491" s="2"/>
    </row>
    <row r="492" spans="1:28" ht="13.5" customHeight="1">
      <c r="A492" s="2"/>
      <c r="B492" s="2"/>
      <c r="C492" s="50"/>
      <c r="D492" s="2"/>
      <c r="E492" s="2"/>
      <c r="F492" s="50"/>
      <c r="G492" s="50"/>
      <c r="H492" s="2"/>
      <c r="I492" s="2"/>
      <c r="J492" s="2"/>
      <c r="K492" s="2"/>
      <c r="L492" s="2"/>
      <c r="M492" s="2"/>
      <c r="N492" s="2"/>
      <c r="O492" s="2"/>
      <c r="P492" s="2"/>
      <c r="Q492" s="2"/>
      <c r="R492" s="2"/>
      <c r="S492" s="2"/>
      <c r="T492" s="2"/>
      <c r="U492" s="2"/>
      <c r="V492" s="2"/>
      <c r="W492" s="2"/>
      <c r="X492" s="2"/>
      <c r="Y492" s="2"/>
      <c r="Z492" s="2"/>
      <c r="AA492" s="2"/>
      <c r="AB492" s="2"/>
    </row>
    <row r="493" spans="1:28" ht="13.5" customHeight="1">
      <c r="A493" s="2"/>
      <c r="B493" s="2"/>
      <c r="C493" s="50"/>
      <c r="D493" s="2"/>
      <c r="E493" s="2"/>
      <c r="F493" s="50"/>
      <c r="G493" s="50"/>
      <c r="H493" s="2"/>
      <c r="I493" s="2"/>
      <c r="J493" s="2"/>
      <c r="K493" s="2"/>
      <c r="L493" s="2"/>
      <c r="M493" s="2"/>
      <c r="N493" s="2"/>
      <c r="O493" s="2"/>
      <c r="P493" s="2"/>
      <c r="Q493" s="2"/>
      <c r="R493" s="2"/>
      <c r="S493" s="2"/>
      <c r="T493" s="2"/>
      <c r="U493" s="2"/>
      <c r="V493" s="2"/>
      <c r="W493" s="2"/>
      <c r="X493" s="2"/>
      <c r="Y493" s="2"/>
      <c r="Z493" s="2"/>
      <c r="AA493" s="2"/>
      <c r="AB493" s="2"/>
    </row>
    <row r="494" spans="1:28" ht="13.5" customHeight="1">
      <c r="A494" s="2"/>
      <c r="B494" s="2"/>
      <c r="C494" s="50"/>
      <c r="D494" s="2"/>
      <c r="E494" s="2"/>
      <c r="F494" s="50"/>
      <c r="G494" s="50"/>
      <c r="H494" s="2"/>
      <c r="I494" s="2"/>
      <c r="J494" s="2"/>
      <c r="K494" s="2"/>
      <c r="L494" s="2"/>
      <c r="M494" s="2"/>
      <c r="N494" s="2"/>
      <c r="O494" s="2"/>
      <c r="P494" s="2"/>
      <c r="Q494" s="2"/>
      <c r="R494" s="2"/>
      <c r="S494" s="2"/>
      <c r="T494" s="2"/>
      <c r="U494" s="2"/>
      <c r="V494" s="2"/>
      <c r="W494" s="2"/>
      <c r="X494" s="2"/>
      <c r="Y494" s="2"/>
      <c r="Z494" s="2"/>
      <c r="AA494" s="2"/>
      <c r="AB494" s="2"/>
    </row>
    <row r="495" spans="1:28" ht="13.5" customHeight="1">
      <c r="A495" s="2"/>
      <c r="B495" s="2"/>
      <c r="C495" s="50"/>
      <c r="D495" s="2"/>
      <c r="E495" s="2"/>
      <c r="F495" s="50"/>
      <c r="G495" s="50"/>
      <c r="H495" s="2"/>
      <c r="I495" s="2"/>
      <c r="J495" s="2"/>
      <c r="K495" s="2"/>
      <c r="L495" s="2"/>
      <c r="M495" s="2"/>
      <c r="N495" s="2"/>
      <c r="O495" s="2"/>
      <c r="P495" s="2"/>
      <c r="Q495" s="2"/>
      <c r="R495" s="2"/>
      <c r="S495" s="2"/>
      <c r="T495" s="2"/>
      <c r="U495" s="2"/>
      <c r="V495" s="2"/>
      <c r="W495" s="2"/>
      <c r="X495" s="2"/>
      <c r="Y495" s="2"/>
      <c r="Z495" s="2"/>
      <c r="AA495" s="2"/>
      <c r="AB495" s="2"/>
    </row>
    <row r="496" spans="1:28" ht="13.5" customHeight="1">
      <c r="A496" s="2"/>
      <c r="B496" s="2"/>
      <c r="C496" s="50"/>
      <c r="D496" s="2"/>
      <c r="E496" s="2"/>
      <c r="F496" s="50"/>
      <c r="G496" s="50"/>
      <c r="H496" s="2"/>
      <c r="I496" s="2"/>
      <c r="J496" s="2"/>
      <c r="K496" s="2"/>
      <c r="L496" s="2"/>
      <c r="M496" s="2"/>
      <c r="N496" s="2"/>
      <c r="O496" s="2"/>
      <c r="P496" s="2"/>
      <c r="Q496" s="2"/>
      <c r="R496" s="2"/>
      <c r="S496" s="2"/>
      <c r="T496" s="2"/>
      <c r="U496" s="2"/>
      <c r="V496" s="2"/>
      <c r="W496" s="2"/>
      <c r="X496" s="2"/>
      <c r="Y496" s="2"/>
      <c r="Z496" s="2"/>
      <c r="AA496" s="2"/>
      <c r="AB496" s="2"/>
    </row>
    <row r="497" spans="1:28" ht="13.5" customHeight="1">
      <c r="A497" s="2"/>
      <c r="B497" s="2"/>
      <c r="C497" s="50"/>
      <c r="D497" s="2"/>
      <c r="E497" s="2"/>
      <c r="F497" s="50"/>
      <c r="G497" s="50"/>
      <c r="H497" s="2"/>
      <c r="I497" s="2"/>
      <c r="J497" s="2"/>
      <c r="K497" s="2"/>
      <c r="L497" s="2"/>
      <c r="M497" s="2"/>
      <c r="N497" s="2"/>
      <c r="O497" s="2"/>
      <c r="P497" s="2"/>
      <c r="Q497" s="2"/>
      <c r="R497" s="2"/>
      <c r="S497" s="2"/>
      <c r="T497" s="2"/>
      <c r="U497" s="2"/>
      <c r="V497" s="2"/>
      <c r="W497" s="2"/>
      <c r="X497" s="2"/>
      <c r="Y497" s="2"/>
      <c r="Z497" s="2"/>
      <c r="AA497" s="2"/>
      <c r="AB497" s="2"/>
    </row>
    <row r="498" spans="1:28" ht="13.5" customHeight="1">
      <c r="A498" s="2"/>
      <c r="B498" s="2"/>
      <c r="C498" s="50"/>
      <c r="D498" s="2"/>
      <c r="E498" s="2"/>
      <c r="F498" s="50"/>
      <c r="G498" s="50"/>
      <c r="H498" s="2"/>
      <c r="I498" s="2"/>
      <c r="J498" s="2"/>
      <c r="K498" s="2"/>
      <c r="L498" s="2"/>
      <c r="M498" s="2"/>
      <c r="N498" s="2"/>
      <c r="O498" s="2"/>
      <c r="P498" s="2"/>
      <c r="Q498" s="2"/>
      <c r="R498" s="2"/>
      <c r="S498" s="2"/>
      <c r="T498" s="2"/>
      <c r="U498" s="2"/>
      <c r="V498" s="2"/>
      <c r="W498" s="2"/>
      <c r="X498" s="2"/>
      <c r="Y498" s="2"/>
      <c r="Z498" s="2"/>
      <c r="AA498" s="2"/>
      <c r="AB498" s="2"/>
    </row>
    <row r="499" spans="1:28" ht="13.5" customHeight="1">
      <c r="A499" s="2"/>
      <c r="B499" s="2"/>
      <c r="C499" s="50"/>
      <c r="D499" s="2"/>
      <c r="E499" s="2"/>
      <c r="F499" s="50"/>
      <c r="G499" s="50"/>
      <c r="H499" s="2"/>
      <c r="I499" s="2"/>
      <c r="J499" s="2"/>
      <c r="K499" s="2"/>
      <c r="L499" s="2"/>
      <c r="M499" s="2"/>
      <c r="N499" s="2"/>
      <c r="O499" s="2"/>
      <c r="P499" s="2"/>
      <c r="Q499" s="2"/>
      <c r="R499" s="2"/>
      <c r="S499" s="2"/>
      <c r="T499" s="2"/>
      <c r="U499" s="2"/>
      <c r="V499" s="2"/>
      <c r="W499" s="2"/>
      <c r="X499" s="2"/>
      <c r="Y499" s="2"/>
      <c r="Z499" s="2"/>
      <c r="AA499" s="2"/>
      <c r="AB499" s="2"/>
    </row>
    <row r="500" spans="1:28" ht="13.5" customHeight="1">
      <c r="A500" s="2"/>
      <c r="B500" s="2"/>
      <c r="C500" s="50"/>
      <c r="D500" s="2"/>
      <c r="E500" s="2"/>
      <c r="F500" s="50"/>
      <c r="G500" s="50"/>
      <c r="H500" s="2"/>
      <c r="I500" s="2"/>
      <c r="J500" s="2"/>
      <c r="K500" s="2"/>
      <c r="L500" s="2"/>
      <c r="M500" s="2"/>
      <c r="N500" s="2"/>
      <c r="O500" s="2"/>
      <c r="P500" s="2"/>
      <c r="Q500" s="2"/>
      <c r="R500" s="2"/>
      <c r="S500" s="2"/>
      <c r="T500" s="2"/>
      <c r="U500" s="2"/>
      <c r="V500" s="2"/>
      <c r="W500" s="2"/>
      <c r="X500" s="2"/>
      <c r="Y500" s="2"/>
      <c r="Z500" s="2"/>
      <c r="AA500" s="2"/>
      <c r="AB500" s="2"/>
    </row>
    <row r="501" spans="1:28" ht="13.5" customHeight="1">
      <c r="A501" s="2"/>
      <c r="B501" s="2"/>
      <c r="C501" s="50"/>
      <c r="D501" s="2"/>
      <c r="E501" s="2"/>
      <c r="F501" s="50"/>
      <c r="G501" s="50"/>
      <c r="H501" s="2"/>
      <c r="I501" s="2"/>
      <c r="J501" s="2"/>
      <c r="K501" s="2"/>
      <c r="L501" s="2"/>
      <c r="M501" s="2"/>
      <c r="N501" s="2"/>
      <c r="O501" s="2"/>
      <c r="P501" s="2"/>
      <c r="Q501" s="2"/>
      <c r="R501" s="2"/>
      <c r="S501" s="2"/>
      <c r="T501" s="2"/>
      <c r="U501" s="2"/>
      <c r="V501" s="2"/>
      <c r="W501" s="2"/>
      <c r="X501" s="2"/>
      <c r="Y501" s="2"/>
      <c r="Z501" s="2"/>
      <c r="AA501" s="2"/>
      <c r="AB501" s="2"/>
    </row>
    <row r="502" spans="1:28" ht="13.5" customHeight="1">
      <c r="A502" s="2"/>
      <c r="B502" s="2"/>
      <c r="C502" s="50"/>
      <c r="D502" s="2"/>
      <c r="E502" s="2"/>
      <c r="F502" s="50"/>
      <c r="G502" s="50"/>
      <c r="H502" s="2"/>
      <c r="I502" s="2"/>
      <c r="J502" s="2"/>
      <c r="K502" s="2"/>
      <c r="L502" s="2"/>
      <c r="M502" s="2"/>
      <c r="N502" s="2"/>
      <c r="O502" s="2"/>
      <c r="P502" s="2"/>
      <c r="Q502" s="2"/>
      <c r="R502" s="2"/>
      <c r="S502" s="2"/>
      <c r="T502" s="2"/>
      <c r="U502" s="2"/>
      <c r="V502" s="2"/>
      <c r="W502" s="2"/>
      <c r="X502" s="2"/>
      <c r="Y502" s="2"/>
      <c r="Z502" s="2"/>
      <c r="AA502" s="2"/>
      <c r="AB502" s="2"/>
    </row>
    <row r="503" spans="1:28" ht="13.5" customHeight="1">
      <c r="A503" s="2"/>
      <c r="B503" s="2"/>
      <c r="C503" s="50"/>
      <c r="D503" s="2"/>
      <c r="E503" s="2"/>
      <c r="F503" s="50"/>
      <c r="G503" s="50"/>
      <c r="H503" s="2"/>
      <c r="I503" s="2"/>
      <c r="J503" s="2"/>
      <c r="K503" s="2"/>
      <c r="L503" s="2"/>
      <c r="M503" s="2"/>
      <c r="N503" s="2"/>
      <c r="O503" s="2"/>
      <c r="P503" s="2"/>
      <c r="Q503" s="2"/>
      <c r="R503" s="2"/>
      <c r="S503" s="2"/>
      <c r="T503" s="2"/>
      <c r="U503" s="2"/>
      <c r="V503" s="2"/>
      <c r="W503" s="2"/>
      <c r="X503" s="2"/>
      <c r="Y503" s="2"/>
      <c r="Z503" s="2"/>
      <c r="AA503" s="2"/>
      <c r="AB503" s="2"/>
    </row>
    <row r="504" spans="1:28" ht="13.5" customHeight="1">
      <c r="A504" s="2"/>
      <c r="B504" s="2"/>
      <c r="C504" s="50"/>
      <c r="D504" s="2"/>
      <c r="E504" s="2"/>
      <c r="F504" s="50"/>
      <c r="G504" s="50"/>
      <c r="H504" s="2"/>
      <c r="I504" s="2"/>
      <c r="J504" s="2"/>
      <c r="K504" s="2"/>
      <c r="L504" s="2"/>
      <c r="M504" s="2"/>
      <c r="N504" s="2"/>
      <c r="O504" s="2"/>
      <c r="P504" s="2"/>
      <c r="Q504" s="2"/>
      <c r="R504" s="2"/>
      <c r="S504" s="2"/>
      <c r="T504" s="2"/>
      <c r="U504" s="2"/>
      <c r="V504" s="2"/>
      <c r="W504" s="2"/>
      <c r="X504" s="2"/>
      <c r="Y504" s="2"/>
      <c r="Z504" s="2"/>
      <c r="AA504" s="2"/>
      <c r="AB504" s="2"/>
    </row>
    <row r="505" spans="1:28" ht="13.5" customHeight="1">
      <c r="A505" s="2"/>
      <c r="B505" s="2"/>
      <c r="C505" s="50"/>
      <c r="D505" s="2"/>
      <c r="E505" s="2"/>
      <c r="F505" s="50"/>
      <c r="G505" s="50"/>
      <c r="H505" s="2"/>
      <c r="I505" s="2"/>
      <c r="J505" s="2"/>
      <c r="K505" s="2"/>
      <c r="L505" s="2"/>
      <c r="M505" s="2"/>
      <c r="N505" s="2"/>
      <c r="O505" s="2"/>
      <c r="P505" s="2"/>
      <c r="Q505" s="2"/>
      <c r="R505" s="2"/>
      <c r="S505" s="2"/>
      <c r="T505" s="2"/>
      <c r="U505" s="2"/>
      <c r="V505" s="2"/>
      <c r="W505" s="2"/>
      <c r="X505" s="2"/>
      <c r="Y505" s="2"/>
      <c r="Z505" s="2"/>
      <c r="AA505" s="2"/>
      <c r="AB505" s="2"/>
    </row>
    <row r="506" spans="1:28" ht="13.5" customHeight="1">
      <c r="A506" s="2"/>
      <c r="B506" s="2"/>
      <c r="C506" s="50"/>
      <c r="D506" s="2"/>
      <c r="E506" s="2"/>
      <c r="F506" s="50"/>
      <c r="G506" s="50"/>
      <c r="H506" s="2"/>
      <c r="I506" s="2"/>
      <c r="J506" s="2"/>
      <c r="K506" s="2"/>
      <c r="L506" s="2"/>
      <c r="M506" s="2"/>
      <c r="N506" s="2"/>
      <c r="O506" s="2"/>
      <c r="P506" s="2"/>
      <c r="Q506" s="2"/>
      <c r="R506" s="2"/>
      <c r="S506" s="2"/>
      <c r="T506" s="2"/>
      <c r="U506" s="2"/>
      <c r="V506" s="2"/>
      <c r="W506" s="2"/>
      <c r="X506" s="2"/>
      <c r="Y506" s="2"/>
      <c r="Z506" s="2"/>
      <c r="AA506" s="2"/>
      <c r="AB506" s="2"/>
    </row>
    <row r="507" spans="1:28" ht="13.5" customHeight="1">
      <c r="A507" s="2"/>
      <c r="B507" s="2"/>
      <c r="C507" s="50"/>
      <c r="D507" s="2"/>
      <c r="E507" s="2"/>
      <c r="F507" s="50"/>
      <c r="G507" s="50"/>
      <c r="H507" s="2"/>
      <c r="I507" s="2"/>
      <c r="J507" s="2"/>
      <c r="K507" s="2"/>
      <c r="L507" s="2"/>
      <c r="M507" s="2"/>
      <c r="N507" s="2"/>
      <c r="O507" s="2"/>
      <c r="P507" s="2"/>
      <c r="Q507" s="2"/>
      <c r="R507" s="2"/>
      <c r="S507" s="2"/>
      <c r="T507" s="2"/>
      <c r="U507" s="2"/>
      <c r="V507" s="2"/>
      <c r="W507" s="2"/>
      <c r="X507" s="2"/>
      <c r="Y507" s="2"/>
      <c r="Z507" s="2"/>
      <c r="AA507" s="2"/>
      <c r="AB507" s="2"/>
    </row>
    <row r="508" spans="1:28" ht="13.5" customHeight="1">
      <c r="A508" s="2"/>
      <c r="B508" s="2"/>
      <c r="C508" s="50"/>
      <c r="D508" s="2"/>
      <c r="E508" s="2"/>
      <c r="F508" s="50"/>
      <c r="G508" s="50"/>
      <c r="H508" s="2"/>
      <c r="I508" s="2"/>
      <c r="J508" s="2"/>
      <c r="K508" s="2"/>
      <c r="L508" s="2"/>
      <c r="M508" s="2"/>
      <c r="N508" s="2"/>
      <c r="O508" s="2"/>
      <c r="P508" s="2"/>
      <c r="Q508" s="2"/>
      <c r="R508" s="2"/>
      <c r="S508" s="2"/>
      <c r="T508" s="2"/>
      <c r="U508" s="2"/>
      <c r="V508" s="2"/>
      <c r="W508" s="2"/>
      <c r="X508" s="2"/>
      <c r="Y508" s="2"/>
      <c r="Z508" s="2"/>
      <c r="AA508" s="2"/>
      <c r="AB508" s="2"/>
    </row>
    <row r="509" spans="1:28" ht="13.5" customHeight="1">
      <c r="A509" s="2"/>
      <c r="B509" s="2"/>
      <c r="C509" s="50"/>
      <c r="D509" s="2"/>
      <c r="E509" s="2"/>
      <c r="F509" s="50"/>
      <c r="G509" s="50"/>
      <c r="H509" s="2"/>
      <c r="I509" s="2"/>
      <c r="J509" s="2"/>
      <c r="K509" s="2"/>
      <c r="L509" s="2"/>
      <c r="M509" s="2"/>
      <c r="N509" s="2"/>
      <c r="O509" s="2"/>
      <c r="P509" s="2"/>
      <c r="Q509" s="2"/>
      <c r="R509" s="2"/>
      <c r="S509" s="2"/>
      <c r="T509" s="2"/>
      <c r="U509" s="2"/>
      <c r="V509" s="2"/>
      <c r="W509" s="2"/>
      <c r="X509" s="2"/>
      <c r="Y509" s="2"/>
      <c r="Z509" s="2"/>
      <c r="AA509" s="2"/>
      <c r="AB509" s="2"/>
    </row>
    <row r="510" spans="1:28" ht="13.5" customHeight="1">
      <c r="A510" s="2"/>
      <c r="B510" s="2"/>
      <c r="C510" s="50"/>
      <c r="D510" s="2"/>
      <c r="E510" s="2"/>
      <c r="F510" s="50"/>
      <c r="G510" s="50"/>
      <c r="H510" s="2"/>
      <c r="I510" s="2"/>
      <c r="J510" s="2"/>
      <c r="K510" s="2"/>
      <c r="L510" s="2"/>
      <c r="M510" s="2"/>
      <c r="N510" s="2"/>
      <c r="O510" s="2"/>
      <c r="P510" s="2"/>
      <c r="Q510" s="2"/>
      <c r="R510" s="2"/>
      <c r="S510" s="2"/>
      <c r="T510" s="2"/>
      <c r="U510" s="2"/>
      <c r="V510" s="2"/>
      <c r="W510" s="2"/>
      <c r="X510" s="2"/>
      <c r="Y510" s="2"/>
      <c r="Z510" s="2"/>
      <c r="AA510" s="2"/>
      <c r="AB510" s="2"/>
    </row>
    <row r="511" spans="1:28" ht="13.5" customHeight="1">
      <c r="A511" s="2"/>
      <c r="B511" s="2"/>
      <c r="C511" s="50"/>
      <c r="D511" s="2"/>
      <c r="E511" s="2"/>
      <c r="F511" s="50"/>
      <c r="G511" s="50"/>
      <c r="H511" s="2"/>
      <c r="I511" s="2"/>
      <c r="J511" s="2"/>
      <c r="K511" s="2"/>
      <c r="L511" s="2"/>
      <c r="M511" s="2"/>
      <c r="N511" s="2"/>
      <c r="O511" s="2"/>
      <c r="P511" s="2"/>
      <c r="Q511" s="2"/>
      <c r="R511" s="2"/>
      <c r="S511" s="2"/>
      <c r="T511" s="2"/>
      <c r="U511" s="2"/>
      <c r="V511" s="2"/>
      <c r="W511" s="2"/>
      <c r="X511" s="2"/>
      <c r="Y511" s="2"/>
      <c r="Z511" s="2"/>
      <c r="AA511" s="2"/>
      <c r="AB511" s="2"/>
    </row>
    <row r="512" spans="1:28" ht="13.5" customHeight="1">
      <c r="A512" s="2"/>
      <c r="B512" s="2"/>
      <c r="C512" s="50"/>
      <c r="D512" s="2"/>
      <c r="E512" s="2"/>
      <c r="F512" s="50"/>
      <c r="G512" s="50"/>
      <c r="H512" s="2"/>
      <c r="I512" s="2"/>
      <c r="J512" s="2"/>
      <c r="K512" s="2"/>
      <c r="L512" s="2"/>
      <c r="M512" s="2"/>
      <c r="N512" s="2"/>
      <c r="O512" s="2"/>
      <c r="P512" s="2"/>
      <c r="Q512" s="2"/>
      <c r="R512" s="2"/>
      <c r="S512" s="2"/>
      <c r="T512" s="2"/>
      <c r="U512" s="2"/>
      <c r="V512" s="2"/>
      <c r="W512" s="2"/>
      <c r="X512" s="2"/>
      <c r="Y512" s="2"/>
      <c r="Z512" s="2"/>
      <c r="AA512" s="2"/>
      <c r="AB512" s="2"/>
    </row>
    <row r="513" spans="1:28" ht="13.5" customHeight="1">
      <c r="A513" s="2"/>
      <c r="B513" s="2"/>
      <c r="C513" s="50"/>
      <c r="D513" s="2"/>
      <c r="E513" s="2"/>
      <c r="F513" s="50"/>
      <c r="G513" s="50"/>
      <c r="H513" s="2"/>
      <c r="I513" s="2"/>
      <c r="J513" s="2"/>
      <c r="K513" s="2"/>
      <c r="L513" s="2"/>
      <c r="M513" s="2"/>
      <c r="N513" s="2"/>
      <c r="O513" s="2"/>
      <c r="P513" s="2"/>
      <c r="Q513" s="2"/>
      <c r="R513" s="2"/>
      <c r="S513" s="2"/>
      <c r="T513" s="2"/>
      <c r="U513" s="2"/>
      <c r="V513" s="2"/>
      <c r="W513" s="2"/>
      <c r="X513" s="2"/>
      <c r="Y513" s="2"/>
      <c r="Z513" s="2"/>
      <c r="AA513" s="2"/>
      <c r="AB513" s="2"/>
    </row>
    <row r="514" spans="1:28" ht="13.5" customHeight="1">
      <c r="A514" s="2"/>
      <c r="B514" s="2"/>
      <c r="C514" s="50"/>
      <c r="D514" s="2"/>
      <c r="E514" s="2"/>
      <c r="F514" s="50"/>
      <c r="G514" s="50"/>
      <c r="H514" s="2"/>
      <c r="I514" s="2"/>
      <c r="J514" s="2"/>
      <c r="K514" s="2"/>
      <c r="L514" s="2"/>
      <c r="M514" s="2"/>
      <c r="N514" s="2"/>
      <c r="O514" s="2"/>
      <c r="P514" s="2"/>
      <c r="Q514" s="2"/>
      <c r="R514" s="2"/>
      <c r="S514" s="2"/>
      <c r="T514" s="2"/>
      <c r="U514" s="2"/>
      <c r="V514" s="2"/>
      <c r="W514" s="2"/>
      <c r="X514" s="2"/>
      <c r="Y514" s="2"/>
      <c r="Z514" s="2"/>
      <c r="AA514" s="2"/>
      <c r="AB514" s="2"/>
    </row>
    <row r="515" spans="1:28" ht="13.5" customHeight="1">
      <c r="A515" s="2"/>
      <c r="B515" s="2"/>
      <c r="C515" s="50"/>
      <c r="D515" s="2"/>
      <c r="E515" s="2"/>
      <c r="F515" s="50"/>
      <c r="G515" s="50"/>
      <c r="H515" s="2"/>
      <c r="I515" s="2"/>
      <c r="J515" s="2"/>
      <c r="K515" s="2"/>
      <c r="L515" s="2"/>
      <c r="M515" s="2"/>
      <c r="N515" s="2"/>
      <c r="O515" s="2"/>
      <c r="P515" s="2"/>
      <c r="Q515" s="2"/>
      <c r="R515" s="2"/>
      <c r="S515" s="2"/>
      <c r="T515" s="2"/>
      <c r="U515" s="2"/>
      <c r="V515" s="2"/>
      <c r="W515" s="2"/>
      <c r="X515" s="2"/>
      <c r="Y515" s="2"/>
      <c r="Z515" s="2"/>
      <c r="AA515" s="2"/>
      <c r="AB515" s="2"/>
    </row>
    <row r="516" spans="1:28" ht="13.5" customHeight="1">
      <c r="A516" s="2"/>
      <c r="B516" s="2"/>
      <c r="C516" s="50"/>
      <c r="D516" s="2"/>
      <c r="E516" s="2"/>
      <c r="F516" s="50"/>
      <c r="G516" s="50"/>
      <c r="H516" s="2"/>
      <c r="I516" s="2"/>
      <c r="J516" s="2"/>
      <c r="K516" s="2"/>
      <c r="L516" s="2"/>
      <c r="M516" s="2"/>
      <c r="N516" s="2"/>
      <c r="O516" s="2"/>
      <c r="P516" s="2"/>
      <c r="Q516" s="2"/>
      <c r="R516" s="2"/>
      <c r="S516" s="2"/>
      <c r="T516" s="2"/>
      <c r="U516" s="2"/>
      <c r="V516" s="2"/>
      <c r="W516" s="2"/>
      <c r="X516" s="2"/>
      <c r="Y516" s="2"/>
      <c r="Z516" s="2"/>
      <c r="AA516" s="2"/>
      <c r="AB516" s="2"/>
    </row>
    <row r="517" spans="1:28" ht="13.5" customHeight="1">
      <c r="A517" s="2"/>
      <c r="B517" s="2"/>
      <c r="C517" s="50"/>
      <c r="D517" s="2"/>
      <c r="E517" s="2"/>
      <c r="F517" s="50"/>
      <c r="G517" s="50"/>
      <c r="H517" s="2"/>
      <c r="I517" s="2"/>
      <c r="J517" s="2"/>
      <c r="K517" s="2"/>
      <c r="L517" s="2"/>
      <c r="M517" s="2"/>
      <c r="N517" s="2"/>
      <c r="O517" s="2"/>
      <c r="P517" s="2"/>
      <c r="Q517" s="2"/>
      <c r="R517" s="2"/>
      <c r="S517" s="2"/>
      <c r="T517" s="2"/>
      <c r="U517" s="2"/>
      <c r="V517" s="2"/>
      <c r="W517" s="2"/>
      <c r="X517" s="2"/>
      <c r="Y517" s="2"/>
      <c r="Z517" s="2"/>
      <c r="AA517" s="2"/>
      <c r="AB517" s="2"/>
    </row>
    <row r="518" spans="1:28" ht="13.5" customHeight="1">
      <c r="A518" s="2"/>
      <c r="B518" s="2"/>
      <c r="C518" s="50"/>
      <c r="D518" s="2"/>
      <c r="E518" s="2"/>
      <c r="F518" s="50"/>
      <c r="G518" s="50"/>
      <c r="H518" s="2"/>
      <c r="I518" s="2"/>
      <c r="J518" s="2"/>
      <c r="K518" s="2"/>
      <c r="L518" s="2"/>
      <c r="M518" s="2"/>
      <c r="N518" s="2"/>
      <c r="O518" s="2"/>
      <c r="P518" s="2"/>
      <c r="Q518" s="2"/>
      <c r="R518" s="2"/>
      <c r="S518" s="2"/>
      <c r="T518" s="2"/>
      <c r="U518" s="2"/>
      <c r="V518" s="2"/>
      <c r="W518" s="2"/>
      <c r="X518" s="2"/>
      <c r="Y518" s="2"/>
      <c r="Z518" s="2"/>
      <c r="AA518" s="2"/>
      <c r="AB518" s="2"/>
    </row>
    <row r="519" spans="1:28" ht="13.5" customHeight="1">
      <c r="A519" s="2"/>
      <c r="B519" s="2"/>
      <c r="C519" s="50"/>
      <c r="D519" s="2"/>
      <c r="E519" s="2"/>
      <c r="F519" s="50"/>
      <c r="G519" s="50"/>
      <c r="H519" s="2"/>
      <c r="I519" s="2"/>
      <c r="J519" s="2"/>
      <c r="K519" s="2"/>
      <c r="L519" s="2"/>
      <c r="M519" s="2"/>
      <c r="N519" s="2"/>
      <c r="O519" s="2"/>
      <c r="P519" s="2"/>
      <c r="Q519" s="2"/>
      <c r="R519" s="2"/>
      <c r="S519" s="2"/>
      <c r="T519" s="2"/>
      <c r="U519" s="2"/>
      <c r="V519" s="2"/>
      <c r="W519" s="2"/>
      <c r="X519" s="2"/>
      <c r="Y519" s="2"/>
      <c r="Z519" s="2"/>
      <c r="AA519" s="2"/>
      <c r="AB519" s="2"/>
    </row>
    <row r="520" spans="1:28" ht="13.5" customHeight="1">
      <c r="A520" s="2"/>
      <c r="B520" s="2"/>
      <c r="C520" s="50"/>
      <c r="D520" s="2"/>
      <c r="E520" s="2"/>
      <c r="F520" s="50"/>
      <c r="G520" s="50"/>
      <c r="H520" s="2"/>
      <c r="I520" s="2"/>
      <c r="J520" s="2"/>
      <c r="K520" s="2"/>
      <c r="L520" s="2"/>
      <c r="M520" s="2"/>
      <c r="N520" s="2"/>
      <c r="O520" s="2"/>
      <c r="P520" s="2"/>
      <c r="Q520" s="2"/>
      <c r="R520" s="2"/>
      <c r="S520" s="2"/>
      <c r="T520" s="2"/>
      <c r="U520" s="2"/>
      <c r="V520" s="2"/>
      <c r="W520" s="2"/>
      <c r="X520" s="2"/>
      <c r="Y520" s="2"/>
      <c r="Z520" s="2"/>
      <c r="AA520" s="2"/>
      <c r="AB520" s="2"/>
    </row>
    <row r="521" spans="1:28" ht="13.5" customHeight="1">
      <c r="A521" s="2"/>
      <c r="B521" s="2"/>
      <c r="C521" s="50"/>
      <c r="D521" s="2"/>
      <c r="E521" s="2"/>
      <c r="F521" s="50"/>
      <c r="G521" s="50"/>
      <c r="H521" s="2"/>
      <c r="I521" s="2"/>
      <c r="J521" s="2"/>
      <c r="K521" s="2"/>
      <c r="L521" s="2"/>
      <c r="M521" s="2"/>
      <c r="N521" s="2"/>
      <c r="O521" s="2"/>
      <c r="P521" s="2"/>
      <c r="Q521" s="2"/>
      <c r="R521" s="2"/>
      <c r="S521" s="2"/>
      <c r="T521" s="2"/>
      <c r="U521" s="2"/>
      <c r="V521" s="2"/>
      <c r="W521" s="2"/>
      <c r="X521" s="2"/>
      <c r="Y521" s="2"/>
      <c r="Z521" s="2"/>
      <c r="AA521" s="2"/>
      <c r="AB521" s="2"/>
    </row>
    <row r="522" spans="1:28" ht="13.5" customHeight="1">
      <c r="A522" s="2"/>
      <c r="B522" s="2"/>
      <c r="C522" s="50"/>
      <c r="D522" s="2"/>
      <c r="E522" s="2"/>
      <c r="F522" s="50"/>
      <c r="G522" s="50"/>
      <c r="H522" s="2"/>
      <c r="I522" s="2"/>
      <c r="J522" s="2"/>
      <c r="K522" s="2"/>
      <c r="L522" s="2"/>
      <c r="M522" s="2"/>
      <c r="N522" s="2"/>
      <c r="O522" s="2"/>
      <c r="P522" s="2"/>
      <c r="Q522" s="2"/>
      <c r="R522" s="2"/>
      <c r="S522" s="2"/>
      <c r="T522" s="2"/>
      <c r="U522" s="2"/>
      <c r="V522" s="2"/>
      <c r="W522" s="2"/>
      <c r="X522" s="2"/>
      <c r="Y522" s="2"/>
      <c r="Z522" s="2"/>
      <c r="AA522" s="2"/>
      <c r="AB522" s="2"/>
    </row>
    <row r="523" spans="1:28" ht="13.5" customHeight="1">
      <c r="A523" s="2"/>
      <c r="B523" s="2"/>
      <c r="C523" s="50"/>
      <c r="D523" s="2"/>
      <c r="E523" s="2"/>
      <c r="F523" s="50"/>
      <c r="G523" s="50"/>
      <c r="H523" s="2"/>
      <c r="I523" s="2"/>
      <c r="J523" s="2"/>
      <c r="K523" s="2"/>
      <c r="L523" s="2"/>
      <c r="M523" s="2"/>
      <c r="N523" s="2"/>
      <c r="O523" s="2"/>
      <c r="P523" s="2"/>
      <c r="Q523" s="2"/>
      <c r="R523" s="2"/>
      <c r="S523" s="2"/>
      <c r="T523" s="2"/>
      <c r="U523" s="2"/>
      <c r="V523" s="2"/>
      <c r="W523" s="2"/>
      <c r="X523" s="2"/>
      <c r="Y523" s="2"/>
      <c r="Z523" s="2"/>
      <c r="AA523" s="2"/>
      <c r="AB523" s="2"/>
    </row>
    <row r="524" spans="1:28" ht="13.5" customHeight="1">
      <c r="A524" s="2"/>
      <c r="B524" s="2"/>
      <c r="C524" s="50"/>
      <c r="D524" s="2"/>
      <c r="E524" s="2"/>
      <c r="F524" s="50"/>
      <c r="G524" s="50"/>
      <c r="H524" s="2"/>
      <c r="I524" s="2"/>
      <c r="J524" s="2"/>
      <c r="K524" s="2"/>
      <c r="L524" s="2"/>
      <c r="M524" s="2"/>
      <c r="N524" s="2"/>
      <c r="O524" s="2"/>
      <c r="P524" s="2"/>
      <c r="Q524" s="2"/>
      <c r="R524" s="2"/>
      <c r="S524" s="2"/>
      <c r="T524" s="2"/>
      <c r="U524" s="2"/>
      <c r="V524" s="2"/>
      <c r="W524" s="2"/>
      <c r="X524" s="2"/>
      <c r="Y524" s="2"/>
      <c r="Z524" s="2"/>
      <c r="AA524" s="2"/>
      <c r="AB524" s="2"/>
    </row>
    <row r="525" spans="1:28" ht="13.5" customHeight="1">
      <c r="A525" s="2"/>
      <c r="B525" s="2"/>
      <c r="C525" s="50"/>
      <c r="D525" s="2"/>
      <c r="E525" s="2"/>
      <c r="F525" s="50"/>
      <c r="G525" s="50"/>
      <c r="H525" s="2"/>
      <c r="I525" s="2"/>
      <c r="J525" s="2"/>
      <c r="K525" s="2"/>
      <c r="L525" s="2"/>
      <c r="M525" s="2"/>
      <c r="N525" s="2"/>
      <c r="O525" s="2"/>
      <c r="P525" s="2"/>
      <c r="Q525" s="2"/>
      <c r="R525" s="2"/>
      <c r="S525" s="2"/>
      <c r="T525" s="2"/>
      <c r="U525" s="2"/>
      <c r="V525" s="2"/>
      <c r="W525" s="2"/>
      <c r="X525" s="2"/>
      <c r="Y525" s="2"/>
      <c r="Z525" s="2"/>
      <c r="AA525" s="2"/>
      <c r="AB525" s="2"/>
    </row>
    <row r="526" spans="1:28" ht="13.5" customHeight="1">
      <c r="A526" s="2"/>
      <c r="B526" s="2"/>
      <c r="C526" s="50"/>
      <c r="D526" s="2"/>
      <c r="E526" s="2"/>
      <c r="F526" s="50"/>
      <c r="G526" s="50"/>
      <c r="H526" s="2"/>
      <c r="I526" s="2"/>
      <c r="J526" s="2"/>
      <c r="K526" s="2"/>
      <c r="L526" s="2"/>
      <c r="M526" s="2"/>
      <c r="N526" s="2"/>
      <c r="O526" s="2"/>
      <c r="P526" s="2"/>
      <c r="Q526" s="2"/>
      <c r="R526" s="2"/>
      <c r="S526" s="2"/>
      <c r="T526" s="2"/>
      <c r="U526" s="2"/>
      <c r="V526" s="2"/>
      <c r="W526" s="2"/>
      <c r="X526" s="2"/>
      <c r="Y526" s="2"/>
      <c r="Z526" s="2"/>
      <c r="AA526" s="2"/>
      <c r="AB526" s="2"/>
    </row>
    <row r="527" spans="1:28" ht="13.5" customHeight="1">
      <c r="A527" s="2"/>
      <c r="B527" s="2"/>
      <c r="C527" s="50"/>
      <c r="D527" s="2"/>
      <c r="E527" s="2"/>
      <c r="F527" s="50"/>
      <c r="G527" s="50"/>
      <c r="H527" s="2"/>
      <c r="I527" s="2"/>
      <c r="J527" s="2"/>
      <c r="K527" s="2"/>
      <c r="L527" s="2"/>
      <c r="M527" s="2"/>
      <c r="N527" s="2"/>
      <c r="O527" s="2"/>
      <c r="P527" s="2"/>
      <c r="Q527" s="2"/>
      <c r="R527" s="2"/>
      <c r="S527" s="2"/>
      <c r="T527" s="2"/>
      <c r="U527" s="2"/>
      <c r="V527" s="2"/>
      <c r="W527" s="2"/>
      <c r="X527" s="2"/>
      <c r="Y527" s="2"/>
      <c r="Z527" s="2"/>
      <c r="AA527" s="2"/>
      <c r="AB527" s="2"/>
    </row>
    <row r="528" spans="1:28" ht="13.5" customHeight="1">
      <c r="A528" s="2"/>
      <c r="B528" s="2"/>
      <c r="C528" s="50"/>
      <c r="D528" s="2"/>
      <c r="E528" s="2"/>
      <c r="F528" s="50"/>
      <c r="G528" s="50"/>
      <c r="H528" s="2"/>
      <c r="I528" s="2"/>
      <c r="J528" s="2"/>
      <c r="K528" s="2"/>
      <c r="L528" s="2"/>
      <c r="M528" s="2"/>
      <c r="N528" s="2"/>
      <c r="O528" s="2"/>
      <c r="P528" s="2"/>
      <c r="Q528" s="2"/>
      <c r="R528" s="2"/>
      <c r="S528" s="2"/>
      <c r="T528" s="2"/>
      <c r="U528" s="2"/>
      <c r="V528" s="2"/>
      <c r="W528" s="2"/>
      <c r="X528" s="2"/>
      <c r="Y528" s="2"/>
      <c r="Z528" s="2"/>
      <c r="AA528" s="2"/>
      <c r="AB528" s="2"/>
    </row>
    <row r="529" spans="1:28" ht="13.5" customHeight="1">
      <c r="A529" s="2"/>
      <c r="B529" s="2"/>
      <c r="C529" s="50"/>
      <c r="D529" s="2"/>
      <c r="E529" s="2"/>
      <c r="F529" s="50"/>
      <c r="G529" s="50"/>
      <c r="H529" s="2"/>
      <c r="I529" s="2"/>
      <c r="J529" s="2"/>
      <c r="K529" s="2"/>
      <c r="L529" s="2"/>
      <c r="M529" s="2"/>
      <c r="N529" s="2"/>
      <c r="O529" s="2"/>
      <c r="P529" s="2"/>
      <c r="Q529" s="2"/>
      <c r="R529" s="2"/>
      <c r="S529" s="2"/>
      <c r="T529" s="2"/>
      <c r="U529" s="2"/>
      <c r="V529" s="2"/>
      <c r="W529" s="2"/>
      <c r="X529" s="2"/>
      <c r="Y529" s="2"/>
      <c r="Z529" s="2"/>
      <c r="AA529" s="2"/>
      <c r="AB529" s="2"/>
    </row>
    <row r="530" spans="1:28" ht="13.5" customHeight="1">
      <c r="A530" s="2"/>
      <c r="B530" s="2"/>
      <c r="C530" s="50"/>
      <c r="D530" s="2"/>
      <c r="E530" s="2"/>
      <c r="F530" s="50"/>
      <c r="G530" s="50"/>
      <c r="H530" s="2"/>
      <c r="I530" s="2"/>
      <c r="J530" s="2"/>
      <c r="K530" s="2"/>
      <c r="L530" s="2"/>
      <c r="M530" s="2"/>
      <c r="N530" s="2"/>
      <c r="O530" s="2"/>
      <c r="P530" s="2"/>
      <c r="Q530" s="2"/>
      <c r="R530" s="2"/>
      <c r="S530" s="2"/>
      <c r="T530" s="2"/>
      <c r="U530" s="2"/>
      <c r="V530" s="2"/>
      <c r="W530" s="2"/>
      <c r="X530" s="2"/>
      <c r="Y530" s="2"/>
      <c r="Z530" s="2"/>
      <c r="AA530" s="2"/>
      <c r="AB530" s="2"/>
    </row>
    <row r="531" spans="1:28" ht="13.5" customHeight="1">
      <c r="A531" s="2"/>
      <c r="B531" s="2"/>
      <c r="C531" s="50"/>
      <c r="D531" s="2"/>
      <c r="E531" s="2"/>
      <c r="F531" s="50"/>
      <c r="G531" s="50"/>
      <c r="H531" s="2"/>
      <c r="I531" s="2"/>
      <c r="J531" s="2"/>
      <c r="K531" s="2"/>
      <c r="L531" s="2"/>
      <c r="M531" s="2"/>
      <c r="N531" s="2"/>
      <c r="O531" s="2"/>
      <c r="P531" s="2"/>
      <c r="Q531" s="2"/>
      <c r="R531" s="2"/>
      <c r="S531" s="2"/>
      <c r="T531" s="2"/>
      <c r="U531" s="2"/>
      <c r="V531" s="2"/>
      <c r="W531" s="2"/>
      <c r="X531" s="2"/>
      <c r="Y531" s="2"/>
      <c r="Z531" s="2"/>
      <c r="AA531" s="2"/>
      <c r="AB531" s="2"/>
    </row>
    <row r="532" spans="1:28" ht="13.5" customHeight="1">
      <c r="A532" s="2"/>
      <c r="B532" s="2"/>
      <c r="C532" s="50"/>
      <c r="D532" s="2"/>
      <c r="E532" s="2"/>
      <c r="F532" s="50"/>
      <c r="G532" s="50"/>
      <c r="H532" s="2"/>
      <c r="I532" s="2"/>
      <c r="J532" s="2"/>
      <c r="K532" s="2"/>
      <c r="L532" s="2"/>
      <c r="M532" s="2"/>
      <c r="N532" s="2"/>
      <c r="O532" s="2"/>
      <c r="P532" s="2"/>
      <c r="Q532" s="2"/>
      <c r="R532" s="2"/>
      <c r="S532" s="2"/>
      <c r="T532" s="2"/>
      <c r="U532" s="2"/>
      <c r="V532" s="2"/>
      <c r="W532" s="2"/>
      <c r="X532" s="2"/>
      <c r="Y532" s="2"/>
      <c r="Z532" s="2"/>
      <c r="AA532" s="2"/>
      <c r="AB532" s="2"/>
    </row>
    <row r="533" spans="1:28" ht="13.5" customHeight="1">
      <c r="A533" s="2"/>
      <c r="B533" s="2"/>
      <c r="C533" s="50"/>
      <c r="D533" s="2"/>
      <c r="E533" s="2"/>
      <c r="F533" s="50"/>
      <c r="G533" s="50"/>
      <c r="H533" s="2"/>
      <c r="I533" s="2"/>
      <c r="J533" s="2"/>
      <c r="K533" s="2"/>
      <c r="L533" s="2"/>
      <c r="M533" s="2"/>
      <c r="N533" s="2"/>
      <c r="O533" s="2"/>
      <c r="P533" s="2"/>
      <c r="Q533" s="2"/>
      <c r="R533" s="2"/>
      <c r="S533" s="2"/>
      <c r="T533" s="2"/>
      <c r="U533" s="2"/>
      <c r="V533" s="2"/>
      <c r="W533" s="2"/>
      <c r="X533" s="2"/>
      <c r="Y533" s="2"/>
      <c r="Z533" s="2"/>
      <c r="AA533" s="2"/>
      <c r="AB533" s="2"/>
    </row>
    <row r="534" spans="1:28" ht="13.5" customHeight="1">
      <c r="A534" s="2"/>
      <c r="B534" s="2"/>
      <c r="C534" s="50"/>
      <c r="D534" s="2"/>
      <c r="E534" s="2"/>
      <c r="F534" s="50"/>
      <c r="G534" s="50"/>
      <c r="H534" s="2"/>
      <c r="I534" s="2"/>
      <c r="J534" s="2"/>
      <c r="K534" s="2"/>
      <c r="L534" s="2"/>
      <c r="M534" s="2"/>
      <c r="N534" s="2"/>
      <c r="O534" s="2"/>
      <c r="P534" s="2"/>
      <c r="Q534" s="2"/>
      <c r="R534" s="2"/>
      <c r="S534" s="2"/>
      <c r="T534" s="2"/>
      <c r="U534" s="2"/>
      <c r="V534" s="2"/>
      <c r="W534" s="2"/>
      <c r="X534" s="2"/>
      <c r="Y534" s="2"/>
      <c r="Z534" s="2"/>
      <c r="AA534" s="2"/>
      <c r="AB534" s="2"/>
    </row>
    <row r="535" spans="1:28" ht="13.5" customHeight="1">
      <c r="A535" s="2"/>
      <c r="B535" s="2"/>
      <c r="C535" s="50"/>
      <c r="D535" s="2"/>
      <c r="E535" s="2"/>
      <c r="F535" s="50"/>
      <c r="G535" s="50"/>
      <c r="H535" s="2"/>
      <c r="I535" s="2"/>
      <c r="J535" s="2"/>
      <c r="K535" s="2"/>
      <c r="L535" s="2"/>
      <c r="M535" s="2"/>
      <c r="N535" s="2"/>
      <c r="O535" s="2"/>
      <c r="P535" s="2"/>
      <c r="Q535" s="2"/>
      <c r="R535" s="2"/>
      <c r="S535" s="2"/>
      <c r="T535" s="2"/>
      <c r="U535" s="2"/>
      <c r="V535" s="2"/>
      <c r="W535" s="2"/>
      <c r="X535" s="2"/>
      <c r="Y535" s="2"/>
      <c r="Z535" s="2"/>
      <c r="AA535" s="2"/>
      <c r="AB535" s="2"/>
    </row>
    <row r="536" spans="1:28" ht="13.5" customHeight="1">
      <c r="A536" s="2"/>
      <c r="B536" s="2"/>
      <c r="C536" s="50"/>
      <c r="D536" s="2"/>
      <c r="E536" s="2"/>
      <c r="F536" s="50"/>
      <c r="G536" s="50"/>
      <c r="H536" s="2"/>
      <c r="I536" s="2"/>
      <c r="J536" s="2"/>
      <c r="K536" s="2"/>
      <c r="L536" s="2"/>
      <c r="M536" s="2"/>
      <c r="N536" s="2"/>
      <c r="O536" s="2"/>
      <c r="P536" s="2"/>
      <c r="Q536" s="2"/>
      <c r="R536" s="2"/>
      <c r="S536" s="2"/>
      <c r="T536" s="2"/>
      <c r="U536" s="2"/>
      <c r="V536" s="2"/>
      <c r="W536" s="2"/>
      <c r="X536" s="2"/>
      <c r="Y536" s="2"/>
      <c r="Z536" s="2"/>
      <c r="AA536" s="2"/>
      <c r="AB536" s="2"/>
    </row>
    <row r="537" spans="1:28" ht="13.5" customHeight="1">
      <c r="A537" s="2"/>
      <c r="B537" s="2"/>
      <c r="C537" s="50"/>
      <c r="D537" s="2"/>
      <c r="E537" s="2"/>
      <c r="F537" s="50"/>
      <c r="G537" s="50"/>
      <c r="H537" s="2"/>
      <c r="I537" s="2"/>
      <c r="J537" s="2"/>
      <c r="K537" s="2"/>
      <c r="L537" s="2"/>
      <c r="M537" s="2"/>
      <c r="N537" s="2"/>
      <c r="O537" s="2"/>
      <c r="P537" s="2"/>
      <c r="Q537" s="2"/>
      <c r="R537" s="2"/>
      <c r="S537" s="2"/>
      <c r="T537" s="2"/>
      <c r="U537" s="2"/>
      <c r="V537" s="2"/>
      <c r="W537" s="2"/>
      <c r="X537" s="2"/>
      <c r="Y537" s="2"/>
      <c r="Z537" s="2"/>
      <c r="AA537" s="2"/>
      <c r="AB537" s="2"/>
    </row>
    <row r="538" spans="1:28" ht="13.5" customHeight="1">
      <c r="A538" s="2"/>
      <c r="B538" s="2"/>
      <c r="C538" s="50"/>
      <c r="D538" s="2"/>
      <c r="E538" s="2"/>
      <c r="F538" s="50"/>
      <c r="G538" s="50"/>
      <c r="H538" s="2"/>
      <c r="I538" s="2"/>
      <c r="J538" s="2"/>
      <c r="K538" s="2"/>
      <c r="L538" s="2"/>
      <c r="M538" s="2"/>
      <c r="N538" s="2"/>
      <c r="O538" s="2"/>
      <c r="P538" s="2"/>
      <c r="Q538" s="2"/>
      <c r="R538" s="2"/>
      <c r="S538" s="2"/>
      <c r="T538" s="2"/>
      <c r="U538" s="2"/>
      <c r="V538" s="2"/>
      <c r="W538" s="2"/>
      <c r="X538" s="2"/>
      <c r="Y538" s="2"/>
      <c r="Z538" s="2"/>
      <c r="AA538" s="2"/>
      <c r="AB538" s="2"/>
    </row>
    <row r="539" spans="1:28" ht="13.5" customHeight="1">
      <c r="A539" s="2"/>
      <c r="B539" s="2"/>
      <c r="C539" s="50"/>
      <c r="D539" s="2"/>
      <c r="E539" s="2"/>
      <c r="F539" s="50"/>
      <c r="G539" s="50"/>
      <c r="H539" s="2"/>
      <c r="I539" s="2"/>
      <c r="J539" s="2"/>
      <c r="K539" s="2"/>
      <c r="L539" s="2"/>
      <c r="M539" s="2"/>
      <c r="N539" s="2"/>
      <c r="O539" s="2"/>
      <c r="P539" s="2"/>
      <c r="Q539" s="2"/>
      <c r="R539" s="2"/>
      <c r="S539" s="2"/>
      <c r="T539" s="2"/>
      <c r="U539" s="2"/>
      <c r="V539" s="2"/>
      <c r="W539" s="2"/>
      <c r="X539" s="2"/>
      <c r="Y539" s="2"/>
      <c r="Z539" s="2"/>
      <c r="AA539" s="2"/>
      <c r="AB539" s="2"/>
    </row>
    <row r="540" spans="1:28" ht="13.5" customHeight="1">
      <c r="A540" s="2"/>
      <c r="B540" s="2"/>
      <c r="C540" s="50"/>
      <c r="D540" s="2"/>
      <c r="E540" s="2"/>
      <c r="F540" s="50"/>
      <c r="G540" s="50"/>
      <c r="H540" s="2"/>
      <c r="I540" s="2"/>
      <c r="J540" s="2"/>
      <c r="K540" s="2"/>
      <c r="L540" s="2"/>
      <c r="M540" s="2"/>
      <c r="N540" s="2"/>
      <c r="O540" s="2"/>
      <c r="P540" s="2"/>
      <c r="Q540" s="2"/>
      <c r="R540" s="2"/>
      <c r="S540" s="2"/>
      <c r="T540" s="2"/>
      <c r="U540" s="2"/>
      <c r="V540" s="2"/>
      <c r="W540" s="2"/>
      <c r="X540" s="2"/>
      <c r="Y540" s="2"/>
      <c r="Z540" s="2"/>
      <c r="AA540" s="2"/>
      <c r="AB540" s="2"/>
    </row>
    <row r="541" spans="1:28" ht="13.5" customHeight="1">
      <c r="A541" s="2"/>
      <c r="B541" s="2"/>
      <c r="C541" s="50"/>
      <c r="D541" s="2"/>
      <c r="E541" s="2"/>
      <c r="F541" s="50"/>
      <c r="G541" s="50"/>
      <c r="H541" s="2"/>
      <c r="I541" s="2"/>
      <c r="J541" s="2"/>
      <c r="K541" s="2"/>
      <c r="L541" s="2"/>
      <c r="M541" s="2"/>
      <c r="N541" s="2"/>
      <c r="O541" s="2"/>
      <c r="P541" s="2"/>
      <c r="Q541" s="2"/>
      <c r="R541" s="2"/>
      <c r="S541" s="2"/>
      <c r="T541" s="2"/>
      <c r="U541" s="2"/>
      <c r="V541" s="2"/>
      <c r="W541" s="2"/>
      <c r="X541" s="2"/>
      <c r="Y541" s="2"/>
      <c r="Z541" s="2"/>
      <c r="AA541" s="2"/>
      <c r="AB541" s="2"/>
    </row>
    <row r="542" spans="1:28" ht="13.5" customHeight="1">
      <c r="A542" s="2"/>
      <c r="B542" s="2"/>
      <c r="C542" s="50"/>
      <c r="D542" s="2"/>
      <c r="E542" s="2"/>
      <c r="F542" s="50"/>
      <c r="G542" s="50"/>
      <c r="H542" s="2"/>
      <c r="I542" s="2"/>
      <c r="J542" s="2"/>
      <c r="K542" s="2"/>
      <c r="L542" s="2"/>
      <c r="M542" s="2"/>
      <c r="N542" s="2"/>
      <c r="O542" s="2"/>
      <c r="P542" s="2"/>
      <c r="Q542" s="2"/>
      <c r="R542" s="2"/>
      <c r="S542" s="2"/>
      <c r="T542" s="2"/>
      <c r="U542" s="2"/>
      <c r="V542" s="2"/>
      <c r="W542" s="2"/>
      <c r="X542" s="2"/>
      <c r="Y542" s="2"/>
      <c r="Z542" s="2"/>
      <c r="AA542" s="2"/>
      <c r="AB542" s="2"/>
    </row>
    <row r="543" spans="1:28" ht="13.5" customHeight="1">
      <c r="A543" s="2"/>
      <c r="B543" s="2"/>
      <c r="C543" s="50"/>
      <c r="D543" s="2"/>
      <c r="E543" s="2"/>
      <c r="F543" s="50"/>
      <c r="G543" s="50"/>
      <c r="H543" s="2"/>
      <c r="I543" s="2"/>
      <c r="J543" s="2"/>
      <c r="K543" s="2"/>
      <c r="L543" s="2"/>
      <c r="M543" s="2"/>
      <c r="N543" s="2"/>
      <c r="O543" s="2"/>
      <c r="P543" s="2"/>
      <c r="Q543" s="2"/>
      <c r="R543" s="2"/>
      <c r="S543" s="2"/>
      <c r="T543" s="2"/>
      <c r="U543" s="2"/>
      <c r="V543" s="2"/>
      <c r="W543" s="2"/>
      <c r="X543" s="2"/>
      <c r="Y543" s="2"/>
      <c r="Z543" s="2"/>
      <c r="AA543" s="2"/>
      <c r="AB543" s="2"/>
    </row>
    <row r="544" spans="1:28" ht="13.5" customHeight="1">
      <c r="A544" s="2"/>
      <c r="B544" s="2"/>
      <c r="C544" s="50"/>
      <c r="D544" s="2"/>
      <c r="E544" s="2"/>
      <c r="F544" s="50"/>
      <c r="G544" s="50"/>
      <c r="H544" s="2"/>
      <c r="I544" s="2"/>
      <c r="J544" s="2"/>
      <c r="K544" s="2"/>
      <c r="L544" s="2"/>
      <c r="M544" s="2"/>
      <c r="N544" s="2"/>
      <c r="O544" s="2"/>
      <c r="P544" s="2"/>
      <c r="Q544" s="2"/>
      <c r="R544" s="2"/>
      <c r="S544" s="2"/>
      <c r="T544" s="2"/>
      <c r="U544" s="2"/>
      <c r="V544" s="2"/>
      <c r="W544" s="2"/>
      <c r="X544" s="2"/>
      <c r="Y544" s="2"/>
      <c r="Z544" s="2"/>
      <c r="AA544" s="2"/>
      <c r="AB544" s="2"/>
    </row>
    <row r="545" spans="1:28" ht="13.5" customHeight="1">
      <c r="A545" s="2"/>
      <c r="B545" s="2"/>
      <c r="C545" s="50"/>
      <c r="D545" s="2"/>
      <c r="E545" s="2"/>
      <c r="F545" s="50"/>
      <c r="G545" s="50"/>
      <c r="H545" s="2"/>
      <c r="I545" s="2"/>
      <c r="J545" s="2"/>
      <c r="K545" s="2"/>
      <c r="L545" s="2"/>
      <c r="M545" s="2"/>
      <c r="N545" s="2"/>
      <c r="O545" s="2"/>
      <c r="P545" s="2"/>
      <c r="Q545" s="2"/>
      <c r="R545" s="2"/>
      <c r="S545" s="2"/>
      <c r="T545" s="2"/>
      <c r="U545" s="2"/>
      <c r="V545" s="2"/>
      <c r="W545" s="2"/>
      <c r="X545" s="2"/>
      <c r="Y545" s="2"/>
      <c r="Z545" s="2"/>
      <c r="AA545" s="2"/>
      <c r="AB545" s="2"/>
    </row>
    <row r="546" spans="1:28" ht="13.5" customHeight="1">
      <c r="A546" s="2"/>
      <c r="B546" s="2"/>
      <c r="C546" s="50"/>
      <c r="D546" s="2"/>
      <c r="E546" s="2"/>
      <c r="F546" s="50"/>
      <c r="G546" s="50"/>
      <c r="H546" s="2"/>
      <c r="I546" s="2"/>
      <c r="J546" s="2"/>
      <c r="K546" s="2"/>
      <c r="L546" s="2"/>
      <c r="M546" s="2"/>
      <c r="N546" s="2"/>
      <c r="O546" s="2"/>
      <c r="P546" s="2"/>
      <c r="Q546" s="2"/>
      <c r="R546" s="2"/>
      <c r="S546" s="2"/>
      <c r="T546" s="2"/>
      <c r="U546" s="2"/>
      <c r="V546" s="2"/>
      <c r="W546" s="2"/>
      <c r="X546" s="2"/>
      <c r="Y546" s="2"/>
      <c r="Z546" s="2"/>
      <c r="AA546" s="2"/>
      <c r="AB546" s="2"/>
    </row>
    <row r="547" spans="1:28" ht="13.5" customHeight="1">
      <c r="A547" s="2"/>
      <c r="B547" s="2"/>
      <c r="C547" s="50"/>
      <c r="D547" s="2"/>
      <c r="E547" s="2"/>
      <c r="F547" s="50"/>
      <c r="G547" s="50"/>
      <c r="H547" s="2"/>
      <c r="I547" s="2"/>
      <c r="J547" s="2"/>
      <c r="K547" s="2"/>
      <c r="L547" s="2"/>
      <c r="M547" s="2"/>
      <c r="N547" s="2"/>
      <c r="O547" s="2"/>
      <c r="P547" s="2"/>
      <c r="Q547" s="2"/>
      <c r="R547" s="2"/>
      <c r="S547" s="2"/>
      <c r="T547" s="2"/>
      <c r="U547" s="2"/>
      <c r="V547" s="2"/>
      <c r="W547" s="2"/>
      <c r="X547" s="2"/>
      <c r="Y547" s="2"/>
      <c r="Z547" s="2"/>
      <c r="AA547" s="2"/>
      <c r="AB547" s="2"/>
    </row>
    <row r="548" spans="1:28" ht="13.5" customHeight="1">
      <c r="A548" s="2"/>
      <c r="B548" s="2"/>
      <c r="C548" s="50"/>
      <c r="D548" s="2"/>
      <c r="E548" s="2"/>
      <c r="F548" s="50"/>
      <c r="G548" s="50"/>
      <c r="H548" s="2"/>
      <c r="I548" s="2"/>
      <c r="J548" s="2"/>
      <c r="K548" s="2"/>
      <c r="L548" s="2"/>
      <c r="M548" s="2"/>
      <c r="N548" s="2"/>
      <c r="O548" s="2"/>
      <c r="P548" s="2"/>
      <c r="Q548" s="2"/>
      <c r="R548" s="2"/>
      <c r="S548" s="2"/>
      <c r="T548" s="2"/>
      <c r="U548" s="2"/>
      <c r="V548" s="2"/>
      <c r="W548" s="2"/>
      <c r="X548" s="2"/>
      <c r="Y548" s="2"/>
      <c r="Z548" s="2"/>
      <c r="AA548" s="2"/>
      <c r="AB548" s="2"/>
    </row>
    <row r="549" spans="1:28" ht="13.5" customHeight="1">
      <c r="A549" s="2"/>
      <c r="B549" s="2"/>
      <c r="C549" s="50"/>
      <c r="D549" s="2"/>
      <c r="E549" s="2"/>
      <c r="F549" s="50"/>
      <c r="G549" s="50"/>
      <c r="H549" s="2"/>
      <c r="I549" s="2"/>
      <c r="J549" s="2"/>
      <c r="K549" s="2"/>
      <c r="L549" s="2"/>
      <c r="M549" s="2"/>
      <c r="N549" s="2"/>
      <c r="O549" s="2"/>
      <c r="P549" s="2"/>
      <c r="Q549" s="2"/>
      <c r="R549" s="2"/>
      <c r="S549" s="2"/>
      <c r="T549" s="2"/>
      <c r="U549" s="2"/>
      <c r="V549" s="2"/>
      <c r="W549" s="2"/>
      <c r="X549" s="2"/>
      <c r="Y549" s="2"/>
      <c r="Z549" s="2"/>
      <c r="AA549" s="2"/>
      <c r="AB549" s="2"/>
    </row>
    <row r="550" spans="1:28" ht="13.5" customHeight="1">
      <c r="A550" s="2"/>
      <c r="B550" s="2"/>
      <c r="C550" s="50"/>
      <c r="D550" s="2"/>
      <c r="E550" s="2"/>
      <c r="F550" s="50"/>
      <c r="G550" s="50"/>
      <c r="H550" s="2"/>
      <c r="I550" s="2"/>
      <c r="J550" s="2"/>
      <c r="K550" s="2"/>
      <c r="L550" s="2"/>
      <c r="M550" s="2"/>
      <c r="N550" s="2"/>
      <c r="O550" s="2"/>
      <c r="P550" s="2"/>
      <c r="Q550" s="2"/>
      <c r="R550" s="2"/>
      <c r="S550" s="2"/>
      <c r="T550" s="2"/>
      <c r="U550" s="2"/>
      <c r="V550" s="2"/>
      <c r="W550" s="2"/>
      <c r="X550" s="2"/>
      <c r="Y550" s="2"/>
      <c r="Z550" s="2"/>
      <c r="AA550" s="2"/>
      <c r="AB550" s="2"/>
    </row>
    <row r="551" spans="1:28" ht="13.5" customHeight="1">
      <c r="A551" s="2"/>
      <c r="B551" s="2"/>
      <c r="C551" s="50"/>
      <c r="D551" s="2"/>
      <c r="E551" s="2"/>
      <c r="F551" s="50"/>
      <c r="G551" s="50"/>
      <c r="H551" s="2"/>
      <c r="I551" s="2"/>
      <c r="J551" s="2"/>
      <c r="K551" s="2"/>
      <c r="L551" s="2"/>
      <c r="M551" s="2"/>
      <c r="N551" s="2"/>
      <c r="O551" s="2"/>
      <c r="P551" s="2"/>
      <c r="Q551" s="2"/>
      <c r="R551" s="2"/>
      <c r="S551" s="2"/>
      <c r="T551" s="2"/>
      <c r="U551" s="2"/>
      <c r="V551" s="2"/>
      <c r="W551" s="2"/>
      <c r="X551" s="2"/>
      <c r="Y551" s="2"/>
      <c r="Z551" s="2"/>
      <c r="AA551" s="2"/>
      <c r="AB551" s="2"/>
    </row>
    <row r="552" spans="1:28" ht="13.5" customHeight="1">
      <c r="A552" s="2"/>
      <c r="B552" s="2"/>
      <c r="C552" s="50"/>
      <c r="D552" s="2"/>
      <c r="E552" s="2"/>
      <c r="F552" s="50"/>
      <c r="G552" s="50"/>
      <c r="H552" s="2"/>
      <c r="I552" s="2"/>
      <c r="J552" s="2"/>
      <c r="K552" s="2"/>
      <c r="L552" s="2"/>
      <c r="M552" s="2"/>
      <c r="N552" s="2"/>
      <c r="O552" s="2"/>
      <c r="P552" s="2"/>
      <c r="Q552" s="2"/>
      <c r="R552" s="2"/>
      <c r="S552" s="2"/>
      <c r="T552" s="2"/>
      <c r="U552" s="2"/>
      <c r="V552" s="2"/>
      <c r="W552" s="2"/>
      <c r="X552" s="2"/>
      <c r="Y552" s="2"/>
      <c r="Z552" s="2"/>
      <c r="AA552" s="2"/>
      <c r="AB552" s="2"/>
    </row>
    <row r="553" spans="1:28" ht="13.5" customHeight="1">
      <c r="A553" s="2"/>
      <c r="B553" s="2"/>
      <c r="C553" s="50"/>
      <c r="D553" s="2"/>
      <c r="E553" s="2"/>
      <c r="F553" s="50"/>
      <c r="G553" s="50"/>
      <c r="H553" s="2"/>
      <c r="I553" s="2"/>
      <c r="J553" s="2"/>
      <c r="K553" s="2"/>
      <c r="L553" s="2"/>
      <c r="M553" s="2"/>
      <c r="N553" s="2"/>
      <c r="O553" s="2"/>
      <c r="P553" s="2"/>
      <c r="Q553" s="2"/>
      <c r="R553" s="2"/>
      <c r="S553" s="2"/>
      <c r="T553" s="2"/>
      <c r="U553" s="2"/>
      <c r="V553" s="2"/>
      <c r="W553" s="2"/>
      <c r="X553" s="2"/>
      <c r="Y553" s="2"/>
      <c r="Z553" s="2"/>
      <c r="AA553" s="2"/>
      <c r="AB553" s="2"/>
    </row>
    <row r="554" spans="1:28" ht="13.5" customHeight="1">
      <c r="A554" s="2"/>
      <c r="B554" s="2"/>
      <c r="C554" s="50"/>
      <c r="D554" s="2"/>
      <c r="E554" s="2"/>
      <c r="F554" s="50"/>
      <c r="G554" s="50"/>
      <c r="H554" s="2"/>
      <c r="I554" s="2"/>
      <c r="J554" s="2"/>
      <c r="K554" s="2"/>
      <c r="L554" s="2"/>
      <c r="M554" s="2"/>
      <c r="N554" s="2"/>
      <c r="O554" s="2"/>
      <c r="P554" s="2"/>
      <c r="Q554" s="2"/>
      <c r="R554" s="2"/>
      <c r="S554" s="2"/>
      <c r="T554" s="2"/>
      <c r="U554" s="2"/>
      <c r="V554" s="2"/>
      <c r="W554" s="2"/>
      <c r="X554" s="2"/>
      <c r="Y554" s="2"/>
      <c r="Z554" s="2"/>
      <c r="AA554" s="2"/>
      <c r="AB554" s="2"/>
    </row>
    <row r="555" spans="1:28" ht="13.5" customHeight="1">
      <c r="A555" s="2"/>
      <c r="B555" s="2"/>
      <c r="C555" s="50"/>
      <c r="D555" s="2"/>
      <c r="E555" s="2"/>
      <c r="F555" s="50"/>
      <c r="G555" s="50"/>
      <c r="H555" s="2"/>
      <c r="I555" s="2"/>
      <c r="J555" s="2"/>
      <c r="K555" s="2"/>
      <c r="L555" s="2"/>
      <c r="M555" s="2"/>
      <c r="N555" s="2"/>
      <c r="O555" s="2"/>
      <c r="P555" s="2"/>
      <c r="Q555" s="2"/>
      <c r="R555" s="2"/>
      <c r="S555" s="2"/>
      <c r="T555" s="2"/>
      <c r="U555" s="2"/>
      <c r="V555" s="2"/>
      <c r="W555" s="2"/>
      <c r="X555" s="2"/>
      <c r="Y555" s="2"/>
      <c r="Z555" s="2"/>
      <c r="AA555" s="2"/>
      <c r="AB555" s="2"/>
    </row>
    <row r="556" spans="1:28" ht="13.5" customHeight="1">
      <c r="A556" s="2"/>
      <c r="B556" s="2"/>
      <c r="C556" s="50"/>
      <c r="D556" s="2"/>
      <c r="E556" s="2"/>
      <c r="F556" s="50"/>
      <c r="G556" s="50"/>
      <c r="H556" s="2"/>
      <c r="I556" s="2"/>
      <c r="J556" s="2"/>
      <c r="K556" s="2"/>
      <c r="L556" s="2"/>
      <c r="M556" s="2"/>
      <c r="N556" s="2"/>
      <c r="O556" s="2"/>
      <c r="P556" s="2"/>
      <c r="Q556" s="2"/>
      <c r="R556" s="2"/>
      <c r="S556" s="2"/>
      <c r="T556" s="2"/>
      <c r="U556" s="2"/>
      <c r="V556" s="2"/>
      <c r="W556" s="2"/>
      <c r="X556" s="2"/>
      <c r="Y556" s="2"/>
      <c r="Z556" s="2"/>
      <c r="AA556" s="2"/>
      <c r="AB556" s="2"/>
    </row>
    <row r="557" spans="1:28" ht="13.5" customHeight="1">
      <c r="A557" s="2"/>
      <c r="B557" s="2"/>
      <c r="C557" s="50"/>
      <c r="D557" s="2"/>
      <c r="E557" s="2"/>
      <c r="F557" s="50"/>
      <c r="G557" s="50"/>
      <c r="H557" s="2"/>
      <c r="I557" s="2"/>
      <c r="J557" s="2"/>
      <c r="K557" s="2"/>
      <c r="L557" s="2"/>
      <c r="M557" s="2"/>
      <c r="N557" s="2"/>
      <c r="O557" s="2"/>
      <c r="P557" s="2"/>
      <c r="Q557" s="2"/>
      <c r="R557" s="2"/>
      <c r="S557" s="2"/>
      <c r="T557" s="2"/>
      <c r="U557" s="2"/>
      <c r="V557" s="2"/>
      <c r="W557" s="2"/>
      <c r="X557" s="2"/>
      <c r="Y557" s="2"/>
      <c r="Z557" s="2"/>
      <c r="AA557" s="2"/>
      <c r="AB557" s="2"/>
    </row>
    <row r="558" spans="1:28" ht="13.5" customHeight="1">
      <c r="A558" s="2"/>
      <c r="B558" s="2"/>
      <c r="C558" s="50"/>
      <c r="D558" s="2"/>
      <c r="E558" s="2"/>
      <c r="F558" s="50"/>
      <c r="G558" s="50"/>
      <c r="H558" s="2"/>
      <c r="I558" s="2"/>
      <c r="J558" s="2"/>
      <c r="K558" s="2"/>
      <c r="L558" s="2"/>
      <c r="M558" s="2"/>
      <c r="N558" s="2"/>
      <c r="O558" s="2"/>
      <c r="P558" s="2"/>
      <c r="Q558" s="2"/>
      <c r="R558" s="2"/>
      <c r="S558" s="2"/>
      <c r="T558" s="2"/>
      <c r="U558" s="2"/>
      <c r="V558" s="2"/>
      <c r="W558" s="2"/>
      <c r="X558" s="2"/>
      <c r="Y558" s="2"/>
      <c r="Z558" s="2"/>
      <c r="AA558" s="2"/>
      <c r="AB558" s="2"/>
    </row>
    <row r="559" spans="1:28" ht="13.5" customHeight="1">
      <c r="A559" s="2"/>
      <c r="B559" s="2"/>
      <c r="C559" s="50"/>
      <c r="D559" s="2"/>
      <c r="E559" s="2"/>
      <c r="F559" s="50"/>
      <c r="G559" s="50"/>
      <c r="H559" s="2"/>
      <c r="I559" s="2"/>
      <c r="J559" s="2"/>
      <c r="K559" s="2"/>
      <c r="L559" s="2"/>
      <c r="M559" s="2"/>
      <c r="N559" s="2"/>
      <c r="O559" s="2"/>
      <c r="P559" s="2"/>
      <c r="Q559" s="2"/>
      <c r="R559" s="2"/>
      <c r="S559" s="2"/>
      <c r="T559" s="2"/>
      <c r="U559" s="2"/>
      <c r="V559" s="2"/>
      <c r="W559" s="2"/>
      <c r="X559" s="2"/>
      <c r="Y559" s="2"/>
      <c r="Z559" s="2"/>
      <c r="AA559" s="2"/>
      <c r="AB559" s="2"/>
    </row>
    <row r="560" spans="1:28" ht="13.5" customHeight="1">
      <c r="A560" s="2"/>
      <c r="B560" s="2"/>
      <c r="C560" s="50"/>
      <c r="D560" s="2"/>
      <c r="E560" s="2"/>
      <c r="F560" s="50"/>
      <c r="G560" s="50"/>
      <c r="H560" s="2"/>
      <c r="I560" s="2"/>
      <c r="J560" s="2"/>
      <c r="K560" s="2"/>
      <c r="L560" s="2"/>
      <c r="M560" s="2"/>
      <c r="N560" s="2"/>
      <c r="O560" s="2"/>
      <c r="P560" s="2"/>
      <c r="Q560" s="2"/>
      <c r="R560" s="2"/>
      <c r="S560" s="2"/>
      <c r="T560" s="2"/>
      <c r="U560" s="2"/>
      <c r="V560" s="2"/>
      <c r="W560" s="2"/>
      <c r="X560" s="2"/>
      <c r="Y560" s="2"/>
      <c r="Z560" s="2"/>
      <c r="AA560" s="2"/>
      <c r="AB560" s="2"/>
    </row>
    <row r="561" spans="1:28" ht="13.5" customHeight="1">
      <c r="A561" s="2"/>
      <c r="B561" s="2"/>
      <c r="C561" s="50"/>
      <c r="D561" s="2"/>
      <c r="E561" s="2"/>
      <c r="F561" s="50"/>
      <c r="G561" s="50"/>
      <c r="H561" s="2"/>
      <c r="I561" s="2"/>
      <c r="J561" s="2"/>
      <c r="K561" s="2"/>
      <c r="L561" s="2"/>
      <c r="M561" s="2"/>
      <c r="N561" s="2"/>
      <c r="O561" s="2"/>
      <c r="P561" s="2"/>
      <c r="Q561" s="2"/>
      <c r="R561" s="2"/>
      <c r="S561" s="2"/>
      <c r="T561" s="2"/>
      <c r="U561" s="2"/>
      <c r="V561" s="2"/>
      <c r="W561" s="2"/>
      <c r="X561" s="2"/>
      <c r="Y561" s="2"/>
      <c r="Z561" s="2"/>
      <c r="AA561" s="2"/>
      <c r="AB561" s="2"/>
    </row>
    <row r="562" spans="1:28" ht="13.5" customHeight="1">
      <c r="A562" s="2"/>
      <c r="B562" s="2"/>
      <c r="C562" s="50"/>
      <c r="D562" s="2"/>
      <c r="E562" s="2"/>
      <c r="F562" s="50"/>
      <c r="G562" s="50"/>
      <c r="H562" s="2"/>
      <c r="I562" s="2"/>
      <c r="J562" s="2"/>
      <c r="K562" s="2"/>
      <c r="L562" s="2"/>
      <c r="M562" s="2"/>
      <c r="N562" s="2"/>
      <c r="O562" s="2"/>
      <c r="P562" s="2"/>
      <c r="Q562" s="2"/>
      <c r="R562" s="2"/>
      <c r="S562" s="2"/>
      <c r="T562" s="2"/>
      <c r="U562" s="2"/>
      <c r="V562" s="2"/>
      <c r="W562" s="2"/>
      <c r="X562" s="2"/>
      <c r="Y562" s="2"/>
      <c r="Z562" s="2"/>
      <c r="AA562" s="2"/>
      <c r="AB562" s="2"/>
    </row>
    <row r="563" spans="1:28" ht="13.5" customHeight="1">
      <c r="A563" s="2"/>
      <c r="B563" s="2"/>
      <c r="C563" s="50"/>
      <c r="D563" s="2"/>
      <c r="E563" s="2"/>
      <c r="F563" s="50"/>
      <c r="G563" s="50"/>
      <c r="H563" s="2"/>
      <c r="I563" s="2"/>
      <c r="J563" s="2"/>
      <c r="K563" s="2"/>
      <c r="L563" s="2"/>
      <c r="M563" s="2"/>
      <c r="N563" s="2"/>
      <c r="O563" s="2"/>
      <c r="P563" s="2"/>
      <c r="Q563" s="2"/>
      <c r="R563" s="2"/>
      <c r="S563" s="2"/>
      <c r="T563" s="2"/>
      <c r="U563" s="2"/>
      <c r="V563" s="2"/>
      <c r="W563" s="2"/>
      <c r="X563" s="2"/>
      <c r="Y563" s="2"/>
      <c r="Z563" s="2"/>
      <c r="AA563" s="2"/>
      <c r="AB563" s="2"/>
    </row>
    <row r="564" spans="1:28" ht="13.5" customHeight="1">
      <c r="A564" s="2"/>
      <c r="B564" s="2"/>
      <c r="C564" s="50"/>
      <c r="D564" s="2"/>
      <c r="E564" s="2"/>
      <c r="F564" s="50"/>
      <c r="G564" s="50"/>
      <c r="H564" s="2"/>
      <c r="I564" s="2"/>
      <c r="J564" s="2"/>
      <c r="K564" s="2"/>
      <c r="L564" s="2"/>
      <c r="M564" s="2"/>
      <c r="N564" s="2"/>
      <c r="O564" s="2"/>
      <c r="P564" s="2"/>
      <c r="Q564" s="2"/>
      <c r="R564" s="2"/>
      <c r="S564" s="2"/>
      <c r="T564" s="2"/>
      <c r="U564" s="2"/>
      <c r="V564" s="2"/>
      <c r="W564" s="2"/>
      <c r="X564" s="2"/>
      <c r="Y564" s="2"/>
      <c r="Z564" s="2"/>
      <c r="AA564" s="2"/>
      <c r="AB564" s="2"/>
    </row>
    <row r="565" spans="1:28" ht="13.5" customHeight="1">
      <c r="A565" s="2"/>
      <c r="B565" s="2"/>
      <c r="C565" s="50"/>
      <c r="D565" s="2"/>
      <c r="E565" s="2"/>
      <c r="F565" s="50"/>
      <c r="G565" s="50"/>
      <c r="H565" s="2"/>
      <c r="I565" s="2"/>
      <c r="J565" s="2"/>
      <c r="K565" s="2"/>
      <c r="L565" s="2"/>
      <c r="M565" s="2"/>
      <c r="N565" s="2"/>
      <c r="O565" s="2"/>
      <c r="P565" s="2"/>
      <c r="Q565" s="2"/>
      <c r="R565" s="2"/>
      <c r="S565" s="2"/>
      <c r="T565" s="2"/>
      <c r="U565" s="2"/>
      <c r="V565" s="2"/>
      <c r="W565" s="2"/>
      <c r="X565" s="2"/>
      <c r="Y565" s="2"/>
      <c r="Z565" s="2"/>
      <c r="AA565" s="2"/>
      <c r="AB565" s="2"/>
    </row>
    <row r="566" spans="1:28" ht="13.5" customHeight="1">
      <c r="A566" s="2"/>
      <c r="B566" s="2"/>
      <c r="C566" s="50"/>
      <c r="D566" s="2"/>
      <c r="E566" s="2"/>
      <c r="F566" s="50"/>
      <c r="G566" s="50"/>
      <c r="H566" s="2"/>
      <c r="I566" s="2"/>
      <c r="J566" s="2"/>
      <c r="K566" s="2"/>
      <c r="L566" s="2"/>
      <c r="M566" s="2"/>
      <c r="N566" s="2"/>
      <c r="O566" s="2"/>
      <c r="P566" s="2"/>
      <c r="Q566" s="2"/>
      <c r="R566" s="2"/>
      <c r="S566" s="2"/>
      <c r="T566" s="2"/>
      <c r="U566" s="2"/>
      <c r="V566" s="2"/>
      <c r="W566" s="2"/>
      <c r="X566" s="2"/>
      <c r="Y566" s="2"/>
      <c r="Z566" s="2"/>
      <c r="AA566" s="2"/>
      <c r="AB566" s="2"/>
    </row>
    <row r="567" spans="1:28" ht="13.5" customHeight="1">
      <c r="A567" s="2"/>
      <c r="B567" s="2"/>
      <c r="C567" s="50"/>
      <c r="D567" s="2"/>
      <c r="E567" s="2"/>
      <c r="F567" s="50"/>
      <c r="G567" s="50"/>
      <c r="H567" s="2"/>
      <c r="I567" s="2"/>
      <c r="J567" s="2"/>
      <c r="K567" s="2"/>
      <c r="L567" s="2"/>
      <c r="M567" s="2"/>
      <c r="N567" s="2"/>
      <c r="O567" s="2"/>
      <c r="P567" s="2"/>
      <c r="Q567" s="2"/>
      <c r="R567" s="2"/>
      <c r="S567" s="2"/>
      <c r="T567" s="2"/>
      <c r="U567" s="2"/>
      <c r="V567" s="2"/>
      <c r="W567" s="2"/>
      <c r="X567" s="2"/>
      <c r="Y567" s="2"/>
      <c r="Z567" s="2"/>
      <c r="AA567" s="2"/>
      <c r="AB567" s="2"/>
    </row>
    <row r="568" spans="1:28" ht="13.5" customHeight="1">
      <c r="A568" s="2"/>
      <c r="B568" s="2"/>
      <c r="C568" s="50"/>
      <c r="D568" s="2"/>
      <c r="E568" s="2"/>
      <c r="F568" s="50"/>
      <c r="G568" s="50"/>
      <c r="H568" s="2"/>
      <c r="I568" s="2"/>
      <c r="J568" s="2"/>
      <c r="K568" s="2"/>
      <c r="L568" s="2"/>
      <c r="M568" s="2"/>
      <c r="N568" s="2"/>
      <c r="O568" s="2"/>
      <c r="P568" s="2"/>
      <c r="Q568" s="2"/>
      <c r="R568" s="2"/>
      <c r="S568" s="2"/>
      <c r="T568" s="2"/>
      <c r="U568" s="2"/>
      <c r="V568" s="2"/>
      <c r="W568" s="2"/>
      <c r="X568" s="2"/>
      <c r="Y568" s="2"/>
      <c r="Z568" s="2"/>
      <c r="AA568" s="2"/>
      <c r="AB568" s="2"/>
    </row>
    <row r="569" spans="1:28" ht="13.5" customHeight="1">
      <c r="A569" s="2"/>
      <c r="B569" s="3"/>
      <c r="C569" s="3"/>
      <c r="D569" s="35"/>
      <c r="E569" s="35"/>
      <c r="F569" s="35"/>
      <c r="G569" s="35"/>
      <c r="H569" s="3"/>
      <c r="I569" s="2"/>
      <c r="J569" s="2"/>
      <c r="K569" s="2"/>
      <c r="L569" s="2"/>
      <c r="M569" s="2"/>
      <c r="N569" s="2"/>
      <c r="O569" s="2"/>
      <c r="P569" s="2"/>
      <c r="Q569" s="2"/>
      <c r="R569" s="2"/>
      <c r="S569" s="2"/>
      <c r="T569" s="2"/>
      <c r="U569" s="2"/>
      <c r="V569" s="2"/>
      <c r="W569" s="2"/>
      <c r="X569" s="2"/>
      <c r="Y569" s="2"/>
      <c r="Z569" s="2"/>
      <c r="AA569" s="2"/>
      <c r="AB569" s="2"/>
    </row>
    <row r="570" spans="1:28" ht="13.5" customHeight="1">
      <c r="A570" s="2"/>
      <c r="B570" s="3"/>
      <c r="C570" s="3"/>
      <c r="D570" s="35"/>
      <c r="E570" s="35"/>
      <c r="F570" s="35"/>
      <c r="G570" s="35"/>
      <c r="H570" s="3"/>
      <c r="I570" s="2"/>
      <c r="J570" s="2"/>
      <c r="K570" s="2"/>
      <c r="L570" s="2"/>
      <c r="M570" s="2"/>
      <c r="N570" s="2"/>
      <c r="O570" s="2"/>
      <c r="P570" s="2"/>
      <c r="Q570" s="2"/>
      <c r="R570" s="2"/>
      <c r="S570" s="2"/>
      <c r="T570" s="2"/>
      <c r="U570" s="2"/>
      <c r="V570" s="2"/>
      <c r="W570" s="2"/>
      <c r="X570" s="2"/>
      <c r="Y570" s="2"/>
      <c r="Z570" s="2"/>
      <c r="AA570" s="2"/>
      <c r="AB570" s="2"/>
    </row>
    <row r="571" spans="1:28" ht="13.5" customHeight="1">
      <c r="A571" s="2"/>
      <c r="B571" s="3"/>
      <c r="C571" s="3"/>
      <c r="D571" s="35"/>
      <c r="E571" s="35"/>
      <c r="F571" s="35"/>
      <c r="G571" s="35"/>
      <c r="H571" s="3"/>
      <c r="I571" s="2"/>
      <c r="J571" s="2"/>
      <c r="K571" s="2"/>
      <c r="L571" s="2"/>
      <c r="M571" s="2"/>
      <c r="N571" s="2"/>
      <c r="O571" s="2"/>
      <c r="P571" s="2"/>
      <c r="Q571" s="2"/>
      <c r="R571" s="2"/>
      <c r="S571" s="2"/>
      <c r="T571" s="2"/>
      <c r="U571" s="2"/>
      <c r="V571" s="2"/>
      <c r="W571" s="2"/>
      <c r="X571" s="2"/>
      <c r="Y571" s="2"/>
      <c r="Z571" s="2"/>
      <c r="AA571" s="2"/>
      <c r="AB571" s="2"/>
    </row>
    <row r="572" spans="1:28" ht="13.5" customHeight="1">
      <c r="A572" s="2"/>
      <c r="B572" s="3"/>
      <c r="C572" s="3"/>
      <c r="D572" s="35"/>
      <c r="E572" s="35"/>
      <c r="F572" s="35"/>
      <c r="G572" s="35"/>
      <c r="H572" s="3"/>
      <c r="I572" s="2"/>
      <c r="J572" s="2"/>
      <c r="K572" s="2"/>
      <c r="L572" s="2"/>
      <c r="M572" s="2"/>
      <c r="N572" s="2"/>
      <c r="O572" s="2"/>
      <c r="P572" s="2"/>
      <c r="Q572" s="2"/>
      <c r="R572" s="2"/>
      <c r="S572" s="2"/>
      <c r="T572" s="2"/>
      <c r="U572" s="2"/>
      <c r="V572" s="2"/>
      <c r="W572" s="2"/>
      <c r="X572" s="2"/>
      <c r="Y572" s="2"/>
      <c r="Z572" s="2"/>
      <c r="AA572" s="2"/>
      <c r="AB572" s="2"/>
    </row>
    <row r="573" spans="1:28" ht="13.5" customHeight="1">
      <c r="A573" s="2"/>
      <c r="B573" s="3"/>
      <c r="C573" s="3"/>
      <c r="D573" s="35"/>
      <c r="E573" s="35"/>
      <c r="F573" s="35"/>
      <c r="G573" s="35"/>
      <c r="H573" s="3"/>
      <c r="I573" s="2"/>
      <c r="J573" s="2"/>
      <c r="K573" s="2"/>
      <c r="L573" s="2"/>
      <c r="M573" s="2"/>
      <c r="N573" s="2"/>
      <c r="O573" s="2"/>
      <c r="P573" s="2"/>
      <c r="Q573" s="2"/>
      <c r="R573" s="2"/>
      <c r="S573" s="2"/>
      <c r="T573" s="2"/>
      <c r="U573" s="2"/>
      <c r="V573" s="2"/>
      <c r="W573" s="2"/>
      <c r="X573" s="2"/>
      <c r="Y573" s="2"/>
      <c r="Z573" s="2"/>
      <c r="AA573" s="2"/>
      <c r="AB573" s="2"/>
    </row>
    <row r="574" spans="1:28" ht="13.5" customHeight="1">
      <c r="A574" s="2"/>
      <c r="B574" s="3"/>
      <c r="C574" s="3"/>
      <c r="D574" s="35"/>
      <c r="E574" s="35"/>
      <c r="F574" s="35"/>
      <c r="G574" s="35"/>
      <c r="H574" s="3"/>
      <c r="I574" s="2"/>
      <c r="J574" s="2"/>
      <c r="K574" s="2"/>
      <c r="L574" s="2"/>
      <c r="M574" s="2"/>
      <c r="N574" s="2"/>
      <c r="O574" s="2"/>
      <c r="P574" s="2"/>
      <c r="Q574" s="2"/>
      <c r="R574" s="2"/>
      <c r="S574" s="2"/>
      <c r="T574" s="2"/>
      <c r="U574" s="2"/>
      <c r="V574" s="2"/>
      <c r="W574" s="2"/>
      <c r="X574" s="2"/>
      <c r="Y574" s="2"/>
      <c r="Z574" s="2"/>
      <c r="AA574" s="2"/>
      <c r="AB574" s="2"/>
    </row>
    <row r="575" spans="1:28" ht="13.5" customHeight="1">
      <c r="A575" s="2"/>
      <c r="B575" s="3"/>
      <c r="C575" s="3"/>
      <c r="D575" s="35"/>
      <c r="E575" s="35"/>
      <c r="F575" s="35"/>
      <c r="G575" s="35"/>
      <c r="H575" s="3"/>
      <c r="I575" s="2"/>
      <c r="J575" s="2"/>
      <c r="K575" s="2"/>
      <c r="L575" s="2"/>
      <c r="M575" s="2"/>
      <c r="N575" s="2"/>
      <c r="O575" s="2"/>
      <c r="P575" s="2"/>
      <c r="Q575" s="2"/>
      <c r="R575" s="2"/>
      <c r="S575" s="2"/>
      <c r="T575" s="2"/>
      <c r="U575" s="2"/>
      <c r="V575" s="2"/>
      <c r="W575" s="2"/>
      <c r="X575" s="2"/>
      <c r="Y575" s="2"/>
      <c r="Z575" s="2"/>
      <c r="AA575" s="2"/>
      <c r="AB575" s="2"/>
    </row>
    <row r="576" spans="1:28" ht="13.5" customHeight="1">
      <c r="A576" s="2"/>
      <c r="B576" s="3"/>
      <c r="C576" s="3"/>
      <c r="D576" s="35"/>
      <c r="E576" s="35"/>
      <c r="F576" s="35"/>
      <c r="G576" s="35"/>
      <c r="H576" s="3"/>
      <c r="I576" s="2"/>
      <c r="J576" s="2"/>
      <c r="K576" s="2"/>
      <c r="L576" s="2"/>
      <c r="M576" s="2"/>
      <c r="N576" s="2"/>
      <c r="O576" s="2"/>
      <c r="P576" s="2"/>
      <c r="Q576" s="2"/>
      <c r="R576" s="2"/>
      <c r="S576" s="2"/>
      <c r="T576" s="2"/>
      <c r="U576" s="2"/>
      <c r="V576" s="2"/>
      <c r="W576" s="2"/>
      <c r="X576" s="2"/>
      <c r="Y576" s="2"/>
      <c r="Z576" s="2"/>
      <c r="AA576" s="2"/>
      <c r="AB576" s="2"/>
    </row>
    <row r="577" spans="1:28" ht="13.5" customHeight="1">
      <c r="A577" s="2"/>
      <c r="B577" s="3"/>
      <c r="C577" s="3"/>
      <c r="D577" s="35"/>
      <c r="E577" s="35"/>
      <c r="F577" s="35"/>
      <c r="G577" s="35"/>
      <c r="H577" s="3"/>
      <c r="I577" s="2"/>
      <c r="J577" s="2"/>
      <c r="K577" s="2"/>
      <c r="L577" s="2"/>
      <c r="M577" s="2"/>
      <c r="N577" s="2"/>
      <c r="O577" s="2"/>
      <c r="P577" s="2"/>
      <c r="Q577" s="2"/>
      <c r="R577" s="2"/>
      <c r="S577" s="2"/>
      <c r="T577" s="2"/>
      <c r="U577" s="2"/>
      <c r="V577" s="2"/>
      <c r="W577" s="2"/>
      <c r="X577" s="2"/>
      <c r="Y577" s="2"/>
      <c r="Z577" s="2"/>
      <c r="AA577" s="2"/>
      <c r="AB577" s="2"/>
    </row>
    <row r="578" spans="1:28" ht="13.5" customHeight="1">
      <c r="A578" s="2"/>
      <c r="B578" s="3"/>
      <c r="C578" s="3"/>
      <c r="D578" s="35"/>
      <c r="E578" s="35"/>
      <c r="F578" s="35"/>
      <c r="G578" s="35"/>
      <c r="H578" s="3"/>
      <c r="I578" s="2"/>
      <c r="J578" s="2"/>
      <c r="K578" s="2"/>
      <c r="L578" s="2"/>
      <c r="M578" s="2"/>
      <c r="N578" s="2"/>
      <c r="O578" s="2"/>
      <c r="P578" s="2"/>
      <c r="Q578" s="2"/>
      <c r="R578" s="2"/>
      <c r="S578" s="2"/>
      <c r="T578" s="2"/>
      <c r="U578" s="2"/>
      <c r="V578" s="2"/>
      <c r="W578" s="2"/>
      <c r="X578" s="2"/>
      <c r="Y578" s="2"/>
      <c r="Z578" s="2"/>
      <c r="AA578" s="2"/>
      <c r="AB578" s="2"/>
    </row>
    <row r="579" spans="1:28" ht="13.5" customHeight="1">
      <c r="A579" s="2"/>
      <c r="B579" s="3"/>
      <c r="C579" s="3"/>
      <c r="D579" s="35"/>
      <c r="E579" s="35"/>
      <c r="F579" s="35"/>
      <c r="G579" s="35"/>
      <c r="H579" s="3"/>
      <c r="I579" s="2"/>
      <c r="J579" s="2"/>
      <c r="K579" s="2"/>
      <c r="L579" s="2"/>
      <c r="M579" s="2"/>
      <c r="N579" s="2"/>
      <c r="O579" s="2"/>
      <c r="P579" s="2"/>
      <c r="Q579" s="2"/>
      <c r="R579" s="2"/>
      <c r="S579" s="2"/>
      <c r="T579" s="2"/>
      <c r="U579" s="2"/>
      <c r="V579" s="2"/>
      <c r="W579" s="2"/>
      <c r="X579" s="2"/>
      <c r="Y579" s="2"/>
      <c r="Z579" s="2"/>
      <c r="AA579" s="2"/>
      <c r="AB579" s="2"/>
    </row>
    <row r="580" spans="1:28" ht="13.5" customHeight="1">
      <c r="A580" s="2"/>
      <c r="B580" s="3"/>
      <c r="C580" s="3"/>
      <c r="D580" s="35"/>
      <c r="E580" s="35"/>
      <c r="F580" s="35"/>
      <c r="G580" s="35"/>
      <c r="H580" s="3"/>
      <c r="I580" s="2"/>
      <c r="J580" s="2"/>
      <c r="K580" s="2"/>
      <c r="L580" s="2"/>
      <c r="M580" s="2"/>
      <c r="N580" s="2"/>
      <c r="O580" s="2"/>
      <c r="P580" s="2"/>
      <c r="Q580" s="2"/>
      <c r="R580" s="2"/>
      <c r="S580" s="2"/>
      <c r="T580" s="2"/>
      <c r="U580" s="2"/>
      <c r="V580" s="2"/>
      <c r="W580" s="2"/>
      <c r="X580" s="2"/>
      <c r="Y580" s="2"/>
      <c r="Z580" s="2"/>
      <c r="AA580" s="2"/>
      <c r="AB580" s="2"/>
    </row>
    <row r="581" spans="1:28" ht="13.5" customHeight="1">
      <c r="A581" s="2"/>
      <c r="B581" s="3"/>
      <c r="C581" s="3"/>
      <c r="D581" s="35"/>
      <c r="E581" s="35"/>
      <c r="F581" s="35"/>
      <c r="G581" s="35"/>
      <c r="H581" s="3"/>
      <c r="I581" s="2"/>
      <c r="J581" s="2"/>
      <c r="K581" s="2"/>
      <c r="L581" s="2"/>
      <c r="M581" s="2"/>
      <c r="N581" s="2"/>
      <c r="O581" s="2"/>
      <c r="P581" s="2"/>
      <c r="Q581" s="2"/>
      <c r="R581" s="2"/>
      <c r="S581" s="2"/>
      <c r="T581" s="2"/>
      <c r="U581" s="2"/>
      <c r="V581" s="2"/>
      <c r="W581" s="2"/>
      <c r="X581" s="2"/>
      <c r="Y581" s="2"/>
      <c r="Z581" s="2"/>
      <c r="AA581" s="2"/>
      <c r="AB581" s="2"/>
    </row>
    <row r="582" spans="1:28" ht="13.5" customHeight="1">
      <c r="A582" s="2"/>
      <c r="B582" s="3"/>
      <c r="C582" s="3"/>
      <c r="D582" s="35"/>
      <c r="E582" s="35"/>
      <c r="F582" s="35"/>
      <c r="G582" s="35"/>
      <c r="H582" s="3"/>
      <c r="I582" s="2"/>
      <c r="J582" s="2"/>
      <c r="K582" s="2"/>
      <c r="L582" s="2"/>
      <c r="M582" s="2"/>
      <c r="N582" s="2"/>
      <c r="O582" s="2"/>
      <c r="P582" s="2"/>
      <c r="Q582" s="2"/>
      <c r="R582" s="2"/>
      <c r="S582" s="2"/>
      <c r="T582" s="2"/>
      <c r="U582" s="2"/>
      <c r="V582" s="2"/>
      <c r="W582" s="2"/>
      <c r="X582" s="2"/>
      <c r="Y582" s="2"/>
      <c r="Z582" s="2"/>
      <c r="AA582" s="2"/>
      <c r="AB582" s="2"/>
    </row>
    <row r="583" spans="1:28" ht="13.5" customHeight="1">
      <c r="A583" s="2"/>
      <c r="B583" s="3"/>
      <c r="C583" s="3"/>
      <c r="D583" s="35"/>
      <c r="E583" s="35"/>
      <c r="F583" s="35"/>
      <c r="G583" s="35"/>
      <c r="H583" s="3"/>
      <c r="I583" s="2"/>
      <c r="J583" s="2"/>
      <c r="K583" s="2"/>
      <c r="L583" s="2"/>
      <c r="M583" s="2"/>
      <c r="N583" s="2"/>
      <c r="O583" s="2"/>
      <c r="P583" s="2"/>
      <c r="Q583" s="2"/>
      <c r="R583" s="2"/>
      <c r="S583" s="2"/>
      <c r="T583" s="2"/>
      <c r="U583" s="2"/>
      <c r="V583" s="2"/>
      <c r="W583" s="2"/>
      <c r="X583" s="2"/>
      <c r="Y583" s="2"/>
      <c r="Z583" s="2"/>
      <c r="AA583" s="2"/>
      <c r="AB583" s="2"/>
    </row>
    <row r="584" spans="1:28" ht="13.5" customHeight="1">
      <c r="A584" s="2"/>
      <c r="B584" s="3"/>
      <c r="C584" s="3"/>
      <c r="D584" s="35"/>
      <c r="E584" s="35"/>
      <c r="F584" s="35"/>
      <c r="G584" s="35"/>
      <c r="H584" s="3"/>
      <c r="I584" s="2"/>
      <c r="J584" s="2"/>
      <c r="K584" s="2"/>
      <c r="L584" s="2"/>
      <c r="M584" s="2"/>
      <c r="N584" s="2"/>
      <c r="O584" s="2"/>
      <c r="P584" s="2"/>
      <c r="Q584" s="2"/>
      <c r="R584" s="2"/>
      <c r="S584" s="2"/>
      <c r="T584" s="2"/>
      <c r="U584" s="2"/>
      <c r="V584" s="2"/>
      <c r="W584" s="2"/>
      <c r="X584" s="2"/>
      <c r="Y584" s="2"/>
      <c r="Z584" s="2"/>
      <c r="AA584" s="2"/>
      <c r="AB584" s="2"/>
    </row>
    <row r="585" spans="1:28" ht="13.5" customHeight="1">
      <c r="A585" s="2"/>
      <c r="B585" s="3"/>
      <c r="C585" s="3"/>
      <c r="D585" s="35"/>
      <c r="E585" s="35"/>
      <c r="F585" s="35"/>
      <c r="G585" s="35"/>
      <c r="H585" s="3"/>
      <c r="I585" s="2"/>
      <c r="J585" s="2"/>
      <c r="K585" s="2"/>
      <c r="L585" s="2"/>
      <c r="M585" s="2"/>
      <c r="N585" s="2"/>
      <c r="O585" s="2"/>
      <c r="P585" s="2"/>
      <c r="Q585" s="2"/>
      <c r="R585" s="2"/>
      <c r="S585" s="2"/>
      <c r="T585" s="2"/>
      <c r="U585" s="2"/>
      <c r="V585" s="2"/>
      <c r="W585" s="2"/>
      <c r="X585" s="2"/>
      <c r="Y585" s="2"/>
      <c r="Z585" s="2"/>
      <c r="AA585" s="2"/>
      <c r="AB585" s="2"/>
    </row>
    <row r="586" spans="1:28" ht="13.5" customHeight="1">
      <c r="A586" s="2"/>
      <c r="B586" s="3"/>
      <c r="C586" s="3"/>
      <c r="D586" s="35"/>
      <c r="E586" s="35"/>
      <c r="F586" s="35"/>
      <c r="G586" s="35"/>
      <c r="H586" s="3"/>
      <c r="I586" s="2"/>
      <c r="J586" s="2"/>
      <c r="K586" s="2"/>
      <c r="L586" s="2"/>
      <c r="M586" s="2"/>
      <c r="N586" s="2"/>
      <c r="O586" s="2"/>
      <c r="P586" s="2"/>
      <c r="Q586" s="2"/>
      <c r="R586" s="2"/>
      <c r="S586" s="2"/>
      <c r="T586" s="2"/>
      <c r="U586" s="2"/>
      <c r="V586" s="2"/>
      <c r="W586" s="2"/>
      <c r="X586" s="2"/>
      <c r="Y586" s="2"/>
      <c r="Z586" s="2"/>
      <c r="AA586" s="2"/>
      <c r="AB586" s="2"/>
    </row>
    <row r="587" spans="1:28" ht="13.5" customHeight="1">
      <c r="A587" s="2"/>
      <c r="B587" s="3"/>
      <c r="C587" s="3"/>
      <c r="D587" s="35"/>
      <c r="E587" s="35"/>
      <c r="F587" s="35"/>
      <c r="G587" s="35"/>
      <c r="H587" s="3"/>
      <c r="I587" s="2"/>
      <c r="J587" s="2"/>
      <c r="K587" s="2"/>
      <c r="L587" s="2"/>
      <c r="M587" s="2"/>
      <c r="N587" s="2"/>
      <c r="O587" s="2"/>
      <c r="P587" s="2"/>
      <c r="Q587" s="2"/>
      <c r="R587" s="2"/>
      <c r="S587" s="2"/>
      <c r="T587" s="2"/>
      <c r="U587" s="2"/>
      <c r="V587" s="2"/>
      <c r="W587" s="2"/>
      <c r="X587" s="2"/>
      <c r="Y587" s="2"/>
      <c r="Z587" s="2"/>
      <c r="AA587" s="2"/>
      <c r="AB587" s="2"/>
    </row>
    <row r="588" spans="1:28" ht="13.5" customHeight="1">
      <c r="A588" s="2"/>
      <c r="B588" s="3"/>
      <c r="C588" s="3"/>
      <c r="D588" s="35"/>
      <c r="E588" s="35"/>
      <c r="F588" s="35"/>
      <c r="G588" s="35"/>
      <c r="H588" s="3"/>
      <c r="I588" s="2"/>
      <c r="J588" s="2"/>
      <c r="K588" s="2"/>
      <c r="L588" s="2"/>
      <c r="M588" s="2"/>
      <c r="N588" s="2"/>
      <c r="O588" s="2"/>
      <c r="P588" s="2"/>
      <c r="Q588" s="2"/>
      <c r="R588" s="2"/>
      <c r="S588" s="2"/>
      <c r="T588" s="2"/>
      <c r="U588" s="2"/>
      <c r="V588" s="2"/>
      <c r="W588" s="2"/>
      <c r="X588" s="2"/>
      <c r="Y588" s="2"/>
      <c r="Z588" s="2"/>
      <c r="AA588" s="2"/>
      <c r="AB588" s="2"/>
    </row>
    <row r="589" spans="1:28" ht="13.5" customHeight="1">
      <c r="A589" s="2"/>
      <c r="B589" s="3"/>
      <c r="C589" s="3"/>
      <c r="D589" s="35"/>
      <c r="E589" s="35"/>
      <c r="F589" s="35"/>
      <c r="G589" s="35"/>
      <c r="H589" s="3"/>
      <c r="I589" s="2"/>
      <c r="J589" s="2"/>
      <c r="K589" s="2"/>
      <c r="L589" s="2"/>
      <c r="M589" s="2"/>
      <c r="N589" s="2"/>
      <c r="O589" s="2"/>
      <c r="P589" s="2"/>
      <c r="Q589" s="2"/>
      <c r="R589" s="2"/>
      <c r="S589" s="2"/>
      <c r="T589" s="2"/>
      <c r="U589" s="2"/>
      <c r="V589" s="2"/>
      <c r="W589" s="2"/>
      <c r="X589" s="2"/>
      <c r="Y589" s="2"/>
      <c r="Z589" s="2"/>
      <c r="AA589" s="2"/>
      <c r="AB589" s="2"/>
    </row>
    <row r="590" spans="1:28" ht="13.5" customHeight="1">
      <c r="A590" s="2"/>
      <c r="B590" s="3"/>
      <c r="C590" s="3"/>
      <c r="D590" s="35"/>
      <c r="E590" s="35"/>
      <c r="F590" s="35"/>
      <c r="G590" s="35"/>
      <c r="H590" s="3"/>
      <c r="I590" s="2"/>
      <c r="J590" s="2"/>
      <c r="K590" s="2"/>
      <c r="L590" s="2"/>
      <c r="M590" s="2"/>
      <c r="N590" s="2"/>
      <c r="O590" s="2"/>
      <c r="P590" s="2"/>
      <c r="Q590" s="2"/>
      <c r="R590" s="2"/>
      <c r="S590" s="2"/>
      <c r="T590" s="2"/>
      <c r="U590" s="2"/>
      <c r="V590" s="2"/>
      <c r="W590" s="2"/>
      <c r="X590" s="2"/>
      <c r="Y590" s="2"/>
      <c r="Z590" s="2"/>
      <c r="AA590" s="2"/>
      <c r="AB590" s="2"/>
    </row>
    <row r="591" spans="1:28" ht="13.5" customHeight="1">
      <c r="A591" s="2"/>
      <c r="B591" s="3"/>
      <c r="C591" s="3"/>
      <c r="D591" s="35"/>
      <c r="E591" s="35"/>
      <c r="F591" s="35"/>
      <c r="G591" s="35"/>
      <c r="H591" s="3"/>
      <c r="I591" s="2"/>
      <c r="J591" s="2"/>
      <c r="K591" s="2"/>
      <c r="L591" s="2"/>
      <c r="M591" s="2"/>
      <c r="N591" s="2"/>
      <c r="O591" s="2"/>
      <c r="P591" s="2"/>
      <c r="Q591" s="2"/>
      <c r="R591" s="2"/>
      <c r="S591" s="2"/>
      <c r="T591" s="2"/>
      <c r="U591" s="2"/>
      <c r="V591" s="2"/>
      <c r="W591" s="2"/>
      <c r="X591" s="2"/>
      <c r="Y591" s="2"/>
      <c r="Z591" s="2"/>
      <c r="AA591" s="2"/>
      <c r="AB591" s="2"/>
    </row>
    <row r="592" spans="1:28" ht="13.5" customHeight="1">
      <c r="A592" s="2"/>
      <c r="B592" s="3"/>
      <c r="C592" s="3"/>
      <c r="D592" s="35"/>
      <c r="E592" s="35"/>
      <c r="F592" s="35"/>
      <c r="G592" s="35"/>
      <c r="H592" s="3"/>
      <c r="I592" s="2"/>
      <c r="J592" s="2"/>
      <c r="K592" s="2"/>
      <c r="L592" s="2"/>
      <c r="M592" s="2"/>
      <c r="N592" s="2"/>
      <c r="O592" s="2"/>
      <c r="P592" s="2"/>
      <c r="Q592" s="2"/>
      <c r="R592" s="2"/>
      <c r="S592" s="2"/>
      <c r="T592" s="2"/>
      <c r="U592" s="2"/>
      <c r="V592" s="2"/>
      <c r="W592" s="2"/>
      <c r="X592" s="2"/>
      <c r="Y592" s="2"/>
      <c r="Z592" s="2"/>
      <c r="AA592" s="2"/>
      <c r="AB592" s="2"/>
    </row>
    <row r="593" spans="1:28" ht="13.5" customHeight="1">
      <c r="A593" s="2"/>
      <c r="B593" s="3"/>
      <c r="C593" s="3"/>
      <c r="D593" s="35"/>
      <c r="E593" s="35"/>
      <c r="F593" s="35"/>
      <c r="G593" s="35"/>
      <c r="H593" s="3"/>
      <c r="I593" s="2"/>
      <c r="J593" s="2"/>
      <c r="K593" s="2"/>
      <c r="L593" s="2"/>
      <c r="M593" s="2"/>
      <c r="N593" s="2"/>
      <c r="O593" s="2"/>
      <c r="P593" s="2"/>
      <c r="Q593" s="2"/>
      <c r="R593" s="2"/>
      <c r="S593" s="2"/>
      <c r="T593" s="2"/>
      <c r="U593" s="2"/>
      <c r="V593" s="2"/>
      <c r="W593" s="2"/>
      <c r="X593" s="2"/>
      <c r="Y593" s="2"/>
      <c r="Z593" s="2"/>
      <c r="AA593" s="2"/>
      <c r="AB593" s="2"/>
    </row>
    <row r="594" spans="1:28" ht="13.5" customHeight="1">
      <c r="A594" s="2"/>
      <c r="B594" s="3"/>
      <c r="C594" s="3"/>
      <c r="D594" s="35"/>
      <c r="E594" s="35"/>
      <c r="F594" s="35"/>
      <c r="G594" s="35"/>
      <c r="H594" s="3"/>
      <c r="I594" s="2"/>
      <c r="J594" s="2"/>
      <c r="K594" s="2"/>
      <c r="L594" s="2"/>
      <c r="M594" s="2"/>
      <c r="N594" s="2"/>
      <c r="O594" s="2"/>
      <c r="P594" s="2"/>
      <c r="Q594" s="2"/>
      <c r="R594" s="2"/>
      <c r="S594" s="2"/>
      <c r="T594" s="2"/>
      <c r="U594" s="2"/>
      <c r="V594" s="2"/>
      <c r="W594" s="2"/>
      <c r="X594" s="2"/>
      <c r="Y594" s="2"/>
      <c r="Z594" s="2"/>
      <c r="AA594" s="2"/>
      <c r="AB594" s="2"/>
    </row>
    <row r="595" spans="1:28" ht="13.5" customHeight="1">
      <c r="A595" s="2"/>
      <c r="B595" s="3"/>
      <c r="C595" s="3"/>
      <c r="D595" s="35"/>
      <c r="E595" s="35"/>
      <c r="F595" s="35"/>
      <c r="G595" s="35"/>
      <c r="H595" s="3"/>
      <c r="I595" s="2"/>
      <c r="J595" s="2"/>
      <c r="K595" s="2"/>
      <c r="L595" s="2"/>
      <c r="M595" s="2"/>
      <c r="N595" s="2"/>
      <c r="O595" s="2"/>
      <c r="P595" s="2"/>
      <c r="Q595" s="2"/>
      <c r="R595" s="2"/>
      <c r="S595" s="2"/>
      <c r="T595" s="2"/>
      <c r="U595" s="2"/>
      <c r="V595" s="2"/>
      <c r="W595" s="2"/>
      <c r="X595" s="2"/>
      <c r="Y595" s="2"/>
      <c r="Z595" s="2"/>
      <c r="AA595" s="2"/>
      <c r="AB595" s="2"/>
    </row>
    <row r="596" spans="1:28" ht="13.5" customHeight="1">
      <c r="A596" s="2"/>
      <c r="B596" s="3"/>
      <c r="C596" s="3"/>
      <c r="D596" s="35"/>
      <c r="E596" s="35"/>
      <c r="F596" s="35"/>
      <c r="G596" s="35"/>
      <c r="H596" s="3"/>
      <c r="I596" s="2"/>
      <c r="J596" s="2"/>
      <c r="K596" s="2"/>
      <c r="L596" s="2"/>
      <c r="M596" s="2"/>
      <c r="N596" s="2"/>
      <c r="O596" s="2"/>
      <c r="P596" s="2"/>
      <c r="Q596" s="2"/>
      <c r="R596" s="2"/>
      <c r="S596" s="2"/>
      <c r="T596" s="2"/>
      <c r="U596" s="2"/>
      <c r="V596" s="2"/>
      <c r="W596" s="2"/>
      <c r="X596" s="2"/>
      <c r="Y596" s="2"/>
      <c r="Z596" s="2"/>
      <c r="AA596" s="2"/>
      <c r="AB596" s="2"/>
    </row>
    <row r="597" spans="1:28" ht="13.5" customHeight="1">
      <c r="A597" s="2"/>
      <c r="B597" s="3"/>
      <c r="C597" s="3"/>
      <c r="D597" s="35"/>
      <c r="E597" s="35"/>
      <c r="F597" s="35"/>
      <c r="G597" s="35"/>
      <c r="H597" s="3"/>
      <c r="I597" s="2"/>
      <c r="J597" s="2"/>
      <c r="K597" s="2"/>
      <c r="L597" s="2"/>
      <c r="M597" s="2"/>
      <c r="N597" s="2"/>
      <c r="O597" s="2"/>
      <c r="P597" s="2"/>
      <c r="Q597" s="2"/>
      <c r="R597" s="2"/>
      <c r="S597" s="2"/>
      <c r="T597" s="2"/>
      <c r="U597" s="2"/>
      <c r="V597" s="2"/>
      <c r="W597" s="2"/>
      <c r="X597" s="2"/>
      <c r="Y597" s="2"/>
      <c r="Z597" s="2"/>
      <c r="AA597" s="2"/>
      <c r="AB597" s="2"/>
    </row>
    <row r="598" spans="1:28" ht="13.5" customHeight="1">
      <c r="A598" s="2"/>
      <c r="B598" s="3"/>
      <c r="C598" s="3"/>
      <c r="D598" s="35"/>
      <c r="E598" s="35"/>
      <c r="F598" s="35"/>
      <c r="G598" s="35"/>
      <c r="H598" s="3"/>
      <c r="I598" s="2"/>
      <c r="J598" s="2"/>
      <c r="K598" s="2"/>
      <c r="L598" s="2"/>
      <c r="M598" s="2"/>
      <c r="N598" s="2"/>
      <c r="O598" s="2"/>
      <c r="P598" s="2"/>
      <c r="Q598" s="2"/>
      <c r="R598" s="2"/>
      <c r="S598" s="2"/>
      <c r="T598" s="2"/>
      <c r="U598" s="2"/>
      <c r="V598" s="2"/>
      <c r="W598" s="2"/>
      <c r="X598" s="2"/>
      <c r="Y598" s="2"/>
      <c r="Z598" s="2"/>
      <c r="AA598" s="2"/>
      <c r="AB598" s="2"/>
    </row>
    <row r="599" spans="1:28" ht="13.5" customHeight="1">
      <c r="A599" s="2"/>
      <c r="B599" s="3"/>
      <c r="C599" s="3"/>
      <c r="D599" s="35"/>
      <c r="E599" s="35"/>
      <c r="F599" s="35"/>
      <c r="G599" s="35"/>
      <c r="H599" s="3"/>
      <c r="I599" s="2"/>
      <c r="J599" s="2"/>
      <c r="K599" s="2"/>
      <c r="L599" s="2"/>
      <c r="M599" s="2"/>
      <c r="N599" s="2"/>
      <c r="O599" s="2"/>
      <c r="P599" s="2"/>
      <c r="Q599" s="2"/>
      <c r="R599" s="2"/>
      <c r="S599" s="2"/>
      <c r="T599" s="2"/>
      <c r="U599" s="2"/>
      <c r="V599" s="2"/>
      <c r="W599" s="2"/>
      <c r="X599" s="2"/>
      <c r="Y599" s="2"/>
      <c r="Z599" s="2"/>
      <c r="AA599" s="2"/>
      <c r="AB599" s="2"/>
    </row>
    <row r="600" spans="1:28" ht="13.5" customHeight="1">
      <c r="A600" s="2"/>
      <c r="B600" s="3"/>
      <c r="C600" s="3"/>
      <c r="D600" s="35"/>
      <c r="E600" s="35"/>
      <c r="F600" s="35"/>
      <c r="G600" s="35"/>
      <c r="H600" s="3"/>
      <c r="I600" s="2"/>
      <c r="J600" s="2"/>
      <c r="K600" s="2"/>
      <c r="L600" s="2"/>
      <c r="M600" s="2"/>
      <c r="N600" s="2"/>
      <c r="O600" s="2"/>
      <c r="P600" s="2"/>
      <c r="Q600" s="2"/>
      <c r="R600" s="2"/>
      <c r="S600" s="2"/>
      <c r="T600" s="2"/>
      <c r="U600" s="2"/>
      <c r="V600" s="2"/>
      <c r="W600" s="2"/>
      <c r="X600" s="2"/>
      <c r="Y600" s="2"/>
      <c r="Z600" s="2"/>
      <c r="AA600" s="2"/>
      <c r="AB600" s="2"/>
    </row>
    <row r="601" spans="1:28" ht="13.5" customHeight="1">
      <c r="A601" s="2"/>
      <c r="B601" s="3"/>
      <c r="C601" s="3"/>
      <c r="D601" s="35"/>
      <c r="E601" s="35"/>
      <c r="F601" s="35"/>
      <c r="G601" s="35"/>
      <c r="H601" s="3"/>
      <c r="I601" s="2"/>
      <c r="J601" s="2"/>
      <c r="K601" s="2"/>
      <c r="L601" s="2"/>
      <c r="M601" s="2"/>
      <c r="N601" s="2"/>
      <c r="O601" s="2"/>
      <c r="P601" s="2"/>
      <c r="Q601" s="2"/>
      <c r="R601" s="2"/>
      <c r="S601" s="2"/>
      <c r="T601" s="2"/>
      <c r="U601" s="2"/>
      <c r="V601" s="2"/>
      <c r="W601" s="2"/>
      <c r="X601" s="2"/>
      <c r="Y601" s="2"/>
      <c r="Z601" s="2"/>
      <c r="AA601" s="2"/>
      <c r="AB601" s="2"/>
    </row>
    <row r="602" spans="1:28" ht="13.5" customHeight="1">
      <c r="A602" s="2"/>
      <c r="B602" s="3"/>
      <c r="C602" s="3"/>
      <c r="D602" s="35"/>
      <c r="E602" s="35"/>
      <c r="F602" s="35"/>
      <c r="G602" s="35"/>
      <c r="H602" s="3"/>
      <c r="I602" s="2"/>
      <c r="J602" s="2"/>
      <c r="K602" s="2"/>
      <c r="L602" s="2"/>
      <c r="M602" s="2"/>
      <c r="N602" s="2"/>
      <c r="O602" s="2"/>
      <c r="P602" s="2"/>
      <c r="Q602" s="2"/>
      <c r="R602" s="2"/>
      <c r="S602" s="2"/>
      <c r="T602" s="2"/>
      <c r="U602" s="2"/>
      <c r="V602" s="2"/>
      <c r="W602" s="2"/>
      <c r="X602" s="2"/>
      <c r="Y602" s="2"/>
      <c r="Z602" s="2"/>
      <c r="AA602" s="2"/>
      <c r="AB602" s="2"/>
    </row>
    <row r="603" spans="1:28" ht="13.5" customHeight="1">
      <c r="A603" s="2"/>
      <c r="B603" s="3"/>
      <c r="C603" s="3"/>
      <c r="D603" s="35"/>
      <c r="E603" s="35"/>
      <c r="F603" s="35"/>
      <c r="G603" s="35"/>
      <c r="H603" s="3"/>
      <c r="I603" s="2"/>
      <c r="J603" s="2"/>
      <c r="K603" s="2"/>
      <c r="L603" s="2"/>
      <c r="M603" s="2"/>
      <c r="N603" s="2"/>
      <c r="O603" s="2"/>
      <c r="P603" s="2"/>
      <c r="Q603" s="2"/>
      <c r="R603" s="2"/>
      <c r="S603" s="2"/>
      <c r="T603" s="2"/>
      <c r="U603" s="2"/>
      <c r="V603" s="2"/>
      <c r="W603" s="2"/>
      <c r="X603" s="2"/>
      <c r="Y603" s="2"/>
      <c r="Z603" s="2"/>
      <c r="AA603" s="2"/>
      <c r="AB603" s="2"/>
    </row>
    <row r="604" spans="1:28" ht="13.5" customHeight="1">
      <c r="A604" s="2"/>
      <c r="B604" s="3"/>
      <c r="C604" s="3"/>
      <c r="D604" s="35"/>
      <c r="E604" s="35"/>
      <c r="F604" s="35"/>
      <c r="G604" s="35"/>
      <c r="H604" s="3"/>
      <c r="I604" s="2"/>
      <c r="J604" s="2"/>
      <c r="K604" s="2"/>
      <c r="L604" s="2"/>
      <c r="M604" s="2"/>
      <c r="N604" s="2"/>
      <c r="O604" s="2"/>
      <c r="P604" s="2"/>
      <c r="Q604" s="2"/>
      <c r="R604" s="2"/>
      <c r="S604" s="2"/>
      <c r="T604" s="2"/>
      <c r="U604" s="2"/>
      <c r="V604" s="2"/>
      <c r="W604" s="2"/>
      <c r="X604" s="2"/>
      <c r="Y604" s="2"/>
      <c r="Z604" s="2"/>
      <c r="AA604" s="2"/>
      <c r="AB604" s="2"/>
    </row>
    <row r="605" spans="1:28" ht="13.5" customHeight="1">
      <c r="A605" s="2"/>
      <c r="B605" s="3"/>
      <c r="C605" s="3"/>
      <c r="D605" s="35"/>
      <c r="E605" s="35"/>
      <c r="F605" s="35"/>
      <c r="G605" s="35"/>
      <c r="H605" s="3"/>
      <c r="I605" s="2"/>
      <c r="J605" s="2"/>
      <c r="K605" s="2"/>
      <c r="L605" s="2"/>
      <c r="M605" s="2"/>
      <c r="N605" s="2"/>
      <c r="O605" s="2"/>
      <c r="P605" s="2"/>
      <c r="Q605" s="2"/>
      <c r="R605" s="2"/>
      <c r="S605" s="2"/>
      <c r="T605" s="2"/>
      <c r="U605" s="2"/>
      <c r="V605" s="2"/>
      <c r="W605" s="2"/>
      <c r="X605" s="2"/>
      <c r="Y605" s="2"/>
      <c r="Z605" s="2"/>
      <c r="AA605" s="2"/>
      <c r="AB605" s="2"/>
    </row>
    <row r="606" spans="1:28" ht="13.5" customHeight="1">
      <c r="A606" s="2"/>
      <c r="B606" s="3"/>
      <c r="C606" s="3"/>
      <c r="D606" s="35"/>
      <c r="E606" s="35"/>
      <c r="F606" s="35"/>
      <c r="G606" s="35"/>
      <c r="H606" s="3"/>
      <c r="I606" s="2"/>
      <c r="J606" s="2"/>
      <c r="K606" s="2"/>
      <c r="L606" s="2"/>
      <c r="M606" s="2"/>
      <c r="N606" s="2"/>
      <c r="O606" s="2"/>
      <c r="P606" s="2"/>
      <c r="Q606" s="2"/>
      <c r="R606" s="2"/>
      <c r="S606" s="2"/>
      <c r="T606" s="2"/>
      <c r="U606" s="2"/>
      <c r="V606" s="2"/>
      <c r="W606" s="2"/>
      <c r="X606" s="2"/>
      <c r="Y606" s="2"/>
      <c r="Z606" s="2"/>
      <c r="AA606" s="2"/>
      <c r="AB606" s="2"/>
    </row>
    <row r="607" spans="1:28" ht="13.5" customHeight="1">
      <c r="A607" s="2"/>
      <c r="B607" s="3"/>
      <c r="C607" s="3"/>
      <c r="D607" s="35"/>
      <c r="E607" s="35"/>
      <c r="F607" s="35"/>
      <c r="G607" s="35"/>
      <c r="H607" s="3"/>
      <c r="I607" s="2"/>
      <c r="J607" s="2"/>
      <c r="K607" s="2"/>
      <c r="L607" s="2"/>
      <c r="M607" s="2"/>
      <c r="N607" s="2"/>
      <c r="O607" s="2"/>
      <c r="P607" s="2"/>
      <c r="Q607" s="2"/>
      <c r="R607" s="2"/>
      <c r="S607" s="2"/>
      <c r="T607" s="2"/>
      <c r="U607" s="2"/>
      <c r="V607" s="2"/>
      <c r="W607" s="2"/>
      <c r="X607" s="2"/>
      <c r="Y607" s="2"/>
      <c r="Z607" s="2"/>
      <c r="AA607" s="2"/>
      <c r="AB607" s="2"/>
    </row>
    <row r="608" spans="1:28" ht="13.5" customHeight="1">
      <c r="A608" s="2"/>
      <c r="B608" s="3"/>
      <c r="C608" s="3"/>
      <c r="D608" s="35"/>
      <c r="E608" s="35"/>
      <c r="F608" s="35"/>
      <c r="G608" s="35"/>
      <c r="H608" s="3"/>
      <c r="I608" s="2"/>
      <c r="J608" s="2"/>
      <c r="K608" s="2"/>
      <c r="L608" s="2"/>
      <c r="M608" s="2"/>
      <c r="N608" s="2"/>
      <c r="O608" s="2"/>
      <c r="P608" s="2"/>
      <c r="Q608" s="2"/>
      <c r="R608" s="2"/>
      <c r="S608" s="2"/>
      <c r="T608" s="2"/>
      <c r="U608" s="2"/>
      <c r="V608" s="2"/>
      <c r="W608" s="2"/>
      <c r="X608" s="2"/>
      <c r="Y608" s="2"/>
      <c r="Z608" s="2"/>
      <c r="AA608" s="2"/>
      <c r="AB608" s="2"/>
    </row>
    <row r="609" spans="1:28" ht="13.5" customHeight="1">
      <c r="A609" s="2"/>
      <c r="B609" s="3"/>
      <c r="C609" s="3"/>
      <c r="D609" s="35"/>
      <c r="E609" s="35"/>
      <c r="F609" s="35"/>
      <c r="G609" s="35"/>
      <c r="H609" s="3"/>
      <c r="I609" s="2"/>
      <c r="J609" s="2"/>
      <c r="K609" s="2"/>
      <c r="L609" s="2"/>
      <c r="M609" s="2"/>
      <c r="N609" s="2"/>
      <c r="O609" s="2"/>
      <c r="P609" s="2"/>
      <c r="Q609" s="2"/>
      <c r="R609" s="2"/>
      <c r="S609" s="2"/>
      <c r="T609" s="2"/>
      <c r="U609" s="2"/>
      <c r="V609" s="2"/>
      <c r="W609" s="2"/>
      <c r="X609" s="2"/>
      <c r="Y609" s="2"/>
      <c r="Z609" s="2"/>
      <c r="AA609" s="2"/>
      <c r="AB609" s="2"/>
    </row>
    <row r="610" spans="1:28" ht="13.5" customHeight="1">
      <c r="A610" s="2"/>
      <c r="B610" s="3"/>
      <c r="C610" s="3"/>
      <c r="D610" s="35"/>
      <c r="E610" s="35"/>
      <c r="F610" s="35"/>
      <c r="G610" s="35"/>
      <c r="H610" s="3"/>
      <c r="I610" s="2"/>
      <c r="J610" s="2"/>
      <c r="K610" s="2"/>
      <c r="L610" s="2"/>
      <c r="M610" s="2"/>
      <c r="N610" s="2"/>
      <c r="O610" s="2"/>
      <c r="P610" s="2"/>
      <c r="Q610" s="2"/>
      <c r="R610" s="2"/>
      <c r="S610" s="2"/>
      <c r="T610" s="2"/>
      <c r="U610" s="2"/>
      <c r="V610" s="2"/>
      <c r="W610" s="2"/>
      <c r="X610" s="2"/>
      <c r="Y610" s="2"/>
      <c r="Z610" s="2"/>
      <c r="AA610" s="2"/>
      <c r="AB610" s="2"/>
    </row>
    <row r="611" spans="1:28" ht="13.5" customHeight="1">
      <c r="A611" s="2"/>
      <c r="B611" s="3"/>
      <c r="C611" s="3"/>
      <c r="D611" s="35"/>
      <c r="E611" s="35"/>
      <c r="F611" s="35"/>
      <c r="G611" s="35"/>
      <c r="H611" s="3"/>
      <c r="I611" s="2"/>
      <c r="J611" s="2"/>
      <c r="K611" s="2"/>
      <c r="L611" s="2"/>
      <c r="M611" s="2"/>
      <c r="N611" s="2"/>
      <c r="O611" s="2"/>
      <c r="P611" s="2"/>
      <c r="Q611" s="2"/>
      <c r="R611" s="2"/>
      <c r="S611" s="2"/>
      <c r="T611" s="2"/>
      <c r="U611" s="2"/>
      <c r="V611" s="2"/>
      <c r="W611" s="2"/>
      <c r="X611" s="2"/>
      <c r="Y611" s="2"/>
      <c r="Z611" s="2"/>
      <c r="AA611" s="2"/>
      <c r="AB611" s="2"/>
    </row>
    <row r="612" spans="1:28" ht="13.5" customHeight="1">
      <c r="A612" s="2"/>
      <c r="B612" s="3"/>
      <c r="C612" s="3"/>
      <c r="D612" s="35"/>
      <c r="E612" s="35"/>
      <c r="F612" s="35"/>
      <c r="G612" s="35"/>
      <c r="H612" s="3"/>
      <c r="I612" s="2"/>
      <c r="J612" s="2"/>
      <c r="K612" s="2"/>
      <c r="L612" s="2"/>
      <c r="M612" s="2"/>
      <c r="N612" s="2"/>
      <c r="O612" s="2"/>
      <c r="P612" s="2"/>
      <c r="Q612" s="2"/>
      <c r="R612" s="2"/>
      <c r="S612" s="2"/>
      <c r="T612" s="2"/>
      <c r="U612" s="2"/>
      <c r="V612" s="2"/>
      <c r="W612" s="2"/>
      <c r="X612" s="2"/>
      <c r="Y612" s="2"/>
      <c r="Z612" s="2"/>
      <c r="AA612" s="2"/>
      <c r="AB612" s="2"/>
    </row>
    <row r="613" spans="1:28" ht="13.5" customHeight="1">
      <c r="A613" s="2"/>
      <c r="B613" s="3"/>
      <c r="C613" s="3"/>
      <c r="D613" s="35"/>
      <c r="E613" s="35"/>
      <c r="F613" s="35"/>
      <c r="G613" s="35"/>
      <c r="H613" s="3"/>
      <c r="I613" s="2"/>
      <c r="J613" s="2"/>
      <c r="K613" s="2"/>
      <c r="L613" s="2"/>
      <c r="M613" s="2"/>
      <c r="N613" s="2"/>
      <c r="O613" s="2"/>
      <c r="P613" s="2"/>
      <c r="Q613" s="2"/>
      <c r="R613" s="2"/>
      <c r="S613" s="2"/>
      <c r="T613" s="2"/>
      <c r="U613" s="2"/>
      <c r="V613" s="2"/>
      <c r="W613" s="2"/>
      <c r="X613" s="2"/>
      <c r="Y613" s="2"/>
      <c r="Z613" s="2"/>
      <c r="AA613" s="2"/>
      <c r="AB613" s="2"/>
    </row>
    <row r="614" spans="1:28" ht="13.5" customHeight="1">
      <c r="A614" s="2"/>
      <c r="B614" s="3"/>
      <c r="C614" s="3"/>
      <c r="D614" s="35"/>
      <c r="E614" s="35"/>
      <c r="F614" s="35"/>
      <c r="G614" s="35"/>
      <c r="H614" s="3"/>
      <c r="I614" s="2"/>
      <c r="J614" s="2"/>
      <c r="K614" s="2"/>
      <c r="L614" s="2"/>
      <c r="M614" s="2"/>
      <c r="N614" s="2"/>
      <c r="O614" s="2"/>
      <c r="P614" s="2"/>
      <c r="Q614" s="2"/>
      <c r="R614" s="2"/>
      <c r="S614" s="2"/>
      <c r="T614" s="2"/>
      <c r="U614" s="2"/>
      <c r="V614" s="2"/>
      <c r="W614" s="2"/>
      <c r="X614" s="2"/>
      <c r="Y614" s="2"/>
      <c r="Z614" s="2"/>
      <c r="AA614" s="2"/>
      <c r="AB614" s="2"/>
    </row>
    <row r="615" spans="1:28" ht="13.5" customHeight="1">
      <c r="A615" s="2"/>
      <c r="B615" s="3"/>
      <c r="C615" s="3"/>
      <c r="D615" s="35"/>
      <c r="E615" s="35"/>
      <c r="F615" s="35"/>
      <c r="G615" s="35"/>
      <c r="H615" s="3"/>
      <c r="I615" s="2"/>
      <c r="J615" s="2"/>
      <c r="K615" s="2"/>
      <c r="L615" s="2"/>
      <c r="M615" s="2"/>
      <c r="N615" s="2"/>
      <c r="O615" s="2"/>
      <c r="P615" s="2"/>
      <c r="Q615" s="2"/>
      <c r="R615" s="2"/>
      <c r="S615" s="2"/>
      <c r="T615" s="2"/>
      <c r="U615" s="2"/>
      <c r="V615" s="2"/>
      <c r="W615" s="2"/>
      <c r="X615" s="2"/>
      <c r="Y615" s="2"/>
      <c r="Z615" s="2"/>
      <c r="AA615" s="2"/>
      <c r="AB615" s="2"/>
    </row>
    <row r="616" spans="1:28" ht="13.5" customHeight="1">
      <c r="A616" s="2"/>
      <c r="B616" s="3"/>
      <c r="C616" s="3"/>
      <c r="D616" s="35"/>
      <c r="E616" s="35"/>
      <c r="F616" s="35"/>
      <c r="G616" s="35"/>
      <c r="H616" s="3"/>
      <c r="I616" s="2"/>
      <c r="J616" s="2"/>
      <c r="K616" s="2"/>
      <c r="L616" s="2"/>
      <c r="M616" s="2"/>
      <c r="N616" s="2"/>
      <c r="O616" s="2"/>
      <c r="P616" s="2"/>
      <c r="Q616" s="2"/>
      <c r="R616" s="2"/>
      <c r="S616" s="2"/>
      <c r="T616" s="2"/>
      <c r="U616" s="2"/>
      <c r="V616" s="2"/>
      <c r="W616" s="2"/>
      <c r="X616" s="2"/>
      <c r="Y616" s="2"/>
      <c r="Z616" s="2"/>
      <c r="AA616" s="2"/>
      <c r="AB616" s="2"/>
    </row>
    <row r="617" spans="1:28" ht="13.5" customHeight="1">
      <c r="A617" s="2"/>
      <c r="B617" s="3"/>
      <c r="C617" s="3"/>
      <c r="D617" s="35"/>
      <c r="E617" s="35"/>
      <c r="F617" s="35"/>
      <c r="G617" s="35"/>
      <c r="H617" s="3"/>
      <c r="I617" s="2"/>
      <c r="J617" s="2"/>
      <c r="K617" s="2"/>
      <c r="L617" s="2"/>
      <c r="M617" s="2"/>
      <c r="N617" s="2"/>
      <c r="O617" s="2"/>
      <c r="P617" s="2"/>
      <c r="Q617" s="2"/>
      <c r="R617" s="2"/>
      <c r="S617" s="2"/>
      <c r="T617" s="2"/>
      <c r="U617" s="2"/>
      <c r="V617" s="2"/>
      <c r="W617" s="2"/>
      <c r="X617" s="2"/>
      <c r="Y617" s="2"/>
      <c r="Z617" s="2"/>
      <c r="AA617" s="2"/>
      <c r="AB617" s="2"/>
    </row>
    <row r="618" spans="1:28" ht="13.5" customHeight="1">
      <c r="A618" s="2"/>
      <c r="B618" s="3"/>
      <c r="C618" s="3"/>
      <c r="D618" s="35"/>
      <c r="E618" s="35"/>
      <c r="F618" s="35"/>
      <c r="G618" s="35"/>
      <c r="H618" s="3"/>
      <c r="I618" s="2"/>
      <c r="J618" s="2"/>
      <c r="K618" s="2"/>
      <c r="L618" s="2"/>
      <c r="M618" s="2"/>
      <c r="N618" s="2"/>
      <c r="O618" s="2"/>
      <c r="P618" s="2"/>
      <c r="Q618" s="2"/>
      <c r="R618" s="2"/>
      <c r="S618" s="2"/>
      <c r="T618" s="2"/>
      <c r="U618" s="2"/>
      <c r="V618" s="2"/>
      <c r="W618" s="2"/>
      <c r="X618" s="2"/>
      <c r="Y618" s="2"/>
      <c r="Z618" s="2"/>
      <c r="AA618" s="2"/>
      <c r="AB618" s="2"/>
    </row>
    <row r="619" spans="1:28" ht="13.5" customHeight="1">
      <c r="A619" s="2"/>
      <c r="B619" s="3"/>
      <c r="C619" s="3"/>
      <c r="D619" s="35"/>
      <c r="E619" s="35"/>
      <c r="F619" s="35"/>
      <c r="G619" s="35"/>
      <c r="H619" s="3"/>
      <c r="I619" s="2"/>
      <c r="J619" s="2"/>
      <c r="K619" s="2"/>
      <c r="L619" s="2"/>
      <c r="M619" s="2"/>
      <c r="N619" s="2"/>
      <c r="O619" s="2"/>
      <c r="P619" s="2"/>
      <c r="Q619" s="2"/>
      <c r="R619" s="2"/>
      <c r="S619" s="2"/>
      <c r="T619" s="2"/>
      <c r="U619" s="2"/>
      <c r="V619" s="2"/>
      <c r="W619" s="2"/>
      <c r="X619" s="2"/>
      <c r="Y619" s="2"/>
      <c r="Z619" s="2"/>
      <c r="AA619" s="2"/>
      <c r="AB619" s="2"/>
    </row>
    <row r="620" spans="1:28" ht="13.5" customHeight="1">
      <c r="A620" s="2"/>
      <c r="B620" s="3"/>
      <c r="C620" s="3"/>
      <c r="D620" s="35"/>
      <c r="E620" s="35"/>
      <c r="F620" s="35"/>
      <c r="G620" s="35"/>
      <c r="H620" s="3"/>
      <c r="I620" s="2"/>
      <c r="J620" s="2"/>
      <c r="K620" s="2"/>
      <c r="L620" s="2"/>
      <c r="M620" s="2"/>
      <c r="N620" s="2"/>
      <c r="O620" s="2"/>
      <c r="P620" s="2"/>
      <c r="Q620" s="2"/>
      <c r="R620" s="2"/>
      <c r="S620" s="2"/>
      <c r="T620" s="2"/>
      <c r="U620" s="2"/>
      <c r="V620" s="2"/>
      <c r="W620" s="2"/>
      <c r="X620" s="2"/>
      <c r="Y620" s="2"/>
      <c r="Z620" s="2"/>
      <c r="AA620" s="2"/>
      <c r="AB620" s="2"/>
    </row>
    <row r="621" spans="1:28" ht="13.5" customHeight="1">
      <c r="A621" s="2"/>
      <c r="B621" s="3"/>
      <c r="C621" s="3"/>
      <c r="D621" s="35"/>
      <c r="E621" s="35"/>
      <c r="F621" s="35"/>
      <c r="G621" s="35"/>
      <c r="H621" s="3"/>
      <c r="I621" s="2"/>
      <c r="J621" s="2"/>
      <c r="K621" s="2"/>
      <c r="L621" s="2"/>
      <c r="M621" s="2"/>
      <c r="N621" s="2"/>
      <c r="O621" s="2"/>
      <c r="P621" s="2"/>
      <c r="Q621" s="2"/>
      <c r="R621" s="2"/>
      <c r="S621" s="2"/>
      <c r="T621" s="2"/>
      <c r="U621" s="2"/>
      <c r="V621" s="2"/>
      <c r="W621" s="2"/>
      <c r="X621" s="2"/>
      <c r="Y621" s="2"/>
      <c r="Z621" s="2"/>
      <c r="AA621" s="2"/>
      <c r="AB621" s="2"/>
    </row>
    <row r="622" spans="1:28" ht="13.5" customHeight="1">
      <c r="A622" s="2"/>
      <c r="B622" s="3"/>
      <c r="C622" s="3"/>
      <c r="D622" s="35"/>
      <c r="E622" s="35"/>
      <c r="F622" s="35"/>
      <c r="G622" s="35"/>
      <c r="H622" s="3"/>
      <c r="I622" s="2"/>
      <c r="J622" s="2"/>
      <c r="K622" s="2"/>
      <c r="L622" s="2"/>
      <c r="M622" s="2"/>
      <c r="N622" s="2"/>
      <c r="O622" s="2"/>
      <c r="P622" s="2"/>
      <c r="Q622" s="2"/>
      <c r="R622" s="2"/>
      <c r="S622" s="2"/>
      <c r="T622" s="2"/>
      <c r="U622" s="2"/>
      <c r="V622" s="2"/>
      <c r="W622" s="2"/>
      <c r="X622" s="2"/>
      <c r="Y622" s="2"/>
      <c r="Z622" s="2"/>
      <c r="AA622" s="2"/>
      <c r="AB622" s="2"/>
    </row>
    <row r="623" spans="1:28" ht="13.5" customHeight="1">
      <c r="A623" s="2"/>
      <c r="B623" s="3"/>
      <c r="C623" s="3"/>
      <c r="D623" s="35"/>
      <c r="E623" s="35"/>
      <c r="F623" s="35"/>
      <c r="G623" s="35"/>
      <c r="H623" s="3"/>
      <c r="I623" s="2"/>
      <c r="J623" s="2"/>
      <c r="K623" s="2"/>
      <c r="L623" s="2"/>
      <c r="M623" s="2"/>
      <c r="N623" s="2"/>
      <c r="O623" s="2"/>
      <c r="P623" s="2"/>
      <c r="Q623" s="2"/>
      <c r="R623" s="2"/>
      <c r="S623" s="2"/>
      <c r="T623" s="2"/>
      <c r="U623" s="2"/>
      <c r="V623" s="2"/>
      <c r="W623" s="2"/>
      <c r="X623" s="2"/>
      <c r="Y623" s="2"/>
      <c r="Z623" s="2"/>
      <c r="AA623" s="2"/>
      <c r="AB623" s="2"/>
    </row>
    <row r="624" spans="1:28" ht="13.5" customHeight="1">
      <c r="A624" s="2"/>
      <c r="B624" s="3"/>
      <c r="C624" s="3"/>
      <c r="D624" s="35"/>
      <c r="E624" s="35"/>
      <c r="F624" s="35"/>
      <c r="G624" s="35"/>
      <c r="H624" s="3"/>
      <c r="I624" s="2"/>
      <c r="J624" s="2"/>
      <c r="K624" s="2"/>
      <c r="L624" s="2"/>
      <c r="M624" s="2"/>
      <c r="N624" s="2"/>
      <c r="O624" s="2"/>
      <c r="P624" s="2"/>
      <c r="Q624" s="2"/>
      <c r="R624" s="2"/>
      <c r="S624" s="2"/>
      <c r="T624" s="2"/>
      <c r="U624" s="2"/>
      <c r="V624" s="2"/>
      <c r="W624" s="2"/>
      <c r="X624" s="2"/>
      <c r="Y624" s="2"/>
      <c r="Z624" s="2"/>
      <c r="AA624" s="2"/>
      <c r="AB624" s="2"/>
    </row>
    <row r="625" spans="1:28" ht="13.5" customHeight="1">
      <c r="A625" s="2"/>
      <c r="B625" s="3"/>
      <c r="C625" s="3"/>
      <c r="D625" s="35"/>
      <c r="E625" s="35"/>
      <c r="F625" s="35"/>
      <c r="G625" s="35"/>
      <c r="H625" s="3"/>
      <c r="I625" s="2"/>
      <c r="J625" s="2"/>
      <c r="K625" s="2"/>
      <c r="L625" s="2"/>
      <c r="M625" s="2"/>
      <c r="N625" s="2"/>
      <c r="O625" s="2"/>
      <c r="P625" s="2"/>
      <c r="Q625" s="2"/>
      <c r="R625" s="2"/>
      <c r="S625" s="2"/>
      <c r="T625" s="2"/>
      <c r="U625" s="2"/>
      <c r="V625" s="2"/>
      <c r="W625" s="2"/>
      <c r="X625" s="2"/>
      <c r="Y625" s="2"/>
      <c r="Z625" s="2"/>
      <c r="AA625" s="2"/>
      <c r="AB625" s="2"/>
    </row>
    <row r="626" spans="1:28" ht="13.5" customHeight="1">
      <c r="A626" s="2"/>
      <c r="B626" s="3"/>
      <c r="C626" s="3"/>
      <c r="D626" s="35"/>
      <c r="E626" s="35"/>
      <c r="F626" s="35"/>
      <c r="G626" s="35"/>
      <c r="H626" s="3"/>
      <c r="I626" s="2"/>
      <c r="J626" s="2"/>
      <c r="K626" s="2"/>
      <c r="L626" s="2"/>
      <c r="M626" s="2"/>
      <c r="N626" s="2"/>
      <c r="O626" s="2"/>
      <c r="P626" s="2"/>
      <c r="Q626" s="2"/>
      <c r="R626" s="2"/>
      <c r="S626" s="2"/>
      <c r="T626" s="2"/>
      <c r="U626" s="2"/>
      <c r="V626" s="2"/>
      <c r="W626" s="2"/>
      <c r="X626" s="2"/>
      <c r="Y626" s="2"/>
      <c r="Z626" s="2"/>
      <c r="AA626" s="2"/>
      <c r="AB626" s="2"/>
    </row>
    <row r="627" spans="1:28" ht="13.5" customHeight="1">
      <c r="A627" s="2"/>
      <c r="B627" s="3"/>
      <c r="C627" s="3"/>
      <c r="D627" s="35"/>
      <c r="E627" s="35"/>
      <c r="F627" s="35"/>
      <c r="G627" s="35"/>
      <c r="H627" s="3"/>
      <c r="I627" s="2"/>
      <c r="J627" s="2"/>
      <c r="K627" s="2"/>
      <c r="L627" s="2"/>
      <c r="M627" s="2"/>
      <c r="N627" s="2"/>
      <c r="O627" s="2"/>
      <c r="P627" s="2"/>
      <c r="Q627" s="2"/>
      <c r="R627" s="2"/>
      <c r="S627" s="2"/>
      <c r="T627" s="2"/>
      <c r="U627" s="2"/>
      <c r="V627" s="2"/>
      <c r="W627" s="2"/>
      <c r="X627" s="2"/>
      <c r="Y627" s="2"/>
      <c r="Z627" s="2"/>
      <c r="AA627" s="2"/>
      <c r="AB627" s="2"/>
    </row>
    <row r="628" spans="1:28" ht="13.5" customHeight="1">
      <c r="A628" s="2"/>
      <c r="B628" s="3"/>
      <c r="C628" s="3"/>
      <c r="D628" s="35"/>
      <c r="E628" s="35"/>
      <c r="F628" s="35"/>
      <c r="G628" s="35"/>
      <c r="H628" s="3"/>
      <c r="I628" s="2"/>
      <c r="J628" s="2"/>
      <c r="K628" s="2"/>
      <c r="L628" s="2"/>
      <c r="M628" s="2"/>
      <c r="N628" s="2"/>
      <c r="O628" s="2"/>
      <c r="P628" s="2"/>
      <c r="Q628" s="2"/>
      <c r="R628" s="2"/>
      <c r="S628" s="2"/>
      <c r="T628" s="2"/>
      <c r="U628" s="2"/>
      <c r="V628" s="2"/>
      <c r="W628" s="2"/>
      <c r="X628" s="2"/>
      <c r="Y628" s="2"/>
      <c r="Z628" s="2"/>
      <c r="AA628" s="2"/>
      <c r="AB628" s="2"/>
    </row>
    <row r="629" spans="1:28" ht="13.5" customHeight="1">
      <c r="A629" s="2"/>
      <c r="B629" s="3"/>
      <c r="C629" s="3"/>
      <c r="D629" s="35"/>
      <c r="E629" s="35"/>
      <c r="F629" s="35"/>
      <c r="G629" s="35"/>
      <c r="H629" s="3"/>
      <c r="I629" s="2"/>
      <c r="J629" s="2"/>
      <c r="K629" s="2"/>
      <c r="L629" s="2"/>
      <c r="M629" s="2"/>
      <c r="N629" s="2"/>
      <c r="O629" s="2"/>
      <c r="P629" s="2"/>
      <c r="Q629" s="2"/>
      <c r="R629" s="2"/>
      <c r="S629" s="2"/>
      <c r="T629" s="2"/>
      <c r="U629" s="2"/>
      <c r="V629" s="2"/>
      <c r="W629" s="2"/>
      <c r="X629" s="2"/>
      <c r="Y629" s="2"/>
      <c r="Z629" s="2"/>
      <c r="AA629" s="2"/>
      <c r="AB629" s="2"/>
    </row>
    <row r="630" spans="1:28" ht="13.5" customHeight="1">
      <c r="A630" s="2"/>
      <c r="B630" s="3"/>
      <c r="C630" s="3"/>
      <c r="D630" s="35"/>
      <c r="E630" s="35"/>
      <c r="F630" s="35"/>
      <c r="G630" s="35"/>
      <c r="H630" s="3"/>
      <c r="I630" s="2"/>
      <c r="J630" s="2"/>
      <c r="K630" s="2"/>
      <c r="L630" s="2"/>
      <c r="M630" s="2"/>
      <c r="N630" s="2"/>
      <c r="O630" s="2"/>
      <c r="P630" s="2"/>
      <c r="Q630" s="2"/>
      <c r="R630" s="2"/>
      <c r="S630" s="2"/>
      <c r="T630" s="2"/>
      <c r="U630" s="2"/>
      <c r="V630" s="2"/>
      <c r="W630" s="2"/>
      <c r="X630" s="2"/>
      <c r="Y630" s="2"/>
      <c r="Z630" s="2"/>
      <c r="AA630" s="2"/>
      <c r="AB630" s="2"/>
    </row>
    <row r="631" spans="1:28" ht="13.5" customHeight="1">
      <c r="A631" s="2"/>
      <c r="B631" s="3"/>
      <c r="C631" s="3"/>
      <c r="D631" s="35"/>
      <c r="E631" s="35"/>
      <c r="F631" s="35"/>
      <c r="G631" s="35"/>
      <c r="H631" s="3"/>
      <c r="I631" s="2"/>
      <c r="J631" s="2"/>
      <c r="K631" s="2"/>
      <c r="L631" s="2"/>
      <c r="M631" s="2"/>
      <c r="N631" s="2"/>
      <c r="O631" s="2"/>
      <c r="P631" s="2"/>
      <c r="Q631" s="2"/>
      <c r="R631" s="2"/>
      <c r="S631" s="2"/>
      <c r="T631" s="2"/>
      <c r="U631" s="2"/>
      <c r="V631" s="2"/>
      <c r="W631" s="2"/>
      <c r="X631" s="2"/>
      <c r="Y631" s="2"/>
      <c r="Z631" s="2"/>
      <c r="AA631" s="2"/>
      <c r="AB631" s="2"/>
    </row>
    <row r="632" spans="1:28" ht="13.5" customHeight="1">
      <c r="A632" s="2"/>
      <c r="B632" s="3"/>
      <c r="C632" s="3"/>
      <c r="D632" s="35"/>
      <c r="E632" s="35"/>
      <c r="F632" s="35"/>
      <c r="G632" s="35"/>
      <c r="H632" s="3"/>
      <c r="I632" s="2"/>
      <c r="J632" s="2"/>
      <c r="K632" s="2"/>
      <c r="L632" s="2"/>
      <c r="M632" s="2"/>
      <c r="N632" s="2"/>
      <c r="O632" s="2"/>
      <c r="P632" s="2"/>
      <c r="Q632" s="2"/>
      <c r="R632" s="2"/>
      <c r="S632" s="2"/>
      <c r="T632" s="2"/>
      <c r="U632" s="2"/>
      <c r="V632" s="2"/>
      <c r="W632" s="2"/>
      <c r="X632" s="2"/>
      <c r="Y632" s="2"/>
      <c r="Z632" s="2"/>
      <c r="AA632" s="2"/>
      <c r="AB632" s="2"/>
    </row>
    <row r="633" spans="1:28" ht="13.5" customHeight="1">
      <c r="A633" s="2"/>
      <c r="B633" s="3"/>
      <c r="C633" s="3"/>
      <c r="D633" s="35"/>
      <c r="E633" s="35"/>
      <c r="F633" s="35"/>
      <c r="G633" s="35"/>
      <c r="H633" s="3"/>
      <c r="I633" s="2"/>
      <c r="J633" s="2"/>
      <c r="K633" s="2"/>
      <c r="L633" s="2"/>
      <c r="M633" s="2"/>
      <c r="N633" s="2"/>
      <c r="O633" s="2"/>
      <c r="P633" s="2"/>
      <c r="Q633" s="2"/>
      <c r="R633" s="2"/>
      <c r="S633" s="2"/>
      <c r="T633" s="2"/>
      <c r="U633" s="2"/>
      <c r="V633" s="2"/>
      <c r="W633" s="2"/>
      <c r="X633" s="2"/>
      <c r="Y633" s="2"/>
      <c r="Z633" s="2"/>
      <c r="AA633" s="2"/>
      <c r="AB633" s="2"/>
    </row>
    <row r="634" spans="1:28" ht="13.5" customHeight="1">
      <c r="A634" s="2"/>
      <c r="B634" s="3"/>
      <c r="C634" s="3"/>
      <c r="D634" s="35"/>
      <c r="E634" s="35"/>
      <c r="F634" s="35"/>
      <c r="G634" s="35"/>
      <c r="H634" s="3"/>
      <c r="I634" s="2"/>
      <c r="J634" s="2"/>
      <c r="K634" s="2"/>
      <c r="L634" s="2"/>
      <c r="M634" s="2"/>
      <c r="N634" s="2"/>
      <c r="O634" s="2"/>
      <c r="P634" s="2"/>
      <c r="Q634" s="2"/>
      <c r="R634" s="2"/>
      <c r="S634" s="2"/>
      <c r="T634" s="2"/>
      <c r="U634" s="2"/>
      <c r="V634" s="2"/>
      <c r="W634" s="2"/>
      <c r="X634" s="2"/>
      <c r="Y634" s="2"/>
      <c r="Z634" s="2"/>
      <c r="AA634" s="2"/>
      <c r="AB634" s="2"/>
    </row>
    <row r="635" spans="1:28" ht="13.5" customHeight="1">
      <c r="A635" s="2"/>
      <c r="B635" s="3"/>
      <c r="C635" s="3"/>
      <c r="D635" s="35"/>
      <c r="E635" s="35"/>
      <c r="F635" s="35"/>
      <c r="G635" s="35"/>
      <c r="H635" s="3"/>
      <c r="I635" s="2"/>
      <c r="J635" s="2"/>
      <c r="K635" s="2"/>
      <c r="L635" s="2"/>
      <c r="M635" s="2"/>
      <c r="N635" s="2"/>
      <c r="O635" s="2"/>
      <c r="P635" s="2"/>
      <c r="Q635" s="2"/>
      <c r="R635" s="2"/>
      <c r="S635" s="2"/>
      <c r="T635" s="2"/>
      <c r="U635" s="2"/>
      <c r="V635" s="2"/>
      <c r="W635" s="2"/>
      <c r="X635" s="2"/>
      <c r="Y635" s="2"/>
      <c r="Z635" s="2"/>
      <c r="AA635" s="2"/>
      <c r="AB635" s="2"/>
    </row>
    <row r="636" spans="1:28" ht="13.5" customHeight="1">
      <c r="A636" s="2"/>
      <c r="B636" s="3"/>
      <c r="C636" s="3"/>
      <c r="D636" s="35"/>
      <c r="E636" s="35"/>
      <c r="F636" s="35"/>
      <c r="G636" s="35"/>
      <c r="H636" s="3"/>
      <c r="I636" s="2"/>
      <c r="J636" s="2"/>
      <c r="K636" s="2"/>
      <c r="L636" s="2"/>
      <c r="M636" s="2"/>
      <c r="N636" s="2"/>
      <c r="O636" s="2"/>
      <c r="P636" s="2"/>
      <c r="Q636" s="2"/>
      <c r="R636" s="2"/>
      <c r="S636" s="2"/>
      <c r="T636" s="2"/>
      <c r="U636" s="2"/>
      <c r="V636" s="2"/>
      <c r="W636" s="2"/>
      <c r="X636" s="2"/>
      <c r="Y636" s="2"/>
      <c r="Z636" s="2"/>
      <c r="AA636" s="2"/>
      <c r="AB636" s="2"/>
    </row>
    <row r="637" spans="1:28" ht="13.5" customHeight="1">
      <c r="A637" s="2"/>
      <c r="B637" s="3"/>
      <c r="C637" s="3"/>
      <c r="D637" s="35"/>
      <c r="E637" s="35"/>
      <c r="F637" s="35"/>
      <c r="G637" s="35"/>
      <c r="H637" s="3"/>
      <c r="I637" s="2"/>
      <c r="J637" s="2"/>
      <c r="K637" s="2"/>
      <c r="L637" s="2"/>
      <c r="M637" s="2"/>
      <c r="N637" s="2"/>
      <c r="O637" s="2"/>
      <c r="P637" s="2"/>
      <c r="Q637" s="2"/>
      <c r="R637" s="2"/>
      <c r="S637" s="2"/>
      <c r="T637" s="2"/>
      <c r="U637" s="2"/>
      <c r="V637" s="2"/>
      <c r="W637" s="2"/>
      <c r="X637" s="2"/>
      <c r="Y637" s="2"/>
      <c r="Z637" s="2"/>
      <c r="AA637" s="2"/>
      <c r="AB637" s="2"/>
    </row>
    <row r="638" spans="1:28" ht="13.5" customHeight="1">
      <c r="A638" s="2"/>
      <c r="B638" s="3"/>
      <c r="C638" s="3"/>
      <c r="D638" s="35"/>
      <c r="E638" s="35"/>
      <c r="F638" s="35"/>
      <c r="G638" s="35"/>
      <c r="H638" s="3"/>
      <c r="I638" s="2"/>
      <c r="J638" s="2"/>
      <c r="K638" s="2"/>
      <c r="L638" s="2"/>
      <c r="M638" s="2"/>
      <c r="N638" s="2"/>
      <c r="O638" s="2"/>
      <c r="P638" s="2"/>
      <c r="Q638" s="2"/>
      <c r="R638" s="2"/>
      <c r="S638" s="2"/>
      <c r="T638" s="2"/>
      <c r="U638" s="2"/>
      <c r="V638" s="2"/>
      <c r="W638" s="2"/>
      <c r="X638" s="2"/>
      <c r="Y638" s="2"/>
      <c r="Z638" s="2"/>
      <c r="AA638" s="2"/>
      <c r="AB638" s="2"/>
    </row>
    <row r="639" spans="1:28" ht="13.5" customHeight="1">
      <c r="A639" s="2"/>
      <c r="B639" s="3"/>
      <c r="C639" s="3"/>
      <c r="D639" s="35"/>
      <c r="E639" s="35"/>
      <c r="F639" s="35"/>
      <c r="G639" s="35"/>
      <c r="H639" s="3"/>
      <c r="I639" s="2"/>
      <c r="J639" s="2"/>
      <c r="K639" s="2"/>
      <c r="L639" s="2"/>
      <c r="M639" s="2"/>
      <c r="N639" s="2"/>
      <c r="O639" s="2"/>
      <c r="P639" s="2"/>
      <c r="Q639" s="2"/>
      <c r="R639" s="2"/>
      <c r="S639" s="2"/>
      <c r="T639" s="2"/>
      <c r="U639" s="2"/>
      <c r="V639" s="2"/>
      <c r="W639" s="2"/>
      <c r="X639" s="2"/>
      <c r="Y639" s="2"/>
      <c r="Z639" s="2"/>
      <c r="AA639" s="2"/>
      <c r="AB639" s="2"/>
    </row>
    <row r="640" spans="1:28" ht="13.5" customHeight="1">
      <c r="A640" s="2"/>
      <c r="B640" s="3"/>
      <c r="C640" s="3"/>
      <c r="D640" s="35"/>
      <c r="E640" s="35"/>
      <c r="F640" s="35"/>
      <c r="G640" s="35"/>
      <c r="H640" s="3"/>
      <c r="I640" s="2"/>
      <c r="J640" s="2"/>
      <c r="K640" s="2"/>
      <c r="L640" s="2"/>
      <c r="M640" s="2"/>
      <c r="N640" s="2"/>
      <c r="O640" s="2"/>
      <c r="P640" s="2"/>
      <c r="Q640" s="2"/>
      <c r="R640" s="2"/>
      <c r="S640" s="2"/>
      <c r="T640" s="2"/>
      <c r="U640" s="2"/>
      <c r="V640" s="2"/>
      <c r="W640" s="2"/>
      <c r="X640" s="2"/>
      <c r="Y640" s="2"/>
      <c r="Z640" s="2"/>
      <c r="AA640" s="2"/>
      <c r="AB640" s="2"/>
    </row>
    <row r="641" spans="1:28" ht="13.5" customHeight="1">
      <c r="A641" s="2"/>
      <c r="B641" s="3"/>
      <c r="C641" s="3"/>
      <c r="D641" s="35"/>
      <c r="E641" s="35"/>
      <c r="F641" s="35"/>
      <c r="G641" s="35"/>
      <c r="H641" s="3"/>
      <c r="I641" s="2"/>
      <c r="J641" s="2"/>
      <c r="K641" s="2"/>
      <c r="L641" s="2"/>
      <c r="M641" s="2"/>
      <c r="N641" s="2"/>
      <c r="O641" s="2"/>
      <c r="P641" s="2"/>
      <c r="Q641" s="2"/>
      <c r="R641" s="2"/>
      <c r="S641" s="2"/>
      <c r="T641" s="2"/>
      <c r="U641" s="2"/>
      <c r="V641" s="2"/>
      <c r="W641" s="2"/>
      <c r="X641" s="2"/>
      <c r="Y641" s="2"/>
      <c r="Z641" s="2"/>
      <c r="AA641" s="2"/>
      <c r="AB641" s="2"/>
    </row>
    <row r="642" spans="1:28" ht="13.5" customHeight="1">
      <c r="A642" s="2"/>
      <c r="B642" s="3"/>
      <c r="C642" s="3"/>
      <c r="D642" s="35"/>
      <c r="E642" s="35"/>
      <c r="F642" s="35"/>
      <c r="G642" s="35"/>
      <c r="H642" s="3"/>
      <c r="I642" s="2"/>
      <c r="J642" s="2"/>
      <c r="K642" s="2"/>
      <c r="L642" s="2"/>
      <c r="M642" s="2"/>
      <c r="N642" s="2"/>
      <c r="O642" s="2"/>
      <c r="P642" s="2"/>
      <c r="Q642" s="2"/>
      <c r="R642" s="2"/>
      <c r="S642" s="2"/>
      <c r="T642" s="2"/>
      <c r="U642" s="2"/>
      <c r="V642" s="2"/>
      <c r="W642" s="2"/>
      <c r="X642" s="2"/>
      <c r="Y642" s="2"/>
      <c r="Z642" s="2"/>
      <c r="AA642" s="2"/>
      <c r="AB642" s="2"/>
    </row>
    <row r="643" spans="1:28" ht="13.5" customHeight="1">
      <c r="A643" s="2"/>
      <c r="B643" s="3"/>
      <c r="C643" s="3"/>
      <c r="D643" s="35"/>
      <c r="E643" s="35"/>
      <c r="F643" s="35"/>
      <c r="G643" s="35"/>
      <c r="H643" s="3"/>
      <c r="I643" s="2"/>
      <c r="J643" s="2"/>
      <c r="K643" s="2"/>
      <c r="L643" s="2"/>
      <c r="M643" s="2"/>
      <c r="N643" s="2"/>
      <c r="O643" s="2"/>
      <c r="P643" s="2"/>
      <c r="Q643" s="2"/>
      <c r="R643" s="2"/>
      <c r="S643" s="2"/>
      <c r="T643" s="2"/>
      <c r="U643" s="2"/>
      <c r="V643" s="2"/>
      <c r="W643" s="2"/>
      <c r="X643" s="2"/>
      <c r="Y643" s="2"/>
      <c r="Z643" s="2"/>
      <c r="AA643" s="2"/>
      <c r="AB643" s="2"/>
    </row>
    <row r="644" spans="1:28" ht="13.5" customHeight="1">
      <c r="A644" s="2"/>
      <c r="B644" s="3"/>
      <c r="C644" s="3"/>
      <c r="D644" s="35"/>
      <c r="E644" s="35"/>
      <c r="F644" s="35"/>
      <c r="G644" s="35"/>
      <c r="H644" s="3"/>
      <c r="I644" s="2"/>
      <c r="J644" s="2"/>
      <c r="K644" s="2"/>
      <c r="L644" s="2"/>
      <c r="M644" s="2"/>
      <c r="N644" s="2"/>
      <c r="O644" s="2"/>
      <c r="P644" s="2"/>
      <c r="Q644" s="2"/>
      <c r="R644" s="2"/>
      <c r="S644" s="2"/>
      <c r="T644" s="2"/>
      <c r="U644" s="2"/>
      <c r="V644" s="2"/>
      <c r="W644" s="2"/>
      <c r="X644" s="2"/>
      <c r="Y644" s="2"/>
      <c r="Z644" s="2"/>
      <c r="AA644" s="2"/>
      <c r="AB644" s="2"/>
    </row>
    <row r="645" spans="1:28" ht="13.5" customHeight="1">
      <c r="A645" s="2"/>
      <c r="B645" s="3"/>
      <c r="C645" s="3"/>
      <c r="D645" s="35"/>
      <c r="E645" s="35"/>
      <c r="F645" s="35"/>
      <c r="G645" s="35"/>
      <c r="H645" s="3"/>
      <c r="I645" s="2"/>
      <c r="J645" s="2"/>
      <c r="K645" s="2"/>
      <c r="L645" s="2"/>
      <c r="M645" s="2"/>
      <c r="N645" s="2"/>
      <c r="O645" s="2"/>
      <c r="P645" s="2"/>
      <c r="Q645" s="2"/>
      <c r="R645" s="2"/>
      <c r="S645" s="2"/>
      <c r="T645" s="2"/>
      <c r="U645" s="2"/>
      <c r="V645" s="2"/>
      <c r="W645" s="2"/>
      <c r="X645" s="2"/>
      <c r="Y645" s="2"/>
      <c r="Z645" s="2"/>
      <c r="AA645" s="2"/>
      <c r="AB645" s="2"/>
    </row>
    <row r="646" spans="1:28" ht="13.5" customHeight="1">
      <c r="A646" s="2"/>
      <c r="B646" s="3"/>
      <c r="C646" s="3"/>
      <c r="D646" s="35"/>
      <c r="E646" s="35"/>
      <c r="F646" s="35"/>
      <c r="G646" s="35"/>
      <c r="H646" s="3"/>
      <c r="I646" s="2"/>
      <c r="J646" s="2"/>
      <c r="K646" s="2"/>
      <c r="L646" s="2"/>
      <c r="M646" s="2"/>
      <c r="N646" s="2"/>
      <c r="O646" s="2"/>
      <c r="P646" s="2"/>
      <c r="Q646" s="2"/>
      <c r="R646" s="2"/>
      <c r="S646" s="2"/>
      <c r="T646" s="2"/>
      <c r="U646" s="2"/>
      <c r="V646" s="2"/>
      <c r="W646" s="2"/>
      <c r="X646" s="2"/>
      <c r="Y646" s="2"/>
      <c r="Z646" s="2"/>
      <c r="AA646" s="2"/>
      <c r="AB646" s="2"/>
    </row>
    <row r="647" spans="1:28" ht="13.5" customHeight="1">
      <c r="A647" s="2"/>
      <c r="B647" s="3"/>
      <c r="C647" s="3"/>
      <c r="D647" s="35"/>
      <c r="E647" s="35"/>
      <c r="F647" s="35"/>
      <c r="G647" s="35"/>
      <c r="H647" s="3"/>
      <c r="I647" s="2"/>
      <c r="J647" s="2"/>
      <c r="K647" s="2"/>
      <c r="L647" s="2"/>
      <c r="M647" s="2"/>
      <c r="N647" s="2"/>
      <c r="O647" s="2"/>
      <c r="P647" s="2"/>
      <c r="Q647" s="2"/>
      <c r="R647" s="2"/>
      <c r="S647" s="2"/>
      <c r="T647" s="2"/>
      <c r="U647" s="2"/>
      <c r="V647" s="2"/>
      <c r="W647" s="2"/>
      <c r="X647" s="2"/>
      <c r="Y647" s="2"/>
      <c r="Z647" s="2"/>
      <c r="AA647" s="2"/>
      <c r="AB647" s="2"/>
    </row>
    <row r="648" spans="1:28" ht="13.5" customHeight="1">
      <c r="A648" s="2"/>
      <c r="B648" s="3"/>
      <c r="C648" s="3"/>
      <c r="D648" s="35"/>
      <c r="E648" s="35"/>
      <c r="F648" s="35"/>
      <c r="G648" s="35"/>
      <c r="H648" s="3"/>
      <c r="I648" s="2"/>
      <c r="J648" s="2"/>
      <c r="K648" s="2"/>
      <c r="L648" s="2"/>
      <c r="M648" s="2"/>
      <c r="N648" s="2"/>
      <c r="O648" s="2"/>
      <c r="P648" s="2"/>
      <c r="Q648" s="2"/>
      <c r="R648" s="2"/>
      <c r="S648" s="2"/>
      <c r="T648" s="2"/>
      <c r="U648" s="2"/>
      <c r="V648" s="2"/>
      <c r="W648" s="2"/>
      <c r="X648" s="2"/>
      <c r="Y648" s="2"/>
      <c r="Z648" s="2"/>
      <c r="AA648" s="2"/>
      <c r="AB648" s="2"/>
    </row>
    <row r="649" spans="1:28" ht="13.5" customHeight="1">
      <c r="A649" s="2"/>
      <c r="B649" s="3"/>
      <c r="C649" s="3"/>
      <c r="D649" s="35"/>
      <c r="E649" s="35"/>
      <c r="F649" s="35"/>
      <c r="G649" s="35"/>
      <c r="H649" s="3"/>
      <c r="I649" s="2"/>
      <c r="J649" s="2"/>
      <c r="K649" s="2"/>
      <c r="L649" s="2"/>
      <c r="M649" s="2"/>
      <c r="N649" s="2"/>
      <c r="O649" s="2"/>
      <c r="P649" s="2"/>
      <c r="Q649" s="2"/>
      <c r="R649" s="2"/>
      <c r="S649" s="2"/>
      <c r="T649" s="2"/>
      <c r="U649" s="2"/>
      <c r="V649" s="2"/>
      <c r="W649" s="2"/>
      <c r="X649" s="2"/>
      <c r="Y649" s="2"/>
      <c r="Z649" s="2"/>
      <c r="AA649" s="2"/>
      <c r="AB649" s="2"/>
    </row>
    <row r="650" spans="1:28" ht="13.5" customHeight="1">
      <c r="A650" s="2"/>
      <c r="B650" s="3"/>
      <c r="C650" s="3"/>
      <c r="D650" s="35"/>
      <c r="E650" s="35"/>
      <c r="F650" s="35"/>
      <c r="G650" s="35"/>
      <c r="H650" s="3"/>
      <c r="I650" s="2"/>
      <c r="J650" s="2"/>
      <c r="K650" s="2"/>
      <c r="L650" s="2"/>
      <c r="M650" s="2"/>
      <c r="N650" s="2"/>
      <c r="O650" s="2"/>
      <c r="P650" s="2"/>
      <c r="Q650" s="2"/>
      <c r="R650" s="2"/>
      <c r="S650" s="2"/>
      <c r="T650" s="2"/>
      <c r="U650" s="2"/>
      <c r="V650" s="2"/>
      <c r="W650" s="2"/>
      <c r="X650" s="2"/>
      <c r="Y650" s="2"/>
      <c r="Z650" s="2"/>
      <c r="AA650" s="2"/>
      <c r="AB650" s="2"/>
    </row>
    <row r="651" spans="1:28" ht="13.5" customHeight="1">
      <c r="A651" s="2"/>
      <c r="B651" s="3"/>
      <c r="C651" s="3"/>
      <c r="D651" s="35"/>
      <c r="E651" s="35"/>
      <c r="F651" s="35"/>
      <c r="G651" s="35"/>
      <c r="H651" s="3"/>
      <c r="I651" s="2"/>
      <c r="J651" s="2"/>
      <c r="K651" s="2"/>
      <c r="L651" s="2"/>
      <c r="M651" s="2"/>
      <c r="N651" s="2"/>
      <c r="O651" s="2"/>
      <c r="P651" s="2"/>
      <c r="Q651" s="2"/>
      <c r="R651" s="2"/>
      <c r="S651" s="2"/>
      <c r="T651" s="2"/>
      <c r="U651" s="2"/>
      <c r="V651" s="2"/>
      <c r="W651" s="2"/>
      <c r="X651" s="2"/>
      <c r="Y651" s="2"/>
      <c r="Z651" s="2"/>
      <c r="AA651" s="2"/>
      <c r="AB651" s="2"/>
    </row>
    <row r="652" spans="1:28" ht="13.5" customHeight="1">
      <c r="A652" s="2"/>
      <c r="B652" s="3"/>
      <c r="C652" s="3"/>
      <c r="D652" s="35"/>
      <c r="E652" s="35"/>
      <c r="F652" s="35"/>
      <c r="G652" s="35"/>
      <c r="H652" s="3"/>
      <c r="I652" s="2"/>
      <c r="J652" s="2"/>
      <c r="K652" s="2"/>
      <c r="L652" s="2"/>
      <c r="M652" s="2"/>
      <c r="N652" s="2"/>
      <c r="O652" s="2"/>
      <c r="P652" s="2"/>
      <c r="Q652" s="2"/>
      <c r="R652" s="2"/>
      <c r="S652" s="2"/>
      <c r="T652" s="2"/>
      <c r="U652" s="2"/>
      <c r="V652" s="2"/>
      <c r="W652" s="2"/>
      <c r="X652" s="2"/>
      <c r="Y652" s="2"/>
      <c r="Z652" s="2"/>
      <c r="AA652" s="2"/>
      <c r="AB652" s="2"/>
    </row>
    <row r="653" spans="1:28" ht="13.5" customHeight="1">
      <c r="A653" s="2"/>
      <c r="B653" s="3"/>
      <c r="C653" s="3"/>
      <c r="D653" s="35"/>
      <c r="E653" s="35"/>
      <c r="F653" s="35"/>
      <c r="G653" s="35"/>
      <c r="H653" s="3"/>
      <c r="I653" s="2"/>
      <c r="J653" s="2"/>
      <c r="K653" s="2"/>
      <c r="L653" s="2"/>
      <c r="M653" s="2"/>
      <c r="N653" s="2"/>
      <c r="O653" s="2"/>
      <c r="P653" s="2"/>
      <c r="Q653" s="2"/>
      <c r="R653" s="2"/>
      <c r="S653" s="2"/>
      <c r="T653" s="2"/>
      <c r="U653" s="2"/>
      <c r="V653" s="2"/>
      <c r="W653" s="2"/>
      <c r="X653" s="2"/>
      <c r="Y653" s="2"/>
      <c r="Z653" s="2"/>
      <c r="AA653" s="2"/>
      <c r="AB653" s="2"/>
    </row>
    <row r="654" spans="1:28" ht="13.5" customHeight="1">
      <c r="A654" s="2"/>
      <c r="B654" s="3"/>
      <c r="C654" s="3"/>
      <c r="D654" s="35"/>
      <c r="E654" s="35"/>
      <c r="F654" s="35"/>
      <c r="G654" s="35"/>
      <c r="H654" s="3"/>
      <c r="I654" s="2"/>
      <c r="J654" s="2"/>
      <c r="K654" s="2"/>
      <c r="L654" s="2"/>
      <c r="M654" s="2"/>
      <c r="N654" s="2"/>
      <c r="O654" s="2"/>
      <c r="P654" s="2"/>
      <c r="Q654" s="2"/>
      <c r="R654" s="2"/>
      <c r="S654" s="2"/>
      <c r="T654" s="2"/>
      <c r="U654" s="2"/>
      <c r="V654" s="2"/>
      <c r="W654" s="2"/>
      <c r="X654" s="2"/>
      <c r="Y654" s="2"/>
      <c r="Z654" s="2"/>
      <c r="AA654" s="2"/>
      <c r="AB654" s="2"/>
    </row>
    <row r="655" spans="1:28" ht="13.5" customHeight="1">
      <c r="A655" s="2"/>
      <c r="B655" s="3"/>
      <c r="C655" s="3"/>
      <c r="D655" s="35"/>
      <c r="E655" s="35"/>
      <c r="F655" s="35"/>
      <c r="G655" s="35"/>
      <c r="H655" s="3"/>
      <c r="I655" s="2"/>
      <c r="J655" s="2"/>
      <c r="K655" s="2"/>
      <c r="L655" s="2"/>
      <c r="M655" s="2"/>
      <c r="N655" s="2"/>
      <c r="O655" s="2"/>
      <c r="P655" s="2"/>
      <c r="Q655" s="2"/>
      <c r="R655" s="2"/>
      <c r="S655" s="2"/>
      <c r="T655" s="2"/>
      <c r="U655" s="2"/>
      <c r="V655" s="2"/>
      <c r="W655" s="2"/>
      <c r="X655" s="2"/>
      <c r="Y655" s="2"/>
      <c r="Z655" s="2"/>
      <c r="AA655" s="2"/>
      <c r="AB655" s="2"/>
    </row>
    <row r="656" spans="1:28" ht="13.5" customHeight="1">
      <c r="A656" s="2"/>
      <c r="B656" s="3"/>
      <c r="C656" s="3"/>
      <c r="D656" s="35"/>
      <c r="E656" s="35"/>
      <c r="F656" s="35"/>
      <c r="G656" s="35"/>
      <c r="H656" s="3"/>
      <c r="I656" s="2"/>
      <c r="J656" s="2"/>
      <c r="K656" s="2"/>
      <c r="L656" s="2"/>
      <c r="M656" s="2"/>
      <c r="N656" s="2"/>
      <c r="O656" s="2"/>
      <c r="P656" s="2"/>
      <c r="Q656" s="2"/>
      <c r="R656" s="2"/>
      <c r="S656" s="2"/>
      <c r="T656" s="2"/>
      <c r="U656" s="2"/>
      <c r="V656" s="2"/>
      <c r="W656" s="2"/>
      <c r="X656" s="2"/>
      <c r="Y656" s="2"/>
      <c r="Z656" s="2"/>
      <c r="AA656" s="2"/>
      <c r="AB656" s="2"/>
    </row>
    <row r="657" spans="1:28" ht="13.5" customHeight="1">
      <c r="A657" s="2"/>
      <c r="B657" s="3"/>
      <c r="C657" s="3"/>
      <c r="D657" s="35"/>
      <c r="E657" s="35"/>
      <c r="F657" s="35"/>
      <c r="G657" s="35"/>
      <c r="H657" s="3"/>
      <c r="I657" s="2"/>
      <c r="J657" s="2"/>
      <c r="K657" s="2"/>
      <c r="L657" s="2"/>
      <c r="M657" s="2"/>
      <c r="N657" s="2"/>
      <c r="O657" s="2"/>
      <c r="P657" s="2"/>
      <c r="Q657" s="2"/>
      <c r="R657" s="2"/>
      <c r="S657" s="2"/>
      <c r="T657" s="2"/>
      <c r="U657" s="2"/>
      <c r="V657" s="2"/>
      <c r="W657" s="2"/>
      <c r="X657" s="2"/>
      <c r="Y657" s="2"/>
      <c r="Z657" s="2"/>
      <c r="AA657" s="2"/>
      <c r="AB657" s="2"/>
    </row>
    <row r="658" spans="1:28" ht="13.5" customHeight="1">
      <c r="A658" s="2"/>
      <c r="B658" s="3"/>
      <c r="C658" s="3"/>
      <c r="D658" s="35"/>
      <c r="E658" s="35"/>
      <c r="F658" s="35"/>
      <c r="G658" s="35"/>
      <c r="H658" s="3"/>
      <c r="I658" s="2"/>
      <c r="J658" s="2"/>
      <c r="K658" s="2"/>
      <c r="L658" s="2"/>
      <c r="M658" s="2"/>
      <c r="N658" s="2"/>
      <c r="O658" s="2"/>
      <c r="P658" s="2"/>
      <c r="Q658" s="2"/>
      <c r="R658" s="2"/>
      <c r="S658" s="2"/>
      <c r="T658" s="2"/>
      <c r="U658" s="2"/>
      <c r="V658" s="2"/>
      <c r="W658" s="2"/>
      <c r="X658" s="2"/>
      <c r="Y658" s="2"/>
      <c r="Z658" s="2"/>
      <c r="AA658" s="2"/>
      <c r="AB658" s="2"/>
    </row>
    <row r="659" spans="1:28" ht="13.5" customHeight="1">
      <c r="A659" s="2"/>
      <c r="B659" s="3"/>
      <c r="C659" s="3"/>
      <c r="D659" s="35"/>
      <c r="E659" s="35"/>
      <c r="F659" s="35"/>
      <c r="G659" s="35"/>
      <c r="H659" s="3"/>
      <c r="I659" s="2"/>
      <c r="J659" s="2"/>
      <c r="K659" s="2"/>
      <c r="L659" s="2"/>
      <c r="M659" s="2"/>
      <c r="N659" s="2"/>
      <c r="O659" s="2"/>
      <c r="P659" s="2"/>
      <c r="Q659" s="2"/>
      <c r="R659" s="2"/>
      <c r="S659" s="2"/>
      <c r="T659" s="2"/>
      <c r="U659" s="2"/>
      <c r="V659" s="2"/>
      <c r="W659" s="2"/>
      <c r="X659" s="2"/>
      <c r="Y659" s="2"/>
      <c r="Z659" s="2"/>
      <c r="AA659" s="2"/>
      <c r="AB659" s="2"/>
    </row>
    <row r="660" spans="1:28" ht="13.5" customHeight="1">
      <c r="A660" s="2"/>
      <c r="B660" s="3"/>
      <c r="C660" s="3"/>
      <c r="D660" s="35"/>
      <c r="E660" s="35"/>
      <c r="F660" s="35"/>
      <c r="G660" s="35"/>
      <c r="H660" s="3"/>
      <c r="I660" s="2"/>
      <c r="J660" s="2"/>
      <c r="K660" s="2"/>
      <c r="L660" s="2"/>
      <c r="M660" s="2"/>
      <c r="N660" s="2"/>
      <c r="O660" s="2"/>
      <c r="P660" s="2"/>
      <c r="Q660" s="2"/>
      <c r="R660" s="2"/>
      <c r="S660" s="2"/>
      <c r="T660" s="2"/>
      <c r="U660" s="2"/>
      <c r="V660" s="2"/>
      <c r="W660" s="2"/>
      <c r="X660" s="2"/>
      <c r="Y660" s="2"/>
      <c r="Z660" s="2"/>
      <c r="AA660" s="2"/>
      <c r="AB660" s="2"/>
    </row>
    <row r="661" spans="1:28" ht="13.5" customHeight="1">
      <c r="A661" s="2"/>
      <c r="B661" s="3"/>
      <c r="C661" s="3"/>
      <c r="D661" s="35"/>
      <c r="E661" s="35"/>
      <c r="F661" s="35"/>
      <c r="G661" s="35"/>
      <c r="H661" s="3"/>
      <c r="I661" s="2"/>
      <c r="J661" s="2"/>
      <c r="K661" s="2"/>
      <c r="L661" s="2"/>
      <c r="M661" s="2"/>
      <c r="N661" s="2"/>
      <c r="O661" s="2"/>
      <c r="P661" s="2"/>
      <c r="Q661" s="2"/>
      <c r="R661" s="2"/>
      <c r="S661" s="2"/>
      <c r="T661" s="2"/>
      <c r="U661" s="2"/>
      <c r="V661" s="2"/>
      <c r="W661" s="2"/>
      <c r="X661" s="2"/>
      <c r="Y661" s="2"/>
      <c r="Z661" s="2"/>
      <c r="AA661" s="2"/>
      <c r="AB661" s="2"/>
    </row>
    <row r="662" spans="1:28" ht="13.5" customHeight="1">
      <c r="A662" s="2"/>
      <c r="B662" s="3"/>
      <c r="C662" s="3"/>
      <c r="D662" s="35"/>
      <c r="E662" s="35"/>
      <c r="F662" s="35"/>
      <c r="G662" s="35"/>
      <c r="H662" s="3"/>
      <c r="I662" s="2"/>
      <c r="J662" s="2"/>
      <c r="K662" s="2"/>
      <c r="L662" s="2"/>
      <c r="M662" s="2"/>
      <c r="N662" s="2"/>
      <c r="O662" s="2"/>
      <c r="P662" s="2"/>
      <c r="Q662" s="2"/>
      <c r="R662" s="2"/>
      <c r="S662" s="2"/>
      <c r="T662" s="2"/>
      <c r="U662" s="2"/>
      <c r="V662" s="2"/>
      <c r="W662" s="2"/>
      <c r="X662" s="2"/>
      <c r="Y662" s="2"/>
      <c r="Z662" s="2"/>
      <c r="AA662" s="2"/>
      <c r="AB662" s="2"/>
    </row>
    <row r="663" spans="1:28" ht="13.5" customHeight="1">
      <c r="A663" s="2"/>
      <c r="B663" s="3"/>
      <c r="C663" s="3"/>
      <c r="D663" s="35"/>
      <c r="E663" s="35"/>
      <c r="F663" s="35"/>
      <c r="G663" s="35"/>
      <c r="H663" s="3"/>
      <c r="I663" s="2"/>
      <c r="J663" s="2"/>
      <c r="K663" s="2"/>
      <c r="L663" s="2"/>
      <c r="M663" s="2"/>
      <c r="N663" s="2"/>
      <c r="O663" s="2"/>
      <c r="P663" s="2"/>
      <c r="Q663" s="2"/>
      <c r="R663" s="2"/>
      <c r="S663" s="2"/>
      <c r="T663" s="2"/>
      <c r="U663" s="2"/>
      <c r="V663" s="2"/>
      <c r="W663" s="2"/>
      <c r="X663" s="2"/>
      <c r="Y663" s="2"/>
      <c r="Z663" s="2"/>
      <c r="AA663" s="2"/>
      <c r="AB663" s="2"/>
    </row>
    <row r="664" spans="1:28" ht="13.5" customHeight="1">
      <c r="A664" s="2"/>
      <c r="B664" s="3"/>
      <c r="C664" s="3"/>
      <c r="D664" s="35"/>
      <c r="E664" s="35"/>
      <c r="F664" s="35"/>
      <c r="G664" s="35"/>
      <c r="H664" s="3"/>
      <c r="I664" s="2"/>
      <c r="J664" s="2"/>
      <c r="K664" s="2"/>
      <c r="L664" s="2"/>
      <c r="M664" s="2"/>
      <c r="N664" s="2"/>
      <c r="O664" s="2"/>
      <c r="P664" s="2"/>
      <c r="Q664" s="2"/>
      <c r="R664" s="2"/>
      <c r="S664" s="2"/>
      <c r="T664" s="2"/>
      <c r="U664" s="2"/>
      <c r="V664" s="2"/>
      <c r="W664" s="2"/>
      <c r="X664" s="2"/>
      <c r="Y664" s="2"/>
      <c r="Z664" s="2"/>
      <c r="AA664" s="2"/>
      <c r="AB664" s="2"/>
    </row>
    <row r="665" spans="1:28" ht="13.5" customHeight="1">
      <c r="A665" s="2"/>
      <c r="B665" s="3"/>
      <c r="C665" s="3"/>
      <c r="D665" s="35"/>
      <c r="E665" s="35"/>
      <c r="F665" s="35"/>
      <c r="G665" s="35"/>
      <c r="H665" s="3"/>
      <c r="I665" s="2"/>
      <c r="J665" s="2"/>
      <c r="K665" s="2"/>
      <c r="L665" s="2"/>
      <c r="M665" s="2"/>
      <c r="N665" s="2"/>
      <c r="O665" s="2"/>
      <c r="P665" s="2"/>
      <c r="Q665" s="2"/>
      <c r="R665" s="2"/>
      <c r="S665" s="2"/>
      <c r="T665" s="2"/>
      <c r="U665" s="2"/>
      <c r="V665" s="2"/>
      <c r="W665" s="2"/>
      <c r="X665" s="2"/>
      <c r="Y665" s="2"/>
      <c r="Z665" s="2"/>
      <c r="AA665" s="2"/>
      <c r="AB665" s="2"/>
    </row>
    <row r="666" spans="1:28" ht="13.5" customHeight="1">
      <c r="A666" s="2"/>
      <c r="B666" s="3"/>
      <c r="C666" s="3"/>
      <c r="D666" s="35"/>
      <c r="E666" s="35"/>
      <c r="F666" s="35"/>
      <c r="G666" s="35"/>
      <c r="H666" s="3"/>
      <c r="I666" s="2"/>
      <c r="J666" s="2"/>
      <c r="K666" s="2"/>
      <c r="L666" s="2"/>
      <c r="M666" s="2"/>
      <c r="N666" s="2"/>
      <c r="O666" s="2"/>
      <c r="P666" s="2"/>
      <c r="Q666" s="2"/>
      <c r="R666" s="2"/>
      <c r="S666" s="2"/>
      <c r="T666" s="2"/>
      <c r="U666" s="2"/>
      <c r="V666" s="2"/>
      <c r="W666" s="2"/>
      <c r="X666" s="2"/>
      <c r="Y666" s="2"/>
      <c r="Z666" s="2"/>
      <c r="AA666" s="2"/>
      <c r="AB666" s="2"/>
    </row>
    <row r="667" spans="1:28" ht="13.5" customHeight="1">
      <c r="A667" s="2"/>
      <c r="B667" s="3"/>
      <c r="C667" s="3"/>
      <c r="D667" s="35"/>
      <c r="E667" s="35"/>
      <c r="F667" s="35"/>
      <c r="G667" s="35"/>
      <c r="H667" s="3"/>
      <c r="I667" s="2"/>
      <c r="J667" s="2"/>
      <c r="K667" s="2"/>
      <c r="L667" s="2"/>
      <c r="M667" s="2"/>
      <c r="N667" s="2"/>
      <c r="O667" s="2"/>
      <c r="P667" s="2"/>
      <c r="Q667" s="2"/>
      <c r="R667" s="2"/>
      <c r="S667" s="2"/>
      <c r="T667" s="2"/>
      <c r="U667" s="2"/>
      <c r="V667" s="2"/>
      <c r="W667" s="2"/>
      <c r="X667" s="2"/>
      <c r="Y667" s="2"/>
      <c r="Z667" s="2"/>
      <c r="AA667" s="2"/>
      <c r="AB667" s="2"/>
    </row>
    <row r="668" spans="1:28" ht="13.5" customHeight="1">
      <c r="A668" s="2"/>
      <c r="B668" s="3"/>
      <c r="C668" s="3"/>
      <c r="D668" s="35"/>
      <c r="E668" s="35"/>
      <c r="F668" s="35"/>
      <c r="G668" s="35"/>
      <c r="H668" s="3"/>
      <c r="I668" s="2"/>
      <c r="J668" s="2"/>
      <c r="K668" s="2"/>
      <c r="L668" s="2"/>
      <c r="M668" s="2"/>
      <c r="N668" s="2"/>
      <c r="O668" s="2"/>
      <c r="P668" s="2"/>
      <c r="Q668" s="2"/>
      <c r="R668" s="2"/>
      <c r="S668" s="2"/>
      <c r="T668" s="2"/>
      <c r="U668" s="2"/>
      <c r="V668" s="2"/>
      <c r="W668" s="2"/>
      <c r="X668" s="2"/>
      <c r="Y668" s="2"/>
      <c r="Z668" s="2"/>
      <c r="AA668" s="2"/>
      <c r="AB668" s="2"/>
    </row>
    <row r="669" spans="1:28" ht="13.5" customHeight="1">
      <c r="A669" s="2"/>
      <c r="B669" s="3"/>
      <c r="C669" s="3"/>
      <c r="D669" s="35"/>
      <c r="E669" s="35"/>
      <c r="F669" s="35"/>
      <c r="G669" s="35"/>
      <c r="H669" s="3"/>
      <c r="I669" s="2"/>
      <c r="J669" s="2"/>
      <c r="K669" s="2"/>
      <c r="L669" s="2"/>
      <c r="M669" s="2"/>
      <c r="N669" s="2"/>
      <c r="O669" s="2"/>
      <c r="P669" s="2"/>
      <c r="Q669" s="2"/>
      <c r="R669" s="2"/>
      <c r="S669" s="2"/>
      <c r="T669" s="2"/>
      <c r="U669" s="2"/>
      <c r="V669" s="2"/>
      <c r="W669" s="2"/>
      <c r="X669" s="2"/>
      <c r="Y669" s="2"/>
      <c r="Z669" s="2"/>
      <c r="AA669" s="2"/>
      <c r="AB669" s="2"/>
    </row>
    <row r="670" spans="1:28" ht="13.5" customHeight="1">
      <c r="A670" s="2"/>
      <c r="B670" s="3"/>
      <c r="C670" s="3"/>
      <c r="D670" s="35"/>
      <c r="E670" s="35"/>
      <c r="F670" s="35"/>
      <c r="G670" s="35"/>
      <c r="H670" s="3"/>
      <c r="I670" s="2"/>
      <c r="J670" s="2"/>
      <c r="K670" s="2"/>
      <c r="L670" s="2"/>
      <c r="M670" s="2"/>
      <c r="N670" s="2"/>
      <c r="O670" s="2"/>
      <c r="P670" s="2"/>
      <c r="Q670" s="2"/>
      <c r="R670" s="2"/>
      <c r="S670" s="2"/>
      <c r="T670" s="2"/>
      <c r="U670" s="2"/>
      <c r="V670" s="2"/>
      <c r="W670" s="2"/>
      <c r="X670" s="2"/>
      <c r="Y670" s="2"/>
      <c r="Z670" s="2"/>
      <c r="AA670" s="2"/>
      <c r="AB670" s="2"/>
    </row>
    <row r="671" spans="1:28" ht="13.5" customHeight="1">
      <c r="A671" s="2"/>
      <c r="B671" s="3"/>
      <c r="C671" s="3"/>
      <c r="D671" s="35"/>
      <c r="E671" s="35"/>
      <c r="F671" s="35"/>
      <c r="G671" s="35"/>
      <c r="H671" s="3"/>
      <c r="I671" s="2"/>
      <c r="J671" s="2"/>
      <c r="K671" s="2"/>
      <c r="L671" s="2"/>
      <c r="M671" s="2"/>
      <c r="N671" s="2"/>
      <c r="O671" s="2"/>
      <c r="P671" s="2"/>
      <c r="Q671" s="2"/>
      <c r="R671" s="2"/>
      <c r="S671" s="2"/>
      <c r="T671" s="2"/>
      <c r="U671" s="2"/>
      <c r="V671" s="2"/>
      <c r="W671" s="2"/>
      <c r="X671" s="2"/>
      <c r="Y671" s="2"/>
      <c r="Z671" s="2"/>
      <c r="AA671" s="2"/>
      <c r="AB671" s="2"/>
    </row>
    <row r="672" spans="1:28" ht="13.5" customHeight="1">
      <c r="A672" s="2"/>
      <c r="B672" s="3"/>
      <c r="C672" s="3"/>
      <c r="D672" s="35"/>
      <c r="E672" s="35"/>
      <c r="F672" s="35"/>
      <c r="G672" s="35"/>
      <c r="H672" s="3"/>
      <c r="I672" s="2"/>
      <c r="J672" s="2"/>
      <c r="K672" s="2"/>
      <c r="L672" s="2"/>
      <c r="M672" s="2"/>
      <c r="N672" s="2"/>
      <c r="O672" s="2"/>
      <c r="P672" s="2"/>
      <c r="Q672" s="2"/>
      <c r="R672" s="2"/>
      <c r="S672" s="2"/>
      <c r="T672" s="2"/>
      <c r="U672" s="2"/>
      <c r="V672" s="2"/>
      <c r="W672" s="2"/>
      <c r="X672" s="2"/>
      <c r="Y672" s="2"/>
      <c r="Z672" s="2"/>
      <c r="AA672" s="2"/>
      <c r="AB672" s="2"/>
    </row>
    <row r="673" spans="1:28" ht="13.5" customHeight="1">
      <c r="A673" s="2"/>
      <c r="B673" s="3"/>
      <c r="C673" s="3"/>
      <c r="D673" s="35"/>
      <c r="E673" s="35"/>
      <c r="F673" s="35"/>
      <c r="G673" s="35"/>
      <c r="H673" s="3"/>
      <c r="I673" s="2"/>
      <c r="J673" s="2"/>
      <c r="K673" s="2"/>
      <c r="L673" s="2"/>
      <c r="M673" s="2"/>
      <c r="N673" s="2"/>
      <c r="O673" s="2"/>
      <c r="P673" s="2"/>
      <c r="Q673" s="2"/>
      <c r="R673" s="2"/>
      <c r="S673" s="2"/>
      <c r="T673" s="2"/>
      <c r="U673" s="2"/>
      <c r="V673" s="2"/>
      <c r="W673" s="2"/>
      <c r="X673" s="2"/>
      <c r="Y673" s="2"/>
      <c r="Z673" s="2"/>
      <c r="AA673" s="2"/>
      <c r="AB673" s="2"/>
    </row>
    <row r="674" spans="1:28" ht="13.5" customHeight="1">
      <c r="A674" s="2"/>
      <c r="B674" s="3"/>
      <c r="C674" s="3"/>
      <c r="D674" s="35"/>
      <c r="E674" s="35"/>
      <c r="F674" s="35"/>
      <c r="G674" s="35"/>
      <c r="H674" s="3"/>
      <c r="I674" s="2"/>
      <c r="J674" s="2"/>
      <c r="K674" s="2"/>
      <c r="L674" s="2"/>
      <c r="M674" s="2"/>
      <c r="N674" s="2"/>
      <c r="O674" s="2"/>
      <c r="P674" s="2"/>
      <c r="Q674" s="2"/>
      <c r="R674" s="2"/>
      <c r="S674" s="2"/>
      <c r="T674" s="2"/>
      <c r="U674" s="2"/>
      <c r="V674" s="2"/>
      <c r="W674" s="2"/>
      <c r="X674" s="2"/>
      <c r="Y674" s="2"/>
      <c r="Z674" s="2"/>
      <c r="AA674" s="2"/>
      <c r="AB674" s="2"/>
    </row>
    <row r="675" spans="1:28" ht="13.5" customHeight="1">
      <c r="A675" s="2"/>
      <c r="B675" s="3"/>
      <c r="C675" s="3"/>
      <c r="D675" s="35"/>
      <c r="E675" s="35"/>
      <c r="F675" s="35"/>
      <c r="G675" s="35"/>
      <c r="H675" s="3"/>
      <c r="I675" s="2"/>
      <c r="J675" s="2"/>
      <c r="K675" s="2"/>
      <c r="L675" s="2"/>
      <c r="M675" s="2"/>
      <c r="N675" s="2"/>
      <c r="O675" s="2"/>
      <c r="P675" s="2"/>
      <c r="Q675" s="2"/>
      <c r="R675" s="2"/>
      <c r="S675" s="2"/>
      <c r="T675" s="2"/>
      <c r="U675" s="2"/>
      <c r="V675" s="2"/>
      <c r="W675" s="2"/>
      <c r="X675" s="2"/>
      <c r="Y675" s="2"/>
      <c r="Z675" s="2"/>
      <c r="AA675" s="2"/>
      <c r="AB675" s="2"/>
    </row>
    <row r="676" spans="1:28" ht="13.5" customHeight="1">
      <c r="A676" s="2"/>
      <c r="B676" s="3"/>
      <c r="C676" s="3"/>
      <c r="D676" s="35"/>
      <c r="E676" s="35"/>
      <c r="F676" s="35"/>
      <c r="G676" s="35"/>
      <c r="H676" s="3"/>
      <c r="I676" s="2"/>
      <c r="J676" s="2"/>
      <c r="K676" s="2"/>
      <c r="L676" s="2"/>
      <c r="M676" s="2"/>
      <c r="N676" s="2"/>
      <c r="O676" s="2"/>
      <c r="P676" s="2"/>
      <c r="Q676" s="2"/>
      <c r="R676" s="2"/>
      <c r="S676" s="2"/>
      <c r="T676" s="2"/>
      <c r="U676" s="2"/>
      <c r="V676" s="2"/>
      <c r="W676" s="2"/>
      <c r="X676" s="2"/>
      <c r="Y676" s="2"/>
      <c r="Z676" s="2"/>
      <c r="AA676" s="2"/>
      <c r="AB676" s="2"/>
    </row>
    <row r="677" spans="1:28" ht="13.5" customHeight="1">
      <c r="A677" s="2"/>
      <c r="B677" s="3"/>
      <c r="C677" s="3"/>
      <c r="D677" s="35"/>
      <c r="E677" s="35"/>
      <c r="F677" s="35"/>
      <c r="G677" s="35"/>
      <c r="H677" s="3"/>
      <c r="I677" s="2"/>
      <c r="J677" s="2"/>
      <c r="K677" s="2"/>
      <c r="L677" s="2"/>
      <c r="M677" s="2"/>
      <c r="N677" s="2"/>
      <c r="O677" s="2"/>
      <c r="P677" s="2"/>
      <c r="Q677" s="2"/>
      <c r="R677" s="2"/>
      <c r="S677" s="2"/>
      <c r="T677" s="2"/>
      <c r="U677" s="2"/>
      <c r="V677" s="2"/>
      <c r="W677" s="2"/>
      <c r="X677" s="2"/>
      <c r="Y677" s="2"/>
      <c r="Z677" s="2"/>
      <c r="AA677" s="2"/>
      <c r="AB677" s="2"/>
    </row>
    <row r="678" spans="1:28" ht="13.5" customHeight="1">
      <c r="A678" s="2"/>
      <c r="B678" s="3"/>
      <c r="C678" s="3"/>
      <c r="D678" s="35"/>
      <c r="E678" s="35"/>
      <c r="F678" s="35"/>
      <c r="G678" s="35"/>
      <c r="H678" s="3"/>
      <c r="I678" s="2"/>
      <c r="J678" s="2"/>
      <c r="K678" s="2"/>
      <c r="L678" s="2"/>
      <c r="M678" s="2"/>
      <c r="N678" s="2"/>
      <c r="O678" s="2"/>
      <c r="P678" s="2"/>
      <c r="Q678" s="2"/>
      <c r="R678" s="2"/>
      <c r="S678" s="2"/>
      <c r="T678" s="2"/>
      <c r="U678" s="2"/>
      <c r="V678" s="2"/>
      <c r="W678" s="2"/>
      <c r="X678" s="2"/>
      <c r="Y678" s="2"/>
      <c r="Z678" s="2"/>
      <c r="AA678" s="2"/>
      <c r="AB678" s="2"/>
    </row>
    <row r="679" spans="1:28" ht="13.5" customHeight="1">
      <c r="A679" s="2"/>
      <c r="B679" s="3"/>
      <c r="C679" s="3"/>
      <c r="D679" s="35"/>
      <c r="E679" s="35"/>
      <c r="F679" s="35"/>
      <c r="G679" s="35"/>
      <c r="H679" s="3"/>
      <c r="I679" s="2"/>
      <c r="J679" s="2"/>
      <c r="K679" s="2"/>
      <c r="L679" s="2"/>
      <c r="M679" s="2"/>
      <c r="N679" s="2"/>
      <c r="O679" s="2"/>
      <c r="P679" s="2"/>
      <c r="Q679" s="2"/>
      <c r="R679" s="2"/>
      <c r="S679" s="2"/>
      <c r="T679" s="2"/>
      <c r="U679" s="2"/>
      <c r="V679" s="2"/>
      <c r="W679" s="2"/>
      <c r="X679" s="2"/>
      <c r="Y679" s="2"/>
      <c r="Z679" s="2"/>
      <c r="AA679" s="2"/>
      <c r="AB679" s="2"/>
    </row>
    <row r="680" spans="1:28" ht="13.5" customHeight="1">
      <c r="A680" s="2"/>
      <c r="B680" s="3"/>
      <c r="C680" s="3"/>
      <c r="D680" s="35"/>
      <c r="E680" s="35"/>
      <c r="F680" s="35"/>
      <c r="G680" s="35"/>
      <c r="H680" s="3"/>
      <c r="I680" s="2"/>
      <c r="J680" s="2"/>
      <c r="K680" s="2"/>
      <c r="L680" s="2"/>
      <c r="M680" s="2"/>
      <c r="N680" s="2"/>
      <c r="O680" s="2"/>
      <c r="P680" s="2"/>
      <c r="Q680" s="2"/>
      <c r="R680" s="2"/>
      <c r="S680" s="2"/>
      <c r="T680" s="2"/>
      <c r="U680" s="2"/>
      <c r="V680" s="2"/>
      <c r="W680" s="2"/>
      <c r="X680" s="2"/>
      <c r="Y680" s="2"/>
      <c r="Z680" s="2"/>
      <c r="AA680" s="2"/>
      <c r="AB680" s="2"/>
    </row>
    <row r="681" spans="1:28" ht="13.5" customHeight="1">
      <c r="A681" s="2"/>
      <c r="B681" s="3"/>
      <c r="C681" s="3"/>
      <c r="D681" s="35"/>
      <c r="E681" s="35"/>
      <c r="F681" s="35"/>
      <c r="G681" s="35"/>
      <c r="H681" s="3"/>
      <c r="I681" s="2"/>
      <c r="J681" s="2"/>
      <c r="K681" s="2"/>
      <c r="L681" s="2"/>
      <c r="M681" s="2"/>
      <c r="N681" s="2"/>
      <c r="O681" s="2"/>
      <c r="P681" s="2"/>
      <c r="Q681" s="2"/>
      <c r="R681" s="2"/>
      <c r="S681" s="2"/>
      <c r="T681" s="2"/>
      <c r="U681" s="2"/>
      <c r="V681" s="2"/>
      <c r="W681" s="2"/>
      <c r="X681" s="2"/>
      <c r="Y681" s="2"/>
      <c r="Z681" s="2"/>
      <c r="AA681" s="2"/>
      <c r="AB681" s="2"/>
    </row>
    <row r="682" spans="1:28" ht="13.5" customHeight="1">
      <c r="A682" s="2"/>
      <c r="B682" s="3"/>
      <c r="C682" s="3"/>
      <c r="D682" s="35"/>
      <c r="E682" s="35"/>
      <c r="F682" s="35"/>
      <c r="G682" s="35"/>
      <c r="H682" s="3"/>
      <c r="I682" s="2"/>
      <c r="J682" s="2"/>
      <c r="K682" s="2"/>
      <c r="L682" s="2"/>
      <c r="M682" s="2"/>
      <c r="N682" s="2"/>
      <c r="O682" s="2"/>
      <c r="P682" s="2"/>
      <c r="Q682" s="2"/>
      <c r="R682" s="2"/>
      <c r="S682" s="2"/>
      <c r="T682" s="2"/>
      <c r="U682" s="2"/>
      <c r="V682" s="2"/>
      <c r="W682" s="2"/>
      <c r="X682" s="2"/>
      <c r="Y682" s="2"/>
      <c r="Z682" s="2"/>
      <c r="AA682" s="2"/>
      <c r="AB682" s="2"/>
    </row>
    <row r="683" spans="1:28" ht="13.5" customHeight="1">
      <c r="A683" s="2"/>
      <c r="B683" s="3"/>
      <c r="C683" s="3"/>
      <c r="D683" s="35"/>
      <c r="E683" s="35"/>
      <c r="F683" s="35"/>
      <c r="G683" s="35"/>
      <c r="H683" s="3"/>
      <c r="I683" s="2"/>
      <c r="J683" s="2"/>
      <c r="K683" s="2"/>
      <c r="L683" s="2"/>
      <c r="M683" s="2"/>
      <c r="N683" s="2"/>
      <c r="O683" s="2"/>
      <c r="P683" s="2"/>
      <c r="Q683" s="2"/>
      <c r="R683" s="2"/>
      <c r="S683" s="2"/>
      <c r="T683" s="2"/>
      <c r="U683" s="2"/>
      <c r="V683" s="2"/>
      <c r="W683" s="2"/>
      <c r="X683" s="2"/>
      <c r="Y683" s="2"/>
      <c r="Z683" s="2"/>
      <c r="AA683" s="2"/>
      <c r="AB683" s="2"/>
    </row>
    <row r="684" spans="1:28" ht="13.5" customHeight="1">
      <c r="A684" s="2"/>
      <c r="B684" s="3"/>
      <c r="C684" s="3"/>
      <c r="D684" s="35"/>
      <c r="E684" s="35"/>
      <c r="F684" s="35"/>
      <c r="G684" s="35"/>
      <c r="H684" s="3"/>
      <c r="I684" s="2"/>
      <c r="J684" s="2"/>
      <c r="K684" s="2"/>
      <c r="L684" s="2"/>
      <c r="M684" s="2"/>
      <c r="N684" s="2"/>
      <c r="O684" s="2"/>
      <c r="P684" s="2"/>
      <c r="Q684" s="2"/>
      <c r="R684" s="2"/>
      <c r="S684" s="2"/>
      <c r="T684" s="2"/>
      <c r="U684" s="2"/>
      <c r="V684" s="2"/>
      <c r="W684" s="2"/>
      <c r="X684" s="2"/>
      <c r="Y684" s="2"/>
      <c r="Z684" s="2"/>
      <c r="AA684" s="2"/>
      <c r="AB684" s="2"/>
    </row>
    <row r="685" spans="1:28" ht="13.5" customHeight="1">
      <c r="A685" s="2"/>
      <c r="B685" s="3"/>
      <c r="C685" s="3"/>
      <c r="D685" s="35"/>
      <c r="E685" s="35"/>
      <c r="F685" s="35"/>
      <c r="G685" s="35"/>
      <c r="H685" s="3"/>
      <c r="I685" s="2"/>
      <c r="J685" s="2"/>
      <c r="K685" s="2"/>
      <c r="L685" s="2"/>
      <c r="M685" s="2"/>
      <c r="N685" s="2"/>
      <c r="O685" s="2"/>
      <c r="P685" s="2"/>
      <c r="Q685" s="2"/>
      <c r="R685" s="2"/>
      <c r="S685" s="2"/>
      <c r="T685" s="2"/>
      <c r="U685" s="2"/>
      <c r="V685" s="2"/>
      <c r="W685" s="2"/>
      <c r="X685" s="2"/>
      <c r="Y685" s="2"/>
      <c r="Z685" s="2"/>
      <c r="AA685" s="2"/>
      <c r="AB685" s="2"/>
    </row>
    <row r="686" spans="1:28" ht="13.5" customHeight="1">
      <c r="A686" s="2"/>
      <c r="B686" s="3"/>
      <c r="C686" s="3"/>
      <c r="D686" s="35"/>
      <c r="E686" s="35"/>
      <c r="F686" s="35"/>
      <c r="G686" s="35"/>
      <c r="H686" s="3"/>
      <c r="I686" s="2"/>
      <c r="J686" s="2"/>
      <c r="K686" s="2"/>
      <c r="L686" s="2"/>
      <c r="M686" s="2"/>
      <c r="N686" s="2"/>
      <c r="O686" s="2"/>
      <c r="P686" s="2"/>
      <c r="Q686" s="2"/>
      <c r="R686" s="2"/>
      <c r="S686" s="2"/>
      <c r="T686" s="2"/>
      <c r="U686" s="2"/>
      <c r="V686" s="2"/>
      <c r="W686" s="2"/>
      <c r="X686" s="2"/>
      <c r="Y686" s="2"/>
      <c r="Z686" s="2"/>
      <c r="AA686" s="2"/>
      <c r="AB686" s="2"/>
    </row>
    <row r="687" spans="1:28" ht="13.5" customHeight="1">
      <c r="A687" s="2"/>
      <c r="B687" s="3"/>
      <c r="C687" s="3"/>
      <c r="D687" s="35"/>
      <c r="E687" s="35"/>
      <c r="F687" s="35"/>
      <c r="G687" s="35"/>
      <c r="H687" s="3"/>
      <c r="I687" s="2"/>
      <c r="J687" s="2"/>
      <c r="K687" s="2"/>
      <c r="L687" s="2"/>
      <c r="M687" s="2"/>
      <c r="N687" s="2"/>
      <c r="O687" s="2"/>
      <c r="P687" s="2"/>
      <c r="Q687" s="2"/>
      <c r="R687" s="2"/>
      <c r="S687" s="2"/>
      <c r="T687" s="2"/>
      <c r="U687" s="2"/>
      <c r="V687" s="2"/>
      <c r="W687" s="2"/>
      <c r="X687" s="2"/>
      <c r="Y687" s="2"/>
      <c r="Z687" s="2"/>
      <c r="AA687" s="2"/>
      <c r="AB687" s="2"/>
    </row>
    <row r="688" spans="1:28" ht="13.5" customHeight="1">
      <c r="A688" s="2"/>
      <c r="B688" s="3"/>
      <c r="C688" s="3"/>
      <c r="D688" s="35"/>
      <c r="E688" s="35"/>
      <c r="F688" s="35"/>
      <c r="G688" s="35"/>
      <c r="H688" s="3"/>
      <c r="I688" s="2"/>
      <c r="J688" s="2"/>
      <c r="K688" s="2"/>
      <c r="L688" s="2"/>
      <c r="M688" s="2"/>
      <c r="N688" s="2"/>
      <c r="O688" s="2"/>
      <c r="P688" s="2"/>
      <c r="Q688" s="2"/>
      <c r="R688" s="2"/>
      <c r="S688" s="2"/>
      <c r="T688" s="2"/>
      <c r="U688" s="2"/>
      <c r="V688" s="2"/>
      <c r="W688" s="2"/>
      <c r="X688" s="2"/>
      <c r="Y688" s="2"/>
      <c r="Z688" s="2"/>
      <c r="AA688" s="2"/>
      <c r="AB688" s="2"/>
    </row>
    <row r="689" spans="1:28" ht="13.5" customHeight="1">
      <c r="A689" s="2"/>
      <c r="B689" s="3"/>
      <c r="C689" s="3"/>
      <c r="D689" s="35"/>
      <c r="E689" s="35"/>
      <c r="F689" s="35"/>
      <c r="G689" s="35"/>
      <c r="H689" s="3"/>
      <c r="I689" s="2"/>
      <c r="J689" s="2"/>
      <c r="K689" s="2"/>
      <c r="L689" s="2"/>
      <c r="M689" s="2"/>
      <c r="N689" s="2"/>
      <c r="O689" s="2"/>
      <c r="P689" s="2"/>
      <c r="Q689" s="2"/>
      <c r="R689" s="2"/>
      <c r="S689" s="2"/>
      <c r="T689" s="2"/>
      <c r="U689" s="2"/>
      <c r="V689" s="2"/>
      <c r="W689" s="2"/>
      <c r="X689" s="2"/>
      <c r="Y689" s="2"/>
      <c r="Z689" s="2"/>
      <c r="AA689" s="2"/>
      <c r="AB689" s="2"/>
    </row>
    <row r="690" spans="1:28" ht="13.5" customHeight="1">
      <c r="A690" s="2"/>
      <c r="B690" s="3"/>
      <c r="C690" s="3"/>
      <c r="D690" s="35"/>
      <c r="E690" s="35"/>
      <c r="F690" s="35"/>
      <c r="G690" s="35"/>
      <c r="H690" s="3"/>
      <c r="I690" s="2"/>
      <c r="J690" s="2"/>
      <c r="K690" s="2"/>
      <c r="L690" s="2"/>
      <c r="M690" s="2"/>
      <c r="N690" s="2"/>
      <c r="O690" s="2"/>
      <c r="P690" s="2"/>
      <c r="Q690" s="2"/>
      <c r="R690" s="2"/>
      <c r="S690" s="2"/>
      <c r="T690" s="2"/>
      <c r="U690" s="2"/>
      <c r="V690" s="2"/>
      <c r="W690" s="2"/>
      <c r="X690" s="2"/>
      <c r="Y690" s="2"/>
      <c r="Z690" s="2"/>
      <c r="AA690" s="2"/>
      <c r="AB690" s="2"/>
    </row>
    <row r="691" spans="1:28" ht="13.5" customHeight="1">
      <c r="A691" s="2"/>
      <c r="B691" s="3"/>
      <c r="C691" s="3"/>
      <c r="D691" s="35"/>
      <c r="E691" s="35"/>
      <c r="F691" s="35"/>
      <c r="G691" s="35"/>
      <c r="H691" s="3"/>
      <c r="I691" s="2"/>
      <c r="J691" s="2"/>
      <c r="K691" s="2"/>
      <c r="L691" s="2"/>
      <c r="M691" s="2"/>
      <c r="N691" s="2"/>
      <c r="O691" s="2"/>
      <c r="P691" s="2"/>
      <c r="Q691" s="2"/>
      <c r="R691" s="2"/>
      <c r="S691" s="2"/>
      <c r="T691" s="2"/>
      <c r="U691" s="2"/>
      <c r="V691" s="2"/>
      <c r="W691" s="2"/>
      <c r="X691" s="2"/>
      <c r="Y691" s="2"/>
      <c r="Z691" s="2"/>
      <c r="AA691" s="2"/>
      <c r="AB691" s="2"/>
    </row>
    <row r="692" spans="1:28" ht="13.5" customHeight="1">
      <c r="A692" s="2"/>
      <c r="B692" s="3"/>
      <c r="C692" s="3"/>
      <c r="D692" s="35"/>
      <c r="E692" s="35"/>
      <c r="F692" s="35"/>
      <c r="G692" s="35"/>
      <c r="H692" s="3"/>
      <c r="I692" s="2"/>
      <c r="J692" s="2"/>
      <c r="K692" s="2"/>
      <c r="L692" s="2"/>
      <c r="M692" s="2"/>
      <c r="N692" s="2"/>
      <c r="O692" s="2"/>
      <c r="P692" s="2"/>
      <c r="Q692" s="2"/>
      <c r="R692" s="2"/>
      <c r="S692" s="2"/>
      <c r="T692" s="2"/>
      <c r="U692" s="2"/>
      <c r="V692" s="2"/>
      <c r="W692" s="2"/>
      <c r="X692" s="2"/>
      <c r="Y692" s="2"/>
      <c r="Z692" s="2"/>
      <c r="AA692" s="2"/>
      <c r="AB692" s="2"/>
    </row>
    <row r="693" spans="1:28" ht="13.5" customHeight="1">
      <c r="A693" s="2"/>
      <c r="B693" s="3"/>
      <c r="C693" s="3"/>
      <c r="D693" s="35"/>
      <c r="E693" s="35"/>
      <c r="F693" s="35"/>
      <c r="G693" s="35"/>
      <c r="H693" s="3"/>
      <c r="I693" s="2"/>
      <c r="J693" s="2"/>
      <c r="K693" s="2"/>
      <c r="L693" s="2"/>
      <c r="M693" s="2"/>
      <c r="N693" s="2"/>
      <c r="O693" s="2"/>
      <c r="P693" s="2"/>
      <c r="Q693" s="2"/>
      <c r="R693" s="2"/>
      <c r="S693" s="2"/>
      <c r="T693" s="2"/>
      <c r="U693" s="2"/>
      <c r="V693" s="2"/>
      <c r="W693" s="2"/>
      <c r="X693" s="2"/>
      <c r="Y693" s="2"/>
      <c r="Z693" s="2"/>
      <c r="AA693" s="2"/>
      <c r="AB693" s="2"/>
    </row>
    <row r="694" spans="1:28" ht="13.5" customHeight="1">
      <c r="A694" s="2"/>
      <c r="B694" s="3"/>
      <c r="C694" s="3"/>
      <c r="D694" s="35"/>
      <c r="E694" s="35"/>
      <c r="F694" s="35"/>
      <c r="G694" s="35"/>
      <c r="H694" s="3"/>
      <c r="I694" s="2"/>
      <c r="J694" s="2"/>
      <c r="K694" s="2"/>
      <c r="L694" s="2"/>
      <c r="M694" s="2"/>
      <c r="N694" s="2"/>
      <c r="O694" s="2"/>
      <c r="P694" s="2"/>
      <c r="Q694" s="2"/>
      <c r="R694" s="2"/>
      <c r="S694" s="2"/>
      <c r="T694" s="2"/>
      <c r="U694" s="2"/>
      <c r="V694" s="2"/>
      <c r="W694" s="2"/>
      <c r="X694" s="2"/>
      <c r="Y694" s="2"/>
      <c r="Z694" s="2"/>
      <c r="AA694" s="2"/>
      <c r="AB694" s="2"/>
    </row>
    <row r="695" spans="1:28" ht="13.5" customHeight="1">
      <c r="A695" s="2"/>
      <c r="B695" s="3"/>
      <c r="C695" s="3"/>
      <c r="D695" s="35"/>
      <c r="E695" s="35"/>
      <c r="F695" s="35"/>
      <c r="G695" s="35"/>
      <c r="H695" s="3"/>
      <c r="I695" s="2"/>
      <c r="J695" s="2"/>
      <c r="K695" s="2"/>
      <c r="L695" s="2"/>
      <c r="M695" s="2"/>
      <c r="N695" s="2"/>
      <c r="O695" s="2"/>
      <c r="P695" s="2"/>
      <c r="Q695" s="2"/>
      <c r="R695" s="2"/>
      <c r="S695" s="2"/>
      <c r="T695" s="2"/>
      <c r="U695" s="2"/>
      <c r="V695" s="2"/>
      <c r="W695" s="2"/>
      <c r="X695" s="2"/>
      <c r="Y695" s="2"/>
      <c r="Z695" s="2"/>
      <c r="AA695" s="2"/>
      <c r="AB695" s="2"/>
    </row>
    <row r="696" spans="1:28" ht="13.5" customHeight="1">
      <c r="A696" s="2"/>
      <c r="B696" s="3"/>
      <c r="C696" s="3"/>
      <c r="D696" s="35"/>
      <c r="E696" s="35"/>
      <c r="F696" s="35"/>
      <c r="G696" s="35"/>
      <c r="H696" s="3"/>
      <c r="I696" s="2"/>
      <c r="J696" s="2"/>
      <c r="K696" s="2"/>
      <c r="L696" s="2"/>
      <c r="M696" s="2"/>
      <c r="N696" s="2"/>
      <c r="O696" s="2"/>
      <c r="P696" s="2"/>
      <c r="Q696" s="2"/>
      <c r="R696" s="2"/>
      <c r="S696" s="2"/>
      <c r="T696" s="2"/>
      <c r="U696" s="2"/>
      <c r="V696" s="2"/>
      <c r="W696" s="2"/>
      <c r="X696" s="2"/>
      <c r="Y696" s="2"/>
      <c r="Z696" s="2"/>
      <c r="AA696" s="2"/>
      <c r="AB696" s="2"/>
    </row>
    <row r="697" spans="1:28" ht="13.5" customHeight="1">
      <c r="A697" s="2"/>
      <c r="B697" s="3"/>
      <c r="C697" s="3"/>
      <c r="D697" s="35"/>
      <c r="E697" s="35"/>
      <c r="F697" s="35"/>
      <c r="G697" s="35"/>
      <c r="H697" s="3"/>
      <c r="I697" s="2"/>
      <c r="J697" s="2"/>
      <c r="K697" s="2"/>
      <c r="L697" s="2"/>
      <c r="M697" s="2"/>
      <c r="N697" s="2"/>
      <c r="O697" s="2"/>
      <c r="P697" s="2"/>
      <c r="Q697" s="2"/>
      <c r="R697" s="2"/>
      <c r="S697" s="2"/>
      <c r="T697" s="2"/>
      <c r="U697" s="2"/>
      <c r="V697" s="2"/>
      <c r="W697" s="2"/>
      <c r="X697" s="2"/>
      <c r="Y697" s="2"/>
      <c r="Z697" s="2"/>
      <c r="AA697" s="2"/>
      <c r="AB697" s="2"/>
    </row>
    <row r="698" spans="1:28" ht="13.5" customHeight="1">
      <c r="A698" s="2"/>
      <c r="B698" s="3"/>
      <c r="C698" s="3"/>
      <c r="D698" s="35"/>
      <c r="E698" s="35"/>
      <c r="F698" s="35"/>
      <c r="G698" s="35"/>
      <c r="H698" s="3"/>
      <c r="I698" s="2"/>
      <c r="J698" s="2"/>
      <c r="K698" s="2"/>
      <c r="L698" s="2"/>
      <c r="M698" s="2"/>
      <c r="N698" s="2"/>
      <c r="O698" s="2"/>
      <c r="P698" s="2"/>
      <c r="Q698" s="2"/>
      <c r="R698" s="2"/>
      <c r="S698" s="2"/>
      <c r="T698" s="2"/>
      <c r="U698" s="2"/>
      <c r="V698" s="2"/>
      <c r="W698" s="2"/>
      <c r="X698" s="2"/>
      <c r="Y698" s="2"/>
      <c r="Z698" s="2"/>
      <c r="AA698" s="2"/>
      <c r="AB698" s="2"/>
    </row>
    <row r="699" spans="1:28" ht="13.5" customHeight="1">
      <c r="A699" s="2"/>
      <c r="B699" s="3"/>
      <c r="C699" s="3"/>
      <c r="D699" s="35"/>
      <c r="E699" s="35"/>
      <c r="F699" s="35"/>
      <c r="G699" s="35"/>
      <c r="H699" s="3"/>
      <c r="I699" s="2"/>
      <c r="J699" s="2"/>
      <c r="K699" s="2"/>
      <c r="L699" s="2"/>
      <c r="M699" s="2"/>
      <c r="N699" s="2"/>
      <c r="O699" s="2"/>
      <c r="P699" s="2"/>
      <c r="Q699" s="2"/>
      <c r="R699" s="2"/>
      <c r="S699" s="2"/>
      <c r="T699" s="2"/>
      <c r="U699" s="2"/>
      <c r="V699" s="2"/>
      <c r="W699" s="2"/>
      <c r="X699" s="2"/>
      <c r="Y699" s="2"/>
      <c r="Z699" s="2"/>
      <c r="AA699" s="2"/>
      <c r="AB699" s="2"/>
    </row>
    <row r="700" spans="1:28" ht="13.5" customHeight="1">
      <c r="A700" s="2"/>
      <c r="B700" s="3"/>
      <c r="C700" s="3"/>
      <c r="D700" s="35"/>
      <c r="E700" s="35"/>
      <c r="F700" s="35"/>
      <c r="G700" s="35"/>
      <c r="H700" s="3"/>
      <c r="I700" s="2"/>
      <c r="J700" s="2"/>
      <c r="K700" s="2"/>
      <c r="L700" s="2"/>
      <c r="M700" s="2"/>
      <c r="N700" s="2"/>
      <c r="O700" s="2"/>
      <c r="P700" s="2"/>
      <c r="Q700" s="2"/>
      <c r="R700" s="2"/>
      <c r="S700" s="2"/>
      <c r="T700" s="2"/>
      <c r="U700" s="2"/>
      <c r="V700" s="2"/>
      <c r="W700" s="2"/>
      <c r="X700" s="2"/>
      <c r="Y700" s="2"/>
      <c r="Z700" s="2"/>
      <c r="AA700" s="2"/>
      <c r="AB700" s="2"/>
    </row>
    <row r="701" spans="1:28" ht="13.5" customHeight="1">
      <c r="A701" s="2"/>
      <c r="B701" s="3"/>
      <c r="C701" s="3"/>
      <c r="D701" s="35"/>
      <c r="E701" s="35"/>
      <c r="F701" s="35"/>
      <c r="G701" s="35"/>
      <c r="H701" s="3"/>
      <c r="I701" s="2"/>
      <c r="J701" s="2"/>
      <c r="K701" s="2"/>
      <c r="L701" s="2"/>
      <c r="M701" s="2"/>
      <c r="N701" s="2"/>
      <c r="O701" s="2"/>
      <c r="P701" s="2"/>
      <c r="Q701" s="2"/>
      <c r="R701" s="2"/>
      <c r="S701" s="2"/>
      <c r="T701" s="2"/>
      <c r="U701" s="2"/>
      <c r="V701" s="2"/>
      <c r="W701" s="2"/>
      <c r="X701" s="2"/>
      <c r="Y701" s="2"/>
      <c r="Z701" s="2"/>
      <c r="AA701" s="2"/>
      <c r="AB701" s="2"/>
    </row>
    <row r="702" spans="1:28" ht="13.5" customHeight="1">
      <c r="A702" s="2"/>
      <c r="B702" s="3"/>
      <c r="C702" s="3"/>
      <c r="D702" s="35"/>
      <c r="E702" s="35"/>
      <c r="F702" s="35"/>
      <c r="G702" s="35"/>
      <c r="H702" s="3"/>
      <c r="I702" s="2"/>
      <c r="J702" s="2"/>
      <c r="K702" s="2"/>
      <c r="L702" s="2"/>
      <c r="M702" s="2"/>
      <c r="N702" s="2"/>
      <c r="O702" s="2"/>
      <c r="P702" s="2"/>
      <c r="Q702" s="2"/>
      <c r="R702" s="2"/>
      <c r="S702" s="2"/>
      <c r="T702" s="2"/>
      <c r="U702" s="2"/>
      <c r="V702" s="2"/>
      <c r="W702" s="2"/>
      <c r="X702" s="2"/>
      <c r="Y702" s="2"/>
      <c r="Z702" s="2"/>
      <c r="AA702" s="2"/>
      <c r="AB702" s="2"/>
    </row>
    <row r="703" spans="1:28" ht="13.5" customHeight="1">
      <c r="A703" s="2"/>
      <c r="B703" s="3"/>
      <c r="C703" s="3"/>
      <c r="D703" s="35"/>
      <c r="E703" s="35"/>
      <c r="F703" s="35"/>
      <c r="G703" s="35"/>
      <c r="H703" s="3"/>
      <c r="I703" s="2"/>
      <c r="J703" s="2"/>
      <c r="K703" s="2"/>
      <c r="L703" s="2"/>
      <c r="M703" s="2"/>
      <c r="N703" s="2"/>
      <c r="O703" s="2"/>
      <c r="P703" s="2"/>
      <c r="Q703" s="2"/>
      <c r="R703" s="2"/>
      <c r="S703" s="2"/>
      <c r="T703" s="2"/>
      <c r="U703" s="2"/>
      <c r="V703" s="2"/>
      <c r="W703" s="2"/>
      <c r="X703" s="2"/>
      <c r="Y703" s="2"/>
      <c r="Z703" s="2"/>
      <c r="AA703" s="2"/>
      <c r="AB703" s="2"/>
    </row>
    <row r="704" spans="1:28" ht="13.5" customHeight="1">
      <c r="A704" s="2"/>
      <c r="B704" s="3"/>
      <c r="C704" s="3"/>
      <c r="D704" s="35"/>
      <c r="E704" s="35"/>
      <c r="F704" s="35"/>
      <c r="G704" s="35"/>
      <c r="H704" s="3"/>
      <c r="I704" s="2"/>
      <c r="J704" s="2"/>
      <c r="K704" s="2"/>
      <c r="L704" s="2"/>
      <c r="M704" s="2"/>
      <c r="N704" s="2"/>
      <c r="O704" s="2"/>
      <c r="P704" s="2"/>
      <c r="Q704" s="2"/>
      <c r="R704" s="2"/>
      <c r="S704" s="2"/>
      <c r="T704" s="2"/>
      <c r="U704" s="2"/>
      <c r="V704" s="2"/>
      <c r="W704" s="2"/>
      <c r="X704" s="2"/>
      <c r="Y704" s="2"/>
      <c r="Z704" s="2"/>
      <c r="AA704" s="2"/>
      <c r="AB704" s="2"/>
    </row>
    <row r="705" spans="1:28" ht="13.5" customHeight="1">
      <c r="A705" s="2"/>
      <c r="B705" s="3"/>
      <c r="C705" s="3"/>
      <c r="D705" s="35"/>
      <c r="E705" s="35"/>
      <c r="F705" s="35"/>
      <c r="G705" s="35"/>
      <c r="H705" s="3"/>
      <c r="I705" s="2"/>
      <c r="J705" s="2"/>
      <c r="K705" s="2"/>
      <c r="L705" s="2"/>
      <c r="M705" s="2"/>
      <c r="N705" s="2"/>
      <c r="O705" s="2"/>
      <c r="P705" s="2"/>
      <c r="Q705" s="2"/>
      <c r="R705" s="2"/>
      <c r="S705" s="2"/>
      <c r="T705" s="2"/>
      <c r="U705" s="2"/>
      <c r="V705" s="2"/>
      <c r="W705" s="2"/>
      <c r="X705" s="2"/>
      <c r="Y705" s="2"/>
      <c r="Z705" s="2"/>
      <c r="AA705" s="2"/>
      <c r="AB705" s="2"/>
    </row>
    <row r="706" spans="1:28" ht="13.5" customHeight="1">
      <c r="A706" s="2"/>
      <c r="B706" s="3"/>
      <c r="C706" s="3"/>
      <c r="D706" s="35"/>
      <c r="E706" s="35"/>
      <c r="F706" s="35"/>
      <c r="G706" s="35"/>
      <c r="H706" s="3"/>
      <c r="I706" s="2"/>
      <c r="J706" s="2"/>
      <c r="K706" s="2"/>
      <c r="L706" s="2"/>
      <c r="M706" s="2"/>
      <c r="N706" s="2"/>
      <c r="O706" s="2"/>
      <c r="P706" s="2"/>
      <c r="Q706" s="2"/>
      <c r="R706" s="2"/>
      <c r="S706" s="2"/>
      <c r="T706" s="2"/>
      <c r="U706" s="2"/>
      <c r="V706" s="2"/>
      <c r="W706" s="2"/>
      <c r="X706" s="2"/>
      <c r="Y706" s="2"/>
      <c r="Z706" s="2"/>
      <c r="AA706" s="2"/>
      <c r="AB706" s="2"/>
    </row>
    <row r="707" spans="1:28" ht="13.5" customHeight="1">
      <c r="A707" s="2"/>
      <c r="B707" s="3"/>
      <c r="C707" s="3"/>
      <c r="D707" s="35"/>
      <c r="E707" s="35"/>
      <c r="F707" s="35"/>
      <c r="G707" s="35"/>
      <c r="H707" s="3"/>
      <c r="I707" s="2"/>
      <c r="J707" s="2"/>
      <c r="K707" s="2"/>
      <c r="L707" s="2"/>
      <c r="M707" s="2"/>
      <c r="N707" s="2"/>
      <c r="O707" s="2"/>
      <c r="P707" s="2"/>
      <c r="Q707" s="2"/>
      <c r="R707" s="2"/>
      <c r="S707" s="2"/>
      <c r="T707" s="2"/>
      <c r="U707" s="2"/>
      <c r="V707" s="2"/>
      <c r="W707" s="2"/>
      <c r="X707" s="2"/>
      <c r="Y707" s="2"/>
      <c r="Z707" s="2"/>
      <c r="AA707" s="2"/>
      <c r="AB707" s="2"/>
    </row>
    <row r="708" spans="1:28" ht="13.5" customHeight="1">
      <c r="A708" s="2"/>
      <c r="B708" s="3"/>
      <c r="C708" s="3"/>
      <c r="D708" s="35"/>
      <c r="E708" s="35"/>
      <c r="F708" s="35"/>
      <c r="G708" s="35"/>
      <c r="H708" s="3"/>
      <c r="I708" s="2"/>
      <c r="J708" s="2"/>
      <c r="K708" s="2"/>
      <c r="L708" s="2"/>
      <c r="M708" s="2"/>
      <c r="N708" s="2"/>
      <c r="O708" s="2"/>
      <c r="P708" s="2"/>
      <c r="Q708" s="2"/>
      <c r="R708" s="2"/>
      <c r="S708" s="2"/>
      <c r="T708" s="2"/>
      <c r="U708" s="2"/>
      <c r="V708" s="2"/>
      <c r="W708" s="2"/>
      <c r="X708" s="2"/>
      <c r="Y708" s="2"/>
      <c r="Z708" s="2"/>
      <c r="AA708" s="2"/>
      <c r="AB708" s="2"/>
    </row>
    <row r="709" spans="1:28" ht="13.5" customHeight="1">
      <c r="A709" s="2"/>
      <c r="B709" s="3"/>
      <c r="C709" s="3"/>
      <c r="D709" s="35"/>
      <c r="E709" s="35"/>
      <c r="F709" s="35"/>
      <c r="G709" s="35"/>
      <c r="H709" s="3"/>
      <c r="I709" s="2"/>
      <c r="J709" s="2"/>
      <c r="K709" s="2"/>
      <c r="L709" s="2"/>
      <c r="M709" s="2"/>
      <c r="N709" s="2"/>
      <c r="O709" s="2"/>
      <c r="P709" s="2"/>
      <c r="Q709" s="2"/>
      <c r="R709" s="2"/>
      <c r="S709" s="2"/>
      <c r="T709" s="2"/>
      <c r="U709" s="2"/>
      <c r="V709" s="2"/>
      <c r="W709" s="2"/>
      <c r="X709" s="2"/>
      <c r="Y709" s="2"/>
      <c r="Z709" s="2"/>
      <c r="AA709" s="2"/>
      <c r="AB709" s="2"/>
    </row>
    <row r="710" spans="1:28" ht="13.5" customHeight="1">
      <c r="A710" s="2"/>
      <c r="B710" s="3"/>
      <c r="C710" s="3"/>
      <c r="D710" s="35"/>
      <c r="E710" s="35"/>
      <c r="F710" s="35"/>
      <c r="G710" s="35"/>
      <c r="H710" s="3"/>
      <c r="I710" s="2"/>
      <c r="J710" s="2"/>
      <c r="K710" s="2"/>
      <c r="L710" s="2"/>
      <c r="M710" s="2"/>
      <c r="N710" s="2"/>
      <c r="O710" s="2"/>
      <c r="P710" s="2"/>
      <c r="Q710" s="2"/>
      <c r="R710" s="2"/>
      <c r="S710" s="2"/>
      <c r="T710" s="2"/>
      <c r="U710" s="2"/>
      <c r="V710" s="2"/>
      <c r="W710" s="2"/>
      <c r="X710" s="2"/>
      <c r="Y710" s="2"/>
      <c r="Z710" s="2"/>
      <c r="AA710" s="2"/>
      <c r="AB710" s="2"/>
    </row>
    <row r="711" spans="1:28" ht="13.5" customHeight="1">
      <c r="A711" s="2"/>
      <c r="B711" s="3"/>
      <c r="C711" s="3"/>
      <c r="D711" s="35"/>
      <c r="E711" s="35"/>
      <c r="F711" s="35"/>
      <c r="G711" s="35"/>
      <c r="H711" s="3"/>
      <c r="I711" s="2"/>
      <c r="J711" s="2"/>
      <c r="K711" s="2"/>
      <c r="L711" s="2"/>
      <c r="M711" s="2"/>
      <c r="N711" s="2"/>
      <c r="O711" s="2"/>
      <c r="P711" s="2"/>
      <c r="Q711" s="2"/>
      <c r="R711" s="2"/>
      <c r="S711" s="2"/>
      <c r="T711" s="2"/>
      <c r="U711" s="2"/>
      <c r="V711" s="2"/>
      <c r="W711" s="2"/>
      <c r="X711" s="2"/>
      <c r="Y711" s="2"/>
      <c r="Z711" s="2"/>
      <c r="AA711" s="2"/>
      <c r="AB711" s="2"/>
    </row>
    <row r="712" spans="1:28" ht="13.5" customHeight="1">
      <c r="A712" s="2"/>
      <c r="B712" s="3"/>
      <c r="C712" s="3"/>
      <c r="D712" s="35"/>
      <c r="E712" s="35"/>
      <c r="F712" s="35"/>
      <c r="G712" s="35"/>
      <c r="H712" s="3"/>
      <c r="I712" s="2"/>
      <c r="J712" s="2"/>
      <c r="K712" s="2"/>
      <c r="L712" s="2"/>
      <c r="M712" s="2"/>
      <c r="N712" s="2"/>
      <c r="O712" s="2"/>
      <c r="P712" s="2"/>
      <c r="Q712" s="2"/>
      <c r="R712" s="2"/>
      <c r="S712" s="2"/>
      <c r="T712" s="2"/>
      <c r="U712" s="2"/>
      <c r="V712" s="2"/>
      <c r="W712" s="2"/>
      <c r="X712" s="2"/>
      <c r="Y712" s="2"/>
      <c r="Z712" s="2"/>
      <c r="AA712" s="2"/>
      <c r="AB712" s="2"/>
    </row>
    <row r="713" spans="1:28" ht="13.5" customHeight="1">
      <c r="A713" s="2"/>
      <c r="B713" s="3"/>
      <c r="C713" s="3"/>
      <c r="D713" s="35"/>
      <c r="E713" s="35"/>
      <c r="F713" s="35"/>
      <c r="G713" s="35"/>
      <c r="H713" s="3"/>
      <c r="I713" s="2"/>
      <c r="J713" s="2"/>
      <c r="K713" s="2"/>
      <c r="L713" s="2"/>
      <c r="M713" s="2"/>
      <c r="N713" s="2"/>
      <c r="O713" s="2"/>
      <c r="P713" s="2"/>
      <c r="Q713" s="2"/>
      <c r="R713" s="2"/>
      <c r="S713" s="2"/>
      <c r="T713" s="2"/>
      <c r="U713" s="2"/>
      <c r="V713" s="2"/>
      <c r="W713" s="2"/>
      <c r="X713" s="2"/>
      <c r="Y713" s="2"/>
      <c r="Z713" s="2"/>
      <c r="AA713" s="2"/>
      <c r="AB713" s="2"/>
    </row>
    <row r="714" spans="1:28" ht="13.5" customHeight="1">
      <c r="A714" s="2"/>
      <c r="B714" s="3"/>
      <c r="C714" s="3"/>
      <c r="D714" s="35"/>
      <c r="E714" s="35"/>
      <c r="F714" s="35"/>
      <c r="G714" s="35"/>
      <c r="H714" s="3"/>
      <c r="I714" s="2"/>
      <c r="J714" s="2"/>
      <c r="K714" s="2"/>
      <c r="L714" s="2"/>
      <c r="M714" s="2"/>
      <c r="N714" s="2"/>
      <c r="O714" s="2"/>
      <c r="P714" s="2"/>
      <c r="Q714" s="2"/>
      <c r="R714" s="2"/>
      <c r="S714" s="2"/>
      <c r="T714" s="2"/>
      <c r="U714" s="2"/>
      <c r="V714" s="2"/>
      <c r="W714" s="2"/>
      <c r="X714" s="2"/>
      <c r="Y714" s="2"/>
      <c r="Z714" s="2"/>
      <c r="AA714" s="2"/>
      <c r="AB714" s="2"/>
    </row>
    <row r="715" spans="1:28" ht="13.5" customHeight="1">
      <c r="A715" s="2"/>
      <c r="B715" s="3"/>
      <c r="C715" s="3"/>
      <c r="D715" s="35"/>
      <c r="E715" s="35"/>
      <c r="F715" s="35"/>
      <c r="G715" s="35"/>
      <c r="H715" s="3"/>
      <c r="I715" s="2"/>
      <c r="J715" s="2"/>
      <c r="K715" s="2"/>
      <c r="L715" s="2"/>
      <c r="M715" s="2"/>
      <c r="N715" s="2"/>
      <c r="O715" s="2"/>
      <c r="P715" s="2"/>
      <c r="Q715" s="2"/>
      <c r="R715" s="2"/>
      <c r="S715" s="2"/>
      <c r="T715" s="2"/>
      <c r="U715" s="2"/>
      <c r="V715" s="2"/>
      <c r="W715" s="2"/>
      <c r="X715" s="2"/>
      <c r="Y715" s="2"/>
      <c r="Z715" s="2"/>
      <c r="AA715" s="2"/>
      <c r="AB715" s="2"/>
    </row>
    <row r="716" spans="1:28" ht="13.5" customHeight="1">
      <c r="A716" s="2"/>
      <c r="B716" s="3"/>
      <c r="C716" s="3"/>
      <c r="D716" s="35"/>
      <c r="E716" s="35"/>
      <c r="F716" s="35"/>
      <c r="G716" s="35"/>
      <c r="H716" s="3"/>
      <c r="I716" s="2"/>
      <c r="J716" s="2"/>
      <c r="K716" s="2"/>
      <c r="L716" s="2"/>
      <c r="M716" s="2"/>
      <c r="N716" s="2"/>
      <c r="O716" s="2"/>
      <c r="P716" s="2"/>
      <c r="Q716" s="2"/>
      <c r="R716" s="2"/>
      <c r="S716" s="2"/>
      <c r="T716" s="2"/>
      <c r="U716" s="2"/>
      <c r="V716" s="2"/>
      <c r="W716" s="2"/>
      <c r="X716" s="2"/>
      <c r="Y716" s="2"/>
      <c r="Z716" s="2"/>
      <c r="AA716" s="2"/>
      <c r="AB716" s="2"/>
    </row>
    <row r="717" spans="1:28" ht="13.5" customHeight="1">
      <c r="A717" s="2"/>
      <c r="B717" s="3"/>
      <c r="C717" s="3"/>
      <c r="D717" s="35"/>
      <c r="E717" s="35"/>
      <c r="F717" s="35"/>
      <c r="G717" s="35"/>
      <c r="H717" s="3"/>
      <c r="I717" s="2"/>
      <c r="J717" s="2"/>
      <c r="K717" s="2"/>
      <c r="L717" s="2"/>
      <c r="M717" s="2"/>
      <c r="N717" s="2"/>
      <c r="O717" s="2"/>
      <c r="P717" s="2"/>
      <c r="Q717" s="2"/>
      <c r="R717" s="2"/>
      <c r="S717" s="2"/>
      <c r="T717" s="2"/>
      <c r="U717" s="2"/>
      <c r="V717" s="2"/>
      <c r="W717" s="2"/>
      <c r="X717" s="2"/>
      <c r="Y717" s="2"/>
      <c r="Z717" s="2"/>
      <c r="AA717" s="2"/>
      <c r="AB717" s="2"/>
    </row>
    <row r="718" spans="1:28" ht="13.5" customHeight="1">
      <c r="A718" s="2"/>
      <c r="B718" s="3"/>
      <c r="C718" s="3"/>
      <c r="D718" s="35"/>
      <c r="E718" s="35"/>
      <c r="F718" s="35"/>
      <c r="G718" s="35"/>
      <c r="H718" s="3"/>
      <c r="I718" s="2"/>
      <c r="J718" s="2"/>
      <c r="K718" s="2"/>
      <c r="L718" s="2"/>
      <c r="M718" s="2"/>
      <c r="N718" s="2"/>
      <c r="O718" s="2"/>
      <c r="P718" s="2"/>
      <c r="Q718" s="2"/>
      <c r="R718" s="2"/>
      <c r="S718" s="2"/>
      <c r="T718" s="2"/>
      <c r="U718" s="2"/>
      <c r="V718" s="2"/>
      <c r="W718" s="2"/>
      <c r="X718" s="2"/>
      <c r="Y718" s="2"/>
      <c r="Z718" s="2"/>
      <c r="AA718" s="2"/>
      <c r="AB718" s="2"/>
    </row>
    <row r="719" spans="1:28" ht="13.5" customHeight="1">
      <c r="A719" s="2"/>
      <c r="B719" s="3"/>
      <c r="C719" s="3"/>
      <c r="D719" s="35"/>
      <c r="E719" s="35"/>
      <c r="F719" s="35"/>
      <c r="G719" s="35"/>
      <c r="H719" s="3"/>
      <c r="I719" s="2"/>
      <c r="J719" s="2"/>
      <c r="K719" s="2"/>
      <c r="L719" s="2"/>
      <c r="M719" s="2"/>
      <c r="N719" s="2"/>
      <c r="O719" s="2"/>
      <c r="P719" s="2"/>
      <c r="Q719" s="2"/>
      <c r="R719" s="2"/>
      <c r="S719" s="2"/>
      <c r="T719" s="2"/>
      <c r="U719" s="2"/>
      <c r="V719" s="2"/>
      <c r="W719" s="2"/>
      <c r="X719" s="2"/>
      <c r="Y719" s="2"/>
      <c r="Z719" s="2"/>
      <c r="AA719" s="2"/>
      <c r="AB719" s="2"/>
    </row>
    <row r="720" spans="1:28" ht="13.5" customHeight="1">
      <c r="A720" s="2"/>
      <c r="B720" s="3"/>
      <c r="C720" s="3"/>
      <c r="D720" s="35"/>
      <c r="E720" s="35"/>
      <c r="F720" s="35"/>
      <c r="G720" s="35"/>
      <c r="H720" s="3"/>
      <c r="I720" s="2"/>
      <c r="J720" s="2"/>
      <c r="K720" s="2"/>
      <c r="L720" s="2"/>
      <c r="M720" s="2"/>
      <c r="N720" s="2"/>
      <c r="O720" s="2"/>
      <c r="P720" s="2"/>
      <c r="Q720" s="2"/>
      <c r="R720" s="2"/>
      <c r="S720" s="2"/>
      <c r="T720" s="2"/>
      <c r="U720" s="2"/>
      <c r="V720" s="2"/>
      <c r="W720" s="2"/>
      <c r="X720" s="2"/>
      <c r="Y720" s="2"/>
      <c r="Z720" s="2"/>
      <c r="AA720" s="2"/>
      <c r="AB720" s="2"/>
    </row>
    <row r="721" spans="1:28" ht="13.5" customHeight="1">
      <c r="A721" s="2"/>
      <c r="B721" s="3"/>
      <c r="C721" s="3"/>
      <c r="D721" s="35"/>
      <c r="E721" s="35"/>
      <c r="F721" s="35"/>
      <c r="G721" s="35"/>
      <c r="H721" s="3"/>
      <c r="I721" s="2"/>
      <c r="J721" s="2"/>
      <c r="K721" s="2"/>
      <c r="L721" s="2"/>
      <c r="M721" s="2"/>
      <c r="N721" s="2"/>
      <c r="O721" s="2"/>
      <c r="P721" s="2"/>
      <c r="Q721" s="2"/>
      <c r="R721" s="2"/>
      <c r="S721" s="2"/>
      <c r="T721" s="2"/>
      <c r="U721" s="2"/>
      <c r="V721" s="2"/>
      <c r="W721" s="2"/>
      <c r="X721" s="2"/>
      <c r="Y721" s="2"/>
      <c r="Z721" s="2"/>
      <c r="AA721" s="2"/>
      <c r="AB721" s="2"/>
    </row>
    <row r="722" spans="1:28" ht="13.5" customHeight="1">
      <c r="A722" s="2"/>
      <c r="B722" s="3"/>
      <c r="C722" s="3"/>
      <c r="D722" s="35"/>
      <c r="E722" s="35"/>
      <c r="F722" s="35"/>
      <c r="G722" s="35"/>
      <c r="H722" s="3"/>
      <c r="I722" s="2"/>
      <c r="J722" s="2"/>
      <c r="K722" s="2"/>
      <c r="L722" s="2"/>
      <c r="M722" s="2"/>
      <c r="N722" s="2"/>
      <c r="O722" s="2"/>
      <c r="P722" s="2"/>
      <c r="Q722" s="2"/>
      <c r="R722" s="2"/>
      <c r="S722" s="2"/>
      <c r="T722" s="2"/>
      <c r="U722" s="2"/>
      <c r="V722" s="2"/>
      <c r="W722" s="2"/>
      <c r="X722" s="2"/>
      <c r="Y722" s="2"/>
      <c r="Z722" s="2"/>
      <c r="AA722" s="2"/>
      <c r="AB722" s="2"/>
    </row>
    <row r="723" spans="1:28" ht="13.5" customHeight="1">
      <c r="A723" s="2"/>
      <c r="B723" s="3"/>
      <c r="C723" s="3"/>
      <c r="D723" s="35"/>
      <c r="E723" s="35"/>
      <c r="F723" s="35"/>
      <c r="G723" s="35"/>
      <c r="H723" s="3"/>
      <c r="I723" s="2"/>
      <c r="J723" s="2"/>
      <c r="K723" s="2"/>
      <c r="L723" s="2"/>
      <c r="M723" s="2"/>
      <c r="N723" s="2"/>
      <c r="O723" s="2"/>
      <c r="P723" s="2"/>
      <c r="Q723" s="2"/>
      <c r="R723" s="2"/>
      <c r="S723" s="2"/>
      <c r="T723" s="2"/>
      <c r="U723" s="2"/>
      <c r="V723" s="2"/>
      <c r="W723" s="2"/>
      <c r="X723" s="2"/>
      <c r="Y723" s="2"/>
      <c r="Z723" s="2"/>
      <c r="AA723" s="2"/>
      <c r="AB723" s="2"/>
    </row>
    <row r="724" spans="1:28" ht="13.5" customHeight="1">
      <c r="A724" s="2"/>
      <c r="B724" s="3"/>
      <c r="C724" s="3"/>
      <c r="D724" s="35"/>
      <c r="E724" s="35"/>
      <c r="F724" s="35"/>
      <c r="G724" s="35"/>
      <c r="H724" s="3"/>
      <c r="I724" s="2"/>
      <c r="J724" s="2"/>
      <c r="K724" s="2"/>
      <c r="L724" s="2"/>
      <c r="M724" s="2"/>
      <c r="N724" s="2"/>
      <c r="O724" s="2"/>
      <c r="P724" s="2"/>
      <c r="Q724" s="2"/>
      <c r="R724" s="2"/>
      <c r="S724" s="2"/>
      <c r="T724" s="2"/>
      <c r="U724" s="2"/>
      <c r="V724" s="2"/>
      <c r="W724" s="2"/>
      <c r="X724" s="2"/>
      <c r="Y724" s="2"/>
      <c r="Z724" s="2"/>
      <c r="AA724" s="2"/>
      <c r="AB724" s="2"/>
    </row>
    <row r="725" spans="1:28" ht="13.5" customHeight="1">
      <c r="A725" s="2"/>
      <c r="B725" s="3"/>
      <c r="C725" s="3"/>
      <c r="D725" s="35"/>
      <c r="E725" s="35"/>
      <c r="F725" s="35"/>
      <c r="G725" s="35"/>
      <c r="H725" s="3"/>
      <c r="I725" s="2"/>
      <c r="J725" s="2"/>
      <c r="K725" s="2"/>
      <c r="L725" s="2"/>
      <c r="M725" s="2"/>
      <c r="N725" s="2"/>
      <c r="O725" s="2"/>
      <c r="P725" s="2"/>
      <c r="Q725" s="2"/>
      <c r="R725" s="2"/>
      <c r="S725" s="2"/>
      <c r="T725" s="2"/>
      <c r="U725" s="2"/>
      <c r="V725" s="2"/>
      <c r="W725" s="2"/>
      <c r="X725" s="2"/>
      <c r="Y725" s="2"/>
      <c r="Z725" s="2"/>
      <c r="AA725" s="2"/>
      <c r="AB725" s="2"/>
    </row>
    <row r="726" spans="1:28" ht="13.5" customHeight="1">
      <c r="A726" s="2"/>
      <c r="B726" s="3"/>
      <c r="C726" s="3"/>
      <c r="D726" s="35"/>
      <c r="E726" s="35"/>
      <c r="F726" s="35"/>
      <c r="G726" s="35"/>
      <c r="H726" s="3"/>
      <c r="I726" s="2"/>
      <c r="J726" s="2"/>
      <c r="K726" s="2"/>
      <c r="L726" s="2"/>
      <c r="M726" s="2"/>
      <c r="N726" s="2"/>
      <c r="O726" s="2"/>
      <c r="P726" s="2"/>
      <c r="Q726" s="2"/>
      <c r="R726" s="2"/>
      <c r="S726" s="2"/>
      <c r="T726" s="2"/>
      <c r="U726" s="2"/>
      <c r="V726" s="2"/>
      <c r="W726" s="2"/>
      <c r="X726" s="2"/>
      <c r="Y726" s="2"/>
      <c r="Z726" s="2"/>
      <c r="AA726" s="2"/>
      <c r="AB726" s="2"/>
    </row>
    <row r="727" spans="1:28" ht="13.5" customHeight="1">
      <c r="A727" s="2"/>
      <c r="B727" s="3"/>
      <c r="C727" s="3"/>
      <c r="D727" s="35"/>
      <c r="E727" s="35"/>
      <c r="F727" s="35"/>
      <c r="G727" s="35"/>
      <c r="H727" s="3"/>
      <c r="I727" s="2"/>
      <c r="J727" s="2"/>
      <c r="K727" s="2"/>
      <c r="L727" s="2"/>
      <c r="M727" s="2"/>
      <c r="N727" s="2"/>
      <c r="O727" s="2"/>
      <c r="P727" s="2"/>
      <c r="Q727" s="2"/>
      <c r="R727" s="2"/>
      <c r="S727" s="2"/>
      <c r="T727" s="2"/>
      <c r="U727" s="2"/>
      <c r="V727" s="2"/>
      <c r="W727" s="2"/>
      <c r="X727" s="2"/>
      <c r="Y727" s="2"/>
      <c r="Z727" s="2"/>
      <c r="AA727" s="2"/>
      <c r="AB727" s="2"/>
    </row>
    <row r="728" spans="1:28" ht="13.5" customHeight="1">
      <c r="A728" s="2"/>
      <c r="B728" s="3"/>
      <c r="C728" s="3"/>
      <c r="D728" s="35"/>
      <c r="E728" s="35"/>
      <c r="F728" s="35"/>
      <c r="G728" s="35"/>
      <c r="H728" s="3"/>
      <c r="I728" s="2"/>
      <c r="J728" s="2"/>
      <c r="K728" s="2"/>
      <c r="L728" s="2"/>
      <c r="M728" s="2"/>
      <c r="N728" s="2"/>
      <c r="O728" s="2"/>
      <c r="P728" s="2"/>
      <c r="Q728" s="2"/>
      <c r="R728" s="2"/>
      <c r="S728" s="2"/>
      <c r="T728" s="2"/>
      <c r="U728" s="2"/>
      <c r="V728" s="2"/>
      <c r="W728" s="2"/>
      <c r="X728" s="2"/>
      <c r="Y728" s="2"/>
      <c r="Z728" s="2"/>
      <c r="AA728" s="2"/>
      <c r="AB728" s="2"/>
    </row>
    <row r="729" spans="1:28" ht="13.5" customHeight="1">
      <c r="A729" s="2"/>
      <c r="B729" s="3"/>
      <c r="C729" s="3"/>
      <c r="D729" s="35"/>
      <c r="E729" s="35"/>
      <c r="F729" s="35"/>
      <c r="G729" s="35"/>
      <c r="H729" s="3"/>
      <c r="I729" s="2"/>
      <c r="J729" s="2"/>
      <c r="K729" s="2"/>
      <c r="L729" s="2"/>
      <c r="M729" s="2"/>
      <c r="N729" s="2"/>
      <c r="O729" s="2"/>
      <c r="P729" s="2"/>
      <c r="Q729" s="2"/>
      <c r="R729" s="2"/>
      <c r="S729" s="2"/>
      <c r="T729" s="2"/>
      <c r="U729" s="2"/>
      <c r="V729" s="2"/>
      <c r="W729" s="2"/>
      <c r="X729" s="2"/>
      <c r="Y729" s="2"/>
      <c r="Z729" s="2"/>
      <c r="AA729" s="2"/>
      <c r="AB729" s="2"/>
    </row>
    <row r="730" spans="1:28" ht="13.5" customHeight="1">
      <c r="A730" s="2"/>
      <c r="B730" s="3"/>
      <c r="C730" s="3"/>
      <c r="D730" s="35"/>
      <c r="E730" s="35"/>
      <c r="F730" s="35"/>
      <c r="G730" s="35"/>
      <c r="H730" s="3"/>
      <c r="I730" s="2"/>
      <c r="J730" s="2"/>
      <c r="K730" s="2"/>
      <c r="L730" s="2"/>
      <c r="M730" s="2"/>
      <c r="N730" s="2"/>
      <c r="O730" s="2"/>
      <c r="P730" s="2"/>
      <c r="Q730" s="2"/>
      <c r="R730" s="2"/>
      <c r="S730" s="2"/>
      <c r="T730" s="2"/>
      <c r="U730" s="2"/>
      <c r="V730" s="2"/>
      <c r="W730" s="2"/>
      <c r="X730" s="2"/>
      <c r="Y730" s="2"/>
      <c r="Z730" s="2"/>
      <c r="AA730" s="2"/>
      <c r="AB730" s="2"/>
    </row>
    <row r="731" spans="1:28" ht="13.5" customHeight="1">
      <c r="A731" s="2"/>
      <c r="B731" s="3"/>
      <c r="C731" s="3"/>
      <c r="D731" s="35"/>
      <c r="E731" s="35"/>
      <c r="F731" s="35"/>
      <c r="G731" s="35"/>
      <c r="H731" s="3"/>
      <c r="I731" s="2"/>
      <c r="J731" s="2"/>
      <c r="K731" s="2"/>
      <c r="L731" s="2"/>
      <c r="M731" s="2"/>
      <c r="N731" s="2"/>
      <c r="O731" s="2"/>
      <c r="P731" s="2"/>
      <c r="Q731" s="2"/>
      <c r="R731" s="2"/>
      <c r="S731" s="2"/>
      <c r="T731" s="2"/>
      <c r="U731" s="2"/>
      <c r="V731" s="2"/>
      <c r="W731" s="2"/>
      <c r="X731" s="2"/>
      <c r="Y731" s="2"/>
      <c r="Z731" s="2"/>
      <c r="AA731" s="2"/>
      <c r="AB731" s="2"/>
    </row>
    <row r="732" spans="1:28" ht="13.5" customHeight="1">
      <c r="A732" s="2"/>
      <c r="B732" s="3"/>
      <c r="C732" s="3"/>
      <c r="D732" s="35"/>
      <c r="E732" s="35"/>
      <c r="F732" s="35"/>
      <c r="G732" s="35"/>
      <c r="H732" s="3"/>
      <c r="I732" s="2"/>
      <c r="J732" s="2"/>
      <c r="K732" s="2"/>
      <c r="L732" s="2"/>
      <c r="M732" s="2"/>
      <c r="N732" s="2"/>
      <c r="O732" s="2"/>
      <c r="P732" s="2"/>
      <c r="Q732" s="2"/>
      <c r="R732" s="2"/>
      <c r="S732" s="2"/>
      <c r="T732" s="2"/>
      <c r="U732" s="2"/>
      <c r="V732" s="2"/>
      <c r="W732" s="2"/>
      <c r="X732" s="2"/>
      <c r="Y732" s="2"/>
      <c r="Z732" s="2"/>
      <c r="AA732" s="2"/>
      <c r="AB732" s="2"/>
    </row>
    <row r="733" spans="1:28" ht="13.5" customHeight="1">
      <c r="A733" s="2"/>
      <c r="B733" s="3"/>
      <c r="C733" s="3"/>
      <c r="D733" s="35"/>
      <c r="E733" s="35"/>
      <c r="F733" s="35"/>
      <c r="G733" s="35"/>
      <c r="H733" s="3"/>
      <c r="I733" s="2"/>
      <c r="J733" s="2"/>
      <c r="K733" s="2"/>
      <c r="L733" s="2"/>
      <c r="M733" s="2"/>
      <c r="N733" s="2"/>
      <c r="O733" s="2"/>
      <c r="P733" s="2"/>
      <c r="Q733" s="2"/>
      <c r="R733" s="2"/>
      <c r="S733" s="2"/>
      <c r="T733" s="2"/>
      <c r="U733" s="2"/>
      <c r="V733" s="2"/>
      <c r="W733" s="2"/>
      <c r="X733" s="2"/>
      <c r="Y733" s="2"/>
      <c r="Z733" s="2"/>
      <c r="AA733" s="2"/>
      <c r="AB733" s="2"/>
    </row>
    <row r="734" spans="1:28" ht="13.5" customHeight="1">
      <c r="A734" s="2"/>
      <c r="B734" s="3"/>
      <c r="C734" s="3"/>
      <c r="D734" s="35"/>
      <c r="E734" s="35"/>
      <c r="F734" s="35"/>
      <c r="G734" s="35"/>
      <c r="H734" s="3"/>
      <c r="I734" s="2"/>
      <c r="J734" s="2"/>
      <c r="K734" s="2"/>
      <c r="L734" s="2"/>
      <c r="M734" s="2"/>
      <c r="N734" s="2"/>
      <c r="O734" s="2"/>
      <c r="P734" s="2"/>
      <c r="Q734" s="2"/>
      <c r="R734" s="2"/>
      <c r="S734" s="2"/>
      <c r="T734" s="2"/>
      <c r="U734" s="2"/>
      <c r="V734" s="2"/>
      <c r="W734" s="2"/>
      <c r="X734" s="2"/>
      <c r="Y734" s="2"/>
      <c r="Z734" s="2"/>
      <c r="AA734" s="2"/>
      <c r="AB734" s="2"/>
    </row>
    <row r="735" spans="1:28" ht="13.5" customHeight="1">
      <c r="A735" s="2"/>
      <c r="B735" s="3"/>
      <c r="C735" s="3"/>
      <c r="D735" s="35"/>
      <c r="E735" s="35"/>
      <c r="F735" s="35"/>
      <c r="G735" s="35"/>
      <c r="H735" s="3"/>
      <c r="I735" s="2"/>
      <c r="J735" s="2"/>
      <c r="K735" s="2"/>
      <c r="L735" s="2"/>
      <c r="M735" s="2"/>
      <c r="N735" s="2"/>
      <c r="O735" s="2"/>
      <c r="P735" s="2"/>
      <c r="Q735" s="2"/>
      <c r="R735" s="2"/>
      <c r="S735" s="2"/>
      <c r="T735" s="2"/>
      <c r="U735" s="2"/>
      <c r="V735" s="2"/>
      <c r="W735" s="2"/>
      <c r="X735" s="2"/>
      <c r="Y735" s="2"/>
      <c r="Z735" s="2"/>
      <c r="AA735" s="2"/>
      <c r="AB735" s="2"/>
    </row>
    <row r="736" spans="1:28" ht="13.5" customHeight="1">
      <c r="A736" s="2"/>
      <c r="B736" s="3"/>
      <c r="C736" s="3"/>
      <c r="D736" s="35"/>
      <c r="E736" s="35"/>
      <c r="F736" s="35"/>
      <c r="G736" s="35"/>
      <c r="H736" s="3"/>
      <c r="I736" s="2"/>
      <c r="J736" s="2"/>
      <c r="K736" s="2"/>
      <c r="L736" s="2"/>
      <c r="M736" s="2"/>
      <c r="N736" s="2"/>
      <c r="O736" s="2"/>
      <c r="P736" s="2"/>
      <c r="Q736" s="2"/>
      <c r="R736" s="2"/>
      <c r="S736" s="2"/>
      <c r="T736" s="2"/>
      <c r="U736" s="2"/>
      <c r="V736" s="2"/>
      <c r="W736" s="2"/>
      <c r="X736" s="2"/>
      <c r="Y736" s="2"/>
      <c r="Z736" s="2"/>
      <c r="AA736" s="2"/>
      <c r="AB736" s="2"/>
    </row>
    <row r="737" spans="1:28" ht="13.5" customHeight="1">
      <c r="A737" s="2"/>
      <c r="B737" s="3"/>
      <c r="C737" s="3"/>
      <c r="D737" s="35"/>
      <c r="E737" s="35"/>
      <c r="F737" s="35"/>
      <c r="G737" s="35"/>
      <c r="H737" s="3"/>
      <c r="I737" s="2"/>
      <c r="J737" s="2"/>
      <c r="K737" s="2"/>
      <c r="L737" s="2"/>
      <c r="M737" s="2"/>
      <c r="N737" s="2"/>
      <c r="O737" s="2"/>
      <c r="P737" s="2"/>
      <c r="Q737" s="2"/>
      <c r="R737" s="2"/>
      <c r="S737" s="2"/>
      <c r="T737" s="2"/>
      <c r="U737" s="2"/>
      <c r="V737" s="2"/>
      <c r="W737" s="2"/>
      <c r="X737" s="2"/>
      <c r="Y737" s="2"/>
      <c r="Z737" s="2"/>
      <c r="AA737" s="2"/>
      <c r="AB737" s="2"/>
    </row>
    <row r="738" spans="1:28" ht="13.5" customHeight="1">
      <c r="A738" s="2"/>
      <c r="B738" s="3"/>
      <c r="C738" s="3"/>
      <c r="D738" s="35"/>
      <c r="E738" s="35"/>
      <c r="F738" s="35"/>
      <c r="G738" s="35"/>
      <c r="H738" s="3"/>
      <c r="I738" s="2"/>
      <c r="J738" s="2"/>
      <c r="K738" s="2"/>
      <c r="L738" s="2"/>
      <c r="M738" s="2"/>
      <c r="N738" s="2"/>
      <c r="O738" s="2"/>
      <c r="P738" s="2"/>
      <c r="Q738" s="2"/>
      <c r="R738" s="2"/>
      <c r="S738" s="2"/>
      <c r="T738" s="2"/>
      <c r="U738" s="2"/>
      <c r="V738" s="2"/>
      <c r="W738" s="2"/>
      <c r="X738" s="2"/>
      <c r="Y738" s="2"/>
      <c r="Z738" s="2"/>
      <c r="AA738" s="2"/>
      <c r="AB738" s="2"/>
    </row>
    <row r="739" spans="1:28" ht="13.5" customHeight="1">
      <c r="A739" s="2"/>
      <c r="B739" s="3"/>
      <c r="C739" s="3"/>
      <c r="D739" s="35"/>
      <c r="E739" s="35"/>
      <c r="F739" s="35"/>
      <c r="G739" s="35"/>
      <c r="H739" s="3"/>
      <c r="I739" s="2"/>
      <c r="J739" s="2"/>
      <c r="K739" s="2"/>
      <c r="L739" s="2"/>
      <c r="M739" s="2"/>
      <c r="N739" s="2"/>
      <c r="O739" s="2"/>
      <c r="P739" s="2"/>
      <c r="Q739" s="2"/>
      <c r="R739" s="2"/>
      <c r="S739" s="2"/>
      <c r="T739" s="2"/>
      <c r="U739" s="2"/>
      <c r="V739" s="2"/>
      <c r="W739" s="2"/>
      <c r="X739" s="2"/>
      <c r="Y739" s="2"/>
      <c r="Z739" s="2"/>
      <c r="AA739" s="2"/>
      <c r="AB739" s="2"/>
    </row>
    <row r="740" spans="1:28" ht="13.5" customHeight="1">
      <c r="A740" s="2"/>
      <c r="B740" s="3"/>
      <c r="C740" s="3"/>
      <c r="D740" s="35"/>
      <c r="E740" s="35"/>
      <c r="F740" s="35"/>
      <c r="G740" s="35"/>
      <c r="H740" s="3"/>
      <c r="I740" s="2"/>
      <c r="J740" s="2"/>
      <c r="K740" s="2"/>
      <c r="L740" s="2"/>
      <c r="M740" s="2"/>
      <c r="N740" s="2"/>
      <c r="O740" s="2"/>
      <c r="P740" s="2"/>
      <c r="Q740" s="2"/>
      <c r="R740" s="2"/>
      <c r="S740" s="2"/>
      <c r="T740" s="2"/>
      <c r="U740" s="2"/>
      <c r="V740" s="2"/>
      <c r="W740" s="2"/>
      <c r="X740" s="2"/>
      <c r="Y740" s="2"/>
      <c r="Z740" s="2"/>
      <c r="AA740" s="2"/>
      <c r="AB740" s="2"/>
    </row>
    <row r="741" spans="1:28" ht="13.5" customHeight="1">
      <c r="A741" s="2"/>
      <c r="B741" s="3"/>
      <c r="C741" s="3"/>
      <c r="D741" s="35"/>
      <c r="E741" s="35"/>
      <c r="F741" s="35"/>
      <c r="G741" s="35"/>
      <c r="H741" s="3"/>
      <c r="I741" s="2"/>
      <c r="J741" s="2"/>
      <c r="K741" s="2"/>
      <c r="L741" s="2"/>
      <c r="M741" s="2"/>
      <c r="N741" s="2"/>
      <c r="O741" s="2"/>
      <c r="P741" s="2"/>
      <c r="Q741" s="2"/>
      <c r="R741" s="2"/>
      <c r="S741" s="2"/>
      <c r="T741" s="2"/>
      <c r="U741" s="2"/>
      <c r="V741" s="2"/>
      <c r="W741" s="2"/>
      <c r="X741" s="2"/>
      <c r="Y741" s="2"/>
      <c r="Z741" s="2"/>
      <c r="AA741" s="2"/>
      <c r="AB741" s="2"/>
    </row>
    <row r="742" spans="1:28" ht="13.5" customHeight="1">
      <c r="A742" s="2"/>
      <c r="B742" s="3"/>
      <c r="C742" s="3"/>
      <c r="D742" s="35"/>
      <c r="E742" s="35"/>
      <c r="F742" s="35"/>
      <c r="G742" s="35"/>
      <c r="H742" s="3"/>
      <c r="I742" s="2"/>
      <c r="J742" s="2"/>
      <c r="K742" s="2"/>
      <c r="L742" s="2"/>
      <c r="M742" s="2"/>
      <c r="N742" s="2"/>
      <c r="O742" s="2"/>
      <c r="P742" s="2"/>
      <c r="Q742" s="2"/>
      <c r="R742" s="2"/>
      <c r="S742" s="2"/>
      <c r="T742" s="2"/>
      <c r="U742" s="2"/>
      <c r="V742" s="2"/>
      <c r="W742" s="2"/>
      <c r="X742" s="2"/>
      <c r="Y742" s="2"/>
      <c r="Z742" s="2"/>
      <c r="AA742" s="2"/>
      <c r="AB742" s="2"/>
    </row>
    <row r="743" spans="1:28" ht="13.5" customHeight="1">
      <c r="A743" s="2"/>
      <c r="B743" s="3"/>
      <c r="C743" s="3"/>
      <c r="D743" s="35"/>
      <c r="E743" s="35"/>
      <c r="F743" s="35"/>
      <c r="G743" s="35"/>
      <c r="H743" s="3"/>
      <c r="I743" s="2"/>
      <c r="J743" s="2"/>
      <c r="K743" s="2"/>
      <c r="L743" s="2"/>
      <c r="M743" s="2"/>
      <c r="N743" s="2"/>
      <c r="O743" s="2"/>
      <c r="P743" s="2"/>
      <c r="Q743" s="2"/>
      <c r="R743" s="2"/>
      <c r="S743" s="2"/>
      <c r="T743" s="2"/>
      <c r="U743" s="2"/>
      <c r="V743" s="2"/>
      <c r="W743" s="2"/>
      <c r="X743" s="2"/>
      <c r="Y743" s="2"/>
      <c r="Z743" s="2"/>
      <c r="AA743" s="2"/>
      <c r="AB743" s="2"/>
    </row>
    <row r="744" spans="1:28" ht="13.5" customHeight="1">
      <c r="A744" s="2"/>
      <c r="B744" s="3"/>
      <c r="C744" s="3"/>
      <c r="D744" s="35"/>
      <c r="E744" s="35"/>
      <c r="F744" s="35"/>
      <c r="G744" s="35"/>
      <c r="H744" s="3"/>
      <c r="I744" s="2"/>
      <c r="J744" s="2"/>
      <c r="K744" s="2"/>
      <c r="L744" s="2"/>
      <c r="M744" s="2"/>
      <c r="N744" s="2"/>
      <c r="O744" s="2"/>
      <c r="P744" s="2"/>
      <c r="Q744" s="2"/>
      <c r="R744" s="2"/>
      <c r="S744" s="2"/>
      <c r="T744" s="2"/>
      <c r="U744" s="2"/>
      <c r="V744" s="2"/>
      <c r="W744" s="2"/>
      <c r="X744" s="2"/>
      <c r="Y744" s="2"/>
      <c r="Z744" s="2"/>
      <c r="AA744" s="2"/>
      <c r="AB744" s="2"/>
    </row>
    <row r="745" spans="1:28" ht="13.5" customHeight="1">
      <c r="A745" s="2"/>
      <c r="B745" s="3"/>
      <c r="C745" s="3"/>
      <c r="D745" s="35"/>
      <c r="E745" s="35"/>
      <c r="F745" s="35"/>
      <c r="G745" s="35"/>
      <c r="H745" s="3"/>
      <c r="I745" s="2"/>
      <c r="J745" s="2"/>
      <c r="K745" s="2"/>
      <c r="L745" s="2"/>
      <c r="M745" s="2"/>
      <c r="N745" s="2"/>
      <c r="O745" s="2"/>
      <c r="P745" s="2"/>
      <c r="Q745" s="2"/>
      <c r="R745" s="2"/>
      <c r="S745" s="2"/>
      <c r="T745" s="2"/>
      <c r="U745" s="2"/>
      <c r="V745" s="2"/>
      <c r="W745" s="2"/>
      <c r="X745" s="2"/>
      <c r="Y745" s="2"/>
      <c r="Z745" s="2"/>
      <c r="AA745" s="2"/>
      <c r="AB745" s="2"/>
    </row>
    <row r="746" spans="1:28" ht="13.5" customHeight="1">
      <c r="A746" s="2"/>
      <c r="B746" s="3"/>
      <c r="C746" s="3"/>
      <c r="D746" s="35"/>
      <c r="E746" s="35"/>
      <c r="F746" s="35"/>
      <c r="G746" s="35"/>
      <c r="H746" s="3"/>
      <c r="I746" s="2"/>
      <c r="J746" s="2"/>
      <c r="K746" s="2"/>
      <c r="L746" s="2"/>
      <c r="M746" s="2"/>
      <c r="N746" s="2"/>
      <c r="O746" s="2"/>
      <c r="P746" s="2"/>
      <c r="Q746" s="2"/>
      <c r="R746" s="2"/>
      <c r="S746" s="2"/>
      <c r="T746" s="2"/>
      <c r="U746" s="2"/>
      <c r="V746" s="2"/>
      <c r="W746" s="2"/>
      <c r="X746" s="2"/>
      <c r="Y746" s="2"/>
      <c r="Z746" s="2"/>
      <c r="AA746" s="2"/>
      <c r="AB746" s="2"/>
    </row>
    <row r="747" spans="1:28" ht="13.5" customHeight="1">
      <c r="A747" s="2"/>
      <c r="B747" s="3"/>
      <c r="C747" s="3"/>
      <c r="D747" s="35"/>
      <c r="E747" s="35"/>
      <c r="F747" s="35"/>
      <c r="G747" s="35"/>
      <c r="H747" s="3"/>
      <c r="I747" s="2"/>
      <c r="J747" s="2"/>
      <c r="K747" s="2"/>
      <c r="L747" s="2"/>
      <c r="M747" s="2"/>
      <c r="N747" s="2"/>
      <c r="O747" s="2"/>
      <c r="P747" s="2"/>
      <c r="Q747" s="2"/>
      <c r="R747" s="2"/>
      <c r="S747" s="2"/>
      <c r="T747" s="2"/>
      <c r="U747" s="2"/>
      <c r="V747" s="2"/>
      <c r="W747" s="2"/>
      <c r="X747" s="2"/>
      <c r="Y747" s="2"/>
      <c r="Z747" s="2"/>
      <c r="AA747" s="2"/>
      <c r="AB747" s="2"/>
    </row>
    <row r="748" spans="1:28" ht="13.5" customHeight="1">
      <c r="A748" s="2"/>
      <c r="B748" s="3"/>
      <c r="C748" s="3"/>
      <c r="D748" s="35"/>
      <c r="E748" s="35"/>
      <c r="F748" s="35"/>
      <c r="G748" s="35"/>
      <c r="H748" s="3"/>
      <c r="I748" s="2"/>
      <c r="J748" s="2"/>
      <c r="K748" s="2"/>
      <c r="L748" s="2"/>
      <c r="M748" s="2"/>
      <c r="N748" s="2"/>
      <c r="O748" s="2"/>
      <c r="P748" s="2"/>
      <c r="Q748" s="2"/>
      <c r="R748" s="2"/>
      <c r="S748" s="2"/>
      <c r="T748" s="2"/>
      <c r="U748" s="2"/>
      <c r="V748" s="2"/>
      <c r="W748" s="2"/>
      <c r="X748" s="2"/>
      <c r="Y748" s="2"/>
      <c r="Z748" s="2"/>
      <c r="AA748" s="2"/>
      <c r="AB748" s="2"/>
    </row>
    <row r="749" spans="1:28" ht="13.5" customHeight="1">
      <c r="A749" s="2"/>
      <c r="B749" s="3"/>
      <c r="C749" s="3"/>
      <c r="D749" s="35"/>
      <c r="E749" s="35"/>
      <c r="F749" s="35"/>
      <c r="G749" s="35"/>
      <c r="H749" s="3"/>
      <c r="I749" s="2"/>
      <c r="J749" s="2"/>
      <c r="K749" s="2"/>
      <c r="L749" s="2"/>
      <c r="M749" s="2"/>
      <c r="N749" s="2"/>
      <c r="O749" s="2"/>
      <c r="P749" s="2"/>
      <c r="Q749" s="2"/>
      <c r="R749" s="2"/>
      <c r="S749" s="2"/>
      <c r="T749" s="2"/>
      <c r="U749" s="2"/>
      <c r="V749" s="2"/>
      <c r="W749" s="2"/>
      <c r="X749" s="2"/>
      <c r="Y749" s="2"/>
      <c r="Z749" s="2"/>
      <c r="AA749" s="2"/>
      <c r="AB749" s="2"/>
    </row>
    <row r="750" spans="1:28" ht="13.5" customHeight="1">
      <c r="A750" s="2"/>
      <c r="B750" s="3"/>
      <c r="C750" s="3"/>
      <c r="D750" s="35"/>
      <c r="E750" s="35"/>
      <c r="F750" s="35"/>
      <c r="G750" s="35"/>
      <c r="H750" s="3"/>
      <c r="I750" s="2"/>
      <c r="J750" s="2"/>
      <c r="K750" s="2"/>
      <c r="L750" s="2"/>
      <c r="M750" s="2"/>
      <c r="N750" s="2"/>
      <c r="O750" s="2"/>
      <c r="P750" s="2"/>
      <c r="Q750" s="2"/>
      <c r="R750" s="2"/>
      <c r="S750" s="2"/>
      <c r="T750" s="2"/>
      <c r="U750" s="2"/>
      <c r="V750" s="2"/>
      <c r="W750" s="2"/>
      <c r="X750" s="2"/>
      <c r="Y750" s="2"/>
      <c r="Z750" s="2"/>
      <c r="AA750" s="2"/>
      <c r="AB750" s="2"/>
    </row>
    <row r="751" spans="1:28" ht="13.5" customHeight="1">
      <c r="A751" s="2"/>
      <c r="B751" s="3"/>
      <c r="C751" s="3"/>
      <c r="D751" s="35"/>
      <c r="E751" s="35"/>
      <c r="F751" s="35"/>
      <c r="G751" s="35"/>
      <c r="H751" s="3"/>
      <c r="I751" s="2"/>
      <c r="J751" s="2"/>
      <c r="K751" s="2"/>
      <c r="L751" s="2"/>
      <c r="M751" s="2"/>
      <c r="N751" s="2"/>
      <c r="O751" s="2"/>
      <c r="P751" s="2"/>
      <c r="Q751" s="2"/>
      <c r="R751" s="2"/>
      <c r="S751" s="2"/>
      <c r="T751" s="2"/>
      <c r="U751" s="2"/>
      <c r="V751" s="2"/>
      <c r="W751" s="2"/>
      <c r="X751" s="2"/>
      <c r="Y751" s="2"/>
      <c r="Z751" s="2"/>
      <c r="AA751" s="2"/>
      <c r="AB751" s="2"/>
    </row>
    <row r="752" spans="1:28" ht="13.5" customHeight="1">
      <c r="A752" s="2"/>
      <c r="B752" s="3"/>
      <c r="C752" s="3"/>
      <c r="D752" s="35"/>
      <c r="E752" s="35"/>
      <c r="F752" s="35"/>
      <c r="G752" s="35"/>
      <c r="H752" s="3"/>
      <c r="I752" s="2"/>
      <c r="J752" s="2"/>
      <c r="K752" s="2"/>
      <c r="L752" s="2"/>
      <c r="M752" s="2"/>
      <c r="N752" s="2"/>
      <c r="O752" s="2"/>
      <c r="P752" s="2"/>
      <c r="Q752" s="2"/>
      <c r="R752" s="2"/>
      <c r="S752" s="2"/>
      <c r="T752" s="2"/>
      <c r="U752" s="2"/>
      <c r="V752" s="2"/>
      <c r="W752" s="2"/>
      <c r="X752" s="2"/>
      <c r="Y752" s="2"/>
      <c r="Z752" s="2"/>
      <c r="AA752" s="2"/>
      <c r="AB752" s="2"/>
    </row>
    <row r="753" spans="1:28" ht="13.5" customHeight="1">
      <c r="A753" s="2"/>
      <c r="B753" s="3"/>
      <c r="C753" s="3"/>
      <c r="D753" s="35"/>
      <c r="E753" s="35"/>
      <c r="F753" s="35"/>
      <c r="G753" s="35"/>
      <c r="H753" s="3"/>
      <c r="I753" s="2"/>
      <c r="J753" s="2"/>
      <c r="K753" s="2"/>
      <c r="L753" s="2"/>
      <c r="M753" s="2"/>
      <c r="N753" s="2"/>
      <c r="O753" s="2"/>
      <c r="P753" s="2"/>
      <c r="Q753" s="2"/>
      <c r="R753" s="2"/>
      <c r="S753" s="2"/>
      <c r="T753" s="2"/>
      <c r="U753" s="2"/>
      <c r="V753" s="2"/>
      <c r="W753" s="2"/>
      <c r="X753" s="2"/>
      <c r="Y753" s="2"/>
      <c r="Z753" s="2"/>
      <c r="AA753" s="2"/>
      <c r="AB753" s="2"/>
    </row>
    <row r="754" spans="1:28" ht="13.5" customHeight="1">
      <c r="A754" s="2"/>
      <c r="B754" s="3"/>
      <c r="C754" s="3"/>
      <c r="D754" s="35"/>
      <c r="E754" s="35"/>
      <c r="F754" s="35"/>
      <c r="G754" s="35"/>
      <c r="H754" s="3"/>
      <c r="I754" s="2"/>
      <c r="J754" s="2"/>
      <c r="K754" s="2"/>
      <c r="L754" s="2"/>
      <c r="M754" s="2"/>
      <c r="N754" s="2"/>
      <c r="O754" s="2"/>
      <c r="P754" s="2"/>
      <c r="Q754" s="2"/>
      <c r="R754" s="2"/>
      <c r="S754" s="2"/>
      <c r="T754" s="2"/>
      <c r="U754" s="2"/>
      <c r="V754" s="2"/>
      <c r="W754" s="2"/>
      <c r="X754" s="2"/>
      <c r="Y754" s="2"/>
      <c r="Z754" s="2"/>
      <c r="AA754" s="2"/>
      <c r="AB754" s="2"/>
    </row>
    <row r="755" spans="1:28" ht="13.5" customHeight="1">
      <c r="A755" s="2"/>
      <c r="B755" s="3"/>
      <c r="C755" s="3"/>
      <c r="D755" s="35"/>
      <c r="E755" s="35"/>
      <c r="F755" s="35"/>
      <c r="G755" s="35"/>
      <c r="H755" s="3"/>
      <c r="I755" s="2"/>
      <c r="J755" s="2"/>
      <c r="K755" s="2"/>
      <c r="L755" s="2"/>
      <c r="M755" s="2"/>
      <c r="N755" s="2"/>
      <c r="O755" s="2"/>
      <c r="P755" s="2"/>
      <c r="Q755" s="2"/>
      <c r="R755" s="2"/>
      <c r="S755" s="2"/>
      <c r="T755" s="2"/>
      <c r="U755" s="2"/>
      <c r="V755" s="2"/>
      <c r="W755" s="2"/>
      <c r="X755" s="2"/>
      <c r="Y755" s="2"/>
      <c r="Z755" s="2"/>
      <c r="AA755" s="2"/>
      <c r="AB755" s="2"/>
    </row>
    <row r="756" spans="1:28" ht="13.5" customHeight="1">
      <c r="A756" s="2"/>
      <c r="B756" s="3"/>
      <c r="C756" s="3"/>
      <c r="D756" s="35"/>
      <c r="E756" s="35"/>
      <c r="F756" s="35"/>
      <c r="G756" s="35"/>
      <c r="H756" s="3"/>
      <c r="I756" s="2"/>
      <c r="J756" s="2"/>
      <c r="K756" s="2"/>
      <c r="L756" s="2"/>
      <c r="M756" s="2"/>
      <c r="N756" s="2"/>
      <c r="O756" s="2"/>
      <c r="P756" s="2"/>
      <c r="Q756" s="2"/>
      <c r="R756" s="2"/>
      <c r="S756" s="2"/>
      <c r="T756" s="2"/>
      <c r="U756" s="2"/>
      <c r="V756" s="2"/>
      <c r="W756" s="2"/>
      <c r="X756" s="2"/>
      <c r="Y756" s="2"/>
      <c r="Z756" s="2"/>
      <c r="AA756" s="2"/>
      <c r="AB756" s="2"/>
    </row>
    <row r="757" spans="1:28" ht="13.5" customHeight="1">
      <c r="A757" s="2"/>
      <c r="B757" s="3"/>
      <c r="C757" s="3"/>
      <c r="D757" s="35"/>
      <c r="E757" s="35"/>
      <c r="F757" s="35"/>
      <c r="G757" s="35"/>
      <c r="H757" s="3"/>
      <c r="I757" s="2"/>
      <c r="J757" s="2"/>
      <c r="K757" s="2"/>
      <c r="L757" s="2"/>
      <c r="M757" s="2"/>
      <c r="N757" s="2"/>
      <c r="O757" s="2"/>
      <c r="P757" s="2"/>
      <c r="Q757" s="2"/>
      <c r="R757" s="2"/>
      <c r="S757" s="2"/>
      <c r="T757" s="2"/>
      <c r="U757" s="2"/>
      <c r="V757" s="2"/>
      <c r="W757" s="2"/>
      <c r="X757" s="2"/>
      <c r="Y757" s="2"/>
      <c r="Z757" s="2"/>
      <c r="AA757" s="2"/>
      <c r="AB757" s="2"/>
    </row>
    <row r="758" spans="1:28" ht="13.5" customHeight="1">
      <c r="A758" s="2"/>
      <c r="B758" s="3"/>
      <c r="C758" s="3"/>
      <c r="D758" s="35"/>
      <c r="E758" s="35"/>
      <c r="F758" s="35"/>
      <c r="G758" s="35"/>
      <c r="H758" s="3"/>
      <c r="I758" s="2"/>
      <c r="J758" s="2"/>
      <c r="K758" s="2"/>
      <c r="L758" s="2"/>
      <c r="M758" s="2"/>
      <c r="N758" s="2"/>
      <c r="O758" s="2"/>
      <c r="P758" s="2"/>
      <c r="Q758" s="2"/>
      <c r="R758" s="2"/>
      <c r="S758" s="2"/>
      <c r="T758" s="2"/>
      <c r="U758" s="2"/>
      <c r="V758" s="2"/>
      <c r="W758" s="2"/>
      <c r="X758" s="2"/>
      <c r="Y758" s="2"/>
      <c r="Z758" s="2"/>
      <c r="AA758" s="2"/>
      <c r="AB758" s="2"/>
    </row>
    <row r="759" spans="1:28" ht="13.5" customHeight="1">
      <c r="A759" s="2"/>
      <c r="B759" s="3"/>
      <c r="C759" s="3"/>
      <c r="D759" s="35"/>
      <c r="E759" s="35"/>
      <c r="F759" s="35"/>
      <c r="G759" s="35"/>
      <c r="H759" s="3"/>
      <c r="I759" s="2"/>
      <c r="J759" s="2"/>
      <c r="K759" s="2"/>
      <c r="L759" s="2"/>
      <c r="M759" s="2"/>
      <c r="N759" s="2"/>
      <c r="O759" s="2"/>
      <c r="P759" s="2"/>
      <c r="Q759" s="2"/>
      <c r="R759" s="2"/>
      <c r="S759" s="2"/>
      <c r="T759" s="2"/>
      <c r="U759" s="2"/>
      <c r="V759" s="2"/>
      <c r="W759" s="2"/>
      <c r="X759" s="2"/>
      <c r="Y759" s="2"/>
      <c r="Z759" s="2"/>
      <c r="AA759" s="2"/>
      <c r="AB759" s="2"/>
    </row>
    <row r="760" spans="1:28" ht="13.5" customHeight="1">
      <c r="A760" s="2"/>
      <c r="B760" s="3"/>
      <c r="C760" s="3"/>
      <c r="D760" s="35"/>
      <c r="E760" s="35"/>
      <c r="F760" s="35"/>
      <c r="G760" s="35"/>
      <c r="H760" s="3"/>
      <c r="I760" s="2"/>
      <c r="J760" s="2"/>
      <c r="K760" s="2"/>
      <c r="L760" s="2"/>
      <c r="M760" s="2"/>
      <c r="N760" s="2"/>
      <c r="O760" s="2"/>
      <c r="P760" s="2"/>
      <c r="Q760" s="2"/>
      <c r="R760" s="2"/>
      <c r="S760" s="2"/>
      <c r="T760" s="2"/>
      <c r="U760" s="2"/>
      <c r="V760" s="2"/>
      <c r="W760" s="2"/>
      <c r="X760" s="2"/>
      <c r="Y760" s="2"/>
      <c r="Z760" s="2"/>
      <c r="AA760" s="2"/>
      <c r="AB760" s="2"/>
    </row>
    <row r="761" spans="1:28" ht="13.5" customHeight="1">
      <c r="A761" s="2"/>
      <c r="B761" s="3"/>
      <c r="C761" s="3"/>
      <c r="D761" s="35"/>
      <c r="E761" s="35"/>
      <c r="F761" s="35"/>
      <c r="G761" s="35"/>
      <c r="H761" s="3"/>
      <c r="I761" s="2"/>
      <c r="J761" s="2"/>
      <c r="K761" s="2"/>
      <c r="L761" s="2"/>
      <c r="M761" s="2"/>
      <c r="N761" s="2"/>
      <c r="O761" s="2"/>
      <c r="P761" s="2"/>
      <c r="Q761" s="2"/>
      <c r="R761" s="2"/>
      <c r="S761" s="2"/>
      <c r="T761" s="2"/>
      <c r="U761" s="2"/>
      <c r="V761" s="2"/>
      <c r="W761" s="2"/>
      <c r="X761" s="2"/>
      <c r="Y761" s="2"/>
      <c r="Z761" s="2"/>
      <c r="AA761" s="2"/>
      <c r="AB761" s="2"/>
    </row>
    <row r="762" spans="1:28" ht="13.5" customHeight="1">
      <c r="A762" s="2"/>
      <c r="B762" s="3"/>
      <c r="C762" s="3"/>
      <c r="D762" s="35"/>
      <c r="E762" s="35"/>
      <c r="F762" s="35"/>
      <c r="G762" s="35"/>
      <c r="H762" s="3"/>
      <c r="I762" s="2"/>
      <c r="J762" s="2"/>
      <c r="K762" s="2"/>
      <c r="L762" s="2"/>
      <c r="M762" s="2"/>
      <c r="N762" s="2"/>
      <c r="O762" s="2"/>
      <c r="P762" s="2"/>
      <c r="Q762" s="2"/>
      <c r="R762" s="2"/>
      <c r="S762" s="2"/>
      <c r="T762" s="2"/>
      <c r="U762" s="2"/>
      <c r="V762" s="2"/>
      <c r="W762" s="2"/>
      <c r="X762" s="2"/>
      <c r="Y762" s="2"/>
      <c r="Z762" s="2"/>
      <c r="AA762" s="2"/>
      <c r="AB762" s="2"/>
    </row>
    <row r="763" spans="1:28" ht="13.5" customHeight="1">
      <c r="A763" s="2"/>
      <c r="B763" s="3"/>
      <c r="C763" s="3"/>
      <c r="D763" s="35"/>
      <c r="E763" s="35"/>
      <c r="F763" s="35"/>
      <c r="G763" s="35"/>
      <c r="H763" s="3"/>
      <c r="I763" s="2"/>
      <c r="J763" s="2"/>
      <c r="K763" s="2"/>
      <c r="L763" s="2"/>
      <c r="M763" s="2"/>
      <c r="N763" s="2"/>
      <c r="O763" s="2"/>
      <c r="P763" s="2"/>
      <c r="Q763" s="2"/>
      <c r="R763" s="2"/>
      <c r="S763" s="2"/>
      <c r="T763" s="2"/>
      <c r="U763" s="2"/>
      <c r="V763" s="2"/>
      <c r="W763" s="2"/>
      <c r="X763" s="2"/>
      <c r="Y763" s="2"/>
      <c r="Z763" s="2"/>
      <c r="AA763" s="2"/>
      <c r="AB763" s="2"/>
    </row>
    <row r="764" spans="1:28" ht="13.5" customHeight="1">
      <c r="A764" s="2"/>
      <c r="B764" s="3"/>
      <c r="C764" s="3"/>
      <c r="D764" s="35"/>
      <c r="E764" s="35"/>
      <c r="F764" s="35"/>
      <c r="G764" s="35"/>
      <c r="H764" s="3"/>
      <c r="I764" s="2"/>
      <c r="J764" s="2"/>
      <c r="K764" s="2"/>
      <c r="L764" s="2"/>
      <c r="M764" s="2"/>
      <c r="N764" s="2"/>
      <c r="O764" s="2"/>
      <c r="P764" s="2"/>
      <c r="Q764" s="2"/>
      <c r="R764" s="2"/>
      <c r="S764" s="2"/>
      <c r="T764" s="2"/>
      <c r="U764" s="2"/>
      <c r="V764" s="2"/>
      <c r="W764" s="2"/>
      <c r="X764" s="2"/>
      <c r="Y764" s="2"/>
      <c r="Z764" s="2"/>
      <c r="AA764" s="2"/>
      <c r="AB764" s="2"/>
    </row>
    <row r="765" spans="1:28" ht="13.5" customHeight="1">
      <c r="A765" s="2"/>
      <c r="B765" s="3"/>
      <c r="C765" s="3"/>
      <c r="D765" s="35"/>
      <c r="E765" s="35"/>
      <c r="F765" s="35"/>
      <c r="G765" s="35"/>
      <c r="H765" s="3"/>
      <c r="I765" s="2"/>
      <c r="J765" s="2"/>
      <c r="K765" s="2"/>
      <c r="L765" s="2"/>
      <c r="M765" s="2"/>
      <c r="N765" s="2"/>
      <c r="O765" s="2"/>
      <c r="P765" s="2"/>
      <c r="Q765" s="2"/>
      <c r="R765" s="2"/>
      <c r="S765" s="2"/>
      <c r="T765" s="2"/>
      <c r="U765" s="2"/>
      <c r="V765" s="2"/>
      <c r="W765" s="2"/>
      <c r="X765" s="2"/>
      <c r="Y765" s="2"/>
      <c r="Z765" s="2"/>
      <c r="AA765" s="2"/>
      <c r="AB765" s="2"/>
    </row>
    <row r="766" spans="1:28" ht="13.5" customHeight="1">
      <c r="A766" s="2"/>
      <c r="B766" s="3"/>
      <c r="C766" s="3"/>
      <c r="D766" s="35"/>
      <c r="E766" s="35"/>
      <c r="F766" s="35"/>
      <c r="G766" s="35"/>
      <c r="H766" s="3"/>
      <c r="I766" s="2"/>
      <c r="J766" s="2"/>
      <c r="K766" s="2"/>
      <c r="L766" s="2"/>
      <c r="M766" s="2"/>
      <c r="N766" s="2"/>
      <c r="O766" s="2"/>
      <c r="P766" s="2"/>
      <c r="Q766" s="2"/>
      <c r="R766" s="2"/>
      <c r="S766" s="2"/>
      <c r="T766" s="2"/>
      <c r="U766" s="2"/>
      <c r="V766" s="2"/>
      <c r="W766" s="2"/>
      <c r="X766" s="2"/>
      <c r="Y766" s="2"/>
      <c r="Z766" s="2"/>
      <c r="AA766" s="2"/>
      <c r="AB766" s="2"/>
    </row>
    <row r="767" spans="1:28" ht="13.5" customHeight="1">
      <c r="A767" s="2"/>
      <c r="B767" s="3"/>
      <c r="C767" s="3"/>
      <c r="D767" s="35"/>
      <c r="E767" s="35"/>
      <c r="F767" s="35"/>
      <c r="G767" s="35"/>
      <c r="H767" s="3"/>
      <c r="I767" s="2"/>
      <c r="J767" s="2"/>
      <c r="K767" s="2"/>
      <c r="L767" s="2"/>
      <c r="M767" s="2"/>
      <c r="N767" s="2"/>
      <c r="O767" s="2"/>
      <c r="P767" s="2"/>
      <c r="Q767" s="2"/>
      <c r="R767" s="2"/>
      <c r="S767" s="2"/>
      <c r="T767" s="2"/>
      <c r="U767" s="2"/>
      <c r="V767" s="2"/>
      <c r="W767" s="2"/>
      <c r="X767" s="2"/>
      <c r="Y767" s="2"/>
      <c r="Z767" s="2"/>
      <c r="AA767" s="2"/>
      <c r="AB767" s="2"/>
    </row>
    <row r="768" spans="1:28" ht="13.5" customHeight="1">
      <c r="A768" s="2"/>
      <c r="B768" s="3"/>
      <c r="C768" s="3"/>
      <c r="D768" s="35"/>
      <c r="E768" s="35"/>
      <c r="F768" s="35"/>
      <c r="G768" s="35"/>
      <c r="H768" s="3"/>
      <c r="I768" s="2"/>
      <c r="J768" s="2"/>
      <c r="K768" s="2"/>
      <c r="L768" s="2"/>
      <c r="M768" s="2"/>
      <c r="N768" s="2"/>
      <c r="O768" s="2"/>
      <c r="P768" s="2"/>
      <c r="Q768" s="2"/>
      <c r="R768" s="2"/>
      <c r="S768" s="2"/>
      <c r="T768" s="2"/>
      <c r="U768" s="2"/>
      <c r="V768" s="2"/>
      <c r="W768" s="2"/>
      <c r="X768" s="2"/>
      <c r="Y768" s="2"/>
      <c r="Z768" s="2"/>
      <c r="AA768" s="2"/>
      <c r="AB768" s="2"/>
    </row>
    <row r="769" spans="1:28" ht="13.5" customHeight="1">
      <c r="A769" s="2"/>
      <c r="B769" s="3"/>
      <c r="C769" s="3"/>
      <c r="D769" s="35"/>
      <c r="E769" s="35"/>
      <c r="F769" s="35"/>
      <c r="G769" s="35"/>
      <c r="H769" s="3"/>
      <c r="I769" s="2"/>
      <c r="J769" s="2"/>
      <c r="K769" s="2"/>
      <c r="L769" s="2"/>
      <c r="M769" s="2"/>
      <c r="N769" s="2"/>
      <c r="O769" s="2"/>
      <c r="P769" s="2"/>
      <c r="Q769" s="2"/>
      <c r="R769" s="2"/>
      <c r="S769" s="2"/>
      <c r="T769" s="2"/>
      <c r="U769" s="2"/>
      <c r="V769" s="2"/>
      <c r="W769" s="2"/>
      <c r="X769" s="2"/>
      <c r="Y769" s="2"/>
      <c r="Z769" s="2"/>
      <c r="AA769" s="2"/>
      <c r="AB769" s="2"/>
    </row>
    <row r="770" spans="1:28" ht="13.5" customHeight="1">
      <c r="A770" s="2"/>
      <c r="B770" s="3"/>
      <c r="C770" s="3"/>
      <c r="D770" s="35"/>
      <c r="E770" s="35"/>
      <c r="F770" s="35"/>
      <c r="G770" s="35"/>
      <c r="H770" s="3"/>
      <c r="I770" s="2"/>
      <c r="J770" s="2"/>
      <c r="K770" s="2"/>
      <c r="L770" s="2"/>
      <c r="M770" s="2"/>
      <c r="N770" s="2"/>
      <c r="O770" s="2"/>
      <c r="P770" s="2"/>
      <c r="Q770" s="2"/>
      <c r="R770" s="2"/>
      <c r="S770" s="2"/>
      <c r="T770" s="2"/>
      <c r="U770" s="2"/>
      <c r="V770" s="2"/>
      <c r="W770" s="2"/>
      <c r="X770" s="2"/>
      <c r="Y770" s="2"/>
      <c r="Z770" s="2"/>
      <c r="AA770" s="2"/>
      <c r="AB770" s="2"/>
    </row>
    <row r="771" spans="1:28" ht="13.5" customHeight="1">
      <c r="A771" s="2"/>
      <c r="B771" s="3"/>
      <c r="C771" s="3"/>
      <c r="D771" s="35"/>
      <c r="E771" s="35"/>
      <c r="F771" s="35"/>
      <c r="G771" s="35"/>
      <c r="H771" s="3"/>
      <c r="I771" s="2"/>
      <c r="J771" s="2"/>
      <c r="K771" s="2"/>
      <c r="L771" s="2"/>
      <c r="M771" s="2"/>
      <c r="N771" s="2"/>
      <c r="O771" s="2"/>
      <c r="P771" s="2"/>
      <c r="Q771" s="2"/>
      <c r="R771" s="2"/>
      <c r="S771" s="2"/>
      <c r="T771" s="2"/>
      <c r="U771" s="2"/>
      <c r="V771" s="2"/>
      <c r="W771" s="2"/>
      <c r="X771" s="2"/>
      <c r="Y771" s="2"/>
      <c r="Z771" s="2"/>
      <c r="AA771" s="2"/>
      <c r="AB771" s="2"/>
    </row>
    <row r="772" spans="1:28" ht="13.5" customHeight="1">
      <c r="A772" s="2"/>
      <c r="B772" s="3"/>
      <c r="C772" s="3"/>
      <c r="D772" s="35"/>
      <c r="E772" s="35"/>
      <c r="F772" s="35"/>
      <c r="G772" s="35"/>
      <c r="H772" s="3"/>
      <c r="I772" s="2"/>
      <c r="J772" s="2"/>
      <c r="K772" s="2"/>
      <c r="L772" s="2"/>
      <c r="M772" s="2"/>
      <c r="N772" s="2"/>
      <c r="O772" s="2"/>
      <c r="P772" s="2"/>
      <c r="Q772" s="2"/>
      <c r="R772" s="2"/>
      <c r="S772" s="2"/>
      <c r="T772" s="2"/>
      <c r="U772" s="2"/>
      <c r="V772" s="2"/>
      <c r="W772" s="2"/>
      <c r="X772" s="2"/>
      <c r="Y772" s="2"/>
      <c r="Z772" s="2"/>
      <c r="AA772" s="2"/>
      <c r="AB772" s="2"/>
    </row>
    <row r="773" spans="1:28" ht="13.5" customHeight="1">
      <c r="A773" s="2"/>
      <c r="B773" s="3"/>
      <c r="C773" s="3"/>
      <c r="D773" s="35"/>
      <c r="E773" s="35"/>
      <c r="F773" s="35"/>
      <c r="G773" s="35"/>
      <c r="H773" s="3"/>
      <c r="I773" s="2"/>
      <c r="J773" s="2"/>
      <c r="K773" s="2"/>
      <c r="L773" s="2"/>
      <c r="M773" s="2"/>
      <c r="N773" s="2"/>
      <c r="O773" s="2"/>
      <c r="P773" s="2"/>
      <c r="Q773" s="2"/>
      <c r="R773" s="2"/>
      <c r="S773" s="2"/>
      <c r="T773" s="2"/>
      <c r="U773" s="2"/>
      <c r="V773" s="2"/>
      <c r="W773" s="2"/>
      <c r="X773" s="2"/>
      <c r="Y773" s="2"/>
      <c r="Z773" s="2"/>
      <c r="AA773" s="2"/>
      <c r="AB773" s="2"/>
    </row>
    <row r="774" spans="1:28" ht="13.5" customHeight="1">
      <c r="A774" s="2"/>
      <c r="B774" s="3"/>
      <c r="C774" s="3"/>
      <c r="D774" s="35"/>
      <c r="E774" s="35"/>
      <c r="F774" s="35"/>
      <c r="G774" s="35"/>
      <c r="H774" s="3"/>
      <c r="I774" s="2"/>
      <c r="J774" s="2"/>
      <c r="K774" s="2"/>
      <c r="L774" s="2"/>
      <c r="M774" s="2"/>
      <c r="N774" s="2"/>
      <c r="O774" s="2"/>
      <c r="P774" s="2"/>
      <c r="Q774" s="2"/>
      <c r="R774" s="2"/>
      <c r="S774" s="2"/>
      <c r="T774" s="2"/>
      <c r="U774" s="2"/>
      <c r="V774" s="2"/>
      <c r="W774" s="2"/>
      <c r="X774" s="2"/>
      <c r="Y774" s="2"/>
      <c r="Z774" s="2"/>
      <c r="AA774" s="2"/>
      <c r="AB774" s="2"/>
    </row>
    <row r="775" spans="1:28" ht="13.5" customHeight="1">
      <c r="A775" s="2"/>
      <c r="B775" s="3"/>
      <c r="C775" s="3"/>
      <c r="D775" s="35"/>
      <c r="E775" s="35"/>
      <c r="F775" s="35"/>
      <c r="G775" s="35"/>
      <c r="H775" s="3"/>
      <c r="I775" s="2"/>
      <c r="J775" s="2"/>
      <c r="K775" s="2"/>
      <c r="L775" s="2"/>
      <c r="M775" s="2"/>
      <c r="N775" s="2"/>
      <c r="O775" s="2"/>
      <c r="P775" s="2"/>
      <c r="Q775" s="2"/>
      <c r="R775" s="2"/>
      <c r="S775" s="2"/>
      <c r="T775" s="2"/>
      <c r="U775" s="2"/>
      <c r="V775" s="2"/>
      <c r="W775" s="2"/>
      <c r="X775" s="2"/>
      <c r="Y775" s="2"/>
      <c r="Z775" s="2"/>
      <c r="AA775" s="2"/>
      <c r="AB775" s="2"/>
    </row>
    <row r="776" spans="1:28" ht="13.5" customHeight="1">
      <c r="A776" s="2"/>
      <c r="B776" s="3"/>
      <c r="C776" s="3"/>
      <c r="D776" s="35"/>
      <c r="E776" s="35"/>
      <c r="F776" s="35"/>
      <c r="G776" s="35"/>
      <c r="H776" s="3"/>
      <c r="I776" s="2"/>
      <c r="J776" s="2"/>
      <c r="K776" s="2"/>
      <c r="L776" s="2"/>
      <c r="M776" s="2"/>
      <c r="N776" s="2"/>
      <c r="O776" s="2"/>
      <c r="P776" s="2"/>
      <c r="Q776" s="2"/>
      <c r="R776" s="2"/>
      <c r="S776" s="2"/>
      <c r="T776" s="2"/>
      <c r="U776" s="2"/>
      <c r="V776" s="2"/>
      <c r="W776" s="2"/>
      <c r="X776" s="2"/>
      <c r="Y776" s="2"/>
      <c r="Z776" s="2"/>
      <c r="AA776" s="2"/>
      <c r="AB776" s="2"/>
    </row>
    <row r="777" spans="1:28" ht="13.5" customHeight="1">
      <c r="A777" s="2"/>
      <c r="B777" s="3"/>
      <c r="C777" s="3"/>
      <c r="D777" s="35"/>
      <c r="E777" s="35"/>
      <c r="F777" s="35"/>
      <c r="G777" s="35"/>
      <c r="H777" s="3"/>
      <c r="I777" s="2"/>
      <c r="J777" s="2"/>
      <c r="K777" s="2"/>
      <c r="L777" s="2"/>
      <c r="M777" s="2"/>
      <c r="N777" s="2"/>
      <c r="O777" s="2"/>
      <c r="P777" s="2"/>
      <c r="Q777" s="2"/>
      <c r="R777" s="2"/>
      <c r="S777" s="2"/>
      <c r="T777" s="2"/>
      <c r="U777" s="2"/>
      <c r="V777" s="2"/>
      <c r="W777" s="2"/>
      <c r="X777" s="2"/>
      <c r="Y777" s="2"/>
      <c r="Z777" s="2"/>
      <c r="AA777" s="2"/>
      <c r="AB777" s="2"/>
    </row>
    <row r="778" spans="1:28" ht="13.5" customHeight="1">
      <c r="A778" s="2"/>
      <c r="B778" s="3"/>
      <c r="C778" s="3"/>
      <c r="D778" s="35"/>
      <c r="E778" s="35"/>
      <c r="F778" s="35"/>
      <c r="G778" s="35"/>
      <c r="H778" s="3"/>
      <c r="I778" s="2"/>
      <c r="J778" s="2"/>
      <c r="K778" s="2"/>
      <c r="L778" s="2"/>
      <c r="M778" s="2"/>
      <c r="N778" s="2"/>
      <c r="O778" s="2"/>
      <c r="P778" s="2"/>
      <c r="Q778" s="2"/>
      <c r="R778" s="2"/>
      <c r="S778" s="2"/>
      <c r="T778" s="2"/>
      <c r="U778" s="2"/>
      <c r="V778" s="2"/>
      <c r="W778" s="2"/>
      <c r="X778" s="2"/>
      <c r="Y778" s="2"/>
      <c r="Z778" s="2"/>
      <c r="AA778" s="2"/>
      <c r="AB778" s="2"/>
    </row>
    <row r="779" spans="1:28" ht="13.5" customHeight="1">
      <c r="A779" s="2"/>
      <c r="B779" s="3"/>
      <c r="C779" s="3"/>
      <c r="D779" s="35"/>
      <c r="E779" s="35"/>
      <c r="F779" s="35"/>
      <c r="G779" s="35"/>
      <c r="H779" s="3"/>
      <c r="I779" s="2"/>
      <c r="J779" s="2"/>
      <c r="K779" s="2"/>
      <c r="L779" s="2"/>
      <c r="M779" s="2"/>
      <c r="N779" s="2"/>
      <c r="O779" s="2"/>
      <c r="P779" s="2"/>
      <c r="Q779" s="2"/>
      <c r="R779" s="2"/>
      <c r="S779" s="2"/>
      <c r="T779" s="2"/>
      <c r="U779" s="2"/>
      <c r="V779" s="2"/>
      <c r="W779" s="2"/>
      <c r="X779" s="2"/>
      <c r="Y779" s="2"/>
      <c r="Z779" s="2"/>
      <c r="AA779" s="2"/>
      <c r="AB779" s="2"/>
    </row>
    <row r="780" spans="1:28" ht="13.5" customHeight="1">
      <c r="A780" s="2"/>
      <c r="B780" s="3"/>
      <c r="C780" s="3"/>
      <c r="D780" s="35"/>
      <c r="E780" s="35"/>
      <c r="F780" s="35"/>
      <c r="G780" s="35"/>
      <c r="H780" s="3"/>
      <c r="I780" s="2"/>
      <c r="J780" s="2"/>
      <c r="K780" s="2"/>
      <c r="L780" s="2"/>
      <c r="M780" s="2"/>
      <c r="N780" s="2"/>
      <c r="O780" s="2"/>
      <c r="P780" s="2"/>
      <c r="Q780" s="2"/>
      <c r="R780" s="2"/>
      <c r="S780" s="2"/>
      <c r="T780" s="2"/>
      <c r="U780" s="2"/>
      <c r="V780" s="2"/>
      <c r="W780" s="2"/>
      <c r="X780" s="2"/>
      <c r="Y780" s="2"/>
      <c r="Z780" s="2"/>
      <c r="AA780" s="2"/>
      <c r="AB780" s="2"/>
    </row>
    <row r="781" spans="1:28" ht="13.5" customHeight="1">
      <c r="A781" s="2"/>
      <c r="B781" s="3"/>
      <c r="C781" s="3"/>
      <c r="D781" s="35"/>
      <c r="E781" s="35"/>
      <c r="F781" s="35"/>
      <c r="G781" s="35"/>
      <c r="H781" s="3"/>
      <c r="I781" s="2"/>
      <c r="J781" s="2"/>
      <c r="K781" s="2"/>
      <c r="L781" s="2"/>
      <c r="M781" s="2"/>
      <c r="N781" s="2"/>
      <c r="O781" s="2"/>
      <c r="P781" s="2"/>
      <c r="Q781" s="2"/>
      <c r="R781" s="2"/>
      <c r="S781" s="2"/>
      <c r="T781" s="2"/>
      <c r="U781" s="2"/>
      <c r="V781" s="2"/>
      <c r="W781" s="2"/>
      <c r="X781" s="2"/>
      <c r="Y781" s="2"/>
      <c r="Z781" s="2"/>
      <c r="AA781" s="2"/>
      <c r="AB781" s="2"/>
    </row>
    <row r="782" spans="1:28" ht="13.5" customHeight="1">
      <c r="A782" s="2"/>
      <c r="B782" s="3"/>
      <c r="C782" s="3"/>
      <c r="D782" s="35"/>
      <c r="E782" s="35"/>
      <c r="F782" s="35"/>
      <c r="G782" s="35"/>
      <c r="H782" s="3"/>
      <c r="I782" s="2"/>
      <c r="J782" s="2"/>
      <c r="K782" s="2"/>
      <c r="L782" s="2"/>
      <c r="M782" s="2"/>
      <c r="N782" s="2"/>
      <c r="O782" s="2"/>
      <c r="P782" s="2"/>
      <c r="Q782" s="2"/>
      <c r="R782" s="2"/>
      <c r="S782" s="2"/>
      <c r="T782" s="2"/>
      <c r="U782" s="2"/>
      <c r="V782" s="2"/>
      <c r="W782" s="2"/>
      <c r="X782" s="2"/>
      <c r="Y782" s="2"/>
      <c r="Z782" s="2"/>
      <c r="AA782" s="2"/>
      <c r="AB782" s="2"/>
    </row>
    <row r="783" spans="1:28" ht="13.5" customHeight="1">
      <c r="A783" s="2"/>
      <c r="B783" s="3"/>
      <c r="C783" s="3"/>
      <c r="D783" s="35"/>
      <c r="E783" s="35"/>
      <c r="F783" s="35"/>
      <c r="G783" s="35"/>
      <c r="H783" s="3"/>
      <c r="I783" s="2"/>
      <c r="J783" s="2"/>
      <c r="K783" s="2"/>
      <c r="L783" s="2"/>
      <c r="M783" s="2"/>
      <c r="N783" s="2"/>
      <c r="O783" s="2"/>
      <c r="P783" s="2"/>
      <c r="Q783" s="2"/>
      <c r="R783" s="2"/>
      <c r="S783" s="2"/>
      <c r="T783" s="2"/>
      <c r="U783" s="2"/>
      <c r="V783" s="2"/>
      <c r="W783" s="2"/>
      <c r="X783" s="2"/>
      <c r="Y783" s="2"/>
      <c r="Z783" s="2"/>
      <c r="AA783" s="2"/>
      <c r="AB783" s="2"/>
    </row>
    <row r="784" spans="1:28" ht="13.5" customHeight="1">
      <c r="A784" s="2"/>
      <c r="B784" s="3"/>
      <c r="C784" s="3"/>
      <c r="D784" s="35"/>
      <c r="E784" s="35"/>
      <c r="F784" s="35"/>
      <c r="G784" s="35"/>
      <c r="H784" s="3"/>
      <c r="I784" s="2"/>
      <c r="J784" s="2"/>
      <c r="K784" s="2"/>
      <c r="L784" s="2"/>
      <c r="M784" s="2"/>
      <c r="N784" s="2"/>
      <c r="O784" s="2"/>
      <c r="P784" s="2"/>
      <c r="Q784" s="2"/>
      <c r="R784" s="2"/>
      <c r="S784" s="2"/>
      <c r="T784" s="2"/>
      <c r="U784" s="2"/>
      <c r="V784" s="2"/>
      <c r="W784" s="2"/>
      <c r="X784" s="2"/>
      <c r="Y784" s="2"/>
      <c r="Z784" s="2"/>
      <c r="AA784" s="2"/>
      <c r="AB784" s="2"/>
    </row>
    <row r="785" spans="1:28" ht="13.5" customHeight="1">
      <c r="A785" s="2"/>
      <c r="B785" s="3"/>
      <c r="C785" s="3"/>
      <c r="D785" s="35"/>
      <c r="E785" s="35"/>
      <c r="F785" s="35"/>
      <c r="G785" s="35"/>
      <c r="H785" s="3"/>
      <c r="I785" s="2"/>
      <c r="J785" s="2"/>
      <c r="K785" s="2"/>
      <c r="L785" s="2"/>
      <c r="M785" s="2"/>
      <c r="N785" s="2"/>
      <c r="O785" s="2"/>
      <c r="P785" s="2"/>
      <c r="Q785" s="2"/>
      <c r="R785" s="2"/>
      <c r="S785" s="2"/>
      <c r="T785" s="2"/>
      <c r="U785" s="2"/>
      <c r="V785" s="2"/>
      <c r="W785" s="2"/>
      <c r="X785" s="2"/>
      <c r="Y785" s="2"/>
      <c r="Z785" s="2"/>
      <c r="AA785" s="2"/>
      <c r="AB785" s="2"/>
    </row>
    <row r="786" spans="1:28" ht="13.5" customHeight="1">
      <c r="A786" s="2"/>
      <c r="B786" s="3"/>
      <c r="C786" s="3"/>
      <c r="D786" s="35"/>
      <c r="E786" s="35"/>
      <c r="F786" s="35"/>
      <c r="G786" s="35"/>
      <c r="H786" s="3"/>
      <c r="I786" s="2"/>
      <c r="J786" s="2"/>
      <c r="K786" s="2"/>
      <c r="L786" s="2"/>
      <c r="M786" s="2"/>
      <c r="N786" s="2"/>
      <c r="O786" s="2"/>
      <c r="P786" s="2"/>
      <c r="Q786" s="2"/>
      <c r="R786" s="2"/>
      <c r="S786" s="2"/>
      <c r="T786" s="2"/>
      <c r="U786" s="2"/>
      <c r="V786" s="2"/>
      <c r="W786" s="2"/>
      <c r="X786" s="2"/>
      <c r="Y786" s="2"/>
      <c r="Z786" s="2"/>
      <c r="AA786" s="2"/>
      <c r="AB786" s="2"/>
    </row>
    <row r="787" spans="1:28" ht="13.5" customHeight="1">
      <c r="A787" s="2"/>
      <c r="B787" s="3"/>
      <c r="C787" s="3"/>
      <c r="D787" s="35"/>
      <c r="E787" s="35"/>
      <c r="F787" s="35"/>
      <c r="G787" s="35"/>
      <c r="H787" s="3"/>
      <c r="I787" s="2"/>
      <c r="J787" s="2"/>
      <c r="K787" s="2"/>
      <c r="L787" s="2"/>
      <c r="M787" s="2"/>
      <c r="N787" s="2"/>
      <c r="O787" s="2"/>
      <c r="P787" s="2"/>
      <c r="Q787" s="2"/>
      <c r="R787" s="2"/>
      <c r="S787" s="2"/>
      <c r="T787" s="2"/>
      <c r="U787" s="2"/>
      <c r="V787" s="2"/>
      <c r="W787" s="2"/>
      <c r="X787" s="2"/>
      <c r="Y787" s="2"/>
      <c r="Z787" s="2"/>
      <c r="AA787" s="2"/>
      <c r="AB787" s="2"/>
    </row>
    <row r="788" spans="1:28" ht="13.5" customHeight="1">
      <c r="A788" s="2"/>
      <c r="B788" s="3"/>
      <c r="C788" s="3"/>
      <c r="D788" s="35"/>
      <c r="E788" s="35"/>
      <c r="F788" s="35"/>
      <c r="G788" s="35"/>
      <c r="H788" s="3"/>
      <c r="I788" s="2"/>
      <c r="J788" s="2"/>
      <c r="K788" s="2"/>
      <c r="L788" s="2"/>
      <c r="M788" s="2"/>
      <c r="N788" s="2"/>
      <c r="O788" s="2"/>
      <c r="P788" s="2"/>
      <c r="Q788" s="2"/>
      <c r="R788" s="2"/>
      <c r="S788" s="2"/>
      <c r="T788" s="2"/>
      <c r="U788" s="2"/>
      <c r="V788" s="2"/>
      <c r="W788" s="2"/>
      <c r="X788" s="2"/>
      <c r="Y788" s="2"/>
      <c r="Z788" s="2"/>
      <c r="AA788" s="2"/>
      <c r="AB788" s="2"/>
    </row>
    <row r="789" spans="1:28" ht="13.5" customHeight="1">
      <c r="A789" s="2"/>
      <c r="B789" s="3"/>
      <c r="C789" s="3"/>
      <c r="D789" s="35"/>
      <c r="E789" s="35"/>
      <c r="F789" s="35"/>
      <c r="G789" s="35"/>
      <c r="H789" s="3"/>
      <c r="I789" s="2"/>
      <c r="J789" s="2"/>
      <c r="K789" s="2"/>
      <c r="L789" s="2"/>
      <c r="M789" s="2"/>
      <c r="N789" s="2"/>
      <c r="O789" s="2"/>
      <c r="P789" s="2"/>
      <c r="Q789" s="2"/>
      <c r="R789" s="2"/>
      <c r="S789" s="2"/>
      <c r="T789" s="2"/>
      <c r="U789" s="2"/>
      <c r="V789" s="2"/>
      <c r="W789" s="2"/>
      <c r="X789" s="2"/>
      <c r="Y789" s="2"/>
      <c r="Z789" s="2"/>
      <c r="AA789" s="2"/>
      <c r="AB789" s="2"/>
    </row>
    <row r="790" spans="1:28" ht="13.5" customHeight="1">
      <c r="A790" s="2"/>
      <c r="B790" s="3"/>
      <c r="C790" s="3"/>
      <c r="D790" s="35"/>
      <c r="E790" s="35"/>
      <c r="F790" s="35"/>
      <c r="G790" s="35"/>
      <c r="H790" s="3"/>
      <c r="I790" s="2"/>
      <c r="J790" s="2"/>
      <c r="K790" s="2"/>
      <c r="L790" s="2"/>
      <c r="M790" s="2"/>
      <c r="N790" s="2"/>
      <c r="O790" s="2"/>
      <c r="P790" s="2"/>
      <c r="Q790" s="2"/>
      <c r="R790" s="2"/>
      <c r="S790" s="2"/>
      <c r="T790" s="2"/>
      <c r="U790" s="2"/>
      <c r="V790" s="2"/>
      <c r="W790" s="2"/>
      <c r="X790" s="2"/>
      <c r="Y790" s="2"/>
      <c r="Z790" s="2"/>
      <c r="AA790" s="2"/>
      <c r="AB790" s="2"/>
    </row>
    <row r="791" spans="1:28" ht="13.5" customHeight="1">
      <c r="A791" s="2"/>
      <c r="B791" s="3"/>
      <c r="C791" s="3"/>
      <c r="D791" s="35"/>
      <c r="E791" s="35"/>
      <c r="F791" s="35"/>
      <c r="G791" s="35"/>
      <c r="H791" s="3"/>
      <c r="I791" s="2"/>
      <c r="J791" s="2"/>
      <c r="K791" s="2"/>
      <c r="L791" s="2"/>
      <c r="M791" s="2"/>
      <c r="N791" s="2"/>
      <c r="O791" s="2"/>
      <c r="P791" s="2"/>
      <c r="Q791" s="2"/>
      <c r="R791" s="2"/>
      <c r="S791" s="2"/>
      <c r="T791" s="2"/>
      <c r="U791" s="2"/>
      <c r="V791" s="2"/>
      <c r="W791" s="2"/>
      <c r="X791" s="2"/>
      <c r="Y791" s="2"/>
      <c r="Z791" s="2"/>
      <c r="AA791" s="2"/>
      <c r="AB791" s="2"/>
    </row>
    <row r="792" spans="1:28" ht="13.5" customHeight="1">
      <c r="A792" s="2"/>
      <c r="B792" s="3"/>
      <c r="C792" s="3"/>
      <c r="D792" s="35"/>
      <c r="E792" s="35"/>
      <c r="F792" s="35"/>
      <c r="G792" s="35"/>
      <c r="H792" s="3"/>
      <c r="I792" s="2"/>
      <c r="J792" s="2"/>
      <c r="K792" s="2"/>
      <c r="L792" s="2"/>
      <c r="M792" s="2"/>
      <c r="N792" s="2"/>
      <c r="O792" s="2"/>
      <c r="P792" s="2"/>
      <c r="Q792" s="2"/>
      <c r="R792" s="2"/>
      <c r="S792" s="2"/>
      <c r="T792" s="2"/>
      <c r="U792" s="2"/>
      <c r="V792" s="2"/>
      <c r="W792" s="2"/>
      <c r="X792" s="2"/>
      <c r="Y792" s="2"/>
      <c r="Z792" s="2"/>
      <c r="AA792" s="2"/>
      <c r="AB792" s="2"/>
    </row>
    <row r="793" spans="1:28" ht="13.5" customHeight="1">
      <c r="A793" s="2"/>
      <c r="B793" s="3"/>
      <c r="C793" s="3"/>
      <c r="D793" s="35"/>
      <c r="E793" s="35"/>
      <c r="F793" s="35"/>
      <c r="G793" s="35"/>
      <c r="H793" s="3"/>
      <c r="I793" s="2"/>
      <c r="J793" s="2"/>
      <c r="K793" s="2"/>
      <c r="L793" s="2"/>
      <c r="M793" s="2"/>
      <c r="N793" s="2"/>
      <c r="O793" s="2"/>
      <c r="P793" s="2"/>
      <c r="Q793" s="2"/>
      <c r="R793" s="2"/>
      <c r="S793" s="2"/>
      <c r="T793" s="2"/>
      <c r="U793" s="2"/>
      <c r="V793" s="2"/>
      <c r="W793" s="2"/>
      <c r="X793" s="2"/>
      <c r="Y793" s="2"/>
      <c r="Z793" s="2"/>
      <c r="AA793" s="2"/>
      <c r="AB793" s="2"/>
    </row>
    <row r="794" spans="1:28" ht="13.5" customHeight="1">
      <c r="A794" s="2"/>
      <c r="B794" s="3"/>
      <c r="C794" s="3"/>
      <c r="D794" s="35"/>
      <c r="E794" s="35"/>
      <c r="F794" s="35"/>
      <c r="G794" s="35"/>
      <c r="H794" s="3"/>
      <c r="I794" s="2"/>
      <c r="J794" s="2"/>
      <c r="K794" s="2"/>
      <c r="L794" s="2"/>
      <c r="M794" s="2"/>
      <c r="N794" s="2"/>
      <c r="O794" s="2"/>
      <c r="P794" s="2"/>
      <c r="Q794" s="2"/>
      <c r="R794" s="2"/>
      <c r="S794" s="2"/>
      <c r="T794" s="2"/>
      <c r="U794" s="2"/>
      <c r="V794" s="2"/>
      <c r="W794" s="2"/>
      <c r="X794" s="2"/>
      <c r="Y794" s="2"/>
      <c r="Z794" s="2"/>
      <c r="AA794" s="2"/>
      <c r="AB794" s="2"/>
    </row>
    <row r="795" spans="1:28" ht="13.5" customHeight="1">
      <c r="A795" s="2"/>
      <c r="B795" s="3"/>
      <c r="C795" s="3"/>
      <c r="D795" s="35"/>
      <c r="E795" s="35"/>
      <c r="F795" s="35"/>
      <c r="G795" s="35"/>
      <c r="H795" s="3"/>
      <c r="I795" s="2"/>
      <c r="J795" s="2"/>
      <c r="K795" s="2"/>
      <c r="L795" s="2"/>
      <c r="M795" s="2"/>
      <c r="N795" s="2"/>
      <c r="O795" s="2"/>
      <c r="P795" s="2"/>
      <c r="Q795" s="2"/>
      <c r="R795" s="2"/>
      <c r="S795" s="2"/>
      <c r="T795" s="2"/>
      <c r="U795" s="2"/>
      <c r="V795" s="2"/>
      <c r="W795" s="2"/>
      <c r="X795" s="2"/>
      <c r="Y795" s="2"/>
      <c r="Z795" s="2"/>
      <c r="AA795" s="2"/>
      <c r="AB795" s="2"/>
    </row>
    <row r="796" spans="1:28" ht="13.5" customHeight="1">
      <c r="A796" s="2"/>
      <c r="B796" s="3"/>
      <c r="C796" s="3"/>
      <c r="D796" s="35"/>
      <c r="E796" s="35"/>
      <c r="F796" s="35"/>
      <c r="G796" s="35"/>
      <c r="H796" s="3"/>
      <c r="I796" s="2"/>
      <c r="J796" s="2"/>
      <c r="K796" s="2"/>
      <c r="L796" s="2"/>
      <c r="M796" s="2"/>
      <c r="N796" s="2"/>
      <c r="O796" s="2"/>
      <c r="P796" s="2"/>
      <c r="Q796" s="2"/>
      <c r="R796" s="2"/>
      <c r="S796" s="2"/>
      <c r="T796" s="2"/>
      <c r="U796" s="2"/>
      <c r="V796" s="2"/>
      <c r="W796" s="2"/>
      <c r="X796" s="2"/>
      <c r="Y796" s="2"/>
      <c r="Z796" s="2"/>
      <c r="AA796" s="2"/>
      <c r="AB796" s="2"/>
    </row>
    <row r="797" spans="1:28" ht="13.5" customHeight="1">
      <c r="A797" s="2"/>
      <c r="B797" s="3"/>
      <c r="C797" s="3"/>
      <c r="D797" s="35"/>
      <c r="E797" s="35"/>
      <c r="F797" s="35"/>
      <c r="G797" s="35"/>
      <c r="H797" s="3"/>
      <c r="I797" s="2"/>
      <c r="J797" s="2"/>
      <c r="K797" s="2"/>
      <c r="L797" s="2"/>
      <c r="M797" s="2"/>
      <c r="N797" s="2"/>
      <c r="O797" s="2"/>
      <c r="P797" s="2"/>
      <c r="Q797" s="2"/>
      <c r="R797" s="2"/>
      <c r="S797" s="2"/>
      <c r="T797" s="2"/>
      <c r="U797" s="2"/>
      <c r="V797" s="2"/>
      <c r="W797" s="2"/>
      <c r="X797" s="2"/>
      <c r="Y797" s="2"/>
      <c r="Z797" s="2"/>
      <c r="AA797" s="2"/>
      <c r="AB797" s="2"/>
    </row>
    <row r="798" spans="1:28" ht="13.5" customHeight="1">
      <c r="A798" s="2"/>
      <c r="B798" s="3"/>
      <c r="C798" s="3"/>
      <c r="D798" s="35"/>
      <c r="E798" s="35"/>
      <c r="F798" s="35"/>
      <c r="G798" s="35"/>
      <c r="H798" s="3"/>
      <c r="I798" s="2"/>
      <c r="J798" s="2"/>
      <c r="K798" s="2"/>
      <c r="L798" s="2"/>
      <c r="M798" s="2"/>
      <c r="N798" s="2"/>
      <c r="O798" s="2"/>
      <c r="P798" s="2"/>
      <c r="Q798" s="2"/>
      <c r="R798" s="2"/>
      <c r="S798" s="2"/>
      <c r="T798" s="2"/>
      <c r="U798" s="2"/>
      <c r="V798" s="2"/>
      <c r="W798" s="2"/>
      <c r="X798" s="2"/>
      <c r="Y798" s="2"/>
      <c r="Z798" s="2"/>
      <c r="AA798" s="2"/>
      <c r="AB798" s="2"/>
    </row>
    <row r="799" spans="1:28" ht="13.5" customHeight="1">
      <c r="A799" s="2"/>
      <c r="B799" s="3"/>
      <c r="C799" s="3"/>
      <c r="D799" s="35"/>
      <c r="E799" s="35"/>
      <c r="F799" s="35"/>
      <c r="G799" s="35"/>
      <c r="H799" s="3"/>
      <c r="I799" s="2"/>
      <c r="J799" s="2"/>
      <c r="K799" s="2"/>
      <c r="L799" s="2"/>
      <c r="M799" s="2"/>
      <c r="N799" s="2"/>
      <c r="O799" s="2"/>
      <c r="P799" s="2"/>
      <c r="Q799" s="2"/>
      <c r="R799" s="2"/>
      <c r="S799" s="2"/>
      <c r="T799" s="2"/>
      <c r="U799" s="2"/>
      <c r="V799" s="2"/>
      <c r="W799" s="2"/>
      <c r="X799" s="2"/>
      <c r="Y799" s="2"/>
      <c r="Z799" s="2"/>
      <c r="AA799" s="2"/>
      <c r="AB799" s="2"/>
    </row>
    <row r="800" spans="1:28" ht="13.5" customHeight="1">
      <c r="A800" s="2"/>
      <c r="B800" s="3"/>
      <c r="C800" s="3"/>
      <c r="D800" s="35"/>
      <c r="E800" s="35"/>
      <c r="F800" s="35"/>
      <c r="G800" s="35"/>
      <c r="H800" s="3"/>
      <c r="I800" s="2"/>
      <c r="J800" s="2"/>
      <c r="K800" s="2"/>
      <c r="L800" s="2"/>
      <c r="M800" s="2"/>
      <c r="N800" s="2"/>
      <c r="O800" s="2"/>
      <c r="P800" s="2"/>
      <c r="Q800" s="2"/>
      <c r="R800" s="2"/>
      <c r="S800" s="2"/>
      <c r="T800" s="2"/>
      <c r="U800" s="2"/>
      <c r="V800" s="2"/>
      <c r="W800" s="2"/>
      <c r="X800" s="2"/>
      <c r="Y800" s="2"/>
      <c r="Z800" s="2"/>
      <c r="AA800" s="2"/>
      <c r="AB800" s="2"/>
    </row>
    <row r="801" spans="1:28" ht="13.5" customHeight="1">
      <c r="A801" s="2"/>
      <c r="B801" s="3"/>
      <c r="C801" s="3"/>
      <c r="D801" s="35"/>
      <c r="E801" s="35"/>
      <c r="F801" s="35"/>
      <c r="G801" s="35"/>
      <c r="H801" s="3"/>
      <c r="I801" s="2"/>
      <c r="J801" s="2"/>
      <c r="K801" s="2"/>
      <c r="L801" s="2"/>
      <c r="M801" s="2"/>
      <c r="N801" s="2"/>
      <c r="O801" s="2"/>
      <c r="P801" s="2"/>
      <c r="Q801" s="2"/>
      <c r="R801" s="2"/>
      <c r="S801" s="2"/>
      <c r="T801" s="2"/>
      <c r="U801" s="2"/>
      <c r="V801" s="2"/>
      <c r="W801" s="2"/>
      <c r="X801" s="2"/>
      <c r="Y801" s="2"/>
      <c r="Z801" s="2"/>
      <c r="AA801" s="2"/>
      <c r="AB801" s="2"/>
    </row>
    <row r="802" spans="1:28" ht="13.5" customHeight="1">
      <c r="A802" s="2"/>
      <c r="B802" s="3"/>
      <c r="C802" s="3"/>
      <c r="D802" s="35"/>
      <c r="E802" s="35"/>
      <c r="F802" s="35"/>
      <c r="G802" s="35"/>
      <c r="H802" s="3"/>
      <c r="I802" s="2"/>
      <c r="J802" s="2"/>
      <c r="K802" s="2"/>
      <c r="L802" s="2"/>
      <c r="M802" s="2"/>
      <c r="N802" s="2"/>
      <c r="O802" s="2"/>
      <c r="P802" s="2"/>
      <c r="Q802" s="2"/>
      <c r="R802" s="2"/>
      <c r="S802" s="2"/>
      <c r="T802" s="2"/>
      <c r="U802" s="2"/>
      <c r="V802" s="2"/>
      <c r="W802" s="2"/>
      <c r="X802" s="2"/>
      <c r="Y802" s="2"/>
      <c r="Z802" s="2"/>
      <c r="AA802" s="2"/>
      <c r="AB802" s="2"/>
    </row>
    <row r="803" spans="1:28" ht="13.5" customHeight="1">
      <c r="A803" s="2"/>
      <c r="B803" s="3"/>
      <c r="C803" s="3"/>
      <c r="D803" s="35"/>
      <c r="E803" s="35"/>
      <c r="F803" s="35"/>
      <c r="G803" s="35"/>
      <c r="H803" s="3"/>
      <c r="I803" s="2"/>
      <c r="J803" s="2"/>
      <c r="K803" s="2"/>
      <c r="L803" s="2"/>
      <c r="M803" s="2"/>
      <c r="N803" s="2"/>
      <c r="O803" s="2"/>
      <c r="P803" s="2"/>
      <c r="Q803" s="2"/>
      <c r="R803" s="2"/>
      <c r="S803" s="2"/>
      <c r="T803" s="2"/>
      <c r="U803" s="2"/>
      <c r="V803" s="2"/>
      <c r="W803" s="2"/>
      <c r="X803" s="2"/>
      <c r="Y803" s="2"/>
      <c r="Z803" s="2"/>
      <c r="AA803" s="2"/>
      <c r="AB803" s="2"/>
    </row>
    <row r="804" spans="1:28" ht="13.5" customHeight="1">
      <c r="A804" s="2"/>
      <c r="B804" s="3"/>
      <c r="C804" s="3"/>
      <c r="D804" s="35"/>
      <c r="E804" s="35"/>
      <c r="F804" s="35"/>
      <c r="G804" s="35"/>
      <c r="H804" s="3"/>
      <c r="I804" s="2"/>
      <c r="J804" s="2"/>
      <c r="K804" s="2"/>
      <c r="L804" s="2"/>
      <c r="M804" s="2"/>
      <c r="N804" s="2"/>
      <c r="O804" s="2"/>
      <c r="P804" s="2"/>
      <c r="Q804" s="2"/>
      <c r="R804" s="2"/>
      <c r="S804" s="2"/>
      <c r="T804" s="2"/>
      <c r="U804" s="2"/>
      <c r="V804" s="2"/>
      <c r="W804" s="2"/>
      <c r="X804" s="2"/>
      <c r="Y804" s="2"/>
      <c r="Z804" s="2"/>
      <c r="AA804" s="2"/>
      <c r="AB804" s="2"/>
    </row>
    <row r="805" spans="1:28" ht="13.5" customHeight="1">
      <c r="A805" s="2"/>
      <c r="B805" s="3"/>
      <c r="C805" s="3"/>
      <c r="D805" s="35"/>
      <c r="E805" s="35"/>
      <c r="F805" s="35"/>
      <c r="G805" s="35"/>
      <c r="H805" s="3"/>
      <c r="I805" s="2"/>
      <c r="J805" s="2"/>
      <c r="K805" s="2"/>
      <c r="L805" s="2"/>
      <c r="M805" s="2"/>
      <c r="N805" s="2"/>
      <c r="O805" s="2"/>
      <c r="P805" s="2"/>
      <c r="Q805" s="2"/>
      <c r="R805" s="2"/>
      <c r="S805" s="2"/>
      <c r="T805" s="2"/>
      <c r="U805" s="2"/>
      <c r="V805" s="2"/>
      <c r="W805" s="2"/>
      <c r="X805" s="2"/>
      <c r="Y805" s="2"/>
      <c r="Z805" s="2"/>
      <c r="AA805" s="2"/>
      <c r="AB805" s="2"/>
    </row>
    <row r="806" spans="1:28" ht="13.5" customHeight="1">
      <c r="A806" s="2"/>
      <c r="B806" s="3"/>
      <c r="C806" s="3"/>
      <c r="D806" s="35"/>
      <c r="E806" s="35"/>
      <c r="F806" s="35"/>
      <c r="G806" s="35"/>
      <c r="H806" s="3"/>
      <c r="I806" s="2"/>
      <c r="J806" s="2"/>
      <c r="K806" s="2"/>
      <c r="L806" s="2"/>
      <c r="M806" s="2"/>
      <c r="N806" s="2"/>
      <c r="O806" s="2"/>
      <c r="P806" s="2"/>
      <c r="Q806" s="2"/>
      <c r="R806" s="2"/>
      <c r="S806" s="2"/>
      <c r="T806" s="2"/>
      <c r="U806" s="2"/>
      <c r="V806" s="2"/>
      <c r="W806" s="2"/>
      <c r="X806" s="2"/>
      <c r="Y806" s="2"/>
      <c r="Z806" s="2"/>
      <c r="AA806" s="2"/>
      <c r="AB806" s="2"/>
    </row>
    <row r="807" spans="1:28" ht="13.5" customHeight="1">
      <c r="A807" s="2"/>
      <c r="B807" s="3"/>
      <c r="C807" s="3"/>
      <c r="D807" s="35"/>
      <c r="E807" s="35"/>
      <c r="F807" s="35"/>
      <c r="G807" s="35"/>
      <c r="H807" s="3"/>
      <c r="I807" s="2"/>
      <c r="J807" s="2"/>
      <c r="K807" s="2"/>
      <c r="L807" s="2"/>
      <c r="M807" s="2"/>
      <c r="N807" s="2"/>
      <c r="O807" s="2"/>
      <c r="P807" s="2"/>
      <c r="Q807" s="2"/>
      <c r="R807" s="2"/>
      <c r="S807" s="2"/>
      <c r="T807" s="2"/>
      <c r="U807" s="2"/>
      <c r="V807" s="2"/>
      <c r="W807" s="2"/>
      <c r="X807" s="2"/>
      <c r="Y807" s="2"/>
      <c r="Z807" s="2"/>
      <c r="AA807" s="2"/>
      <c r="AB807" s="2"/>
    </row>
    <row r="808" spans="1:28" ht="13.5" customHeight="1">
      <c r="A808" s="2"/>
      <c r="B808" s="3"/>
      <c r="C808" s="3"/>
      <c r="D808" s="35"/>
      <c r="E808" s="35"/>
      <c r="F808" s="35"/>
      <c r="G808" s="35"/>
      <c r="H808" s="3"/>
      <c r="I808" s="2"/>
      <c r="J808" s="2"/>
      <c r="K808" s="2"/>
      <c r="L808" s="2"/>
      <c r="M808" s="2"/>
      <c r="N808" s="2"/>
      <c r="O808" s="2"/>
      <c r="P808" s="2"/>
      <c r="Q808" s="2"/>
      <c r="R808" s="2"/>
      <c r="S808" s="2"/>
      <c r="T808" s="2"/>
      <c r="U808" s="2"/>
      <c r="V808" s="2"/>
      <c r="W808" s="2"/>
      <c r="X808" s="2"/>
      <c r="Y808" s="2"/>
      <c r="Z808" s="2"/>
      <c r="AA808" s="2"/>
      <c r="AB808" s="2"/>
    </row>
    <row r="809" spans="1:28" ht="13.5" customHeight="1">
      <c r="A809" s="2"/>
      <c r="B809" s="3"/>
      <c r="C809" s="3"/>
      <c r="D809" s="35"/>
      <c r="E809" s="35"/>
      <c r="F809" s="35"/>
      <c r="G809" s="35"/>
      <c r="H809" s="3"/>
      <c r="I809" s="2"/>
      <c r="J809" s="2"/>
      <c r="K809" s="2"/>
      <c r="L809" s="2"/>
      <c r="M809" s="2"/>
      <c r="N809" s="2"/>
      <c r="O809" s="2"/>
      <c r="P809" s="2"/>
      <c r="Q809" s="2"/>
      <c r="R809" s="2"/>
      <c r="S809" s="2"/>
      <c r="T809" s="2"/>
      <c r="U809" s="2"/>
      <c r="V809" s="2"/>
      <c r="W809" s="2"/>
      <c r="X809" s="2"/>
      <c r="Y809" s="2"/>
      <c r="Z809" s="2"/>
      <c r="AA809" s="2"/>
      <c r="AB809" s="2"/>
    </row>
    <row r="810" spans="1:28" ht="13.5" customHeight="1">
      <c r="A810" s="2"/>
      <c r="B810" s="3"/>
      <c r="C810" s="3"/>
      <c r="D810" s="35"/>
      <c r="E810" s="35"/>
      <c r="F810" s="35"/>
      <c r="G810" s="35"/>
      <c r="H810" s="3"/>
      <c r="I810" s="2"/>
      <c r="J810" s="2"/>
      <c r="K810" s="2"/>
      <c r="L810" s="2"/>
      <c r="M810" s="2"/>
      <c r="N810" s="2"/>
      <c r="O810" s="2"/>
      <c r="P810" s="2"/>
      <c r="Q810" s="2"/>
      <c r="R810" s="2"/>
      <c r="S810" s="2"/>
      <c r="T810" s="2"/>
      <c r="U810" s="2"/>
      <c r="V810" s="2"/>
      <c r="W810" s="2"/>
      <c r="X810" s="2"/>
      <c r="Y810" s="2"/>
      <c r="Z810" s="2"/>
      <c r="AA810" s="2"/>
      <c r="AB810" s="2"/>
    </row>
    <row r="811" spans="1:28" ht="13.5" customHeight="1">
      <c r="A811" s="2"/>
      <c r="B811" s="3"/>
      <c r="C811" s="3"/>
      <c r="D811" s="35"/>
      <c r="E811" s="35"/>
      <c r="F811" s="35"/>
      <c r="G811" s="35"/>
      <c r="H811" s="3"/>
      <c r="I811" s="2"/>
      <c r="J811" s="2"/>
      <c r="K811" s="2"/>
      <c r="L811" s="2"/>
      <c r="M811" s="2"/>
      <c r="N811" s="2"/>
      <c r="O811" s="2"/>
      <c r="P811" s="2"/>
      <c r="Q811" s="2"/>
      <c r="R811" s="2"/>
      <c r="S811" s="2"/>
      <c r="T811" s="2"/>
      <c r="U811" s="2"/>
      <c r="V811" s="2"/>
      <c r="W811" s="2"/>
      <c r="X811" s="2"/>
      <c r="Y811" s="2"/>
      <c r="Z811" s="2"/>
      <c r="AA811" s="2"/>
      <c r="AB811" s="2"/>
    </row>
    <row r="812" spans="1:28" ht="13.5" customHeight="1">
      <c r="A812" s="2"/>
      <c r="B812" s="3"/>
      <c r="C812" s="3"/>
      <c r="D812" s="35"/>
      <c r="E812" s="35"/>
      <c r="F812" s="35"/>
      <c r="G812" s="35"/>
      <c r="H812" s="3"/>
      <c r="I812" s="2"/>
      <c r="J812" s="2"/>
      <c r="K812" s="2"/>
      <c r="L812" s="2"/>
      <c r="M812" s="2"/>
      <c r="N812" s="2"/>
      <c r="O812" s="2"/>
      <c r="P812" s="2"/>
      <c r="Q812" s="2"/>
      <c r="R812" s="2"/>
      <c r="S812" s="2"/>
      <c r="T812" s="2"/>
      <c r="U812" s="2"/>
      <c r="V812" s="2"/>
      <c r="W812" s="2"/>
      <c r="X812" s="2"/>
      <c r="Y812" s="2"/>
      <c r="Z812" s="2"/>
      <c r="AA812" s="2"/>
      <c r="AB812" s="2"/>
    </row>
    <row r="813" spans="1:28" ht="13.5" customHeight="1">
      <c r="A813" s="2"/>
      <c r="B813" s="3"/>
      <c r="C813" s="3"/>
      <c r="D813" s="35"/>
      <c r="E813" s="35"/>
      <c r="F813" s="35"/>
      <c r="G813" s="35"/>
      <c r="H813" s="3"/>
      <c r="I813" s="2"/>
      <c r="J813" s="2"/>
      <c r="K813" s="2"/>
      <c r="L813" s="2"/>
      <c r="M813" s="2"/>
      <c r="N813" s="2"/>
      <c r="O813" s="2"/>
      <c r="P813" s="2"/>
      <c r="Q813" s="2"/>
      <c r="R813" s="2"/>
      <c r="S813" s="2"/>
      <c r="T813" s="2"/>
      <c r="U813" s="2"/>
      <c r="V813" s="2"/>
      <c r="W813" s="2"/>
      <c r="X813" s="2"/>
      <c r="Y813" s="2"/>
      <c r="Z813" s="2"/>
      <c r="AA813" s="2"/>
      <c r="AB813" s="2"/>
    </row>
    <row r="814" spans="1:28" ht="13.5" customHeight="1">
      <c r="A814" s="2"/>
      <c r="B814" s="3"/>
      <c r="C814" s="3"/>
      <c r="D814" s="35"/>
      <c r="E814" s="35"/>
      <c r="F814" s="35"/>
      <c r="G814" s="35"/>
      <c r="H814" s="3"/>
      <c r="I814" s="2"/>
      <c r="J814" s="2"/>
      <c r="K814" s="2"/>
      <c r="L814" s="2"/>
      <c r="M814" s="2"/>
      <c r="N814" s="2"/>
      <c r="O814" s="2"/>
      <c r="P814" s="2"/>
      <c r="Q814" s="2"/>
      <c r="R814" s="2"/>
      <c r="S814" s="2"/>
      <c r="T814" s="2"/>
      <c r="U814" s="2"/>
      <c r="V814" s="2"/>
      <c r="W814" s="2"/>
      <c r="X814" s="2"/>
      <c r="Y814" s="2"/>
      <c r="Z814" s="2"/>
      <c r="AA814" s="2"/>
      <c r="AB814" s="2"/>
    </row>
    <row r="815" spans="1:28" ht="13.5" customHeight="1">
      <c r="A815" s="2"/>
      <c r="B815" s="3"/>
      <c r="C815" s="3"/>
      <c r="D815" s="35"/>
      <c r="E815" s="35"/>
      <c r="F815" s="35"/>
      <c r="G815" s="35"/>
      <c r="H815" s="3"/>
      <c r="I815" s="2"/>
      <c r="J815" s="2"/>
      <c r="K815" s="2"/>
      <c r="L815" s="2"/>
      <c r="M815" s="2"/>
      <c r="N815" s="2"/>
      <c r="O815" s="2"/>
      <c r="P815" s="2"/>
      <c r="Q815" s="2"/>
      <c r="R815" s="2"/>
      <c r="S815" s="2"/>
      <c r="T815" s="2"/>
      <c r="U815" s="2"/>
      <c r="V815" s="2"/>
      <c r="W815" s="2"/>
      <c r="X815" s="2"/>
      <c r="Y815" s="2"/>
      <c r="Z815" s="2"/>
      <c r="AA815" s="2"/>
      <c r="AB815" s="2"/>
    </row>
    <row r="816" spans="1:28" ht="13.5" customHeight="1">
      <c r="A816" s="2"/>
      <c r="B816" s="3"/>
      <c r="C816" s="3"/>
      <c r="D816" s="35"/>
      <c r="E816" s="35"/>
      <c r="F816" s="35"/>
      <c r="G816" s="35"/>
      <c r="H816" s="3"/>
      <c r="I816" s="2"/>
      <c r="J816" s="2"/>
      <c r="K816" s="2"/>
      <c r="L816" s="2"/>
      <c r="M816" s="2"/>
      <c r="N816" s="2"/>
      <c r="O816" s="2"/>
      <c r="P816" s="2"/>
      <c r="Q816" s="2"/>
      <c r="R816" s="2"/>
      <c r="S816" s="2"/>
      <c r="T816" s="2"/>
      <c r="U816" s="2"/>
      <c r="V816" s="2"/>
      <c r="W816" s="2"/>
      <c r="X816" s="2"/>
      <c r="Y816" s="2"/>
      <c r="Z816" s="2"/>
      <c r="AA816" s="2"/>
      <c r="AB816" s="2"/>
    </row>
    <row r="817" spans="1:28" ht="13.5" customHeight="1">
      <c r="A817" s="2"/>
      <c r="B817" s="3"/>
      <c r="C817" s="3"/>
      <c r="D817" s="35"/>
      <c r="E817" s="35"/>
      <c r="F817" s="35"/>
      <c r="G817" s="35"/>
      <c r="H817" s="3"/>
      <c r="I817" s="2"/>
      <c r="J817" s="2"/>
      <c r="K817" s="2"/>
      <c r="L817" s="2"/>
      <c r="M817" s="2"/>
      <c r="N817" s="2"/>
      <c r="O817" s="2"/>
      <c r="P817" s="2"/>
      <c r="Q817" s="2"/>
      <c r="R817" s="2"/>
      <c r="S817" s="2"/>
      <c r="T817" s="2"/>
      <c r="U817" s="2"/>
      <c r="V817" s="2"/>
      <c r="W817" s="2"/>
      <c r="X817" s="2"/>
      <c r="Y817" s="2"/>
      <c r="Z817" s="2"/>
      <c r="AA817" s="2"/>
      <c r="AB817" s="2"/>
    </row>
    <row r="818" spans="1:28" ht="13.5" customHeight="1">
      <c r="A818" s="2"/>
      <c r="B818" s="3"/>
      <c r="C818" s="3"/>
      <c r="D818" s="35"/>
      <c r="E818" s="35"/>
      <c r="F818" s="35"/>
      <c r="G818" s="35"/>
      <c r="H818" s="3"/>
      <c r="I818" s="2"/>
      <c r="J818" s="2"/>
      <c r="K818" s="2"/>
      <c r="L818" s="2"/>
      <c r="M818" s="2"/>
      <c r="N818" s="2"/>
      <c r="O818" s="2"/>
      <c r="P818" s="2"/>
      <c r="Q818" s="2"/>
      <c r="R818" s="2"/>
      <c r="S818" s="2"/>
      <c r="T818" s="2"/>
      <c r="U818" s="2"/>
      <c r="V818" s="2"/>
      <c r="W818" s="2"/>
      <c r="X818" s="2"/>
      <c r="Y818" s="2"/>
      <c r="Z818" s="2"/>
      <c r="AA818" s="2"/>
      <c r="AB818" s="2"/>
    </row>
    <row r="819" spans="1:28" ht="13.5" customHeight="1">
      <c r="A819" s="2"/>
      <c r="B819" s="3"/>
      <c r="C819" s="3"/>
      <c r="D819" s="35"/>
      <c r="E819" s="35"/>
      <c r="F819" s="35"/>
      <c r="G819" s="35"/>
      <c r="H819" s="3"/>
      <c r="I819" s="2"/>
      <c r="J819" s="2"/>
      <c r="K819" s="2"/>
      <c r="L819" s="2"/>
      <c r="M819" s="2"/>
      <c r="N819" s="2"/>
      <c r="O819" s="2"/>
      <c r="P819" s="2"/>
      <c r="Q819" s="2"/>
      <c r="R819" s="2"/>
      <c r="S819" s="2"/>
      <c r="T819" s="2"/>
      <c r="U819" s="2"/>
      <c r="V819" s="2"/>
      <c r="W819" s="2"/>
      <c r="X819" s="2"/>
      <c r="Y819" s="2"/>
      <c r="Z819" s="2"/>
      <c r="AA819" s="2"/>
      <c r="AB819" s="2"/>
    </row>
    <row r="820" spans="1:28" ht="13.5" customHeight="1">
      <c r="A820" s="2"/>
      <c r="B820" s="3"/>
      <c r="C820" s="3"/>
      <c r="D820" s="35"/>
      <c r="E820" s="35"/>
      <c r="F820" s="35"/>
      <c r="G820" s="35"/>
      <c r="H820" s="3"/>
      <c r="I820" s="2"/>
      <c r="J820" s="2"/>
      <c r="K820" s="2"/>
      <c r="L820" s="2"/>
      <c r="M820" s="2"/>
      <c r="N820" s="2"/>
      <c r="O820" s="2"/>
      <c r="P820" s="2"/>
      <c r="Q820" s="2"/>
      <c r="R820" s="2"/>
      <c r="S820" s="2"/>
      <c r="T820" s="2"/>
      <c r="U820" s="2"/>
      <c r="V820" s="2"/>
      <c r="W820" s="2"/>
      <c r="X820" s="2"/>
      <c r="Y820" s="2"/>
      <c r="Z820" s="2"/>
      <c r="AA820" s="2"/>
      <c r="AB820" s="2"/>
    </row>
    <row r="821" spans="1:28" ht="13.5" customHeight="1">
      <c r="A821" s="2"/>
      <c r="B821" s="3"/>
      <c r="C821" s="3"/>
      <c r="D821" s="35"/>
      <c r="E821" s="35"/>
      <c r="F821" s="35"/>
      <c r="G821" s="35"/>
      <c r="H821" s="3"/>
      <c r="I821" s="2"/>
      <c r="J821" s="2"/>
      <c r="K821" s="2"/>
      <c r="L821" s="2"/>
      <c r="M821" s="2"/>
      <c r="N821" s="2"/>
      <c r="O821" s="2"/>
      <c r="P821" s="2"/>
      <c r="Q821" s="2"/>
      <c r="R821" s="2"/>
      <c r="S821" s="2"/>
      <c r="T821" s="2"/>
      <c r="U821" s="2"/>
      <c r="V821" s="2"/>
      <c r="W821" s="2"/>
      <c r="X821" s="2"/>
      <c r="Y821" s="2"/>
      <c r="Z821" s="2"/>
      <c r="AA821" s="2"/>
      <c r="AB821" s="2"/>
    </row>
    <row r="822" spans="1:28" ht="13.5" customHeight="1">
      <c r="A822" s="2"/>
      <c r="B822" s="3"/>
      <c r="C822" s="3"/>
      <c r="D822" s="35"/>
      <c r="E822" s="35"/>
      <c r="F822" s="35"/>
      <c r="G822" s="35"/>
      <c r="H822" s="3"/>
      <c r="I822" s="2"/>
      <c r="J822" s="2"/>
      <c r="K822" s="2"/>
      <c r="L822" s="2"/>
      <c r="M822" s="2"/>
      <c r="N822" s="2"/>
      <c r="O822" s="2"/>
      <c r="P822" s="2"/>
      <c r="Q822" s="2"/>
      <c r="R822" s="2"/>
      <c r="S822" s="2"/>
      <c r="T822" s="2"/>
      <c r="U822" s="2"/>
      <c r="V822" s="2"/>
      <c r="W822" s="2"/>
      <c r="X822" s="2"/>
      <c r="Y822" s="2"/>
      <c r="Z822" s="2"/>
      <c r="AA822" s="2"/>
      <c r="AB822" s="2"/>
    </row>
    <row r="823" spans="1:28" ht="13.5" customHeight="1">
      <c r="A823" s="2"/>
      <c r="B823" s="3"/>
      <c r="C823" s="3"/>
      <c r="D823" s="35"/>
      <c r="E823" s="35"/>
      <c r="F823" s="35"/>
      <c r="G823" s="35"/>
      <c r="H823" s="3"/>
      <c r="I823" s="2"/>
      <c r="J823" s="2"/>
      <c r="K823" s="2"/>
      <c r="L823" s="2"/>
      <c r="M823" s="2"/>
      <c r="N823" s="2"/>
      <c r="O823" s="2"/>
      <c r="P823" s="2"/>
      <c r="Q823" s="2"/>
      <c r="R823" s="2"/>
      <c r="S823" s="2"/>
      <c r="T823" s="2"/>
      <c r="U823" s="2"/>
      <c r="V823" s="2"/>
      <c r="W823" s="2"/>
      <c r="X823" s="2"/>
      <c r="Y823" s="2"/>
      <c r="Z823" s="2"/>
      <c r="AA823" s="2"/>
      <c r="AB823" s="2"/>
    </row>
    <row r="824" spans="1:28" ht="13.5" customHeight="1">
      <c r="A824" s="2"/>
      <c r="B824" s="3"/>
      <c r="C824" s="3"/>
      <c r="D824" s="35"/>
      <c r="E824" s="35"/>
      <c r="F824" s="35"/>
      <c r="G824" s="35"/>
      <c r="H824" s="3"/>
      <c r="I824" s="2"/>
      <c r="J824" s="2"/>
      <c r="K824" s="2"/>
      <c r="L824" s="2"/>
      <c r="M824" s="2"/>
      <c r="N824" s="2"/>
      <c r="O824" s="2"/>
      <c r="P824" s="2"/>
      <c r="Q824" s="2"/>
      <c r="R824" s="2"/>
      <c r="S824" s="2"/>
      <c r="T824" s="2"/>
      <c r="U824" s="2"/>
      <c r="V824" s="2"/>
      <c r="W824" s="2"/>
      <c r="X824" s="2"/>
      <c r="Y824" s="2"/>
      <c r="Z824" s="2"/>
      <c r="AA824" s="2"/>
      <c r="AB824" s="2"/>
    </row>
    <row r="825" spans="1:28" ht="13.5" customHeight="1">
      <c r="A825" s="2"/>
      <c r="B825" s="3"/>
      <c r="C825" s="3"/>
      <c r="D825" s="35"/>
      <c r="E825" s="35"/>
      <c r="F825" s="35"/>
      <c r="G825" s="35"/>
      <c r="H825" s="3"/>
      <c r="I825" s="2"/>
      <c r="J825" s="2"/>
      <c r="K825" s="2"/>
      <c r="L825" s="2"/>
      <c r="M825" s="2"/>
      <c r="N825" s="2"/>
      <c r="O825" s="2"/>
      <c r="P825" s="2"/>
      <c r="Q825" s="2"/>
      <c r="R825" s="2"/>
      <c r="S825" s="2"/>
      <c r="T825" s="2"/>
      <c r="U825" s="2"/>
      <c r="V825" s="2"/>
      <c r="W825" s="2"/>
      <c r="X825" s="2"/>
      <c r="Y825" s="2"/>
      <c r="Z825" s="2"/>
      <c r="AA825" s="2"/>
      <c r="AB825" s="2"/>
    </row>
    <row r="826" spans="1:28" ht="13.5" customHeight="1">
      <c r="A826" s="2"/>
      <c r="B826" s="3"/>
      <c r="C826" s="3"/>
      <c r="D826" s="35"/>
      <c r="E826" s="35"/>
      <c r="F826" s="35"/>
      <c r="G826" s="35"/>
      <c r="H826" s="3"/>
      <c r="I826" s="2"/>
      <c r="J826" s="2"/>
      <c r="K826" s="2"/>
      <c r="L826" s="2"/>
      <c r="M826" s="2"/>
      <c r="N826" s="2"/>
      <c r="O826" s="2"/>
      <c r="P826" s="2"/>
      <c r="Q826" s="2"/>
      <c r="R826" s="2"/>
      <c r="S826" s="2"/>
      <c r="T826" s="2"/>
      <c r="U826" s="2"/>
      <c r="V826" s="2"/>
      <c r="W826" s="2"/>
      <c r="X826" s="2"/>
      <c r="Y826" s="2"/>
      <c r="Z826" s="2"/>
      <c r="AA826" s="2"/>
      <c r="AB826" s="2"/>
    </row>
    <row r="827" spans="1:28" ht="13.5" customHeight="1">
      <c r="A827" s="2"/>
      <c r="B827" s="3"/>
      <c r="C827" s="3"/>
      <c r="D827" s="35"/>
      <c r="E827" s="35"/>
      <c r="F827" s="35"/>
      <c r="G827" s="35"/>
      <c r="H827" s="3"/>
      <c r="I827" s="2"/>
      <c r="J827" s="2"/>
      <c r="K827" s="2"/>
      <c r="L827" s="2"/>
      <c r="M827" s="2"/>
      <c r="N827" s="2"/>
      <c r="O827" s="2"/>
      <c r="P827" s="2"/>
      <c r="Q827" s="2"/>
      <c r="R827" s="2"/>
      <c r="S827" s="2"/>
      <c r="T827" s="2"/>
      <c r="U827" s="2"/>
      <c r="V827" s="2"/>
      <c r="W827" s="2"/>
      <c r="X827" s="2"/>
      <c r="Y827" s="2"/>
      <c r="Z827" s="2"/>
      <c r="AA827" s="2"/>
      <c r="AB827" s="2"/>
    </row>
    <row r="828" spans="1:28" ht="13.5" customHeight="1">
      <c r="A828" s="2"/>
      <c r="B828" s="3"/>
      <c r="C828" s="3"/>
      <c r="D828" s="35"/>
      <c r="E828" s="35"/>
      <c r="F828" s="35"/>
      <c r="G828" s="35"/>
      <c r="H828" s="3"/>
      <c r="I828" s="2"/>
      <c r="J828" s="2"/>
      <c r="K828" s="2"/>
      <c r="L828" s="2"/>
      <c r="M828" s="2"/>
      <c r="N828" s="2"/>
      <c r="O828" s="2"/>
      <c r="P828" s="2"/>
      <c r="Q828" s="2"/>
      <c r="R828" s="2"/>
      <c r="S828" s="2"/>
      <c r="T828" s="2"/>
      <c r="U828" s="2"/>
      <c r="V828" s="2"/>
      <c r="W828" s="2"/>
      <c r="X828" s="2"/>
      <c r="Y828" s="2"/>
      <c r="Z828" s="2"/>
      <c r="AA828" s="2"/>
      <c r="AB828" s="2"/>
    </row>
    <row r="829" spans="1:28" ht="13.5" customHeight="1">
      <c r="A829" s="2"/>
      <c r="B829" s="3"/>
      <c r="C829" s="3"/>
      <c r="D829" s="35"/>
      <c r="E829" s="35"/>
      <c r="F829" s="35"/>
      <c r="G829" s="35"/>
      <c r="H829" s="3"/>
      <c r="I829" s="2"/>
      <c r="J829" s="2"/>
      <c r="K829" s="2"/>
      <c r="L829" s="2"/>
      <c r="M829" s="2"/>
      <c r="N829" s="2"/>
      <c r="O829" s="2"/>
      <c r="P829" s="2"/>
      <c r="Q829" s="2"/>
      <c r="R829" s="2"/>
      <c r="S829" s="2"/>
      <c r="T829" s="2"/>
      <c r="U829" s="2"/>
      <c r="V829" s="2"/>
      <c r="W829" s="2"/>
      <c r="X829" s="2"/>
      <c r="Y829" s="2"/>
      <c r="Z829" s="2"/>
      <c r="AA829" s="2"/>
      <c r="AB829" s="2"/>
    </row>
    <row r="830" spans="1:28" ht="13.5" customHeight="1">
      <c r="A830" s="2"/>
      <c r="B830" s="3"/>
      <c r="C830" s="3"/>
      <c r="D830" s="35"/>
      <c r="E830" s="35"/>
      <c r="F830" s="35"/>
      <c r="G830" s="35"/>
      <c r="H830" s="3"/>
      <c r="I830" s="2"/>
      <c r="J830" s="2"/>
      <c r="K830" s="2"/>
      <c r="L830" s="2"/>
      <c r="M830" s="2"/>
      <c r="N830" s="2"/>
      <c r="O830" s="2"/>
      <c r="P830" s="2"/>
      <c r="Q830" s="2"/>
      <c r="R830" s="2"/>
      <c r="S830" s="2"/>
      <c r="T830" s="2"/>
      <c r="U830" s="2"/>
      <c r="V830" s="2"/>
      <c r="W830" s="2"/>
      <c r="X830" s="2"/>
      <c r="Y830" s="2"/>
      <c r="Z830" s="2"/>
      <c r="AA830" s="2"/>
      <c r="AB830" s="2"/>
    </row>
    <row r="831" spans="1:28" ht="13.5" customHeight="1">
      <c r="A831" s="2"/>
      <c r="B831" s="3"/>
      <c r="C831" s="3"/>
      <c r="D831" s="35"/>
      <c r="E831" s="35"/>
      <c r="F831" s="35"/>
      <c r="G831" s="35"/>
      <c r="H831" s="3"/>
      <c r="I831" s="2"/>
      <c r="J831" s="2"/>
      <c r="K831" s="2"/>
      <c r="L831" s="2"/>
      <c r="M831" s="2"/>
      <c r="N831" s="2"/>
      <c r="O831" s="2"/>
      <c r="P831" s="2"/>
      <c r="Q831" s="2"/>
      <c r="R831" s="2"/>
      <c r="S831" s="2"/>
      <c r="T831" s="2"/>
      <c r="U831" s="2"/>
      <c r="V831" s="2"/>
      <c r="W831" s="2"/>
      <c r="X831" s="2"/>
      <c r="Y831" s="2"/>
      <c r="Z831" s="2"/>
      <c r="AA831" s="2"/>
      <c r="AB831" s="2"/>
    </row>
    <row r="832" spans="1:28" ht="13.5" customHeight="1">
      <c r="A832" s="2"/>
      <c r="B832" s="3"/>
      <c r="C832" s="3"/>
      <c r="D832" s="35"/>
      <c r="E832" s="35"/>
      <c r="F832" s="35"/>
      <c r="G832" s="35"/>
      <c r="H832" s="3"/>
      <c r="I832" s="2"/>
      <c r="J832" s="2"/>
      <c r="K832" s="2"/>
      <c r="L832" s="2"/>
      <c r="M832" s="2"/>
      <c r="N832" s="2"/>
      <c r="O832" s="2"/>
      <c r="P832" s="2"/>
      <c r="Q832" s="2"/>
      <c r="R832" s="2"/>
      <c r="S832" s="2"/>
      <c r="T832" s="2"/>
      <c r="U832" s="2"/>
      <c r="V832" s="2"/>
      <c r="W832" s="2"/>
      <c r="X832" s="2"/>
      <c r="Y832" s="2"/>
      <c r="Z832" s="2"/>
      <c r="AA832" s="2"/>
      <c r="AB832" s="2"/>
    </row>
    <row r="833" spans="1:28" ht="13.5" customHeight="1">
      <c r="A833" s="2"/>
      <c r="B833" s="3"/>
      <c r="C833" s="3"/>
      <c r="D833" s="35"/>
      <c r="E833" s="35"/>
      <c r="F833" s="35"/>
      <c r="G833" s="35"/>
      <c r="H833" s="3"/>
      <c r="I833" s="2"/>
      <c r="J833" s="2"/>
      <c r="K833" s="2"/>
      <c r="L833" s="2"/>
      <c r="M833" s="2"/>
      <c r="N833" s="2"/>
      <c r="O833" s="2"/>
      <c r="P833" s="2"/>
      <c r="Q833" s="2"/>
      <c r="R833" s="2"/>
      <c r="S833" s="2"/>
      <c r="T833" s="2"/>
      <c r="U833" s="2"/>
      <c r="V833" s="2"/>
      <c r="W833" s="2"/>
      <c r="X833" s="2"/>
      <c r="Y833" s="2"/>
      <c r="Z833" s="2"/>
      <c r="AA833" s="2"/>
      <c r="AB833" s="2"/>
    </row>
    <row r="834" spans="1:28" ht="13.5" customHeight="1">
      <c r="A834" s="2"/>
      <c r="B834" s="3"/>
      <c r="C834" s="3"/>
      <c r="D834" s="35"/>
      <c r="E834" s="35"/>
      <c r="F834" s="35"/>
      <c r="G834" s="35"/>
      <c r="H834" s="3"/>
      <c r="I834" s="2"/>
      <c r="J834" s="2"/>
      <c r="K834" s="2"/>
      <c r="L834" s="2"/>
      <c r="M834" s="2"/>
      <c r="N834" s="2"/>
      <c r="O834" s="2"/>
      <c r="P834" s="2"/>
      <c r="Q834" s="2"/>
      <c r="R834" s="2"/>
      <c r="S834" s="2"/>
      <c r="T834" s="2"/>
      <c r="U834" s="2"/>
      <c r="V834" s="2"/>
      <c r="W834" s="2"/>
      <c r="X834" s="2"/>
      <c r="Y834" s="2"/>
      <c r="Z834" s="2"/>
      <c r="AA834" s="2"/>
      <c r="AB834" s="2"/>
    </row>
    <row r="835" spans="1:28" ht="13.5" customHeight="1">
      <c r="A835" s="2"/>
      <c r="B835" s="3"/>
      <c r="C835" s="3"/>
      <c r="D835" s="35"/>
      <c r="E835" s="35"/>
      <c r="F835" s="35"/>
      <c r="G835" s="35"/>
      <c r="H835" s="3"/>
      <c r="I835" s="2"/>
      <c r="J835" s="2"/>
      <c r="K835" s="2"/>
      <c r="L835" s="2"/>
      <c r="M835" s="2"/>
      <c r="N835" s="2"/>
      <c r="O835" s="2"/>
      <c r="P835" s="2"/>
      <c r="Q835" s="2"/>
      <c r="R835" s="2"/>
      <c r="S835" s="2"/>
      <c r="T835" s="2"/>
      <c r="U835" s="2"/>
      <c r="V835" s="2"/>
      <c r="W835" s="2"/>
      <c r="X835" s="2"/>
      <c r="Y835" s="2"/>
      <c r="Z835" s="2"/>
      <c r="AA835" s="2"/>
      <c r="AB835" s="2"/>
    </row>
    <row r="836" spans="1:28" ht="13.5" customHeight="1">
      <c r="A836" s="2"/>
      <c r="B836" s="3"/>
      <c r="C836" s="3"/>
      <c r="D836" s="35"/>
      <c r="E836" s="35"/>
      <c r="F836" s="35"/>
      <c r="G836" s="35"/>
      <c r="H836" s="3"/>
      <c r="I836" s="2"/>
      <c r="J836" s="2"/>
      <c r="K836" s="2"/>
      <c r="L836" s="2"/>
      <c r="M836" s="2"/>
      <c r="N836" s="2"/>
      <c r="O836" s="2"/>
      <c r="P836" s="2"/>
      <c r="Q836" s="2"/>
      <c r="R836" s="2"/>
      <c r="S836" s="2"/>
      <c r="T836" s="2"/>
      <c r="U836" s="2"/>
      <c r="V836" s="2"/>
      <c r="W836" s="2"/>
      <c r="X836" s="2"/>
      <c r="Y836" s="2"/>
      <c r="Z836" s="2"/>
      <c r="AA836" s="2"/>
      <c r="AB836" s="2"/>
    </row>
    <row r="837" spans="1:28" ht="13.5" customHeight="1">
      <c r="A837" s="2"/>
      <c r="B837" s="3"/>
      <c r="C837" s="3"/>
      <c r="D837" s="35"/>
      <c r="E837" s="35"/>
      <c r="F837" s="35"/>
      <c r="G837" s="35"/>
      <c r="H837" s="3"/>
      <c r="I837" s="2"/>
      <c r="J837" s="2"/>
      <c r="K837" s="2"/>
      <c r="L837" s="2"/>
      <c r="M837" s="2"/>
      <c r="N837" s="2"/>
      <c r="O837" s="2"/>
      <c r="P837" s="2"/>
      <c r="Q837" s="2"/>
      <c r="R837" s="2"/>
      <c r="S837" s="2"/>
      <c r="T837" s="2"/>
      <c r="U837" s="2"/>
      <c r="V837" s="2"/>
      <c r="W837" s="2"/>
      <c r="X837" s="2"/>
      <c r="Y837" s="2"/>
      <c r="Z837" s="2"/>
      <c r="AA837" s="2"/>
      <c r="AB837" s="2"/>
    </row>
    <row r="838" spans="1:28" ht="13.5" customHeight="1">
      <c r="A838" s="2"/>
      <c r="B838" s="3"/>
      <c r="C838" s="3"/>
      <c r="D838" s="35"/>
      <c r="E838" s="35"/>
      <c r="F838" s="35"/>
      <c r="G838" s="35"/>
      <c r="H838" s="3"/>
      <c r="I838" s="2"/>
      <c r="J838" s="2"/>
      <c r="K838" s="2"/>
      <c r="L838" s="2"/>
      <c r="M838" s="2"/>
      <c r="N838" s="2"/>
      <c r="O838" s="2"/>
      <c r="P838" s="2"/>
      <c r="Q838" s="2"/>
      <c r="R838" s="2"/>
      <c r="S838" s="2"/>
      <c r="T838" s="2"/>
      <c r="U838" s="2"/>
      <c r="V838" s="2"/>
      <c r="W838" s="2"/>
      <c r="X838" s="2"/>
      <c r="Y838" s="2"/>
      <c r="Z838" s="2"/>
      <c r="AA838" s="2"/>
      <c r="AB838" s="2"/>
    </row>
    <row r="839" spans="1:28" ht="13.5" customHeight="1">
      <c r="A839" s="2"/>
      <c r="B839" s="3"/>
      <c r="C839" s="3"/>
      <c r="D839" s="35"/>
      <c r="E839" s="35"/>
      <c r="F839" s="35"/>
      <c r="G839" s="35"/>
      <c r="H839" s="3"/>
      <c r="I839" s="2"/>
      <c r="J839" s="2"/>
      <c r="K839" s="2"/>
      <c r="L839" s="2"/>
      <c r="M839" s="2"/>
      <c r="N839" s="2"/>
      <c r="O839" s="2"/>
      <c r="P839" s="2"/>
      <c r="Q839" s="2"/>
      <c r="R839" s="2"/>
      <c r="S839" s="2"/>
      <c r="T839" s="2"/>
      <c r="U839" s="2"/>
      <c r="V839" s="2"/>
      <c r="W839" s="2"/>
      <c r="X839" s="2"/>
      <c r="Y839" s="2"/>
      <c r="Z839" s="2"/>
      <c r="AA839" s="2"/>
      <c r="AB839" s="2"/>
    </row>
    <row r="840" spans="1:28" ht="13.5" customHeight="1">
      <c r="A840" s="2"/>
      <c r="B840" s="3"/>
      <c r="C840" s="3"/>
      <c r="D840" s="35"/>
      <c r="E840" s="35"/>
      <c r="F840" s="35"/>
      <c r="G840" s="35"/>
      <c r="H840" s="3"/>
      <c r="I840" s="2"/>
      <c r="J840" s="2"/>
      <c r="K840" s="2"/>
      <c r="L840" s="2"/>
      <c r="M840" s="2"/>
      <c r="N840" s="2"/>
      <c r="O840" s="2"/>
      <c r="P840" s="2"/>
      <c r="Q840" s="2"/>
      <c r="R840" s="2"/>
      <c r="S840" s="2"/>
      <c r="T840" s="2"/>
      <c r="U840" s="2"/>
      <c r="V840" s="2"/>
      <c r="W840" s="2"/>
      <c r="X840" s="2"/>
      <c r="Y840" s="2"/>
      <c r="Z840" s="2"/>
      <c r="AA840" s="2"/>
      <c r="AB840" s="2"/>
    </row>
    <row r="841" spans="1:28" ht="13.5" customHeight="1">
      <c r="A841" s="2"/>
      <c r="B841" s="3"/>
      <c r="C841" s="3"/>
      <c r="D841" s="35"/>
      <c r="E841" s="35"/>
      <c r="F841" s="35"/>
      <c r="G841" s="35"/>
      <c r="H841" s="3"/>
      <c r="I841" s="2"/>
      <c r="J841" s="2"/>
      <c r="K841" s="2"/>
      <c r="L841" s="2"/>
      <c r="M841" s="2"/>
      <c r="N841" s="2"/>
      <c r="O841" s="2"/>
      <c r="P841" s="2"/>
      <c r="Q841" s="2"/>
      <c r="R841" s="2"/>
      <c r="S841" s="2"/>
      <c r="T841" s="2"/>
      <c r="U841" s="2"/>
      <c r="V841" s="2"/>
      <c r="W841" s="2"/>
      <c r="X841" s="2"/>
      <c r="Y841" s="2"/>
      <c r="Z841" s="2"/>
      <c r="AA841" s="2"/>
      <c r="AB841" s="2"/>
    </row>
    <row r="842" spans="1:28" ht="13.5" customHeight="1">
      <c r="A842" s="2"/>
      <c r="B842" s="3"/>
      <c r="C842" s="3"/>
      <c r="D842" s="35"/>
      <c r="E842" s="35"/>
      <c r="F842" s="35"/>
      <c r="G842" s="35"/>
      <c r="H842" s="3"/>
      <c r="I842" s="2"/>
      <c r="J842" s="2"/>
      <c r="K842" s="2"/>
      <c r="L842" s="2"/>
      <c r="M842" s="2"/>
      <c r="N842" s="2"/>
      <c r="O842" s="2"/>
      <c r="P842" s="2"/>
      <c r="Q842" s="2"/>
      <c r="R842" s="2"/>
      <c r="S842" s="2"/>
      <c r="T842" s="2"/>
      <c r="U842" s="2"/>
      <c r="V842" s="2"/>
      <c r="W842" s="2"/>
      <c r="X842" s="2"/>
      <c r="Y842" s="2"/>
      <c r="Z842" s="2"/>
      <c r="AA842" s="2"/>
      <c r="AB842" s="2"/>
    </row>
    <row r="843" spans="1:28" ht="13.5" customHeight="1">
      <c r="A843" s="2"/>
      <c r="B843" s="3"/>
      <c r="C843" s="3"/>
      <c r="D843" s="35"/>
      <c r="E843" s="35"/>
      <c r="F843" s="35"/>
      <c r="G843" s="35"/>
      <c r="H843" s="3"/>
      <c r="I843" s="2"/>
      <c r="J843" s="2"/>
      <c r="K843" s="2"/>
      <c r="L843" s="2"/>
      <c r="M843" s="2"/>
      <c r="N843" s="2"/>
      <c r="O843" s="2"/>
      <c r="P843" s="2"/>
      <c r="Q843" s="2"/>
      <c r="R843" s="2"/>
      <c r="S843" s="2"/>
      <c r="T843" s="2"/>
      <c r="U843" s="2"/>
      <c r="V843" s="2"/>
      <c r="W843" s="2"/>
      <c r="X843" s="2"/>
      <c r="Y843" s="2"/>
      <c r="Z843" s="2"/>
      <c r="AA843" s="2"/>
      <c r="AB843" s="2"/>
    </row>
    <row r="844" spans="1:28" ht="13.5" customHeight="1">
      <c r="A844" s="2"/>
      <c r="B844" s="3"/>
      <c r="C844" s="3"/>
      <c r="D844" s="35"/>
      <c r="E844" s="35"/>
      <c r="F844" s="35"/>
      <c r="G844" s="35"/>
      <c r="H844" s="3"/>
      <c r="I844" s="2"/>
      <c r="J844" s="2"/>
      <c r="K844" s="2"/>
      <c r="L844" s="2"/>
      <c r="M844" s="2"/>
      <c r="N844" s="2"/>
      <c r="O844" s="2"/>
      <c r="P844" s="2"/>
      <c r="Q844" s="2"/>
      <c r="R844" s="2"/>
      <c r="S844" s="2"/>
      <c r="T844" s="2"/>
      <c r="U844" s="2"/>
      <c r="V844" s="2"/>
      <c r="W844" s="2"/>
      <c r="X844" s="2"/>
      <c r="Y844" s="2"/>
      <c r="Z844" s="2"/>
      <c r="AA844" s="2"/>
      <c r="AB844" s="2"/>
    </row>
    <row r="845" spans="1:28" ht="13.5" customHeight="1">
      <c r="A845" s="2"/>
      <c r="B845" s="3"/>
      <c r="C845" s="3"/>
      <c r="D845" s="35"/>
      <c r="E845" s="35"/>
      <c r="F845" s="35"/>
      <c r="G845" s="35"/>
      <c r="H845" s="3"/>
      <c r="I845" s="2"/>
      <c r="J845" s="2"/>
      <c r="K845" s="2"/>
      <c r="L845" s="2"/>
      <c r="M845" s="2"/>
      <c r="N845" s="2"/>
      <c r="O845" s="2"/>
      <c r="P845" s="2"/>
      <c r="Q845" s="2"/>
      <c r="R845" s="2"/>
      <c r="S845" s="2"/>
      <c r="T845" s="2"/>
      <c r="U845" s="2"/>
      <c r="V845" s="2"/>
      <c r="W845" s="2"/>
      <c r="X845" s="2"/>
      <c r="Y845" s="2"/>
      <c r="Z845" s="2"/>
      <c r="AA845" s="2"/>
      <c r="AB845" s="2"/>
    </row>
    <row r="846" spans="1:28" ht="13.5" customHeight="1">
      <c r="A846" s="2"/>
      <c r="B846" s="3"/>
      <c r="C846" s="3"/>
      <c r="D846" s="35"/>
      <c r="E846" s="35"/>
      <c r="F846" s="35"/>
      <c r="G846" s="35"/>
      <c r="H846" s="3"/>
      <c r="I846" s="2"/>
      <c r="J846" s="2"/>
      <c r="K846" s="2"/>
      <c r="L846" s="2"/>
      <c r="M846" s="2"/>
      <c r="N846" s="2"/>
      <c r="O846" s="2"/>
      <c r="P846" s="2"/>
      <c r="Q846" s="2"/>
      <c r="R846" s="2"/>
      <c r="S846" s="2"/>
      <c r="T846" s="2"/>
      <c r="U846" s="2"/>
      <c r="V846" s="2"/>
      <c r="W846" s="2"/>
      <c r="X846" s="2"/>
      <c r="Y846" s="2"/>
      <c r="Z846" s="2"/>
      <c r="AA846" s="2"/>
      <c r="AB846" s="2"/>
    </row>
    <row r="847" spans="1:28" ht="13.5" customHeight="1">
      <c r="A847" s="2"/>
      <c r="B847" s="3"/>
      <c r="C847" s="3"/>
      <c r="D847" s="35"/>
      <c r="E847" s="35"/>
      <c r="F847" s="35"/>
      <c r="G847" s="35"/>
      <c r="H847" s="3"/>
      <c r="I847" s="2"/>
      <c r="J847" s="2"/>
      <c r="K847" s="2"/>
      <c r="L847" s="2"/>
      <c r="M847" s="2"/>
      <c r="N847" s="2"/>
      <c r="O847" s="2"/>
      <c r="P847" s="2"/>
      <c r="Q847" s="2"/>
      <c r="R847" s="2"/>
      <c r="S847" s="2"/>
      <c r="T847" s="2"/>
      <c r="U847" s="2"/>
      <c r="V847" s="2"/>
      <c r="W847" s="2"/>
      <c r="X847" s="2"/>
      <c r="Y847" s="2"/>
      <c r="Z847" s="2"/>
      <c r="AA847" s="2"/>
      <c r="AB847" s="2"/>
    </row>
    <row r="848" spans="1:28" ht="13.5" customHeight="1">
      <c r="A848" s="2"/>
      <c r="B848" s="3"/>
      <c r="C848" s="3"/>
      <c r="D848" s="35"/>
      <c r="E848" s="35"/>
      <c r="F848" s="35"/>
      <c r="G848" s="35"/>
      <c r="H848" s="3"/>
      <c r="I848" s="2"/>
      <c r="J848" s="2"/>
      <c r="K848" s="2"/>
      <c r="L848" s="2"/>
      <c r="M848" s="2"/>
      <c r="N848" s="2"/>
      <c r="O848" s="2"/>
      <c r="P848" s="2"/>
      <c r="Q848" s="2"/>
      <c r="R848" s="2"/>
      <c r="S848" s="2"/>
      <c r="T848" s="2"/>
      <c r="U848" s="2"/>
      <c r="V848" s="2"/>
      <c r="W848" s="2"/>
      <c r="X848" s="2"/>
      <c r="Y848" s="2"/>
      <c r="Z848" s="2"/>
      <c r="AA848" s="2"/>
      <c r="AB848" s="2"/>
    </row>
    <row r="849" spans="1:28" ht="13.5" customHeight="1">
      <c r="A849" s="2"/>
      <c r="B849" s="3"/>
      <c r="C849" s="3"/>
      <c r="D849" s="35"/>
      <c r="E849" s="35"/>
      <c r="F849" s="35"/>
      <c r="G849" s="35"/>
      <c r="H849" s="3"/>
      <c r="I849" s="2"/>
      <c r="J849" s="2"/>
      <c r="K849" s="2"/>
      <c r="L849" s="2"/>
      <c r="M849" s="2"/>
      <c r="N849" s="2"/>
      <c r="O849" s="2"/>
      <c r="P849" s="2"/>
      <c r="Q849" s="2"/>
      <c r="R849" s="2"/>
      <c r="S849" s="2"/>
      <c r="T849" s="2"/>
      <c r="U849" s="2"/>
      <c r="V849" s="2"/>
      <c r="W849" s="2"/>
      <c r="X849" s="2"/>
      <c r="Y849" s="2"/>
      <c r="Z849" s="2"/>
      <c r="AA849" s="2"/>
      <c r="AB849" s="2"/>
    </row>
    <row r="850" spans="1:28" ht="13.5" customHeight="1">
      <c r="A850" s="2"/>
      <c r="B850" s="3"/>
      <c r="C850" s="3"/>
      <c r="D850" s="35"/>
      <c r="E850" s="35"/>
      <c r="F850" s="35"/>
      <c r="G850" s="35"/>
      <c r="H850" s="3"/>
      <c r="I850" s="2"/>
      <c r="J850" s="2"/>
      <c r="K850" s="2"/>
      <c r="L850" s="2"/>
      <c r="M850" s="2"/>
      <c r="N850" s="2"/>
      <c r="O850" s="2"/>
      <c r="P850" s="2"/>
      <c r="Q850" s="2"/>
      <c r="R850" s="2"/>
      <c r="S850" s="2"/>
      <c r="T850" s="2"/>
      <c r="U850" s="2"/>
      <c r="V850" s="2"/>
      <c r="W850" s="2"/>
      <c r="X850" s="2"/>
      <c r="Y850" s="2"/>
      <c r="Z850" s="2"/>
      <c r="AA850" s="2"/>
      <c r="AB850" s="2"/>
    </row>
    <row r="851" spans="1:28" ht="13.5" customHeight="1">
      <c r="A851" s="2"/>
      <c r="B851" s="3"/>
      <c r="C851" s="3"/>
      <c r="D851" s="35"/>
      <c r="E851" s="35"/>
      <c r="F851" s="35"/>
      <c r="G851" s="35"/>
      <c r="H851" s="3"/>
      <c r="I851" s="2"/>
      <c r="J851" s="2"/>
      <c r="K851" s="2"/>
      <c r="L851" s="2"/>
      <c r="M851" s="2"/>
      <c r="N851" s="2"/>
      <c r="O851" s="2"/>
      <c r="P851" s="2"/>
      <c r="Q851" s="2"/>
      <c r="R851" s="2"/>
      <c r="S851" s="2"/>
      <c r="T851" s="2"/>
      <c r="U851" s="2"/>
      <c r="V851" s="2"/>
      <c r="W851" s="2"/>
      <c r="X851" s="2"/>
      <c r="Y851" s="2"/>
      <c r="Z851" s="2"/>
      <c r="AA851" s="2"/>
      <c r="AB851" s="2"/>
    </row>
    <row r="852" spans="1:28" ht="13.5" customHeight="1">
      <c r="A852" s="2"/>
      <c r="B852" s="3"/>
      <c r="C852" s="3"/>
      <c r="D852" s="35"/>
      <c r="E852" s="35"/>
      <c r="F852" s="35"/>
      <c r="G852" s="35"/>
      <c r="H852" s="3"/>
      <c r="I852" s="2"/>
      <c r="J852" s="2"/>
      <c r="K852" s="2"/>
      <c r="L852" s="2"/>
      <c r="M852" s="2"/>
      <c r="N852" s="2"/>
      <c r="O852" s="2"/>
      <c r="P852" s="2"/>
      <c r="Q852" s="2"/>
      <c r="R852" s="2"/>
      <c r="S852" s="2"/>
      <c r="T852" s="2"/>
      <c r="U852" s="2"/>
      <c r="V852" s="2"/>
      <c r="W852" s="2"/>
      <c r="X852" s="2"/>
      <c r="Y852" s="2"/>
      <c r="Z852" s="2"/>
      <c r="AA852" s="2"/>
      <c r="AB852" s="2"/>
    </row>
    <row r="853" spans="1:28" ht="13.5" customHeight="1">
      <c r="A853" s="2"/>
      <c r="B853" s="3"/>
      <c r="C853" s="3"/>
      <c r="D853" s="35"/>
      <c r="E853" s="35"/>
      <c r="F853" s="35"/>
      <c r="G853" s="35"/>
      <c r="H853" s="3"/>
      <c r="I853" s="2"/>
      <c r="J853" s="2"/>
      <c r="K853" s="2"/>
      <c r="L853" s="2"/>
      <c r="M853" s="2"/>
      <c r="N853" s="2"/>
      <c r="O853" s="2"/>
      <c r="P853" s="2"/>
      <c r="Q853" s="2"/>
      <c r="R853" s="2"/>
      <c r="S853" s="2"/>
      <c r="T853" s="2"/>
      <c r="U853" s="2"/>
      <c r="V853" s="2"/>
      <c r="W853" s="2"/>
      <c r="X853" s="2"/>
      <c r="Y853" s="2"/>
      <c r="Z853" s="2"/>
      <c r="AA853" s="2"/>
      <c r="AB853" s="2"/>
    </row>
    <row r="854" spans="1:28" ht="13.5" customHeight="1">
      <c r="A854" s="2"/>
      <c r="B854" s="3"/>
      <c r="C854" s="3"/>
      <c r="D854" s="35"/>
      <c r="E854" s="35"/>
      <c r="F854" s="35"/>
      <c r="G854" s="35"/>
      <c r="H854" s="3"/>
      <c r="I854" s="2"/>
      <c r="J854" s="2"/>
      <c r="K854" s="2"/>
      <c r="L854" s="2"/>
      <c r="M854" s="2"/>
      <c r="N854" s="2"/>
      <c r="O854" s="2"/>
      <c r="P854" s="2"/>
      <c r="Q854" s="2"/>
      <c r="R854" s="2"/>
      <c r="S854" s="2"/>
      <c r="T854" s="2"/>
      <c r="U854" s="2"/>
      <c r="V854" s="2"/>
      <c r="W854" s="2"/>
      <c r="X854" s="2"/>
      <c r="Y854" s="2"/>
      <c r="Z854" s="2"/>
      <c r="AA854" s="2"/>
      <c r="AB854" s="2"/>
    </row>
    <row r="855" spans="1:28" ht="13.5" customHeight="1">
      <c r="A855" s="2"/>
      <c r="B855" s="3"/>
      <c r="C855" s="3"/>
      <c r="D855" s="35"/>
      <c r="E855" s="35"/>
      <c r="F855" s="35"/>
      <c r="G855" s="35"/>
      <c r="H855" s="3"/>
      <c r="I855" s="2"/>
      <c r="J855" s="2"/>
      <c r="K855" s="2"/>
      <c r="L855" s="2"/>
      <c r="M855" s="2"/>
      <c r="N855" s="2"/>
      <c r="O855" s="2"/>
      <c r="P855" s="2"/>
      <c r="Q855" s="2"/>
      <c r="R855" s="2"/>
      <c r="S855" s="2"/>
      <c r="T855" s="2"/>
      <c r="U855" s="2"/>
      <c r="V855" s="2"/>
      <c r="W855" s="2"/>
      <c r="X855" s="2"/>
      <c r="Y855" s="2"/>
      <c r="Z855" s="2"/>
      <c r="AA855" s="2"/>
      <c r="AB855" s="2"/>
    </row>
    <row r="856" spans="1:28" ht="13.5" customHeight="1">
      <c r="A856" s="2"/>
      <c r="B856" s="3"/>
      <c r="C856" s="3"/>
      <c r="D856" s="35"/>
      <c r="E856" s="35"/>
      <c r="F856" s="35"/>
      <c r="G856" s="35"/>
      <c r="H856" s="3"/>
      <c r="I856" s="2"/>
      <c r="J856" s="2"/>
      <c r="K856" s="2"/>
      <c r="L856" s="2"/>
      <c r="M856" s="2"/>
      <c r="N856" s="2"/>
      <c r="O856" s="2"/>
      <c r="P856" s="2"/>
      <c r="Q856" s="2"/>
      <c r="R856" s="2"/>
      <c r="S856" s="2"/>
      <c r="T856" s="2"/>
      <c r="U856" s="2"/>
      <c r="V856" s="2"/>
      <c r="W856" s="2"/>
      <c r="X856" s="2"/>
      <c r="Y856" s="2"/>
      <c r="Z856" s="2"/>
      <c r="AA856" s="2"/>
      <c r="AB856" s="2"/>
    </row>
    <row r="857" spans="1:28" ht="13.5" customHeight="1">
      <c r="A857" s="2"/>
      <c r="B857" s="3"/>
      <c r="C857" s="3"/>
      <c r="D857" s="35"/>
      <c r="E857" s="35"/>
      <c r="F857" s="35"/>
      <c r="G857" s="35"/>
      <c r="H857" s="3"/>
      <c r="I857" s="2"/>
      <c r="J857" s="2"/>
      <c r="K857" s="2"/>
      <c r="L857" s="2"/>
      <c r="M857" s="2"/>
      <c r="N857" s="2"/>
      <c r="O857" s="2"/>
      <c r="P857" s="2"/>
      <c r="Q857" s="2"/>
      <c r="R857" s="2"/>
      <c r="S857" s="2"/>
      <c r="T857" s="2"/>
      <c r="U857" s="2"/>
      <c r="V857" s="2"/>
      <c r="W857" s="2"/>
      <c r="X857" s="2"/>
      <c r="Y857" s="2"/>
      <c r="Z857" s="2"/>
      <c r="AA857" s="2"/>
      <c r="AB857" s="2"/>
    </row>
    <row r="858" spans="1:28" ht="13.5" customHeight="1">
      <c r="A858" s="2"/>
      <c r="B858" s="3"/>
      <c r="C858" s="3"/>
      <c r="D858" s="35"/>
      <c r="E858" s="35"/>
      <c r="F858" s="35"/>
      <c r="G858" s="35"/>
      <c r="H858" s="3"/>
      <c r="I858" s="2"/>
      <c r="J858" s="2"/>
      <c r="K858" s="2"/>
      <c r="L858" s="2"/>
      <c r="M858" s="2"/>
      <c r="N858" s="2"/>
      <c r="O858" s="2"/>
      <c r="P858" s="2"/>
      <c r="Q858" s="2"/>
      <c r="R858" s="2"/>
      <c r="S858" s="2"/>
      <c r="T858" s="2"/>
      <c r="U858" s="2"/>
      <c r="V858" s="2"/>
      <c r="W858" s="2"/>
      <c r="X858" s="2"/>
      <c r="Y858" s="2"/>
      <c r="Z858" s="2"/>
      <c r="AA858" s="2"/>
      <c r="AB858" s="2"/>
    </row>
    <row r="859" spans="1:28" ht="13.5" customHeight="1">
      <c r="A859" s="2"/>
      <c r="B859" s="3"/>
      <c r="C859" s="3"/>
      <c r="D859" s="35"/>
      <c r="E859" s="35"/>
      <c r="F859" s="35"/>
      <c r="G859" s="35"/>
      <c r="H859" s="3"/>
      <c r="I859" s="2"/>
      <c r="J859" s="2"/>
      <c r="K859" s="2"/>
      <c r="L859" s="2"/>
      <c r="M859" s="2"/>
      <c r="N859" s="2"/>
      <c r="O859" s="2"/>
      <c r="P859" s="2"/>
      <c r="Q859" s="2"/>
      <c r="R859" s="2"/>
      <c r="S859" s="2"/>
      <c r="T859" s="2"/>
      <c r="U859" s="2"/>
      <c r="V859" s="2"/>
      <c r="W859" s="2"/>
      <c r="X859" s="2"/>
      <c r="Y859" s="2"/>
      <c r="Z859" s="2"/>
      <c r="AA859" s="2"/>
      <c r="AB859" s="2"/>
    </row>
    <row r="860" spans="1:28" ht="13.5" customHeight="1">
      <c r="A860" s="2"/>
      <c r="B860" s="3"/>
      <c r="C860" s="3"/>
      <c r="D860" s="35"/>
      <c r="E860" s="35"/>
      <c r="F860" s="35"/>
      <c r="G860" s="35"/>
      <c r="H860" s="3"/>
      <c r="I860" s="2"/>
      <c r="J860" s="2"/>
      <c r="K860" s="2"/>
      <c r="L860" s="2"/>
      <c r="M860" s="2"/>
      <c r="N860" s="2"/>
      <c r="O860" s="2"/>
      <c r="P860" s="2"/>
      <c r="Q860" s="2"/>
      <c r="R860" s="2"/>
      <c r="S860" s="2"/>
      <c r="T860" s="2"/>
      <c r="U860" s="2"/>
      <c r="V860" s="2"/>
      <c r="W860" s="2"/>
      <c r="X860" s="2"/>
      <c r="Y860" s="2"/>
      <c r="Z860" s="2"/>
      <c r="AA860" s="2"/>
      <c r="AB860" s="2"/>
    </row>
    <row r="861" spans="1:28" ht="13.5" customHeight="1">
      <c r="A861" s="2"/>
      <c r="B861" s="3"/>
      <c r="C861" s="3"/>
      <c r="D861" s="35"/>
      <c r="E861" s="35"/>
      <c r="F861" s="35"/>
      <c r="G861" s="35"/>
      <c r="H861" s="3"/>
      <c r="I861" s="2"/>
      <c r="J861" s="2"/>
      <c r="K861" s="2"/>
      <c r="L861" s="2"/>
      <c r="M861" s="2"/>
      <c r="N861" s="2"/>
      <c r="O861" s="2"/>
      <c r="P861" s="2"/>
      <c r="Q861" s="2"/>
      <c r="R861" s="2"/>
      <c r="S861" s="2"/>
      <c r="T861" s="2"/>
      <c r="U861" s="2"/>
      <c r="V861" s="2"/>
      <c r="W861" s="2"/>
      <c r="X861" s="2"/>
      <c r="Y861" s="2"/>
      <c r="Z861" s="2"/>
      <c r="AA861" s="2"/>
      <c r="AB861" s="2"/>
    </row>
    <row r="862" spans="1:28" ht="13.5" customHeight="1">
      <c r="A862" s="2"/>
      <c r="B862" s="3"/>
      <c r="C862" s="3"/>
      <c r="D862" s="35"/>
      <c r="E862" s="35"/>
      <c r="F862" s="35"/>
      <c r="G862" s="35"/>
      <c r="H862" s="3"/>
      <c r="I862" s="2"/>
      <c r="J862" s="2"/>
      <c r="K862" s="2"/>
      <c r="L862" s="2"/>
      <c r="M862" s="2"/>
      <c r="N862" s="2"/>
      <c r="O862" s="2"/>
      <c r="P862" s="2"/>
      <c r="Q862" s="2"/>
      <c r="R862" s="2"/>
      <c r="S862" s="2"/>
      <c r="T862" s="2"/>
      <c r="U862" s="2"/>
      <c r="V862" s="2"/>
      <c r="W862" s="2"/>
      <c r="X862" s="2"/>
      <c r="Y862" s="2"/>
      <c r="Z862" s="2"/>
      <c r="AA862" s="2"/>
      <c r="AB862" s="2"/>
    </row>
    <row r="863" spans="1:28" ht="13.5" customHeight="1">
      <c r="A863" s="2"/>
      <c r="B863" s="3"/>
      <c r="C863" s="3"/>
      <c r="D863" s="35"/>
      <c r="E863" s="35"/>
      <c r="F863" s="35"/>
      <c r="G863" s="35"/>
      <c r="H863" s="3"/>
      <c r="I863" s="2"/>
      <c r="J863" s="2"/>
      <c r="K863" s="2"/>
      <c r="L863" s="2"/>
      <c r="M863" s="2"/>
      <c r="N863" s="2"/>
      <c r="O863" s="2"/>
      <c r="P863" s="2"/>
      <c r="Q863" s="2"/>
      <c r="R863" s="2"/>
      <c r="S863" s="2"/>
      <c r="T863" s="2"/>
      <c r="U863" s="2"/>
      <c r="V863" s="2"/>
      <c r="W863" s="2"/>
      <c r="X863" s="2"/>
      <c r="Y863" s="2"/>
      <c r="Z863" s="2"/>
      <c r="AA863" s="2"/>
      <c r="AB863" s="2"/>
    </row>
    <row r="864" spans="1:28" ht="13.5" customHeight="1">
      <c r="A864" s="2"/>
      <c r="B864" s="3"/>
      <c r="C864" s="3"/>
      <c r="D864" s="35"/>
      <c r="E864" s="35"/>
      <c r="F864" s="35"/>
      <c r="G864" s="35"/>
      <c r="H864" s="3"/>
      <c r="I864" s="2"/>
      <c r="J864" s="2"/>
      <c r="K864" s="2"/>
      <c r="L864" s="2"/>
      <c r="M864" s="2"/>
      <c r="N864" s="2"/>
      <c r="O864" s="2"/>
      <c r="P864" s="2"/>
      <c r="Q864" s="2"/>
      <c r="R864" s="2"/>
      <c r="S864" s="2"/>
      <c r="T864" s="2"/>
      <c r="U864" s="2"/>
      <c r="V864" s="2"/>
      <c r="W864" s="2"/>
      <c r="X864" s="2"/>
      <c r="Y864" s="2"/>
      <c r="Z864" s="2"/>
      <c r="AA864" s="2"/>
      <c r="AB864" s="2"/>
    </row>
    <row r="865" spans="1:28" ht="13.5" customHeight="1">
      <c r="A865" s="2"/>
      <c r="B865" s="3"/>
      <c r="C865" s="3"/>
      <c r="D865" s="35"/>
      <c r="E865" s="35"/>
      <c r="F865" s="35"/>
      <c r="G865" s="35"/>
      <c r="H865" s="3"/>
      <c r="I865" s="2"/>
      <c r="J865" s="2"/>
      <c r="K865" s="2"/>
      <c r="L865" s="2"/>
      <c r="M865" s="2"/>
      <c r="N865" s="2"/>
      <c r="O865" s="2"/>
      <c r="P865" s="2"/>
      <c r="Q865" s="2"/>
      <c r="R865" s="2"/>
      <c r="S865" s="2"/>
      <c r="T865" s="2"/>
      <c r="U865" s="2"/>
      <c r="V865" s="2"/>
      <c r="W865" s="2"/>
      <c r="X865" s="2"/>
      <c r="Y865" s="2"/>
      <c r="Z865" s="2"/>
      <c r="AA865" s="2"/>
      <c r="AB865" s="2"/>
    </row>
    <row r="866" spans="1:28" ht="13.5" customHeight="1">
      <c r="A866" s="2"/>
      <c r="B866" s="3"/>
      <c r="C866" s="3"/>
      <c r="D866" s="35"/>
      <c r="E866" s="35"/>
      <c r="F866" s="35"/>
      <c r="G866" s="35"/>
      <c r="H866" s="3"/>
      <c r="I866" s="2"/>
      <c r="J866" s="2"/>
      <c r="K866" s="2"/>
      <c r="L866" s="2"/>
      <c r="M866" s="2"/>
      <c r="N866" s="2"/>
      <c r="O866" s="2"/>
      <c r="P866" s="2"/>
      <c r="Q866" s="2"/>
      <c r="R866" s="2"/>
      <c r="S866" s="2"/>
      <c r="T866" s="2"/>
      <c r="U866" s="2"/>
      <c r="V866" s="2"/>
      <c r="W866" s="2"/>
      <c r="X866" s="2"/>
      <c r="Y866" s="2"/>
      <c r="Z866" s="2"/>
      <c r="AA866" s="2"/>
      <c r="AB866" s="2"/>
    </row>
    <row r="867" spans="1:28" ht="13.5" customHeight="1">
      <c r="A867" s="2"/>
      <c r="B867" s="3"/>
      <c r="C867" s="3"/>
      <c r="D867" s="35"/>
      <c r="E867" s="35"/>
      <c r="F867" s="35"/>
      <c r="G867" s="35"/>
      <c r="H867" s="3"/>
      <c r="I867" s="2"/>
      <c r="J867" s="2"/>
      <c r="K867" s="2"/>
      <c r="L867" s="2"/>
      <c r="M867" s="2"/>
      <c r="N867" s="2"/>
      <c r="O867" s="2"/>
      <c r="P867" s="2"/>
      <c r="Q867" s="2"/>
      <c r="R867" s="2"/>
      <c r="S867" s="2"/>
      <c r="T867" s="2"/>
      <c r="U867" s="2"/>
      <c r="V867" s="2"/>
      <c r="W867" s="2"/>
      <c r="X867" s="2"/>
      <c r="Y867" s="2"/>
      <c r="Z867" s="2"/>
      <c r="AA867" s="2"/>
      <c r="AB867" s="2"/>
    </row>
    <row r="868" spans="1:28" ht="13.5" customHeight="1">
      <c r="A868" s="2"/>
      <c r="B868" s="3"/>
      <c r="C868" s="3"/>
      <c r="D868" s="35"/>
      <c r="E868" s="35"/>
      <c r="F868" s="35"/>
      <c r="G868" s="35"/>
      <c r="H868" s="3"/>
      <c r="I868" s="2"/>
      <c r="J868" s="2"/>
      <c r="K868" s="2"/>
      <c r="L868" s="2"/>
      <c r="M868" s="2"/>
      <c r="N868" s="2"/>
      <c r="O868" s="2"/>
      <c r="P868" s="2"/>
      <c r="Q868" s="2"/>
      <c r="R868" s="2"/>
      <c r="S868" s="2"/>
      <c r="T868" s="2"/>
      <c r="U868" s="2"/>
      <c r="V868" s="2"/>
      <c r="W868" s="2"/>
      <c r="X868" s="2"/>
      <c r="Y868" s="2"/>
      <c r="Z868" s="2"/>
      <c r="AA868" s="2"/>
      <c r="AB868" s="2"/>
    </row>
    <row r="869" spans="1:28" ht="13.5" customHeight="1">
      <c r="A869" s="2"/>
      <c r="B869" s="3"/>
      <c r="C869" s="3"/>
      <c r="D869" s="35"/>
      <c r="E869" s="35"/>
      <c r="F869" s="35"/>
      <c r="G869" s="35"/>
      <c r="H869" s="3"/>
      <c r="I869" s="2"/>
      <c r="J869" s="2"/>
      <c r="K869" s="2"/>
      <c r="L869" s="2"/>
      <c r="M869" s="2"/>
      <c r="N869" s="2"/>
      <c r="O869" s="2"/>
      <c r="P869" s="2"/>
      <c r="Q869" s="2"/>
      <c r="R869" s="2"/>
      <c r="S869" s="2"/>
      <c r="T869" s="2"/>
      <c r="U869" s="2"/>
      <c r="V869" s="2"/>
      <c r="W869" s="2"/>
      <c r="X869" s="2"/>
      <c r="Y869" s="2"/>
      <c r="Z869" s="2"/>
      <c r="AA869" s="2"/>
      <c r="AB869" s="2"/>
    </row>
    <row r="870" spans="1:28" ht="13.5" customHeight="1">
      <c r="A870" s="2"/>
      <c r="B870" s="3"/>
      <c r="C870" s="3"/>
      <c r="D870" s="35"/>
      <c r="E870" s="35"/>
      <c r="F870" s="35"/>
      <c r="G870" s="35"/>
      <c r="H870" s="3"/>
      <c r="I870" s="2"/>
      <c r="J870" s="2"/>
      <c r="K870" s="2"/>
      <c r="L870" s="2"/>
      <c r="M870" s="2"/>
      <c r="N870" s="2"/>
      <c r="O870" s="2"/>
      <c r="P870" s="2"/>
      <c r="Q870" s="2"/>
      <c r="R870" s="2"/>
      <c r="S870" s="2"/>
      <c r="T870" s="2"/>
      <c r="U870" s="2"/>
      <c r="V870" s="2"/>
      <c r="W870" s="2"/>
      <c r="X870" s="2"/>
      <c r="Y870" s="2"/>
      <c r="Z870" s="2"/>
      <c r="AA870" s="2"/>
      <c r="AB870" s="2"/>
    </row>
    <row r="871" spans="1:28" ht="13.5" customHeight="1">
      <c r="A871" s="2"/>
      <c r="B871" s="3"/>
      <c r="C871" s="3"/>
      <c r="D871" s="35"/>
      <c r="E871" s="35"/>
      <c r="F871" s="35"/>
      <c r="G871" s="35"/>
      <c r="H871" s="3"/>
      <c r="I871" s="2"/>
      <c r="J871" s="2"/>
      <c r="K871" s="2"/>
      <c r="L871" s="2"/>
      <c r="M871" s="2"/>
      <c r="N871" s="2"/>
      <c r="O871" s="2"/>
      <c r="P871" s="2"/>
      <c r="Q871" s="2"/>
      <c r="R871" s="2"/>
      <c r="S871" s="2"/>
      <c r="T871" s="2"/>
      <c r="U871" s="2"/>
      <c r="V871" s="2"/>
      <c r="W871" s="2"/>
      <c r="X871" s="2"/>
      <c r="Y871" s="2"/>
      <c r="Z871" s="2"/>
      <c r="AA871" s="2"/>
      <c r="AB871" s="2"/>
    </row>
    <row r="872" spans="1:28" ht="13.5" customHeight="1">
      <c r="A872" s="2"/>
      <c r="B872" s="3"/>
      <c r="C872" s="3"/>
      <c r="D872" s="35"/>
      <c r="E872" s="35"/>
      <c r="F872" s="35"/>
      <c r="G872" s="35"/>
      <c r="H872" s="3"/>
      <c r="I872" s="2"/>
      <c r="J872" s="2"/>
      <c r="K872" s="2"/>
      <c r="L872" s="2"/>
      <c r="M872" s="2"/>
      <c r="N872" s="2"/>
      <c r="O872" s="2"/>
      <c r="P872" s="2"/>
      <c r="Q872" s="2"/>
      <c r="R872" s="2"/>
      <c r="S872" s="2"/>
      <c r="T872" s="2"/>
      <c r="U872" s="2"/>
      <c r="V872" s="2"/>
      <c r="W872" s="2"/>
      <c r="X872" s="2"/>
      <c r="Y872" s="2"/>
      <c r="Z872" s="2"/>
      <c r="AA872" s="2"/>
      <c r="AB872" s="2"/>
    </row>
    <row r="873" spans="1:28" ht="13.5" customHeight="1">
      <c r="A873" s="2"/>
      <c r="B873" s="3"/>
      <c r="C873" s="3"/>
      <c r="D873" s="35"/>
      <c r="E873" s="35"/>
      <c r="F873" s="35"/>
      <c r="G873" s="35"/>
      <c r="H873" s="3"/>
      <c r="I873" s="2"/>
      <c r="J873" s="2"/>
      <c r="K873" s="2"/>
      <c r="L873" s="2"/>
      <c r="M873" s="2"/>
      <c r="N873" s="2"/>
      <c r="O873" s="2"/>
      <c r="P873" s="2"/>
      <c r="Q873" s="2"/>
      <c r="R873" s="2"/>
      <c r="S873" s="2"/>
      <c r="T873" s="2"/>
      <c r="U873" s="2"/>
      <c r="V873" s="2"/>
      <c r="W873" s="2"/>
      <c r="X873" s="2"/>
      <c r="Y873" s="2"/>
      <c r="Z873" s="2"/>
      <c r="AA873" s="2"/>
      <c r="AB873" s="2"/>
    </row>
    <row r="874" spans="1:28" ht="13.5" customHeight="1">
      <c r="A874" s="2"/>
      <c r="B874" s="3"/>
      <c r="C874" s="3"/>
      <c r="D874" s="35"/>
      <c r="E874" s="35"/>
      <c r="F874" s="35"/>
      <c r="G874" s="35"/>
      <c r="H874" s="3"/>
      <c r="I874" s="2"/>
      <c r="J874" s="2"/>
      <c r="K874" s="2"/>
      <c r="L874" s="2"/>
      <c r="M874" s="2"/>
      <c r="N874" s="2"/>
      <c r="O874" s="2"/>
      <c r="P874" s="2"/>
      <c r="Q874" s="2"/>
      <c r="R874" s="2"/>
      <c r="S874" s="2"/>
      <c r="T874" s="2"/>
      <c r="U874" s="2"/>
      <c r="V874" s="2"/>
      <c r="W874" s="2"/>
      <c r="X874" s="2"/>
      <c r="Y874" s="2"/>
      <c r="Z874" s="2"/>
      <c r="AA874" s="2"/>
      <c r="AB874" s="2"/>
    </row>
    <row r="875" spans="1:28" ht="13.5" customHeight="1">
      <c r="A875" s="2"/>
      <c r="B875" s="3"/>
      <c r="C875" s="3"/>
      <c r="D875" s="35"/>
      <c r="E875" s="35"/>
      <c r="F875" s="35"/>
      <c r="G875" s="35"/>
      <c r="H875" s="3"/>
      <c r="I875" s="2"/>
      <c r="J875" s="2"/>
      <c r="K875" s="2"/>
      <c r="L875" s="2"/>
      <c r="M875" s="2"/>
      <c r="N875" s="2"/>
      <c r="O875" s="2"/>
      <c r="P875" s="2"/>
      <c r="Q875" s="2"/>
      <c r="R875" s="2"/>
      <c r="S875" s="2"/>
      <c r="T875" s="2"/>
      <c r="U875" s="2"/>
      <c r="V875" s="2"/>
      <c r="W875" s="2"/>
      <c r="X875" s="2"/>
      <c r="Y875" s="2"/>
      <c r="Z875" s="2"/>
      <c r="AA875" s="2"/>
      <c r="AB875" s="2"/>
    </row>
    <row r="876" spans="1:28" ht="13.5" customHeight="1">
      <c r="A876" s="2"/>
      <c r="B876" s="3"/>
      <c r="C876" s="3"/>
      <c r="D876" s="35"/>
      <c r="E876" s="35"/>
      <c r="F876" s="35"/>
      <c r="G876" s="35"/>
      <c r="H876" s="3"/>
      <c r="I876" s="2"/>
      <c r="J876" s="2"/>
      <c r="K876" s="2"/>
      <c r="L876" s="2"/>
      <c r="M876" s="2"/>
      <c r="N876" s="2"/>
      <c r="O876" s="2"/>
      <c r="P876" s="2"/>
      <c r="Q876" s="2"/>
      <c r="R876" s="2"/>
      <c r="S876" s="2"/>
      <c r="T876" s="2"/>
      <c r="U876" s="2"/>
      <c r="V876" s="2"/>
      <c r="W876" s="2"/>
      <c r="X876" s="2"/>
      <c r="Y876" s="2"/>
      <c r="Z876" s="2"/>
      <c r="AA876" s="2"/>
      <c r="AB876" s="2"/>
    </row>
    <row r="877" spans="1:28" ht="13.5" customHeight="1">
      <c r="A877" s="2"/>
      <c r="B877" s="3"/>
      <c r="C877" s="3"/>
      <c r="D877" s="35"/>
      <c r="E877" s="35"/>
      <c r="F877" s="35"/>
      <c r="G877" s="35"/>
      <c r="H877" s="3"/>
      <c r="I877" s="2"/>
      <c r="J877" s="2"/>
      <c r="K877" s="2"/>
      <c r="L877" s="2"/>
      <c r="M877" s="2"/>
      <c r="N877" s="2"/>
      <c r="O877" s="2"/>
      <c r="P877" s="2"/>
      <c r="Q877" s="2"/>
      <c r="R877" s="2"/>
      <c r="S877" s="2"/>
      <c r="T877" s="2"/>
      <c r="U877" s="2"/>
      <c r="V877" s="2"/>
      <c r="W877" s="2"/>
      <c r="X877" s="2"/>
      <c r="Y877" s="2"/>
      <c r="Z877" s="2"/>
      <c r="AA877" s="2"/>
      <c r="AB877" s="2"/>
    </row>
    <row r="878" spans="1:28" ht="13.5" customHeight="1">
      <c r="A878" s="2"/>
      <c r="B878" s="3"/>
      <c r="C878" s="3"/>
      <c r="D878" s="35"/>
      <c r="E878" s="35"/>
      <c r="F878" s="35"/>
      <c r="G878" s="35"/>
      <c r="H878" s="3"/>
      <c r="I878" s="2"/>
      <c r="J878" s="2"/>
      <c r="K878" s="2"/>
      <c r="L878" s="2"/>
      <c r="M878" s="2"/>
      <c r="N878" s="2"/>
      <c r="O878" s="2"/>
      <c r="P878" s="2"/>
      <c r="Q878" s="2"/>
      <c r="R878" s="2"/>
      <c r="S878" s="2"/>
      <c r="T878" s="2"/>
      <c r="U878" s="2"/>
      <c r="V878" s="2"/>
      <c r="W878" s="2"/>
      <c r="X878" s="2"/>
      <c r="Y878" s="2"/>
      <c r="Z878" s="2"/>
      <c r="AA878" s="2"/>
      <c r="AB878" s="2"/>
    </row>
    <row r="879" spans="1:28" ht="13.5" customHeight="1">
      <c r="A879" s="2"/>
      <c r="B879" s="3"/>
      <c r="C879" s="3"/>
      <c r="D879" s="35"/>
      <c r="E879" s="35"/>
      <c r="F879" s="35"/>
      <c r="G879" s="35"/>
      <c r="H879" s="3"/>
      <c r="I879" s="2"/>
      <c r="J879" s="2"/>
      <c r="K879" s="2"/>
      <c r="L879" s="2"/>
      <c r="M879" s="2"/>
      <c r="N879" s="2"/>
      <c r="O879" s="2"/>
      <c r="P879" s="2"/>
      <c r="Q879" s="2"/>
      <c r="R879" s="2"/>
      <c r="S879" s="2"/>
      <c r="T879" s="2"/>
      <c r="U879" s="2"/>
      <c r="V879" s="2"/>
      <c r="W879" s="2"/>
      <c r="X879" s="2"/>
      <c r="Y879" s="2"/>
      <c r="Z879" s="2"/>
      <c r="AA879" s="2"/>
      <c r="AB879" s="2"/>
    </row>
    <row r="880" spans="1:28" ht="13.5" customHeight="1">
      <c r="A880" s="2"/>
      <c r="B880" s="3"/>
      <c r="C880" s="3"/>
      <c r="D880" s="35"/>
      <c r="E880" s="35"/>
      <c r="F880" s="35"/>
      <c r="G880" s="35"/>
      <c r="H880" s="3"/>
      <c r="I880" s="2"/>
      <c r="J880" s="2"/>
      <c r="K880" s="2"/>
      <c r="L880" s="2"/>
      <c r="M880" s="2"/>
      <c r="N880" s="2"/>
      <c r="O880" s="2"/>
      <c r="P880" s="2"/>
      <c r="Q880" s="2"/>
      <c r="R880" s="2"/>
      <c r="S880" s="2"/>
      <c r="T880" s="2"/>
      <c r="U880" s="2"/>
      <c r="V880" s="2"/>
      <c r="W880" s="2"/>
      <c r="X880" s="2"/>
      <c r="Y880" s="2"/>
      <c r="Z880" s="2"/>
      <c r="AA880" s="2"/>
      <c r="AB880" s="2"/>
    </row>
    <row r="881" spans="1:28" ht="13.5" customHeight="1">
      <c r="A881" s="2"/>
      <c r="B881" s="3"/>
      <c r="C881" s="3"/>
      <c r="D881" s="35"/>
      <c r="E881" s="35"/>
      <c r="F881" s="35"/>
      <c r="G881" s="35"/>
      <c r="H881" s="3"/>
      <c r="I881" s="2"/>
      <c r="J881" s="2"/>
      <c r="K881" s="2"/>
      <c r="L881" s="2"/>
      <c r="M881" s="2"/>
      <c r="N881" s="2"/>
      <c r="O881" s="2"/>
      <c r="P881" s="2"/>
      <c r="Q881" s="2"/>
      <c r="R881" s="2"/>
      <c r="S881" s="2"/>
      <c r="T881" s="2"/>
      <c r="U881" s="2"/>
      <c r="V881" s="2"/>
      <c r="W881" s="2"/>
      <c r="X881" s="2"/>
      <c r="Y881" s="2"/>
      <c r="Z881" s="2"/>
      <c r="AA881" s="2"/>
      <c r="AB881" s="2"/>
    </row>
    <row r="882" spans="1:28" ht="13.5" customHeight="1">
      <c r="A882" s="2"/>
      <c r="B882" s="3"/>
      <c r="C882" s="3"/>
      <c r="D882" s="35"/>
      <c r="E882" s="35"/>
      <c r="F882" s="35"/>
      <c r="G882" s="35"/>
      <c r="H882" s="3"/>
      <c r="I882" s="2"/>
      <c r="J882" s="2"/>
      <c r="K882" s="2"/>
      <c r="L882" s="2"/>
      <c r="M882" s="2"/>
      <c r="N882" s="2"/>
      <c r="O882" s="2"/>
      <c r="P882" s="2"/>
      <c r="Q882" s="2"/>
      <c r="R882" s="2"/>
      <c r="S882" s="2"/>
      <c r="T882" s="2"/>
      <c r="U882" s="2"/>
      <c r="V882" s="2"/>
      <c r="W882" s="2"/>
      <c r="X882" s="2"/>
      <c r="Y882" s="2"/>
      <c r="Z882" s="2"/>
      <c r="AA882" s="2"/>
      <c r="AB882" s="2"/>
    </row>
    <row r="883" spans="1:28" ht="13.5" customHeight="1">
      <c r="A883" s="2"/>
      <c r="B883" s="3"/>
      <c r="C883" s="3"/>
      <c r="D883" s="35"/>
      <c r="E883" s="35"/>
      <c r="F883" s="35"/>
      <c r="G883" s="35"/>
      <c r="H883" s="3"/>
      <c r="I883" s="2"/>
      <c r="J883" s="2"/>
      <c r="K883" s="2"/>
      <c r="L883" s="2"/>
      <c r="M883" s="2"/>
      <c r="N883" s="2"/>
      <c r="O883" s="2"/>
      <c r="P883" s="2"/>
      <c r="Q883" s="2"/>
      <c r="R883" s="2"/>
      <c r="S883" s="2"/>
      <c r="T883" s="2"/>
      <c r="U883" s="2"/>
      <c r="V883" s="2"/>
      <c r="W883" s="2"/>
      <c r="X883" s="2"/>
      <c r="Y883" s="2"/>
      <c r="Z883" s="2"/>
      <c r="AA883" s="2"/>
      <c r="AB883" s="2"/>
    </row>
    <row r="884" spans="1:28" ht="13.5" customHeight="1">
      <c r="A884" s="2"/>
      <c r="B884" s="3"/>
      <c r="C884" s="3"/>
      <c r="D884" s="35"/>
      <c r="E884" s="35"/>
      <c r="F884" s="35"/>
      <c r="G884" s="35"/>
      <c r="H884" s="3"/>
      <c r="I884" s="2"/>
      <c r="J884" s="2"/>
      <c r="K884" s="2"/>
      <c r="L884" s="2"/>
      <c r="M884" s="2"/>
      <c r="N884" s="2"/>
      <c r="O884" s="2"/>
      <c r="P884" s="2"/>
      <c r="Q884" s="2"/>
      <c r="R884" s="2"/>
      <c r="S884" s="2"/>
      <c r="T884" s="2"/>
      <c r="U884" s="2"/>
      <c r="V884" s="2"/>
      <c r="W884" s="2"/>
      <c r="X884" s="2"/>
      <c r="Y884" s="2"/>
      <c r="Z884" s="2"/>
      <c r="AA884" s="2"/>
      <c r="AB884" s="2"/>
    </row>
    <row r="885" spans="1:28" ht="13.5" customHeight="1">
      <c r="A885" s="2"/>
      <c r="B885" s="3"/>
      <c r="C885" s="3"/>
      <c r="D885" s="35"/>
      <c r="E885" s="35"/>
      <c r="F885" s="35"/>
      <c r="G885" s="35"/>
      <c r="H885" s="3"/>
      <c r="I885" s="2"/>
      <c r="J885" s="2"/>
      <c r="K885" s="2"/>
      <c r="L885" s="2"/>
      <c r="M885" s="2"/>
      <c r="N885" s="2"/>
      <c r="O885" s="2"/>
      <c r="P885" s="2"/>
      <c r="Q885" s="2"/>
      <c r="R885" s="2"/>
      <c r="S885" s="2"/>
      <c r="T885" s="2"/>
      <c r="U885" s="2"/>
      <c r="V885" s="2"/>
      <c r="W885" s="2"/>
      <c r="X885" s="2"/>
      <c r="Y885" s="2"/>
      <c r="Z885" s="2"/>
      <c r="AA885" s="2"/>
      <c r="AB885" s="2"/>
    </row>
    <row r="886" spans="1:28" ht="13.5" customHeight="1">
      <c r="A886" s="2"/>
      <c r="B886" s="3"/>
      <c r="C886" s="3"/>
      <c r="D886" s="35"/>
      <c r="E886" s="35"/>
      <c r="F886" s="35"/>
      <c r="G886" s="35"/>
      <c r="H886" s="3"/>
      <c r="I886" s="2"/>
      <c r="J886" s="2"/>
      <c r="K886" s="2"/>
      <c r="L886" s="2"/>
      <c r="M886" s="2"/>
      <c r="N886" s="2"/>
      <c r="O886" s="2"/>
      <c r="P886" s="2"/>
      <c r="Q886" s="2"/>
      <c r="R886" s="2"/>
      <c r="S886" s="2"/>
      <c r="T886" s="2"/>
      <c r="U886" s="2"/>
      <c r="V886" s="2"/>
      <c r="W886" s="2"/>
      <c r="X886" s="2"/>
      <c r="Y886" s="2"/>
      <c r="Z886" s="2"/>
      <c r="AA886" s="2"/>
      <c r="AB886" s="2"/>
    </row>
    <row r="887" spans="1:28" ht="13.5" customHeight="1">
      <c r="A887" s="2"/>
      <c r="B887" s="3"/>
      <c r="C887" s="3"/>
      <c r="D887" s="35"/>
      <c r="E887" s="35"/>
      <c r="F887" s="35"/>
      <c r="G887" s="35"/>
      <c r="H887" s="3"/>
      <c r="I887" s="2"/>
      <c r="J887" s="2"/>
      <c r="K887" s="2"/>
      <c r="L887" s="2"/>
      <c r="M887" s="2"/>
      <c r="N887" s="2"/>
      <c r="O887" s="2"/>
      <c r="P887" s="2"/>
      <c r="Q887" s="2"/>
      <c r="R887" s="2"/>
      <c r="S887" s="2"/>
      <c r="T887" s="2"/>
      <c r="U887" s="2"/>
      <c r="V887" s="2"/>
      <c r="W887" s="2"/>
      <c r="X887" s="2"/>
      <c r="Y887" s="2"/>
      <c r="Z887" s="2"/>
      <c r="AA887" s="2"/>
      <c r="AB887" s="2"/>
    </row>
    <row r="888" spans="1:28" ht="13.5" customHeight="1">
      <c r="A888" s="2"/>
      <c r="B888" s="3"/>
      <c r="C888" s="3"/>
      <c r="D888" s="35"/>
      <c r="E888" s="35"/>
      <c r="F888" s="35"/>
      <c r="G888" s="35"/>
      <c r="H888" s="3"/>
      <c r="I888" s="2"/>
      <c r="J888" s="2"/>
      <c r="K888" s="2"/>
      <c r="L888" s="2"/>
      <c r="M888" s="2"/>
      <c r="N888" s="2"/>
      <c r="O888" s="2"/>
      <c r="P888" s="2"/>
      <c r="Q888" s="2"/>
      <c r="R888" s="2"/>
      <c r="S888" s="2"/>
      <c r="T888" s="2"/>
      <c r="U888" s="2"/>
      <c r="V888" s="2"/>
      <c r="W888" s="2"/>
      <c r="X888" s="2"/>
      <c r="Y888" s="2"/>
      <c r="Z888" s="2"/>
      <c r="AA888" s="2"/>
      <c r="AB888" s="2"/>
    </row>
    <row r="889" spans="1:28" ht="13.5" customHeight="1">
      <c r="A889" s="2"/>
      <c r="B889" s="3"/>
      <c r="C889" s="3"/>
      <c r="D889" s="35"/>
      <c r="E889" s="35"/>
      <c r="F889" s="35"/>
      <c r="G889" s="35"/>
      <c r="H889" s="3"/>
      <c r="I889" s="2"/>
      <c r="J889" s="2"/>
      <c r="K889" s="2"/>
      <c r="L889" s="2"/>
      <c r="M889" s="2"/>
      <c r="N889" s="2"/>
      <c r="O889" s="2"/>
      <c r="P889" s="2"/>
      <c r="Q889" s="2"/>
      <c r="R889" s="2"/>
      <c r="S889" s="2"/>
      <c r="T889" s="2"/>
      <c r="U889" s="2"/>
      <c r="V889" s="2"/>
      <c r="W889" s="2"/>
      <c r="X889" s="2"/>
      <c r="Y889" s="2"/>
      <c r="Z889" s="2"/>
      <c r="AA889" s="2"/>
      <c r="AB889" s="2"/>
    </row>
    <row r="890" spans="1:28" ht="13.5" customHeight="1">
      <c r="A890" s="2"/>
      <c r="B890" s="3"/>
      <c r="C890" s="3"/>
      <c r="D890" s="35"/>
      <c r="E890" s="35"/>
      <c r="F890" s="35"/>
      <c r="G890" s="35"/>
      <c r="H890" s="3"/>
      <c r="I890" s="2"/>
      <c r="J890" s="2"/>
      <c r="K890" s="2"/>
      <c r="L890" s="2"/>
      <c r="M890" s="2"/>
      <c r="N890" s="2"/>
      <c r="O890" s="2"/>
      <c r="P890" s="2"/>
      <c r="Q890" s="2"/>
      <c r="R890" s="2"/>
      <c r="S890" s="2"/>
      <c r="T890" s="2"/>
      <c r="U890" s="2"/>
      <c r="V890" s="2"/>
      <c r="W890" s="2"/>
      <c r="X890" s="2"/>
      <c r="Y890" s="2"/>
      <c r="Z890" s="2"/>
      <c r="AA890" s="2"/>
      <c r="AB890" s="2"/>
    </row>
    <row r="891" spans="1:28" ht="13.5" customHeight="1">
      <c r="A891" s="2"/>
      <c r="B891" s="3"/>
      <c r="C891" s="3"/>
      <c r="D891" s="35"/>
      <c r="E891" s="35"/>
      <c r="F891" s="35"/>
      <c r="G891" s="35"/>
      <c r="H891" s="3"/>
      <c r="I891" s="2"/>
      <c r="J891" s="2"/>
      <c r="K891" s="2"/>
      <c r="L891" s="2"/>
      <c r="M891" s="2"/>
      <c r="N891" s="2"/>
      <c r="O891" s="2"/>
      <c r="P891" s="2"/>
      <c r="Q891" s="2"/>
      <c r="R891" s="2"/>
      <c r="S891" s="2"/>
      <c r="T891" s="2"/>
      <c r="U891" s="2"/>
      <c r="V891" s="2"/>
      <c r="W891" s="2"/>
      <c r="X891" s="2"/>
      <c r="Y891" s="2"/>
      <c r="Z891" s="2"/>
      <c r="AA891" s="2"/>
      <c r="AB891" s="2"/>
    </row>
    <row r="892" spans="1:28" ht="13.5" customHeight="1">
      <c r="A892" s="2"/>
      <c r="B892" s="3"/>
      <c r="C892" s="3"/>
      <c r="D892" s="35"/>
      <c r="E892" s="35"/>
      <c r="F892" s="35"/>
      <c r="G892" s="35"/>
      <c r="H892" s="3"/>
      <c r="I892" s="2"/>
      <c r="J892" s="2"/>
      <c r="K892" s="2"/>
      <c r="L892" s="2"/>
      <c r="M892" s="2"/>
      <c r="N892" s="2"/>
      <c r="O892" s="2"/>
      <c r="P892" s="2"/>
      <c r="Q892" s="2"/>
      <c r="R892" s="2"/>
      <c r="S892" s="2"/>
      <c r="T892" s="2"/>
      <c r="U892" s="2"/>
      <c r="V892" s="2"/>
      <c r="W892" s="2"/>
      <c r="X892" s="2"/>
      <c r="Y892" s="2"/>
      <c r="Z892" s="2"/>
      <c r="AA892" s="2"/>
      <c r="AB892" s="2"/>
    </row>
    <row r="893" spans="1:28" ht="13.5" customHeight="1">
      <c r="A893" s="2"/>
      <c r="B893" s="3"/>
      <c r="C893" s="3"/>
      <c r="D893" s="35"/>
      <c r="E893" s="35"/>
      <c r="F893" s="35"/>
      <c r="G893" s="35"/>
      <c r="H893" s="3"/>
      <c r="I893" s="2"/>
      <c r="J893" s="2"/>
      <c r="K893" s="2"/>
      <c r="L893" s="2"/>
      <c r="M893" s="2"/>
      <c r="N893" s="2"/>
      <c r="O893" s="2"/>
      <c r="P893" s="2"/>
      <c r="Q893" s="2"/>
      <c r="R893" s="2"/>
      <c r="S893" s="2"/>
      <c r="T893" s="2"/>
      <c r="U893" s="2"/>
      <c r="V893" s="2"/>
      <c r="W893" s="2"/>
      <c r="X893" s="2"/>
      <c r="Y893" s="2"/>
      <c r="Z893" s="2"/>
      <c r="AA893" s="2"/>
      <c r="AB893" s="2"/>
    </row>
    <row r="894" spans="1:28" ht="13.5" customHeight="1">
      <c r="A894" s="2"/>
      <c r="B894" s="3"/>
      <c r="C894" s="3"/>
      <c r="D894" s="35"/>
      <c r="E894" s="35"/>
      <c r="F894" s="35"/>
      <c r="G894" s="35"/>
      <c r="H894" s="3"/>
      <c r="I894" s="2"/>
      <c r="J894" s="2"/>
      <c r="K894" s="2"/>
      <c r="L894" s="2"/>
      <c r="M894" s="2"/>
      <c r="N894" s="2"/>
      <c r="O894" s="2"/>
      <c r="P894" s="2"/>
      <c r="Q894" s="2"/>
      <c r="R894" s="2"/>
      <c r="S894" s="2"/>
      <c r="T894" s="2"/>
      <c r="U894" s="2"/>
      <c r="V894" s="2"/>
      <c r="W894" s="2"/>
      <c r="X894" s="2"/>
      <c r="Y894" s="2"/>
      <c r="Z894" s="2"/>
      <c r="AA894" s="2"/>
      <c r="AB894" s="2"/>
    </row>
    <row r="895" spans="1:28" ht="13.5" customHeight="1">
      <c r="A895" s="2"/>
      <c r="B895" s="3"/>
      <c r="C895" s="3"/>
      <c r="D895" s="35"/>
      <c r="E895" s="35"/>
      <c r="F895" s="35"/>
      <c r="G895" s="35"/>
      <c r="H895" s="3"/>
      <c r="I895" s="2"/>
      <c r="J895" s="2"/>
      <c r="K895" s="2"/>
      <c r="L895" s="2"/>
      <c r="M895" s="2"/>
      <c r="N895" s="2"/>
      <c r="O895" s="2"/>
      <c r="P895" s="2"/>
      <c r="Q895" s="2"/>
      <c r="R895" s="2"/>
      <c r="S895" s="2"/>
      <c r="T895" s="2"/>
      <c r="U895" s="2"/>
      <c r="V895" s="2"/>
      <c r="W895" s="2"/>
      <c r="X895" s="2"/>
      <c r="Y895" s="2"/>
      <c r="Z895" s="2"/>
      <c r="AA895" s="2"/>
      <c r="AB895" s="2"/>
    </row>
    <row r="896" spans="1:28" ht="13.5" customHeight="1">
      <c r="A896" s="2"/>
      <c r="B896" s="3"/>
      <c r="C896" s="3"/>
      <c r="D896" s="35"/>
      <c r="E896" s="35"/>
      <c r="F896" s="35"/>
      <c r="G896" s="35"/>
      <c r="H896" s="3"/>
      <c r="I896" s="2"/>
      <c r="J896" s="2"/>
      <c r="K896" s="2"/>
      <c r="L896" s="2"/>
      <c r="M896" s="2"/>
      <c r="N896" s="2"/>
      <c r="O896" s="2"/>
      <c r="P896" s="2"/>
      <c r="Q896" s="2"/>
      <c r="R896" s="2"/>
      <c r="S896" s="2"/>
      <c r="T896" s="2"/>
      <c r="U896" s="2"/>
      <c r="V896" s="2"/>
      <c r="W896" s="2"/>
      <c r="X896" s="2"/>
      <c r="Y896" s="2"/>
      <c r="Z896" s="2"/>
      <c r="AA896" s="2"/>
      <c r="AB896" s="2"/>
    </row>
    <row r="897" spans="1:28" ht="13.5" customHeight="1">
      <c r="A897" s="2"/>
      <c r="B897" s="3"/>
      <c r="C897" s="3"/>
      <c r="D897" s="35"/>
      <c r="E897" s="35"/>
      <c r="F897" s="35"/>
      <c r="G897" s="35"/>
      <c r="H897" s="3"/>
      <c r="I897" s="2"/>
      <c r="J897" s="2"/>
      <c r="K897" s="2"/>
      <c r="L897" s="2"/>
      <c r="M897" s="2"/>
      <c r="N897" s="2"/>
      <c r="O897" s="2"/>
      <c r="P897" s="2"/>
      <c r="Q897" s="2"/>
      <c r="R897" s="2"/>
      <c r="S897" s="2"/>
      <c r="T897" s="2"/>
      <c r="U897" s="2"/>
      <c r="V897" s="2"/>
      <c r="W897" s="2"/>
      <c r="X897" s="2"/>
      <c r="Y897" s="2"/>
      <c r="Z897" s="2"/>
      <c r="AA897" s="2"/>
      <c r="AB897" s="2"/>
    </row>
    <row r="898" spans="1:28" ht="13.5" customHeight="1">
      <c r="A898" s="2"/>
      <c r="B898" s="3"/>
      <c r="C898" s="3"/>
      <c r="D898" s="35"/>
      <c r="E898" s="35"/>
      <c r="F898" s="35"/>
      <c r="G898" s="35"/>
      <c r="H898" s="3"/>
      <c r="I898" s="2"/>
      <c r="J898" s="2"/>
      <c r="K898" s="2"/>
      <c r="L898" s="2"/>
      <c r="M898" s="2"/>
      <c r="N898" s="2"/>
      <c r="O898" s="2"/>
      <c r="P898" s="2"/>
      <c r="Q898" s="2"/>
      <c r="R898" s="2"/>
      <c r="S898" s="2"/>
      <c r="T898" s="2"/>
      <c r="U898" s="2"/>
      <c r="V898" s="2"/>
      <c r="W898" s="2"/>
      <c r="X898" s="2"/>
      <c r="Y898" s="2"/>
      <c r="Z898" s="2"/>
      <c r="AA898" s="2"/>
      <c r="AB898" s="2"/>
    </row>
    <row r="899" spans="1:28" ht="13.5" customHeight="1">
      <c r="A899" s="2"/>
      <c r="B899" s="3"/>
      <c r="C899" s="3"/>
      <c r="D899" s="35"/>
      <c r="E899" s="35"/>
      <c r="F899" s="35"/>
      <c r="G899" s="35"/>
      <c r="H899" s="3"/>
      <c r="I899" s="2"/>
      <c r="J899" s="2"/>
      <c r="K899" s="2"/>
      <c r="L899" s="2"/>
      <c r="M899" s="2"/>
      <c r="N899" s="2"/>
      <c r="O899" s="2"/>
      <c r="P899" s="2"/>
      <c r="Q899" s="2"/>
      <c r="R899" s="2"/>
      <c r="S899" s="2"/>
      <c r="T899" s="2"/>
      <c r="U899" s="2"/>
      <c r="V899" s="2"/>
      <c r="W899" s="2"/>
      <c r="X899" s="2"/>
      <c r="Y899" s="2"/>
      <c r="Z899" s="2"/>
      <c r="AA899" s="2"/>
      <c r="AB899" s="2"/>
    </row>
    <row r="900" spans="1:28" ht="13.5" customHeight="1">
      <c r="A900" s="2"/>
      <c r="B900" s="3"/>
      <c r="C900" s="3"/>
      <c r="D900" s="35"/>
      <c r="E900" s="35"/>
      <c r="F900" s="35"/>
      <c r="G900" s="35"/>
      <c r="H900" s="3"/>
      <c r="I900" s="2"/>
      <c r="J900" s="2"/>
      <c r="K900" s="2"/>
      <c r="L900" s="2"/>
      <c r="M900" s="2"/>
      <c r="N900" s="2"/>
      <c r="O900" s="2"/>
      <c r="P900" s="2"/>
      <c r="Q900" s="2"/>
      <c r="R900" s="2"/>
      <c r="S900" s="2"/>
      <c r="T900" s="2"/>
      <c r="U900" s="2"/>
      <c r="V900" s="2"/>
      <c r="W900" s="2"/>
      <c r="X900" s="2"/>
      <c r="Y900" s="2"/>
      <c r="Z900" s="2"/>
      <c r="AA900" s="2"/>
      <c r="AB900" s="2"/>
    </row>
    <row r="901" spans="1:28" ht="13.5" customHeight="1">
      <c r="A901" s="2"/>
      <c r="B901" s="3"/>
      <c r="C901" s="3"/>
      <c r="D901" s="35"/>
      <c r="E901" s="35"/>
      <c r="F901" s="35"/>
      <c r="G901" s="35"/>
      <c r="H901" s="3"/>
      <c r="I901" s="2"/>
      <c r="J901" s="2"/>
      <c r="K901" s="2"/>
      <c r="L901" s="2"/>
      <c r="M901" s="2"/>
      <c r="N901" s="2"/>
      <c r="O901" s="2"/>
      <c r="P901" s="2"/>
      <c r="Q901" s="2"/>
      <c r="R901" s="2"/>
      <c r="S901" s="2"/>
      <c r="T901" s="2"/>
      <c r="U901" s="2"/>
      <c r="V901" s="2"/>
      <c r="W901" s="2"/>
      <c r="X901" s="2"/>
      <c r="Y901" s="2"/>
      <c r="Z901" s="2"/>
      <c r="AA901" s="2"/>
      <c r="AB901" s="2"/>
    </row>
    <row r="902" spans="1:28" ht="13.5" customHeight="1">
      <c r="A902" s="2"/>
      <c r="B902" s="3"/>
      <c r="C902" s="3"/>
      <c r="D902" s="35"/>
      <c r="E902" s="35"/>
      <c r="F902" s="35"/>
      <c r="G902" s="35"/>
      <c r="H902" s="3"/>
      <c r="I902" s="2"/>
      <c r="J902" s="2"/>
      <c r="K902" s="2"/>
      <c r="L902" s="2"/>
      <c r="M902" s="2"/>
      <c r="N902" s="2"/>
      <c r="O902" s="2"/>
      <c r="P902" s="2"/>
      <c r="Q902" s="2"/>
      <c r="R902" s="2"/>
      <c r="S902" s="2"/>
      <c r="T902" s="2"/>
      <c r="U902" s="2"/>
      <c r="V902" s="2"/>
      <c r="W902" s="2"/>
      <c r="X902" s="2"/>
      <c r="Y902" s="2"/>
      <c r="Z902" s="2"/>
      <c r="AA902" s="2"/>
      <c r="AB902" s="2"/>
    </row>
    <row r="903" spans="1:28" ht="13.5" customHeight="1">
      <c r="A903" s="2"/>
      <c r="B903" s="3"/>
      <c r="C903" s="3"/>
      <c r="D903" s="35"/>
      <c r="E903" s="35"/>
      <c r="F903" s="35"/>
      <c r="G903" s="35"/>
      <c r="H903" s="3"/>
      <c r="I903" s="2"/>
      <c r="J903" s="2"/>
      <c r="K903" s="2"/>
      <c r="L903" s="2"/>
      <c r="M903" s="2"/>
      <c r="N903" s="2"/>
      <c r="O903" s="2"/>
      <c r="P903" s="2"/>
      <c r="Q903" s="2"/>
      <c r="R903" s="2"/>
      <c r="S903" s="2"/>
      <c r="T903" s="2"/>
      <c r="U903" s="2"/>
      <c r="V903" s="2"/>
      <c r="W903" s="2"/>
      <c r="X903" s="2"/>
      <c r="Y903" s="2"/>
      <c r="Z903" s="2"/>
      <c r="AA903" s="2"/>
      <c r="AB903" s="2"/>
    </row>
    <row r="904" spans="1:28" ht="13.5" customHeight="1">
      <c r="A904" s="2"/>
      <c r="B904" s="3"/>
      <c r="C904" s="3"/>
      <c r="D904" s="35"/>
      <c r="E904" s="35"/>
      <c r="F904" s="35"/>
      <c r="G904" s="35"/>
      <c r="H904" s="3"/>
      <c r="I904" s="2"/>
      <c r="J904" s="2"/>
      <c r="K904" s="2"/>
      <c r="L904" s="2"/>
      <c r="M904" s="2"/>
      <c r="N904" s="2"/>
      <c r="O904" s="2"/>
      <c r="P904" s="2"/>
      <c r="Q904" s="2"/>
      <c r="R904" s="2"/>
      <c r="S904" s="2"/>
      <c r="T904" s="2"/>
      <c r="U904" s="2"/>
      <c r="V904" s="2"/>
      <c r="W904" s="2"/>
      <c r="X904" s="2"/>
      <c r="Y904" s="2"/>
      <c r="Z904" s="2"/>
      <c r="AA904" s="2"/>
      <c r="AB904" s="2"/>
    </row>
    <row r="905" spans="1:28" ht="13.5" customHeight="1">
      <c r="A905" s="2"/>
      <c r="B905" s="3"/>
      <c r="C905" s="3"/>
      <c r="D905" s="35"/>
      <c r="E905" s="35"/>
      <c r="F905" s="35"/>
      <c r="G905" s="35"/>
      <c r="H905" s="3"/>
      <c r="I905" s="2"/>
      <c r="J905" s="2"/>
      <c r="K905" s="2"/>
      <c r="L905" s="2"/>
      <c r="M905" s="2"/>
      <c r="N905" s="2"/>
      <c r="O905" s="2"/>
      <c r="P905" s="2"/>
      <c r="Q905" s="2"/>
      <c r="R905" s="2"/>
      <c r="S905" s="2"/>
      <c r="T905" s="2"/>
      <c r="U905" s="2"/>
      <c r="V905" s="2"/>
      <c r="W905" s="2"/>
      <c r="X905" s="2"/>
      <c r="Y905" s="2"/>
      <c r="Z905" s="2"/>
      <c r="AA905" s="2"/>
      <c r="AB905" s="2"/>
    </row>
    <row r="906" spans="1:28" ht="13.5" customHeight="1">
      <c r="A906" s="2"/>
      <c r="B906" s="3"/>
      <c r="C906" s="3"/>
      <c r="D906" s="35"/>
      <c r="E906" s="35"/>
      <c r="F906" s="35"/>
      <c r="G906" s="35"/>
      <c r="H906" s="3"/>
      <c r="I906" s="2"/>
      <c r="J906" s="2"/>
      <c r="K906" s="2"/>
      <c r="L906" s="2"/>
      <c r="M906" s="2"/>
      <c r="N906" s="2"/>
      <c r="O906" s="2"/>
      <c r="P906" s="2"/>
      <c r="Q906" s="2"/>
      <c r="R906" s="2"/>
      <c r="S906" s="2"/>
      <c r="T906" s="2"/>
      <c r="U906" s="2"/>
      <c r="V906" s="2"/>
      <c r="W906" s="2"/>
      <c r="X906" s="2"/>
      <c r="Y906" s="2"/>
      <c r="Z906" s="2"/>
      <c r="AA906" s="2"/>
      <c r="AB906" s="2"/>
    </row>
    <row r="907" spans="1:28" ht="13.5" customHeight="1">
      <c r="A907" s="2"/>
      <c r="B907" s="3"/>
      <c r="C907" s="3"/>
      <c r="D907" s="35"/>
      <c r="E907" s="35"/>
      <c r="F907" s="35"/>
      <c r="G907" s="35"/>
      <c r="H907" s="3"/>
      <c r="I907" s="2"/>
      <c r="J907" s="2"/>
      <c r="K907" s="2"/>
      <c r="L907" s="2"/>
      <c r="M907" s="2"/>
      <c r="N907" s="2"/>
      <c r="O907" s="2"/>
      <c r="P907" s="2"/>
      <c r="Q907" s="2"/>
      <c r="R907" s="2"/>
      <c r="S907" s="2"/>
      <c r="T907" s="2"/>
      <c r="U907" s="2"/>
      <c r="V907" s="2"/>
      <c r="W907" s="2"/>
      <c r="X907" s="2"/>
      <c r="Y907" s="2"/>
      <c r="Z907" s="2"/>
      <c r="AA907" s="2"/>
      <c r="AB907" s="2"/>
    </row>
    <row r="908" spans="1:28" ht="13.5" customHeight="1">
      <c r="A908" s="2"/>
      <c r="B908" s="3"/>
      <c r="C908" s="3"/>
      <c r="D908" s="35"/>
      <c r="E908" s="35"/>
      <c r="F908" s="35"/>
      <c r="G908" s="35"/>
      <c r="H908" s="3"/>
      <c r="I908" s="2"/>
      <c r="J908" s="2"/>
      <c r="K908" s="2"/>
      <c r="L908" s="2"/>
      <c r="M908" s="2"/>
      <c r="N908" s="2"/>
      <c r="O908" s="2"/>
      <c r="P908" s="2"/>
      <c r="Q908" s="2"/>
      <c r="R908" s="2"/>
      <c r="S908" s="2"/>
      <c r="T908" s="2"/>
      <c r="U908" s="2"/>
      <c r="V908" s="2"/>
      <c r="W908" s="2"/>
      <c r="X908" s="2"/>
      <c r="Y908" s="2"/>
      <c r="Z908" s="2"/>
      <c r="AA908" s="2"/>
      <c r="AB908" s="2"/>
    </row>
    <row r="909" spans="1:28" ht="13.5" customHeight="1">
      <c r="A909" s="2"/>
      <c r="B909" s="3"/>
      <c r="C909" s="3"/>
      <c r="D909" s="35"/>
      <c r="E909" s="35"/>
      <c r="F909" s="35"/>
      <c r="G909" s="35"/>
      <c r="H909" s="3"/>
      <c r="I909" s="2"/>
      <c r="J909" s="2"/>
      <c r="K909" s="2"/>
      <c r="L909" s="2"/>
      <c r="M909" s="2"/>
      <c r="N909" s="2"/>
      <c r="O909" s="2"/>
      <c r="P909" s="2"/>
      <c r="Q909" s="2"/>
      <c r="R909" s="2"/>
      <c r="S909" s="2"/>
      <c r="T909" s="2"/>
      <c r="U909" s="2"/>
      <c r="V909" s="2"/>
      <c r="W909" s="2"/>
      <c r="X909" s="2"/>
      <c r="Y909" s="2"/>
      <c r="Z909" s="2"/>
      <c r="AA909" s="2"/>
      <c r="AB909" s="2"/>
    </row>
    <row r="910" spans="1:28" ht="13.5" customHeight="1">
      <c r="A910" s="2"/>
      <c r="B910" s="3"/>
      <c r="C910" s="3"/>
      <c r="D910" s="35"/>
      <c r="E910" s="35"/>
      <c r="F910" s="35"/>
      <c r="G910" s="35"/>
      <c r="H910" s="3"/>
      <c r="I910" s="2"/>
      <c r="J910" s="2"/>
      <c r="K910" s="2"/>
      <c r="L910" s="2"/>
      <c r="M910" s="2"/>
      <c r="N910" s="2"/>
      <c r="O910" s="2"/>
      <c r="P910" s="2"/>
      <c r="Q910" s="2"/>
      <c r="R910" s="2"/>
      <c r="S910" s="2"/>
      <c r="T910" s="2"/>
      <c r="U910" s="2"/>
      <c r="V910" s="2"/>
      <c r="W910" s="2"/>
      <c r="X910" s="2"/>
      <c r="Y910" s="2"/>
      <c r="Z910" s="2"/>
      <c r="AA910" s="2"/>
      <c r="AB910" s="2"/>
    </row>
    <row r="911" spans="1:28" ht="13.5" customHeight="1">
      <c r="A911" s="2"/>
      <c r="B911" s="3"/>
      <c r="C911" s="3"/>
      <c r="D911" s="35"/>
      <c r="E911" s="35"/>
      <c r="F911" s="35"/>
      <c r="G911" s="35"/>
      <c r="H911" s="3"/>
      <c r="I911" s="2"/>
      <c r="J911" s="2"/>
      <c r="K911" s="2"/>
      <c r="L911" s="2"/>
      <c r="M911" s="2"/>
      <c r="N911" s="2"/>
      <c r="O911" s="2"/>
      <c r="P911" s="2"/>
      <c r="Q911" s="2"/>
      <c r="R911" s="2"/>
      <c r="S911" s="2"/>
      <c r="T911" s="2"/>
      <c r="U911" s="2"/>
      <c r="V911" s="2"/>
      <c r="W911" s="2"/>
      <c r="X911" s="2"/>
      <c r="Y911" s="2"/>
      <c r="Z911" s="2"/>
      <c r="AA911" s="2"/>
      <c r="AB911" s="2"/>
    </row>
    <row r="912" spans="1:28" ht="13.5" customHeight="1">
      <c r="A912" s="2"/>
      <c r="B912" s="3"/>
      <c r="C912" s="3"/>
      <c r="D912" s="35"/>
      <c r="E912" s="35"/>
      <c r="F912" s="35"/>
      <c r="G912" s="35"/>
      <c r="H912" s="3"/>
      <c r="I912" s="2"/>
      <c r="J912" s="2"/>
      <c r="K912" s="2"/>
      <c r="L912" s="2"/>
      <c r="M912" s="2"/>
      <c r="N912" s="2"/>
      <c r="O912" s="2"/>
      <c r="P912" s="2"/>
      <c r="Q912" s="2"/>
      <c r="R912" s="2"/>
      <c r="S912" s="2"/>
      <c r="T912" s="2"/>
      <c r="U912" s="2"/>
      <c r="V912" s="2"/>
      <c r="W912" s="2"/>
      <c r="X912" s="2"/>
      <c r="Y912" s="2"/>
      <c r="Z912" s="2"/>
      <c r="AA912" s="2"/>
      <c r="AB912" s="2"/>
    </row>
    <row r="913" spans="1:28" ht="13.5" customHeight="1">
      <c r="A913" s="2"/>
      <c r="B913" s="3"/>
      <c r="C913" s="3"/>
      <c r="D913" s="35"/>
      <c r="E913" s="35"/>
      <c r="F913" s="35"/>
      <c r="G913" s="35"/>
      <c r="H913" s="3"/>
      <c r="I913" s="2"/>
      <c r="J913" s="2"/>
      <c r="K913" s="2"/>
      <c r="L913" s="2"/>
      <c r="M913" s="2"/>
      <c r="N913" s="2"/>
      <c r="O913" s="2"/>
      <c r="P913" s="2"/>
      <c r="Q913" s="2"/>
      <c r="R913" s="2"/>
      <c r="S913" s="2"/>
      <c r="T913" s="2"/>
      <c r="U913" s="2"/>
      <c r="V913" s="2"/>
      <c r="W913" s="2"/>
      <c r="X913" s="2"/>
      <c r="Y913" s="2"/>
      <c r="Z913" s="2"/>
      <c r="AA913" s="2"/>
      <c r="AB913" s="2"/>
    </row>
    <row r="914" spans="1:28" ht="13.5" customHeight="1">
      <c r="A914" s="2"/>
      <c r="B914" s="3"/>
      <c r="C914" s="3"/>
      <c r="D914" s="35"/>
      <c r="E914" s="35"/>
      <c r="F914" s="35"/>
      <c r="G914" s="35"/>
      <c r="H914" s="3"/>
      <c r="I914" s="2"/>
      <c r="J914" s="2"/>
      <c r="K914" s="2"/>
      <c r="L914" s="2"/>
      <c r="M914" s="2"/>
      <c r="N914" s="2"/>
      <c r="O914" s="2"/>
      <c r="P914" s="2"/>
      <c r="Q914" s="2"/>
      <c r="R914" s="2"/>
      <c r="S914" s="2"/>
      <c r="T914" s="2"/>
      <c r="U914" s="2"/>
      <c r="V914" s="2"/>
      <c r="W914" s="2"/>
      <c r="X914" s="2"/>
      <c r="Y914" s="2"/>
      <c r="Z914" s="2"/>
      <c r="AA914" s="2"/>
      <c r="AB914" s="2"/>
    </row>
    <row r="915" spans="1:28" ht="13.5" customHeight="1">
      <c r="A915" s="2"/>
      <c r="B915" s="3"/>
      <c r="C915" s="3"/>
      <c r="D915" s="35"/>
      <c r="E915" s="35"/>
      <c r="F915" s="35"/>
      <c r="G915" s="35"/>
      <c r="H915" s="3"/>
      <c r="I915" s="2"/>
      <c r="J915" s="2"/>
      <c r="K915" s="2"/>
      <c r="L915" s="2"/>
      <c r="M915" s="2"/>
      <c r="N915" s="2"/>
      <c r="O915" s="2"/>
      <c r="P915" s="2"/>
      <c r="Q915" s="2"/>
      <c r="R915" s="2"/>
      <c r="S915" s="2"/>
      <c r="T915" s="2"/>
      <c r="U915" s="2"/>
      <c r="V915" s="2"/>
      <c r="W915" s="2"/>
      <c r="X915" s="2"/>
      <c r="Y915" s="2"/>
      <c r="Z915" s="2"/>
      <c r="AA915" s="2"/>
      <c r="AB915" s="2"/>
    </row>
    <row r="916" spans="1:28" ht="13.5" customHeight="1">
      <c r="A916" s="2"/>
      <c r="B916" s="3"/>
      <c r="C916" s="3"/>
      <c r="D916" s="35"/>
      <c r="E916" s="35"/>
      <c r="F916" s="35"/>
      <c r="G916" s="35"/>
      <c r="H916" s="3"/>
      <c r="I916" s="2"/>
      <c r="J916" s="2"/>
      <c r="K916" s="2"/>
      <c r="L916" s="2"/>
      <c r="M916" s="2"/>
      <c r="N916" s="2"/>
      <c r="O916" s="2"/>
      <c r="P916" s="2"/>
      <c r="Q916" s="2"/>
      <c r="R916" s="2"/>
      <c r="S916" s="2"/>
      <c r="T916" s="2"/>
      <c r="U916" s="2"/>
      <c r="V916" s="2"/>
      <c r="W916" s="2"/>
      <c r="X916" s="2"/>
      <c r="Y916" s="2"/>
      <c r="Z916" s="2"/>
      <c r="AA916" s="2"/>
      <c r="AB916" s="2"/>
    </row>
    <row r="917" spans="1:28" ht="13.5" customHeight="1">
      <c r="A917" s="2"/>
      <c r="B917" s="3"/>
      <c r="C917" s="3"/>
      <c r="D917" s="35"/>
      <c r="E917" s="35"/>
      <c r="F917" s="35"/>
      <c r="G917" s="35"/>
      <c r="H917" s="3"/>
      <c r="I917" s="2"/>
      <c r="J917" s="2"/>
      <c r="K917" s="2"/>
      <c r="L917" s="2"/>
      <c r="M917" s="2"/>
      <c r="N917" s="2"/>
      <c r="O917" s="2"/>
      <c r="P917" s="2"/>
      <c r="Q917" s="2"/>
      <c r="R917" s="2"/>
      <c r="S917" s="2"/>
      <c r="T917" s="2"/>
      <c r="U917" s="2"/>
      <c r="V917" s="2"/>
      <c r="W917" s="2"/>
      <c r="X917" s="2"/>
      <c r="Y917" s="2"/>
      <c r="Z917" s="2"/>
      <c r="AA917" s="2"/>
      <c r="AB917" s="2"/>
    </row>
    <row r="918" spans="1:28" ht="13.5" customHeight="1">
      <c r="A918" s="2"/>
      <c r="B918" s="3"/>
      <c r="C918" s="3"/>
      <c r="D918" s="35"/>
      <c r="E918" s="35"/>
      <c r="F918" s="35"/>
      <c r="G918" s="35"/>
      <c r="H918" s="3"/>
      <c r="I918" s="2"/>
      <c r="J918" s="2"/>
      <c r="K918" s="2"/>
      <c r="L918" s="2"/>
      <c r="M918" s="2"/>
      <c r="N918" s="2"/>
      <c r="O918" s="2"/>
      <c r="P918" s="2"/>
      <c r="Q918" s="2"/>
      <c r="R918" s="2"/>
      <c r="S918" s="2"/>
      <c r="T918" s="2"/>
      <c r="U918" s="2"/>
      <c r="V918" s="2"/>
      <c r="W918" s="2"/>
      <c r="X918" s="2"/>
      <c r="Y918" s="2"/>
      <c r="Z918" s="2"/>
      <c r="AA918" s="2"/>
      <c r="AB918" s="2"/>
    </row>
    <row r="919" spans="1:28" ht="13.5" customHeight="1">
      <c r="A919" s="2"/>
      <c r="B919" s="3"/>
      <c r="C919" s="3"/>
      <c r="D919" s="35"/>
      <c r="E919" s="35"/>
      <c r="F919" s="35"/>
      <c r="G919" s="35"/>
      <c r="H919" s="3"/>
      <c r="I919" s="2"/>
      <c r="J919" s="2"/>
      <c r="K919" s="2"/>
      <c r="L919" s="2"/>
      <c r="M919" s="2"/>
      <c r="N919" s="2"/>
      <c r="O919" s="2"/>
      <c r="P919" s="2"/>
      <c r="Q919" s="2"/>
      <c r="R919" s="2"/>
      <c r="S919" s="2"/>
      <c r="T919" s="2"/>
      <c r="U919" s="2"/>
      <c r="V919" s="2"/>
      <c r="W919" s="2"/>
      <c r="X919" s="2"/>
      <c r="Y919" s="2"/>
      <c r="Z919" s="2"/>
      <c r="AA919" s="2"/>
      <c r="AB919" s="2"/>
    </row>
    <row r="920" spans="1:28" ht="13.5" customHeight="1">
      <c r="A920" s="2"/>
      <c r="B920" s="3"/>
      <c r="C920" s="3"/>
      <c r="D920" s="35"/>
      <c r="E920" s="35"/>
      <c r="F920" s="35"/>
      <c r="G920" s="35"/>
      <c r="H920" s="3"/>
      <c r="I920" s="2"/>
      <c r="J920" s="2"/>
      <c r="K920" s="2"/>
      <c r="L920" s="2"/>
      <c r="M920" s="2"/>
      <c r="N920" s="2"/>
      <c r="O920" s="2"/>
      <c r="P920" s="2"/>
      <c r="Q920" s="2"/>
      <c r="R920" s="2"/>
      <c r="S920" s="2"/>
      <c r="T920" s="2"/>
      <c r="U920" s="2"/>
      <c r="V920" s="2"/>
      <c r="W920" s="2"/>
      <c r="X920" s="2"/>
      <c r="Y920" s="2"/>
      <c r="Z920" s="2"/>
      <c r="AA920" s="2"/>
      <c r="AB920" s="2"/>
    </row>
    <row r="921" spans="1:28" ht="13.5" customHeight="1">
      <c r="A921" s="2"/>
      <c r="B921" s="3"/>
      <c r="C921" s="3"/>
      <c r="D921" s="35"/>
      <c r="E921" s="35"/>
      <c r="F921" s="35"/>
      <c r="G921" s="35"/>
      <c r="H921" s="3"/>
      <c r="I921" s="2"/>
      <c r="J921" s="2"/>
      <c r="K921" s="2"/>
      <c r="L921" s="2"/>
      <c r="M921" s="2"/>
      <c r="N921" s="2"/>
      <c r="O921" s="2"/>
      <c r="P921" s="2"/>
      <c r="Q921" s="2"/>
      <c r="R921" s="2"/>
      <c r="S921" s="2"/>
      <c r="T921" s="2"/>
      <c r="U921" s="2"/>
      <c r="V921" s="2"/>
      <c r="W921" s="2"/>
      <c r="X921" s="2"/>
      <c r="Y921" s="2"/>
      <c r="Z921" s="2"/>
      <c r="AA921" s="2"/>
      <c r="AB921" s="2"/>
    </row>
    <row r="922" spans="1:28" ht="13.5" customHeight="1">
      <c r="A922" s="2"/>
      <c r="B922" s="3"/>
      <c r="C922" s="3"/>
      <c r="D922" s="35"/>
      <c r="E922" s="35"/>
      <c r="F922" s="35"/>
      <c r="G922" s="35"/>
      <c r="H922" s="3"/>
      <c r="I922" s="2"/>
      <c r="J922" s="2"/>
      <c r="K922" s="2"/>
      <c r="L922" s="2"/>
      <c r="M922" s="2"/>
      <c r="N922" s="2"/>
      <c r="O922" s="2"/>
      <c r="P922" s="2"/>
      <c r="Q922" s="2"/>
      <c r="R922" s="2"/>
      <c r="S922" s="2"/>
      <c r="T922" s="2"/>
      <c r="U922" s="2"/>
      <c r="V922" s="2"/>
      <c r="W922" s="2"/>
      <c r="X922" s="2"/>
      <c r="Y922" s="2"/>
      <c r="Z922" s="2"/>
      <c r="AA922" s="2"/>
      <c r="AB922" s="2"/>
    </row>
    <row r="923" spans="1:28" ht="13.5" customHeight="1">
      <c r="A923" s="2"/>
      <c r="B923" s="3"/>
      <c r="C923" s="3"/>
      <c r="D923" s="35"/>
      <c r="E923" s="35"/>
      <c r="F923" s="35"/>
      <c r="G923" s="35"/>
      <c r="H923" s="3"/>
      <c r="I923" s="2"/>
      <c r="J923" s="2"/>
      <c r="K923" s="2"/>
      <c r="L923" s="2"/>
      <c r="M923" s="2"/>
      <c r="N923" s="2"/>
      <c r="O923" s="2"/>
      <c r="P923" s="2"/>
      <c r="Q923" s="2"/>
      <c r="R923" s="2"/>
      <c r="S923" s="2"/>
      <c r="T923" s="2"/>
      <c r="U923" s="2"/>
      <c r="V923" s="2"/>
      <c r="W923" s="2"/>
      <c r="X923" s="2"/>
      <c r="Y923" s="2"/>
      <c r="Z923" s="2"/>
      <c r="AA923" s="2"/>
      <c r="AB923" s="2"/>
    </row>
    <row r="924" spans="1:28" ht="13.5" customHeight="1">
      <c r="A924" s="2"/>
      <c r="B924" s="3"/>
      <c r="C924" s="3"/>
      <c r="D924" s="35"/>
      <c r="E924" s="35"/>
      <c r="F924" s="35"/>
      <c r="G924" s="35"/>
      <c r="H924" s="3"/>
      <c r="I924" s="2"/>
      <c r="J924" s="2"/>
      <c r="K924" s="2"/>
      <c r="L924" s="2"/>
      <c r="M924" s="2"/>
      <c r="N924" s="2"/>
      <c r="O924" s="2"/>
      <c r="P924" s="2"/>
      <c r="Q924" s="2"/>
      <c r="R924" s="2"/>
      <c r="S924" s="2"/>
      <c r="T924" s="2"/>
      <c r="U924" s="2"/>
      <c r="V924" s="2"/>
      <c r="W924" s="2"/>
      <c r="X924" s="2"/>
      <c r="Y924" s="2"/>
      <c r="Z924" s="2"/>
      <c r="AA924" s="2"/>
      <c r="AB924" s="2"/>
    </row>
    <row r="925" spans="1:28" ht="13.5" customHeight="1">
      <c r="A925" s="2"/>
      <c r="B925" s="3"/>
      <c r="C925" s="3"/>
      <c r="D925" s="35"/>
      <c r="E925" s="35"/>
      <c r="F925" s="35"/>
      <c r="G925" s="35"/>
      <c r="H925" s="3"/>
      <c r="I925" s="2"/>
      <c r="J925" s="2"/>
      <c r="K925" s="2"/>
      <c r="L925" s="2"/>
      <c r="M925" s="2"/>
      <c r="N925" s="2"/>
      <c r="O925" s="2"/>
      <c r="P925" s="2"/>
      <c r="Q925" s="2"/>
      <c r="R925" s="2"/>
      <c r="S925" s="2"/>
      <c r="T925" s="2"/>
      <c r="U925" s="2"/>
      <c r="V925" s="2"/>
      <c r="W925" s="2"/>
      <c r="X925" s="2"/>
      <c r="Y925" s="2"/>
      <c r="Z925" s="2"/>
      <c r="AA925" s="2"/>
      <c r="AB925" s="2"/>
    </row>
    <row r="926" spans="1:28" ht="13.5" customHeight="1">
      <c r="A926" s="2"/>
      <c r="B926" s="3"/>
      <c r="C926" s="3"/>
      <c r="D926" s="35"/>
      <c r="E926" s="35"/>
      <c r="F926" s="35"/>
      <c r="G926" s="35"/>
      <c r="H926" s="3"/>
      <c r="I926" s="2"/>
      <c r="J926" s="2"/>
      <c r="K926" s="2"/>
      <c r="L926" s="2"/>
      <c r="M926" s="2"/>
      <c r="N926" s="2"/>
      <c r="O926" s="2"/>
      <c r="P926" s="2"/>
      <c r="Q926" s="2"/>
      <c r="R926" s="2"/>
      <c r="S926" s="2"/>
      <c r="T926" s="2"/>
      <c r="U926" s="2"/>
      <c r="V926" s="2"/>
      <c r="W926" s="2"/>
      <c r="X926" s="2"/>
      <c r="Y926" s="2"/>
      <c r="Z926" s="2"/>
      <c r="AA926" s="2"/>
      <c r="AB926" s="2"/>
    </row>
    <row r="927" spans="1:28" ht="13.5" customHeight="1">
      <c r="A927" s="2"/>
      <c r="B927" s="3"/>
      <c r="C927" s="3"/>
      <c r="D927" s="35"/>
      <c r="E927" s="35"/>
      <c r="F927" s="35"/>
      <c r="G927" s="35"/>
      <c r="H927" s="3"/>
      <c r="I927" s="2"/>
      <c r="J927" s="2"/>
      <c r="K927" s="2"/>
      <c r="L927" s="2"/>
      <c r="M927" s="2"/>
      <c r="N927" s="2"/>
      <c r="O927" s="2"/>
      <c r="P927" s="2"/>
      <c r="Q927" s="2"/>
      <c r="R927" s="2"/>
      <c r="S927" s="2"/>
      <c r="T927" s="2"/>
      <c r="U927" s="2"/>
      <c r="V927" s="2"/>
      <c r="W927" s="2"/>
      <c r="X927" s="2"/>
      <c r="Y927" s="2"/>
      <c r="Z927" s="2"/>
      <c r="AA927" s="2"/>
      <c r="AB927" s="2"/>
    </row>
    <row r="928" spans="1:28" ht="13.5" customHeight="1">
      <c r="A928" s="2"/>
      <c r="B928" s="3"/>
      <c r="C928" s="3"/>
      <c r="D928" s="35"/>
      <c r="E928" s="35"/>
      <c r="F928" s="35"/>
      <c r="G928" s="35"/>
      <c r="H928" s="3"/>
      <c r="I928" s="2"/>
      <c r="J928" s="2"/>
      <c r="K928" s="2"/>
      <c r="L928" s="2"/>
      <c r="M928" s="2"/>
      <c r="N928" s="2"/>
      <c r="O928" s="2"/>
      <c r="P928" s="2"/>
      <c r="Q928" s="2"/>
      <c r="R928" s="2"/>
      <c r="S928" s="2"/>
      <c r="T928" s="2"/>
      <c r="U928" s="2"/>
      <c r="V928" s="2"/>
      <c r="W928" s="2"/>
      <c r="X928" s="2"/>
      <c r="Y928" s="2"/>
      <c r="Z928" s="2"/>
      <c r="AA928" s="2"/>
      <c r="AB928" s="2"/>
    </row>
    <row r="929" spans="1:28" ht="13.5" customHeight="1">
      <c r="A929" s="2"/>
      <c r="B929" s="3"/>
      <c r="C929" s="3"/>
      <c r="D929" s="35"/>
      <c r="E929" s="35"/>
      <c r="F929" s="35"/>
      <c r="G929" s="35"/>
      <c r="H929" s="3"/>
      <c r="I929" s="2"/>
      <c r="J929" s="2"/>
      <c r="K929" s="2"/>
      <c r="L929" s="2"/>
      <c r="M929" s="2"/>
      <c r="N929" s="2"/>
      <c r="O929" s="2"/>
      <c r="P929" s="2"/>
      <c r="Q929" s="2"/>
      <c r="R929" s="2"/>
      <c r="S929" s="2"/>
      <c r="T929" s="2"/>
      <c r="U929" s="2"/>
      <c r="V929" s="2"/>
      <c r="W929" s="2"/>
      <c r="X929" s="2"/>
      <c r="Y929" s="2"/>
      <c r="Z929" s="2"/>
      <c r="AA929" s="2"/>
      <c r="AB929" s="2"/>
    </row>
    <row r="930" spans="1:28" ht="13.5" customHeight="1">
      <c r="A930" s="2"/>
      <c r="B930" s="3"/>
      <c r="C930" s="3"/>
      <c r="D930" s="35"/>
      <c r="E930" s="35"/>
      <c r="F930" s="35"/>
      <c r="G930" s="35"/>
      <c r="H930" s="3"/>
      <c r="I930" s="2"/>
      <c r="J930" s="2"/>
      <c r="K930" s="2"/>
      <c r="L930" s="2"/>
      <c r="M930" s="2"/>
      <c r="N930" s="2"/>
      <c r="O930" s="2"/>
      <c r="P930" s="2"/>
      <c r="Q930" s="2"/>
      <c r="R930" s="2"/>
      <c r="S930" s="2"/>
      <c r="T930" s="2"/>
      <c r="U930" s="2"/>
      <c r="V930" s="2"/>
      <c r="W930" s="2"/>
      <c r="X930" s="2"/>
      <c r="Y930" s="2"/>
      <c r="Z930" s="2"/>
      <c r="AA930" s="2"/>
      <c r="AB930" s="2"/>
    </row>
    <row r="931" spans="1:28" ht="13.5" customHeight="1">
      <c r="A931" s="2"/>
      <c r="B931" s="3"/>
      <c r="C931" s="3"/>
      <c r="D931" s="35"/>
      <c r="E931" s="35"/>
      <c r="F931" s="35"/>
      <c r="G931" s="35"/>
      <c r="H931" s="3"/>
      <c r="I931" s="2"/>
      <c r="J931" s="2"/>
      <c r="K931" s="2"/>
      <c r="L931" s="2"/>
      <c r="M931" s="2"/>
      <c r="N931" s="2"/>
      <c r="O931" s="2"/>
      <c r="P931" s="2"/>
      <c r="Q931" s="2"/>
      <c r="R931" s="2"/>
      <c r="S931" s="2"/>
      <c r="T931" s="2"/>
      <c r="U931" s="2"/>
      <c r="V931" s="2"/>
      <c r="W931" s="2"/>
      <c r="X931" s="2"/>
      <c r="Y931" s="2"/>
      <c r="Z931" s="2"/>
      <c r="AA931" s="2"/>
      <c r="AB931" s="2"/>
    </row>
    <row r="932" spans="1:28" ht="13.5" customHeight="1">
      <c r="A932" s="2"/>
      <c r="B932" s="3"/>
      <c r="C932" s="3"/>
      <c r="D932" s="35"/>
      <c r="E932" s="35"/>
      <c r="F932" s="35"/>
      <c r="G932" s="35"/>
      <c r="H932" s="3"/>
      <c r="I932" s="2"/>
      <c r="J932" s="2"/>
      <c r="K932" s="2"/>
      <c r="L932" s="2"/>
      <c r="M932" s="2"/>
      <c r="N932" s="2"/>
      <c r="O932" s="2"/>
      <c r="P932" s="2"/>
      <c r="Q932" s="2"/>
      <c r="R932" s="2"/>
      <c r="S932" s="2"/>
      <c r="T932" s="2"/>
      <c r="U932" s="2"/>
      <c r="V932" s="2"/>
      <c r="W932" s="2"/>
      <c r="X932" s="2"/>
      <c r="Y932" s="2"/>
      <c r="Z932" s="2"/>
      <c r="AA932" s="2"/>
      <c r="AB932" s="2"/>
    </row>
    <row r="933" spans="1:28" ht="13.5" customHeight="1">
      <c r="A933" s="2"/>
      <c r="B933" s="3"/>
      <c r="C933" s="3"/>
      <c r="D933" s="35"/>
      <c r="E933" s="35"/>
      <c r="F933" s="35"/>
      <c r="G933" s="35"/>
      <c r="H933" s="3"/>
      <c r="I933" s="2"/>
      <c r="J933" s="2"/>
      <c r="K933" s="2"/>
      <c r="L933" s="2"/>
      <c r="M933" s="2"/>
      <c r="N933" s="2"/>
      <c r="O933" s="2"/>
      <c r="P933" s="2"/>
      <c r="Q933" s="2"/>
      <c r="R933" s="2"/>
      <c r="S933" s="2"/>
      <c r="T933" s="2"/>
      <c r="U933" s="2"/>
      <c r="V933" s="2"/>
      <c r="W933" s="2"/>
      <c r="X933" s="2"/>
      <c r="Y933" s="2"/>
      <c r="Z933" s="2"/>
      <c r="AA933" s="2"/>
      <c r="AB933" s="2"/>
    </row>
    <row r="934" spans="1:28" ht="13.5" customHeight="1">
      <c r="A934" s="2"/>
      <c r="B934" s="3"/>
      <c r="C934" s="3"/>
      <c r="D934" s="35"/>
      <c r="E934" s="35"/>
      <c r="F934" s="35"/>
      <c r="G934" s="35"/>
      <c r="H934" s="3"/>
      <c r="I934" s="2"/>
      <c r="J934" s="2"/>
      <c r="K934" s="2"/>
      <c r="L934" s="2"/>
      <c r="M934" s="2"/>
      <c r="N934" s="2"/>
      <c r="O934" s="2"/>
      <c r="P934" s="2"/>
      <c r="Q934" s="2"/>
      <c r="R934" s="2"/>
      <c r="S934" s="2"/>
      <c r="T934" s="2"/>
      <c r="U934" s="2"/>
      <c r="V934" s="2"/>
      <c r="W934" s="2"/>
      <c r="X934" s="2"/>
      <c r="Y934" s="2"/>
      <c r="Z934" s="2"/>
      <c r="AA934" s="2"/>
      <c r="AB934" s="2"/>
    </row>
    <row r="935" spans="1:28" ht="13.5" customHeight="1">
      <c r="A935" s="2"/>
      <c r="B935" s="3"/>
      <c r="C935" s="3"/>
      <c r="D935" s="35"/>
      <c r="E935" s="35"/>
      <c r="F935" s="35"/>
      <c r="G935" s="35"/>
      <c r="H935" s="3"/>
      <c r="I935" s="2"/>
      <c r="J935" s="2"/>
      <c r="K935" s="2"/>
      <c r="L935" s="2"/>
      <c r="M935" s="2"/>
      <c r="N935" s="2"/>
      <c r="O935" s="2"/>
      <c r="P935" s="2"/>
      <c r="Q935" s="2"/>
      <c r="R935" s="2"/>
      <c r="S935" s="2"/>
      <c r="T935" s="2"/>
      <c r="U935" s="2"/>
      <c r="V935" s="2"/>
      <c r="W935" s="2"/>
      <c r="X935" s="2"/>
      <c r="Y935" s="2"/>
      <c r="Z935" s="2"/>
      <c r="AA935" s="2"/>
      <c r="AB935" s="2"/>
    </row>
    <row r="936" spans="1:28" ht="13.5" customHeight="1">
      <c r="A936" s="2"/>
      <c r="B936" s="3"/>
      <c r="C936" s="3"/>
      <c r="D936" s="35"/>
      <c r="E936" s="35"/>
      <c r="F936" s="35"/>
      <c r="G936" s="35"/>
      <c r="H936" s="3"/>
      <c r="I936" s="2"/>
      <c r="J936" s="2"/>
      <c r="K936" s="2"/>
      <c r="L936" s="2"/>
      <c r="M936" s="2"/>
      <c r="N936" s="2"/>
      <c r="O936" s="2"/>
      <c r="P936" s="2"/>
      <c r="Q936" s="2"/>
      <c r="R936" s="2"/>
      <c r="S936" s="2"/>
      <c r="T936" s="2"/>
      <c r="U936" s="2"/>
      <c r="V936" s="2"/>
      <c r="W936" s="2"/>
      <c r="X936" s="2"/>
      <c r="Y936" s="2"/>
      <c r="Z936" s="2"/>
      <c r="AA936" s="2"/>
      <c r="AB936" s="2"/>
    </row>
    <row r="937" spans="1:28" ht="13.5" customHeight="1">
      <c r="A937" s="2"/>
      <c r="B937" s="3"/>
      <c r="C937" s="3"/>
      <c r="D937" s="35"/>
      <c r="E937" s="35"/>
      <c r="F937" s="35"/>
      <c r="G937" s="35"/>
      <c r="H937" s="3"/>
      <c r="I937" s="2"/>
      <c r="J937" s="2"/>
      <c r="K937" s="2"/>
      <c r="L937" s="2"/>
      <c r="M937" s="2"/>
      <c r="N937" s="2"/>
      <c r="O937" s="2"/>
      <c r="P937" s="2"/>
      <c r="Q937" s="2"/>
      <c r="R937" s="2"/>
      <c r="S937" s="2"/>
      <c r="T937" s="2"/>
      <c r="U937" s="2"/>
      <c r="V937" s="2"/>
      <c r="W937" s="2"/>
      <c r="X937" s="2"/>
      <c r="Y937" s="2"/>
      <c r="Z937" s="2"/>
      <c r="AA937" s="2"/>
      <c r="AB937" s="2"/>
    </row>
    <row r="938" spans="1:28" ht="13.5" customHeight="1">
      <c r="A938" s="2"/>
      <c r="B938" s="3"/>
      <c r="C938" s="3"/>
      <c r="D938" s="35"/>
      <c r="E938" s="35"/>
      <c r="F938" s="35"/>
      <c r="G938" s="35"/>
      <c r="H938" s="3"/>
      <c r="I938" s="2"/>
      <c r="J938" s="2"/>
      <c r="K938" s="2"/>
      <c r="L938" s="2"/>
      <c r="M938" s="2"/>
      <c r="N938" s="2"/>
      <c r="O938" s="2"/>
      <c r="P938" s="2"/>
      <c r="Q938" s="2"/>
      <c r="R938" s="2"/>
      <c r="S938" s="2"/>
      <c r="T938" s="2"/>
      <c r="U938" s="2"/>
      <c r="V938" s="2"/>
      <c r="W938" s="2"/>
      <c r="X938" s="2"/>
      <c r="Y938" s="2"/>
      <c r="Z938" s="2"/>
      <c r="AA938" s="2"/>
      <c r="AB938" s="2"/>
    </row>
    <row r="939" spans="1:28" ht="13.5" customHeight="1">
      <c r="A939" s="2"/>
      <c r="B939" s="3"/>
      <c r="C939" s="3"/>
      <c r="D939" s="35"/>
      <c r="E939" s="35"/>
      <c r="F939" s="35"/>
      <c r="G939" s="35"/>
      <c r="H939" s="3"/>
      <c r="I939" s="2"/>
      <c r="J939" s="2"/>
      <c r="K939" s="2"/>
      <c r="L939" s="2"/>
      <c r="M939" s="2"/>
      <c r="N939" s="2"/>
      <c r="O939" s="2"/>
      <c r="P939" s="2"/>
      <c r="Q939" s="2"/>
      <c r="R939" s="2"/>
      <c r="S939" s="2"/>
      <c r="T939" s="2"/>
      <c r="U939" s="2"/>
      <c r="V939" s="2"/>
      <c r="W939" s="2"/>
      <c r="X939" s="2"/>
      <c r="Y939" s="2"/>
      <c r="Z939" s="2"/>
      <c r="AA939" s="2"/>
      <c r="AB939" s="2"/>
    </row>
    <row r="940" spans="1:28" ht="13.5" customHeight="1">
      <c r="A940" s="2"/>
      <c r="B940" s="3"/>
      <c r="C940" s="3"/>
      <c r="D940" s="35"/>
      <c r="E940" s="35"/>
      <c r="F940" s="35"/>
      <c r="G940" s="35"/>
      <c r="H940" s="3"/>
      <c r="I940" s="2"/>
      <c r="J940" s="2"/>
      <c r="K940" s="2"/>
      <c r="L940" s="2"/>
      <c r="M940" s="2"/>
      <c r="N940" s="2"/>
      <c r="O940" s="2"/>
      <c r="P940" s="2"/>
      <c r="Q940" s="2"/>
      <c r="R940" s="2"/>
      <c r="S940" s="2"/>
      <c r="T940" s="2"/>
      <c r="U940" s="2"/>
      <c r="V940" s="2"/>
      <c r="W940" s="2"/>
      <c r="X940" s="2"/>
      <c r="Y940" s="2"/>
      <c r="Z940" s="2"/>
      <c r="AA940" s="2"/>
      <c r="AB940" s="2"/>
    </row>
    <row r="941" spans="1:28" ht="13.5" customHeight="1">
      <c r="A941" s="2"/>
      <c r="B941" s="3"/>
      <c r="C941" s="3"/>
      <c r="D941" s="35"/>
      <c r="E941" s="35"/>
      <c r="F941" s="35"/>
      <c r="G941" s="35"/>
      <c r="H941" s="3"/>
      <c r="I941" s="2"/>
      <c r="J941" s="2"/>
      <c r="K941" s="2"/>
      <c r="L941" s="2"/>
      <c r="M941" s="2"/>
      <c r="N941" s="2"/>
      <c r="O941" s="2"/>
      <c r="P941" s="2"/>
      <c r="Q941" s="2"/>
      <c r="R941" s="2"/>
      <c r="S941" s="2"/>
      <c r="T941" s="2"/>
      <c r="U941" s="2"/>
      <c r="V941" s="2"/>
      <c r="W941" s="2"/>
      <c r="X941" s="2"/>
      <c r="Y941" s="2"/>
      <c r="Z941" s="2"/>
      <c r="AA941" s="2"/>
      <c r="AB941" s="2"/>
    </row>
    <row r="942" spans="1:28" ht="13.5" customHeight="1">
      <c r="A942" s="2"/>
      <c r="B942" s="3"/>
      <c r="C942" s="3"/>
      <c r="D942" s="35"/>
      <c r="E942" s="35"/>
      <c r="F942" s="35"/>
      <c r="G942" s="35"/>
      <c r="H942" s="3"/>
      <c r="I942" s="2"/>
      <c r="J942" s="2"/>
      <c r="K942" s="2"/>
      <c r="L942" s="2"/>
      <c r="M942" s="2"/>
      <c r="N942" s="2"/>
      <c r="O942" s="2"/>
      <c r="P942" s="2"/>
      <c r="Q942" s="2"/>
      <c r="R942" s="2"/>
      <c r="S942" s="2"/>
      <c r="T942" s="2"/>
      <c r="U942" s="2"/>
      <c r="V942" s="2"/>
      <c r="W942" s="2"/>
      <c r="X942" s="2"/>
      <c r="Y942" s="2"/>
      <c r="Z942" s="2"/>
      <c r="AA942" s="2"/>
      <c r="AB942" s="2"/>
    </row>
    <row r="943" spans="1:28" ht="13.5" customHeight="1">
      <c r="A943" s="2"/>
      <c r="B943" s="3"/>
      <c r="C943" s="3"/>
      <c r="D943" s="35"/>
      <c r="E943" s="35"/>
      <c r="F943" s="35"/>
      <c r="G943" s="35"/>
      <c r="H943" s="3"/>
      <c r="I943" s="2"/>
      <c r="J943" s="2"/>
      <c r="K943" s="2"/>
      <c r="L943" s="2"/>
      <c r="M943" s="2"/>
      <c r="N943" s="2"/>
      <c r="O943" s="2"/>
      <c r="P943" s="2"/>
      <c r="Q943" s="2"/>
      <c r="R943" s="2"/>
      <c r="S943" s="2"/>
      <c r="T943" s="2"/>
      <c r="U943" s="2"/>
      <c r="V943" s="2"/>
      <c r="W943" s="2"/>
      <c r="X943" s="2"/>
      <c r="Y943" s="2"/>
      <c r="Z943" s="2"/>
      <c r="AA943" s="2"/>
      <c r="AB943" s="2"/>
    </row>
    <row r="944" spans="1:28" ht="13.5" customHeight="1">
      <c r="A944" s="2"/>
      <c r="B944" s="3"/>
      <c r="C944" s="3"/>
      <c r="D944" s="35"/>
      <c r="E944" s="35"/>
      <c r="F944" s="35"/>
      <c r="G944" s="35"/>
      <c r="H944" s="3"/>
      <c r="I944" s="2"/>
      <c r="J944" s="2"/>
      <c r="K944" s="2"/>
      <c r="L944" s="2"/>
      <c r="M944" s="2"/>
      <c r="N944" s="2"/>
      <c r="O944" s="2"/>
      <c r="P944" s="2"/>
      <c r="Q944" s="2"/>
      <c r="R944" s="2"/>
      <c r="S944" s="2"/>
      <c r="T944" s="2"/>
      <c r="U944" s="2"/>
      <c r="V944" s="2"/>
      <c r="W944" s="2"/>
      <c r="X944" s="2"/>
      <c r="Y944" s="2"/>
      <c r="Z944" s="2"/>
      <c r="AA944" s="2"/>
      <c r="AB944" s="2"/>
    </row>
    <row r="945" spans="1:28" ht="13.5" customHeight="1">
      <c r="A945" s="2"/>
      <c r="B945" s="3"/>
      <c r="C945" s="3"/>
      <c r="D945" s="35"/>
      <c r="E945" s="35"/>
      <c r="F945" s="35"/>
      <c r="G945" s="35"/>
      <c r="H945" s="3"/>
      <c r="I945" s="2"/>
      <c r="J945" s="2"/>
      <c r="K945" s="2"/>
      <c r="L945" s="2"/>
      <c r="M945" s="2"/>
      <c r="N945" s="2"/>
      <c r="O945" s="2"/>
      <c r="P945" s="2"/>
      <c r="Q945" s="2"/>
      <c r="R945" s="2"/>
      <c r="S945" s="2"/>
      <c r="T945" s="2"/>
      <c r="U945" s="2"/>
      <c r="V945" s="2"/>
      <c r="W945" s="2"/>
      <c r="X945" s="2"/>
      <c r="Y945" s="2"/>
      <c r="Z945" s="2"/>
      <c r="AA945" s="2"/>
      <c r="AB945" s="2"/>
    </row>
    <row r="946" spans="1:28" ht="13.5" customHeight="1">
      <c r="A946" s="2"/>
      <c r="B946" s="3"/>
      <c r="C946" s="3"/>
      <c r="D946" s="35"/>
      <c r="E946" s="35"/>
      <c r="F946" s="35"/>
      <c r="G946" s="35"/>
      <c r="H946" s="3"/>
      <c r="I946" s="2"/>
      <c r="J946" s="2"/>
      <c r="K946" s="2"/>
      <c r="L946" s="2"/>
      <c r="M946" s="2"/>
      <c r="N946" s="2"/>
      <c r="O946" s="2"/>
      <c r="P946" s="2"/>
      <c r="Q946" s="2"/>
      <c r="R946" s="2"/>
      <c r="S946" s="2"/>
      <c r="T946" s="2"/>
      <c r="U946" s="2"/>
      <c r="V946" s="2"/>
      <c r="W946" s="2"/>
      <c r="X946" s="2"/>
      <c r="Y946" s="2"/>
      <c r="Z946" s="2"/>
      <c r="AA946" s="2"/>
      <c r="AB946" s="2"/>
    </row>
    <row r="947" spans="1:28" ht="13.5" customHeight="1">
      <c r="A947" s="2"/>
      <c r="B947" s="3"/>
      <c r="C947" s="3"/>
      <c r="D947" s="35"/>
      <c r="E947" s="35"/>
      <c r="F947" s="35"/>
      <c r="G947" s="35"/>
      <c r="H947" s="3"/>
      <c r="I947" s="2"/>
      <c r="J947" s="2"/>
      <c r="K947" s="2"/>
      <c r="L947" s="2"/>
      <c r="M947" s="2"/>
      <c r="N947" s="2"/>
      <c r="O947" s="2"/>
      <c r="P947" s="2"/>
      <c r="Q947" s="2"/>
      <c r="R947" s="2"/>
      <c r="S947" s="2"/>
      <c r="T947" s="2"/>
      <c r="U947" s="2"/>
      <c r="V947" s="2"/>
      <c r="W947" s="2"/>
      <c r="X947" s="2"/>
      <c r="Y947" s="2"/>
      <c r="Z947" s="2"/>
      <c r="AA947" s="2"/>
      <c r="AB947" s="2"/>
    </row>
    <row r="948" spans="1:28" ht="13.5" customHeight="1">
      <c r="A948" s="2"/>
      <c r="B948" s="3"/>
      <c r="C948" s="3"/>
      <c r="D948" s="35"/>
      <c r="E948" s="35"/>
      <c r="F948" s="35"/>
      <c r="G948" s="35"/>
      <c r="H948" s="3"/>
      <c r="I948" s="2"/>
      <c r="J948" s="2"/>
      <c r="K948" s="2"/>
      <c r="L948" s="2"/>
      <c r="M948" s="2"/>
      <c r="N948" s="2"/>
      <c r="O948" s="2"/>
      <c r="P948" s="2"/>
      <c r="Q948" s="2"/>
      <c r="R948" s="2"/>
      <c r="S948" s="2"/>
      <c r="T948" s="2"/>
      <c r="U948" s="2"/>
      <c r="V948" s="2"/>
      <c r="W948" s="2"/>
      <c r="X948" s="2"/>
      <c r="Y948" s="2"/>
      <c r="Z948" s="2"/>
      <c r="AA948" s="2"/>
      <c r="AB948" s="2"/>
    </row>
    <row r="949" spans="1:28" ht="13.5" customHeight="1">
      <c r="A949" s="2"/>
      <c r="B949" s="3"/>
      <c r="C949" s="3"/>
      <c r="D949" s="35"/>
      <c r="E949" s="35"/>
      <c r="F949" s="35"/>
      <c r="G949" s="35"/>
      <c r="H949" s="3"/>
      <c r="I949" s="2"/>
      <c r="J949" s="2"/>
      <c r="K949" s="2"/>
      <c r="L949" s="2"/>
      <c r="M949" s="2"/>
      <c r="N949" s="2"/>
      <c r="O949" s="2"/>
      <c r="P949" s="2"/>
      <c r="Q949" s="2"/>
      <c r="R949" s="2"/>
      <c r="S949" s="2"/>
      <c r="T949" s="2"/>
      <c r="U949" s="2"/>
      <c r="V949" s="2"/>
      <c r="W949" s="2"/>
      <c r="X949" s="2"/>
      <c r="Y949" s="2"/>
      <c r="Z949" s="2"/>
      <c r="AA949" s="2"/>
      <c r="AB949" s="2"/>
    </row>
    <row r="950" spans="1:28" ht="13.5" customHeight="1">
      <c r="A950" s="2"/>
      <c r="B950" s="3"/>
      <c r="C950" s="3"/>
      <c r="D950" s="35"/>
      <c r="E950" s="35"/>
      <c r="F950" s="35"/>
      <c r="G950" s="35"/>
      <c r="H950" s="3"/>
      <c r="I950" s="2"/>
      <c r="J950" s="2"/>
      <c r="K950" s="2"/>
      <c r="L950" s="2"/>
      <c r="M950" s="2"/>
      <c r="N950" s="2"/>
      <c r="O950" s="2"/>
      <c r="P950" s="2"/>
      <c r="Q950" s="2"/>
      <c r="R950" s="2"/>
      <c r="S950" s="2"/>
      <c r="T950" s="2"/>
      <c r="U950" s="2"/>
      <c r="V950" s="2"/>
      <c r="W950" s="2"/>
      <c r="X950" s="2"/>
      <c r="Y950" s="2"/>
      <c r="Z950" s="2"/>
      <c r="AA950" s="2"/>
      <c r="AB950" s="2"/>
    </row>
    <row r="951" spans="1:28" ht="13.5" customHeight="1">
      <c r="A951" s="2"/>
      <c r="B951" s="3"/>
      <c r="C951" s="3"/>
      <c r="D951" s="35"/>
      <c r="E951" s="35"/>
      <c r="F951" s="35"/>
      <c r="G951" s="35"/>
      <c r="H951" s="3"/>
      <c r="I951" s="2"/>
      <c r="J951" s="2"/>
      <c r="K951" s="2"/>
      <c r="L951" s="2"/>
      <c r="M951" s="2"/>
      <c r="N951" s="2"/>
      <c r="O951" s="2"/>
      <c r="P951" s="2"/>
      <c r="Q951" s="2"/>
      <c r="R951" s="2"/>
      <c r="S951" s="2"/>
      <c r="T951" s="2"/>
      <c r="U951" s="2"/>
      <c r="V951" s="2"/>
      <c r="W951" s="2"/>
      <c r="X951" s="2"/>
      <c r="Y951" s="2"/>
      <c r="Z951" s="2"/>
      <c r="AA951" s="2"/>
      <c r="AB951" s="2"/>
    </row>
    <row r="952" spans="1:28" ht="13.5" customHeight="1">
      <c r="A952" s="2"/>
      <c r="B952" s="3"/>
      <c r="C952" s="3"/>
      <c r="D952" s="35"/>
      <c r="E952" s="35"/>
      <c r="F952" s="35"/>
      <c r="G952" s="35"/>
      <c r="H952" s="3"/>
      <c r="I952" s="2"/>
      <c r="J952" s="2"/>
      <c r="K952" s="2"/>
      <c r="L952" s="2"/>
      <c r="M952" s="2"/>
      <c r="N952" s="2"/>
      <c r="O952" s="2"/>
      <c r="P952" s="2"/>
      <c r="Q952" s="2"/>
      <c r="R952" s="2"/>
      <c r="S952" s="2"/>
      <c r="T952" s="2"/>
      <c r="U952" s="2"/>
      <c r="V952" s="2"/>
      <c r="W952" s="2"/>
      <c r="X952" s="2"/>
      <c r="Y952" s="2"/>
      <c r="Z952" s="2"/>
      <c r="AA952" s="2"/>
      <c r="AB952" s="2"/>
    </row>
    <row r="953" spans="1:28" ht="13.5" customHeight="1">
      <c r="A953" s="2"/>
      <c r="B953" s="3"/>
      <c r="C953" s="3"/>
      <c r="D953" s="35"/>
      <c r="E953" s="35"/>
      <c r="F953" s="35"/>
      <c r="G953" s="35"/>
      <c r="H953" s="3"/>
      <c r="I953" s="2"/>
      <c r="J953" s="2"/>
      <c r="K953" s="2"/>
      <c r="L953" s="2"/>
      <c r="M953" s="2"/>
      <c r="N953" s="2"/>
      <c r="O953" s="2"/>
      <c r="P953" s="2"/>
      <c r="Q953" s="2"/>
      <c r="R953" s="2"/>
      <c r="S953" s="2"/>
      <c r="T953" s="2"/>
      <c r="U953" s="2"/>
      <c r="V953" s="2"/>
      <c r="W953" s="2"/>
      <c r="X953" s="2"/>
      <c r="Y953" s="2"/>
      <c r="Z953" s="2"/>
      <c r="AA953" s="2"/>
      <c r="AB953" s="2"/>
    </row>
    <row r="954" spans="1:28" ht="13.5" customHeight="1">
      <c r="A954" s="2"/>
      <c r="B954" s="3"/>
      <c r="C954" s="3"/>
      <c r="D954" s="35"/>
      <c r="E954" s="35"/>
      <c r="F954" s="35"/>
      <c r="G954" s="35"/>
      <c r="H954" s="3"/>
      <c r="I954" s="2"/>
      <c r="J954" s="2"/>
      <c r="K954" s="2"/>
      <c r="L954" s="2"/>
      <c r="M954" s="2"/>
      <c r="N954" s="2"/>
      <c r="O954" s="2"/>
      <c r="P954" s="2"/>
      <c r="Q954" s="2"/>
      <c r="R954" s="2"/>
      <c r="S954" s="2"/>
      <c r="T954" s="2"/>
      <c r="U954" s="2"/>
      <c r="V954" s="2"/>
      <c r="W954" s="2"/>
      <c r="X954" s="2"/>
      <c r="Y954" s="2"/>
      <c r="Z954" s="2"/>
      <c r="AA954" s="2"/>
      <c r="AB954" s="2"/>
    </row>
    <row r="955" spans="1:28" ht="13.5" customHeight="1">
      <c r="A955" s="2"/>
      <c r="B955" s="3"/>
      <c r="C955" s="3"/>
      <c r="D955" s="35"/>
      <c r="E955" s="35"/>
      <c r="F955" s="35"/>
      <c r="G955" s="35"/>
      <c r="H955" s="3"/>
      <c r="I955" s="2"/>
      <c r="J955" s="2"/>
      <c r="K955" s="2"/>
      <c r="L955" s="2"/>
      <c r="M955" s="2"/>
      <c r="N955" s="2"/>
      <c r="O955" s="2"/>
      <c r="P955" s="2"/>
      <c r="Q955" s="2"/>
      <c r="R955" s="2"/>
      <c r="S955" s="2"/>
      <c r="T955" s="2"/>
      <c r="U955" s="2"/>
      <c r="V955" s="2"/>
      <c r="W955" s="2"/>
      <c r="X955" s="2"/>
      <c r="Y955" s="2"/>
      <c r="Z955" s="2"/>
      <c r="AA955" s="2"/>
      <c r="AB955" s="2"/>
    </row>
    <row r="956" spans="1:28" ht="13.5" customHeight="1">
      <c r="A956" s="2"/>
      <c r="B956" s="3"/>
      <c r="C956" s="3"/>
      <c r="D956" s="35"/>
      <c r="E956" s="35"/>
      <c r="F956" s="35"/>
      <c r="G956" s="35"/>
      <c r="H956" s="3"/>
      <c r="I956" s="2"/>
      <c r="J956" s="2"/>
      <c r="K956" s="2"/>
      <c r="L956" s="2"/>
      <c r="M956" s="2"/>
      <c r="N956" s="2"/>
      <c r="O956" s="2"/>
      <c r="P956" s="2"/>
      <c r="Q956" s="2"/>
      <c r="R956" s="2"/>
      <c r="S956" s="2"/>
      <c r="T956" s="2"/>
      <c r="U956" s="2"/>
      <c r="V956" s="2"/>
      <c r="W956" s="2"/>
      <c r="X956" s="2"/>
      <c r="Y956" s="2"/>
      <c r="Z956" s="2"/>
      <c r="AA956" s="2"/>
      <c r="AB956" s="2"/>
    </row>
    <row r="957" spans="1:28" ht="13.5" customHeight="1">
      <c r="A957" s="2"/>
      <c r="B957" s="3"/>
      <c r="C957" s="3"/>
      <c r="D957" s="35"/>
      <c r="E957" s="35"/>
      <c r="F957" s="35"/>
      <c r="G957" s="35"/>
      <c r="H957" s="3"/>
      <c r="I957" s="2"/>
      <c r="J957" s="2"/>
      <c r="K957" s="2"/>
      <c r="L957" s="2"/>
      <c r="M957" s="2"/>
      <c r="N957" s="2"/>
      <c r="O957" s="2"/>
      <c r="P957" s="2"/>
      <c r="Q957" s="2"/>
      <c r="R957" s="2"/>
      <c r="S957" s="2"/>
      <c r="T957" s="2"/>
      <c r="U957" s="2"/>
      <c r="V957" s="2"/>
      <c r="W957" s="2"/>
      <c r="X957" s="2"/>
      <c r="Y957" s="2"/>
      <c r="Z957" s="2"/>
      <c r="AA957" s="2"/>
      <c r="AB957" s="2"/>
    </row>
    <row r="958" spans="1:28" ht="13.5" customHeight="1">
      <c r="A958" s="2"/>
      <c r="B958" s="3"/>
      <c r="C958" s="3"/>
      <c r="D958" s="35"/>
      <c r="E958" s="35"/>
      <c r="F958" s="35"/>
      <c r="G958" s="35"/>
      <c r="H958" s="3"/>
      <c r="I958" s="2"/>
      <c r="J958" s="2"/>
      <c r="K958" s="2"/>
      <c r="L958" s="2"/>
      <c r="M958" s="2"/>
      <c r="N958" s="2"/>
      <c r="O958" s="2"/>
      <c r="P958" s="2"/>
      <c r="Q958" s="2"/>
      <c r="R958" s="2"/>
      <c r="S958" s="2"/>
      <c r="T958" s="2"/>
      <c r="U958" s="2"/>
      <c r="V958" s="2"/>
      <c r="W958" s="2"/>
      <c r="X958" s="2"/>
      <c r="Y958" s="2"/>
      <c r="Z958" s="2"/>
      <c r="AA958" s="2"/>
      <c r="AB958" s="2"/>
    </row>
    <row r="959" spans="1:28" ht="13.5" customHeight="1">
      <c r="A959" s="2"/>
      <c r="B959" s="3"/>
      <c r="C959" s="3"/>
      <c r="D959" s="35"/>
      <c r="E959" s="35"/>
      <c r="F959" s="35"/>
      <c r="G959" s="35"/>
      <c r="H959" s="3"/>
      <c r="I959" s="2"/>
      <c r="J959" s="2"/>
      <c r="K959" s="2"/>
      <c r="L959" s="2"/>
      <c r="M959" s="2"/>
      <c r="N959" s="2"/>
      <c r="O959" s="2"/>
      <c r="P959" s="2"/>
      <c r="Q959" s="2"/>
      <c r="R959" s="2"/>
      <c r="S959" s="2"/>
      <c r="T959" s="2"/>
      <c r="U959" s="2"/>
      <c r="V959" s="2"/>
      <c r="W959" s="2"/>
      <c r="X959" s="2"/>
      <c r="Y959" s="2"/>
      <c r="Z959" s="2"/>
      <c r="AA959" s="2"/>
      <c r="AB959" s="2"/>
    </row>
    <row r="960" spans="1:28" ht="13.5" customHeight="1">
      <c r="A960" s="2"/>
      <c r="B960" s="3"/>
      <c r="C960" s="3"/>
      <c r="D960" s="35"/>
      <c r="E960" s="35"/>
      <c r="F960" s="35"/>
      <c r="G960" s="35"/>
      <c r="H960" s="3"/>
      <c r="I960" s="2"/>
      <c r="J960" s="2"/>
      <c r="K960" s="2"/>
      <c r="L960" s="2"/>
      <c r="M960" s="2"/>
      <c r="N960" s="2"/>
      <c r="O960" s="2"/>
      <c r="P960" s="2"/>
      <c r="Q960" s="2"/>
      <c r="R960" s="2"/>
      <c r="S960" s="2"/>
      <c r="T960" s="2"/>
      <c r="U960" s="2"/>
      <c r="V960" s="2"/>
      <c r="W960" s="2"/>
      <c r="X960" s="2"/>
      <c r="Y960" s="2"/>
      <c r="Z960" s="2"/>
      <c r="AA960" s="2"/>
      <c r="AB960" s="2"/>
    </row>
    <row r="961" spans="1:28" ht="13.5" customHeight="1">
      <c r="A961" s="2"/>
      <c r="B961" s="3"/>
      <c r="C961" s="3"/>
      <c r="D961" s="35"/>
      <c r="E961" s="35"/>
      <c r="F961" s="35"/>
      <c r="G961" s="35"/>
      <c r="H961" s="3"/>
      <c r="I961" s="2"/>
      <c r="J961" s="2"/>
      <c r="K961" s="2"/>
      <c r="L961" s="2"/>
      <c r="M961" s="2"/>
      <c r="N961" s="2"/>
      <c r="O961" s="2"/>
      <c r="P961" s="2"/>
      <c r="Q961" s="2"/>
      <c r="R961" s="2"/>
      <c r="S961" s="2"/>
      <c r="T961" s="2"/>
      <c r="U961" s="2"/>
      <c r="V961" s="2"/>
      <c r="W961" s="2"/>
      <c r="X961" s="2"/>
      <c r="Y961" s="2"/>
      <c r="Z961" s="2"/>
      <c r="AA961" s="2"/>
      <c r="AB961" s="2"/>
    </row>
    <row r="962" spans="1:28" ht="13.5" customHeight="1">
      <c r="A962" s="2"/>
      <c r="B962" s="3"/>
      <c r="C962" s="3"/>
      <c r="D962" s="35"/>
      <c r="E962" s="35"/>
      <c r="F962" s="35"/>
      <c r="G962" s="35"/>
      <c r="H962" s="3"/>
      <c r="I962" s="2"/>
      <c r="J962" s="2"/>
      <c r="K962" s="2"/>
      <c r="L962" s="2"/>
      <c r="M962" s="2"/>
      <c r="N962" s="2"/>
      <c r="O962" s="2"/>
      <c r="P962" s="2"/>
      <c r="Q962" s="2"/>
      <c r="R962" s="2"/>
      <c r="S962" s="2"/>
      <c r="T962" s="2"/>
      <c r="U962" s="2"/>
      <c r="V962" s="2"/>
      <c r="W962" s="2"/>
      <c r="X962" s="2"/>
      <c r="Y962" s="2"/>
      <c r="Z962" s="2"/>
      <c r="AA962" s="2"/>
      <c r="AB962" s="2"/>
    </row>
    <row r="963" spans="1:28" ht="13.5" customHeight="1">
      <c r="A963" s="2"/>
      <c r="B963" s="3"/>
      <c r="C963" s="3"/>
      <c r="D963" s="35"/>
      <c r="E963" s="35"/>
      <c r="F963" s="35"/>
      <c r="G963" s="35"/>
      <c r="H963" s="3"/>
      <c r="I963" s="2"/>
      <c r="J963" s="2"/>
      <c r="K963" s="2"/>
      <c r="L963" s="2"/>
      <c r="M963" s="2"/>
      <c r="N963" s="2"/>
      <c r="O963" s="2"/>
      <c r="P963" s="2"/>
      <c r="Q963" s="2"/>
      <c r="R963" s="2"/>
      <c r="S963" s="2"/>
      <c r="T963" s="2"/>
      <c r="U963" s="2"/>
      <c r="V963" s="2"/>
      <c r="W963" s="2"/>
      <c r="X963" s="2"/>
      <c r="Y963" s="2"/>
      <c r="Z963" s="2"/>
      <c r="AA963" s="2"/>
      <c r="AB963" s="2"/>
    </row>
    <row r="964" spans="1:28" ht="13.5" customHeight="1">
      <c r="A964" s="2"/>
      <c r="B964" s="3"/>
      <c r="C964" s="3"/>
      <c r="D964" s="35"/>
      <c r="E964" s="35"/>
      <c r="F964" s="35"/>
      <c r="G964" s="35"/>
      <c r="H964" s="3"/>
      <c r="I964" s="2"/>
      <c r="J964" s="2"/>
      <c r="K964" s="2"/>
      <c r="L964" s="2"/>
      <c r="M964" s="2"/>
      <c r="N964" s="2"/>
      <c r="O964" s="2"/>
      <c r="P964" s="2"/>
      <c r="Q964" s="2"/>
      <c r="R964" s="2"/>
      <c r="S964" s="2"/>
      <c r="T964" s="2"/>
      <c r="U964" s="2"/>
      <c r="V964" s="2"/>
      <c r="W964" s="2"/>
      <c r="X964" s="2"/>
      <c r="Y964" s="2"/>
      <c r="Z964" s="2"/>
      <c r="AA964" s="2"/>
      <c r="AB964" s="2"/>
    </row>
    <row r="965" spans="1:28" ht="13.5" customHeight="1">
      <c r="A965" s="2"/>
      <c r="B965" s="3"/>
      <c r="C965" s="3"/>
      <c r="D965" s="35"/>
      <c r="E965" s="35"/>
      <c r="F965" s="35"/>
      <c r="G965" s="35"/>
      <c r="H965" s="3"/>
      <c r="I965" s="2"/>
      <c r="J965" s="2"/>
      <c r="K965" s="2"/>
      <c r="L965" s="2"/>
      <c r="M965" s="2"/>
      <c r="N965" s="2"/>
      <c r="O965" s="2"/>
      <c r="P965" s="2"/>
      <c r="Q965" s="2"/>
      <c r="R965" s="2"/>
      <c r="S965" s="2"/>
      <c r="T965" s="2"/>
      <c r="U965" s="2"/>
      <c r="V965" s="2"/>
      <c r="W965" s="2"/>
      <c r="X965" s="2"/>
      <c r="Y965" s="2"/>
      <c r="Z965" s="2"/>
      <c r="AA965" s="2"/>
      <c r="AB965" s="2"/>
    </row>
    <row r="966" spans="1:28" ht="13.5" customHeight="1">
      <c r="A966" s="2"/>
      <c r="B966" s="3"/>
      <c r="C966" s="3"/>
      <c r="D966" s="35"/>
      <c r="E966" s="35"/>
      <c r="F966" s="35"/>
      <c r="G966" s="35"/>
      <c r="H966" s="3"/>
      <c r="I966" s="2"/>
      <c r="J966" s="2"/>
      <c r="K966" s="2"/>
      <c r="L966" s="2"/>
      <c r="M966" s="2"/>
      <c r="N966" s="2"/>
      <c r="O966" s="2"/>
      <c r="P966" s="2"/>
      <c r="Q966" s="2"/>
      <c r="R966" s="2"/>
      <c r="S966" s="2"/>
      <c r="T966" s="2"/>
      <c r="U966" s="2"/>
      <c r="V966" s="2"/>
      <c r="W966" s="2"/>
      <c r="X966" s="2"/>
      <c r="Y966" s="2"/>
      <c r="Z966" s="2"/>
      <c r="AA966" s="2"/>
      <c r="AB966" s="2"/>
    </row>
    <row r="967" spans="1:28" ht="13.5" customHeight="1">
      <c r="A967" s="2"/>
      <c r="B967" s="3"/>
      <c r="C967" s="3"/>
      <c r="D967" s="35"/>
      <c r="E967" s="35"/>
      <c r="F967" s="35"/>
      <c r="G967" s="35"/>
      <c r="H967" s="3"/>
      <c r="I967" s="2"/>
      <c r="J967" s="2"/>
      <c r="K967" s="2"/>
      <c r="L967" s="2"/>
      <c r="M967" s="2"/>
      <c r="N967" s="2"/>
      <c r="O967" s="2"/>
      <c r="P967" s="2"/>
      <c r="Q967" s="2"/>
      <c r="R967" s="2"/>
      <c r="S967" s="2"/>
      <c r="T967" s="2"/>
      <c r="U967" s="2"/>
      <c r="V967" s="2"/>
      <c r="W967" s="2"/>
      <c r="X967" s="2"/>
      <c r="Y967" s="2"/>
      <c r="Z967" s="2"/>
      <c r="AA967" s="2"/>
      <c r="AB967" s="2"/>
    </row>
    <row r="968" spans="1:28" ht="13.5" customHeight="1">
      <c r="A968" s="2"/>
      <c r="B968" s="3"/>
      <c r="C968" s="3"/>
      <c r="D968" s="35"/>
      <c r="E968" s="35"/>
      <c r="F968" s="35"/>
      <c r="G968" s="35"/>
      <c r="H968" s="3"/>
      <c r="I968" s="2"/>
      <c r="J968" s="2"/>
      <c r="K968" s="2"/>
      <c r="L968" s="2"/>
      <c r="M968" s="2"/>
      <c r="N968" s="2"/>
      <c r="O968" s="2"/>
      <c r="P968" s="2"/>
      <c r="Q968" s="2"/>
      <c r="R968" s="2"/>
      <c r="S968" s="2"/>
      <c r="T968" s="2"/>
      <c r="U968" s="2"/>
      <c r="V968" s="2"/>
      <c r="W968" s="2"/>
      <c r="X968" s="2"/>
      <c r="Y968" s="2"/>
      <c r="Z968" s="2"/>
      <c r="AA968" s="2"/>
      <c r="AB968" s="2"/>
    </row>
    <row r="969" spans="1:28" ht="13.5" customHeight="1">
      <c r="A969" s="2"/>
      <c r="B969" s="3"/>
      <c r="C969" s="3"/>
      <c r="D969" s="35"/>
      <c r="E969" s="35"/>
      <c r="F969" s="35"/>
      <c r="G969" s="35"/>
      <c r="H969" s="3"/>
      <c r="I969" s="2"/>
      <c r="J969" s="2"/>
      <c r="K969" s="2"/>
      <c r="L969" s="2"/>
      <c r="M969" s="2"/>
      <c r="N969" s="2"/>
      <c r="O969" s="2"/>
      <c r="P969" s="2"/>
      <c r="Q969" s="2"/>
      <c r="R969" s="2"/>
      <c r="S969" s="2"/>
      <c r="T969" s="2"/>
      <c r="U969" s="2"/>
      <c r="V969" s="2"/>
      <c r="W969" s="2"/>
      <c r="X969" s="2"/>
      <c r="Y969" s="2"/>
      <c r="Z969" s="2"/>
      <c r="AA969" s="2"/>
      <c r="AB969" s="2"/>
    </row>
    <row r="970" spans="1:28" ht="13.5" customHeight="1">
      <c r="A970" s="2"/>
      <c r="B970" s="3"/>
      <c r="C970" s="3"/>
      <c r="D970" s="35"/>
      <c r="E970" s="35"/>
      <c r="F970" s="35"/>
      <c r="G970" s="35"/>
      <c r="H970" s="3"/>
      <c r="I970" s="2"/>
      <c r="J970" s="2"/>
      <c r="K970" s="2"/>
      <c r="L970" s="2"/>
      <c r="M970" s="2"/>
      <c r="N970" s="2"/>
      <c r="O970" s="2"/>
      <c r="P970" s="2"/>
      <c r="Q970" s="2"/>
      <c r="R970" s="2"/>
      <c r="S970" s="2"/>
      <c r="T970" s="2"/>
      <c r="U970" s="2"/>
      <c r="V970" s="2"/>
      <c r="W970" s="2"/>
      <c r="X970" s="2"/>
      <c r="Y970" s="2"/>
      <c r="Z970" s="2"/>
      <c r="AA970" s="2"/>
      <c r="AB970" s="2"/>
    </row>
    <row r="971" spans="1:28" ht="13.5" customHeight="1">
      <c r="A971" s="2"/>
      <c r="B971" s="3"/>
      <c r="C971" s="3"/>
      <c r="D971" s="35"/>
      <c r="E971" s="35"/>
      <c r="F971" s="35"/>
      <c r="G971" s="35"/>
      <c r="H971" s="3"/>
      <c r="I971" s="2"/>
      <c r="J971" s="2"/>
      <c r="K971" s="2"/>
      <c r="L971" s="2"/>
      <c r="M971" s="2"/>
      <c r="N971" s="2"/>
      <c r="O971" s="2"/>
      <c r="P971" s="2"/>
      <c r="Q971" s="2"/>
      <c r="R971" s="2"/>
      <c r="S971" s="2"/>
      <c r="T971" s="2"/>
      <c r="U971" s="2"/>
      <c r="V971" s="2"/>
      <c r="W971" s="2"/>
      <c r="X971" s="2"/>
      <c r="Y971" s="2"/>
      <c r="Z971" s="2"/>
      <c r="AA971" s="2"/>
      <c r="AB971" s="2"/>
    </row>
    <row r="972" spans="1:28" ht="13.5" customHeight="1">
      <c r="A972" s="2"/>
      <c r="B972" s="3"/>
      <c r="C972" s="3"/>
      <c r="D972" s="35"/>
      <c r="E972" s="35"/>
      <c r="F972" s="35"/>
      <c r="G972" s="35"/>
      <c r="H972" s="3"/>
      <c r="I972" s="2"/>
      <c r="J972" s="2"/>
      <c r="K972" s="2"/>
      <c r="L972" s="2"/>
      <c r="M972" s="2"/>
      <c r="N972" s="2"/>
      <c r="O972" s="2"/>
      <c r="P972" s="2"/>
      <c r="Q972" s="2"/>
      <c r="R972" s="2"/>
      <c r="S972" s="2"/>
      <c r="T972" s="2"/>
      <c r="U972" s="2"/>
      <c r="V972" s="2"/>
      <c r="W972" s="2"/>
      <c r="X972" s="2"/>
      <c r="Y972" s="2"/>
      <c r="Z972" s="2"/>
      <c r="AA972" s="2"/>
      <c r="AB972" s="2"/>
    </row>
    <row r="973" spans="1:28" ht="13.5" customHeight="1">
      <c r="A973" s="2"/>
      <c r="B973" s="3"/>
      <c r="C973" s="3"/>
      <c r="D973" s="35"/>
      <c r="E973" s="35"/>
      <c r="F973" s="35"/>
      <c r="G973" s="35"/>
      <c r="H973" s="3"/>
      <c r="I973" s="2"/>
      <c r="J973" s="2"/>
      <c r="K973" s="2"/>
      <c r="L973" s="2"/>
      <c r="M973" s="2"/>
      <c r="N973" s="2"/>
      <c r="O973" s="2"/>
      <c r="P973" s="2"/>
      <c r="Q973" s="2"/>
      <c r="R973" s="2"/>
      <c r="S973" s="2"/>
      <c r="T973" s="2"/>
      <c r="U973" s="2"/>
      <c r="V973" s="2"/>
      <c r="W973" s="2"/>
      <c r="X973" s="2"/>
      <c r="Y973" s="2"/>
      <c r="Z973" s="2"/>
      <c r="AA973" s="2"/>
      <c r="AB973" s="2"/>
    </row>
    <row r="974" spans="1:28" ht="13.5" customHeight="1">
      <c r="A974" s="2"/>
      <c r="B974" s="3"/>
      <c r="C974" s="3"/>
      <c r="D974" s="35"/>
      <c r="E974" s="35"/>
      <c r="F974" s="35"/>
      <c r="G974" s="35"/>
      <c r="H974" s="3"/>
      <c r="I974" s="2"/>
      <c r="J974" s="2"/>
      <c r="K974" s="2"/>
      <c r="L974" s="2"/>
      <c r="M974" s="2"/>
      <c r="N974" s="2"/>
      <c r="O974" s="2"/>
      <c r="P974" s="2"/>
      <c r="Q974" s="2"/>
      <c r="R974" s="2"/>
      <c r="S974" s="2"/>
      <c r="T974" s="2"/>
      <c r="U974" s="2"/>
      <c r="V974" s="2"/>
      <c r="W974" s="2"/>
      <c r="X974" s="2"/>
      <c r="Y974" s="2"/>
      <c r="Z974" s="2"/>
      <c r="AA974" s="2"/>
      <c r="AB974" s="2"/>
    </row>
    <row r="975" spans="1:28" ht="13.5" customHeight="1">
      <c r="A975" s="2"/>
      <c r="B975" s="3"/>
      <c r="C975" s="3"/>
      <c r="D975" s="35"/>
      <c r="E975" s="35"/>
      <c r="F975" s="35"/>
      <c r="G975" s="35"/>
      <c r="H975" s="3"/>
      <c r="I975" s="2"/>
      <c r="J975" s="2"/>
      <c r="K975" s="2"/>
      <c r="L975" s="2"/>
      <c r="M975" s="2"/>
      <c r="N975" s="2"/>
      <c r="O975" s="2"/>
      <c r="P975" s="2"/>
      <c r="Q975" s="2"/>
      <c r="R975" s="2"/>
      <c r="S975" s="2"/>
      <c r="T975" s="2"/>
      <c r="U975" s="2"/>
      <c r="V975" s="2"/>
      <c r="W975" s="2"/>
      <c r="X975" s="2"/>
      <c r="Y975" s="2"/>
      <c r="Z975" s="2"/>
      <c r="AA975" s="2"/>
      <c r="AB975" s="2"/>
    </row>
    <row r="976" spans="1:28" ht="13.5" customHeight="1">
      <c r="A976" s="2"/>
      <c r="B976" s="3"/>
      <c r="C976" s="3"/>
      <c r="D976" s="35"/>
      <c r="E976" s="35"/>
      <c r="F976" s="35"/>
      <c r="G976" s="35"/>
      <c r="H976" s="3"/>
      <c r="I976" s="2"/>
      <c r="J976" s="2"/>
      <c r="K976" s="2"/>
      <c r="L976" s="2"/>
      <c r="M976" s="2"/>
      <c r="N976" s="2"/>
      <c r="O976" s="2"/>
      <c r="P976" s="2"/>
      <c r="Q976" s="2"/>
      <c r="R976" s="2"/>
      <c r="S976" s="2"/>
      <c r="T976" s="2"/>
      <c r="U976" s="2"/>
      <c r="V976" s="2"/>
      <c r="W976" s="2"/>
      <c r="X976" s="2"/>
      <c r="Y976" s="2"/>
      <c r="Z976" s="2"/>
      <c r="AA976" s="2"/>
      <c r="AB976" s="2"/>
    </row>
    <row r="977" spans="1:28" ht="13.5" customHeight="1">
      <c r="A977" s="2"/>
      <c r="B977" s="3"/>
      <c r="C977" s="3"/>
      <c r="D977" s="35"/>
      <c r="E977" s="35"/>
      <c r="F977" s="35"/>
      <c r="G977" s="35"/>
      <c r="H977" s="3"/>
      <c r="I977" s="2"/>
      <c r="J977" s="2"/>
      <c r="K977" s="2"/>
      <c r="L977" s="2"/>
      <c r="M977" s="2"/>
      <c r="N977" s="2"/>
      <c r="O977" s="2"/>
      <c r="P977" s="2"/>
      <c r="Q977" s="2"/>
      <c r="R977" s="2"/>
      <c r="S977" s="2"/>
      <c r="T977" s="2"/>
      <c r="U977" s="2"/>
      <c r="V977" s="2"/>
      <c r="W977" s="2"/>
      <c r="X977" s="2"/>
      <c r="Y977" s="2"/>
      <c r="Z977" s="2"/>
      <c r="AA977" s="2"/>
      <c r="AB977" s="2"/>
    </row>
    <row r="978" spans="1:28" ht="13.5" customHeight="1">
      <c r="A978" s="2"/>
      <c r="B978" s="3"/>
      <c r="C978" s="3"/>
      <c r="D978" s="35"/>
      <c r="E978" s="35"/>
      <c r="F978" s="35"/>
      <c r="G978" s="35"/>
      <c r="H978" s="3"/>
      <c r="I978" s="2"/>
      <c r="J978" s="2"/>
      <c r="K978" s="2"/>
      <c r="L978" s="2"/>
      <c r="M978" s="2"/>
      <c r="N978" s="2"/>
      <c r="O978" s="2"/>
      <c r="P978" s="2"/>
      <c r="Q978" s="2"/>
      <c r="R978" s="2"/>
      <c r="S978" s="2"/>
      <c r="T978" s="2"/>
      <c r="U978" s="2"/>
      <c r="V978" s="2"/>
      <c r="W978" s="2"/>
      <c r="X978" s="2"/>
      <c r="Y978" s="2"/>
      <c r="Z978" s="2"/>
      <c r="AA978" s="2"/>
      <c r="AB978" s="2"/>
    </row>
    <row r="979" spans="1:28" ht="13.5" customHeight="1">
      <c r="A979" s="2"/>
      <c r="B979" s="3"/>
      <c r="C979" s="3"/>
      <c r="D979" s="35"/>
      <c r="E979" s="35"/>
      <c r="F979" s="35"/>
      <c r="G979" s="35"/>
      <c r="H979" s="3"/>
      <c r="I979" s="2"/>
      <c r="J979" s="2"/>
      <c r="K979" s="2"/>
      <c r="L979" s="2"/>
      <c r="M979" s="2"/>
      <c r="N979" s="2"/>
      <c r="O979" s="2"/>
      <c r="P979" s="2"/>
      <c r="Q979" s="2"/>
      <c r="R979" s="2"/>
      <c r="S979" s="2"/>
      <c r="T979" s="2"/>
      <c r="U979" s="2"/>
      <c r="V979" s="2"/>
      <c r="W979" s="2"/>
      <c r="X979" s="2"/>
      <c r="Y979" s="2"/>
      <c r="Z979" s="2"/>
      <c r="AA979" s="2"/>
      <c r="AB979" s="2"/>
    </row>
    <row r="980" spans="1:28" ht="13.5" customHeight="1">
      <c r="A980" s="2"/>
      <c r="B980" s="3"/>
      <c r="C980" s="3"/>
      <c r="D980" s="35"/>
      <c r="E980" s="35"/>
      <c r="F980" s="35"/>
      <c r="G980" s="35"/>
      <c r="H980" s="3"/>
      <c r="I980" s="2"/>
      <c r="J980" s="2"/>
      <c r="K980" s="2"/>
      <c r="L980" s="2"/>
      <c r="M980" s="2"/>
      <c r="N980" s="2"/>
      <c r="O980" s="2"/>
      <c r="P980" s="2"/>
      <c r="Q980" s="2"/>
      <c r="R980" s="2"/>
      <c r="S980" s="2"/>
      <c r="T980" s="2"/>
      <c r="U980" s="2"/>
      <c r="V980" s="2"/>
      <c r="W980" s="2"/>
      <c r="X980" s="2"/>
      <c r="Y980" s="2"/>
      <c r="Z980" s="2"/>
      <c r="AA980" s="2"/>
      <c r="AB980" s="2"/>
    </row>
    <row r="981" spans="1:28" ht="13.5" customHeight="1">
      <c r="A981" s="2"/>
      <c r="B981" s="3"/>
      <c r="C981" s="3"/>
      <c r="D981" s="35"/>
      <c r="E981" s="35"/>
      <c r="F981" s="35"/>
      <c r="G981" s="35"/>
      <c r="H981" s="3"/>
      <c r="I981" s="2"/>
      <c r="J981" s="2"/>
      <c r="K981" s="2"/>
      <c r="L981" s="2"/>
      <c r="M981" s="2"/>
      <c r="N981" s="2"/>
      <c r="O981" s="2"/>
      <c r="P981" s="2"/>
      <c r="Q981" s="2"/>
      <c r="R981" s="2"/>
      <c r="S981" s="2"/>
      <c r="T981" s="2"/>
      <c r="U981" s="2"/>
      <c r="V981" s="2"/>
      <c r="W981" s="2"/>
      <c r="X981" s="2"/>
      <c r="Y981" s="2"/>
      <c r="Z981" s="2"/>
      <c r="AA981" s="2"/>
      <c r="AB981" s="2"/>
    </row>
    <row r="982" spans="1:28" ht="13.5" customHeight="1">
      <c r="A982" s="2"/>
      <c r="B982" s="3"/>
      <c r="C982" s="3"/>
      <c r="D982" s="35"/>
      <c r="E982" s="35"/>
      <c r="F982" s="35"/>
      <c r="G982" s="35"/>
      <c r="H982" s="3"/>
      <c r="I982" s="2"/>
      <c r="J982" s="2"/>
      <c r="K982" s="2"/>
      <c r="L982" s="2"/>
      <c r="M982" s="2"/>
      <c r="N982" s="2"/>
      <c r="O982" s="2"/>
      <c r="P982" s="2"/>
      <c r="Q982" s="2"/>
      <c r="R982" s="2"/>
      <c r="S982" s="2"/>
      <c r="T982" s="2"/>
      <c r="U982" s="2"/>
      <c r="V982" s="2"/>
      <c r="W982" s="2"/>
      <c r="X982" s="2"/>
      <c r="Y982" s="2"/>
      <c r="Z982" s="2"/>
      <c r="AA982" s="2"/>
      <c r="AB982" s="2"/>
    </row>
    <row r="983" spans="1:28" ht="13.5" customHeight="1">
      <c r="A983" s="2"/>
      <c r="B983" s="3"/>
      <c r="C983" s="3"/>
      <c r="D983" s="35"/>
      <c r="E983" s="35"/>
      <c r="F983" s="35"/>
      <c r="G983" s="35"/>
      <c r="H983" s="3"/>
      <c r="I983" s="2"/>
      <c r="J983" s="2"/>
      <c r="K983" s="2"/>
      <c r="L983" s="2"/>
      <c r="M983" s="2"/>
      <c r="N983" s="2"/>
      <c r="O983" s="2"/>
      <c r="P983" s="2"/>
      <c r="Q983" s="2"/>
      <c r="R983" s="2"/>
      <c r="S983" s="2"/>
      <c r="T983" s="2"/>
      <c r="U983" s="2"/>
      <c r="V983" s="2"/>
      <c r="W983" s="2"/>
      <c r="X983" s="2"/>
      <c r="Y983" s="2"/>
      <c r="Z983" s="2"/>
      <c r="AA983" s="2"/>
      <c r="AB983" s="2"/>
    </row>
    <row r="984" spans="1:28" ht="13.5" customHeight="1">
      <c r="A984" s="2"/>
      <c r="B984" s="3"/>
      <c r="C984" s="3"/>
      <c r="D984" s="35"/>
      <c r="E984" s="35"/>
      <c r="F984" s="35"/>
      <c r="G984" s="35"/>
      <c r="H984" s="3"/>
      <c r="I984" s="2"/>
      <c r="J984" s="2"/>
      <c r="K984" s="2"/>
      <c r="L984" s="2"/>
      <c r="M984" s="2"/>
      <c r="N984" s="2"/>
      <c r="O984" s="2"/>
      <c r="P984" s="2"/>
      <c r="Q984" s="2"/>
      <c r="R984" s="2"/>
      <c r="S984" s="2"/>
      <c r="T984" s="2"/>
      <c r="U984" s="2"/>
      <c r="V984" s="2"/>
      <c r="W984" s="2"/>
      <c r="X984" s="2"/>
      <c r="Y984" s="2"/>
      <c r="Z984" s="2"/>
      <c r="AA984" s="2"/>
      <c r="AB984" s="2"/>
    </row>
    <row r="985" spans="1:28" ht="13.5" customHeight="1">
      <c r="A985" s="2"/>
      <c r="B985" s="3"/>
      <c r="C985" s="3"/>
      <c r="D985" s="35"/>
      <c r="E985" s="35"/>
      <c r="F985" s="35"/>
      <c r="G985" s="35"/>
      <c r="H985" s="3"/>
      <c r="I985" s="2"/>
      <c r="J985" s="2"/>
      <c r="K985" s="2"/>
      <c r="L985" s="2"/>
      <c r="M985" s="2"/>
      <c r="N985" s="2"/>
      <c r="O985" s="2"/>
      <c r="P985" s="2"/>
      <c r="Q985" s="2"/>
      <c r="R985" s="2"/>
      <c r="S985" s="2"/>
      <c r="T985" s="2"/>
      <c r="U985" s="2"/>
      <c r="V985" s="2"/>
      <c r="W985" s="2"/>
      <c r="X985" s="2"/>
      <c r="Y985" s="2"/>
      <c r="Z985" s="2"/>
      <c r="AA985" s="2"/>
      <c r="AB985" s="2"/>
    </row>
    <row r="986" spans="1:28" ht="13.5" customHeight="1">
      <c r="A986" s="2"/>
      <c r="B986" s="3"/>
      <c r="C986" s="3"/>
      <c r="D986" s="35"/>
      <c r="E986" s="35"/>
      <c r="F986" s="35"/>
      <c r="G986" s="35"/>
      <c r="H986" s="3"/>
      <c r="I986" s="2"/>
      <c r="J986" s="2"/>
      <c r="K986" s="2"/>
      <c r="L986" s="2"/>
      <c r="M986" s="2"/>
      <c r="N986" s="2"/>
      <c r="O986" s="2"/>
      <c r="P986" s="2"/>
      <c r="Q986" s="2"/>
      <c r="R986" s="2"/>
      <c r="S986" s="2"/>
      <c r="T986" s="2"/>
      <c r="U986" s="2"/>
      <c r="V986" s="2"/>
      <c r="W986" s="2"/>
      <c r="X986" s="2"/>
      <c r="Y986" s="2"/>
      <c r="Z986" s="2"/>
      <c r="AA986" s="2"/>
      <c r="AB986" s="2"/>
    </row>
    <row r="987" spans="1:28" ht="13.5" customHeight="1">
      <c r="A987" s="2"/>
      <c r="B987" s="3"/>
      <c r="C987" s="3"/>
      <c r="D987" s="35"/>
      <c r="E987" s="35"/>
      <c r="F987" s="35"/>
      <c r="G987" s="35"/>
      <c r="H987" s="3"/>
      <c r="I987" s="2"/>
      <c r="J987" s="2"/>
      <c r="K987" s="2"/>
      <c r="L987" s="2"/>
      <c r="M987" s="2"/>
      <c r="N987" s="2"/>
      <c r="O987" s="2"/>
      <c r="P987" s="2"/>
      <c r="Q987" s="2"/>
      <c r="R987" s="2"/>
      <c r="S987" s="2"/>
      <c r="T987" s="2"/>
      <c r="U987" s="2"/>
      <c r="V987" s="2"/>
      <c r="W987" s="2"/>
      <c r="X987" s="2"/>
      <c r="Y987" s="2"/>
      <c r="Z987" s="2"/>
      <c r="AA987" s="2"/>
      <c r="AB987" s="2"/>
    </row>
    <row r="988" spans="1:28" ht="13.5" customHeight="1">
      <c r="A988" s="2"/>
      <c r="B988" s="3"/>
      <c r="C988" s="3"/>
      <c r="D988" s="35"/>
      <c r="E988" s="35"/>
      <c r="F988" s="35"/>
      <c r="G988" s="35"/>
      <c r="H988" s="3"/>
      <c r="I988" s="2"/>
      <c r="J988" s="2"/>
      <c r="K988" s="2"/>
      <c r="L988" s="2"/>
      <c r="M988" s="2"/>
      <c r="N988" s="2"/>
      <c r="O988" s="2"/>
      <c r="P988" s="2"/>
      <c r="Q988" s="2"/>
      <c r="R988" s="2"/>
      <c r="S988" s="2"/>
      <c r="T988" s="2"/>
      <c r="U988" s="2"/>
      <c r="V988" s="2"/>
      <c r="W988" s="2"/>
      <c r="X988" s="2"/>
      <c r="Y988" s="2"/>
      <c r="Z988" s="2"/>
      <c r="AA988" s="2"/>
      <c r="AB988" s="2"/>
    </row>
    <row r="989" spans="1:28" ht="13.5" customHeight="1">
      <c r="A989" s="2"/>
      <c r="B989" s="3"/>
      <c r="C989" s="3"/>
      <c r="D989" s="35"/>
      <c r="E989" s="35"/>
      <c r="F989" s="35"/>
      <c r="G989" s="35"/>
      <c r="H989" s="3"/>
      <c r="I989" s="2"/>
      <c r="J989" s="2"/>
      <c r="K989" s="2"/>
      <c r="L989" s="2"/>
      <c r="M989" s="2"/>
      <c r="N989" s="2"/>
      <c r="O989" s="2"/>
      <c r="P989" s="2"/>
      <c r="Q989" s="2"/>
      <c r="R989" s="2"/>
      <c r="S989" s="2"/>
      <c r="T989" s="2"/>
      <c r="U989" s="2"/>
      <c r="V989" s="2"/>
      <c r="W989" s="2"/>
      <c r="X989" s="2"/>
      <c r="Y989" s="2"/>
      <c r="Z989" s="2"/>
      <c r="AA989" s="2"/>
      <c r="AB989" s="2"/>
    </row>
    <row r="990" spans="1:28" ht="13.5" customHeight="1">
      <c r="A990" s="2"/>
      <c r="B990" s="3"/>
      <c r="C990" s="3"/>
      <c r="D990" s="35"/>
      <c r="E990" s="35"/>
      <c r="F990" s="35"/>
      <c r="G990" s="35"/>
      <c r="H990" s="3"/>
      <c r="I990" s="2"/>
      <c r="J990" s="2"/>
      <c r="K990" s="2"/>
      <c r="L990" s="2"/>
      <c r="M990" s="2"/>
      <c r="N990" s="2"/>
      <c r="O990" s="2"/>
      <c r="P990" s="2"/>
      <c r="Q990" s="2"/>
      <c r="R990" s="2"/>
      <c r="S990" s="2"/>
      <c r="T990" s="2"/>
      <c r="U990" s="2"/>
      <c r="V990" s="2"/>
      <c r="W990" s="2"/>
      <c r="X990" s="2"/>
      <c r="Y990" s="2"/>
      <c r="Z990" s="2"/>
      <c r="AA990" s="2"/>
      <c r="AB990" s="2"/>
    </row>
    <row r="991" spans="1:28" ht="13.5" customHeight="1">
      <c r="A991" s="2"/>
      <c r="B991" s="3"/>
      <c r="C991" s="3"/>
      <c r="D991" s="35"/>
      <c r="E991" s="35"/>
      <c r="F991" s="35"/>
      <c r="G991" s="35"/>
      <c r="H991" s="3"/>
      <c r="I991" s="2"/>
      <c r="J991" s="2"/>
      <c r="K991" s="2"/>
      <c r="L991" s="2"/>
      <c r="M991" s="2"/>
      <c r="N991" s="2"/>
      <c r="O991" s="2"/>
      <c r="P991" s="2"/>
      <c r="Q991" s="2"/>
      <c r="R991" s="2"/>
      <c r="S991" s="2"/>
      <c r="T991" s="2"/>
      <c r="U991" s="2"/>
      <c r="V991" s="2"/>
      <c r="W991" s="2"/>
      <c r="X991" s="2"/>
      <c r="Y991" s="2"/>
      <c r="Z991" s="2"/>
      <c r="AA991" s="2"/>
      <c r="AB991" s="2"/>
    </row>
    <row r="992" spans="1:28" ht="13.5" customHeight="1">
      <c r="A992" s="2"/>
      <c r="B992" s="3"/>
      <c r="C992" s="3"/>
      <c r="D992" s="35"/>
      <c r="E992" s="35"/>
      <c r="F992" s="35"/>
      <c r="G992" s="35"/>
      <c r="H992" s="3"/>
      <c r="I992" s="2"/>
      <c r="J992" s="2"/>
      <c r="K992" s="2"/>
      <c r="L992" s="2"/>
      <c r="M992" s="2"/>
      <c r="N992" s="2"/>
      <c r="O992" s="2"/>
      <c r="P992" s="2"/>
      <c r="Q992" s="2"/>
      <c r="R992" s="2"/>
      <c r="S992" s="2"/>
      <c r="T992" s="2"/>
      <c r="U992" s="2"/>
      <c r="V992" s="2"/>
      <c r="W992" s="2"/>
      <c r="X992" s="2"/>
      <c r="Y992" s="2"/>
      <c r="Z992" s="2"/>
      <c r="AA992" s="2"/>
      <c r="AB992" s="2"/>
    </row>
    <row r="993" spans="1:28" ht="13.5" customHeight="1">
      <c r="A993" s="2"/>
      <c r="B993" s="3"/>
      <c r="C993" s="3"/>
      <c r="D993" s="35"/>
      <c r="E993" s="35"/>
      <c r="F993" s="35"/>
      <c r="G993" s="35"/>
      <c r="H993" s="3"/>
      <c r="I993" s="2"/>
      <c r="J993" s="2"/>
      <c r="K993" s="2"/>
      <c r="L993" s="2"/>
      <c r="M993" s="2"/>
      <c r="N993" s="2"/>
      <c r="O993" s="2"/>
      <c r="P993" s="2"/>
      <c r="Q993" s="2"/>
      <c r="R993" s="2"/>
      <c r="S993" s="2"/>
      <c r="T993" s="2"/>
      <c r="U993" s="2"/>
      <c r="V993" s="2"/>
      <c r="W993" s="2"/>
      <c r="X993" s="2"/>
      <c r="Y993" s="2"/>
      <c r="Z993" s="2"/>
      <c r="AA993" s="2"/>
      <c r="AB993" s="2"/>
    </row>
    <row r="994" spans="1:28" ht="13.5" customHeight="1">
      <c r="A994" s="2"/>
      <c r="B994" s="3"/>
      <c r="C994" s="3"/>
      <c r="D994" s="35"/>
      <c r="E994" s="35"/>
      <c r="F994" s="35"/>
      <c r="G994" s="35"/>
      <c r="H994" s="3"/>
      <c r="I994" s="2"/>
      <c r="J994" s="2"/>
      <c r="K994" s="2"/>
      <c r="L994" s="2"/>
      <c r="M994" s="2"/>
      <c r="N994" s="2"/>
      <c r="O994" s="2"/>
      <c r="P994" s="2"/>
      <c r="Q994" s="2"/>
      <c r="R994" s="2"/>
      <c r="S994" s="2"/>
      <c r="T994" s="2"/>
      <c r="U994" s="2"/>
      <c r="V994" s="2"/>
      <c r="W994" s="2"/>
      <c r="X994" s="2"/>
      <c r="Y994" s="2"/>
      <c r="Z994" s="2"/>
      <c r="AA994" s="2"/>
      <c r="AB994" s="2"/>
    </row>
    <row r="995" spans="1:28" ht="13.5" customHeight="1">
      <c r="A995" s="2"/>
      <c r="B995" s="3"/>
      <c r="C995" s="3"/>
      <c r="D995" s="35"/>
      <c r="E995" s="35"/>
      <c r="F995" s="35"/>
      <c r="G995" s="35"/>
      <c r="H995" s="3"/>
      <c r="I995" s="2"/>
      <c r="J995" s="2"/>
      <c r="K995" s="2"/>
      <c r="L995" s="2"/>
      <c r="M995" s="2"/>
      <c r="N995" s="2"/>
      <c r="O995" s="2"/>
      <c r="P995" s="2"/>
      <c r="Q995" s="2"/>
      <c r="R995" s="2"/>
      <c r="S995" s="2"/>
      <c r="T995" s="2"/>
      <c r="U995" s="2"/>
      <c r="V995" s="2"/>
      <c r="W995" s="2"/>
      <c r="X995" s="2"/>
      <c r="Y995" s="2"/>
      <c r="Z995" s="2"/>
      <c r="AA995" s="2"/>
      <c r="AB995" s="2"/>
    </row>
    <row r="996" spans="1:28" ht="13.5" customHeight="1">
      <c r="A996" s="2"/>
      <c r="B996" s="3"/>
      <c r="C996" s="3"/>
      <c r="D996" s="35"/>
      <c r="E996" s="35"/>
      <c r="F996" s="35"/>
      <c r="G996" s="35"/>
      <c r="H996" s="3"/>
      <c r="I996" s="2"/>
      <c r="J996" s="2"/>
      <c r="K996" s="2"/>
      <c r="L996" s="2"/>
      <c r="M996" s="2"/>
      <c r="N996" s="2"/>
      <c r="O996" s="2"/>
      <c r="P996" s="2"/>
      <c r="Q996" s="2"/>
      <c r="R996" s="2"/>
      <c r="S996" s="2"/>
      <c r="T996" s="2"/>
      <c r="U996" s="2"/>
      <c r="V996" s="2"/>
      <c r="W996" s="2"/>
      <c r="X996" s="2"/>
      <c r="Y996" s="2"/>
      <c r="Z996" s="2"/>
      <c r="AA996" s="2"/>
      <c r="AB996" s="2"/>
    </row>
    <row r="997" spans="1:28" ht="13.5" customHeight="1">
      <c r="A997" s="2"/>
      <c r="B997" s="3"/>
      <c r="C997" s="3"/>
      <c r="D997" s="35"/>
      <c r="E997" s="35"/>
      <c r="F997" s="35"/>
      <c r="G997" s="35"/>
      <c r="H997" s="3"/>
      <c r="I997" s="2"/>
      <c r="J997" s="2"/>
      <c r="K997" s="2"/>
      <c r="L997" s="2"/>
      <c r="M997" s="2"/>
      <c r="N997" s="2"/>
      <c r="O997" s="2"/>
      <c r="P997" s="2"/>
      <c r="Q997" s="2"/>
      <c r="R997" s="2"/>
      <c r="S997" s="2"/>
      <c r="T997" s="2"/>
      <c r="U997" s="2"/>
      <c r="V997" s="2"/>
      <c r="W997" s="2"/>
      <c r="X997" s="2"/>
      <c r="Y997" s="2"/>
      <c r="Z997" s="2"/>
      <c r="AA997" s="2"/>
      <c r="AB997" s="2"/>
    </row>
    <row r="998" spans="1:28" ht="13.5" customHeight="1">
      <c r="A998" s="2"/>
      <c r="B998" s="3"/>
      <c r="C998" s="3"/>
      <c r="D998" s="35"/>
      <c r="E998" s="35"/>
      <c r="F998" s="35"/>
      <c r="G998" s="35"/>
      <c r="H998" s="3"/>
      <c r="I998" s="2"/>
      <c r="J998" s="2"/>
      <c r="K998" s="2"/>
      <c r="L998" s="2"/>
      <c r="M998" s="2"/>
      <c r="N998" s="2"/>
      <c r="O998" s="2"/>
      <c r="P998" s="2"/>
      <c r="Q998" s="2"/>
      <c r="R998" s="2"/>
      <c r="S998" s="2"/>
      <c r="T998" s="2"/>
      <c r="U998" s="2"/>
      <c r="V998" s="2"/>
      <c r="W998" s="2"/>
      <c r="X998" s="2"/>
      <c r="Y998" s="2"/>
      <c r="Z998" s="2"/>
      <c r="AA998" s="2"/>
      <c r="AB998" s="2"/>
    </row>
    <row r="999" spans="1:28" ht="13.5" customHeight="1">
      <c r="A999" s="2"/>
      <c r="B999" s="3"/>
      <c r="C999" s="3"/>
      <c r="D999" s="35"/>
      <c r="E999" s="35"/>
      <c r="F999" s="35"/>
      <c r="G999" s="35"/>
      <c r="H999" s="3"/>
      <c r="I999" s="2"/>
      <c r="J999" s="2"/>
      <c r="K999" s="2"/>
      <c r="L999" s="2"/>
      <c r="M999" s="2"/>
      <c r="N999" s="2"/>
      <c r="O999" s="2"/>
      <c r="P999" s="2"/>
      <c r="Q999" s="2"/>
      <c r="R999" s="2"/>
      <c r="S999" s="2"/>
      <c r="T999" s="2"/>
      <c r="U999" s="2"/>
      <c r="V999" s="2"/>
      <c r="W999" s="2"/>
      <c r="X999" s="2"/>
      <c r="Y999" s="2"/>
      <c r="Z999" s="2"/>
      <c r="AA999" s="2"/>
      <c r="AB999" s="2"/>
    </row>
    <row r="1000" spans="1:28" ht="13.5" customHeight="1">
      <c r="A1000" s="2"/>
      <c r="B1000" s="3"/>
      <c r="C1000" s="3"/>
      <c r="D1000" s="35"/>
      <c r="E1000" s="35"/>
      <c r="F1000" s="35"/>
      <c r="G1000" s="35"/>
      <c r="H1000" s="3"/>
      <c r="I1000" s="2"/>
      <c r="J1000" s="2"/>
      <c r="K1000" s="2"/>
      <c r="L1000" s="2"/>
      <c r="M1000" s="2"/>
      <c r="N1000" s="2"/>
      <c r="O1000" s="2"/>
      <c r="P1000" s="2"/>
      <c r="Q1000" s="2"/>
      <c r="R1000" s="2"/>
      <c r="S1000" s="2"/>
      <c r="T1000" s="2"/>
      <c r="U1000" s="2"/>
      <c r="V1000" s="2"/>
      <c r="W1000" s="2"/>
      <c r="X1000" s="2"/>
      <c r="Y1000" s="2"/>
      <c r="Z1000" s="2"/>
      <c r="AA1000" s="2"/>
      <c r="AB1000" s="2"/>
    </row>
    <row r="1001" spans="1:28" ht="13.5" customHeight="1">
      <c r="A1001" s="2"/>
      <c r="B1001" s="3"/>
      <c r="C1001" s="3"/>
      <c r="D1001" s="35"/>
      <c r="E1001" s="35"/>
      <c r="F1001" s="35"/>
      <c r="G1001" s="35"/>
      <c r="H1001" s="3"/>
      <c r="I1001" s="2"/>
      <c r="J1001" s="2"/>
      <c r="K1001" s="2"/>
      <c r="L1001" s="2"/>
      <c r="M1001" s="2"/>
      <c r="N1001" s="2"/>
      <c r="O1001" s="2"/>
      <c r="P1001" s="2"/>
      <c r="Q1001" s="2"/>
      <c r="R1001" s="2"/>
      <c r="S1001" s="2"/>
      <c r="T1001" s="2"/>
      <c r="U1001" s="2"/>
      <c r="V1001" s="2"/>
      <c r="W1001" s="2"/>
      <c r="X1001" s="2"/>
      <c r="Y1001" s="2"/>
      <c r="Z1001" s="2"/>
      <c r="AA1001" s="2"/>
      <c r="AB1001" s="2"/>
    </row>
    <row r="1002" spans="1:28" ht="13.5" customHeight="1">
      <c r="A1002" s="2"/>
      <c r="B1002" s="3"/>
      <c r="C1002" s="3"/>
      <c r="D1002" s="35"/>
      <c r="E1002" s="35"/>
      <c r="F1002" s="35"/>
      <c r="G1002" s="35"/>
      <c r="H1002" s="3"/>
      <c r="I1002" s="2"/>
      <c r="J1002" s="2"/>
      <c r="K1002" s="2"/>
      <c r="L1002" s="2"/>
      <c r="M1002" s="2"/>
      <c r="N1002" s="2"/>
      <c r="O1002" s="2"/>
      <c r="P1002" s="2"/>
      <c r="Q1002" s="2"/>
      <c r="R1002" s="2"/>
      <c r="S1002" s="2"/>
      <c r="T1002" s="2"/>
      <c r="U1002" s="2"/>
      <c r="V1002" s="2"/>
      <c r="W1002" s="2"/>
      <c r="X1002" s="2"/>
      <c r="Y1002" s="2"/>
      <c r="Z1002" s="2"/>
      <c r="AA1002" s="2"/>
      <c r="AB1002" s="2"/>
    </row>
    <row r="1003" spans="1:28" ht="13.5" customHeight="1">
      <c r="A1003" s="2"/>
      <c r="B1003" s="3"/>
      <c r="C1003" s="3"/>
      <c r="D1003" s="35"/>
      <c r="E1003" s="35"/>
      <c r="F1003" s="35"/>
      <c r="G1003" s="35"/>
      <c r="H1003" s="3"/>
      <c r="I1003" s="2"/>
      <c r="J1003" s="2"/>
      <c r="K1003" s="2"/>
      <c r="L1003" s="2"/>
      <c r="M1003" s="2"/>
      <c r="N1003" s="2"/>
      <c r="O1003" s="2"/>
      <c r="P1003" s="2"/>
      <c r="Q1003" s="2"/>
      <c r="R1003" s="2"/>
      <c r="S1003" s="2"/>
      <c r="T1003" s="2"/>
      <c r="U1003" s="2"/>
      <c r="V1003" s="2"/>
      <c r="W1003" s="2"/>
      <c r="X1003" s="2"/>
      <c r="Y1003" s="2"/>
      <c r="Z1003" s="2"/>
      <c r="AA1003" s="2"/>
      <c r="AB1003" s="2"/>
    </row>
    <row r="1004" spans="1:28" ht="13.5" customHeight="1">
      <c r="A1004" s="2"/>
      <c r="B1004" s="3"/>
      <c r="C1004" s="3"/>
      <c r="D1004" s="35"/>
      <c r="E1004" s="35"/>
      <c r="F1004" s="35"/>
      <c r="G1004" s="35"/>
      <c r="H1004" s="3"/>
      <c r="I1004" s="2"/>
      <c r="J1004" s="2"/>
      <c r="K1004" s="2"/>
      <c r="L1004" s="2"/>
      <c r="M1004" s="2"/>
      <c r="N1004" s="2"/>
      <c r="O1004" s="2"/>
      <c r="P1004" s="2"/>
      <c r="Q1004" s="2"/>
      <c r="R1004" s="2"/>
      <c r="S1004" s="2"/>
      <c r="T1004" s="2"/>
      <c r="U1004" s="2"/>
      <c r="V1004" s="2"/>
      <c r="W1004" s="2"/>
      <c r="X1004" s="2"/>
      <c r="Y1004" s="2"/>
      <c r="Z1004" s="2"/>
      <c r="AA1004" s="2"/>
      <c r="AB1004" s="2"/>
    </row>
    <row r="1005" spans="1:28" ht="13.5" customHeight="1">
      <c r="A1005" s="2"/>
      <c r="B1005" s="3"/>
      <c r="C1005" s="3"/>
      <c r="D1005" s="35"/>
      <c r="E1005" s="35"/>
      <c r="F1005" s="35"/>
      <c r="G1005" s="35"/>
      <c r="H1005" s="3"/>
      <c r="I1005" s="2"/>
      <c r="J1005" s="2"/>
      <c r="K1005" s="2"/>
      <c r="L1005" s="2"/>
      <c r="M1005" s="2"/>
      <c r="N1005" s="2"/>
      <c r="O1005" s="2"/>
      <c r="P1005" s="2"/>
      <c r="Q1005" s="2"/>
      <c r="R1005" s="2"/>
      <c r="S1005" s="2"/>
      <c r="T1005" s="2"/>
      <c r="U1005" s="2"/>
      <c r="V1005" s="2"/>
      <c r="W1005" s="2"/>
      <c r="X1005" s="2"/>
      <c r="Y1005" s="2"/>
      <c r="Z1005" s="2"/>
      <c r="AA1005" s="2"/>
      <c r="AB1005" s="2"/>
    </row>
    <row r="1006" spans="1:28" ht="13.5" customHeight="1">
      <c r="A1006" s="2"/>
      <c r="B1006" s="3"/>
      <c r="C1006" s="3"/>
      <c r="D1006" s="35"/>
      <c r="E1006" s="35"/>
      <c r="F1006" s="35"/>
      <c r="G1006" s="35"/>
      <c r="H1006" s="3"/>
      <c r="I1006" s="2"/>
      <c r="J1006" s="2"/>
      <c r="K1006" s="2"/>
      <c r="L1006" s="2"/>
      <c r="M1006" s="2"/>
      <c r="N1006" s="2"/>
      <c r="O1006" s="2"/>
      <c r="P1006" s="2"/>
      <c r="Q1006" s="2"/>
      <c r="R1006" s="2"/>
      <c r="S1006" s="2"/>
      <c r="T1006" s="2"/>
      <c r="U1006" s="2"/>
      <c r="V1006" s="2"/>
      <c r="W1006" s="2"/>
      <c r="X1006" s="2"/>
      <c r="Y1006" s="2"/>
      <c r="Z1006" s="2"/>
      <c r="AA1006" s="2"/>
      <c r="AB1006" s="2"/>
    </row>
    <row r="1007" spans="1:28" ht="13.5" customHeight="1">
      <c r="A1007" s="2"/>
      <c r="B1007" s="3"/>
      <c r="C1007" s="3"/>
      <c r="D1007" s="35"/>
      <c r="E1007" s="35"/>
      <c r="F1007" s="35"/>
      <c r="G1007" s="35"/>
      <c r="H1007" s="3"/>
      <c r="I1007" s="2"/>
      <c r="J1007" s="2"/>
      <c r="K1007" s="2"/>
      <c r="L1007" s="2"/>
      <c r="M1007" s="2"/>
      <c r="N1007" s="2"/>
      <c r="O1007" s="2"/>
      <c r="P1007" s="2"/>
      <c r="Q1007" s="2"/>
      <c r="R1007" s="2"/>
      <c r="S1007" s="2"/>
      <c r="T1007" s="2"/>
      <c r="U1007" s="2"/>
      <c r="V1007" s="2"/>
      <c r="W1007" s="2"/>
      <c r="X1007" s="2"/>
      <c r="Y1007" s="2"/>
      <c r="Z1007" s="2"/>
      <c r="AA1007" s="2"/>
      <c r="AB1007" s="2"/>
    </row>
    <row r="1008" spans="1:28" ht="13.5" customHeight="1">
      <c r="A1008" s="2"/>
      <c r="B1008" s="3"/>
      <c r="C1008" s="3"/>
      <c r="D1008" s="35"/>
      <c r="E1008" s="35"/>
      <c r="F1008" s="35"/>
      <c r="G1008" s="35"/>
      <c r="H1008" s="3"/>
      <c r="I1008" s="2"/>
      <c r="J1008" s="2"/>
      <c r="K1008" s="2"/>
      <c r="L1008" s="2"/>
      <c r="M1008" s="2"/>
      <c r="N1008" s="2"/>
      <c r="O1008" s="2"/>
      <c r="P1008" s="2"/>
      <c r="Q1008" s="2"/>
      <c r="R1008" s="2"/>
      <c r="S1008" s="2"/>
      <c r="T1008" s="2"/>
      <c r="U1008" s="2"/>
      <c r="V1008" s="2"/>
      <c r="W1008" s="2"/>
      <c r="X1008" s="2"/>
      <c r="Y1008" s="2"/>
      <c r="Z1008" s="2"/>
      <c r="AA1008" s="2"/>
      <c r="AB1008" s="2"/>
    </row>
    <row r="1009" spans="1:28" ht="13.5" customHeight="1">
      <c r="A1009" s="2"/>
      <c r="B1009" s="3"/>
      <c r="C1009" s="3"/>
      <c r="D1009" s="35"/>
      <c r="E1009" s="35"/>
      <c r="F1009" s="35"/>
      <c r="G1009" s="35"/>
      <c r="H1009" s="3"/>
      <c r="I1009" s="2"/>
      <c r="J1009" s="2"/>
      <c r="K1009" s="2"/>
      <c r="L1009" s="2"/>
      <c r="M1009" s="2"/>
      <c r="N1009" s="2"/>
      <c r="O1009" s="2"/>
      <c r="P1009" s="2"/>
      <c r="Q1009" s="2"/>
      <c r="R1009" s="2"/>
      <c r="S1009" s="2"/>
      <c r="T1009" s="2"/>
      <c r="U1009" s="2"/>
      <c r="V1009" s="2"/>
      <c r="W1009" s="2"/>
      <c r="X1009" s="2"/>
      <c r="Y1009" s="2"/>
      <c r="Z1009" s="2"/>
      <c r="AA1009" s="2"/>
      <c r="AB1009" s="2"/>
    </row>
    <row r="1010" spans="1:28" ht="13.5" customHeight="1">
      <c r="A1010" s="2"/>
      <c r="B1010" s="3"/>
      <c r="C1010" s="3"/>
      <c r="D1010" s="35"/>
      <c r="E1010" s="35"/>
      <c r="F1010" s="35"/>
      <c r="G1010" s="35"/>
      <c r="H1010" s="3"/>
      <c r="I1010" s="2"/>
      <c r="J1010" s="2"/>
      <c r="K1010" s="2"/>
      <c r="L1010" s="2"/>
      <c r="M1010" s="2"/>
      <c r="N1010" s="2"/>
      <c r="O1010" s="2"/>
      <c r="P1010" s="2"/>
      <c r="Q1010" s="2"/>
      <c r="R1010" s="2"/>
      <c r="S1010" s="2"/>
      <c r="T1010" s="2"/>
      <c r="U1010" s="2"/>
      <c r="V1010" s="2"/>
      <c r="W1010" s="2"/>
      <c r="X1010" s="2"/>
      <c r="Y1010" s="2"/>
      <c r="Z1010" s="2"/>
      <c r="AA1010" s="2"/>
      <c r="AB1010" s="2"/>
    </row>
  </sheetData>
  <sheetProtection algorithmName="SHA-512" hashValue="I2yAbpODPNn/No2A1MJ+kj1FoNtcYhDjE5lX9p9kVdPB8R1eHDP39FFw4Vum4GTJ7Sf0FyWCK5oz3kae9MZSww==" saltValue="e5JpRCTgtPXK4hDfTV8DnQ==" spinCount="100000" sheet="1" objects="1" scenarios="1"/>
  <mergeCells count="32">
    <mergeCell ref="D116:E116"/>
    <mergeCell ref="D80:E80"/>
    <mergeCell ref="C88:C89"/>
    <mergeCell ref="D88:E89"/>
    <mergeCell ref="D96:E96"/>
    <mergeCell ref="B104:B105"/>
    <mergeCell ref="C104:C105"/>
    <mergeCell ref="D104:E104"/>
    <mergeCell ref="B46:B47"/>
    <mergeCell ref="C46:C47"/>
    <mergeCell ref="D46:E46"/>
    <mergeCell ref="D59:E59"/>
    <mergeCell ref="C69:C70"/>
    <mergeCell ref="D69:E70"/>
    <mergeCell ref="D39:E39"/>
    <mergeCell ref="C9:E9"/>
    <mergeCell ref="B11:E11"/>
    <mergeCell ref="C12:E12"/>
    <mergeCell ref="C13:E13"/>
    <mergeCell ref="C14:E14"/>
    <mergeCell ref="C15:E15"/>
    <mergeCell ref="C16:E16"/>
    <mergeCell ref="C17:E17"/>
    <mergeCell ref="D19:E19"/>
    <mergeCell ref="C27:C28"/>
    <mergeCell ref="D27:E28"/>
    <mergeCell ref="C8:E8"/>
    <mergeCell ref="B2:E2"/>
    <mergeCell ref="B4:E4"/>
    <mergeCell ref="C5:E5"/>
    <mergeCell ref="C6:E6"/>
    <mergeCell ref="C7:E7"/>
  </mergeCells>
  <printOptions horizontalCentered="1"/>
  <pageMargins left="0.78740157480314965" right="0.78740157480314965" top="0.78740157480314965" bottom="0.78740157480314965" header="0" footer="0"/>
  <pageSetup paperSize="9" scale="77" fitToHeight="0" orientation="portrait" r:id="rId1"/>
  <headerFooter>
    <oddFooter>&amp;CPágina &amp;P de</oddFooter>
  </headerFooter>
  <rowBreaks count="1" manualBreakCount="1">
    <brk id="103" min="1"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39">
    <tabColor theme="9" tint="0.59999389629810485"/>
    <pageSetUpPr fitToPage="1"/>
  </sheetPr>
  <dimension ref="A1:AB1010"/>
  <sheetViews>
    <sheetView showGridLines="0" tabSelected="1" view="pageBreakPreview" topLeftCell="A81" zoomScale="70" zoomScaleNormal="100" zoomScaleSheetLayoutView="70" workbookViewId="0">
      <selection activeCell="I9" sqref="I9"/>
    </sheetView>
  </sheetViews>
  <sheetFormatPr defaultColWidth="12.5703125" defaultRowHeight="15" customHeight="1" outlineLevelRow="2"/>
  <cols>
    <col min="1" max="1" width="1.42578125" customWidth="1"/>
    <col min="2" max="2" width="64.7109375" customWidth="1"/>
    <col min="3" max="3" width="18.85546875" customWidth="1"/>
    <col min="4" max="4" width="13.7109375" customWidth="1"/>
    <col min="5" max="5" width="15.85546875" customWidth="1"/>
    <col min="6" max="6" width="13.7109375" customWidth="1"/>
    <col min="7" max="7" width="14.85546875" customWidth="1"/>
    <col min="8" max="8" width="7.42578125" customWidth="1"/>
    <col min="9" max="9" width="11.28515625" customWidth="1"/>
    <col min="10" max="10" width="12" customWidth="1"/>
    <col min="11" max="11" width="9.140625" customWidth="1"/>
    <col min="12" max="12" width="11.28515625" customWidth="1"/>
    <col min="13" max="13" width="9.140625" customWidth="1"/>
    <col min="14" max="14" width="11.7109375" customWidth="1"/>
    <col min="15" max="28" width="9.140625" customWidth="1"/>
  </cols>
  <sheetData>
    <row r="1" spans="1:28" ht="7.5" customHeight="1" thickBot="1">
      <c r="A1" s="2"/>
      <c r="B1" s="3"/>
      <c r="C1" s="3"/>
      <c r="D1" s="35"/>
      <c r="E1" s="35"/>
      <c r="F1" s="35"/>
      <c r="G1" s="35"/>
      <c r="H1" s="3"/>
      <c r="I1" s="2"/>
      <c r="J1" s="2"/>
      <c r="K1" s="2"/>
      <c r="L1" s="2"/>
      <c r="M1" s="2"/>
      <c r="N1" s="2"/>
      <c r="O1" s="2"/>
      <c r="P1" s="2"/>
      <c r="Q1" s="2"/>
      <c r="R1" s="2"/>
      <c r="S1" s="2"/>
      <c r="T1" s="2"/>
      <c r="U1" s="2"/>
      <c r="V1" s="2"/>
      <c r="W1" s="2"/>
      <c r="X1" s="2"/>
      <c r="Y1" s="2"/>
      <c r="Z1" s="2"/>
      <c r="AA1" s="2"/>
      <c r="AB1" s="2"/>
    </row>
    <row r="2" spans="1:28" ht="13.5" customHeight="1" thickBot="1">
      <c r="A2" s="2"/>
      <c r="B2" s="611" t="s">
        <v>59</v>
      </c>
      <c r="C2" s="612"/>
      <c r="D2" s="612"/>
      <c r="E2" s="613"/>
      <c r="F2" s="50"/>
      <c r="G2" s="50"/>
      <c r="H2" s="36"/>
      <c r="I2" s="2"/>
      <c r="J2" s="2"/>
      <c r="K2" s="2"/>
      <c r="L2" s="2"/>
      <c r="M2" s="2"/>
      <c r="N2" s="2"/>
      <c r="O2" s="2"/>
      <c r="P2" s="2"/>
      <c r="Q2" s="2"/>
      <c r="R2" s="2"/>
      <c r="S2" s="2"/>
      <c r="T2" s="2"/>
      <c r="U2" s="2"/>
      <c r="V2" s="2"/>
      <c r="W2" s="2"/>
      <c r="X2" s="2"/>
      <c r="Y2" s="2"/>
      <c r="Z2" s="2"/>
      <c r="AA2" s="2"/>
      <c r="AB2" s="2"/>
    </row>
    <row r="3" spans="1:28" ht="6.75" customHeight="1" thickBot="1">
      <c r="A3" s="2"/>
      <c r="B3" s="178"/>
      <c r="C3" s="93"/>
      <c r="D3" s="77"/>
      <c r="E3" s="77"/>
      <c r="F3" s="50"/>
      <c r="G3" s="50"/>
      <c r="H3" s="2"/>
      <c r="I3" s="2"/>
      <c r="J3" s="2"/>
      <c r="K3" s="2"/>
      <c r="L3" s="2"/>
      <c r="M3" s="2"/>
      <c r="N3" s="2"/>
      <c r="O3" s="2"/>
      <c r="P3" s="2"/>
      <c r="Q3" s="2"/>
      <c r="R3" s="2"/>
      <c r="S3" s="2"/>
      <c r="T3" s="2"/>
      <c r="U3" s="2"/>
      <c r="V3" s="2"/>
      <c r="W3" s="2"/>
      <c r="X3" s="2"/>
      <c r="Y3" s="2"/>
      <c r="Z3" s="2"/>
      <c r="AA3" s="2"/>
      <c r="AB3" s="2"/>
    </row>
    <row r="4" spans="1:28" ht="13.5" customHeight="1" thickBot="1">
      <c r="A4" s="50"/>
      <c r="B4" s="608" t="s">
        <v>166</v>
      </c>
      <c r="C4" s="609"/>
      <c r="D4" s="609"/>
      <c r="E4" s="610"/>
      <c r="F4" s="50"/>
      <c r="G4" s="50"/>
      <c r="H4" s="36"/>
      <c r="I4" s="50"/>
      <c r="J4" s="50"/>
      <c r="K4" s="50"/>
      <c r="L4" s="50"/>
      <c r="M4" s="50"/>
      <c r="N4" s="50"/>
      <c r="O4" s="50"/>
      <c r="P4" s="50"/>
      <c r="Q4" s="50"/>
      <c r="R4" s="50"/>
      <c r="S4" s="50"/>
      <c r="T4" s="50"/>
      <c r="U4" s="50"/>
      <c r="V4" s="50"/>
      <c r="W4" s="50"/>
      <c r="X4" s="50"/>
      <c r="Y4" s="50"/>
      <c r="Z4" s="50"/>
      <c r="AA4" s="50"/>
      <c r="AB4" s="50"/>
    </row>
    <row r="5" spans="1:28" ht="30.75" customHeight="1">
      <c r="A5" s="50"/>
      <c r="B5" s="227" t="s">
        <v>62</v>
      </c>
      <c r="C5" s="640" t="str">
        <f>PREENCHIMENTO!B30</f>
        <v>Vigilante posto G</v>
      </c>
      <c r="D5" s="641"/>
      <c r="E5" s="642"/>
      <c r="F5" s="50"/>
      <c r="G5" s="50"/>
      <c r="H5" s="36"/>
      <c r="I5" s="50"/>
      <c r="J5" s="50"/>
      <c r="K5" s="50"/>
      <c r="L5" s="50"/>
      <c r="M5" s="50"/>
      <c r="N5" s="50"/>
      <c r="O5" s="50"/>
      <c r="P5" s="50"/>
      <c r="Q5" s="50"/>
      <c r="R5" s="50"/>
      <c r="S5" s="50"/>
      <c r="T5" s="50"/>
      <c r="U5" s="50"/>
      <c r="V5" s="50"/>
      <c r="W5" s="50"/>
      <c r="X5" s="50"/>
      <c r="Y5" s="50"/>
      <c r="Z5" s="50"/>
      <c r="AA5" s="50"/>
      <c r="AB5" s="50"/>
    </row>
    <row r="6" spans="1:28" ht="13.5" customHeight="1">
      <c r="A6" s="50"/>
      <c r="B6" s="46" t="s">
        <v>167</v>
      </c>
      <c r="C6" s="632" t="str">
        <f>CONCATENATE("Posto dia (",VLOOKUP($C$5,PREENCHIMENTO!$B$23:$F$32,5,0)," H/dia)")</f>
        <v>Posto dia (12x36 (diurno) H/dia)</v>
      </c>
      <c r="D6" s="633"/>
      <c r="E6" s="634"/>
      <c r="F6" s="50"/>
      <c r="G6" s="50"/>
      <c r="H6" s="50"/>
      <c r="I6" s="50"/>
      <c r="J6" s="50"/>
      <c r="K6" s="50"/>
      <c r="L6" s="50"/>
      <c r="M6" s="50"/>
      <c r="N6" s="50"/>
      <c r="O6" s="50"/>
      <c r="P6" s="50"/>
      <c r="Q6" s="50"/>
      <c r="R6" s="50"/>
      <c r="S6" s="50"/>
      <c r="T6" s="50"/>
      <c r="U6" s="50"/>
      <c r="V6" s="50"/>
      <c r="W6" s="50"/>
      <c r="X6" s="50"/>
      <c r="Y6" s="50"/>
      <c r="Z6" s="50"/>
      <c r="AA6" s="50"/>
      <c r="AB6" s="50"/>
    </row>
    <row r="7" spans="1:28" ht="13.5" customHeight="1">
      <c r="A7" s="50"/>
      <c r="B7" s="226" t="s">
        <v>64</v>
      </c>
      <c r="C7" s="635" t="str">
        <f>VLOOKUP($C$5,PREENCHIMENTO!$B$23:$G$32,6,0)</f>
        <v>5173-30</v>
      </c>
      <c r="D7" s="636"/>
      <c r="E7" s="637"/>
      <c r="F7" s="50"/>
      <c r="G7" s="50"/>
      <c r="H7" s="50"/>
      <c r="I7" s="50"/>
      <c r="J7" s="50"/>
      <c r="K7" s="50"/>
      <c r="L7" s="50"/>
      <c r="M7" s="50"/>
      <c r="N7" s="50"/>
      <c r="O7" s="50"/>
      <c r="P7" s="50"/>
      <c r="Q7" s="50"/>
      <c r="R7" s="50"/>
      <c r="S7" s="50"/>
      <c r="T7" s="50"/>
      <c r="U7" s="50"/>
      <c r="V7" s="50"/>
      <c r="W7" s="50"/>
      <c r="X7" s="50"/>
      <c r="Y7" s="50"/>
      <c r="Z7" s="50"/>
      <c r="AA7" s="50"/>
      <c r="AB7" s="50"/>
    </row>
    <row r="8" spans="1:28" ht="13.5" customHeight="1">
      <c r="A8" s="50"/>
      <c r="B8" s="46" t="s">
        <v>65</v>
      </c>
      <c r="C8" s="635">
        <f>VLOOKUP($C$5,PREENCHIMENTO!$B$23:$F$32,2,0)</f>
        <v>4099.2</v>
      </c>
      <c r="D8" s="636"/>
      <c r="E8" s="637"/>
      <c r="F8" s="50"/>
      <c r="G8" s="50"/>
      <c r="H8" s="50"/>
      <c r="I8" s="50"/>
      <c r="J8" s="50"/>
      <c r="K8" s="50"/>
      <c r="L8" s="50"/>
      <c r="M8" s="50"/>
      <c r="N8" s="50"/>
      <c r="O8" s="50"/>
      <c r="P8" s="50"/>
      <c r="Q8" s="50"/>
      <c r="R8" s="50"/>
      <c r="S8" s="50"/>
      <c r="T8" s="50"/>
      <c r="U8" s="50"/>
      <c r="V8" s="50"/>
      <c r="W8" s="50"/>
      <c r="X8" s="50"/>
      <c r="Y8" s="50"/>
      <c r="Z8" s="50"/>
      <c r="AA8" s="50"/>
      <c r="AB8" s="50"/>
    </row>
    <row r="9" spans="1:28" ht="13.5" customHeight="1" thickBot="1">
      <c r="A9" s="50"/>
      <c r="B9" s="47" t="s">
        <v>63</v>
      </c>
      <c r="C9" s="643">
        <f>VLOOKUP($C$5,PREENCHIMENTO!$B$23:$F$32,4,0)</f>
        <v>8</v>
      </c>
      <c r="D9" s="644"/>
      <c r="E9" s="645"/>
      <c r="F9" s="50"/>
      <c r="G9" s="50"/>
      <c r="H9" s="50"/>
      <c r="I9" s="50"/>
      <c r="J9" s="50"/>
      <c r="K9" s="50"/>
      <c r="L9" s="50"/>
      <c r="M9" s="50"/>
      <c r="N9" s="50"/>
      <c r="O9" s="50"/>
      <c r="P9" s="50"/>
      <c r="Q9" s="50"/>
      <c r="R9" s="50"/>
      <c r="S9" s="50"/>
      <c r="T9" s="50"/>
      <c r="U9" s="50"/>
      <c r="V9" s="50"/>
      <c r="W9" s="50"/>
      <c r="X9" s="50"/>
      <c r="Y9" s="50"/>
      <c r="Z9" s="50"/>
      <c r="AA9" s="50"/>
      <c r="AB9" s="50"/>
    </row>
    <row r="10" spans="1:28" ht="6.75" customHeight="1" thickBot="1">
      <c r="A10" s="2"/>
      <c r="B10" s="178"/>
      <c r="C10" s="93"/>
      <c r="D10" s="77"/>
      <c r="E10" s="77"/>
      <c r="F10" s="50"/>
      <c r="G10" s="50"/>
      <c r="H10" s="50"/>
      <c r="I10" s="50"/>
      <c r="J10" s="50"/>
      <c r="K10" s="50"/>
      <c r="L10" s="50"/>
      <c r="M10" s="50"/>
      <c r="N10" s="50"/>
      <c r="O10" s="2"/>
      <c r="P10" s="2"/>
      <c r="Q10" s="2"/>
      <c r="R10" s="2"/>
      <c r="S10" s="2"/>
      <c r="T10" s="2"/>
      <c r="U10" s="2"/>
      <c r="V10" s="2"/>
      <c r="W10" s="2"/>
      <c r="X10" s="2"/>
      <c r="Y10" s="2"/>
      <c r="Z10" s="2"/>
      <c r="AA10" s="2"/>
      <c r="AB10" s="2"/>
    </row>
    <row r="11" spans="1:28" ht="15" customHeight="1" thickBot="1">
      <c r="A11" s="2"/>
      <c r="B11" s="608" t="s">
        <v>2</v>
      </c>
      <c r="C11" s="609"/>
      <c r="D11" s="609"/>
      <c r="E11" s="610"/>
      <c r="F11" s="50"/>
      <c r="G11" s="50"/>
      <c r="H11" s="50"/>
      <c r="I11" s="50"/>
      <c r="J11" s="50"/>
      <c r="K11" s="50"/>
      <c r="L11" s="50"/>
      <c r="M11" s="50"/>
      <c r="N11" s="50"/>
      <c r="O11" s="2"/>
      <c r="P11" s="2"/>
      <c r="Q11" s="2"/>
      <c r="R11" s="2"/>
      <c r="S11" s="2"/>
      <c r="T11" s="2"/>
      <c r="U11" s="2"/>
      <c r="V11" s="2"/>
      <c r="W11" s="2"/>
      <c r="X11" s="2"/>
      <c r="Y11" s="2"/>
      <c r="Z11" s="2"/>
      <c r="AA11" s="2"/>
      <c r="AB11" s="2"/>
    </row>
    <row r="12" spans="1:28" ht="15" customHeight="1">
      <c r="A12" s="2"/>
      <c r="B12" s="91" t="s">
        <v>30</v>
      </c>
      <c r="C12" s="626">
        <f>PREENCHIMENTO!C20</f>
        <v>0</v>
      </c>
      <c r="D12" s="627"/>
      <c r="E12" s="628"/>
      <c r="F12" s="50"/>
      <c r="G12" s="50"/>
      <c r="H12" s="50"/>
      <c r="I12" s="50"/>
      <c r="J12" s="50"/>
      <c r="K12" s="50"/>
      <c r="L12" s="50"/>
      <c r="M12" s="50"/>
      <c r="N12" s="50"/>
      <c r="O12" s="2"/>
      <c r="P12" s="2"/>
      <c r="Q12" s="2"/>
      <c r="R12" s="2"/>
      <c r="S12" s="2"/>
      <c r="T12" s="2"/>
      <c r="U12" s="2"/>
      <c r="V12" s="2"/>
      <c r="W12" s="2"/>
      <c r="X12" s="2"/>
      <c r="Y12" s="2"/>
      <c r="Z12" s="2"/>
      <c r="AA12" s="2"/>
      <c r="AB12" s="2"/>
    </row>
    <row r="13" spans="1:28" ht="15" customHeight="1">
      <c r="A13" s="2"/>
      <c r="B13" s="60" t="s">
        <v>60</v>
      </c>
      <c r="C13" s="629" t="s">
        <v>5</v>
      </c>
      <c r="D13" s="630"/>
      <c r="E13" s="631"/>
      <c r="F13" s="50"/>
      <c r="G13" s="50"/>
      <c r="H13" s="50"/>
      <c r="I13" s="50"/>
      <c r="J13" s="50"/>
      <c r="K13" s="50"/>
      <c r="L13" s="50"/>
      <c r="M13" s="50"/>
      <c r="N13" s="50"/>
      <c r="O13" s="2"/>
      <c r="P13" s="2"/>
      <c r="Q13" s="2"/>
      <c r="R13" s="2"/>
      <c r="S13" s="2"/>
      <c r="T13" s="2"/>
      <c r="U13" s="2"/>
      <c r="V13" s="2"/>
      <c r="W13" s="2"/>
      <c r="X13" s="2"/>
      <c r="Y13" s="2"/>
      <c r="Z13" s="2"/>
      <c r="AA13" s="2"/>
      <c r="AB13" s="2"/>
    </row>
    <row r="14" spans="1:28" ht="15" customHeight="1">
      <c r="A14" s="2"/>
      <c r="B14" s="60" t="s">
        <v>37</v>
      </c>
      <c r="C14" s="629">
        <f>PREENCHIMENTO!C51</f>
        <v>0</v>
      </c>
      <c r="D14" s="630"/>
      <c r="E14" s="631"/>
      <c r="F14" s="50"/>
      <c r="G14" s="50"/>
      <c r="H14" s="50"/>
      <c r="I14" s="50"/>
      <c r="J14" s="50"/>
      <c r="K14" s="50"/>
      <c r="L14" s="50"/>
      <c r="M14" s="50"/>
      <c r="N14" s="50"/>
      <c r="O14" s="2"/>
      <c r="P14" s="2"/>
      <c r="Q14" s="2"/>
      <c r="R14" s="2"/>
      <c r="S14" s="2"/>
      <c r="T14" s="2"/>
      <c r="U14" s="2"/>
      <c r="V14" s="2"/>
      <c r="W14" s="2"/>
      <c r="X14" s="2"/>
      <c r="Y14" s="2"/>
      <c r="Z14" s="2"/>
      <c r="AA14" s="2"/>
      <c r="AB14" s="2"/>
    </row>
    <row r="15" spans="1:28" ht="15" customHeight="1">
      <c r="A15" s="2"/>
      <c r="B15" s="179" t="s">
        <v>38</v>
      </c>
      <c r="C15" s="629">
        <f>PREENCHIMENTO!C52</f>
        <v>0</v>
      </c>
      <c r="D15" s="630"/>
      <c r="E15" s="631"/>
      <c r="F15" s="50"/>
      <c r="G15" s="50"/>
      <c r="H15" s="50"/>
      <c r="I15" s="50"/>
      <c r="J15" s="50"/>
      <c r="K15" s="50"/>
      <c r="L15" s="50"/>
      <c r="M15" s="50"/>
      <c r="N15" s="50"/>
      <c r="O15" s="2"/>
      <c r="P15" s="2"/>
      <c r="Q15" s="2"/>
      <c r="R15" s="2"/>
      <c r="S15" s="2"/>
      <c r="T15" s="2"/>
      <c r="U15" s="2"/>
      <c r="V15" s="2"/>
      <c r="W15" s="2"/>
      <c r="X15" s="2"/>
      <c r="Y15" s="2"/>
      <c r="Z15" s="2"/>
      <c r="AA15" s="2"/>
      <c r="AB15" s="2"/>
    </row>
    <row r="16" spans="1:28" ht="15" customHeight="1">
      <c r="A16" s="2"/>
      <c r="B16" s="60" t="s">
        <v>39</v>
      </c>
      <c r="C16" s="629">
        <f>PREENCHIMENTO!C53</f>
        <v>0</v>
      </c>
      <c r="D16" s="630"/>
      <c r="E16" s="631"/>
      <c r="F16" s="50"/>
      <c r="G16" s="50"/>
      <c r="H16" s="50"/>
      <c r="I16" s="50"/>
      <c r="J16" s="50"/>
      <c r="K16" s="50"/>
      <c r="L16" s="50"/>
      <c r="M16" s="50"/>
      <c r="N16" s="50"/>
      <c r="O16" s="2"/>
      <c r="P16" s="2"/>
      <c r="Q16" s="2"/>
      <c r="R16" s="2"/>
      <c r="S16" s="2"/>
      <c r="T16" s="2"/>
      <c r="U16" s="2"/>
      <c r="V16" s="2"/>
      <c r="W16" s="2"/>
      <c r="X16" s="2"/>
      <c r="Y16" s="2"/>
      <c r="Z16" s="2"/>
      <c r="AA16" s="2"/>
      <c r="AB16" s="2"/>
    </row>
    <row r="17" spans="1:28" ht="15" customHeight="1" thickBot="1">
      <c r="A17" s="2"/>
      <c r="B17" s="228" t="s">
        <v>61</v>
      </c>
      <c r="C17" s="623">
        <f>PREENCHIMENTO!$C$42</f>
        <v>12</v>
      </c>
      <c r="D17" s="624"/>
      <c r="E17" s="625"/>
      <c r="F17" s="50"/>
      <c r="G17" s="50"/>
      <c r="H17" s="50"/>
      <c r="I17" s="50"/>
      <c r="J17" s="50"/>
      <c r="K17" s="50"/>
      <c r="L17" s="50"/>
      <c r="M17" s="50"/>
      <c r="N17" s="50"/>
      <c r="O17" s="2"/>
      <c r="P17" s="2"/>
      <c r="Q17" s="2"/>
      <c r="R17" s="2"/>
      <c r="S17" s="2"/>
      <c r="T17" s="2"/>
      <c r="U17" s="2"/>
      <c r="V17" s="2"/>
      <c r="W17" s="2"/>
      <c r="X17" s="2"/>
      <c r="Y17" s="2"/>
      <c r="Z17" s="2"/>
      <c r="AA17" s="2"/>
      <c r="AB17" s="2"/>
    </row>
    <row r="18" spans="1:28" ht="6.75" customHeight="1" thickBot="1">
      <c r="A18" s="2"/>
      <c r="B18" s="178"/>
      <c r="C18" s="93"/>
      <c r="D18" s="77"/>
      <c r="E18" s="77"/>
      <c r="F18" s="50"/>
      <c r="G18" s="50"/>
      <c r="H18" s="50"/>
      <c r="I18" s="50"/>
      <c r="J18" s="50"/>
      <c r="K18" s="50"/>
      <c r="L18" s="50"/>
      <c r="M18" s="50"/>
      <c r="N18" s="50"/>
      <c r="O18" s="2"/>
      <c r="P18" s="2"/>
      <c r="Q18" s="2"/>
      <c r="R18" s="2"/>
      <c r="S18" s="2"/>
      <c r="T18" s="2"/>
      <c r="U18" s="2"/>
      <c r="V18" s="2"/>
      <c r="W18" s="2"/>
      <c r="X18" s="2"/>
      <c r="Y18" s="2"/>
      <c r="Z18" s="2"/>
      <c r="AA18" s="2"/>
      <c r="AB18" s="2"/>
    </row>
    <row r="19" spans="1:28" ht="51">
      <c r="A19" s="2"/>
      <c r="B19" s="133" t="s">
        <v>67</v>
      </c>
      <c r="C19" s="134" t="s">
        <v>66</v>
      </c>
      <c r="D19" s="638" t="s">
        <v>205</v>
      </c>
      <c r="E19" s="639"/>
      <c r="F19" s="50"/>
      <c r="G19" s="50"/>
      <c r="H19" s="50"/>
      <c r="I19" s="50"/>
      <c r="J19" s="50"/>
      <c r="K19" s="50"/>
      <c r="L19" s="50"/>
      <c r="M19" s="50"/>
      <c r="N19" s="50"/>
      <c r="O19" s="2"/>
      <c r="P19" s="2"/>
      <c r="Q19" s="2"/>
      <c r="R19" s="2"/>
      <c r="S19" s="2"/>
      <c r="T19" s="2"/>
      <c r="U19" s="2"/>
      <c r="V19" s="2"/>
      <c r="W19" s="2"/>
      <c r="X19" s="2"/>
    </row>
    <row r="20" spans="1:28" ht="15" customHeight="1" outlineLevel="1">
      <c r="A20" s="2"/>
      <c r="B20" s="109" t="s">
        <v>32</v>
      </c>
      <c r="C20" s="98" t="s">
        <v>164</v>
      </c>
      <c r="D20" s="222" t="s">
        <v>168</v>
      </c>
      <c r="E20" s="306">
        <f>C8</f>
        <v>4099.2</v>
      </c>
      <c r="F20" s="50"/>
      <c r="G20" s="50"/>
      <c r="H20" s="50"/>
      <c r="I20" s="50"/>
      <c r="J20" s="50"/>
      <c r="K20" s="50"/>
      <c r="L20" s="50"/>
      <c r="M20" s="50"/>
      <c r="N20" s="50"/>
      <c r="O20" s="2"/>
      <c r="P20" s="2"/>
      <c r="Q20" s="2"/>
      <c r="R20" s="2"/>
      <c r="S20" s="2"/>
      <c r="T20" s="2"/>
      <c r="U20" s="2"/>
      <c r="V20" s="2"/>
      <c r="W20" s="2"/>
      <c r="X20" s="2"/>
    </row>
    <row r="21" spans="1:28" ht="15" customHeight="1" outlineLevel="1">
      <c r="A21" s="50"/>
      <c r="B21" s="239" t="s">
        <v>265</v>
      </c>
      <c r="C21" s="98" t="s">
        <v>164</v>
      </c>
      <c r="D21" s="222" t="s">
        <v>168</v>
      </c>
      <c r="E21" s="306">
        <f>VLOOKUP($C$5,PREENCHIMENTO!$B$23:$D$32,3,0)</f>
        <v>1229.76</v>
      </c>
      <c r="F21" s="50"/>
      <c r="G21" s="50"/>
      <c r="H21" s="50"/>
      <c r="I21" s="50"/>
      <c r="J21" s="50"/>
      <c r="K21" s="50"/>
      <c r="L21" s="50"/>
      <c r="M21" s="50"/>
      <c r="N21" s="50"/>
      <c r="O21" s="50"/>
      <c r="P21" s="50"/>
      <c r="Q21" s="50"/>
      <c r="R21" s="50"/>
      <c r="S21" s="50"/>
      <c r="T21" s="50"/>
      <c r="U21" s="50"/>
      <c r="V21" s="50"/>
      <c r="W21" s="50"/>
      <c r="X21" s="50"/>
    </row>
    <row r="22" spans="1:28" ht="15" customHeight="1" outlineLevel="1">
      <c r="A22" s="50"/>
      <c r="B22" s="400" t="s">
        <v>311</v>
      </c>
      <c r="C22" s="98" t="s">
        <v>164</v>
      </c>
      <c r="D22" s="222" t="s">
        <v>168</v>
      </c>
      <c r="E22" s="306">
        <f>0.3*PREENCHIMENTO!$H$30</f>
        <v>0</v>
      </c>
      <c r="F22" s="50"/>
      <c r="G22" s="50"/>
      <c r="H22" s="50"/>
      <c r="I22" s="50"/>
      <c r="J22" s="50"/>
      <c r="K22" s="50"/>
      <c r="L22" s="50"/>
      <c r="M22" s="50"/>
      <c r="N22" s="50"/>
      <c r="O22" s="50"/>
      <c r="P22" s="50"/>
      <c r="Q22" s="50"/>
      <c r="R22" s="50"/>
      <c r="S22" s="50"/>
      <c r="T22" s="50"/>
      <c r="U22" s="50"/>
      <c r="V22" s="50"/>
      <c r="W22" s="50"/>
      <c r="X22" s="50"/>
    </row>
    <row r="23" spans="1:28" ht="15" customHeight="1" outlineLevel="1">
      <c r="A23" s="50"/>
      <c r="B23" s="327" t="s">
        <v>308</v>
      </c>
      <c r="C23" s="98" t="s">
        <v>164</v>
      </c>
      <c r="D23" s="222" t="s">
        <v>168</v>
      </c>
      <c r="E23" s="306">
        <f>ROUND((E20+E21+E22)*0.02,2)</f>
        <v>106.58</v>
      </c>
      <c r="F23" s="50"/>
      <c r="G23" s="50"/>
      <c r="H23" s="50"/>
      <c r="I23" s="50"/>
      <c r="J23" s="50"/>
      <c r="K23" s="50"/>
      <c r="L23" s="50"/>
      <c r="M23" s="50"/>
      <c r="N23" s="50"/>
      <c r="P23" s="50"/>
      <c r="Q23" s="50"/>
      <c r="R23" s="50"/>
      <c r="S23" s="50"/>
      <c r="T23" s="50"/>
      <c r="U23" s="50"/>
      <c r="V23" s="50"/>
      <c r="W23" s="50"/>
      <c r="X23" s="50"/>
    </row>
    <row r="24" spans="1:28" ht="15" customHeight="1" outlineLevel="1">
      <c r="A24" s="50"/>
      <c r="B24" s="328" t="s">
        <v>310</v>
      </c>
      <c r="C24" s="329" t="s">
        <v>164</v>
      </c>
      <c r="D24" s="330" t="s">
        <v>168</v>
      </c>
      <c r="E24" s="331">
        <f>ROUND((E20+E21+E22)*0.02,2)</f>
        <v>106.58</v>
      </c>
      <c r="F24" s="50"/>
      <c r="G24" s="50"/>
      <c r="H24" s="50"/>
      <c r="I24" s="50"/>
      <c r="J24" s="50"/>
      <c r="K24" s="50"/>
      <c r="L24" s="50"/>
      <c r="M24" s="50"/>
      <c r="N24" s="50"/>
      <c r="O24" s="50"/>
      <c r="P24" s="50"/>
      <c r="Q24" s="50"/>
      <c r="R24" s="50"/>
      <c r="S24" s="50"/>
      <c r="T24" s="50"/>
      <c r="U24" s="50"/>
      <c r="V24" s="50"/>
      <c r="W24" s="50"/>
      <c r="X24" s="50"/>
    </row>
    <row r="25" spans="1:28" ht="15" customHeight="1" thickBot="1">
      <c r="A25" s="3"/>
      <c r="B25" s="97" t="s">
        <v>68</v>
      </c>
      <c r="C25" s="101" t="s">
        <v>69</v>
      </c>
      <c r="D25" s="117" t="s">
        <v>165</v>
      </c>
      <c r="E25" s="106">
        <f>ROUND(SUM(D20:E24),2)</f>
        <v>5542.12</v>
      </c>
      <c r="F25" s="50"/>
      <c r="G25" s="50"/>
      <c r="H25" s="50"/>
      <c r="I25" s="50"/>
      <c r="J25" s="50"/>
      <c r="K25" s="50"/>
      <c r="L25" s="50"/>
      <c r="M25" s="50"/>
      <c r="N25" s="50"/>
      <c r="O25" s="2"/>
      <c r="P25" s="2"/>
      <c r="Q25" s="2"/>
      <c r="R25" s="2"/>
      <c r="S25" s="2"/>
      <c r="T25" s="2"/>
      <c r="U25" s="2"/>
      <c r="V25" s="2"/>
      <c r="W25" s="2"/>
      <c r="X25" s="2"/>
    </row>
    <row r="26" spans="1:28" ht="6.75" customHeight="1" thickBot="1">
      <c r="A26" s="2"/>
      <c r="B26" s="178"/>
      <c r="C26" s="93"/>
      <c r="D26" s="77"/>
      <c r="E26" s="77"/>
      <c r="F26" s="50"/>
      <c r="G26" s="50"/>
      <c r="H26" s="50"/>
      <c r="I26" s="50"/>
      <c r="J26" s="50"/>
      <c r="K26" s="50"/>
      <c r="L26" s="50"/>
      <c r="M26" s="50"/>
      <c r="N26" s="50"/>
      <c r="O26" s="2"/>
      <c r="P26" s="2"/>
      <c r="Q26" s="2"/>
      <c r="R26" s="2"/>
      <c r="S26" s="2"/>
      <c r="T26" s="2"/>
      <c r="U26" s="2"/>
      <c r="V26" s="2"/>
      <c r="W26" s="2"/>
      <c r="X26" s="2"/>
    </row>
    <row r="27" spans="1:28" ht="30" customHeight="1">
      <c r="A27" s="2"/>
      <c r="B27" s="135" t="s">
        <v>70</v>
      </c>
      <c r="C27" s="616" t="s">
        <v>66</v>
      </c>
      <c r="D27" s="614" t="s">
        <v>205</v>
      </c>
      <c r="E27" s="620"/>
      <c r="F27" s="2"/>
      <c r="G27" s="2"/>
      <c r="H27" s="2"/>
      <c r="I27" s="2"/>
      <c r="J27" s="2"/>
      <c r="K27" s="2"/>
      <c r="L27" s="2"/>
      <c r="M27" s="2"/>
      <c r="N27" s="2"/>
      <c r="O27" s="2"/>
      <c r="P27" s="2"/>
      <c r="Q27" s="2"/>
      <c r="R27" s="2"/>
      <c r="S27" s="2"/>
      <c r="T27" s="2"/>
      <c r="U27" s="2"/>
      <c r="V27" s="2"/>
      <c r="W27" s="2"/>
      <c r="X27" s="2"/>
    </row>
    <row r="28" spans="1:28" ht="30" customHeight="1" outlineLevel="1">
      <c r="A28" s="2"/>
      <c r="B28" s="136" t="s">
        <v>71</v>
      </c>
      <c r="C28" s="617"/>
      <c r="D28" s="621"/>
      <c r="E28" s="622"/>
      <c r="F28" s="2"/>
      <c r="G28" s="2"/>
      <c r="H28" s="2"/>
      <c r="I28" s="2"/>
      <c r="J28" s="2"/>
      <c r="K28" s="2"/>
      <c r="L28" s="2"/>
      <c r="M28" s="2"/>
      <c r="N28" s="2"/>
      <c r="O28" s="2"/>
      <c r="P28" s="2"/>
      <c r="Q28" s="2"/>
      <c r="R28" s="2"/>
      <c r="S28" s="2"/>
      <c r="T28" s="2"/>
      <c r="U28" s="2"/>
      <c r="V28" s="2"/>
      <c r="W28" s="2"/>
      <c r="X28" s="2"/>
    </row>
    <row r="29" spans="1:28" ht="15" customHeight="1" outlineLevel="1">
      <c r="A29" s="2"/>
      <c r="B29" s="107" t="s">
        <v>72</v>
      </c>
      <c r="C29" s="100" t="s">
        <v>164</v>
      </c>
      <c r="D29" s="102">
        <v>0.2</v>
      </c>
      <c r="E29" s="103">
        <f>ROUND(D29*E$25,2)</f>
        <v>1108.42</v>
      </c>
      <c r="F29" s="2"/>
      <c r="G29" s="2"/>
      <c r="H29" s="2"/>
      <c r="I29" s="2"/>
      <c r="J29" s="2"/>
      <c r="K29" s="2"/>
      <c r="L29" s="2"/>
      <c r="M29" s="2"/>
      <c r="N29" s="2"/>
      <c r="O29" s="2"/>
      <c r="P29" s="2"/>
      <c r="Q29" s="2"/>
      <c r="R29" s="2"/>
      <c r="S29" s="2"/>
      <c r="T29" s="2"/>
      <c r="U29" s="2"/>
      <c r="V29" s="2"/>
      <c r="W29" s="2"/>
      <c r="X29" s="2"/>
    </row>
    <row r="30" spans="1:28" ht="15" customHeight="1" outlineLevel="1">
      <c r="A30" s="2"/>
      <c r="B30" s="107" t="s">
        <v>73</v>
      </c>
      <c r="C30" s="100" t="s">
        <v>164</v>
      </c>
      <c r="D30" s="102">
        <v>2.5000000000000001E-2</v>
      </c>
      <c r="E30" s="103">
        <f t="shared" ref="E30:E36" si="0">ROUND(D30*E$25,2)</f>
        <v>138.55000000000001</v>
      </c>
      <c r="F30" s="2"/>
      <c r="G30" s="2"/>
      <c r="H30" s="2"/>
      <c r="I30" s="2"/>
      <c r="J30" s="2"/>
      <c r="K30" s="2"/>
      <c r="L30" s="2"/>
      <c r="M30" s="2"/>
      <c r="N30" s="2"/>
      <c r="O30" s="2"/>
      <c r="P30" s="2"/>
      <c r="Q30" s="2"/>
      <c r="R30" s="2"/>
      <c r="S30" s="2"/>
      <c r="T30" s="2"/>
      <c r="U30" s="2"/>
      <c r="V30" s="2"/>
      <c r="W30" s="2"/>
      <c r="X30" s="2"/>
    </row>
    <row r="31" spans="1:28" ht="15" customHeight="1" outlineLevel="1">
      <c r="A31" s="2"/>
      <c r="B31" s="108" t="s">
        <v>74</v>
      </c>
      <c r="C31" s="100" t="s">
        <v>75</v>
      </c>
      <c r="D31" s="102">
        <f>PREENCHIMENTO!C47</f>
        <v>0</v>
      </c>
      <c r="E31" s="104">
        <f t="shared" si="0"/>
        <v>0</v>
      </c>
      <c r="F31" s="2"/>
      <c r="G31" s="2"/>
      <c r="H31" s="2"/>
      <c r="I31" s="2"/>
      <c r="J31" s="2"/>
      <c r="K31" s="2"/>
      <c r="L31" s="2"/>
      <c r="M31" s="2"/>
      <c r="N31" s="2"/>
      <c r="O31" s="2"/>
      <c r="P31" s="2"/>
      <c r="Q31" s="2"/>
      <c r="R31" s="2"/>
      <c r="S31" s="2"/>
      <c r="T31" s="2"/>
      <c r="U31" s="2"/>
      <c r="V31" s="2"/>
      <c r="W31" s="2"/>
      <c r="X31" s="2"/>
    </row>
    <row r="32" spans="1:28" ht="15" customHeight="1" outlineLevel="1">
      <c r="A32" s="2"/>
      <c r="B32" s="107" t="s">
        <v>76</v>
      </c>
      <c r="C32" s="100" t="s">
        <v>164</v>
      </c>
      <c r="D32" s="102">
        <v>1.4999999999999999E-2</v>
      </c>
      <c r="E32" s="103">
        <f t="shared" si="0"/>
        <v>83.13</v>
      </c>
      <c r="F32" s="2"/>
      <c r="G32" s="2"/>
      <c r="H32" s="2"/>
      <c r="I32" s="2"/>
      <c r="J32" s="2"/>
      <c r="K32" s="2"/>
      <c r="L32" s="2"/>
      <c r="M32" s="2"/>
      <c r="N32" s="2"/>
      <c r="O32" s="2"/>
      <c r="P32" s="2"/>
      <c r="Q32" s="2"/>
      <c r="R32" s="2"/>
      <c r="S32" s="2"/>
      <c r="T32" s="2"/>
      <c r="U32" s="2"/>
      <c r="V32" s="2"/>
      <c r="W32" s="2"/>
      <c r="X32" s="2"/>
    </row>
    <row r="33" spans="1:28" ht="15" customHeight="1" outlineLevel="1">
      <c r="A33" s="2"/>
      <c r="B33" s="107" t="s">
        <v>77</v>
      </c>
      <c r="C33" s="100" t="s">
        <v>164</v>
      </c>
      <c r="D33" s="102">
        <v>0.01</v>
      </c>
      <c r="E33" s="103">
        <f t="shared" si="0"/>
        <v>55.42</v>
      </c>
      <c r="F33" s="2"/>
      <c r="G33" s="2"/>
      <c r="H33" s="2"/>
      <c r="I33" s="2"/>
      <c r="J33" s="2"/>
      <c r="K33" s="2"/>
      <c r="L33" s="2"/>
      <c r="M33" s="2"/>
      <c r="N33" s="2"/>
      <c r="O33" s="2"/>
      <c r="P33" s="2"/>
      <c r="Q33" s="2"/>
      <c r="R33" s="2"/>
      <c r="S33" s="2"/>
      <c r="T33" s="2"/>
      <c r="U33" s="2"/>
      <c r="V33" s="2"/>
      <c r="W33" s="2"/>
      <c r="X33" s="2"/>
    </row>
    <row r="34" spans="1:28" ht="15" customHeight="1" outlineLevel="1">
      <c r="A34" s="2"/>
      <c r="B34" s="107" t="s">
        <v>78</v>
      </c>
      <c r="C34" s="100" t="s">
        <v>164</v>
      </c>
      <c r="D34" s="102">
        <v>6.0000000000000001E-3</v>
      </c>
      <c r="E34" s="103">
        <f t="shared" si="0"/>
        <v>33.25</v>
      </c>
      <c r="F34" s="2"/>
      <c r="G34" s="2"/>
      <c r="H34" s="2"/>
      <c r="I34" s="2"/>
      <c r="J34" s="2"/>
      <c r="K34" s="2"/>
      <c r="L34" s="2"/>
      <c r="M34" s="2"/>
      <c r="N34" s="2"/>
      <c r="O34" s="2"/>
      <c r="P34" s="2"/>
      <c r="Q34" s="2"/>
      <c r="R34" s="2"/>
      <c r="S34" s="2"/>
      <c r="T34" s="2"/>
      <c r="U34" s="2"/>
      <c r="V34" s="2"/>
      <c r="W34" s="2"/>
      <c r="X34" s="2"/>
    </row>
    <row r="35" spans="1:28" ht="15" customHeight="1" outlineLevel="1">
      <c r="A35" s="2"/>
      <c r="B35" s="107" t="s">
        <v>79</v>
      </c>
      <c r="C35" s="100" t="s">
        <v>164</v>
      </c>
      <c r="D35" s="102">
        <v>2E-3</v>
      </c>
      <c r="E35" s="103">
        <f t="shared" si="0"/>
        <v>11.08</v>
      </c>
      <c r="F35" s="2"/>
      <c r="G35" s="2"/>
      <c r="H35" s="2"/>
      <c r="I35" s="2"/>
      <c r="J35" s="2"/>
      <c r="K35" s="2"/>
      <c r="L35" s="2"/>
      <c r="M35" s="2"/>
      <c r="N35" s="2"/>
      <c r="O35" s="2"/>
      <c r="P35" s="2"/>
      <c r="Q35" s="2"/>
      <c r="R35" s="2"/>
      <c r="S35" s="2"/>
      <c r="T35" s="2"/>
      <c r="U35" s="2"/>
      <c r="V35" s="2"/>
      <c r="W35" s="2"/>
      <c r="X35" s="2"/>
    </row>
    <row r="36" spans="1:28" ht="15" customHeight="1" outlineLevel="1">
      <c r="A36" s="2"/>
      <c r="B36" s="107" t="s">
        <v>80</v>
      </c>
      <c r="C36" s="100" t="s">
        <v>164</v>
      </c>
      <c r="D36" s="102">
        <v>0.08</v>
      </c>
      <c r="E36" s="103">
        <f t="shared" si="0"/>
        <v>443.37</v>
      </c>
      <c r="F36" s="2"/>
      <c r="G36" s="2"/>
      <c r="H36" s="2"/>
      <c r="I36" s="2"/>
      <c r="J36" s="2"/>
      <c r="K36" s="2"/>
      <c r="L36" s="2"/>
      <c r="M36" s="2"/>
      <c r="N36" s="2"/>
      <c r="O36" s="2"/>
      <c r="P36" s="2"/>
      <c r="Q36" s="2"/>
      <c r="R36" s="2"/>
      <c r="S36" s="2"/>
      <c r="T36" s="2"/>
      <c r="U36" s="2"/>
      <c r="V36" s="2"/>
      <c r="W36" s="2"/>
      <c r="X36" s="2"/>
    </row>
    <row r="37" spans="1:28" ht="15" customHeight="1" outlineLevel="1" thickBot="1">
      <c r="A37" s="2"/>
      <c r="B37" s="99" t="s">
        <v>81</v>
      </c>
      <c r="C37" s="101" t="s">
        <v>69</v>
      </c>
      <c r="D37" s="105">
        <f t="shared" ref="D37" si="1">SUM(D29:D36)</f>
        <v>0.33800000000000002</v>
      </c>
      <c r="E37" s="106">
        <f>ROUND(SUM(E29:E36),2)</f>
        <v>1873.22</v>
      </c>
      <c r="F37" s="229"/>
      <c r="G37" s="2"/>
      <c r="H37" s="2"/>
      <c r="I37" s="2"/>
      <c r="J37" s="2"/>
      <c r="K37" s="2"/>
      <c r="L37" s="2"/>
      <c r="M37" s="2"/>
      <c r="N37" s="2"/>
      <c r="O37" s="2"/>
      <c r="P37" s="2"/>
      <c r="Q37" s="2"/>
      <c r="R37" s="2"/>
      <c r="S37" s="2"/>
      <c r="T37" s="2"/>
      <c r="U37" s="2"/>
      <c r="V37" s="2"/>
      <c r="W37" s="2"/>
      <c r="X37" s="2"/>
    </row>
    <row r="38" spans="1:28" ht="6.75" customHeight="1" thickBot="1">
      <c r="A38" s="2"/>
      <c r="B38" s="178"/>
      <c r="C38" s="93"/>
      <c r="D38" s="77"/>
      <c r="E38" s="77"/>
      <c r="F38" s="77"/>
      <c r="G38" s="2"/>
      <c r="H38" s="2"/>
      <c r="I38" s="2"/>
      <c r="J38" s="2"/>
      <c r="K38" s="2"/>
      <c r="L38" s="2"/>
      <c r="M38" s="2"/>
      <c r="N38" s="2"/>
      <c r="O38" s="2"/>
      <c r="P38" s="2"/>
      <c r="Q38" s="2"/>
      <c r="R38" s="2"/>
      <c r="S38" s="2"/>
      <c r="T38" s="2"/>
      <c r="U38" s="2"/>
      <c r="V38" s="2"/>
      <c r="W38" s="2"/>
      <c r="X38" s="2"/>
      <c r="Y38" s="2"/>
      <c r="Z38" s="2"/>
      <c r="AA38" s="2"/>
      <c r="AB38" s="2"/>
    </row>
    <row r="39" spans="1:28" ht="60" customHeight="1" outlineLevel="1">
      <c r="A39" s="2"/>
      <c r="B39" s="137" t="s">
        <v>82</v>
      </c>
      <c r="C39" s="134" t="s">
        <v>66</v>
      </c>
      <c r="D39" s="614" t="s">
        <v>205</v>
      </c>
      <c r="E39" s="620"/>
      <c r="F39" s="2"/>
      <c r="G39" s="2"/>
      <c r="H39" s="2"/>
      <c r="I39" s="2"/>
      <c r="J39" s="2"/>
      <c r="K39" s="2"/>
      <c r="L39" s="2"/>
      <c r="M39" s="2"/>
      <c r="N39" s="2"/>
      <c r="O39" s="2"/>
      <c r="P39" s="2"/>
      <c r="Q39" s="2"/>
      <c r="R39" s="2"/>
      <c r="S39" s="2"/>
      <c r="T39" s="2"/>
      <c r="U39" s="2"/>
      <c r="V39" s="2"/>
      <c r="W39" s="2"/>
      <c r="X39" s="2"/>
    </row>
    <row r="40" spans="1:28" ht="15" customHeight="1" outlineLevel="2">
      <c r="A40" s="2"/>
      <c r="B40" s="60" t="s">
        <v>83</v>
      </c>
      <c r="C40" s="98" t="s">
        <v>164</v>
      </c>
      <c r="D40" s="113">
        <f>1/12</f>
        <v>8.3333333333333329E-2</v>
      </c>
      <c r="E40" s="103">
        <f>ROUND(D40*(E$25),2)</f>
        <v>461.84</v>
      </c>
      <c r="F40" s="2"/>
      <c r="G40" s="2"/>
      <c r="H40" s="2"/>
      <c r="I40" s="2"/>
      <c r="J40" s="2"/>
      <c r="K40" s="2"/>
      <c r="L40" s="2"/>
      <c r="M40" s="2"/>
      <c r="N40" s="2"/>
      <c r="O40" s="2"/>
      <c r="P40" s="2"/>
      <c r="Q40" s="2"/>
      <c r="R40" s="2"/>
      <c r="S40" s="2"/>
      <c r="T40" s="2"/>
      <c r="U40" s="2"/>
      <c r="V40" s="2"/>
      <c r="W40" s="2"/>
      <c r="X40" s="2"/>
    </row>
    <row r="41" spans="1:28" ht="15" customHeight="1" outlineLevel="2">
      <c r="A41" s="2"/>
      <c r="B41" s="60" t="s">
        <v>84</v>
      </c>
      <c r="C41" s="98" t="s">
        <v>164</v>
      </c>
      <c r="D41" s="113">
        <f>1/3/12</f>
        <v>2.7777777777777776E-2</v>
      </c>
      <c r="E41" s="103">
        <f>ROUND(D41*(E$25),2)</f>
        <v>153.94999999999999</v>
      </c>
      <c r="F41" s="44"/>
      <c r="G41" s="2"/>
      <c r="H41" s="2"/>
      <c r="I41" s="2"/>
      <c r="J41" s="2"/>
      <c r="K41" s="2"/>
      <c r="L41" s="2"/>
      <c r="M41" s="2"/>
      <c r="N41" s="2"/>
      <c r="O41" s="2"/>
      <c r="P41" s="2"/>
      <c r="Q41" s="2"/>
      <c r="R41" s="2"/>
      <c r="S41" s="2"/>
      <c r="T41" s="2"/>
      <c r="U41" s="2"/>
      <c r="V41" s="2"/>
      <c r="W41" s="2"/>
      <c r="X41" s="2"/>
    </row>
    <row r="42" spans="1:28" ht="15" customHeight="1" outlineLevel="2">
      <c r="A42" s="2"/>
      <c r="B42" s="111" t="s">
        <v>85</v>
      </c>
      <c r="C42" s="112" t="s">
        <v>69</v>
      </c>
      <c r="D42" s="114">
        <f t="shared" ref="D42" si="2">SUM(D40:D41)</f>
        <v>0.1111111111111111</v>
      </c>
      <c r="E42" s="110">
        <f>SUM(E40:E41)</f>
        <v>615.79</v>
      </c>
      <c r="F42" s="2"/>
      <c r="G42" s="2"/>
      <c r="H42" s="2"/>
      <c r="I42" s="2"/>
      <c r="J42" s="2"/>
      <c r="K42" s="2"/>
      <c r="L42" s="2"/>
      <c r="M42" s="2"/>
      <c r="N42" s="2"/>
      <c r="O42" s="2"/>
      <c r="P42" s="2"/>
      <c r="Q42" s="2"/>
      <c r="R42" s="2"/>
      <c r="S42" s="2"/>
      <c r="T42" s="2"/>
      <c r="U42" s="2"/>
      <c r="V42" s="2"/>
      <c r="W42" s="2"/>
      <c r="X42" s="2"/>
    </row>
    <row r="43" spans="1:28" ht="15" customHeight="1" outlineLevel="2">
      <c r="A43" s="2"/>
      <c r="B43" s="60" t="s">
        <v>151</v>
      </c>
      <c r="C43" s="98" t="s">
        <v>164</v>
      </c>
      <c r="D43" s="113">
        <f>D42*D37</f>
        <v>3.7555555555555557E-2</v>
      </c>
      <c r="E43" s="103">
        <f>ROUND(E25*D43,2)</f>
        <v>208.14</v>
      </c>
      <c r="F43" s="2"/>
      <c r="G43" s="2"/>
      <c r="H43" s="2"/>
      <c r="I43" s="2"/>
      <c r="J43" s="2"/>
      <c r="K43" s="2"/>
      <c r="L43" s="2"/>
      <c r="M43" s="2"/>
      <c r="N43" s="2"/>
      <c r="O43" s="2"/>
      <c r="P43" s="2"/>
      <c r="Q43" s="2"/>
      <c r="R43" s="2"/>
      <c r="S43" s="2"/>
      <c r="T43" s="2"/>
      <c r="U43" s="2"/>
      <c r="V43" s="2"/>
      <c r="W43" s="2"/>
      <c r="X43" s="2"/>
    </row>
    <row r="44" spans="1:28" ht="15" customHeight="1" outlineLevel="1" thickBot="1">
      <c r="A44" s="2"/>
      <c r="B44" s="97" t="s">
        <v>86</v>
      </c>
      <c r="C44" s="101" t="s">
        <v>69</v>
      </c>
      <c r="D44" s="115">
        <f>SUM(D43+D42)</f>
        <v>0.14866666666666667</v>
      </c>
      <c r="E44" s="106">
        <f>ROUND(SUM(E42:E43),2)</f>
        <v>823.93</v>
      </c>
      <c r="F44" s="2"/>
      <c r="G44" s="2"/>
      <c r="H44" s="2"/>
      <c r="I44" s="2"/>
      <c r="J44" s="2"/>
      <c r="K44" s="2"/>
      <c r="L44" s="2"/>
      <c r="M44" s="2"/>
      <c r="N44" s="2"/>
      <c r="O44" s="2"/>
      <c r="P44" s="2"/>
      <c r="Q44" s="2"/>
      <c r="R44" s="2"/>
      <c r="S44" s="2"/>
      <c r="T44" s="2"/>
      <c r="U44" s="2"/>
      <c r="V44" s="2"/>
      <c r="W44" s="2"/>
      <c r="X44" s="2"/>
    </row>
    <row r="45" spans="1:28" ht="6.75" customHeight="1" thickBot="1">
      <c r="A45" s="2"/>
      <c r="B45" s="178"/>
      <c r="C45" s="93"/>
      <c r="D45" s="77"/>
      <c r="E45" s="77"/>
      <c r="F45" s="2"/>
      <c r="G45" s="2"/>
      <c r="H45" s="2"/>
      <c r="I45" s="2"/>
      <c r="J45" s="2"/>
      <c r="K45" s="2"/>
      <c r="L45" s="2"/>
      <c r="M45" s="2"/>
      <c r="N45" s="2"/>
      <c r="O45" s="2"/>
      <c r="P45" s="2"/>
      <c r="Q45" s="2"/>
      <c r="R45" s="2"/>
      <c r="S45" s="2"/>
      <c r="T45" s="2"/>
      <c r="U45" s="2"/>
      <c r="V45" s="2"/>
      <c r="W45" s="2"/>
      <c r="X45" s="2"/>
    </row>
    <row r="46" spans="1:28" ht="30" customHeight="1" outlineLevel="1">
      <c r="A46" s="2"/>
      <c r="B46" s="614" t="s">
        <v>87</v>
      </c>
      <c r="C46" s="616" t="s">
        <v>66</v>
      </c>
      <c r="D46" s="618" t="s">
        <v>205</v>
      </c>
      <c r="E46" s="619"/>
      <c r="F46" s="2"/>
      <c r="G46" s="2"/>
      <c r="H46" s="2"/>
      <c r="I46" s="2"/>
      <c r="J46" s="2"/>
      <c r="K46" s="2"/>
      <c r="L46" s="2"/>
      <c r="M46" s="2"/>
      <c r="N46" s="2"/>
      <c r="O46" s="2"/>
      <c r="P46" s="2"/>
      <c r="Q46" s="2"/>
      <c r="R46" s="2"/>
      <c r="S46" s="2"/>
      <c r="T46" s="2"/>
      <c r="U46" s="2"/>
      <c r="V46" s="2"/>
      <c r="W46" s="2"/>
      <c r="X46" s="2"/>
    </row>
    <row r="47" spans="1:28" ht="30" customHeight="1" outlineLevel="1">
      <c r="A47" s="50"/>
      <c r="B47" s="615"/>
      <c r="C47" s="617"/>
      <c r="D47" s="138" t="s">
        <v>110</v>
      </c>
      <c r="E47" s="139" t="s">
        <v>111</v>
      </c>
      <c r="F47" s="50"/>
      <c r="G47" s="50"/>
      <c r="H47" s="50"/>
      <c r="I47" s="50"/>
      <c r="J47" s="50"/>
      <c r="K47" s="50"/>
      <c r="L47" s="50"/>
      <c r="M47" s="50"/>
      <c r="N47" s="50"/>
      <c r="O47" s="50"/>
      <c r="P47" s="50"/>
      <c r="Q47" s="50"/>
      <c r="R47" s="50"/>
      <c r="S47" s="50"/>
      <c r="T47" s="50"/>
      <c r="U47" s="50"/>
      <c r="V47" s="50"/>
      <c r="W47" s="50"/>
      <c r="X47" s="50"/>
    </row>
    <row r="48" spans="1:28" ht="15" customHeight="1" outlineLevel="2">
      <c r="A48" s="2"/>
      <c r="B48" s="96" t="s">
        <v>40</v>
      </c>
      <c r="C48" s="100" t="s">
        <v>75</v>
      </c>
      <c r="D48" s="190">
        <f>VLOOKUP($C$5,'VA e VT'!$B$4:$I$13,7,0)</f>
        <v>400</v>
      </c>
      <c r="E48" s="116">
        <f>VLOOKUP($C$5,'VA e VT'!$B$4:$I$13,8,0)</f>
        <v>0</v>
      </c>
      <c r="F48" s="2"/>
      <c r="G48" s="2"/>
      <c r="H48" s="2"/>
      <c r="I48" s="2"/>
      <c r="J48" s="2"/>
      <c r="K48" s="2"/>
      <c r="L48" s="2"/>
      <c r="M48" s="2"/>
      <c r="N48" s="2"/>
      <c r="O48" s="2"/>
      <c r="P48" s="2"/>
      <c r="Q48" s="2"/>
      <c r="R48" s="2"/>
      <c r="S48" s="2"/>
      <c r="T48" s="2"/>
      <c r="U48" s="2"/>
      <c r="V48" s="2"/>
      <c r="W48" s="2"/>
      <c r="X48" s="2"/>
    </row>
    <row r="49" spans="1:28" ht="15" customHeight="1" outlineLevel="2">
      <c r="A49" s="2"/>
      <c r="B49" s="96" t="s">
        <v>44</v>
      </c>
      <c r="C49" s="100" t="s">
        <v>75</v>
      </c>
      <c r="D49" s="190">
        <f>VLOOKUP($C$5,'VA e VT'!$B$4:$N$13,12,0)</f>
        <v>0</v>
      </c>
      <c r="E49" s="116">
        <f>VLOOKUP($C$5,'VA e VT'!$B$4:$N$13,13,0)</f>
        <v>0</v>
      </c>
      <c r="F49" s="2"/>
      <c r="G49" s="2"/>
      <c r="H49" s="2"/>
      <c r="I49" s="2"/>
      <c r="J49" s="2"/>
      <c r="K49" s="2"/>
      <c r="L49" s="2"/>
      <c r="M49" s="2"/>
      <c r="N49" s="2"/>
      <c r="O49" s="2"/>
      <c r="P49" s="2"/>
      <c r="Q49" s="2"/>
      <c r="R49" s="2"/>
      <c r="S49" s="2"/>
      <c r="T49" s="2"/>
      <c r="U49" s="2"/>
      <c r="V49" s="2"/>
      <c r="W49" s="2"/>
      <c r="X49" s="2"/>
    </row>
    <row r="50" spans="1:28" ht="15" customHeight="1" outlineLevel="2">
      <c r="A50" s="2"/>
      <c r="B50" s="60" t="str">
        <f>PREENCHIMENTO!B68</f>
        <v>2.3.C. Outro previsto na CCT (Assistência odontológica)</v>
      </c>
      <c r="C50" s="100" t="s">
        <v>75</v>
      </c>
      <c r="D50" s="191">
        <f>VLOOKUP($B50,PREENCHIMENTO!$B$68:$D$72,2,0)</f>
        <v>0</v>
      </c>
      <c r="E50" s="116">
        <f>VLOOKUP($B50,PREENCHIMENTO!$B$68:$D$72,3,0)</f>
        <v>0</v>
      </c>
      <c r="F50" s="2"/>
      <c r="G50" s="2"/>
      <c r="H50" s="2"/>
      <c r="I50" s="2"/>
      <c r="J50" s="2"/>
      <c r="K50" s="2"/>
      <c r="L50" s="2"/>
      <c r="M50" s="2"/>
      <c r="N50" s="2"/>
      <c r="O50" s="2"/>
      <c r="P50" s="2"/>
      <c r="Q50" s="2"/>
      <c r="R50" s="2"/>
      <c r="S50" s="2"/>
      <c r="T50" s="2"/>
      <c r="U50" s="2"/>
      <c r="V50" s="2"/>
      <c r="W50" s="2"/>
      <c r="X50" s="2"/>
    </row>
    <row r="51" spans="1:28" ht="15" customHeight="1" outlineLevel="2">
      <c r="A51" s="2"/>
      <c r="B51" s="60" t="str">
        <f>PREENCHIMENTO!B69</f>
        <v>2.3.D. Outro previsto na CCT (Seguro de vida)</v>
      </c>
      <c r="C51" s="100" t="s">
        <v>75</v>
      </c>
      <c r="D51" s="191">
        <f>VLOOKUP($B51,PREENCHIMENTO!$B$68:$D$72,2,0)</f>
        <v>0</v>
      </c>
      <c r="E51" s="116">
        <f>VLOOKUP($B51,PREENCHIMENTO!$B$68:$D$72,3,0)</f>
        <v>0</v>
      </c>
      <c r="F51" s="2"/>
      <c r="G51" s="2"/>
      <c r="H51" s="2"/>
      <c r="I51" s="2"/>
      <c r="J51" s="2"/>
      <c r="K51" s="2"/>
      <c r="L51" s="2"/>
      <c r="M51" s="2"/>
      <c r="N51" s="2"/>
      <c r="O51" s="2"/>
      <c r="P51" s="2"/>
      <c r="Q51" s="2"/>
      <c r="R51" s="2"/>
      <c r="S51" s="2"/>
      <c r="T51" s="2"/>
      <c r="U51" s="2"/>
      <c r="V51" s="2"/>
      <c r="W51" s="2"/>
      <c r="X51" s="2"/>
    </row>
    <row r="52" spans="1:28" ht="15" customHeight="1" outlineLevel="2">
      <c r="A52" s="2"/>
      <c r="B52" s="60" t="str">
        <f>PREENCHIMENTO!B70</f>
        <v>2.3.E. Outro previsto na CCT (Assitência médica)</v>
      </c>
      <c r="C52" s="100" t="s">
        <v>75</v>
      </c>
      <c r="D52" s="191">
        <f>VLOOKUP($B52,PREENCHIMENTO!$B$68:$D$72,2,0)</f>
        <v>0</v>
      </c>
      <c r="E52" s="116">
        <f>VLOOKUP($B52,PREENCHIMENTO!$B$68:$D$72,3,0)</f>
        <v>0</v>
      </c>
      <c r="F52" s="51"/>
      <c r="G52" s="2"/>
      <c r="H52" s="2"/>
      <c r="I52" s="2"/>
      <c r="J52" s="2"/>
      <c r="K52" s="2"/>
      <c r="L52" s="2"/>
      <c r="M52" s="2"/>
      <c r="N52" s="2"/>
      <c r="O52" s="2"/>
      <c r="P52" s="2"/>
      <c r="Q52" s="2"/>
      <c r="R52" s="2"/>
      <c r="S52" s="2"/>
      <c r="T52" s="2"/>
      <c r="U52" s="2"/>
      <c r="V52" s="2"/>
      <c r="W52" s="2"/>
      <c r="X52" s="2"/>
    </row>
    <row r="53" spans="1:28" ht="15" customHeight="1" outlineLevel="2">
      <c r="A53" s="2"/>
      <c r="B53" s="60" t="str">
        <f>PREENCHIMENTO!B71</f>
        <v>2.3.F. Outro previsto na CCT (Cesta Básica)</v>
      </c>
      <c r="C53" s="100" t="s">
        <v>75</v>
      </c>
      <c r="D53" s="191">
        <f>VLOOKUP($B53,PREENCHIMENTO!$B$68:$D$72,2,0)</f>
        <v>0</v>
      </c>
      <c r="E53" s="116">
        <f>VLOOKUP($B53,PREENCHIMENTO!$B$68:$D$72,3,0)</f>
        <v>0</v>
      </c>
      <c r="F53" s="51"/>
      <c r="G53" s="2"/>
      <c r="H53" s="2"/>
      <c r="I53" s="2"/>
      <c r="J53" s="2"/>
      <c r="K53" s="2"/>
      <c r="L53" s="2"/>
      <c r="M53" s="2"/>
      <c r="N53" s="2"/>
      <c r="O53" s="2"/>
      <c r="P53" s="2"/>
      <c r="Q53" s="2"/>
      <c r="R53" s="2"/>
      <c r="S53" s="2"/>
      <c r="T53" s="2"/>
      <c r="U53" s="2"/>
      <c r="V53" s="2"/>
      <c r="W53" s="2"/>
      <c r="X53" s="2"/>
    </row>
    <row r="54" spans="1:28" ht="15" customHeight="1" outlineLevel="2">
      <c r="A54" s="2"/>
      <c r="B54" s="60" t="str">
        <f>PREENCHIMENTO!B72</f>
        <v>2.3.G. Outro previsto na CCT (especificar aqui se houver)</v>
      </c>
      <c r="C54" s="100" t="s">
        <v>75</v>
      </c>
      <c r="D54" s="191">
        <f>VLOOKUP($B54,PREENCHIMENTO!$B$68:$D$72,2,0)</f>
        <v>0</v>
      </c>
      <c r="E54" s="116">
        <f>VLOOKUP($B54,PREENCHIMENTO!$B$68:$D$72,3,0)</f>
        <v>0</v>
      </c>
      <c r="F54" s="2"/>
      <c r="G54" s="2"/>
      <c r="H54" s="2"/>
      <c r="I54" s="2"/>
      <c r="J54" s="2"/>
      <c r="K54" s="2"/>
      <c r="L54" s="2"/>
      <c r="M54" s="88"/>
      <c r="N54" s="2"/>
      <c r="O54" s="2"/>
      <c r="P54" s="2"/>
      <c r="Q54" s="2"/>
      <c r="R54" s="2"/>
      <c r="S54" s="2"/>
      <c r="T54" s="2"/>
      <c r="U54" s="2"/>
      <c r="V54" s="2"/>
      <c r="W54" s="2"/>
      <c r="X54" s="2"/>
    </row>
    <row r="55" spans="1:28" ht="15" customHeight="1" outlineLevel="1" thickBot="1">
      <c r="A55" s="2"/>
      <c r="B55" s="119" t="s">
        <v>88</v>
      </c>
      <c r="C55" s="101" t="s">
        <v>69</v>
      </c>
      <c r="D55" s="117" t="s">
        <v>165</v>
      </c>
      <c r="E55" s="118">
        <f>ROUND(SUM(D48:D54)-SUM(E48:E54),2)</f>
        <v>400</v>
      </c>
      <c r="F55" s="2"/>
      <c r="G55" s="2"/>
      <c r="H55" s="2"/>
      <c r="I55" s="2"/>
      <c r="J55" s="2"/>
      <c r="K55" s="2"/>
      <c r="L55" s="2"/>
      <c r="M55" s="2"/>
      <c r="N55" s="2"/>
      <c r="O55" s="2"/>
      <c r="P55" s="2"/>
      <c r="Q55" s="2"/>
      <c r="R55" s="2"/>
      <c r="S55" s="2"/>
      <c r="T55" s="2"/>
      <c r="U55" s="2"/>
      <c r="V55" s="2"/>
      <c r="W55" s="2"/>
      <c r="X55" s="2"/>
    </row>
    <row r="56" spans="1:28" ht="3" customHeight="1" outlineLevel="1" thickBot="1">
      <c r="A56" s="2"/>
      <c r="B56" s="58"/>
      <c r="C56" s="59"/>
      <c r="D56" s="59"/>
      <c r="E56" s="59"/>
      <c r="F56" s="2"/>
      <c r="G56" s="2"/>
      <c r="H56" s="2"/>
      <c r="I56" s="2"/>
      <c r="J56" s="2"/>
      <c r="K56" s="2"/>
      <c r="L56" s="2"/>
      <c r="M56" s="2"/>
      <c r="N56" s="2"/>
      <c r="O56" s="2"/>
      <c r="P56" s="2"/>
      <c r="Q56" s="2"/>
      <c r="R56" s="2"/>
      <c r="S56" s="2"/>
      <c r="T56" s="2"/>
      <c r="U56" s="2"/>
      <c r="V56" s="2"/>
      <c r="W56" s="2"/>
      <c r="X56" s="2"/>
    </row>
    <row r="57" spans="1:28" ht="15" customHeight="1" thickBot="1">
      <c r="A57" s="2"/>
      <c r="B57" s="121" t="s">
        <v>89</v>
      </c>
      <c r="C57" s="122" t="s">
        <v>69</v>
      </c>
      <c r="D57" s="123" t="s">
        <v>165</v>
      </c>
      <c r="E57" s="124">
        <f>ROUND(SUM(E37+E44+E55),2)</f>
        <v>3097.15</v>
      </c>
      <c r="F57" s="2"/>
      <c r="G57" s="2"/>
      <c r="H57" s="2"/>
      <c r="I57" s="2"/>
      <c r="J57" s="2"/>
      <c r="K57" s="2"/>
      <c r="L57" s="2"/>
      <c r="M57" s="2"/>
      <c r="N57" s="2"/>
      <c r="O57" s="2"/>
      <c r="P57" s="2"/>
      <c r="Q57" s="2"/>
      <c r="R57" s="2"/>
      <c r="S57" s="2"/>
      <c r="T57" s="2"/>
      <c r="U57" s="2"/>
      <c r="V57" s="2"/>
      <c r="W57" s="2"/>
      <c r="X57" s="2"/>
    </row>
    <row r="58" spans="1:28" ht="6.75" customHeight="1" thickBot="1">
      <c r="A58" s="2"/>
      <c r="B58" s="58"/>
      <c r="C58" s="59"/>
      <c r="D58" s="59"/>
      <c r="E58" s="59"/>
      <c r="F58" s="59"/>
      <c r="G58" s="2"/>
      <c r="H58" s="2"/>
      <c r="I58" s="2"/>
      <c r="J58" s="2"/>
      <c r="K58" s="2"/>
      <c r="L58" s="2"/>
      <c r="M58" s="2"/>
      <c r="N58" s="2"/>
      <c r="O58" s="2"/>
      <c r="P58" s="2"/>
      <c r="Q58" s="2"/>
      <c r="R58" s="2"/>
      <c r="S58" s="2"/>
      <c r="T58" s="2"/>
      <c r="U58" s="2"/>
      <c r="V58" s="2"/>
      <c r="W58" s="2"/>
      <c r="X58" s="2"/>
      <c r="Y58" s="2"/>
      <c r="Z58" s="2"/>
      <c r="AA58" s="2"/>
      <c r="AB58" s="2"/>
    </row>
    <row r="59" spans="1:28" ht="60" customHeight="1">
      <c r="A59" s="2"/>
      <c r="B59" s="140" t="s">
        <v>90</v>
      </c>
      <c r="C59" s="134" t="s">
        <v>66</v>
      </c>
      <c r="D59" s="614" t="s">
        <v>205</v>
      </c>
      <c r="E59" s="620"/>
      <c r="F59" s="2"/>
      <c r="G59" s="2"/>
      <c r="H59" s="2"/>
      <c r="I59" s="2"/>
      <c r="J59" s="2"/>
      <c r="K59" s="2"/>
      <c r="L59" s="2"/>
      <c r="M59" s="2"/>
      <c r="N59" s="2"/>
      <c r="O59" s="2"/>
      <c r="P59" s="2"/>
      <c r="Q59" s="2"/>
      <c r="R59" s="2"/>
      <c r="S59" s="2"/>
      <c r="T59" s="2"/>
      <c r="U59" s="2"/>
      <c r="V59" s="2"/>
      <c r="W59" s="2"/>
      <c r="X59" s="2"/>
    </row>
    <row r="60" spans="1:28" ht="26.25" customHeight="1" outlineLevel="1">
      <c r="A60" s="2"/>
      <c r="B60" s="127" t="s">
        <v>91</v>
      </c>
      <c r="C60" s="98" t="s">
        <v>164</v>
      </c>
      <c r="D60" s="130">
        <f>1/30*7/12</f>
        <v>1.9444444444444445E-2</v>
      </c>
      <c r="E60" s="125">
        <f>ROUND(E$25*D60,2)</f>
        <v>107.76</v>
      </c>
      <c r="F60" s="41"/>
      <c r="G60" s="2"/>
      <c r="H60" s="2"/>
      <c r="I60" s="2"/>
      <c r="J60" s="2"/>
      <c r="K60" s="2"/>
      <c r="L60" s="2"/>
      <c r="M60" s="2"/>
      <c r="N60" s="2"/>
      <c r="O60" s="2"/>
      <c r="P60" s="2"/>
      <c r="Q60" s="2"/>
      <c r="R60" s="2"/>
      <c r="S60" s="2"/>
      <c r="T60" s="2"/>
      <c r="U60" s="2"/>
      <c r="V60" s="2"/>
      <c r="W60" s="2"/>
      <c r="X60" s="2"/>
    </row>
    <row r="61" spans="1:28" ht="14.25" customHeight="1" outlineLevel="1">
      <c r="A61" s="50"/>
      <c r="B61" s="127" t="s">
        <v>150</v>
      </c>
      <c r="C61" s="98" t="s">
        <v>164</v>
      </c>
      <c r="D61" s="131">
        <f>(1/30)*(7/12)*(PREENCHIMENTO!$C$34*PREENCHIMENTO!$C$35)</f>
        <v>1.4386944444444445E-3</v>
      </c>
      <c r="E61" s="125">
        <f>ROUND(E$25*D61,2)</f>
        <v>7.97</v>
      </c>
      <c r="F61" s="87"/>
      <c r="G61" s="50"/>
      <c r="H61" s="50"/>
      <c r="I61" s="50"/>
      <c r="J61" s="50"/>
      <c r="K61" s="50"/>
      <c r="L61" s="50"/>
      <c r="M61" s="50"/>
      <c r="N61" s="50"/>
      <c r="O61" s="50"/>
      <c r="P61" s="50"/>
      <c r="Q61" s="50"/>
      <c r="R61" s="50"/>
      <c r="S61" s="50"/>
      <c r="T61" s="50"/>
      <c r="U61" s="50"/>
      <c r="V61" s="50"/>
      <c r="W61" s="50"/>
      <c r="X61" s="50"/>
    </row>
    <row r="62" spans="1:28" ht="14.25" customHeight="1" outlineLevel="1">
      <c r="A62" s="2"/>
      <c r="B62" s="128" t="s">
        <v>152</v>
      </c>
      <c r="C62" s="98" t="s">
        <v>164</v>
      </c>
      <c r="D62" s="131">
        <f>D37*(D60+D61)</f>
        <v>7.0585009444444451E-3</v>
      </c>
      <c r="E62" s="125">
        <f>ROUND(E$25*D62,2)</f>
        <v>39.119999999999997</v>
      </c>
      <c r="F62" s="41"/>
      <c r="G62" s="2"/>
      <c r="H62" s="2"/>
      <c r="I62" s="2"/>
      <c r="J62" s="2"/>
      <c r="K62" s="2"/>
      <c r="L62" s="2"/>
      <c r="M62" s="2"/>
      <c r="N62" s="2"/>
      <c r="O62" s="2"/>
      <c r="P62" s="2"/>
      <c r="Q62" s="2"/>
      <c r="R62" s="2"/>
      <c r="S62" s="2"/>
      <c r="T62" s="2"/>
      <c r="U62" s="2"/>
      <c r="V62" s="2"/>
      <c r="W62" s="2"/>
      <c r="X62" s="2"/>
    </row>
    <row r="63" spans="1:28" ht="14.25" customHeight="1" outlineLevel="1">
      <c r="A63" s="2"/>
      <c r="B63" s="127" t="s">
        <v>153</v>
      </c>
      <c r="C63" s="98" t="s">
        <v>164</v>
      </c>
      <c r="D63" s="130">
        <f>1*0.08*0.4*(PREENCHIMENTO!$C$34*PREENCHIMENTO!$C$35)</f>
        <v>2.36768E-3</v>
      </c>
      <c r="E63" s="125">
        <f>ROUND((E$25+E42)*D63,2)</f>
        <v>14.58</v>
      </c>
      <c r="F63" s="41"/>
      <c r="G63" s="2"/>
      <c r="H63" s="2"/>
      <c r="I63" s="2"/>
      <c r="J63" s="2"/>
      <c r="K63" s="2"/>
      <c r="L63" s="2"/>
      <c r="M63" s="2"/>
      <c r="N63" s="2"/>
      <c r="O63" s="2"/>
      <c r="P63" s="2"/>
      <c r="Q63" s="2"/>
      <c r="R63" s="2"/>
      <c r="S63" s="2"/>
      <c r="T63" s="2"/>
      <c r="U63" s="2"/>
      <c r="V63" s="2"/>
      <c r="W63" s="2"/>
      <c r="X63" s="2"/>
    </row>
    <row r="64" spans="1:28" ht="14.25" customHeight="1" outlineLevel="1">
      <c r="A64" s="2"/>
      <c r="B64" s="129" t="s">
        <v>154</v>
      </c>
      <c r="C64" s="98" t="s">
        <v>164</v>
      </c>
      <c r="D64" s="131">
        <f>(1/12)*(PREENCHIMENTO!$C$34*PREENCHIMENTO!$C$36)</f>
        <v>6.4174999999999996E-3</v>
      </c>
      <c r="E64" s="126">
        <f>ROUND(E$25*D64,2)</f>
        <v>35.57</v>
      </c>
      <c r="F64" s="41"/>
      <c r="G64" s="2"/>
      <c r="H64" s="85"/>
      <c r="I64" s="2"/>
      <c r="J64" s="2"/>
      <c r="K64" s="2"/>
      <c r="L64" s="2"/>
      <c r="M64" s="2"/>
      <c r="N64" s="2"/>
      <c r="O64" s="2"/>
      <c r="P64" s="2"/>
      <c r="Q64" s="2"/>
      <c r="R64" s="2"/>
      <c r="S64" s="2"/>
      <c r="T64" s="2"/>
      <c r="U64" s="2"/>
      <c r="V64" s="2"/>
      <c r="W64" s="2"/>
      <c r="X64" s="2"/>
    </row>
    <row r="65" spans="1:24" ht="14.25" customHeight="1" outlineLevel="1">
      <c r="A65" s="2"/>
      <c r="B65" s="127" t="s">
        <v>155</v>
      </c>
      <c r="C65" s="98" t="s">
        <v>164</v>
      </c>
      <c r="D65" s="131">
        <f>D64*8%</f>
        <v>5.1340000000000001E-4</v>
      </c>
      <c r="E65" s="126">
        <f>ROUND($E$25*D65,2)</f>
        <v>2.85</v>
      </c>
      <c r="F65" s="41"/>
      <c r="G65" s="2"/>
      <c r="H65" s="2"/>
      <c r="I65" s="2"/>
      <c r="J65" s="2"/>
      <c r="K65" s="2"/>
      <c r="L65" s="2"/>
      <c r="M65" s="2"/>
      <c r="N65" s="2"/>
      <c r="O65" s="2"/>
      <c r="P65" s="2"/>
      <c r="Q65" s="2"/>
      <c r="R65" s="2"/>
      <c r="S65" s="2"/>
      <c r="T65" s="2"/>
      <c r="U65" s="2"/>
      <c r="V65" s="2"/>
      <c r="W65" s="2"/>
      <c r="X65" s="2"/>
    </row>
    <row r="66" spans="1:24" ht="14.25" customHeight="1" outlineLevel="1">
      <c r="A66" s="2"/>
      <c r="B66" s="127" t="s">
        <v>156</v>
      </c>
      <c r="C66" s="98" t="s">
        <v>164</v>
      </c>
      <c r="D66" s="131">
        <f>(1*0.08*0.4)*(PREENCHIMENTO!$C$34*PREENCHIMENTO!$C$36)</f>
        <v>2.4643199999999999E-3</v>
      </c>
      <c r="E66" s="126">
        <f>ROUND((E$25+E42)*D66,2)</f>
        <v>15.18</v>
      </c>
      <c r="F66" s="41"/>
      <c r="G66" s="2"/>
      <c r="H66" s="2"/>
      <c r="I66" s="2"/>
      <c r="J66" s="2"/>
      <c r="K66" s="2"/>
      <c r="L66" s="2"/>
      <c r="M66" s="2"/>
      <c r="N66" s="2"/>
      <c r="O66" s="2"/>
      <c r="P66" s="2"/>
      <c r="Q66" s="2"/>
      <c r="R66" s="2"/>
      <c r="S66" s="2"/>
      <c r="T66" s="2"/>
      <c r="U66" s="2"/>
      <c r="V66" s="2"/>
      <c r="W66" s="2"/>
      <c r="X66" s="2"/>
    </row>
    <row r="67" spans="1:24" ht="15" customHeight="1" thickBot="1">
      <c r="A67" s="2"/>
      <c r="B67" s="97" t="s">
        <v>92</v>
      </c>
      <c r="C67" s="101" t="s">
        <v>69</v>
      </c>
      <c r="D67" s="132">
        <f t="shared" ref="D67" si="3">SUM(D60:D66)</f>
        <v>3.970453983333333E-2</v>
      </c>
      <c r="E67" s="120">
        <f>ROUND(SUM(E60:E66),2)</f>
        <v>223.03</v>
      </c>
      <c r="F67" s="2"/>
      <c r="G67" s="2"/>
      <c r="H67" s="2"/>
      <c r="I67" s="2"/>
      <c r="J67" s="2"/>
      <c r="K67" s="2"/>
      <c r="L67" s="2"/>
      <c r="M67" s="2"/>
      <c r="N67" s="2"/>
      <c r="O67" s="2"/>
      <c r="P67" s="2"/>
      <c r="Q67" s="2"/>
      <c r="R67" s="2"/>
      <c r="S67" s="2"/>
      <c r="T67" s="2"/>
      <c r="U67" s="2"/>
      <c r="V67" s="2"/>
      <c r="W67" s="2"/>
      <c r="X67" s="2"/>
    </row>
    <row r="68" spans="1:24" ht="6.75" customHeight="1" thickBot="1">
      <c r="A68" s="2"/>
      <c r="B68" s="58"/>
      <c r="C68" s="59"/>
      <c r="D68" s="59"/>
      <c r="E68" s="59"/>
      <c r="F68" s="2"/>
      <c r="G68" s="2"/>
      <c r="H68" s="2"/>
      <c r="I68" s="2"/>
      <c r="J68" s="2"/>
      <c r="K68" s="2"/>
      <c r="L68" s="2"/>
      <c r="M68" s="2"/>
      <c r="N68" s="2"/>
      <c r="O68" s="2"/>
      <c r="P68" s="2"/>
      <c r="Q68" s="2"/>
      <c r="R68" s="2"/>
      <c r="S68" s="2"/>
      <c r="T68" s="2"/>
      <c r="U68" s="2"/>
      <c r="V68" s="2"/>
      <c r="W68" s="2"/>
      <c r="X68" s="2"/>
    </row>
    <row r="69" spans="1:24" s="74" customFormat="1" ht="30" customHeight="1">
      <c r="B69" s="140" t="s">
        <v>118</v>
      </c>
      <c r="C69" s="616" t="s">
        <v>66</v>
      </c>
      <c r="D69" s="614" t="s">
        <v>205</v>
      </c>
      <c r="E69" s="620"/>
    </row>
    <row r="70" spans="1:24" s="74" customFormat="1" ht="30" customHeight="1">
      <c r="B70" s="144" t="s">
        <v>139</v>
      </c>
      <c r="C70" s="617"/>
      <c r="D70" s="621"/>
      <c r="E70" s="622"/>
    </row>
    <row r="71" spans="1:24" s="74" customFormat="1" ht="15" customHeight="1">
      <c r="B71" s="145" t="s">
        <v>119</v>
      </c>
      <c r="C71" s="98" t="s">
        <v>164</v>
      </c>
      <c r="D71" s="427">
        <f>1/12</f>
        <v>8.3333333333333329E-2</v>
      </c>
      <c r="E71" s="141">
        <f>ROUND(E$25*D71,2)</f>
        <v>461.84</v>
      </c>
    </row>
    <row r="72" spans="1:24" s="74" customFormat="1" ht="15" customHeight="1">
      <c r="B72" s="146" t="s">
        <v>120</v>
      </c>
      <c r="C72" s="98" t="s">
        <v>164</v>
      </c>
      <c r="D72" s="428">
        <f>(1/30)*(1/12)*PREENCHIMENTO!$C$37</f>
        <v>0</v>
      </c>
      <c r="E72" s="142">
        <f>ROUND(E$25*D72,2)</f>
        <v>0</v>
      </c>
    </row>
    <row r="73" spans="1:24" s="74" customFormat="1" ht="15" customHeight="1">
      <c r="B73" s="146" t="s">
        <v>121</v>
      </c>
      <c r="C73" s="98" t="s">
        <v>164</v>
      </c>
      <c r="D73" s="428">
        <f>(1/30)*(1/12)*5*PREENCHIMENTO!$C$38</f>
        <v>0</v>
      </c>
      <c r="E73" s="142">
        <f>ROUND(E$25*D73,2)</f>
        <v>0</v>
      </c>
    </row>
    <row r="74" spans="1:24" s="74" customFormat="1" ht="15" customHeight="1">
      <c r="B74" s="146" t="s">
        <v>122</v>
      </c>
      <c r="C74" s="98" t="s">
        <v>164</v>
      </c>
      <c r="D74" s="428">
        <f>(1/30)*(1/12)*PREENCHIMENTO!$C$39</f>
        <v>0</v>
      </c>
      <c r="E74" s="142">
        <f>ROUND(E$25*D74,2)</f>
        <v>0</v>
      </c>
    </row>
    <row r="75" spans="1:24" s="74" customFormat="1" ht="15" customHeight="1">
      <c r="B75" s="146" t="s">
        <v>123</v>
      </c>
      <c r="C75" s="98" t="s">
        <v>164</v>
      </c>
      <c r="D75" s="428">
        <f>((1+1+1/3)*(4/12))/12*PREENCHIMENTO!$C$40</f>
        <v>0</v>
      </c>
      <c r="E75" s="142">
        <f>ROUND(E$25*D75,2)</f>
        <v>0</v>
      </c>
    </row>
    <row r="76" spans="1:24" s="74" customFormat="1" ht="12.75">
      <c r="B76" s="151" t="s">
        <v>85</v>
      </c>
      <c r="C76" s="112" t="s">
        <v>69</v>
      </c>
      <c r="D76" s="152">
        <f t="shared" ref="D76:E76" si="4">SUM(D71:D75)</f>
        <v>8.3333333333333329E-2</v>
      </c>
      <c r="E76" s="153">
        <f t="shared" si="4"/>
        <v>461.84</v>
      </c>
    </row>
    <row r="77" spans="1:24" s="74" customFormat="1" ht="12.75">
      <c r="B77" s="149" t="s">
        <v>146</v>
      </c>
      <c r="C77" s="98" t="s">
        <v>164</v>
      </c>
      <c r="D77" s="150">
        <f>D76*D37</f>
        <v>2.8166666666666666E-2</v>
      </c>
      <c r="E77" s="141">
        <f>ROUND(E$25*D77,2)</f>
        <v>156.1</v>
      </c>
    </row>
    <row r="78" spans="1:24" s="74" customFormat="1" ht="13.5" thickBot="1">
      <c r="B78" s="147" t="s">
        <v>93</v>
      </c>
      <c r="C78" s="101" t="s">
        <v>69</v>
      </c>
      <c r="D78" s="148">
        <f t="shared" ref="D78" si="5">SUM(D76:D77)</f>
        <v>0.11149999999999999</v>
      </c>
      <c r="E78" s="143">
        <f>ROUND(SUM(E76:E77),2)</f>
        <v>617.94000000000005</v>
      </c>
    </row>
    <row r="79" spans="1:24" s="50" customFormat="1" ht="6.75" customHeight="1" thickBot="1"/>
    <row r="80" spans="1:24" ht="60" customHeight="1" thickBot="1">
      <c r="A80" s="2"/>
      <c r="B80" s="137" t="s">
        <v>264</v>
      </c>
      <c r="C80" s="390" t="s">
        <v>66</v>
      </c>
      <c r="D80" s="614" t="s">
        <v>205</v>
      </c>
      <c r="E80" s="620"/>
      <c r="F80" s="2"/>
      <c r="G80" s="2"/>
      <c r="H80" s="2"/>
      <c r="I80" s="2"/>
      <c r="J80" s="2"/>
      <c r="K80" s="2"/>
      <c r="L80" s="2"/>
      <c r="M80" s="2"/>
      <c r="N80" s="2"/>
      <c r="O80" s="2"/>
      <c r="P80" s="2"/>
      <c r="Q80" s="2"/>
      <c r="R80" s="2"/>
      <c r="S80" s="2"/>
      <c r="T80" s="2"/>
      <c r="U80" s="2"/>
      <c r="V80" s="2"/>
      <c r="W80" s="2"/>
      <c r="X80" s="2"/>
    </row>
    <row r="81" spans="1:24" s="201" customFormat="1" ht="15" customHeight="1" outlineLevel="1">
      <c r="A81" s="85"/>
      <c r="B81" s="321" t="s">
        <v>138</v>
      </c>
      <c r="C81" s="391" t="s">
        <v>75</v>
      </c>
      <c r="D81" s="323" t="s">
        <v>168</v>
      </c>
      <c r="E81" s="411">
        <f>(Uniforme!J42+Uniforme!J52)/2</f>
        <v>0</v>
      </c>
      <c r="F81" s="2"/>
      <c r="G81" s="2"/>
      <c r="H81" s="2"/>
      <c r="I81" s="2"/>
      <c r="J81" s="2"/>
      <c r="K81" s="2"/>
      <c r="L81" s="2"/>
      <c r="M81" s="2"/>
      <c r="N81" s="2"/>
      <c r="O81" s="85"/>
      <c r="P81" s="85"/>
      <c r="Q81" s="85"/>
      <c r="R81" s="85"/>
      <c r="S81" s="85"/>
      <c r="T81" s="85"/>
      <c r="U81" s="85"/>
      <c r="V81" s="85"/>
      <c r="W81" s="85"/>
      <c r="X81" s="85"/>
    </row>
    <row r="82" spans="1:24" s="201" customFormat="1" ht="15" customHeight="1" outlineLevel="1">
      <c r="A82" s="320"/>
      <c r="B82" s="322" t="s">
        <v>263</v>
      </c>
      <c r="C82" s="200" t="s">
        <v>75</v>
      </c>
      <c r="D82" s="468" t="s">
        <v>168</v>
      </c>
      <c r="E82" s="469">
        <f>'Equip. + Depreciação '!$J$18</f>
        <v>0</v>
      </c>
      <c r="F82" s="320"/>
      <c r="G82" s="320"/>
      <c r="H82" s="320"/>
      <c r="I82" s="320"/>
      <c r="J82" s="320"/>
      <c r="K82" s="320"/>
      <c r="L82" s="320"/>
      <c r="M82" s="320"/>
      <c r="N82" s="320"/>
      <c r="O82" s="320"/>
      <c r="P82" s="320"/>
      <c r="Q82" s="320"/>
      <c r="R82" s="320"/>
      <c r="S82" s="320"/>
      <c r="T82" s="320"/>
      <c r="U82" s="320"/>
      <c r="V82" s="320"/>
      <c r="W82" s="320"/>
      <c r="X82" s="320"/>
    </row>
    <row r="83" spans="1:24" s="201" customFormat="1" ht="15" customHeight="1" outlineLevel="1" thickBot="1">
      <c r="A83" s="320"/>
      <c r="B83" s="322" t="s">
        <v>297</v>
      </c>
      <c r="C83" s="98" t="s">
        <v>164</v>
      </c>
      <c r="D83" s="412" t="s">
        <v>168</v>
      </c>
      <c r="E83" s="413">
        <f>(3*PREENCHIMENTO!C44)/12</f>
        <v>141.57</v>
      </c>
      <c r="F83" s="2"/>
      <c r="G83" s="2"/>
      <c r="H83" s="2"/>
      <c r="I83" s="2"/>
      <c r="J83" s="2"/>
      <c r="K83" s="2"/>
      <c r="L83" s="2"/>
      <c r="M83" s="2"/>
      <c r="N83" s="2"/>
      <c r="O83" s="320"/>
      <c r="P83" s="320"/>
      <c r="Q83" s="320"/>
      <c r="R83" s="320"/>
      <c r="S83" s="320"/>
      <c r="T83" s="320"/>
      <c r="U83" s="320"/>
      <c r="V83" s="320"/>
      <c r="W83" s="320"/>
      <c r="X83" s="320"/>
    </row>
    <row r="84" spans="1:24" ht="15" customHeight="1" thickBot="1">
      <c r="A84" s="2"/>
      <c r="B84" s="154" t="s">
        <v>94</v>
      </c>
      <c r="C84" s="101" t="s">
        <v>69</v>
      </c>
      <c r="D84" s="117" t="s">
        <v>165</v>
      </c>
      <c r="E84" s="120">
        <f>ROUND(SUM(E81:E83),2)</f>
        <v>141.57</v>
      </c>
      <c r="F84" s="2"/>
      <c r="G84" s="2"/>
      <c r="H84" s="2"/>
      <c r="I84" s="2"/>
      <c r="J84" s="2"/>
      <c r="K84" s="2"/>
      <c r="L84" s="2"/>
      <c r="M84" s="2"/>
      <c r="N84" s="2"/>
      <c r="O84" s="2"/>
      <c r="P84" s="2"/>
      <c r="Q84" s="2"/>
      <c r="R84" s="2"/>
      <c r="S84" s="2"/>
      <c r="T84" s="2"/>
      <c r="U84" s="2"/>
      <c r="V84" s="2"/>
      <c r="W84" s="2"/>
      <c r="X84" s="2"/>
    </row>
    <row r="85" spans="1:24" s="50" customFormat="1" ht="6.75" customHeight="1" thickBot="1"/>
    <row r="86" spans="1:24" ht="13.5" customHeight="1" thickBot="1">
      <c r="A86" s="2"/>
      <c r="B86" s="155" t="s">
        <v>124</v>
      </c>
      <c r="C86" s="156" t="s">
        <v>69</v>
      </c>
      <c r="D86" s="157" t="s">
        <v>168</v>
      </c>
      <c r="E86" s="158">
        <f>ROUND(E84+E78+E67+E57+E25,2)</f>
        <v>9621.81</v>
      </c>
      <c r="F86" s="2"/>
      <c r="G86" s="2"/>
      <c r="H86" s="2"/>
      <c r="I86" s="2"/>
      <c r="J86" s="2"/>
      <c r="K86" s="2"/>
      <c r="L86" s="2"/>
      <c r="M86" s="2"/>
      <c r="N86" s="2"/>
      <c r="O86" s="2"/>
      <c r="P86" s="2"/>
      <c r="Q86" s="2"/>
      <c r="R86" s="2"/>
      <c r="S86" s="2"/>
      <c r="T86" s="2"/>
      <c r="U86" s="2"/>
      <c r="V86" s="2"/>
      <c r="W86" s="2"/>
      <c r="X86" s="2"/>
    </row>
    <row r="87" spans="1:24" s="50" customFormat="1" ht="6.75" customHeight="1" thickBot="1"/>
    <row r="88" spans="1:24" ht="30" customHeight="1">
      <c r="A88" s="2"/>
      <c r="B88" s="140" t="s">
        <v>125</v>
      </c>
      <c r="C88" s="616" t="s">
        <v>66</v>
      </c>
      <c r="D88" s="614" t="s">
        <v>205</v>
      </c>
      <c r="E88" s="620"/>
      <c r="F88" s="2"/>
      <c r="G88" s="2"/>
      <c r="H88" s="2"/>
      <c r="I88" s="2"/>
      <c r="J88" s="2"/>
      <c r="K88" s="2"/>
      <c r="L88" s="2"/>
      <c r="M88" s="2"/>
      <c r="N88" s="2"/>
      <c r="O88" s="2"/>
      <c r="P88" s="2"/>
      <c r="Q88" s="2"/>
      <c r="R88" s="2"/>
      <c r="S88" s="2"/>
      <c r="T88" s="2"/>
      <c r="U88" s="2"/>
      <c r="V88" s="2"/>
      <c r="W88" s="2"/>
      <c r="X88" s="2"/>
    </row>
    <row r="89" spans="1:24" ht="30" customHeight="1">
      <c r="A89" s="2"/>
      <c r="B89" s="144" t="s">
        <v>126</v>
      </c>
      <c r="C89" s="617"/>
      <c r="D89" s="621"/>
      <c r="E89" s="622"/>
      <c r="F89" s="2"/>
      <c r="G89" s="2"/>
      <c r="H89" s="2"/>
      <c r="I89" s="2"/>
      <c r="J89" s="2"/>
      <c r="K89" s="2"/>
      <c r="L89" s="2"/>
      <c r="M89" s="2"/>
      <c r="N89" s="2"/>
      <c r="O89" s="2"/>
      <c r="P89" s="2"/>
      <c r="Q89" s="2"/>
      <c r="R89" s="2"/>
      <c r="S89" s="2"/>
      <c r="T89" s="2"/>
      <c r="U89" s="2"/>
      <c r="V89" s="2"/>
      <c r="W89" s="2"/>
      <c r="X89" s="2"/>
    </row>
    <row r="90" spans="1:24" ht="15" customHeight="1" outlineLevel="1">
      <c r="A90" s="2"/>
      <c r="B90" s="96" t="s">
        <v>127</v>
      </c>
      <c r="C90" s="100" t="s">
        <v>75</v>
      </c>
      <c r="D90" s="130">
        <f>PREENCHIMENTO!$C$83</f>
        <v>0</v>
      </c>
      <c r="E90" s="160">
        <f>ROUND(E$86*D90,2)</f>
        <v>0</v>
      </c>
      <c r="F90" s="2"/>
      <c r="G90" s="2"/>
      <c r="H90" s="2"/>
      <c r="I90" s="2"/>
      <c r="J90" s="2"/>
      <c r="K90" s="2"/>
      <c r="L90" s="2"/>
      <c r="M90" s="2"/>
      <c r="N90" s="2"/>
      <c r="O90" s="2"/>
      <c r="P90" s="2"/>
      <c r="Q90" s="2"/>
      <c r="R90" s="2"/>
      <c r="S90" s="2"/>
      <c r="T90" s="2"/>
      <c r="U90" s="2"/>
      <c r="V90" s="2"/>
      <c r="W90" s="2"/>
      <c r="X90" s="2"/>
    </row>
    <row r="91" spans="1:24" ht="15" customHeight="1" outlineLevel="1">
      <c r="A91" s="2"/>
      <c r="B91" s="96" t="s">
        <v>128</v>
      </c>
      <c r="C91" s="100" t="s">
        <v>75</v>
      </c>
      <c r="D91" s="130">
        <f>PREENCHIMENTO!$C$84</f>
        <v>0</v>
      </c>
      <c r="E91" s="160">
        <f>ROUND((E$86+E90)*D91,2)</f>
        <v>0</v>
      </c>
      <c r="F91" s="2"/>
      <c r="G91" s="2"/>
      <c r="H91" s="2"/>
      <c r="I91" s="2"/>
      <c r="J91" s="2"/>
      <c r="K91" s="2"/>
      <c r="L91" s="2"/>
      <c r="M91" s="2"/>
      <c r="N91" s="2"/>
      <c r="O91" s="2"/>
      <c r="P91" s="2"/>
      <c r="Q91" s="2"/>
      <c r="R91" s="2"/>
      <c r="S91" s="2"/>
      <c r="T91" s="2"/>
      <c r="U91" s="2"/>
      <c r="V91" s="2"/>
      <c r="W91" s="2"/>
      <c r="X91" s="2"/>
    </row>
    <row r="92" spans="1:24" ht="15" customHeight="1" thickBot="1">
      <c r="A92" s="2"/>
      <c r="B92" s="97" t="s">
        <v>129</v>
      </c>
      <c r="C92" s="101" t="s">
        <v>69</v>
      </c>
      <c r="D92" s="132">
        <f t="shared" ref="D92" si="6">SUM(D90:D91)</f>
        <v>0</v>
      </c>
      <c r="E92" s="120">
        <f>ROUND(SUM(E90:E91),2)</f>
        <v>0</v>
      </c>
      <c r="F92" s="2"/>
      <c r="G92" s="2"/>
      <c r="H92" s="2"/>
      <c r="I92" s="2"/>
      <c r="J92" s="2"/>
      <c r="K92" s="2"/>
      <c r="L92" s="2"/>
      <c r="M92" s="2"/>
      <c r="N92" s="2"/>
      <c r="O92" s="2"/>
      <c r="P92" s="2"/>
      <c r="Q92" s="2"/>
      <c r="R92" s="2"/>
      <c r="S92" s="2"/>
      <c r="T92" s="2"/>
      <c r="U92" s="2"/>
      <c r="V92" s="2"/>
      <c r="W92" s="2"/>
      <c r="X92" s="2"/>
    </row>
    <row r="93" spans="1:24" ht="6.75" customHeight="1" thickBot="1">
      <c r="A93" s="2"/>
      <c r="B93" s="178"/>
      <c r="C93" s="93"/>
      <c r="D93" s="77"/>
      <c r="E93" s="77"/>
      <c r="F93" s="2"/>
      <c r="G93" s="2"/>
      <c r="H93" s="2"/>
      <c r="I93" s="2"/>
      <c r="J93" s="2"/>
      <c r="K93" s="2"/>
      <c r="L93" s="2"/>
      <c r="M93" s="2"/>
      <c r="N93" s="2"/>
      <c r="O93" s="2"/>
      <c r="P93" s="2"/>
      <c r="Q93" s="2"/>
      <c r="R93" s="2"/>
      <c r="S93" s="2"/>
      <c r="T93" s="2"/>
      <c r="U93" s="2"/>
      <c r="V93" s="2"/>
      <c r="W93" s="2"/>
      <c r="X93" s="2"/>
    </row>
    <row r="94" spans="1:24" ht="25.5" customHeight="1" thickBot="1">
      <c r="A94" s="2"/>
      <c r="B94" s="155" t="s">
        <v>130</v>
      </c>
      <c r="C94" s="156" t="s">
        <v>69</v>
      </c>
      <c r="D94" s="157" t="s">
        <v>168</v>
      </c>
      <c r="E94" s="230">
        <f>ROUND(E86+E92,2)</f>
        <v>9621.81</v>
      </c>
      <c r="F94" s="2"/>
      <c r="G94" s="2"/>
      <c r="H94" s="2"/>
      <c r="I94" s="2"/>
      <c r="J94" s="2"/>
      <c r="K94" s="2"/>
      <c r="L94" s="2"/>
      <c r="M94" s="2"/>
      <c r="N94" s="2"/>
      <c r="O94" s="2"/>
      <c r="P94" s="2"/>
      <c r="Q94" s="2"/>
      <c r="R94" s="2"/>
      <c r="S94" s="2"/>
      <c r="T94" s="2"/>
      <c r="U94" s="2"/>
      <c r="V94" s="2"/>
      <c r="W94" s="2"/>
      <c r="X94" s="2"/>
    </row>
    <row r="95" spans="1:24" s="50" customFormat="1" ht="6.75" customHeight="1" thickBot="1"/>
    <row r="96" spans="1:24" ht="60" customHeight="1">
      <c r="A96" s="2"/>
      <c r="B96" s="170" t="s">
        <v>131</v>
      </c>
      <c r="C96" s="134" t="s">
        <v>66</v>
      </c>
      <c r="D96" s="638" t="s">
        <v>205</v>
      </c>
      <c r="E96" s="639"/>
      <c r="F96" s="2"/>
      <c r="G96" s="2"/>
      <c r="H96" s="2"/>
      <c r="I96" s="2"/>
      <c r="J96" s="2"/>
      <c r="K96" s="2"/>
      <c r="L96" s="2"/>
      <c r="M96" s="2"/>
      <c r="N96" s="2"/>
      <c r="O96" s="2"/>
      <c r="P96" s="2"/>
      <c r="Q96" s="2"/>
      <c r="R96" s="2"/>
      <c r="S96" s="2"/>
      <c r="T96" s="2"/>
      <c r="U96" s="2"/>
      <c r="V96" s="2"/>
      <c r="W96" s="2"/>
      <c r="X96" s="2"/>
    </row>
    <row r="97" spans="1:24" ht="15" customHeight="1" outlineLevel="1">
      <c r="A97" s="2"/>
      <c r="B97" s="167" t="s">
        <v>132</v>
      </c>
      <c r="C97" s="168" t="s">
        <v>75</v>
      </c>
      <c r="D97" s="169">
        <f>PREENCHIMENTO!$C$88</f>
        <v>0</v>
      </c>
      <c r="E97" s="159">
        <f>ROUND(E$101*D97,2)</f>
        <v>0</v>
      </c>
      <c r="F97" s="2"/>
      <c r="G97" s="2"/>
      <c r="H97" s="2"/>
      <c r="I97" s="2"/>
      <c r="J97" s="2"/>
      <c r="K97" s="2"/>
      <c r="L97" s="2"/>
      <c r="M97" s="2"/>
      <c r="N97" s="2"/>
      <c r="O97" s="2"/>
      <c r="P97" s="2"/>
      <c r="Q97" s="2"/>
      <c r="R97" s="2"/>
      <c r="S97" s="2"/>
      <c r="T97" s="2"/>
      <c r="U97" s="2"/>
      <c r="V97" s="2"/>
      <c r="W97" s="2"/>
      <c r="X97" s="2"/>
    </row>
    <row r="98" spans="1:24" ht="15" customHeight="1" outlineLevel="1">
      <c r="A98" s="2"/>
      <c r="B98" s="60" t="s">
        <v>133</v>
      </c>
      <c r="C98" s="100" t="s">
        <v>75</v>
      </c>
      <c r="D98" s="130">
        <f>PREENCHIMENTO!$C$89</f>
        <v>0</v>
      </c>
      <c r="E98" s="160">
        <f>ROUND(E$101*D98,2)</f>
        <v>0</v>
      </c>
      <c r="F98" s="2"/>
      <c r="G98" s="2"/>
      <c r="H98" s="2"/>
      <c r="I98" s="2"/>
      <c r="J98" s="2"/>
      <c r="K98" s="2"/>
      <c r="L98" s="2"/>
      <c r="M98" s="2"/>
      <c r="N98" s="2"/>
      <c r="O98" s="2"/>
      <c r="P98" s="2"/>
      <c r="Q98" s="2"/>
      <c r="R98" s="2"/>
      <c r="S98" s="2"/>
      <c r="T98" s="2"/>
      <c r="U98" s="2"/>
      <c r="V98" s="2"/>
      <c r="W98" s="2"/>
      <c r="X98" s="2"/>
    </row>
    <row r="99" spans="1:24" ht="15" customHeight="1" outlineLevel="1">
      <c r="A99" s="2"/>
      <c r="B99" s="60" t="s">
        <v>140</v>
      </c>
      <c r="C99" s="100" t="s">
        <v>75</v>
      </c>
      <c r="D99" s="130">
        <f>PREENCHIMENTO!$C$90</f>
        <v>0</v>
      </c>
      <c r="E99" s="160">
        <f>ROUND(E$101*D99,2)</f>
        <v>0</v>
      </c>
      <c r="F99" s="2"/>
      <c r="G99" s="2"/>
      <c r="H99" s="2"/>
      <c r="I99" s="2"/>
      <c r="J99" s="2"/>
      <c r="K99" s="2"/>
      <c r="L99" s="2"/>
      <c r="M99" s="2"/>
      <c r="N99" s="2"/>
      <c r="O99" s="2"/>
      <c r="P99" s="2"/>
      <c r="Q99" s="2"/>
      <c r="R99" s="2"/>
      <c r="S99" s="2"/>
      <c r="T99" s="2"/>
      <c r="U99" s="2"/>
      <c r="V99" s="2"/>
      <c r="W99" s="2"/>
      <c r="X99" s="2"/>
    </row>
    <row r="100" spans="1:24" ht="15" customHeight="1">
      <c r="A100" s="42"/>
      <c r="B100" s="111" t="s">
        <v>134</v>
      </c>
      <c r="C100" s="112" t="s">
        <v>69</v>
      </c>
      <c r="D100" s="165">
        <f>SUM(D97:D99)</f>
        <v>0</v>
      </c>
      <c r="E100" s="161">
        <f>ROUND(SUM(E97:E99),2)</f>
        <v>0</v>
      </c>
      <c r="F100" s="42"/>
      <c r="G100" s="42"/>
      <c r="H100" s="42"/>
      <c r="I100" s="42"/>
      <c r="J100" s="42"/>
      <c r="K100" s="42"/>
      <c r="L100" s="42"/>
      <c r="M100" s="42"/>
      <c r="N100" s="42"/>
      <c r="O100" s="42"/>
      <c r="P100" s="42"/>
      <c r="Q100" s="42"/>
      <c r="R100" s="42"/>
      <c r="S100" s="42"/>
      <c r="T100" s="42"/>
      <c r="U100" s="42"/>
      <c r="V100" s="42"/>
      <c r="W100" s="42"/>
      <c r="X100" s="42"/>
    </row>
    <row r="101" spans="1:24" ht="0.75" customHeight="1">
      <c r="A101" s="43"/>
      <c r="B101" s="162"/>
      <c r="C101" s="164"/>
      <c r="D101" s="166">
        <f>1-D100</f>
        <v>1</v>
      </c>
      <c r="E101" s="163">
        <f>ROUND(E94/D101,2)</f>
        <v>9621.81</v>
      </c>
      <c r="F101" s="43"/>
      <c r="G101" s="43"/>
      <c r="H101" s="43"/>
      <c r="I101" s="43"/>
      <c r="J101" s="43"/>
      <c r="K101" s="43"/>
      <c r="L101" s="43"/>
      <c r="M101" s="43"/>
      <c r="N101" s="43"/>
      <c r="O101" s="43"/>
      <c r="P101" s="43"/>
      <c r="Q101" s="43"/>
      <c r="R101" s="43"/>
      <c r="S101" s="43"/>
      <c r="T101" s="43"/>
      <c r="U101" s="43"/>
      <c r="V101" s="43"/>
      <c r="W101" s="43"/>
      <c r="X101" s="43"/>
    </row>
    <row r="102" spans="1:24" ht="15" customHeight="1" thickBot="1">
      <c r="A102" s="2"/>
      <c r="B102" s="97" t="s">
        <v>135</v>
      </c>
      <c r="C102" s="101" t="s">
        <v>69</v>
      </c>
      <c r="D102" s="132">
        <f>D92+D100</f>
        <v>0</v>
      </c>
      <c r="E102" s="120">
        <f>ROUND(E92+E100,2)</f>
        <v>0</v>
      </c>
      <c r="F102" s="2"/>
      <c r="G102" s="2"/>
      <c r="H102" s="2"/>
      <c r="I102" s="2"/>
      <c r="J102" s="2"/>
      <c r="K102" s="2"/>
      <c r="L102" s="2"/>
      <c r="M102" s="2"/>
      <c r="N102" s="2"/>
      <c r="O102" s="2"/>
      <c r="P102" s="2"/>
      <c r="Q102" s="2"/>
      <c r="R102" s="2"/>
      <c r="S102" s="2"/>
      <c r="T102" s="2"/>
      <c r="U102" s="2"/>
      <c r="V102" s="2"/>
      <c r="W102" s="2"/>
      <c r="X102" s="2"/>
    </row>
    <row r="103" spans="1:24" s="50" customFormat="1" ht="6.75" customHeight="1" thickBot="1"/>
    <row r="104" spans="1:24" ht="43.5" customHeight="1">
      <c r="A104" s="2"/>
      <c r="B104" s="606" t="s">
        <v>95</v>
      </c>
      <c r="C104" s="606" t="s">
        <v>66</v>
      </c>
      <c r="D104" s="638" t="s">
        <v>205</v>
      </c>
      <c r="E104" s="639"/>
      <c r="F104" s="2"/>
      <c r="G104" s="2"/>
      <c r="H104" s="2"/>
      <c r="I104" s="2"/>
      <c r="J104" s="2"/>
      <c r="K104" s="2"/>
      <c r="L104" s="2"/>
      <c r="M104" s="2"/>
      <c r="N104" s="2"/>
      <c r="O104" s="2"/>
      <c r="P104" s="2"/>
      <c r="Q104" s="2"/>
      <c r="R104" s="2"/>
      <c r="S104" s="2"/>
      <c r="T104" s="2"/>
      <c r="U104" s="2"/>
      <c r="V104" s="2"/>
      <c r="W104" s="2"/>
      <c r="X104" s="2"/>
    </row>
    <row r="105" spans="1:24" ht="18.75" customHeight="1" thickBot="1">
      <c r="A105" s="50"/>
      <c r="B105" s="607"/>
      <c r="C105" s="607"/>
      <c r="D105" s="398" t="s">
        <v>300</v>
      </c>
      <c r="E105" s="399" t="s">
        <v>301</v>
      </c>
      <c r="F105" s="50"/>
      <c r="G105" s="50"/>
      <c r="H105" s="50"/>
      <c r="I105" s="50"/>
      <c r="J105" s="50"/>
      <c r="K105" s="50"/>
      <c r="L105" s="50"/>
      <c r="M105" s="50"/>
      <c r="N105" s="50"/>
      <c r="O105" s="50"/>
      <c r="P105" s="50"/>
      <c r="Q105" s="50"/>
      <c r="R105" s="50"/>
      <c r="S105" s="50"/>
      <c r="T105" s="50"/>
      <c r="U105" s="50"/>
      <c r="V105" s="50"/>
      <c r="W105" s="50"/>
      <c r="X105" s="50"/>
    </row>
    <row r="106" spans="1:24" ht="12.75" customHeight="1">
      <c r="A106" s="2"/>
      <c r="B106" s="184" t="s">
        <v>302</v>
      </c>
      <c r="C106" s="396" t="s">
        <v>69</v>
      </c>
      <c r="D106" s="397">
        <f>E25</f>
        <v>5542.12</v>
      </c>
      <c r="E106" s="409">
        <f>$E$112*D106</f>
        <v>44336.959999999999</v>
      </c>
      <c r="F106" s="2"/>
      <c r="G106" s="410"/>
      <c r="H106" s="2"/>
      <c r="I106" s="2"/>
      <c r="J106" s="2"/>
      <c r="K106" s="2"/>
      <c r="L106" s="2"/>
      <c r="M106" s="2"/>
      <c r="N106" s="2"/>
      <c r="O106" s="2"/>
      <c r="P106" s="2"/>
      <c r="Q106" s="2"/>
      <c r="R106" s="2"/>
      <c r="S106" s="2"/>
      <c r="T106" s="2"/>
      <c r="U106" s="2"/>
      <c r="V106" s="2"/>
      <c r="W106" s="2"/>
      <c r="X106" s="2"/>
    </row>
    <row r="107" spans="1:24" ht="12.75" customHeight="1">
      <c r="A107" s="50"/>
      <c r="B107" s="184" t="s">
        <v>303</v>
      </c>
      <c r="C107" s="112" t="s">
        <v>69</v>
      </c>
      <c r="D107" s="392">
        <f>E57</f>
        <v>3097.15</v>
      </c>
      <c r="E107" s="331">
        <f t="shared" ref="E107:E111" si="7">$E$112*D107</f>
        <v>24777.200000000001</v>
      </c>
      <c r="F107" s="50"/>
      <c r="G107" s="410"/>
      <c r="H107" s="2"/>
      <c r="I107" s="2"/>
      <c r="J107" s="2"/>
      <c r="K107" s="2"/>
      <c r="L107" s="2"/>
      <c r="M107" s="50"/>
      <c r="N107" s="50"/>
      <c r="O107" s="50"/>
      <c r="P107" s="50"/>
      <c r="Q107" s="50"/>
      <c r="R107" s="50"/>
      <c r="S107" s="50"/>
      <c r="T107" s="50"/>
      <c r="U107" s="50"/>
      <c r="V107" s="50"/>
      <c r="W107" s="50"/>
      <c r="X107" s="50"/>
    </row>
    <row r="108" spans="1:24" ht="12.75" customHeight="1">
      <c r="A108" s="50"/>
      <c r="B108" s="184" t="s">
        <v>304</v>
      </c>
      <c r="C108" s="112" t="s">
        <v>69</v>
      </c>
      <c r="D108" s="392">
        <f>E67</f>
        <v>223.03</v>
      </c>
      <c r="E108" s="331">
        <f t="shared" si="7"/>
        <v>1784.24</v>
      </c>
      <c r="F108" s="50"/>
      <c r="G108" s="410"/>
      <c r="H108" s="2"/>
      <c r="I108" s="2"/>
      <c r="J108" s="2"/>
      <c r="K108" s="2"/>
      <c r="L108" s="2"/>
      <c r="M108" s="50"/>
      <c r="N108" s="50"/>
      <c r="O108" s="50"/>
      <c r="P108" s="50"/>
      <c r="Q108" s="50"/>
      <c r="R108" s="50"/>
      <c r="S108" s="50"/>
      <c r="T108" s="50"/>
      <c r="U108" s="50"/>
      <c r="V108" s="50"/>
      <c r="W108" s="50"/>
      <c r="X108" s="50"/>
    </row>
    <row r="109" spans="1:24" ht="12.75" customHeight="1">
      <c r="A109" s="50"/>
      <c r="B109" s="184" t="s">
        <v>305</v>
      </c>
      <c r="C109" s="112" t="s">
        <v>69</v>
      </c>
      <c r="D109" s="392">
        <f>E78</f>
        <v>617.94000000000005</v>
      </c>
      <c r="E109" s="331">
        <f t="shared" si="7"/>
        <v>4943.5200000000004</v>
      </c>
      <c r="F109" s="50"/>
      <c r="G109" s="410"/>
      <c r="H109" s="2"/>
      <c r="I109" s="2"/>
      <c r="J109" s="2"/>
      <c r="K109" s="2"/>
      <c r="L109" s="2"/>
      <c r="M109" s="50"/>
      <c r="N109" s="50"/>
      <c r="O109" s="50"/>
      <c r="P109" s="50"/>
      <c r="Q109" s="50"/>
      <c r="R109" s="50"/>
      <c r="S109" s="50"/>
      <c r="T109" s="50"/>
      <c r="U109" s="50"/>
      <c r="V109" s="50"/>
      <c r="W109" s="50"/>
      <c r="X109" s="50"/>
    </row>
    <row r="110" spans="1:24" ht="12.75" customHeight="1">
      <c r="A110" s="50"/>
      <c r="B110" s="184" t="s">
        <v>306</v>
      </c>
      <c r="C110" s="112" t="s">
        <v>69</v>
      </c>
      <c r="D110" s="392">
        <f>E84</f>
        <v>141.57</v>
      </c>
      <c r="E110" s="331">
        <f t="shared" si="7"/>
        <v>1132.56</v>
      </c>
      <c r="F110" s="50"/>
      <c r="G110" s="410"/>
      <c r="H110" s="2"/>
      <c r="I110" s="2"/>
      <c r="J110" s="2"/>
      <c r="K110" s="2"/>
      <c r="L110" s="2"/>
      <c r="M110" s="50"/>
      <c r="N110" s="50"/>
      <c r="O110" s="50"/>
      <c r="P110" s="50"/>
      <c r="Q110" s="50"/>
      <c r="R110" s="50"/>
      <c r="S110" s="50"/>
      <c r="T110" s="50"/>
      <c r="U110" s="50"/>
      <c r="V110" s="50"/>
      <c r="W110" s="50"/>
      <c r="X110" s="50"/>
    </row>
    <row r="111" spans="1:24" ht="12.75" customHeight="1">
      <c r="A111" s="50"/>
      <c r="B111" s="184" t="s">
        <v>307</v>
      </c>
      <c r="C111" s="112" t="s">
        <v>69</v>
      </c>
      <c r="D111" s="392">
        <f>E102</f>
        <v>0</v>
      </c>
      <c r="E111" s="331">
        <f t="shared" si="7"/>
        <v>0</v>
      </c>
      <c r="F111" s="50"/>
      <c r="G111" s="410"/>
      <c r="H111" s="2"/>
      <c r="I111" s="2"/>
      <c r="J111" s="2"/>
      <c r="K111" s="2"/>
      <c r="L111" s="2"/>
      <c r="M111" s="50"/>
      <c r="N111" s="50"/>
      <c r="O111" s="50"/>
      <c r="P111" s="50"/>
      <c r="Q111" s="50"/>
      <c r="R111" s="50"/>
      <c r="S111" s="50"/>
      <c r="T111" s="50"/>
      <c r="U111" s="50"/>
      <c r="V111" s="50"/>
      <c r="W111" s="50"/>
      <c r="X111" s="50"/>
    </row>
    <row r="112" spans="1:24" ht="15" customHeight="1">
      <c r="A112" s="2"/>
      <c r="B112" s="96" t="s">
        <v>96</v>
      </c>
      <c r="C112" s="98" t="s">
        <v>164</v>
      </c>
      <c r="D112" s="393" t="s">
        <v>168</v>
      </c>
      <c r="E112" s="172">
        <f>$C$9</f>
        <v>8</v>
      </c>
      <c r="F112" s="2"/>
      <c r="G112" s="2"/>
      <c r="H112" s="2"/>
      <c r="I112" s="2"/>
      <c r="J112" s="2"/>
      <c r="K112" s="2"/>
      <c r="L112" s="2"/>
      <c r="M112" s="2"/>
      <c r="N112" s="2"/>
      <c r="O112" s="2"/>
      <c r="P112" s="2"/>
      <c r="Q112" s="2"/>
      <c r="R112" s="2"/>
      <c r="S112" s="2"/>
      <c r="T112" s="2"/>
      <c r="U112" s="2"/>
      <c r="V112" s="2"/>
      <c r="W112" s="2"/>
      <c r="X112" s="2"/>
    </row>
    <row r="113" spans="1:28" ht="15" customHeight="1">
      <c r="A113" s="2"/>
      <c r="B113" s="186" t="s">
        <v>97</v>
      </c>
      <c r="C113" s="112" t="s">
        <v>69</v>
      </c>
      <c r="D113" s="394" t="s">
        <v>168</v>
      </c>
      <c r="E113" s="174">
        <f>SUM(E106:E111)</f>
        <v>76974.48000000001</v>
      </c>
      <c r="F113" s="2"/>
      <c r="G113" s="2"/>
      <c r="H113" s="2"/>
      <c r="I113" s="2"/>
      <c r="J113" s="2"/>
      <c r="K113" s="2"/>
      <c r="L113" s="2"/>
      <c r="M113" s="2"/>
      <c r="N113" s="2"/>
      <c r="O113" s="2"/>
      <c r="P113" s="2"/>
      <c r="Q113" s="2"/>
      <c r="R113" s="2"/>
      <c r="S113" s="2"/>
      <c r="T113" s="2"/>
      <c r="U113" s="2"/>
      <c r="V113" s="2"/>
      <c r="W113" s="2"/>
      <c r="X113" s="2"/>
    </row>
    <row r="114" spans="1:28" ht="15" customHeight="1" thickBot="1">
      <c r="A114" s="2"/>
      <c r="B114" s="187" t="s">
        <v>98</v>
      </c>
      <c r="C114" s="101" t="s">
        <v>69</v>
      </c>
      <c r="D114" s="395" t="s">
        <v>168</v>
      </c>
      <c r="E114" s="176">
        <f>E113*12</f>
        <v>923693.76000000013</v>
      </c>
      <c r="F114" s="2"/>
      <c r="G114" s="2"/>
      <c r="H114" s="2"/>
      <c r="I114" s="2"/>
      <c r="J114" s="2"/>
      <c r="K114" s="2"/>
      <c r="L114" s="2"/>
      <c r="M114" s="2"/>
      <c r="N114" s="2"/>
      <c r="O114" s="2"/>
      <c r="P114" s="2"/>
      <c r="Q114" s="2"/>
      <c r="R114" s="2"/>
      <c r="S114" s="2"/>
      <c r="T114" s="2"/>
      <c r="U114" s="2"/>
      <c r="V114" s="2"/>
      <c r="W114" s="2"/>
      <c r="X114" s="2"/>
    </row>
    <row r="115" spans="1:28" ht="6.75" customHeight="1" thickBot="1">
      <c r="A115" s="3"/>
      <c r="B115" s="180"/>
      <c r="C115" s="92"/>
      <c r="D115" s="181"/>
      <c r="E115" s="182"/>
      <c r="F115" s="3"/>
      <c r="G115" s="3"/>
      <c r="H115" s="3"/>
      <c r="I115" s="3"/>
      <c r="J115" s="3"/>
      <c r="K115" s="3"/>
      <c r="L115" s="3"/>
      <c r="M115" s="3"/>
      <c r="N115" s="3"/>
      <c r="O115" s="3"/>
      <c r="P115" s="3"/>
      <c r="Q115" s="3"/>
      <c r="R115" s="3"/>
      <c r="S115" s="3"/>
      <c r="T115" s="3"/>
      <c r="U115" s="3"/>
      <c r="V115" s="3"/>
      <c r="W115" s="3"/>
      <c r="X115" s="3"/>
    </row>
    <row r="116" spans="1:28" ht="60" customHeight="1">
      <c r="A116" s="2"/>
      <c r="B116" s="170" t="s">
        <v>99</v>
      </c>
      <c r="C116" s="134" t="s">
        <v>66</v>
      </c>
      <c r="D116" s="638" t="s">
        <v>205</v>
      </c>
      <c r="E116" s="639"/>
      <c r="F116" s="2"/>
      <c r="G116" s="2"/>
      <c r="H116" s="2"/>
      <c r="I116" s="2"/>
      <c r="J116" s="2"/>
      <c r="K116" s="2"/>
      <c r="L116" s="2"/>
      <c r="M116" s="2"/>
      <c r="N116" s="2"/>
      <c r="O116" s="2"/>
      <c r="P116" s="2"/>
      <c r="Q116" s="2"/>
      <c r="R116" s="2"/>
      <c r="S116" s="2"/>
      <c r="T116" s="2"/>
      <c r="U116" s="2"/>
      <c r="V116" s="2"/>
      <c r="W116" s="2"/>
      <c r="X116" s="2"/>
    </row>
    <row r="117" spans="1:28" ht="15" customHeight="1">
      <c r="A117" s="2"/>
      <c r="B117" s="96" t="s">
        <v>100</v>
      </c>
      <c r="C117" s="98" t="s">
        <v>164</v>
      </c>
      <c r="D117" s="185">
        <v>8.3299999999999999E-2</v>
      </c>
      <c r="E117" s="125">
        <f>E$25*D117</f>
        <v>461.65859599999999</v>
      </c>
      <c r="F117" s="2"/>
      <c r="G117" s="2"/>
      <c r="H117" s="2"/>
      <c r="I117" s="2"/>
      <c r="J117" s="2"/>
      <c r="K117" s="2"/>
      <c r="L117" s="2"/>
      <c r="M117" s="2"/>
      <c r="N117" s="2"/>
      <c r="O117" s="2"/>
      <c r="P117" s="2"/>
      <c r="Q117" s="2"/>
      <c r="R117" s="2"/>
      <c r="S117" s="2"/>
      <c r="T117" s="2"/>
      <c r="U117" s="2"/>
      <c r="V117" s="2"/>
      <c r="W117" s="2"/>
      <c r="X117" s="2"/>
    </row>
    <row r="118" spans="1:28" ht="15" customHeight="1">
      <c r="A118" s="2"/>
      <c r="B118" s="96" t="s">
        <v>101</v>
      </c>
      <c r="C118" s="98" t="s">
        <v>164</v>
      </c>
      <c r="D118" s="185">
        <v>0.121</v>
      </c>
      <c r="E118" s="125">
        <f>E$25*D118</f>
        <v>670.59651999999994</v>
      </c>
      <c r="F118" s="2"/>
      <c r="G118" s="2"/>
      <c r="H118" s="2"/>
      <c r="I118" s="2"/>
      <c r="J118" s="2"/>
      <c r="K118" s="2"/>
      <c r="L118" s="2"/>
      <c r="M118" s="2"/>
      <c r="N118" s="2"/>
      <c r="O118" s="2"/>
      <c r="P118" s="2"/>
      <c r="Q118" s="2"/>
      <c r="R118" s="2"/>
      <c r="S118" s="2"/>
      <c r="T118" s="2"/>
      <c r="U118" s="2"/>
      <c r="V118" s="2"/>
      <c r="W118" s="2"/>
      <c r="X118" s="2"/>
    </row>
    <row r="119" spans="1:28" ht="13.5" customHeight="1" outlineLevel="1">
      <c r="A119" s="2"/>
      <c r="B119" s="127" t="s">
        <v>102</v>
      </c>
      <c r="C119" s="100" t="s">
        <v>75</v>
      </c>
      <c r="D119" s="169">
        <f>IF(D31&gt;=0.03,0.0782,IF(D31&gt;=0.02,0.076,0.0739))</f>
        <v>7.3899999999999993E-2</v>
      </c>
      <c r="E119" s="125">
        <f>E$25*D119</f>
        <v>409.56266799999997</v>
      </c>
      <c r="F119" s="2"/>
      <c r="G119" s="2"/>
      <c r="H119" s="2"/>
      <c r="I119" s="2"/>
      <c r="J119" s="2"/>
      <c r="K119" s="2"/>
      <c r="L119" s="2"/>
      <c r="M119" s="2"/>
      <c r="N119" s="2"/>
      <c r="O119" s="2"/>
      <c r="P119" s="2"/>
      <c r="Q119" s="2"/>
      <c r="R119" s="2"/>
      <c r="S119" s="2"/>
      <c r="T119" s="2"/>
      <c r="U119" s="2"/>
      <c r="V119" s="2"/>
      <c r="W119" s="2"/>
      <c r="X119" s="2"/>
    </row>
    <row r="120" spans="1:28" ht="13.5" customHeight="1" outlineLevel="1">
      <c r="A120" s="2"/>
      <c r="B120" s="96" t="s">
        <v>103</v>
      </c>
      <c r="C120" s="98" t="s">
        <v>164</v>
      </c>
      <c r="D120" s="185">
        <v>0.05</v>
      </c>
      <c r="E120" s="125">
        <f>E$25*D120</f>
        <v>277.10599999999999</v>
      </c>
      <c r="F120" s="2"/>
      <c r="G120" s="2"/>
      <c r="H120" s="2"/>
      <c r="I120" s="2"/>
      <c r="J120" s="2"/>
      <c r="K120" s="2"/>
      <c r="L120" s="2"/>
      <c r="M120" s="2"/>
      <c r="N120" s="2"/>
      <c r="O120" s="2"/>
      <c r="P120" s="2"/>
      <c r="Q120" s="2"/>
      <c r="R120" s="2"/>
      <c r="S120" s="2"/>
      <c r="T120" s="2"/>
      <c r="U120" s="2"/>
      <c r="V120" s="2"/>
      <c r="W120" s="2"/>
      <c r="X120" s="2"/>
    </row>
    <row r="121" spans="1:28" ht="12.75" customHeight="1" outlineLevel="1">
      <c r="A121" s="2"/>
      <c r="B121" s="111" t="s">
        <v>104</v>
      </c>
      <c r="C121" s="112" t="s">
        <v>69</v>
      </c>
      <c r="D121" s="173" t="s">
        <v>168</v>
      </c>
      <c r="E121" s="188">
        <f>SUM(E117:E120)</f>
        <v>1818.9237839999998</v>
      </c>
      <c r="F121" s="2"/>
      <c r="G121" s="2"/>
      <c r="H121" s="2"/>
      <c r="I121" s="2"/>
      <c r="J121" s="2"/>
      <c r="K121" s="2"/>
      <c r="L121" s="2"/>
      <c r="M121" s="2"/>
      <c r="N121" s="2"/>
      <c r="O121" s="2"/>
      <c r="P121" s="2"/>
      <c r="Q121" s="2"/>
      <c r="R121" s="2"/>
      <c r="S121" s="2"/>
      <c r="T121" s="2"/>
      <c r="U121" s="2"/>
      <c r="V121" s="2"/>
      <c r="W121" s="2"/>
      <c r="X121" s="2"/>
    </row>
    <row r="122" spans="1:28" ht="15" customHeight="1" outlineLevel="1">
      <c r="A122" s="2"/>
      <c r="B122" s="96" t="s">
        <v>105</v>
      </c>
      <c r="C122" s="98" t="s">
        <v>164</v>
      </c>
      <c r="D122" s="177" t="s">
        <v>168</v>
      </c>
      <c r="E122" s="171">
        <f>E112</f>
        <v>8</v>
      </c>
      <c r="F122" s="2"/>
      <c r="G122" s="2"/>
      <c r="H122" s="2"/>
      <c r="I122" s="2"/>
      <c r="J122" s="2"/>
      <c r="K122" s="2"/>
      <c r="L122" s="2"/>
      <c r="M122" s="2"/>
      <c r="N122" s="2"/>
      <c r="O122" s="2"/>
      <c r="P122" s="2"/>
      <c r="Q122" s="2"/>
      <c r="R122" s="2"/>
      <c r="S122" s="2"/>
      <c r="T122" s="2"/>
      <c r="U122" s="2"/>
      <c r="V122" s="2"/>
      <c r="W122" s="2"/>
      <c r="X122" s="2"/>
    </row>
    <row r="123" spans="1:28" ht="15" customHeight="1" thickBot="1">
      <c r="A123" s="2"/>
      <c r="B123" s="183" t="s">
        <v>106</v>
      </c>
      <c r="C123" s="101" t="s">
        <v>69</v>
      </c>
      <c r="D123" s="175" t="s">
        <v>168</v>
      </c>
      <c r="E123" s="189">
        <f>E121*E122</f>
        <v>14551.390271999999</v>
      </c>
      <c r="F123" s="2"/>
      <c r="G123" s="2"/>
      <c r="H123" s="2"/>
      <c r="I123" s="2"/>
      <c r="J123" s="2"/>
      <c r="K123" s="2"/>
      <c r="L123" s="2"/>
      <c r="M123" s="2"/>
      <c r="N123" s="2"/>
      <c r="O123" s="2"/>
      <c r="P123" s="2"/>
      <c r="Q123" s="2"/>
      <c r="R123" s="2"/>
      <c r="S123" s="2"/>
      <c r="T123" s="2"/>
      <c r="U123" s="2"/>
      <c r="V123" s="2"/>
      <c r="W123" s="2"/>
      <c r="X123" s="2"/>
    </row>
    <row r="124" spans="1:28" ht="9" customHeight="1">
      <c r="A124" s="2"/>
      <c r="B124" s="2"/>
      <c r="C124" s="50"/>
      <c r="D124" s="29"/>
      <c r="E124" s="29"/>
      <c r="F124" s="94"/>
      <c r="G124" s="94"/>
      <c r="H124" s="2"/>
      <c r="I124" s="2"/>
      <c r="J124" s="2"/>
      <c r="K124" s="2"/>
      <c r="L124" s="2"/>
      <c r="M124" s="2"/>
      <c r="N124" s="2"/>
      <c r="O124" s="2"/>
      <c r="P124" s="2"/>
      <c r="Q124" s="2"/>
      <c r="R124" s="2"/>
      <c r="S124" s="2"/>
      <c r="T124" s="2"/>
      <c r="U124" s="2"/>
      <c r="V124" s="2"/>
      <c r="W124" s="2"/>
      <c r="X124" s="2"/>
      <c r="Y124" s="2"/>
      <c r="Z124" s="2"/>
      <c r="AA124" s="2"/>
      <c r="AB124" s="2"/>
    </row>
    <row r="125" spans="1:28" ht="13.5" customHeight="1">
      <c r="A125" s="2"/>
      <c r="B125" s="2"/>
      <c r="C125" s="50"/>
      <c r="D125" s="29"/>
      <c r="E125" s="29"/>
      <c r="F125" s="94"/>
      <c r="G125" s="94"/>
      <c r="H125" s="2"/>
      <c r="I125" s="2"/>
      <c r="J125" s="2"/>
      <c r="K125" s="2"/>
      <c r="L125" s="2"/>
      <c r="M125" s="2"/>
      <c r="N125" s="2"/>
      <c r="O125" s="2"/>
      <c r="P125" s="2"/>
      <c r="Q125" s="2"/>
      <c r="R125" s="2"/>
      <c r="S125" s="2"/>
      <c r="T125" s="2"/>
      <c r="U125" s="2"/>
      <c r="V125" s="2"/>
      <c r="W125" s="2"/>
      <c r="X125" s="2"/>
      <c r="Y125" s="2"/>
      <c r="Z125" s="2"/>
      <c r="AA125" s="2"/>
      <c r="AB125" s="2"/>
    </row>
    <row r="126" spans="1:28" ht="13.5" customHeight="1">
      <c r="A126" s="2"/>
      <c r="B126" s="2"/>
      <c r="C126" s="50"/>
      <c r="D126" s="29"/>
      <c r="E126" s="64"/>
      <c r="F126" s="95"/>
      <c r="G126" s="95"/>
      <c r="H126" s="2"/>
      <c r="I126" s="2"/>
      <c r="J126" s="2"/>
      <c r="K126" s="2"/>
      <c r="L126" s="2"/>
      <c r="M126" s="2"/>
      <c r="N126" s="2"/>
      <c r="O126" s="2"/>
      <c r="P126" s="2"/>
      <c r="Q126" s="2"/>
      <c r="R126" s="2"/>
      <c r="S126" s="2"/>
      <c r="T126" s="2"/>
      <c r="U126" s="2"/>
      <c r="V126" s="2"/>
      <c r="W126" s="2"/>
      <c r="X126" s="2"/>
      <c r="Y126" s="2"/>
      <c r="Z126" s="2"/>
      <c r="AA126" s="2"/>
      <c r="AB126" s="2"/>
    </row>
    <row r="127" spans="1:28" ht="13.5" customHeight="1">
      <c r="A127" s="2"/>
      <c r="B127" s="2"/>
      <c r="C127" s="50"/>
      <c r="D127" s="29"/>
      <c r="E127" s="29"/>
      <c r="F127" s="94"/>
      <c r="G127" s="94"/>
      <c r="H127" s="2"/>
      <c r="I127" s="2"/>
      <c r="J127" s="2"/>
      <c r="K127" s="2"/>
      <c r="L127" s="2"/>
      <c r="M127" s="2"/>
      <c r="N127" s="2"/>
      <c r="O127" s="2"/>
      <c r="P127" s="2"/>
      <c r="Q127" s="2"/>
      <c r="R127" s="2"/>
      <c r="S127" s="2"/>
      <c r="T127" s="2"/>
      <c r="U127" s="2"/>
      <c r="V127" s="2"/>
      <c r="W127" s="2"/>
      <c r="X127" s="2"/>
      <c r="Y127" s="2"/>
      <c r="Z127" s="2"/>
      <c r="AA127" s="2"/>
      <c r="AB127" s="2"/>
    </row>
    <row r="128" spans="1:28" ht="13.5" customHeight="1">
      <c r="A128" s="2"/>
      <c r="B128" s="2"/>
      <c r="C128" s="50"/>
      <c r="D128" s="29"/>
      <c r="E128" s="29"/>
      <c r="F128" s="94"/>
      <c r="G128" s="94"/>
      <c r="H128" s="2"/>
      <c r="I128" s="2"/>
      <c r="J128" s="2"/>
      <c r="K128" s="2"/>
      <c r="L128" s="2"/>
      <c r="M128" s="2"/>
      <c r="N128" s="2"/>
      <c r="O128" s="2"/>
      <c r="P128" s="2"/>
      <c r="Q128" s="2"/>
      <c r="R128" s="2"/>
      <c r="S128" s="2"/>
      <c r="T128" s="2"/>
      <c r="U128" s="2"/>
      <c r="V128" s="2"/>
      <c r="W128" s="2"/>
      <c r="X128" s="2"/>
      <c r="Y128" s="2"/>
      <c r="Z128" s="2"/>
      <c r="AA128" s="2"/>
      <c r="AB128" s="2"/>
    </row>
    <row r="129" spans="1:28" ht="13.5" customHeight="1">
      <c r="A129" s="2"/>
      <c r="B129" s="2"/>
      <c r="C129" s="50"/>
      <c r="D129" s="29"/>
      <c r="E129" s="29"/>
      <c r="F129" s="94"/>
      <c r="G129" s="94"/>
      <c r="H129" s="2"/>
      <c r="I129" s="2"/>
      <c r="J129" s="2"/>
      <c r="K129" s="2"/>
      <c r="L129" s="2"/>
      <c r="M129" s="2"/>
      <c r="N129" s="2"/>
      <c r="O129" s="2"/>
      <c r="P129" s="2"/>
      <c r="Q129" s="2"/>
      <c r="R129" s="2"/>
      <c r="S129" s="2"/>
      <c r="T129" s="2"/>
      <c r="U129" s="2"/>
      <c r="V129" s="2"/>
      <c r="W129" s="2"/>
      <c r="X129" s="2"/>
      <c r="Y129" s="2"/>
      <c r="Z129" s="2"/>
      <c r="AA129" s="2"/>
      <c r="AB129" s="2"/>
    </row>
    <row r="130" spans="1:28" ht="13.5" customHeight="1">
      <c r="A130" s="2"/>
      <c r="B130" s="2"/>
      <c r="C130" s="50"/>
      <c r="D130" s="29"/>
      <c r="E130" s="29"/>
      <c r="F130" s="94"/>
      <c r="G130" s="94"/>
      <c r="H130" s="2"/>
      <c r="I130" s="2"/>
      <c r="J130" s="2"/>
      <c r="K130" s="2"/>
      <c r="L130" s="2"/>
      <c r="M130" s="2"/>
      <c r="N130" s="2"/>
      <c r="O130" s="2"/>
      <c r="P130" s="2"/>
      <c r="Q130" s="2"/>
      <c r="R130" s="2"/>
      <c r="S130" s="2"/>
      <c r="T130" s="2"/>
      <c r="U130" s="2"/>
      <c r="V130" s="2"/>
      <c r="W130" s="2"/>
      <c r="X130" s="2"/>
      <c r="Y130" s="2"/>
      <c r="Z130" s="2"/>
      <c r="AA130" s="2"/>
      <c r="AB130" s="2"/>
    </row>
    <row r="131" spans="1:28" ht="13.5" customHeight="1">
      <c r="A131" s="2"/>
      <c r="B131" s="2"/>
      <c r="C131" s="50"/>
      <c r="D131" s="29"/>
      <c r="E131" s="29"/>
      <c r="F131" s="94"/>
      <c r="G131" s="94"/>
      <c r="H131" s="2"/>
      <c r="I131" s="2"/>
      <c r="J131" s="2"/>
      <c r="K131" s="2"/>
      <c r="L131" s="2"/>
      <c r="M131" s="2"/>
      <c r="N131" s="2"/>
      <c r="O131" s="2"/>
      <c r="P131" s="2"/>
      <c r="Q131" s="2"/>
      <c r="R131" s="2"/>
      <c r="S131" s="2"/>
      <c r="T131" s="2"/>
      <c r="U131" s="2"/>
      <c r="V131" s="2"/>
      <c r="W131" s="2"/>
      <c r="X131" s="2"/>
      <c r="Y131" s="2"/>
      <c r="Z131" s="2"/>
      <c r="AA131" s="2"/>
      <c r="AB131" s="2"/>
    </row>
    <row r="132" spans="1:28" ht="13.5" customHeight="1">
      <c r="A132" s="2"/>
      <c r="B132" s="2"/>
      <c r="C132" s="50"/>
      <c r="D132" s="29"/>
      <c r="E132" s="29"/>
      <c r="F132" s="94"/>
      <c r="G132" s="94"/>
      <c r="H132" s="2"/>
      <c r="I132" s="2"/>
      <c r="J132" s="2"/>
      <c r="K132" s="2"/>
      <c r="L132" s="2"/>
      <c r="M132" s="2"/>
      <c r="N132" s="2"/>
      <c r="O132" s="2"/>
      <c r="P132" s="2"/>
      <c r="Q132" s="2"/>
      <c r="R132" s="2"/>
      <c r="S132" s="2"/>
      <c r="T132" s="2"/>
      <c r="U132" s="2"/>
      <c r="V132" s="2"/>
      <c r="W132" s="2"/>
      <c r="X132" s="2"/>
      <c r="Y132" s="2"/>
      <c r="Z132" s="2"/>
      <c r="AA132" s="2"/>
      <c r="AB132" s="2"/>
    </row>
    <row r="133" spans="1:28" ht="13.5" customHeight="1">
      <c r="A133" s="2"/>
      <c r="B133" s="2"/>
      <c r="C133" s="50"/>
      <c r="D133" s="29"/>
      <c r="E133" s="29"/>
      <c r="F133" s="94"/>
      <c r="G133" s="94"/>
      <c r="H133" s="2"/>
      <c r="I133" s="2"/>
      <c r="J133" s="2"/>
      <c r="K133" s="2"/>
      <c r="L133" s="2"/>
      <c r="M133" s="2"/>
      <c r="N133" s="2"/>
      <c r="O133" s="2"/>
      <c r="P133" s="2"/>
      <c r="Q133" s="2"/>
      <c r="R133" s="2"/>
      <c r="S133" s="2"/>
      <c r="T133" s="2"/>
      <c r="U133" s="2"/>
      <c r="V133" s="2"/>
      <c r="W133" s="2"/>
      <c r="X133" s="2"/>
      <c r="Y133" s="2"/>
      <c r="Z133" s="2"/>
      <c r="AA133" s="2"/>
      <c r="AB133" s="2"/>
    </row>
    <row r="134" spans="1:28" ht="13.5" customHeight="1">
      <c r="A134" s="2"/>
      <c r="B134" s="2"/>
      <c r="C134" s="50"/>
      <c r="D134" s="29"/>
      <c r="E134" s="29"/>
      <c r="F134" s="94"/>
      <c r="G134" s="94"/>
      <c r="H134" s="2"/>
      <c r="I134" s="2"/>
      <c r="J134" s="2"/>
      <c r="K134" s="2"/>
      <c r="L134" s="2"/>
      <c r="M134" s="2"/>
      <c r="N134" s="2"/>
      <c r="O134" s="2"/>
      <c r="P134" s="2"/>
      <c r="Q134" s="2"/>
      <c r="R134" s="2"/>
      <c r="S134" s="2"/>
      <c r="T134" s="2"/>
      <c r="U134" s="2"/>
      <c r="V134" s="2"/>
      <c r="W134" s="2"/>
      <c r="X134" s="2"/>
      <c r="Y134" s="2"/>
      <c r="Z134" s="2"/>
      <c r="AA134" s="2"/>
      <c r="AB134" s="2"/>
    </row>
    <row r="135" spans="1:28" ht="13.5" customHeight="1">
      <c r="A135" s="2"/>
      <c r="B135" s="2"/>
      <c r="C135" s="50"/>
      <c r="D135" s="29"/>
      <c r="E135" s="29"/>
      <c r="F135" s="94"/>
      <c r="G135" s="94"/>
      <c r="H135" s="2"/>
      <c r="I135" s="2"/>
      <c r="J135" s="2"/>
      <c r="K135" s="2"/>
      <c r="L135" s="2"/>
      <c r="M135" s="2"/>
      <c r="N135" s="2"/>
      <c r="O135" s="2"/>
      <c r="P135" s="2"/>
      <c r="Q135" s="2"/>
      <c r="R135" s="2"/>
      <c r="S135" s="2"/>
      <c r="T135" s="2"/>
      <c r="U135" s="2"/>
      <c r="V135" s="2"/>
      <c r="W135" s="2"/>
      <c r="X135" s="2"/>
      <c r="Y135" s="2"/>
      <c r="Z135" s="2"/>
      <c r="AA135" s="2"/>
      <c r="AB135" s="2"/>
    </row>
    <row r="136" spans="1:28" ht="13.5" customHeight="1">
      <c r="A136" s="2"/>
      <c r="B136" s="2"/>
      <c r="C136" s="50"/>
      <c r="D136" s="29"/>
      <c r="E136" s="29"/>
      <c r="F136" s="94"/>
      <c r="G136" s="94"/>
      <c r="H136" s="2"/>
      <c r="I136" s="2"/>
      <c r="J136" s="2"/>
      <c r="K136" s="2"/>
      <c r="L136" s="2"/>
      <c r="M136" s="2"/>
      <c r="N136" s="2"/>
      <c r="O136" s="2"/>
      <c r="P136" s="2"/>
      <c r="Q136" s="2"/>
      <c r="R136" s="2"/>
      <c r="S136" s="2"/>
      <c r="T136" s="2"/>
      <c r="U136" s="2"/>
      <c r="V136" s="2"/>
      <c r="W136" s="2"/>
      <c r="X136" s="2"/>
      <c r="Y136" s="2"/>
      <c r="Z136" s="2"/>
      <c r="AA136" s="2"/>
      <c r="AB136" s="2"/>
    </row>
    <row r="137" spans="1:28" ht="13.5" customHeight="1">
      <c r="A137" s="2"/>
      <c r="B137" s="2"/>
      <c r="C137" s="50"/>
      <c r="D137" s="29"/>
      <c r="E137" s="29"/>
      <c r="F137" s="94"/>
      <c r="G137" s="94"/>
      <c r="H137" s="2"/>
      <c r="I137" s="2"/>
      <c r="J137" s="2"/>
      <c r="K137" s="2"/>
      <c r="L137" s="2"/>
      <c r="M137" s="2"/>
      <c r="N137" s="2"/>
      <c r="O137" s="2"/>
      <c r="P137" s="2"/>
      <c r="Q137" s="2"/>
      <c r="R137" s="2"/>
      <c r="S137" s="2"/>
      <c r="T137" s="2"/>
      <c r="U137" s="2"/>
      <c r="V137" s="2"/>
      <c r="W137" s="2"/>
      <c r="X137" s="2"/>
      <c r="Y137" s="2"/>
      <c r="Z137" s="2"/>
      <c r="AA137" s="2"/>
      <c r="AB137" s="2"/>
    </row>
    <row r="138" spans="1:28" ht="13.5" customHeight="1">
      <c r="A138" s="2"/>
      <c r="B138" s="2"/>
      <c r="C138" s="50"/>
      <c r="D138" s="29"/>
      <c r="E138" s="29"/>
      <c r="F138" s="94"/>
      <c r="G138" s="94"/>
      <c r="H138" s="2"/>
      <c r="I138" s="2"/>
      <c r="J138" s="2"/>
      <c r="K138" s="2"/>
      <c r="L138" s="2"/>
      <c r="M138" s="2"/>
      <c r="N138" s="2"/>
      <c r="O138" s="2"/>
      <c r="P138" s="2"/>
      <c r="Q138" s="2"/>
      <c r="R138" s="2"/>
      <c r="S138" s="2"/>
      <c r="T138" s="2"/>
      <c r="U138" s="2"/>
      <c r="V138" s="2"/>
      <c r="W138" s="2"/>
      <c r="X138" s="2"/>
      <c r="Y138" s="2"/>
      <c r="Z138" s="2"/>
      <c r="AA138" s="2"/>
      <c r="AB138" s="2"/>
    </row>
    <row r="139" spans="1:28" ht="13.5" customHeight="1">
      <c r="A139" s="2"/>
      <c r="B139" s="2"/>
      <c r="C139" s="50"/>
      <c r="D139" s="29"/>
      <c r="E139" s="29"/>
      <c r="F139" s="94"/>
      <c r="G139" s="94"/>
      <c r="H139" s="2"/>
      <c r="I139" s="2"/>
      <c r="J139" s="2"/>
      <c r="K139" s="2"/>
      <c r="L139" s="2"/>
      <c r="M139" s="2"/>
      <c r="N139" s="2"/>
      <c r="O139" s="2"/>
      <c r="P139" s="2"/>
      <c r="Q139" s="2"/>
      <c r="R139" s="2"/>
      <c r="S139" s="2"/>
      <c r="T139" s="2"/>
      <c r="U139" s="2"/>
      <c r="V139" s="2"/>
      <c r="W139" s="2"/>
      <c r="X139" s="2"/>
      <c r="Y139" s="2"/>
      <c r="Z139" s="2"/>
      <c r="AA139" s="2"/>
      <c r="AB139" s="2"/>
    </row>
    <row r="140" spans="1:28" ht="13.5" customHeight="1">
      <c r="A140" s="2"/>
      <c r="B140" s="2"/>
      <c r="C140" s="50"/>
      <c r="D140" s="29"/>
      <c r="E140" s="29"/>
      <c r="F140" s="94"/>
      <c r="G140" s="94"/>
      <c r="H140" s="2"/>
      <c r="I140" s="2"/>
      <c r="J140" s="2"/>
      <c r="K140" s="2"/>
      <c r="L140" s="2"/>
      <c r="M140" s="2"/>
      <c r="N140" s="2"/>
      <c r="O140" s="2"/>
      <c r="P140" s="2"/>
      <c r="Q140" s="2"/>
      <c r="R140" s="2"/>
      <c r="S140" s="2"/>
      <c r="T140" s="2"/>
      <c r="U140" s="2"/>
      <c r="V140" s="2"/>
      <c r="W140" s="2"/>
      <c r="X140" s="2"/>
      <c r="Y140" s="2"/>
      <c r="Z140" s="2"/>
      <c r="AA140" s="2"/>
      <c r="AB140" s="2"/>
    </row>
    <row r="141" spans="1:28" ht="13.5" customHeight="1">
      <c r="A141" s="2"/>
      <c r="B141" s="2"/>
      <c r="C141" s="50"/>
      <c r="D141" s="29"/>
      <c r="E141" s="29"/>
      <c r="F141" s="94"/>
      <c r="G141" s="94"/>
      <c r="H141" s="2"/>
      <c r="I141" s="2"/>
      <c r="J141" s="2"/>
      <c r="K141" s="2"/>
      <c r="L141" s="2"/>
      <c r="M141" s="2"/>
      <c r="N141" s="2"/>
      <c r="O141" s="2"/>
      <c r="P141" s="2"/>
      <c r="Q141" s="2"/>
      <c r="R141" s="2"/>
      <c r="S141" s="2"/>
      <c r="T141" s="2"/>
      <c r="U141" s="2"/>
      <c r="V141" s="2"/>
      <c r="W141" s="2"/>
      <c r="X141" s="2"/>
      <c r="Y141" s="2"/>
      <c r="Z141" s="2"/>
      <c r="AA141" s="2"/>
      <c r="AB141" s="2"/>
    </row>
    <row r="142" spans="1:28" ht="13.5" customHeight="1">
      <c r="A142" s="2"/>
      <c r="B142" s="2"/>
      <c r="C142" s="50"/>
      <c r="D142" s="29"/>
      <c r="E142" s="29"/>
      <c r="F142" s="94"/>
      <c r="G142" s="94"/>
      <c r="H142" s="2"/>
      <c r="I142" s="2"/>
      <c r="J142" s="2"/>
      <c r="K142" s="2"/>
      <c r="L142" s="2"/>
      <c r="M142" s="2"/>
      <c r="N142" s="2"/>
      <c r="O142" s="2"/>
      <c r="P142" s="2"/>
      <c r="Q142" s="2"/>
      <c r="R142" s="2"/>
      <c r="S142" s="2"/>
      <c r="T142" s="2"/>
      <c r="U142" s="2"/>
      <c r="V142" s="2"/>
      <c r="W142" s="2"/>
      <c r="X142" s="2"/>
      <c r="Y142" s="2"/>
      <c r="Z142" s="2"/>
      <c r="AA142" s="2"/>
      <c r="AB142" s="2"/>
    </row>
    <row r="143" spans="1:28" ht="13.5" customHeight="1">
      <c r="A143" s="2"/>
      <c r="B143" s="2"/>
      <c r="C143" s="50"/>
      <c r="D143" s="29"/>
      <c r="E143" s="29"/>
      <c r="F143" s="94"/>
      <c r="G143" s="94"/>
      <c r="H143" s="2"/>
      <c r="I143" s="2"/>
      <c r="J143" s="2"/>
      <c r="K143" s="2"/>
      <c r="L143" s="2"/>
      <c r="M143" s="2"/>
      <c r="N143" s="2"/>
      <c r="O143" s="2"/>
      <c r="P143" s="2"/>
      <c r="Q143" s="2"/>
      <c r="R143" s="2"/>
      <c r="S143" s="2"/>
      <c r="T143" s="2"/>
      <c r="U143" s="2"/>
      <c r="V143" s="2"/>
      <c r="W143" s="2"/>
      <c r="X143" s="2"/>
      <c r="Y143" s="2"/>
      <c r="Z143" s="2"/>
      <c r="AA143" s="2"/>
      <c r="AB143" s="2"/>
    </row>
    <row r="144" spans="1:28" ht="13.5" customHeight="1">
      <c r="A144" s="2"/>
      <c r="B144" s="2"/>
      <c r="C144" s="50"/>
      <c r="D144" s="29"/>
      <c r="E144" s="29"/>
      <c r="F144" s="94"/>
      <c r="G144" s="94"/>
      <c r="H144" s="2"/>
      <c r="I144" s="2"/>
      <c r="J144" s="2"/>
      <c r="K144" s="2"/>
      <c r="L144" s="2"/>
      <c r="M144" s="2"/>
      <c r="N144" s="2"/>
      <c r="O144" s="2"/>
      <c r="P144" s="2"/>
      <c r="Q144" s="2"/>
      <c r="R144" s="2"/>
      <c r="S144" s="2"/>
      <c r="T144" s="2"/>
      <c r="U144" s="2"/>
      <c r="V144" s="2"/>
      <c r="W144" s="2"/>
      <c r="X144" s="2"/>
      <c r="Y144" s="2"/>
      <c r="Z144" s="2"/>
      <c r="AA144" s="2"/>
      <c r="AB144" s="2"/>
    </row>
    <row r="145" spans="1:28" ht="13.5" customHeight="1">
      <c r="A145" s="2"/>
      <c r="B145" s="2"/>
      <c r="C145" s="50"/>
      <c r="D145" s="29"/>
      <c r="E145" s="29"/>
      <c r="F145" s="94"/>
      <c r="G145" s="94"/>
      <c r="H145" s="2"/>
      <c r="I145" s="2"/>
      <c r="J145" s="2"/>
      <c r="K145" s="2"/>
      <c r="L145" s="2"/>
      <c r="M145" s="2"/>
      <c r="N145" s="2"/>
      <c r="O145" s="2"/>
      <c r="P145" s="2"/>
      <c r="Q145" s="2"/>
      <c r="R145" s="2"/>
      <c r="S145" s="2"/>
      <c r="T145" s="2"/>
      <c r="U145" s="2"/>
      <c r="V145" s="2"/>
      <c r="W145" s="2"/>
      <c r="X145" s="2"/>
      <c r="Y145" s="2"/>
      <c r="Z145" s="2"/>
      <c r="AA145" s="2"/>
      <c r="AB145" s="2"/>
    </row>
    <row r="146" spans="1:28" ht="13.5" customHeight="1">
      <c r="A146" s="2"/>
      <c r="B146" s="2"/>
      <c r="C146" s="50"/>
      <c r="D146" s="29"/>
      <c r="E146" s="29"/>
      <c r="F146" s="94"/>
      <c r="G146" s="94"/>
      <c r="H146" s="2"/>
      <c r="I146" s="2"/>
      <c r="J146" s="2"/>
      <c r="K146" s="2"/>
      <c r="L146" s="2"/>
      <c r="M146" s="2"/>
      <c r="N146" s="2"/>
      <c r="O146" s="2"/>
      <c r="P146" s="2"/>
      <c r="Q146" s="2"/>
      <c r="R146" s="2"/>
      <c r="S146" s="2"/>
      <c r="T146" s="2"/>
      <c r="U146" s="2"/>
      <c r="V146" s="2"/>
      <c r="W146" s="2"/>
      <c r="X146" s="2"/>
      <c r="Y146" s="2"/>
      <c r="Z146" s="2"/>
      <c r="AA146" s="2"/>
      <c r="AB146" s="2"/>
    </row>
    <row r="147" spans="1:28" ht="13.5" customHeight="1">
      <c r="A147" s="2"/>
      <c r="B147" s="2"/>
      <c r="C147" s="50"/>
      <c r="D147" s="29"/>
      <c r="E147" s="29"/>
      <c r="F147" s="94"/>
      <c r="G147" s="94"/>
      <c r="H147" s="2"/>
      <c r="I147" s="2"/>
      <c r="J147" s="2"/>
      <c r="K147" s="2"/>
      <c r="L147" s="2"/>
      <c r="M147" s="2"/>
      <c r="N147" s="2"/>
      <c r="O147" s="2"/>
      <c r="P147" s="2"/>
      <c r="Q147" s="2"/>
      <c r="R147" s="2"/>
      <c r="S147" s="2"/>
      <c r="T147" s="2"/>
      <c r="U147" s="2"/>
      <c r="V147" s="2"/>
      <c r="W147" s="2"/>
      <c r="X147" s="2"/>
      <c r="Y147" s="2"/>
      <c r="Z147" s="2"/>
      <c r="AA147" s="2"/>
      <c r="AB147" s="2"/>
    </row>
    <row r="148" spans="1:28" ht="13.5" customHeight="1">
      <c r="A148" s="2"/>
      <c r="B148" s="2"/>
      <c r="C148" s="50"/>
      <c r="D148" s="29"/>
      <c r="E148" s="29"/>
      <c r="F148" s="94"/>
      <c r="G148" s="94"/>
      <c r="H148" s="2"/>
      <c r="I148" s="2"/>
      <c r="J148" s="2"/>
      <c r="K148" s="2"/>
      <c r="L148" s="2"/>
      <c r="M148" s="2"/>
      <c r="N148" s="2"/>
      <c r="O148" s="2"/>
      <c r="P148" s="2"/>
      <c r="Q148" s="2"/>
      <c r="R148" s="2"/>
      <c r="S148" s="2"/>
      <c r="T148" s="2"/>
      <c r="U148" s="2"/>
      <c r="V148" s="2"/>
      <c r="W148" s="2"/>
      <c r="X148" s="2"/>
      <c r="Y148" s="2"/>
      <c r="Z148" s="2"/>
      <c r="AA148" s="2"/>
      <c r="AB148" s="2"/>
    </row>
    <row r="149" spans="1:28" ht="13.5" customHeight="1">
      <c r="A149" s="2"/>
      <c r="B149" s="2"/>
      <c r="C149" s="50"/>
      <c r="D149" s="29"/>
      <c r="E149" s="29"/>
      <c r="F149" s="94"/>
      <c r="G149" s="94"/>
      <c r="H149" s="2"/>
      <c r="I149" s="2"/>
      <c r="J149" s="2"/>
      <c r="K149" s="2"/>
      <c r="L149" s="2"/>
      <c r="M149" s="2"/>
      <c r="N149" s="2"/>
      <c r="O149" s="2"/>
      <c r="P149" s="2"/>
      <c r="Q149" s="2"/>
      <c r="R149" s="2"/>
      <c r="S149" s="2"/>
      <c r="T149" s="2"/>
      <c r="U149" s="2"/>
      <c r="V149" s="2"/>
      <c r="W149" s="2"/>
      <c r="X149" s="2"/>
      <c r="Y149" s="2"/>
      <c r="Z149" s="2"/>
      <c r="AA149" s="2"/>
      <c r="AB149" s="2"/>
    </row>
    <row r="150" spans="1:28" ht="13.5" customHeight="1">
      <c r="A150" s="2"/>
      <c r="B150" s="2"/>
      <c r="C150" s="50"/>
      <c r="D150" s="29"/>
      <c r="E150" s="29"/>
      <c r="F150" s="94"/>
      <c r="G150" s="94"/>
      <c r="H150" s="2"/>
      <c r="I150" s="2"/>
      <c r="J150" s="2"/>
      <c r="K150" s="2"/>
      <c r="L150" s="2"/>
      <c r="M150" s="2"/>
      <c r="N150" s="2"/>
      <c r="O150" s="2"/>
      <c r="P150" s="2"/>
      <c r="Q150" s="2"/>
      <c r="R150" s="2"/>
      <c r="S150" s="2"/>
      <c r="T150" s="2"/>
      <c r="U150" s="2"/>
      <c r="V150" s="2"/>
      <c r="W150" s="2"/>
      <c r="X150" s="2"/>
      <c r="Y150" s="2"/>
      <c r="Z150" s="2"/>
      <c r="AA150" s="2"/>
      <c r="AB150" s="2"/>
    </row>
    <row r="151" spans="1:28" ht="13.5" customHeight="1">
      <c r="A151" s="2"/>
      <c r="B151" s="2"/>
      <c r="C151" s="50"/>
      <c r="D151" s="29"/>
      <c r="E151" s="29"/>
      <c r="F151" s="94"/>
      <c r="G151" s="94"/>
      <c r="H151" s="2"/>
      <c r="I151" s="2"/>
      <c r="J151" s="2"/>
      <c r="K151" s="2"/>
      <c r="L151" s="2"/>
      <c r="M151" s="2"/>
      <c r="N151" s="2"/>
      <c r="O151" s="2"/>
      <c r="P151" s="2"/>
      <c r="Q151" s="2"/>
      <c r="R151" s="2"/>
      <c r="S151" s="2"/>
      <c r="T151" s="2"/>
      <c r="U151" s="2"/>
      <c r="V151" s="2"/>
      <c r="W151" s="2"/>
      <c r="X151" s="2"/>
      <c r="Y151" s="2"/>
      <c r="Z151" s="2"/>
      <c r="AA151" s="2"/>
      <c r="AB151" s="2"/>
    </row>
    <row r="152" spans="1:28" ht="13.5" customHeight="1">
      <c r="A152" s="2"/>
      <c r="B152" s="2"/>
      <c r="C152" s="50"/>
      <c r="D152" s="29"/>
      <c r="E152" s="29"/>
      <c r="F152" s="94"/>
      <c r="G152" s="94"/>
      <c r="H152" s="2"/>
      <c r="I152" s="2"/>
      <c r="J152" s="2"/>
      <c r="K152" s="2"/>
      <c r="L152" s="2"/>
      <c r="M152" s="2"/>
      <c r="N152" s="2"/>
      <c r="O152" s="2"/>
      <c r="P152" s="2"/>
      <c r="Q152" s="2"/>
      <c r="R152" s="2"/>
      <c r="S152" s="2"/>
      <c r="T152" s="2"/>
      <c r="U152" s="2"/>
      <c r="V152" s="2"/>
      <c r="W152" s="2"/>
      <c r="X152" s="2"/>
      <c r="Y152" s="2"/>
      <c r="Z152" s="2"/>
      <c r="AA152" s="2"/>
      <c r="AB152" s="2"/>
    </row>
    <row r="153" spans="1:28" ht="13.5" customHeight="1">
      <c r="A153" s="2"/>
      <c r="B153" s="2"/>
      <c r="C153" s="50"/>
      <c r="D153" s="29"/>
      <c r="E153" s="29"/>
      <c r="F153" s="94"/>
      <c r="G153" s="94"/>
      <c r="H153" s="2"/>
      <c r="I153" s="2"/>
      <c r="J153" s="2"/>
      <c r="K153" s="2"/>
      <c r="L153" s="2"/>
      <c r="M153" s="2"/>
      <c r="N153" s="2"/>
      <c r="O153" s="2"/>
      <c r="P153" s="2"/>
      <c r="Q153" s="2"/>
      <c r="R153" s="2"/>
      <c r="S153" s="2"/>
      <c r="T153" s="2"/>
      <c r="U153" s="2"/>
      <c r="V153" s="2"/>
      <c r="W153" s="2"/>
      <c r="X153" s="2"/>
      <c r="Y153" s="2"/>
      <c r="Z153" s="2"/>
      <c r="AA153" s="2"/>
      <c r="AB153" s="2"/>
    </row>
    <row r="154" spans="1:28" ht="13.5" customHeight="1">
      <c r="A154" s="2"/>
      <c r="B154" s="2"/>
      <c r="C154" s="50"/>
      <c r="D154" s="29"/>
      <c r="E154" s="29"/>
      <c r="F154" s="94"/>
      <c r="G154" s="94"/>
      <c r="H154" s="2"/>
      <c r="I154" s="2"/>
      <c r="J154" s="2"/>
      <c r="K154" s="2"/>
      <c r="L154" s="2"/>
      <c r="M154" s="2"/>
      <c r="N154" s="2"/>
      <c r="O154" s="2"/>
      <c r="P154" s="2"/>
      <c r="Q154" s="2"/>
      <c r="R154" s="2"/>
      <c r="S154" s="2"/>
      <c r="T154" s="2"/>
      <c r="U154" s="2"/>
      <c r="V154" s="2"/>
      <c r="W154" s="2"/>
      <c r="X154" s="2"/>
      <c r="Y154" s="2"/>
      <c r="Z154" s="2"/>
      <c r="AA154" s="2"/>
      <c r="AB154" s="2"/>
    </row>
    <row r="155" spans="1:28" ht="13.5" customHeight="1">
      <c r="A155" s="2"/>
      <c r="B155" s="2"/>
      <c r="C155" s="50"/>
      <c r="D155" s="29"/>
      <c r="E155" s="29"/>
      <c r="F155" s="94"/>
      <c r="G155" s="94"/>
      <c r="H155" s="2"/>
      <c r="I155" s="2"/>
      <c r="J155" s="2"/>
      <c r="K155" s="2"/>
      <c r="L155" s="2"/>
      <c r="M155" s="2"/>
      <c r="N155" s="2"/>
      <c r="O155" s="2"/>
      <c r="P155" s="2"/>
      <c r="Q155" s="2"/>
      <c r="R155" s="2"/>
      <c r="S155" s="2"/>
      <c r="T155" s="2"/>
      <c r="U155" s="2"/>
      <c r="V155" s="2"/>
      <c r="W155" s="2"/>
      <c r="X155" s="2"/>
      <c r="Y155" s="2"/>
      <c r="Z155" s="2"/>
      <c r="AA155" s="2"/>
      <c r="AB155" s="2"/>
    </row>
    <row r="156" spans="1:28" ht="13.5" customHeight="1">
      <c r="A156" s="2"/>
      <c r="B156" s="2"/>
      <c r="C156" s="50"/>
      <c r="D156" s="29"/>
      <c r="E156" s="29"/>
      <c r="F156" s="94"/>
      <c r="G156" s="94"/>
      <c r="H156" s="2"/>
      <c r="I156" s="2"/>
      <c r="J156" s="2"/>
      <c r="K156" s="2"/>
      <c r="L156" s="2"/>
      <c r="M156" s="2"/>
      <c r="N156" s="2"/>
      <c r="O156" s="2"/>
      <c r="P156" s="2"/>
      <c r="Q156" s="2"/>
      <c r="R156" s="2"/>
      <c r="S156" s="2"/>
      <c r="T156" s="2"/>
      <c r="U156" s="2"/>
      <c r="V156" s="2"/>
      <c r="W156" s="2"/>
      <c r="X156" s="2"/>
      <c r="Y156" s="2"/>
      <c r="Z156" s="2"/>
      <c r="AA156" s="2"/>
      <c r="AB156" s="2"/>
    </row>
    <row r="157" spans="1:28" ht="13.5" customHeight="1">
      <c r="A157" s="2"/>
      <c r="B157" s="2"/>
      <c r="C157" s="50"/>
      <c r="D157" s="29"/>
      <c r="E157" s="29"/>
      <c r="F157" s="94"/>
      <c r="G157" s="94"/>
      <c r="H157" s="2"/>
      <c r="I157" s="2"/>
      <c r="J157" s="2"/>
      <c r="K157" s="2"/>
      <c r="L157" s="2"/>
      <c r="M157" s="2"/>
      <c r="N157" s="2"/>
      <c r="O157" s="2"/>
      <c r="P157" s="2"/>
      <c r="Q157" s="2"/>
      <c r="R157" s="2"/>
      <c r="S157" s="2"/>
      <c r="T157" s="2"/>
      <c r="U157" s="2"/>
      <c r="V157" s="2"/>
      <c r="W157" s="2"/>
      <c r="X157" s="2"/>
      <c r="Y157" s="2"/>
      <c r="Z157" s="2"/>
      <c r="AA157" s="2"/>
      <c r="AB157" s="2"/>
    </row>
    <row r="158" spans="1:28" ht="13.5" customHeight="1">
      <c r="A158" s="2"/>
      <c r="B158" s="2"/>
      <c r="C158" s="50"/>
      <c r="D158" s="29"/>
      <c r="E158" s="29"/>
      <c r="F158" s="94"/>
      <c r="G158" s="94"/>
      <c r="H158" s="2"/>
      <c r="I158" s="2"/>
      <c r="J158" s="2"/>
      <c r="K158" s="2"/>
      <c r="L158" s="2"/>
      <c r="M158" s="2"/>
      <c r="N158" s="2"/>
      <c r="O158" s="2"/>
      <c r="P158" s="2"/>
      <c r="Q158" s="2"/>
      <c r="R158" s="2"/>
      <c r="S158" s="2"/>
      <c r="T158" s="2"/>
      <c r="U158" s="2"/>
      <c r="V158" s="2"/>
      <c r="W158" s="2"/>
      <c r="X158" s="2"/>
      <c r="Y158" s="2"/>
      <c r="Z158" s="2"/>
      <c r="AA158" s="2"/>
      <c r="AB158" s="2"/>
    </row>
    <row r="159" spans="1:28" ht="13.5" customHeight="1">
      <c r="A159" s="2"/>
      <c r="B159" s="2"/>
      <c r="C159" s="50"/>
      <c r="D159" s="29"/>
      <c r="E159" s="29"/>
      <c r="F159" s="94"/>
      <c r="G159" s="94"/>
      <c r="H159" s="2"/>
      <c r="I159" s="2"/>
      <c r="J159" s="2"/>
      <c r="K159" s="2"/>
      <c r="L159" s="2"/>
      <c r="M159" s="2"/>
      <c r="N159" s="2"/>
      <c r="O159" s="2"/>
      <c r="P159" s="2"/>
      <c r="Q159" s="2"/>
      <c r="R159" s="2"/>
      <c r="S159" s="2"/>
      <c r="T159" s="2"/>
      <c r="U159" s="2"/>
      <c r="V159" s="2"/>
      <c r="W159" s="2"/>
      <c r="X159" s="2"/>
      <c r="Y159" s="2"/>
      <c r="Z159" s="2"/>
      <c r="AA159" s="2"/>
      <c r="AB159" s="2"/>
    </row>
    <row r="160" spans="1:28" ht="13.5" customHeight="1">
      <c r="A160" s="2"/>
      <c r="B160" s="2"/>
      <c r="C160" s="50"/>
      <c r="D160" s="29"/>
      <c r="E160" s="29"/>
      <c r="F160" s="94"/>
      <c r="G160" s="94"/>
      <c r="H160" s="2"/>
      <c r="I160" s="2"/>
      <c r="J160" s="2"/>
      <c r="K160" s="2"/>
      <c r="L160" s="2"/>
      <c r="M160" s="2"/>
      <c r="N160" s="2"/>
      <c r="O160" s="2"/>
      <c r="P160" s="2"/>
      <c r="Q160" s="2"/>
      <c r="R160" s="2"/>
      <c r="S160" s="2"/>
      <c r="T160" s="2"/>
      <c r="U160" s="2"/>
      <c r="V160" s="2"/>
      <c r="W160" s="2"/>
      <c r="X160" s="2"/>
      <c r="Y160" s="2"/>
      <c r="Z160" s="2"/>
      <c r="AA160" s="2"/>
      <c r="AB160" s="2"/>
    </row>
    <row r="161" spans="1:28" ht="13.5" customHeight="1">
      <c r="A161" s="2"/>
      <c r="B161" s="2"/>
      <c r="C161" s="50"/>
      <c r="D161" s="29"/>
      <c r="E161" s="29"/>
      <c r="F161" s="94"/>
      <c r="G161" s="94"/>
      <c r="H161" s="2"/>
      <c r="I161" s="2"/>
      <c r="J161" s="2"/>
      <c r="K161" s="2"/>
      <c r="L161" s="2"/>
      <c r="M161" s="2"/>
      <c r="N161" s="2"/>
      <c r="O161" s="2"/>
      <c r="P161" s="2"/>
      <c r="Q161" s="2"/>
      <c r="R161" s="2"/>
      <c r="S161" s="2"/>
      <c r="T161" s="2"/>
      <c r="U161" s="2"/>
      <c r="V161" s="2"/>
      <c r="W161" s="2"/>
      <c r="X161" s="2"/>
      <c r="Y161" s="2"/>
      <c r="Z161" s="2"/>
      <c r="AA161" s="2"/>
      <c r="AB161" s="2"/>
    </row>
    <row r="162" spans="1:28" ht="13.5" customHeight="1">
      <c r="A162" s="2"/>
      <c r="B162" s="2"/>
      <c r="C162" s="50"/>
      <c r="D162" s="29"/>
      <c r="E162" s="29"/>
      <c r="F162" s="94"/>
      <c r="G162" s="94"/>
      <c r="H162" s="2"/>
      <c r="I162" s="2"/>
      <c r="J162" s="2"/>
      <c r="K162" s="2"/>
      <c r="L162" s="2"/>
      <c r="M162" s="2"/>
      <c r="N162" s="2"/>
      <c r="O162" s="2"/>
      <c r="P162" s="2"/>
      <c r="Q162" s="2"/>
      <c r="R162" s="2"/>
      <c r="S162" s="2"/>
      <c r="T162" s="2"/>
      <c r="U162" s="2"/>
      <c r="V162" s="2"/>
      <c r="W162" s="2"/>
      <c r="X162" s="2"/>
      <c r="Y162" s="2"/>
      <c r="Z162" s="2"/>
      <c r="AA162" s="2"/>
      <c r="AB162" s="2"/>
    </row>
    <row r="163" spans="1:28" ht="13.5" customHeight="1">
      <c r="A163" s="2"/>
      <c r="B163" s="2"/>
      <c r="C163" s="50"/>
      <c r="D163" s="29"/>
      <c r="E163" s="29"/>
      <c r="F163" s="94"/>
      <c r="G163" s="94"/>
      <c r="H163" s="2"/>
      <c r="I163" s="2"/>
      <c r="J163" s="2"/>
      <c r="K163" s="2"/>
      <c r="L163" s="2"/>
      <c r="M163" s="2"/>
      <c r="N163" s="2"/>
      <c r="O163" s="2"/>
      <c r="P163" s="2"/>
      <c r="Q163" s="2"/>
      <c r="R163" s="2"/>
      <c r="S163" s="2"/>
      <c r="T163" s="2"/>
      <c r="U163" s="2"/>
      <c r="V163" s="2"/>
      <c r="W163" s="2"/>
      <c r="X163" s="2"/>
      <c r="Y163" s="2"/>
      <c r="Z163" s="2"/>
      <c r="AA163" s="2"/>
      <c r="AB163" s="2"/>
    </row>
    <row r="164" spans="1:28" ht="13.5" customHeight="1">
      <c r="A164" s="2"/>
      <c r="B164" s="2"/>
      <c r="C164" s="50"/>
      <c r="D164" s="29"/>
      <c r="E164" s="29"/>
      <c r="F164" s="94"/>
      <c r="G164" s="94"/>
      <c r="H164" s="2"/>
      <c r="I164" s="2"/>
      <c r="J164" s="2"/>
      <c r="K164" s="2"/>
      <c r="L164" s="2"/>
      <c r="M164" s="2"/>
      <c r="N164" s="2"/>
      <c r="O164" s="2"/>
      <c r="P164" s="2"/>
      <c r="Q164" s="2"/>
      <c r="R164" s="2"/>
      <c r="S164" s="2"/>
      <c r="T164" s="2"/>
      <c r="U164" s="2"/>
      <c r="V164" s="2"/>
      <c r="W164" s="2"/>
      <c r="X164" s="2"/>
      <c r="Y164" s="2"/>
      <c r="Z164" s="2"/>
      <c r="AA164" s="2"/>
      <c r="AB164" s="2"/>
    </row>
    <row r="165" spans="1:28" ht="13.5" customHeight="1">
      <c r="A165" s="2"/>
      <c r="B165" s="2"/>
      <c r="C165" s="50"/>
      <c r="D165" s="29"/>
      <c r="E165" s="29"/>
      <c r="F165" s="94"/>
      <c r="G165" s="94"/>
      <c r="H165" s="2"/>
      <c r="I165" s="2"/>
      <c r="J165" s="2"/>
      <c r="K165" s="2"/>
      <c r="L165" s="2"/>
      <c r="M165" s="2"/>
      <c r="N165" s="2"/>
      <c r="O165" s="2"/>
      <c r="P165" s="2"/>
      <c r="Q165" s="2"/>
      <c r="R165" s="2"/>
      <c r="S165" s="2"/>
      <c r="T165" s="2"/>
      <c r="U165" s="2"/>
      <c r="V165" s="2"/>
      <c r="W165" s="2"/>
      <c r="X165" s="2"/>
      <c r="Y165" s="2"/>
      <c r="Z165" s="2"/>
      <c r="AA165" s="2"/>
      <c r="AB165" s="2"/>
    </row>
    <row r="166" spans="1:28" ht="13.5" customHeight="1">
      <c r="A166" s="2"/>
      <c r="B166" s="2"/>
      <c r="C166" s="50"/>
      <c r="D166" s="29"/>
      <c r="E166" s="29"/>
      <c r="F166" s="94"/>
      <c r="G166" s="94"/>
      <c r="H166" s="2"/>
      <c r="I166" s="2"/>
      <c r="J166" s="2"/>
      <c r="K166" s="2"/>
      <c r="L166" s="2"/>
      <c r="M166" s="2"/>
      <c r="N166" s="2"/>
      <c r="O166" s="2"/>
      <c r="P166" s="2"/>
      <c r="Q166" s="2"/>
      <c r="R166" s="2"/>
      <c r="S166" s="2"/>
      <c r="T166" s="2"/>
      <c r="U166" s="2"/>
      <c r="V166" s="2"/>
      <c r="W166" s="2"/>
      <c r="X166" s="2"/>
      <c r="Y166" s="2"/>
      <c r="Z166" s="2"/>
      <c r="AA166" s="2"/>
      <c r="AB166" s="2"/>
    </row>
    <row r="167" spans="1:28" ht="13.5" customHeight="1">
      <c r="A167" s="2"/>
      <c r="B167" s="2"/>
      <c r="C167" s="50"/>
      <c r="D167" s="29"/>
      <c r="E167" s="29"/>
      <c r="F167" s="94"/>
      <c r="G167" s="94"/>
      <c r="H167" s="2"/>
      <c r="I167" s="2"/>
      <c r="J167" s="2"/>
      <c r="K167" s="2"/>
      <c r="L167" s="2"/>
      <c r="M167" s="2"/>
      <c r="N167" s="2"/>
      <c r="O167" s="2"/>
      <c r="P167" s="2"/>
      <c r="Q167" s="2"/>
      <c r="R167" s="2"/>
      <c r="S167" s="2"/>
      <c r="T167" s="2"/>
      <c r="U167" s="2"/>
      <c r="V167" s="2"/>
      <c r="W167" s="2"/>
      <c r="X167" s="2"/>
      <c r="Y167" s="2"/>
      <c r="Z167" s="2"/>
      <c r="AA167" s="2"/>
      <c r="AB167" s="2"/>
    </row>
    <row r="168" spans="1:28" ht="13.5" customHeight="1">
      <c r="A168" s="2"/>
      <c r="B168" s="2"/>
      <c r="C168" s="50"/>
      <c r="D168" s="29"/>
      <c r="E168" s="29"/>
      <c r="F168" s="94"/>
      <c r="G168" s="94"/>
      <c r="H168" s="2"/>
      <c r="I168" s="2"/>
      <c r="J168" s="2"/>
      <c r="K168" s="2"/>
      <c r="L168" s="2"/>
      <c r="M168" s="2"/>
      <c r="N168" s="2"/>
      <c r="O168" s="2"/>
      <c r="P168" s="2"/>
      <c r="Q168" s="2"/>
      <c r="R168" s="2"/>
      <c r="S168" s="2"/>
      <c r="T168" s="2"/>
      <c r="U168" s="2"/>
      <c r="V168" s="2"/>
      <c r="W168" s="2"/>
      <c r="X168" s="2"/>
      <c r="Y168" s="2"/>
      <c r="Z168" s="2"/>
      <c r="AA168" s="2"/>
      <c r="AB168" s="2"/>
    </row>
    <row r="169" spans="1:28" ht="13.5" customHeight="1">
      <c r="A169" s="2"/>
      <c r="B169" s="2"/>
      <c r="C169" s="50"/>
      <c r="D169" s="29"/>
      <c r="E169" s="29"/>
      <c r="F169" s="94"/>
      <c r="G169" s="94"/>
      <c r="H169" s="2"/>
      <c r="I169" s="2"/>
      <c r="J169" s="2"/>
      <c r="K169" s="2"/>
      <c r="L169" s="2"/>
      <c r="M169" s="2"/>
      <c r="N169" s="2"/>
      <c r="O169" s="2"/>
      <c r="P169" s="2"/>
      <c r="Q169" s="2"/>
      <c r="R169" s="2"/>
      <c r="S169" s="2"/>
      <c r="T169" s="2"/>
      <c r="U169" s="2"/>
      <c r="V169" s="2"/>
      <c r="W169" s="2"/>
      <c r="X169" s="2"/>
      <c r="Y169" s="2"/>
      <c r="Z169" s="2"/>
      <c r="AA169" s="2"/>
      <c r="AB169" s="2"/>
    </row>
    <row r="170" spans="1:28" ht="13.5" customHeight="1">
      <c r="A170" s="2"/>
      <c r="B170" s="2"/>
      <c r="C170" s="50"/>
      <c r="D170" s="29"/>
      <c r="E170" s="29"/>
      <c r="F170" s="94"/>
      <c r="G170" s="94"/>
      <c r="H170" s="2"/>
      <c r="I170" s="2"/>
      <c r="J170" s="2"/>
      <c r="K170" s="2"/>
      <c r="L170" s="2"/>
      <c r="M170" s="2"/>
      <c r="N170" s="2"/>
      <c r="O170" s="2"/>
      <c r="P170" s="2"/>
      <c r="Q170" s="2"/>
      <c r="R170" s="2"/>
      <c r="S170" s="2"/>
      <c r="T170" s="2"/>
      <c r="U170" s="2"/>
      <c r="V170" s="2"/>
      <c r="W170" s="2"/>
      <c r="X170" s="2"/>
      <c r="Y170" s="2"/>
      <c r="Z170" s="2"/>
      <c r="AA170" s="2"/>
      <c r="AB170" s="2"/>
    </row>
    <row r="171" spans="1:28" ht="13.5" customHeight="1">
      <c r="A171" s="2"/>
      <c r="B171" s="2"/>
      <c r="C171" s="50"/>
      <c r="D171" s="29"/>
      <c r="E171" s="29"/>
      <c r="F171" s="94"/>
      <c r="G171" s="94"/>
      <c r="H171" s="2"/>
      <c r="I171" s="2"/>
      <c r="J171" s="2"/>
      <c r="K171" s="2"/>
      <c r="L171" s="2"/>
      <c r="M171" s="2"/>
      <c r="N171" s="2"/>
      <c r="O171" s="2"/>
      <c r="P171" s="2"/>
      <c r="Q171" s="2"/>
      <c r="R171" s="2"/>
      <c r="S171" s="2"/>
      <c r="T171" s="2"/>
      <c r="U171" s="2"/>
      <c r="V171" s="2"/>
      <c r="W171" s="2"/>
      <c r="X171" s="2"/>
      <c r="Y171" s="2"/>
      <c r="Z171" s="2"/>
      <c r="AA171" s="2"/>
      <c r="AB171" s="2"/>
    </row>
    <row r="172" spans="1:28" ht="13.5" customHeight="1">
      <c r="A172" s="2"/>
      <c r="B172" s="2"/>
      <c r="C172" s="50"/>
      <c r="D172" s="29"/>
      <c r="E172" s="29"/>
      <c r="F172" s="94"/>
      <c r="G172" s="94"/>
      <c r="H172" s="2"/>
      <c r="I172" s="2"/>
      <c r="J172" s="2"/>
      <c r="K172" s="2"/>
      <c r="L172" s="2"/>
      <c r="M172" s="2"/>
      <c r="N172" s="2"/>
      <c r="O172" s="2"/>
      <c r="P172" s="2"/>
      <c r="Q172" s="2"/>
      <c r="R172" s="2"/>
      <c r="S172" s="2"/>
      <c r="T172" s="2"/>
      <c r="U172" s="2"/>
      <c r="V172" s="2"/>
      <c r="W172" s="2"/>
      <c r="X172" s="2"/>
      <c r="Y172" s="2"/>
      <c r="Z172" s="2"/>
      <c r="AA172" s="2"/>
      <c r="AB172" s="2"/>
    </row>
    <row r="173" spans="1:28" ht="13.5" customHeight="1">
      <c r="A173" s="2"/>
      <c r="B173" s="2"/>
      <c r="C173" s="50"/>
      <c r="D173" s="29"/>
      <c r="E173" s="29"/>
      <c r="F173" s="94"/>
      <c r="G173" s="94"/>
      <c r="H173" s="2"/>
      <c r="I173" s="2"/>
      <c r="J173" s="2"/>
      <c r="K173" s="2"/>
      <c r="L173" s="2"/>
      <c r="M173" s="2"/>
      <c r="N173" s="2"/>
      <c r="O173" s="2"/>
      <c r="P173" s="2"/>
      <c r="Q173" s="2"/>
      <c r="R173" s="2"/>
      <c r="S173" s="2"/>
      <c r="T173" s="2"/>
      <c r="U173" s="2"/>
      <c r="V173" s="2"/>
      <c r="W173" s="2"/>
      <c r="X173" s="2"/>
      <c r="Y173" s="2"/>
      <c r="Z173" s="2"/>
      <c r="AA173" s="2"/>
      <c r="AB173" s="2"/>
    </row>
    <row r="174" spans="1:28" ht="13.5" customHeight="1">
      <c r="A174" s="2"/>
      <c r="B174" s="2"/>
      <c r="C174" s="50"/>
      <c r="D174" s="29"/>
      <c r="E174" s="29"/>
      <c r="F174" s="94"/>
      <c r="G174" s="94"/>
      <c r="H174" s="2"/>
      <c r="I174" s="2"/>
      <c r="J174" s="2"/>
      <c r="K174" s="2"/>
      <c r="L174" s="2"/>
      <c r="M174" s="2"/>
      <c r="N174" s="2"/>
      <c r="O174" s="2"/>
      <c r="P174" s="2"/>
      <c r="Q174" s="2"/>
      <c r="R174" s="2"/>
      <c r="S174" s="2"/>
      <c r="T174" s="2"/>
      <c r="U174" s="2"/>
      <c r="V174" s="2"/>
      <c r="W174" s="2"/>
      <c r="X174" s="2"/>
      <c r="Y174" s="2"/>
      <c r="Z174" s="2"/>
      <c r="AA174" s="2"/>
      <c r="AB174" s="2"/>
    </row>
    <row r="175" spans="1:28" ht="13.5" customHeight="1">
      <c r="A175" s="2"/>
      <c r="B175" s="2"/>
      <c r="C175" s="50"/>
      <c r="D175" s="29"/>
      <c r="E175" s="29"/>
      <c r="F175" s="94"/>
      <c r="G175" s="94"/>
      <c r="H175" s="2"/>
      <c r="I175" s="2"/>
      <c r="J175" s="2"/>
      <c r="K175" s="2"/>
      <c r="L175" s="2"/>
      <c r="M175" s="2"/>
      <c r="N175" s="2"/>
      <c r="O175" s="2"/>
      <c r="P175" s="2"/>
      <c r="Q175" s="2"/>
      <c r="R175" s="2"/>
      <c r="S175" s="2"/>
      <c r="T175" s="2"/>
      <c r="U175" s="2"/>
      <c r="V175" s="2"/>
      <c r="W175" s="2"/>
      <c r="X175" s="2"/>
      <c r="Y175" s="2"/>
      <c r="Z175" s="2"/>
      <c r="AA175" s="2"/>
      <c r="AB175" s="2"/>
    </row>
    <row r="176" spans="1:28" ht="13.5" customHeight="1">
      <c r="A176" s="2"/>
      <c r="B176" s="2"/>
      <c r="C176" s="50"/>
      <c r="D176" s="29"/>
      <c r="E176" s="29"/>
      <c r="F176" s="94"/>
      <c r="G176" s="94"/>
      <c r="H176" s="2"/>
      <c r="I176" s="2"/>
      <c r="J176" s="2"/>
      <c r="K176" s="2"/>
      <c r="L176" s="2"/>
      <c r="M176" s="2"/>
      <c r="N176" s="2"/>
      <c r="O176" s="2"/>
      <c r="P176" s="2"/>
      <c r="Q176" s="2"/>
      <c r="R176" s="2"/>
      <c r="S176" s="2"/>
      <c r="T176" s="2"/>
      <c r="U176" s="2"/>
      <c r="V176" s="2"/>
      <c r="W176" s="2"/>
      <c r="X176" s="2"/>
      <c r="Y176" s="2"/>
      <c r="Z176" s="2"/>
      <c r="AA176" s="2"/>
      <c r="AB176" s="2"/>
    </row>
    <row r="177" spans="1:28" ht="13.5" customHeight="1">
      <c r="A177" s="2"/>
      <c r="B177" s="2"/>
      <c r="C177" s="50"/>
      <c r="D177" s="29"/>
      <c r="E177" s="29"/>
      <c r="F177" s="94"/>
      <c r="G177" s="94"/>
      <c r="H177" s="2"/>
      <c r="I177" s="2"/>
      <c r="J177" s="2"/>
      <c r="K177" s="2"/>
      <c r="L177" s="2"/>
      <c r="M177" s="2"/>
      <c r="N177" s="2"/>
      <c r="O177" s="2"/>
      <c r="P177" s="2"/>
      <c r="Q177" s="2"/>
      <c r="R177" s="2"/>
      <c r="S177" s="2"/>
      <c r="T177" s="2"/>
      <c r="U177" s="2"/>
      <c r="V177" s="2"/>
      <c r="W177" s="2"/>
      <c r="X177" s="2"/>
      <c r="Y177" s="2"/>
      <c r="Z177" s="2"/>
      <c r="AA177" s="2"/>
      <c r="AB177" s="2"/>
    </row>
    <row r="178" spans="1:28" ht="13.5" customHeight="1">
      <c r="A178" s="2"/>
      <c r="B178" s="2"/>
      <c r="C178" s="50"/>
      <c r="D178" s="29"/>
      <c r="E178" s="29"/>
      <c r="F178" s="94"/>
      <c r="G178" s="94"/>
      <c r="H178" s="2"/>
      <c r="I178" s="2"/>
      <c r="J178" s="2"/>
      <c r="K178" s="2"/>
      <c r="L178" s="2"/>
      <c r="M178" s="2"/>
      <c r="N178" s="2"/>
      <c r="O178" s="2"/>
      <c r="P178" s="2"/>
      <c r="Q178" s="2"/>
      <c r="R178" s="2"/>
      <c r="S178" s="2"/>
      <c r="T178" s="2"/>
      <c r="U178" s="2"/>
      <c r="V178" s="2"/>
      <c r="W178" s="2"/>
      <c r="X178" s="2"/>
      <c r="Y178" s="2"/>
      <c r="Z178" s="2"/>
      <c r="AA178" s="2"/>
      <c r="AB178" s="2"/>
    </row>
    <row r="179" spans="1:28" ht="13.5" customHeight="1">
      <c r="A179" s="2"/>
      <c r="B179" s="2"/>
      <c r="C179" s="50"/>
      <c r="D179" s="29"/>
      <c r="E179" s="29"/>
      <c r="F179" s="94"/>
      <c r="G179" s="94"/>
      <c r="H179" s="2"/>
      <c r="I179" s="2"/>
      <c r="J179" s="2"/>
      <c r="K179" s="2"/>
      <c r="L179" s="2"/>
      <c r="M179" s="2"/>
      <c r="N179" s="2"/>
      <c r="O179" s="2"/>
      <c r="P179" s="2"/>
      <c r="Q179" s="2"/>
      <c r="R179" s="2"/>
      <c r="S179" s="2"/>
      <c r="T179" s="2"/>
      <c r="U179" s="2"/>
      <c r="V179" s="2"/>
      <c r="W179" s="2"/>
      <c r="X179" s="2"/>
      <c r="Y179" s="2"/>
      <c r="Z179" s="2"/>
      <c r="AA179" s="2"/>
      <c r="AB179" s="2"/>
    </row>
    <row r="180" spans="1:28" ht="13.5" customHeight="1">
      <c r="A180" s="2"/>
      <c r="B180" s="2"/>
      <c r="C180" s="50"/>
      <c r="D180" s="29"/>
      <c r="E180" s="29"/>
      <c r="F180" s="94"/>
      <c r="G180" s="94"/>
      <c r="H180" s="2"/>
      <c r="I180" s="2"/>
      <c r="J180" s="2"/>
      <c r="K180" s="2"/>
      <c r="L180" s="2"/>
      <c r="M180" s="2"/>
      <c r="N180" s="2"/>
      <c r="O180" s="2"/>
      <c r="P180" s="2"/>
      <c r="Q180" s="2"/>
      <c r="R180" s="2"/>
      <c r="S180" s="2"/>
      <c r="T180" s="2"/>
      <c r="U180" s="2"/>
      <c r="V180" s="2"/>
      <c r="W180" s="2"/>
      <c r="X180" s="2"/>
      <c r="Y180" s="2"/>
      <c r="Z180" s="2"/>
      <c r="AA180" s="2"/>
      <c r="AB180" s="2"/>
    </row>
    <row r="181" spans="1:28" ht="13.5" customHeight="1">
      <c r="A181" s="2"/>
      <c r="B181" s="2"/>
      <c r="C181" s="50"/>
      <c r="D181" s="29"/>
      <c r="E181" s="29"/>
      <c r="F181" s="94"/>
      <c r="G181" s="94"/>
      <c r="H181" s="2"/>
      <c r="I181" s="2"/>
      <c r="J181" s="2"/>
      <c r="K181" s="2"/>
      <c r="L181" s="2"/>
      <c r="M181" s="2"/>
      <c r="N181" s="2"/>
      <c r="O181" s="2"/>
      <c r="P181" s="2"/>
      <c r="Q181" s="2"/>
      <c r="R181" s="2"/>
      <c r="S181" s="2"/>
      <c r="T181" s="2"/>
      <c r="U181" s="2"/>
      <c r="V181" s="2"/>
      <c r="W181" s="2"/>
      <c r="X181" s="2"/>
      <c r="Y181" s="2"/>
      <c r="Z181" s="2"/>
      <c r="AA181" s="2"/>
      <c r="AB181" s="2"/>
    </row>
    <row r="182" spans="1:28" ht="13.5" customHeight="1">
      <c r="A182" s="2"/>
      <c r="B182" s="2"/>
      <c r="C182" s="50"/>
      <c r="D182" s="29"/>
      <c r="E182" s="29"/>
      <c r="F182" s="94"/>
      <c r="G182" s="94"/>
      <c r="H182" s="2"/>
      <c r="I182" s="2"/>
      <c r="J182" s="2"/>
      <c r="K182" s="2"/>
      <c r="L182" s="2"/>
      <c r="M182" s="2"/>
      <c r="N182" s="2"/>
      <c r="O182" s="2"/>
      <c r="P182" s="2"/>
      <c r="Q182" s="2"/>
      <c r="R182" s="2"/>
      <c r="S182" s="2"/>
      <c r="T182" s="2"/>
      <c r="U182" s="2"/>
      <c r="V182" s="2"/>
      <c r="W182" s="2"/>
      <c r="X182" s="2"/>
      <c r="Y182" s="2"/>
      <c r="Z182" s="2"/>
      <c r="AA182" s="2"/>
      <c r="AB182" s="2"/>
    </row>
    <row r="183" spans="1:28" ht="13.5" customHeight="1">
      <c r="A183" s="2"/>
      <c r="B183" s="2"/>
      <c r="C183" s="50"/>
      <c r="D183" s="29"/>
      <c r="E183" s="29"/>
      <c r="F183" s="94"/>
      <c r="G183" s="94"/>
      <c r="H183" s="2"/>
      <c r="I183" s="2"/>
      <c r="J183" s="2"/>
      <c r="K183" s="2"/>
      <c r="L183" s="2"/>
      <c r="M183" s="2"/>
      <c r="N183" s="2"/>
      <c r="O183" s="2"/>
      <c r="P183" s="2"/>
      <c r="Q183" s="2"/>
      <c r="R183" s="2"/>
      <c r="S183" s="2"/>
      <c r="T183" s="2"/>
      <c r="U183" s="2"/>
      <c r="V183" s="2"/>
      <c r="W183" s="2"/>
      <c r="X183" s="2"/>
      <c r="Y183" s="2"/>
      <c r="Z183" s="2"/>
      <c r="AA183" s="2"/>
      <c r="AB183" s="2"/>
    </row>
    <row r="184" spans="1:28" ht="13.5" customHeight="1">
      <c r="A184" s="2"/>
      <c r="B184" s="2"/>
      <c r="C184" s="50"/>
      <c r="D184" s="29"/>
      <c r="E184" s="29"/>
      <c r="F184" s="94"/>
      <c r="G184" s="94"/>
      <c r="H184" s="2"/>
      <c r="I184" s="2"/>
      <c r="J184" s="2"/>
      <c r="K184" s="2"/>
      <c r="L184" s="2"/>
      <c r="M184" s="2"/>
      <c r="N184" s="2"/>
      <c r="O184" s="2"/>
      <c r="P184" s="2"/>
      <c r="Q184" s="2"/>
      <c r="R184" s="2"/>
      <c r="S184" s="2"/>
      <c r="T184" s="2"/>
      <c r="U184" s="2"/>
      <c r="V184" s="2"/>
      <c r="W184" s="2"/>
      <c r="X184" s="2"/>
      <c r="Y184" s="2"/>
      <c r="Z184" s="2"/>
      <c r="AA184" s="2"/>
      <c r="AB184" s="2"/>
    </row>
    <row r="185" spans="1:28" ht="13.5" customHeight="1">
      <c r="A185" s="2"/>
      <c r="B185" s="2"/>
      <c r="C185" s="50"/>
      <c r="D185" s="29"/>
      <c r="E185" s="29"/>
      <c r="F185" s="94"/>
      <c r="G185" s="94"/>
      <c r="H185" s="2"/>
      <c r="I185" s="2"/>
      <c r="J185" s="2"/>
      <c r="K185" s="2"/>
      <c r="L185" s="2"/>
      <c r="M185" s="2"/>
      <c r="N185" s="2"/>
      <c r="O185" s="2"/>
      <c r="P185" s="2"/>
      <c r="Q185" s="2"/>
      <c r="R185" s="2"/>
      <c r="S185" s="2"/>
      <c r="T185" s="2"/>
      <c r="U185" s="2"/>
      <c r="V185" s="2"/>
      <c r="W185" s="2"/>
      <c r="X185" s="2"/>
      <c r="Y185" s="2"/>
      <c r="Z185" s="2"/>
      <c r="AA185" s="2"/>
      <c r="AB185" s="2"/>
    </row>
    <row r="186" spans="1:28" ht="13.5" customHeight="1">
      <c r="A186" s="2"/>
      <c r="B186" s="2"/>
      <c r="C186" s="50"/>
      <c r="D186" s="29"/>
      <c r="E186" s="29"/>
      <c r="F186" s="94"/>
      <c r="G186" s="94"/>
      <c r="H186" s="2"/>
      <c r="I186" s="2"/>
      <c r="J186" s="2"/>
      <c r="K186" s="2"/>
      <c r="L186" s="2"/>
      <c r="M186" s="2"/>
      <c r="N186" s="2"/>
      <c r="O186" s="2"/>
      <c r="P186" s="2"/>
      <c r="Q186" s="2"/>
      <c r="R186" s="2"/>
      <c r="S186" s="2"/>
      <c r="T186" s="2"/>
      <c r="U186" s="2"/>
      <c r="V186" s="2"/>
      <c r="W186" s="2"/>
      <c r="X186" s="2"/>
      <c r="Y186" s="2"/>
      <c r="Z186" s="2"/>
      <c r="AA186" s="2"/>
      <c r="AB186" s="2"/>
    </row>
    <row r="187" spans="1:28" ht="13.5" customHeight="1">
      <c r="A187" s="2"/>
      <c r="B187" s="2"/>
      <c r="C187" s="50"/>
      <c r="D187" s="29"/>
      <c r="E187" s="29"/>
      <c r="F187" s="94"/>
      <c r="G187" s="94"/>
      <c r="H187" s="2"/>
      <c r="I187" s="2"/>
      <c r="J187" s="2"/>
      <c r="K187" s="2"/>
      <c r="L187" s="2"/>
      <c r="M187" s="2"/>
      <c r="N187" s="2"/>
      <c r="O187" s="2"/>
      <c r="P187" s="2"/>
      <c r="Q187" s="2"/>
      <c r="R187" s="2"/>
      <c r="S187" s="2"/>
      <c r="T187" s="2"/>
      <c r="U187" s="2"/>
      <c r="V187" s="2"/>
      <c r="W187" s="2"/>
      <c r="X187" s="2"/>
      <c r="Y187" s="2"/>
      <c r="Z187" s="2"/>
      <c r="AA187" s="2"/>
      <c r="AB187" s="2"/>
    </row>
    <row r="188" spans="1:28" ht="13.5" customHeight="1">
      <c r="A188" s="2"/>
      <c r="B188" s="2"/>
      <c r="C188" s="50"/>
      <c r="D188" s="29"/>
      <c r="E188" s="29"/>
      <c r="F188" s="94"/>
      <c r="G188" s="94"/>
      <c r="H188" s="2"/>
      <c r="I188" s="2"/>
      <c r="J188" s="2"/>
      <c r="K188" s="2"/>
      <c r="L188" s="2"/>
      <c r="M188" s="2"/>
      <c r="N188" s="2"/>
      <c r="O188" s="2"/>
      <c r="P188" s="2"/>
      <c r="Q188" s="2"/>
      <c r="R188" s="2"/>
      <c r="S188" s="2"/>
      <c r="T188" s="2"/>
      <c r="U188" s="2"/>
      <c r="V188" s="2"/>
      <c r="W188" s="2"/>
      <c r="X188" s="2"/>
      <c r="Y188" s="2"/>
      <c r="Z188" s="2"/>
      <c r="AA188" s="2"/>
      <c r="AB188" s="2"/>
    </row>
    <row r="189" spans="1:28" ht="13.5" customHeight="1">
      <c r="A189" s="2"/>
      <c r="B189" s="2"/>
      <c r="C189" s="50"/>
      <c r="D189" s="29"/>
      <c r="E189" s="29"/>
      <c r="F189" s="94"/>
      <c r="G189" s="94"/>
      <c r="H189" s="2"/>
      <c r="I189" s="2"/>
      <c r="J189" s="2"/>
      <c r="K189" s="2"/>
      <c r="L189" s="2"/>
      <c r="M189" s="2"/>
      <c r="N189" s="2"/>
      <c r="O189" s="2"/>
      <c r="P189" s="2"/>
      <c r="Q189" s="2"/>
      <c r="R189" s="2"/>
      <c r="S189" s="2"/>
      <c r="T189" s="2"/>
      <c r="U189" s="2"/>
      <c r="V189" s="2"/>
      <c r="W189" s="2"/>
      <c r="X189" s="2"/>
      <c r="Y189" s="2"/>
      <c r="Z189" s="2"/>
      <c r="AA189" s="2"/>
      <c r="AB189" s="2"/>
    </row>
    <row r="190" spans="1:28" ht="13.5" customHeight="1">
      <c r="A190" s="2"/>
      <c r="B190" s="2"/>
      <c r="C190" s="50"/>
      <c r="D190" s="29"/>
      <c r="E190" s="29"/>
      <c r="F190" s="94"/>
      <c r="G190" s="94"/>
      <c r="H190" s="2"/>
      <c r="I190" s="2"/>
      <c r="J190" s="2"/>
      <c r="K190" s="2"/>
      <c r="L190" s="2"/>
      <c r="M190" s="2"/>
      <c r="N190" s="2"/>
      <c r="O190" s="2"/>
      <c r="P190" s="2"/>
      <c r="Q190" s="2"/>
      <c r="R190" s="2"/>
      <c r="S190" s="2"/>
      <c r="T190" s="2"/>
      <c r="U190" s="2"/>
      <c r="V190" s="2"/>
      <c r="W190" s="2"/>
      <c r="X190" s="2"/>
      <c r="Y190" s="2"/>
      <c r="Z190" s="2"/>
      <c r="AA190" s="2"/>
      <c r="AB190" s="2"/>
    </row>
    <row r="191" spans="1:28" ht="13.5" customHeight="1">
      <c r="A191" s="2"/>
      <c r="B191" s="2"/>
      <c r="C191" s="50"/>
      <c r="D191" s="29"/>
      <c r="E191" s="29"/>
      <c r="F191" s="94"/>
      <c r="G191" s="94"/>
      <c r="H191" s="2"/>
      <c r="I191" s="2"/>
      <c r="J191" s="2"/>
      <c r="K191" s="2"/>
      <c r="L191" s="2"/>
      <c r="M191" s="2"/>
      <c r="N191" s="2"/>
      <c r="O191" s="2"/>
      <c r="P191" s="2"/>
      <c r="Q191" s="2"/>
      <c r="R191" s="2"/>
      <c r="S191" s="2"/>
      <c r="T191" s="2"/>
      <c r="U191" s="2"/>
      <c r="V191" s="2"/>
      <c r="W191" s="2"/>
      <c r="X191" s="2"/>
      <c r="Y191" s="2"/>
      <c r="Z191" s="2"/>
      <c r="AA191" s="2"/>
      <c r="AB191" s="2"/>
    </row>
    <row r="192" spans="1:28" ht="13.5" customHeight="1">
      <c r="A192" s="2"/>
      <c r="B192" s="2"/>
      <c r="C192" s="50"/>
      <c r="D192" s="29"/>
      <c r="E192" s="29"/>
      <c r="F192" s="94"/>
      <c r="G192" s="94"/>
      <c r="H192" s="2"/>
      <c r="I192" s="2"/>
      <c r="J192" s="2"/>
      <c r="K192" s="2"/>
      <c r="L192" s="2"/>
      <c r="M192" s="2"/>
      <c r="N192" s="2"/>
      <c r="O192" s="2"/>
      <c r="P192" s="2"/>
      <c r="Q192" s="2"/>
      <c r="R192" s="2"/>
      <c r="S192" s="2"/>
      <c r="T192" s="2"/>
      <c r="U192" s="2"/>
      <c r="V192" s="2"/>
      <c r="W192" s="2"/>
      <c r="X192" s="2"/>
      <c r="Y192" s="2"/>
      <c r="Z192" s="2"/>
      <c r="AA192" s="2"/>
      <c r="AB192" s="2"/>
    </row>
    <row r="193" spans="1:28" ht="13.5" customHeight="1">
      <c r="A193" s="2"/>
      <c r="B193" s="2"/>
      <c r="C193" s="50"/>
      <c r="D193" s="29"/>
      <c r="E193" s="29"/>
      <c r="F193" s="94"/>
      <c r="G193" s="94"/>
      <c r="H193" s="2"/>
      <c r="I193" s="2"/>
      <c r="J193" s="2"/>
      <c r="K193" s="2"/>
      <c r="L193" s="2"/>
      <c r="M193" s="2"/>
      <c r="N193" s="2"/>
      <c r="O193" s="2"/>
      <c r="P193" s="2"/>
      <c r="Q193" s="2"/>
      <c r="R193" s="2"/>
      <c r="S193" s="2"/>
      <c r="T193" s="2"/>
      <c r="U193" s="2"/>
      <c r="V193" s="2"/>
      <c r="W193" s="2"/>
      <c r="X193" s="2"/>
      <c r="Y193" s="2"/>
      <c r="Z193" s="2"/>
      <c r="AA193" s="2"/>
      <c r="AB193" s="2"/>
    </row>
    <row r="194" spans="1:28" ht="13.5" customHeight="1">
      <c r="A194" s="2"/>
      <c r="B194" s="2"/>
      <c r="C194" s="50"/>
      <c r="D194" s="29"/>
      <c r="E194" s="29"/>
      <c r="F194" s="94"/>
      <c r="G194" s="94"/>
      <c r="H194" s="2"/>
      <c r="I194" s="2"/>
      <c r="J194" s="2"/>
      <c r="K194" s="2"/>
      <c r="L194" s="2"/>
      <c r="M194" s="2"/>
      <c r="N194" s="2"/>
      <c r="O194" s="2"/>
      <c r="P194" s="2"/>
      <c r="Q194" s="2"/>
      <c r="R194" s="2"/>
      <c r="S194" s="2"/>
      <c r="T194" s="2"/>
      <c r="U194" s="2"/>
      <c r="V194" s="2"/>
      <c r="W194" s="2"/>
      <c r="X194" s="2"/>
      <c r="Y194" s="2"/>
      <c r="Z194" s="2"/>
      <c r="AA194" s="2"/>
      <c r="AB194" s="2"/>
    </row>
    <row r="195" spans="1:28" ht="13.5" customHeight="1">
      <c r="A195" s="2"/>
      <c r="B195" s="2"/>
      <c r="C195" s="50"/>
      <c r="D195" s="29"/>
      <c r="E195" s="29"/>
      <c r="F195" s="94"/>
      <c r="G195" s="94"/>
      <c r="H195" s="2"/>
      <c r="I195" s="2"/>
      <c r="J195" s="2"/>
      <c r="K195" s="2"/>
      <c r="L195" s="2"/>
      <c r="M195" s="2"/>
      <c r="N195" s="2"/>
      <c r="O195" s="2"/>
      <c r="P195" s="2"/>
      <c r="Q195" s="2"/>
      <c r="R195" s="2"/>
      <c r="S195" s="2"/>
      <c r="T195" s="2"/>
      <c r="U195" s="2"/>
      <c r="V195" s="2"/>
      <c r="W195" s="2"/>
      <c r="X195" s="2"/>
      <c r="Y195" s="2"/>
      <c r="Z195" s="2"/>
      <c r="AA195" s="2"/>
      <c r="AB195" s="2"/>
    </row>
    <row r="196" spans="1:28" ht="13.5" customHeight="1">
      <c r="A196" s="2"/>
      <c r="B196" s="2"/>
      <c r="C196" s="50"/>
      <c r="D196" s="29"/>
      <c r="E196" s="29"/>
      <c r="F196" s="94"/>
      <c r="G196" s="94"/>
      <c r="H196" s="2"/>
      <c r="I196" s="2"/>
      <c r="J196" s="2"/>
      <c r="K196" s="2"/>
      <c r="L196" s="2"/>
      <c r="M196" s="2"/>
      <c r="N196" s="2"/>
      <c r="O196" s="2"/>
      <c r="P196" s="2"/>
      <c r="Q196" s="2"/>
      <c r="R196" s="2"/>
      <c r="S196" s="2"/>
      <c r="T196" s="2"/>
      <c r="U196" s="2"/>
      <c r="V196" s="2"/>
      <c r="W196" s="2"/>
      <c r="X196" s="2"/>
      <c r="Y196" s="2"/>
      <c r="Z196" s="2"/>
      <c r="AA196" s="2"/>
      <c r="AB196" s="2"/>
    </row>
    <row r="197" spans="1:28" ht="13.5" customHeight="1">
      <c r="A197" s="2"/>
      <c r="B197" s="2"/>
      <c r="C197" s="50"/>
      <c r="D197" s="29"/>
      <c r="E197" s="29"/>
      <c r="F197" s="94"/>
      <c r="G197" s="94"/>
      <c r="H197" s="2"/>
      <c r="I197" s="2"/>
      <c r="J197" s="2"/>
      <c r="K197" s="2"/>
      <c r="L197" s="2"/>
      <c r="M197" s="2"/>
      <c r="N197" s="2"/>
      <c r="O197" s="2"/>
      <c r="P197" s="2"/>
      <c r="Q197" s="2"/>
      <c r="R197" s="2"/>
      <c r="S197" s="2"/>
      <c r="T197" s="2"/>
      <c r="U197" s="2"/>
      <c r="V197" s="2"/>
      <c r="W197" s="2"/>
      <c r="X197" s="2"/>
      <c r="Y197" s="2"/>
      <c r="Z197" s="2"/>
      <c r="AA197" s="2"/>
      <c r="AB197" s="2"/>
    </row>
    <row r="198" spans="1:28" ht="13.5" customHeight="1">
      <c r="A198" s="2"/>
      <c r="B198" s="2"/>
      <c r="C198" s="50"/>
      <c r="D198" s="29"/>
      <c r="E198" s="29"/>
      <c r="F198" s="94"/>
      <c r="G198" s="94"/>
      <c r="H198" s="2"/>
      <c r="I198" s="2"/>
      <c r="J198" s="2"/>
      <c r="K198" s="2"/>
      <c r="L198" s="2"/>
      <c r="M198" s="2"/>
      <c r="N198" s="2"/>
      <c r="O198" s="2"/>
      <c r="P198" s="2"/>
      <c r="Q198" s="2"/>
      <c r="R198" s="2"/>
      <c r="S198" s="2"/>
      <c r="T198" s="2"/>
      <c r="U198" s="2"/>
      <c r="V198" s="2"/>
      <c r="W198" s="2"/>
      <c r="X198" s="2"/>
      <c r="Y198" s="2"/>
      <c r="Z198" s="2"/>
      <c r="AA198" s="2"/>
      <c r="AB198" s="2"/>
    </row>
    <row r="199" spans="1:28" ht="13.5" customHeight="1">
      <c r="A199" s="2"/>
      <c r="B199" s="2"/>
      <c r="C199" s="50"/>
      <c r="D199" s="29"/>
      <c r="E199" s="29"/>
      <c r="F199" s="94"/>
      <c r="G199" s="94"/>
      <c r="H199" s="2"/>
      <c r="I199" s="2"/>
      <c r="J199" s="2"/>
      <c r="K199" s="2"/>
      <c r="L199" s="2"/>
      <c r="M199" s="2"/>
      <c r="N199" s="2"/>
      <c r="O199" s="2"/>
      <c r="P199" s="2"/>
      <c r="Q199" s="2"/>
      <c r="R199" s="2"/>
      <c r="S199" s="2"/>
      <c r="T199" s="2"/>
      <c r="U199" s="2"/>
      <c r="V199" s="2"/>
      <c r="W199" s="2"/>
      <c r="X199" s="2"/>
      <c r="Y199" s="2"/>
      <c r="Z199" s="2"/>
      <c r="AA199" s="2"/>
      <c r="AB199" s="2"/>
    </row>
    <row r="200" spans="1:28" ht="13.5" customHeight="1">
      <c r="A200" s="2"/>
      <c r="B200" s="2"/>
      <c r="C200" s="50"/>
      <c r="D200" s="29"/>
      <c r="E200" s="29"/>
      <c r="F200" s="94"/>
      <c r="G200" s="94"/>
      <c r="H200" s="2"/>
      <c r="I200" s="2"/>
      <c r="J200" s="2"/>
      <c r="K200" s="2"/>
      <c r="L200" s="2"/>
      <c r="M200" s="2"/>
      <c r="N200" s="2"/>
      <c r="O200" s="2"/>
      <c r="P200" s="2"/>
      <c r="Q200" s="2"/>
      <c r="R200" s="2"/>
      <c r="S200" s="2"/>
      <c r="T200" s="2"/>
      <c r="U200" s="2"/>
      <c r="V200" s="2"/>
      <c r="W200" s="2"/>
      <c r="X200" s="2"/>
      <c r="Y200" s="2"/>
      <c r="Z200" s="2"/>
      <c r="AA200" s="2"/>
      <c r="AB200" s="2"/>
    </row>
    <row r="201" spans="1:28" ht="13.5" customHeight="1">
      <c r="A201" s="2"/>
      <c r="B201" s="2"/>
      <c r="C201" s="50"/>
      <c r="D201" s="29"/>
      <c r="E201" s="29"/>
      <c r="F201" s="94"/>
      <c r="G201" s="94"/>
      <c r="H201" s="2"/>
      <c r="I201" s="2"/>
      <c r="J201" s="2"/>
      <c r="K201" s="2"/>
      <c r="L201" s="2"/>
      <c r="M201" s="2"/>
      <c r="N201" s="2"/>
      <c r="O201" s="2"/>
      <c r="P201" s="2"/>
      <c r="Q201" s="2"/>
      <c r="R201" s="2"/>
      <c r="S201" s="2"/>
      <c r="T201" s="2"/>
      <c r="U201" s="2"/>
      <c r="V201" s="2"/>
      <c r="W201" s="2"/>
      <c r="X201" s="2"/>
      <c r="Y201" s="2"/>
      <c r="Z201" s="2"/>
      <c r="AA201" s="2"/>
      <c r="AB201" s="2"/>
    </row>
    <row r="202" spans="1:28" ht="13.5" customHeight="1">
      <c r="A202" s="2"/>
      <c r="B202" s="2"/>
      <c r="C202" s="50"/>
      <c r="D202" s="29"/>
      <c r="E202" s="29"/>
      <c r="F202" s="94"/>
      <c r="G202" s="94"/>
      <c r="H202" s="2"/>
      <c r="I202" s="2"/>
      <c r="J202" s="2"/>
      <c r="K202" s="2"/>
      <c r="L202" s="2"/>
      <c r="M202" s="2"/>
      <c r="N202" s="2"/>
      <c r="O202" s="2"/>
      <c r="P202" s="2"/>
      <c r="Q202" s="2"/>
      <c r="R202" s="2"/>
      <c r="S202" s="2"/>
      <c r="T202" s="2"/>
      <c r="U202" s="2"/>
      <c r="V202" s="2"/>
      <c r="W202" s="2"/>
      <c r="X202" s="2"/>
      <c r="Y202" s="2"/>
      <c r="Z202" s="2"/>
      <c r="AA202" s="2"/>
      <c r="AB202" s="2"/>
    </row>
    <row r="203" spans="1:28" ht="13.5" customHeight="1">
      <c r="A203" s="2"/>
      <c r="B203" s="2"/>
      <c r="C203" s="50"/>
      <c r="D203" s="29"/>
      <c r="E203" s="29"/>
      <c r="F203" s="94"/>
      <c r="G203" s="94"/>
      <c r="H203" s="2"/>
      <c r="I203" s="2"/>
      <c r="J203" s="2"/>
      <c r="K203" s="2"/>
      <c r="L203" s="2"/>
      <c r="M203" s="2"/>
      <c r="N203" s="2"/>
      <c r="O203" s="2"/>
      <c r="P203" s="2"/>
      <c r="Q203" s="2"/>
      <c r="R203" s="2"/>
      <c r="S203" s="2"/>
      <c r="T203" s="2"/>
      <c r="U203" s="2"/>
      <c r="V203" s="2"/>
      <c r="W203" s="2"/>
      <c r="X203" s="2"/>
      <c r="Y203" s="2"/>
      <c r="Z203" s="2"/>
      <c r="AA203" s="2"/>
      <c r="AB203" s="2"/>
    </row>
    <row r="204" spans="1:28" ht="13.5" customHeight="1">
      <c r="A204" s="2"/>
      <c r="B204" s="2"/>
      <c r="C204" s="50"/>
      <c r="D204" s="29"/>
      <c r="E204" s="29"/>
      <c r="F204" s="94"/>
      <c r="G204" s="94"/>
      <c r="H204" s="2"/>
      <c r="I204" s="2"/>
      <c r="J204" s="2"/>
      <c r="K204" s="2"/>
      <c r="L204" s="2"/>
      <c r="M204" s="2"/>
      <c r="N204" s="2"/>
      <c r="O204" s="2"/>
      <c r="P204" s="2"/>
      <c r="Q204" s="2"/>
      <c r="R204" s="2"/>
      <c r="S204" s="2"/>
      <c r="T204" s="2"/>
      <c r="U204" s="2"/>
      <c r="V204" s="2"/>
      <c r="W204" s="2"/>
      <c r="X204" s="2"/>
      <c r="Y204" s="2"/>
      <c r="Z204" s="2"/>
      <c r="AA204" s="2"/>
      <c r="AB204" s="2"/>
    </row>
    <row r="205" spans="1:28" ht="13.5" customHeight="1">
      <c r="A205" s="2"/>
      <c r="B205" s="2"/>
      <c r="C205" s="50"/>
      <c r="D205" s="29"/>
      <c r="E205" s="29"/>
      <c r="F205" s="94"/>
      <c r="G205" s="94"/>
      <c r="H205" s="2"/>
      <c r="I205" s="2"/>
      <c r="J205" s="2"/>
      <c r="K205" s="2"/>
      <c r="L205" s="2"/>
      <c r="M205" s="2"/>
      <c r="N205" s="2"/>
      <c r="O205" s="2"/>
      <c r="P205" s="2"/>
      <c r="Q205" s="2"/>
      <c r="R205" s="2"/>
      <c r="S205" s="2"/>
      <c r="T205" s="2"/>
      <c r="U205" s="2"/>
      <c r="V205" s="2"/>
      <c r="W205" s="2"/>
      <c r="X205" s="2"/>
      <c r="Y205" s="2"/>
      <c r="Z205" s="2"/>
      <c r="AA205" s="2"/>
      <c r="AB205" s="2"/>
    </row>
    <row r="206" spans="1:28" ht="13.5" customHeight="1">
      <c r="A206" s="2"/>
      <c r="B206" s="2"/>
      <c r="C206" s="50"/>
      <c r="D206" s="29"/>
      <c r="E206" s="29"/>
      <c r="F206" s="94"/>
      <c r="G206" s="94"/>
      <c r="H206" s="2"/>
      <c r="I206" s="2"/>
      <c r="J206" s="2"/>
      <c r="K206" s="2"/>
      <c r="L206" s="2"/>
      <c r="M206" s="2"/>
      <c r="N206" s="2"/>
      <c r="O206" s="2"/>
      <c r="P206" s="2"/>
      <c r="Q206" s="2"/>
      <c r="R206" s="2"/>
      <c r="S206" s="2"/>
      <c r="T206" s="2"/>
      <c r="U206" s="2"/>
      <c r="V206" s="2"/>
      <c r="W206" s="2"/>
      <c r="X206" s="2"/>
      <c r="Y206" s="2"/>
      <c r="Z206" s="2"/>
      <c r="AA206" s="2"/>
      <c r="AB206" s="2"/>
    </row>
    <row r="207" spans="1:28" ht="13.5" customHeight="1">
      <c r="A207" s="2"/>
      <c r="B207" s="2"/>
      <c r="C207" s="50"/>
      <c r="D207" s="29"/>
      <c r="E207" s="29"/>
      <c r="F207" s="94"/>
      <c r="G207" s="94"/>
      <c r="H207" s="2"/>
      <c r="I207" s="2"/>
      <c r="J207" s="2"/>
      <c r="K207" s="2"/>
      <c r="L207" s="2"/>
      <c r="M207" s="2"/>
      <c r="N207" s="2"/>
      <c r="O207" s="2"/>
      <c r="P207" s="2"/>
      <c r="Q207" s="2"/>
      <c r="R207" s="2"/>
      <c r="S207" s="2"/>
      <c r="T207" s="2"/>
      <c r="U207" s="2"/>
      <c r="V207" s="2"/>
      <c r="W207" s="2"/>
      <c r="X207" s="2"/>
      <c r="Y207" s="2"/>
      <c r="Z207" s="2"/>
      <c r="AA207" s="2"/>
      <c r="AB207" s="2"/>
    </row>
    <row r="208" spans="1:28" ht="13.5" customHeight="1">
      <c r="A208" s="2"/>
      <c r="B208" s="2"/>
      <c r="C208" s="50"/>
      <c r="D208" s="29"/>
      <c r="E208" s="29"/>
      <c r="F208" s="94"/>
      <c r="G208" s="94"/>
      <c r="H208" s="2"/>
      <c r="I208" s="2"/>
      <c r="J208" s="2"/>
      <c r="K208" s="2"/>
      <c r="L208" s="2"/>
      <c r="M208" s="2"/>
      <c r="N208" s="2"/>
      <c r="O208" s="2"/>
      <c r="P208" s="2"/>
      <c r="Q208" s="2"/>
      <c r="R208" s="2"/>
      <c r="S208" s="2"/>
      <c r="T208" s="2"/>
      <c r="U208" s="2"/>
      <c r="V208" s="2"/>
      <c r="W208" s="2"/>
      <c r="X208" s="2"/>
      <c r="Y208" s="2"/>
      <c r="Z208" s="2"/>
      <c r="AA208" s="2"/>
      <c r="AB208" s="2"/>
    </row>
    <row r="209" spans="1:28" ht="13.5" customHeight="1">
      <c r="A209" s="2"/>
      <c r="B209" s="2"/>
      <c r="C209" s="50"/>
      <c r="D209" s="29"/>
      <c r="E209" s="29"/>
      <c r="F209" s="94"/>
      <c r="G209" s="94"/>
      <c r="H209" s="2"/>
      <c r="I209" s="2"/>
      <c r="J209" s="2"/>
      <c r="K209" s="2"/>
      <c r="L209" s="2"/>
      <c r="M209" s="2"/>
      <c r="N209" s="2"/>
      <c r="O209" s="2"/>
      <c r="P209" s="2"/>
      <c r="Q209" s="2"/>
      <c r="R209" s="2"/>
      <c r="S209" s="2"/>
      <c r="T209" s="2"/>
      <c r="U209" s="2"/>
      <c r="V209" s="2"/>
      <c r="W209" s="2"/>
      <c r="X209" s="2"/>
      <c r="Y209" s="2"/>
      <c r="Z209" s="2"/>
      <c r="AA209" s="2"/>
      <c r="AB209" s="2"/>
    </row>
    <row r="210" spans="1:28" ht="13.5" customHeight="1">
      <c r="A210" s="2"/>
      <c r="B210" s="2"/>
      <c r="C210" s="50"/>
      <c r="D210" s="29"/>
      <c r="E210" s="29"/>
      <c r="F210" s="94"/>
      <c r="G210" s="94"/>
      <c r="H210" s="2"/>
      <c r="I210" s="2"/>
      <c r="J210" s="2"/>
      <c r="K210" s="2"/>
      <c r="L210" s="2"/>
      <c r="M210" s="2"/>
      <c r="N210" s="2"/>
      <c r="O210" s="2"/>
      <c r="P210" s="2"/>
      <c r="Q210" s="2"/>
      <c r="R210" s="2"/>
      <c r="S210" s="2"/>
      <c r="T210" s="2"/>
      <c r="U210" s="2"/>
      <c r="V210" s="2"/>
      <c r="W210" s="2"/>
      <c r="X210" s="2"/>
      <c r="Y210" s="2"/>
      <c r="Z210" s="2"/>
      <c r="AA210" s="2"/>
      <c r="AB210" s="2"/>
    </row>
    <row r="211" spans="1:28" ht="13.5" customHeight="1">
      <c r="A211" s="2"/>
      <c r="B211" s="2"/>
      <c r="C211" s="50"/>
      <c r="D211" s="29"/>
      <c r="E211" s="29"/>
      <c r="F211" s="94"/>
      <c r="G211" s="94"/>
      <c r="H211" s="2"/>
      <c r="I211" s="2"/>
      <c r="J211" s="2"/>
      <c r="K211" s="2"/>
      <c r="L211" s="2"/>
      <c r="M211" s="2"/>
      <c r="N211" s="2"/>
      <c r="O211" s="2"/>
      <c r="P211" s="2"/>
      <c r="Q211" s="2"/>
      <c r="R211" s="2"/>
      <c r="S211" s="2"/>
      <c r="T211" s="2"/>
      <c r="U211" s="2"/>
      <c r="V211" s="2"/>
      <c r="W211" s="2"/>
      <c r="X211" s="2"/>
      <c r="Y211" s="2"/>
      <c r="Z211" s="2"/>
      <c r="AA211" s="2"/>
      <c r="AB211" s="2"/>
    </row>
    <row r="212" spans="1:28" ht="13.5" customHeight="1">
      <c r="A212" s="2"/>
      <c r="B212" s="2"/>
      <c r="C212" s="50"/>
      <c r="D212" s="29"/>
      <c r="E212" s="29"/>
      <c r="F212" s="94"/>
      <c r="G212" s="94"/>
      <c r="H212" s="2"/>
      <c r="I212" s="2"/>
      <c r="J212" s="2"/>
      <c r="K212" s="2"/>
      <c r="L212" s="2"/>
      <c r="M212" s="2"/>
      <c r="N212" s="2"/>
      <c r="O212" s="2"/>
      <c r="P212" s="2"/>
      <c r="Q212" s="2"/>
      <c r="R212" s="2"/>
      <c r="S212" s="2"/>
      <c r="T212" s="2"/>
      <c r="U212" s="2"/>
      <c r="V212" s="2"/>
      <c r="W212" s="2"/>
      <c r="X212" s="2"/>
      <c r="Y212" s="2"/>
      <c r="Z212" s="2"/>
      <c r="AA212" s="2"/>
      <c r="AB212" s="2"/>
    </row>
    <row r="213" spans="1:28" ht="13.5" customHeight="1">
      <c r="A213" s="2"/>
      <c r="B213" s="2"/>
      <c r="C213" s="50"/>
      <c r="D213" s="29"/>
      <c r="E213" s="29"/>
      <c r="F213" s="94"/>
      <c r="G213" s="94"/>
      <c r="H213" s="2"/>
      <c r="I213" s="2"/>
      <c r="J213" s="2"/>
      <c r="K213" s="2"/>
      <c r="L213" s="2"/>
      <c r="M213" s="2"/>
      <c r="N213" s="2"/>
      <c r="O213" s="2"/>
      <c r="P213" s="2"/>
      <c r="Q213" s="2"/>
      <c r="R213" s="2"/>
      <c r="S213" s="2"/>
      <c r="T213" s="2"/>
      <c r="U213" s="2"/>
      <c r="V213" s="2"/>
      <c r="W213" s="2"/>
      <c r="X213" s="2"/>
      <c r="Y213" s="2"/>
      <c r="Z213" s="2"/>
      <c r="AA213" s="2"/>
      <c r="AB213" s="2"/>
    </row>
    <row r="214" spans="1:28" ht="13.5" customHeight="1">
      <c r="A214" s="2"/>
      <c r="B214" s="2"/>
      <c r="C214" s="50"/>
      <c r="D214" s="29"/>
      <c r="E214" s="29"/>
      <c r="F214" s="94"/>
      <c r="G214" s="94"/>
      <c r="H214" s="2"/>
      <c r="I214" s="2"/>
      <c r="J214" s="2"/>
      <c r="K214" s="2"/>
      <c r="L214" s="2"/>
      <c r="M214" s="2"/>
      <c r="N214" s="2"/>
      <c r="O214" s="2"/>
      <c r="P214" s="2"/>
      <c r="Q214" s="2"/>
      <c r="R214" s="2"/>
      <c r="S214" s="2"/>
      <c r="T214" s="2"/>
      <c r="U214" s="2"/>
      <c r="V214" s="2"/>
      <c r="W214" s="2"/>
      <c r="X214" s="2"/>
      <c r="Y214" s="2"/>
      <c r="Z214" s="2"/>
      <c r="AA214" s="2"/>
      <c r="AB214" s="2"/>
    </row>
    <row r="215" spans="1:28" ht="13.5" customHeight="1">
      <c r="A215" s="2"/>
      <c r="B215" s="2"/>
      <c r="C215" s="50"/>
      <c r="D215" s="29"/>
      <c r="E215" s="29"/>
      <c r="F215" s="94"/>
      <c r="G215" s="94"/>
      <c r="H215" s="2"/>
      <c r="I215" s="2"/>
      <c r="J215" s="2"/>
      <c r="K215" s="2"/>
      <c r="L215" s="2"/>
      <c r="M215" s="2"/>
      <c r="N215" s="2"/>
      <c r="O215" s="2"/>
      <c r="P215" s="2"/>
      <c r="Q215" s="2"/>
      <c r="R215" s="2"/>
      <c r="S215" s="2"/>
      <c r="T215" s="2"/>
      <c r="U215" s="2"/>
      <c r="V215" s="2"/>
      <c r="W215" s="2"/>
      <c r="X215" s="2"/>
      <c r="Y215" s="2"/>
      <c r="Z215" s="2"/>
      <c r="AA215" s="2"/>
      <c r="AB215" s="2"/>
    </row>
    <row r="216" spans="1:28" ht="13.5" customHeight="1">
      <c r="A216" s="2"/>
      <c r="B216" s="2"/>
      <c r="C216" s="50"/>
      <c r="D216" s="29"/>
      <c r="E216" s="29"/>
      <c r="F216" s="94"/>
      <c r="G216" s="94"/>
      <c r="H216" s="2"/>
      <c r="I216" s="2"/>
      <c r="J216" s="2"/>
      <c r="K216" s="2"/>
      <c r="L216" s="2"/>
      <c r="M216" s="2"/>
      <c r="N216" s="2"/>
      <c r="O216" s="2"/>
      <c r="P216" s="2"/>
      <c r="Q216" s="2"/>
      <c r="R216" s="2"/>
      <c r="S216" s="2"/>
      <c r="T216" s="2"/>
      <c r="U216" s="2"/>
      <c r="V216" s="2"/>
      <c r="W216" s="2"/>
      <c r="X216" s="2"/>
      <c r="Y216" s="2"/>
      <c r="Z216" s="2"/>
      <c r="AA216" s="2"/>
      <c r="AB216" s="2"/>
    </row>
    <row r="217" spans="1:28" ht="13.5" customHeight="1">
      <c r="A217" s="2"/>
      <c r="B217" s="2"/>
      <c r="C217" s="50"/>
      <c r="D217" s="29"/>
      <c r="E217" s="29"/>
      <c r="F217" s="94"/>
      <c r="G217" s="94"/>
      <c r="H217" s="2"/>
      <c r="I217" s="2"/>
      <c r="J217" s="2"/>
      <c r="K217" s="2"/>
      <c r="L217" s="2"/>
      <c r="M217" s="2"/>
      <c r="N217" s="2"/>
      <c r="O217" s="2"/>
      <c r="P217" s="2"/>
      <c r="Q217" s="2"/>
      <c r="R217" s="2"/>
      <c r="S217" s="2"/>
      <c r="T217" s="2"/>
      <c r="U217" s="2"/>
      <c r="V217" s="2"/>
      <c r="W217" s="2"/>
      <c r="X217" s="2"/>
      <c r="Y217" s="2"/>
      <c r="Z217" s="2"/>
      <c r="AA217" s="2"/>
      <c r="AB217" s="2"/>
    </row>
    <row r="218" spans="1:28" ht="13.5" customHeight="1">
      <c r="A218" s="2"/>
      <c r="B218" s="2"/>
      <c r="C218" s="50"/>
      <c r="D218" s="29"/>
      <c r="E218" s="29"/>
      <c r="F218" s="94"/>
      <c r="G218" s="94"/>
      <c r="H218" s="2"/>
      <c r="I218" s="2"/>
      <c r="J218" s="2"/>
      <c r="K218" s="2"/>
      <c r="L218" s="2"/>
      <c r="M218" s="2"/>
      <c r="N218" s="2"/>
      <c r="O218" s="2"/>
      <c r="P218" s="2"/>
      <c r="Q218" s="2"/>
      <c r="R218" s="2"/>
      <c r="S218" s="2"/>
      <c r="T218" s="2"/>
      <c r="U218" s="2"/>
      <c r="V218" s="2"/>
      <c r="W218" s="2"/>
      <c r="X218" s="2"/>
      <c r="Y218" s="2"/>
      <c r="Z218" s="2"/>
      <c r="AA218" s="2"/>
      <c r="AB218" s="2"/>
    </row>
    <row r="219" spans="1:28" ht="13.5" customHeight="1">
      <c r="A219" s="2"/>
      <c r="B219" s="2"/>
      <c r="C219" s="50"/>
      <c r="D219" s="29"/>
      <c r="E219" s="29"/>
      <c r="F219" s="94"/>
      <c r="G219" s="94"/>
      <c r="H219" s="2"/>
      <c r="I219" s="2"/>
      <c r="J219" s="2"/>
      <c r="K219" s="2"/>
      <c r="L219" s="2"/>
      <c r="M219" s="2"/>
      <c r="N219" s="2"/>
      <c r="O219" s="2"/>
      <c r="P219" s="2"/>
      <c r="Q219" s="2"/>
      <c r="R219" s="2"/>
      <c r="S219" s="2"/>
      <c r="T219" s="2"/>
      <c r="U219" s="2"/>
      <c r="V219" s="2"/>
      <c r="W219" s="2"/>
      <c r="X219" s="2"/>
      <c r="Y219" s="2"/>
      <c r="Z219" s="2"/>
      <c r="AA219" s="2"/>
      <c r="AB219" s="2"/>
    </row>
    <row r="220" spans="1:28" ht="13.5" customHeight="1">
      <c r="A220" s="2"/>
      <c r="B220" s="2"/>
      <c r="C220" s="50"/>
      <c r="D220" s="29"/>
      <c r="E220" s="29"/>
      <c r="F220" s="94"/>
      <c r="G220" s="94"/>
      <c r="H220" s="2"/>
      <c r="I220" s="2"/>
      <c r="J220" s="2"/>
      <c r="K220" s="2"/>
      <c r="L220" s="2"/>
      <c r="M220" s="2"/>
      <c r="N220" s="2"/>
      <c r="O220" s="2"/>
      <c r="P220" s="2"/>
      <c r="Q220" s="2"/>
      <c r="R220" s="2"/>
      <c r="S220" s="2"/>
      <c r="T220" s="2"/>
      <c r="U220" s="2"/>
      <c r="V220" s="2"/>
      <c r="W220" s="2"/>
      <c r="X220" s="2"/>
      <c r="Y220" s="2"/>
      <c r="Z220" s="2"/>
      <c r="AA220" s="2"/>
      <c r="AB220" s="2"/>
    </row>
    <row r="221" spans="1:28" ht="13.5" customHeight="1">
      <c r="A221" s="2"/>
      <c r="B221" s="2"/>
      <c r="C221" s="50"/>
      <c r="D221" s="29"/>
      <c r="E221" s="29"/>
      <c r="F221" s="94"/>
      <c r="G221" s="94"/>
      <c r="H221" s="2"/>
      <c r="I221" s="2"/>
      <c r="J221" s="2"/>
      <c r="K221" s="2"/>
      <c r="L221" s="2"/>
      <c r="M221" s="2"/>
      <c r="N221" s="2"/>
      <c r="O221" s="2"/>
      <c r="P221" s="2"/>
      <c r="Q221" s="2"/>
      <c r="R221" s="2"/>
      <c r="S221" s="2"/>
      <c r="T221" s="2"/>
      <c r="U221" s="2"/>
      <c r="V221" s="2"/>
      <c r="W221" s="2"/>
      <c r="X221" s="2"/>
      <c r="Y221" s="2"/>
      <c r="Z221" s="2"/>
      <c r="AA221" s="2"/>
      <c r="AB221" s="2"/>
    </row>
    <row r="222" spans="1:28" ht="13.5" customHeight="1">
      <c r="A222" s="2"/>
      <c r="B222" s="2"/>
      <c r="C222" s="50"/>
      <c r="D222" s="29"/>
      <c r="E222" s="29"/>
      <c r="F222" s="94"/>
      <c r="G222" s="94"/>
      <c r="H222" s="2"/>
      <c r="I222" s="2"/>
      <c r="J222" s="2"/>
      <c r="K222" s="2"/>
      <c r="L222" s="2"/>
      <c r="M222" s="2"/>
      <c r="N222" s="2"/>
      <c r="O222" s="2"/>
      <c r="P222" s="2"/>
      <c r="Q222" s="2"/>
      <c r="R222" s="2"/>
      <c r="S222" s="2"/>
      <c r="T222" s="2"/>
      <c r="U222" s="2"/>
      <c r="V222" s="2"/>
      <c r="W222" s="2"/>
      <c r="X222" s="2"/>
      <c r="Y222" s="2"/>
      <c r="Z222" s="2"/>
      <c r="AA222" s="2"/>
      <c r="AB222" s="2"/>
    </row>
    <row r="223" spans="1:28" ht="13.5" customHeight="1">
      <c r="A223" s="2"/>
      <c r="B223" s="2"/>
      <c r="C223" s="50"/>
      <c r="D223" s="29"/>
      <c r="E223" s="29"/>
      <c r="F223" s="94"/>
      <c r="G223" s="94"/>
      <c r="H223" s="2"/>
      <c r="I223" s="2"/>
      <c r="J223" s="2"/>
      <c r="K223" s="2"/>
      <c r="L223" s="2"/>
      <c r="M223" s="2"/>
      <c r="N223" s="2"/>
      <c r="O223" s="2"/>
      <c r="P223" s="2"/>
      <c r="Q223" s="2"/>
      <c r="R223" s="2"/>
      <c r="S223" s="2"/>
      <c r="T223" s="2"/>
      <c r="U223" s="2"/>
      <c r="V223" s="2"/>
      <c r="W223" s="2"/>
      <c r="X223" s="2"/>
      <c r="Y223" s="2"/>
      <c r="Z223" s="2"/>
      <c r="AA223" s="2"/>
      <c r="AB223" s="2"/>
    </row>
    <row r="224" spans="1:28" ht="13.5" customHeight="1">
      <c r="A224" s="2"/>
      <c r="B224" s="2"/>
      <c r="C224" s="50"/>
      <c r="D224" s="29"/>
      <c r="E224" s="29"/>
      <c r="F224" s="94"/>
      <c r="G224" s="94"/>
      <c r="H224" s="2"/>
      <c r="I224" s="2"/>
      <c r="J224" s="2"/>
      <c r="K224" s="2"/>
      <c r="L224" s="2"/>
      <c r="M224" s="2"/>
      <c r="N224" s="2"/>
      <c r="O224" s="2"/>
      <c r="P224" s="2"/>
      <c r="Q224" s="2"/>
      <c r="R224" s="2"/>
      <c r="S224" s="2"/>
      <c r="T224" s="2"/>
      <c r="U224" s="2"/>
      <c r="V224" s="2"/>
      <c r="W224" s="2"/>
      <c r="X224" s="2"/>
      <c r="Y224" s="2"/>
      <c r="Z224" s="2"/>
      <c r="AA224" s="2"/>
      <c r="AB224" s="2"/>
    </row>
    <row r="225" spans="1:28" ht="13.5" customHeight="1">
      <c r="A225" s="2"/>
      <c r="B225" s="2"/>
      <c r="C225" s="50"/>
      <c r="D225" s="29"/>
      <c r="E225" s="29"/>
      <c r="F225" s="94"/>
      <c r="G225" s="94"/>
      <c r="H225" s="2"/>
      <c r="I225" s="2"/>
      <c r="J225" s="2"/>
      <c r="K225" s="2"/>
      <c r="L225" s="2"/>
      <c r="M225" s="2"/>
      <c r="N225" s="2"/>
      <c r="O225" s="2"/>
      <c r="P225" s="2"/>
      <c r="Q225" s="2"/>
      <c r="R225" s="2"/>
      <c r="S225" s="2"/>
      <c r="T225" s="2"/>
      <c r="U225" s="2"/>
      <c r="V225" s="2"/>
      <c r="W225" s="2"/>
      <c r="X225" s="2"/>
      <c r="Y225" s="2"/>
      <c r="Z225" s="2"/>
      <c r="AA225" s="2"/>
      <c r="AB225" s="2"/>
    </row>
    <row r="226" spans="1:28" ht="13.5" customHeight="1">
      <c r="A226" s="2"/>
      <c r="B226" s="2"/>
      <c r="C226" s="50"/>
      <c r="D226" s="29"/>
      <c r="E226" s="29"/>
      <c r="F226" s="94"/>
      <c r="G226" s="94"/>
      <c r="H226" s="2"/>
      <c r="I226" s="2"/>
      <c r="J226" s="2"/>
      <c r="K226" s="2"/>
      <c r="L226" s="2"/>
      <c r="M226" s="2"/>
      <c r="N226" s="2"/>
      <c r="O226" s="2"/>
      <c r="P226" s="2"/>
      <c r="Q226" s="2"/>
      <c r="R226" s="2"/>
      <c r="S226" s="2"/>
      <c r="T226" s="2"/>
      <c r="U226" s="2"/>
      <c r="V226" s="2"/>
      <c r="W226" s="2"/>
      <c r="X226" s="2"/>
      <c r="Y226" s="2"/>
      <c r="Z226" s="2"/>
      <c r="AA226" s="2"/>
      <c r="AB226" s="2"/>
    </row>
    <row r="227" spans="1:28" ht="13.5" customHeight="1">
      <c r="A227" s="2"/>
      <c r="B227" s="2"/>
      <c r="C227" s="50"/>
      <c r="D227" s="29"/>
      <c r="E227" s="29"/>
      <c r="F227" s="94"/>
      <c r="G227" s="94"/>
      <c r="H227" s="2"/>
      <c r="I227" s="2"/>
      <c r="J227" s="2"/>
      <c r="K227" s="2"/>
      <c r="L227" s="2"/>
      <c r="M227" s="2"/>
      <c r="N227" s="2"/>
      <c r="O227" s="2"/>
      <c r="P227" s="2"/>
      <c r="Q227" s="2"/>
      <c r="R227" s="2"/>
      <c r="S227" s="2"/>
      <c r="T227" s="2"/>
      <c r="U227" s="2"/>
      <c r="V227" s="2"/>
      <c r="W227" s="2"/>
      <c r="X227" s="2"/>
      <c r="Y227" s="2"/>
      <c r="Z227" s="2"/>
      <c r="AA227" s="2"/>
      <c r="AB227" s="2"/>
    </row>
    <row r="228" spans="1:28" ht="13.5" customHeight="1">
      <c r="A228" s="2"/>
      <c r="B228" s="2"/>
      <c r="C228" s="50"/>
      <c r="D228" s="29"/>
      <c r="E228" s="29"/>
      <c r="F228" s="94"/>
      <c r="G228" s="94"/>
      <c r="H228" s="2"/>
      <c r="I228" s="2"/>
      <c r="J228" s="2"/>
      <c r="K228" s="2"/>
      <c r="L228" s="2"/>
      <c r="M228" s="2"/>
      <c r="N228" s="2"/>
      <c r="O228" s="2"/>
      <c r="P228" s="2"/>
      <c r="Q228" s="2"/>
      <c r="R228" s="2"/>
      <c r="S228" s="2"/>
      <c r="T228" s="2"/>
      <c r="U228" s="2"/>
      <c r="V228" s="2"/>
      <c r="W228" s="2"/>
      <c r="X228" s="2"/>
      <c r="Y228" s="2"/>
      <c r="Z228" s="2"/>
      <c r="AA228" s="2"/>
      <c r="AB228" s="2"/>
    </row>
    <row r="229" spans="1:28" ht="13.5" customHeight="1">
      <c r="A229" s="2"/>
      <c r="B229" s="2"/>
      <c r="C229" s="50"/>
      <c r="D229" s="29"/>
      <c r="E229" s="29"/>
      <c r="F229" s="94"/>
      <c r="G229" s="94"/>
      <c r="H229" s="2"/>
      <c r="I229" s="2"/>
      <c r="J229" s="2"/>
      <c r="K229" s="2"/>
      <c r="L229" s="2"/>
      <c r="M229" s="2"/>
      <c r="N229" s="2"/>
      <c r="O229" s="2"/>
      <c r="P229" s="2"/>
      <c r="Q229" s="2"/>
      <c r="R229" s="2"/>
      <c r="S229" s="2"/>
      <c r="T229" s="2"/>
      <c r="U229" s="2"/>
      <c r="V229" s="2"/>
      <c r="W229" s="2"/>
      <c r="X229" s="2"/>
      <c r="Y229" s="2"/>
      <c r="Z229" s="2"/>
      <c r="AA229" s="2"/>
      <c r="AB229" s="2"/>
    </row>
    <row r="230" spans="1:28" ht="13.5" customHeight="1">
      <c r="A230" s="2"/>
      <c r="B230" s="2"/>
      <c r="C230" s="50"/>
      <c r="D230" s="29"/>
      <c r="E230" s="29"/>
      <c r="F230" s="94"/>
      <c r="G230" s="94"/>
      <c r="H230" s="2"/>
      <c r="I230" s="2"/>
      <c r="J230" s="2"/>
      <c r="K230" s="2"/>
      <c r="L230" s="2"/>
      <c r="M230" s="2"/>
      <c r="N230" s="2"/>
      <c r="O230" s="2"/>
      <c r="P230" s="2"/>
      <c r="Q230" s="2"/>
      <c r="R230" s="2"/>
      <c r="S230" s="2"/>
      <c r="T230" s="2"/>
      <c r="U230" s="2"/>
      <c r="V230" s="2"/>
      <c r="W230" s="2"/>
      <c r="X230" s="2"/>
      <c r="Y230" s="2"/>
      <c r="Z230" s="2"/>
      <c r="AA230" s="2"/>
      <c r="AB230" s="2"/>
    </row>
    <row r="231" spans="1:28" ht="13.5" customHeight="1">
      <c r="A231" s="2"/>
      <c r="B231" s="2"/>
      <c r="C231" s="50"/>
      <c r="D231" s="29"/>
      <c r="E231" s="29"/>
      <c r="F231" s="94"/>
      <c r="G231" s="94"/>
      <c r="H231" s="2"/>
      <c r="I231" s="2"/>
      <c r="J231" s="2"/>
      <c r="K231" s="2"/>
      <c r="L231" s="2"/>
      <c r="M231" s="2"/>
      <c r="N231" s="2"/>
      <c r="O231" s="2"/>
      <c r="P231" s="2"/>
      <c r="Q231" s="2"/>
      <c r="R231" s="2"/>
      <c r="S231" s="2"/>
      <c r="T231" s="2"/>
      <c r="U231" s="2"/>
      <c r="V231" s="2"/>
      <c r="W231" s="2"/>
      <c r="X231" s="2"/>
      <c r="Y231" s="2"/>
      <c r="Z231" s="2"/>
      <c r="AA231" s="2"/>
      <c r="AB231" s="2"/>
    </row>
    <row r="232" spans="1:28" ht="13.5" customHeight="1">
      <c r="A232" s="2"/>
      <c r="B232" s="2"/>
      <c r="C232" s="50"/>
      <c r="D232" s="29"/>
      <c r="E232" s="29"/>
      <c r="F232" s="94"/>
      <c r="G232" s="94"/>
      <c r="H232" s="2"/>
      <c r="I232" s="2"/>
      <c r="J232" s="2"/>
      <c r="K232" s="2"/>
      <c r="L232" s="2"/>
      <c r="M232" s="2"/>
      <c r="N232" s="2"/>
      <c r="O232" s="2"/>
      <c r="P232" s="2"/>
      <c r="Q232" s="2"/>
      <c r="R232" s="2"/>
      <c r="S232" s="2"/>
      <c r="T232" s="2"/>
      <c r="U232" s="2"/>
      <c r="V232" s="2"/>
      <c r="W232" s="2"/>
      <c r="X232" s="2"/>
      <c r="Y232" s="2"/>
      <c r="Z232" s="2"/>
      <c r="AA232" s="2"/>
      <c r="AB232" s="2"/>
    </row>
    <row r="233" spans="1:28" ht="13.5" customHeight="1">
      <c r="A233" s="2"/>
      <c r="B233" s="2"/>
      <c r="C233" s="50"/>
      <c r="D233" s="29"/>
      <c r="E233" s="29"/>
      <c r="F233" s="94"/>
      <c r="G233" s="94"/>
      <c r="H233" s="2"/>
      <c r="I233" s="2"/>
      <c r="J233" s="2"/>
      <c r="K233" s="2"/>
      <c r="L233" s="2"/>
      <c r="M233" s="2"/>
      <c r="N233" s="2"/>
      <c r="O233" s="2"/>
      <c r="P233" s="2"/>
      <c r="Q233" s="2"/>
      <c r="R233" s="2"/>
      <c r="S233" s="2"/>
      <c r="T233" s="2"/>
      <c r="U233" s="2"/>
      <c r="V233" s="2"/>
      <c r="W233" s="2"/>
      <c r="X233" s="2"/>
      <c r="Y233" s="2"/>
      <c r="Z233" s="2"/>
      <c r="AA233" s="2"/>
      <c r="AB233" s="2"/>
    </row>
    <row r="234" spans="1:28" ht="13.5" customHeight="1">
      <c r="A234" s="2"/>
      <c r="B234" s="2"/>
      <c r="C234" s="50"/>
      <c r="D234" s="29"/>
      <c r="E234" s="29"/>
      <c r="F234" s="94"/>
      <c r="G234" s="94"/>
      <c r="H234" s="2"/>
      <c r="I234" s="2"/>
      <c r="J234" s="2"/>
      <c r="K234" s="2"/>
      <c r="L234" s="2"/>
      <c r="M234" s="2"/>
      <c r="N234" s="2"/>
      <c r="O234" s="2"/>
      <c r="P234" s="2"/>
      <c r="Q234" s="2"/>
      <c r="R234" s="2"/>
      <c r="S234" s="2"/>
      <c r="T234" s="2"/>
      <c r="U234" s="2"/>
      <c r="V234" s="2"/>
      <c r="W234" s="2"/>
      <c r="X234" s="2"/>
      <c r="Y234" s="2"/>
      <c r="Z234" s="2"/>
      <c r="AA234" s="2"/>
      <c r="AB234" s="2"/>
    </row>
    <row r="235" spans="1:28" ht="13.5" customHeight="1">
      <c r="A235" s="2"/>
      <c r="B235" s="2"/>
      <c r="C235" s="50"/>
      <c r="D235" s="29"/>
      <c r="E235" s="29"/>
      <c r="F235" s="94"/>
      <c r="G235" s="94"/>
      <c r="H235" s="2"/>
      <c r="I235" s="2"/>
      <c r="J235" s="2"/>
      <c r="K235" s="2"/>
      <c r="L235" s="2"/>
      <c r="M235" s="2"/>
      <c r="N235" s="2"/>
      <c r="O235" s="2"/>
      <c r="P235" s="2"/>
      <c r="Q235" s="2"/>
      <c r="R235" s="2"/>
      <c r="S235" s="2"/>
      <c r="T235" s="2"/>
      <c r="U235" s="2"/>
      <c r="V235" s="2"/>
      <c r="W235" s="2"/>
      <c r="X235" s="2"/>
      <c r="Y235" s="2"/>
      <c r="Z235" s="2"/>
      <c r="AA235" s="2"/>
      <c r="AB235" s="2"/>
    </row>
    <row r="236" spans="1:28" ht="13.5" customHeight="1">
      <c r="A236" s="2"/>
      <c r="B236" s="2"/>
      <c r="C236" s="50"/>
      <c r="D236" s="29"/>
      <c r="E236" s="29"/>
      <c r="F236" s="94"/>
      <c r="G236" s="94"/>
      <c r="H236" s="2"/>
      <c r="I236" s="2"/>
      <c r="J236" s="2"/>
      <c r="K236" s="2"/>
      <c r="L236" s="2"/>
      <c r="M236" s="2"/>
      <c r="N236" s="2"/>
      <c r="O236" s="2"/>
      <c r="P236" s="2"/>
      <c r="Q236" s="2"/>
      <c r="R236" s="2"/>
      <c r="S236" s="2"/>
      <c r="T236" s="2"/>
      <c r="U236" s="2"/>
      <c r="V236" s="2"/>
      <c r="W236" s="2"/>
      <c r="X236" s="2"/>
      <c r="Y236" s="2"/>
      <c r="Z236" s="2"/>
      <c r="AA236" s="2"/>
      <c r="AB236" s="2"/>
    </row>
    <row r="237" spans="1:28" ht="13.5" customHeight="1">
      <c r="A237" s="2"/>
      <c r="B237" s="2"/>
      <c r="C237" s="50"/>
      <c r="D237" s="29"/>
      <c r="E237" s="29"/>
      <c r="F237" s="94"/>
      <c r="G237" s="94"/>
      <c r="H237" s="2"/>
      <c r="I237" s="2"/>
      <c r="J237" s="2"/>
      <c r="K237" s="2"/>
      <c r="L237" s="2"/>
      <c r="M237" s="2"/>
      <c r="N237" s="2"/>
      <c r="O237" s="2"/>
      <c r="P237" s="2"/>
      <c r="Q237" s="2"/>
      <c r="R237" s="2"/>
      <c r="S237" s="2"/>
      <c r="T237" s="2"/>
      <c r="U237" s="2"/>
      <c r="V237" s="2"/>
      <c r="W237" s="2"/>
      <c r="X237" s="2"/>
      <c r="Y237" s="2"/>
      <c r="Z237" s="2"/>
      <c r="AA237" s="2"/>
      <c r="AB237" s="2"/>
    </row>
    <row r="238" spans="1:28" ht="13.5" customHeight="1">
      <c r="A238" s="2"/>
      <c r="B238" s="2"/>
      <c r="C238" s="50"/>
      <c r="D238" s="29"/>
      <c r="E238" s="29"/>
      <c r="F238" s="94"/>
      <c r="G238" s="94"/>
      <c r="H238" s="2"/>
      <c r="I238" s="2"/>
      <c r="J238" s="2"/>
      <c r="K238" s="2"/>
      <c r="L238" s="2"/>
      <c r="M238" s="2"/>
      <c r="N238" s="2"/>
      <c r="O238" s="2"/>
      <c r="P238" s="2"/>
      <c r="Q238" s="2"/>
      <c r="R238" s="2"/>
      <c r="S238" s="2"/>
      <c r="T238" s="2"/>
      <c r="U238" s="2"/>
      <c r="V238" s="2"/>
      <c r="W238" s="2"/>
      <c r="X238" s="2"/>
      <c r="Y238" s="2"/>
      <c r="Z238" s="2"/>
      <c r="AA238" s="2"/>
      <c r="AB238" s="2"/>
    </row>
    <row r="239" spans="1:28" ht="13.5" customHeight="1">
      <c r="A239" s="2"/>
      <c r="B239" s="2"/>
      <c r="C239" s="50"/>
      <c r="D239" s="29"/>
      <c r="E239" s="29"/>
      <c r="F239" s="94"/>
      <c r="G239" s="94"/>
      <c r="H239" s="2"/>
      <c r="I239" s="2"/>
      <c r="J239" s="2"/>
      <c r="K239" s="2"/>
      <c r="L239" s="2"/>
      <c r="M239" s="2"/>
      <c r="N239" s="2"/>
      <c r="O239" s="2"/>
      <c r="P239" s="2"/>
      <c r="Q239" s="2"/>
      <c r="R239" s="2"/>
      <c r="S239" s="2"/>
      <c r="T239" s="2"/>
      <c r="U239" s="2"/>
      <c r="V239" s="2"/>
      <c r="W239" s="2"/>
      <c r="X239" s="2"/>
      <c r="Y239" s="2"/>
      <c r="Z239" s="2"/>
      <c r="AA239" s="2"/>
      <c r="AB239" s="2"/>
    </row>
    <row r="240" spans="1:28" ht="13.5" customHeight="1">
      <c r="A240" s="2"/>
      <c r="B240" s="2"/>
      <c r="C240" s="50"/>
      <c r="D240" s="29"/>
      <c r="E240" s="29"/>
      <c r="F240" s="94"/>
      <c r="G240" s="94"/>
      <c r="H240" s="2"/>
      <c r="I240" s="2"/>
      <c r="J240" s="2"/>
      <c r="K240" s="2"/>
      <c r="L240" s="2"/>
      <c r="M240" s="2"/>
      <c r="N240" s="2"/>
      <c r="O240" s="2"/>
      <c r="P240" s="2"/>
      <c r="Q240" s="2"/>
      <c r="R240" s="2"/>
      <c r="S240" s="2"/>
      <c r="T240" s="2"/>
      <c r="U240" s="2"/>
      <c r="V240" s="2"/>
      <c r="W240" s="2"/>
      <c r="X240" s="2"/>
      <c r="Y240" s="2"/>
      <c r="Z240" s="2"/>
      <c r="AA240" s="2"/>
      <c r="AB240" s="2"/>
    </row>
    <row r="241" spans="1:28" ht="13.5" customHeight="1">
      <c r="A241" s="2"/>
      <c r="B241" s="2"/>
      <c r="C241" s="50"/>
      <c r="D241" s="29"/>
      <c r="E241" s="29"/>
      <c r="F241" s="94"/>
      <c r="G241" s="94"/>
      <c r="H241" s="2"/>
      <c r="I241" s="2"/>
      <c r="J241" s="2"/>
      <c r="K241" s="2"/>
      <c r="L241" s="2"/>
      <c r="M241" s="2"/>
      <c r="N241" s="2"/>
      <c r="O241" s="2"/>
      <c r="P241" s="2"/>
      <c r="Q241" s="2"/>
      <c r="R241" s="2"/>
      <c r="S241" s="2"/>
      <c r="T241" s="2"/>
      <c r="U241" s="2"/>
      <c r="V241" s="2"/>
      <c r="W241" s="2"/>
      <c r="X241" s="2"/>
      <c r="Y241" s="2"/>
      <c r="Z241" s="2"/>
      <c r="AA241" s="2"/>
      <c r="AB241" s="2"/>
    </row>
    <row r="242" spans="1:28" ht="13.5" customHeight="1">
      <c r="A242" s="2"/>
      <c r="B242" s="2"/>
      <c r="C242" s="50"/>
      <c r="D242" s="29"/>
      <c r="E242" s="29"/>
      <c r="F242" s="94"/>
      <c r="G242" s="94"/>
      <c r="H242" s="2"/>
      <c r="I242" s="2"/>
      <c r="J242" s="2"/>
      <c r="K242" s="2"/>
      <c r="L242" s="2"/>
      <c r="M242" s="2"/>
      <c r="N242" s="2"/>
      <c r="O242" s="2"/>
      <c r="P242" s="2"/>
      <c r="Q242" s="2"/>
      <c r="R242" s="2"/>
      <c r="S242" s="2"/>
      <c r="T242" s="2"/>
      <c r="U242" s="2"/>
      <c r="V242" s="2"/>
      <c r="W242" s="2"/>
      <c r="X242" s="2"/>
      <c r="Y242" s="2"/>
      <c r="Z242" s="2"/>
      <c r="AA242" s="2"/>
      <c r="AB242" s="2"/>
    </row>
    <row r="243" spans="1:28" ht="13.5" customHeight="1">
      <c r="A243" s="2"/>
      <c r="B243" s="2"/>
      <c r="C243" s="50"/>
      <c r="D243" s="29"/>
      <c r="E243" s="29"/>
      <c r="F243" s="94"/>
      <c r="G243" s="94"/>
      <c r="H243" s="2"/>
      <c r="I243" s="2"/>
      <c r="J243" s="2"/>
      <c r="K243" s="2"/>
      <c r="L243" s="2"/>
      <c r="M243" s="2"/>
      <c r="N243" s="2"/>
      <c r="O243" s="2"/>
      <c r="P243" s="2"/>
      <c r="Q243" s="2"/>
      <c r="R243" s="2"/>
      <c r="S243" s="2"/>
      <c r="T243" s="2"/>
      <c r="U243" s="2"/>
      <c r="V243" s="2"/>
      <c r="W243" s="2"/>
      <c r="X243" s="2"/>
      <c r="Y243" s="2"/>
      <c r="Z243" s="2"/>
      <c r="AA243" s="2"/>
      <c r="AB243" s="2"/>
    </row>
    <row r="244" spans="1:28" ht="13.5" customHeight="1">
      <c r="A244" s="2"/>
      <c r="B244" s="2"/>
      <c r="C244" s="50"/>
      <c r="D244" s="29"/>
      <c r="E244" s="29"/>
      <c r="F244" s="94"/>
      <c r="G244" s="94"/>
      <c r="H244" s="2"/>
      <c r="I244" s="2"/>
      <c r="J244" s="2"/>
      <c r="K244" s="2"/>
      <c r="L244" s="2"/>
      <c r="M244" s="2"/>
      <c r="N244" s="2"/>
      <c r="O244" s="2"/>
      <c r="P244" s="2"/>
      <c r="Q244" s="2"/>
      <c r="R244" s="2"/>
      <c r="S244" s="2"/>
      <c r="T244" s="2"/>
      <c r="U244" s="2"/>
      <c r="V244" s="2"/>
      <c r="W244" s="2"/>
      <c r="X244" s="2"/>
      <c r="Y244" s="2"/>
      <c r="Z244" s="2"/>
      <c r="AA244" s="2"/>
      <c r="AB244" s="2"/>
    </row>
    <row r="245" spans="1:28" ht="13.5" customHeight="1">
      <c r="A245" s="2"/>
      <c r="B245" s="2"/>
      <c r="C245" s="50"/>
      <c r="D245" s="29"/>
      <c r="E245" s="29"/>
      <c r="F245" s="94"/>
      <c r="G245" s="94"/>
      <c r="H245" s="2"/>
      <c r="I245" s="2"/>
      <c r="J245" s="2"/>
      <c r="K245" s="2"/>
      <c r="L245" s="2"/>
      <c r="M245" s="2"/>
      <c r="N245" s="2"/>
      <c r="O245" s="2"/>
      <c r="P245" s="2"/>
      <c r="Q245" s="2"/>
      <c r="R245" s="2"/>
      <c r="S245" s="2"/>
      <c r="T245" s="2"/>
      <c r="U245" s="2"/>
      <c r="V245" s="2"/>
      <c r="W245" s="2"/>
      <c r="X245" s="2"/>
      <c r="Y245" s="2"/>
      <c r="Z245" s="2"/>
      <c r="AA245" s="2"/>
      <c r="AB245" s="2"/>
    </row>
    <row r="246" spans="1:28" ht="13.5" customHeight="1">
      <c r="A246" s="2"/>
      <c r="B246" s="2"/>
      <c r="C246" s="50"/>
      <c r="D246" s="29"/>
      <c r="E246" s="29"/>
      <c r="F246" s="94"/>
      <c r="G246" s="94"/>
      <c r="H246" s="2"/>
      <c r="I246" s="2"/>
      <c r="J246" s="2"/>
      <c r="K246" s="2"/>
      <c r="L246" s="2"/>
      <c r="M246" s="2"/>
      <c r="N246" s="2"/>
      <c r="O246" s="2"/>
      <c r="P246" s="2"/>
      <c r="Q246" s="2"/>
      <c r="R246" s="2"/>
      <c r="S246" s="2"/>
      <c r="T246" s="2"/>
      <c r="U246" s="2"/>
      <c r="V246" s="2"/>
      <c r="W246" s="2"/>
      <c r="X246" s="2"/>
      <c r="Y246" s="2"/>
      <c r="Z246" s="2"/>
      <c r="AA246" s="2"/>
      <c r="AB246" s="2"/>
    </row>
    <row r="247" spans="1:28" ht="13.5" customHeight="1">
      <c r="A247" s="2"/>
      <c r="B247" s="2"/>
      <c r="C247" s="50"/>
      <c r="D247" s="29"/>
      <c r="E247" s="29"/>
      <c r="F247" s="94"/>
      <c r="G247" s="94"/>
      <c r="H247" s="2"/>
      <c r="I247" s="2"/>
      <c r="J247" s="2"/>
      <c r="K247" s="2"/>
      <c r="L247" s="2"/>
      <c r="M247" s="2"/>
      <c r="N247" s="2"/>
      <c r="O247" s="2"/>
      <c r="P247" s="2"/>
      <c r="Q247" s="2"/>
      <c r="R247" s="2"/>
      <c r="S247" s="2"/>
      <c r="T247" s="2"/>
      <c r="U247" s="2"/>
      <c r="V247" s="2"/>
      <c r="W247" s="2"/>
      <c r="X247" s="2"/>
      <c r="Y247" s="2"/>
      <c r="Z247" s="2"/>
      <c r="AA247" s="2"/>
      <c r="AB247" s="2"/>
    </row>
    <row r="248" spans="1:28" ht="13.5" customHeight="1">
      <c r="A248" s="2"/>
      <c r="B248" s="2"/>
      <c r="C248" s="50"/>
      <c r="D248" s="29"/>
      <c r="E248" s="29"/>
      <c r="F248" s="94"/>
      <c r="G248" s="94"/>
      <c r="H248" s="2"/>
      <c r="I248" s="2"/>
      <c r="J248" s="2"/>
      <c r="K248" s="2"/>
      <c r="L248" s="2"/>
      <c r="M248" s="2"/>
      <c r="N248" s="2"/>
      <c r="O248" s="2"/>
      <c r="P248" s="2"/>
      <c r="Q248" s="2"/>
      <c r="R248" s="2"/>
      <c r="S248" s="2"/>
      <c r="T248" s="2"/>
      <c r="U248" s="2"/>
      <c r="V248" s="2"/>
      <c r="W248" s="2"/>
      <c r="X248" s="2"/>
      <c r="Y248" s="2"/>
      <c r="Z248" s="2"/>
      <c r="AA248" s="2"/>
      <c r="AB248" s="2"/>
    </row>
    <row r="249" spans="1:28" ht="13.5" customHeight="1">
      <c r="A249" s="2"/>
      <c r="B249" s="2"/>
      <c r="C249" s="50"/>
      <c r="D249" s="29"/>
      <c r="E249" s="29"/>
      <c r="F249" s="94"/>
      <c r="G249" s="94"/>
      <c r="H249" s="2"/>
      <c r="I249" s="2"/>
      <c r="J249" s="2"/>
      <c r="K249" s="2"/>
      <c r="L249" s="2"/>
      <c r="M249" s="2"/>
      <c r="N249" s="2"/>
      <c r="O249" s="2"/>
      <c r="P249" s="2"/>
      <c r="Q249" s="2"/>
      <c r="R249" s="2"/>
      <c r="S249" s="2"/>
      <c r="T249" s="2"/>
      <c r="U249" s="2"/>
      <c r="V249" s="2"/>
      <c r="W249" s="2"/>
      <c r="X249" s="2"/>
      <c r="Y249" s="2"/>
      <c r="Z249" s="2"/>
      <c r="AA249" s="2"/>
      <c r="AB249" s="2"/>
    </row>
    <row r="250" spans="1:28" ht="13.5" customHeight="1">
      <c r="A250" s="2"/>
      <c r="B250" s="2"/>
      <c r="C250" s="50"/>
      <c r="D250" s="29"/>
      <c r="E250" s="29"/>
      <c r="F250" s="94"/>
      <c r="G250" s="94"/>
      <c r="H250" s="2"/>
      <c r="I250" s="2"/>
      <c r="J250" s="2"/>
      <c r="K250" s="2"/>
      <c r="L250" s="2"/>
      <c r="M250" s="2"/>
      <c r="N250" s="2"/>
      <c r="O250" s="2"/>
      <c r="P250" s="2"/>
      <c r="Q250" s="2"/>
      <c r="R250" s="2"/>
      <c r="S250" s="2"/>
      <c r="T250" s="2"/>
      <c r="U250" s="2"/>
      <c r="V250" s="2"/>
      <c r="W250" s="2"/>
      <c r="X250" s="2"/>
      <c r="Y250" s="2"/>
      <c r="Z250" s="2"/>
      <c r="AA250" s="2"/>
      <c r="AB250" s="2"/>
    </row>
    <row r="251" spans="1:28" ht="13.5" customHeight="1">
      <c r="A251" s="2"/>
      <c r="B251" s="2"/>
      <c r="C251" s="50"/>
      <c r="D251" s="29"/>
      <c r="E251" s="29"/>
      <c r="F251" s="94"/>
      <c r="G251" s="94"/>
      <c r="H251" s="2"/>
      <c r="I251" s="2"/>
      <c r="J251" s="2"/>
      <c r="K251" s="2"/>
      <c r="L251" s="2"/>
      <c r="M251" s="2"/>
      <c r="N251" s="2"/>
      <c r="O251" s="2"/>
      <c r="P251" s="2"/>
      <c r="Q251" s="2"/>
      <c r="R251" s="2"/>
      <c r="S251" s="2"/>
      <c r="T251" s="2"/>
      <c r="U251" s="2"/>
      <c r="V251" s="2"/>
      <c r="W251" s="2"/>
      <c r="X251" s="2"/>
      <c r="Y251" s="2"/>
      <c r="Z251" s="2"/>
      <c r="AA251" s="2"/>
      <c r="AB251" s="2"/>
    </row>
    <row r="252" spans="1:28" ht="13.5" customHeight="1">
      <c r="A252" s="2"/>
      <c r="B252" s="2"/>
      <c r="C252" s="50"/>
      <c r="D252" s="29"/>
      <c r="E252" s="29"/>
      <c r="F252" s="94"/>
      <c r="G252" s="94"/>
      <c r="H252" s="2"/>
      <c r="I252" s="2"/>
      <c r="J252" s="2"/>
      <c r="K252" s="2"/>
      <c r="L252" s="2"/>
      <c r="M252" s="2"/>
      <c r="N252" s="2"/>
      <c r="O252" s="2"/>
      <c r="P252" s="2"/>
      <c r="Q252" s="2"/>
      <c r="R252" s="2"/>
      <c r="S252" s="2"/>
      <c r="T252" s="2"/>
      <c r="U252" s="2"/>
      <c r="V252" s="2"/>
      <c r="W252" s="2"/>
      <c r="X252" s="2"/>
      <c r="Y252" s="2"/>
      <c r="Z252" s="2"/>
      <c r="AA252" s="2"/>
      <c r="AB252" s="2"/>
    </row>
    <row r="253" spans="1:28" ht="13.5" customHeight="1">
      <c r="A253" s="2"/>
      <c r="B253" s="2"/>
      <c r="C253" s="50"/>
      <c r="D253" s="29"/>
      <c r="E253" s="29"/>
      <c r="F253" s="94"/>
      <c r="G253" s="94"/>
      <c r="H253" s="2"/>
      <c r="I253" s="2"/>
      <c r="J253" s="2"/>
      <c r="K253" s="2"/>
      <c r="L253" s="2"/>
      <c r="M253" s="2"/>
      <c r="N253" s="2"/>
      <c r="O253" s="2"/>
      <c r="P253" s="2"/>
      <c r="Q253" s="2"/>
      <c r="R253" s="2"/>
      <c r="S253" s="2"/>
      <c r="T253" s="2"/>
      <c r="U253" s="2"/>
      <c r="V253" s="2"/>
      <c r="W253" s="2"/>
      <c r="X253" s="2"/>
      <c r="Y253" s="2"/>
      <c r="Z253" s="2"/>
      <c r="AA253" s="2"/>
      <c r="AB253" s="2"/>
    </row>
    <row r="254" spans="1:28" ht="13.5" customHeight="1">
      <c r="A254" s="2"/>
      <c r="B254" s="2"/>
      <c r="C254" s="50"/>
      <c r="D254" s="29"/>
      <c r="E254" s="29"/>
      <c r="F254" s="94"/>
      <c r="G254" s="94"/>
      <c r="H254" s="2"/>
      <c r="I254" s="2"/>
      <c r="J254" s="2"/>
      <c r="K254" s="2"/>
      <c r="L254" s="2"/>
      <c r="M254" s="2"/>
      <c r="N254" s="2"/>
      <c r="O254" s="2"/>
      <c r="P254" s="2"/>
      <c r="Q254" s="2"/>
      <c r="R254" s="2"/>
      <c r="S254" s="2"/>
      <c r="T254" s="2"/>
      <c r="U254" s="2"/>
      <c r="V254" s="2"/>
      <c r="W254" s="2"/>
      <c r="X254" s="2"/>
      <c r="Y254" s="2"/>
      <c r="Z254" s="2"/>
      <c r="AA254" s="2"/>
      <c r="AB254" s="2"/>
    </row>
    <row r="255" spans="1:28" ht="13.5" customHeight="1">
      <c r="A255" s="2"/>
      <c r="B255" s="2"/>
      <c r="C255" s="50"/>
      <c r="D255" s="29"/>
      <c r="E255" s="29"/>
      <c r="F255" s="94"/>
      <c r="G255" s="94"/>
      <c r="H255" s="2"/>
      <c r="I255" s="2"/>
      <c r="J255" s="2"/>
      <c r="K255" s="2"/>
      <c r="L255" s="2"/>
      <c r="M255" s="2"/>
      <c r="N255" s="2"/>
      <c r="O255" s="2"/>
      <c r="P255" s="2"/>
      <c r="Q255" s="2"/>
      <c r="R255" s="2"/>
      <c r="S255" s="2"/>
      <c r="T255" s="2"/>
      <c r="U255" s="2"/>
      <c r="V255" s="2"/>
      <c r="W255" s="2"/>
      <c r="X255" s="2"/>
      <c r="Y255" s="2"/>
      <c r="Z255" s="2"/>
      <c r="AA255" s="2"/>
      <c r="AB255" s="2"/>
    </row>
    <row r="256" spans="1:28" ht="13.5" customHeight="1">
      <c r="A256" s="2"/>
      <c r="B256" s="2"/>
      <c r="C256" s="50"/>
      <c r="D256" s="29"/>
      <c r="E256" s="29"/>
      <c r="F256" s="94"/>
      <c r="G256" s="94"/>
      <c r="H256" s="2"/>
      <c r="I256" s="2"/>
      <c r="J256" s="2"/>
      <c r="K256" s="2"/>
      <c r="L256" s="2"/>
      <c r="M256" s="2"/>
      <c r="N256" s="2"/>
      <c r="O256" s="2"/>
      <c r="P256" s="2"/>
      <c r="Q256" s="2"/>
      <c r="R256" s="2"/>
      <c r="S256" s="2"/>
      <c r="T256" s="2"/>
      <c r="U256" s="2"/>
      <c r="V256" s="2"/>
      <c r="W256" s="2"/>
      <c r="X256" s="2"/>
      <c r="Y256" s="2"/>
      <c r="Z256" s="2"/>
      <c r="AA256" s="2"/>
      <c r="AB256" s="2"/>
    </row>
    <row r="257" spans="1:28" ht="13.5" customHeight="1">
      <c r="A257" s="2"/>
      <c r="B257" s="2"/>
      <c r="C257" s="50"/>
      <c r="D257" s="29"/>
      <c r="E257" s="29"/>
      <c r="F257" s="94"/>
      <c r="G257" s="94"/>
      <c r="H257" s="2"/>
      <c r="I257" s="2"/>
      <c r="J257" s="2"/>
      <c r="K257" s="2"/>
      <c r="L257" s="2"/>
      <c r="M257" s="2"/>
      <c r="N257" s="2"/>
      <c r="O257" s="2"/>
      <c r="P257" s="2"/>
      <c r="Q257" s="2"/>
      <c r="R257" s="2"/>
      <c r="S257" s="2"/>
      <c r="T257" s="2"/>
      <c r="U257" s="2"/>
      <c r="V257" s="2"/>
      <c r="W257" s="2"/>
      <c r="X257" s="2"/>
      <c r="Y257" s="2"/>
      <c r="Z257" s="2"/>
      <c r="AA257" s="2"/>
      <c r="AB257" s="2"/>
    </row>
    <row r="258" spans="1:28" ht="13.5" customHeight="1">
      <c r="A258" s="2"/>
      <c r="B258" s="2"/>
      <c r="C258" s="50"/>
      <c r="D258" s="29"/>
      <c r="E258" s="29"/>
      <c r="F258" s="94"/>
      <c r="G258" s="94"/>
      <c r="H258" s="2"/>
      <c r="I258" s="2"/>
      <c r="J258" s="2"/>
      <c r="K258" s="2"/>
      <c r="L258" s="2"/>
      <c r="M258" s="2"/>
      <c r="N258" s="2"/>
      <c r="O258" s="2"/>
      <c r="P258" s="2"/>
      <c r="Q258" s="2"/>
      <c r="R258" s="2"/>
      <c r="S258" s="2"/>
      <c r="T258" s="2"/>
      <c r="U258" s="2"/>
      <c r="V258" s="2"/>
      <c r="W258" s="2"/>
      <c r="X258" s="2"/>
      <c r="Y258" s="2"/>
      <c r="Z258" s="2"/>
      <c r="AA258" s="2"/>
      <c r="AB258" s="2"/>
    </row>
    <row r="259" spans="1:28" ht="13.5" customHeight="1">
      <c r="A259" s="2"/>
      <c r="B259" s="2"/>
      <c r="C259" s="50"/>
      <c r="D259" s="29"/>
      <c r="E259" s="29"/>
      <c r="F259" s="94"/>
      <c r="G259" s="94"/>
      <c r="H259" s="2"/>
      <c r="I259" s="2"/>
      <c r="J259" s="2"/>
      <c r="K259" s="2"/>
      <c r="L259" s="2"/>
      <c r="M259" s="2"/>
      <c r="N259" s="2"/>
      <c r="O259" s="2"/>
      <c r="P259" s="2"/>
      <c r="Q259" s="2"/>
      <c r="R259" s="2"/>
      <c r="S259" s="2"/>
      <c r="T259" s="2"/>
      <c r="U259" s="2"/>
      <c r="V259" s="2"/>
      <c r="W259" s="2"/>
      <c r="X259" s="2"/>
      <c r="Y259" s="2"/>
      <c r="Z259" s="2"/>
      <c r="AA259" s="2"/>
      <c r="AB259" s="2"/>
    </row>
    <row r="260" spans="1:28" ht="13.5" customHeight="1">
      <c r="A260" s="2"/>
      <c r="B260" s="2"/>
      <c r="C260" s="50"/>
      <c r="D260" s="29"/>
      <c r="E260" s="29"/>
      <c r="F260" s="94"/>
      <c r="G260" s="94"/>
      <c r="H260" s="2"/>
      <c r="I260" s="2"/>
      <c r="J260" s="2"/>
      <c r="K260" s="2"/>
      <c r="L260" s="2"/>
      <c r="M260" s="2"/>
      <c r="N260" s="2"/>
      <c r="O260" s="2"/>
      <c r="P260" s="2"/>
      <c r="Q260" s="2"/>
      <c r="R260" s="2"/>
      <c r="S260" s="2"/>
      <c r="T260" s="2"/>
      <c r="U260" s="2"/>
      <c r="V260" s="2"/>
      <c r="W260" s="2"/>
      <c r="X260" s="2"/>
      <c r="Y260" s="2"/>
      <c r="Z260" s="2"/>
      <c r="AA260" s="2"/>
      <c r="AB260" s="2"/>
    </row>
    <row r="261" spans="1:28" ht="13.5" customHeight="1">
      <c r="A261" s="2"/>
      <c r="B261" s="2"/>
      <c r="C261" s="50"/>
      <c r="D261" s="29"/>
      <c r="E261" s="29"/>
      <c r="F261" s="94"/>
      <c r="G261" s="94"/>
      <c r="H261" s="2"/>
      <c r="I261" s="2"/>
      <c r="J261" s="2"/>
      <c r="K261" s="2"/>
      <c r="L261" s="2"/>
      <c r="M261" s="2"/>
      <c r="N261" s="2"/>
      <c r="O261" s="2"/>
      <c r="P261" s="2"/>
      <c r="Q261" s="2"/>
      <c r="R261" s="2"/>
      <c r="S261" s="2"/>
      <c r="T261" s="2"/>
      <c r="U261" s="2"/>
      <c r="V261" s="2"/>
      <c r="W261" s="2"/>
      <c r="X261" s="2"/>
      <c r="Y261" s="2"/>
      <c r="Z261" s="2"/>
      <c r="AA261" s="2"/>
      <c r="AB261" s="2"/>
    </row>
    <row r="262" spans="1:28" ht="13.5" customHeight="1">
      <c r="A262" s="2"/>
      <c r="B262" s="2"/>
      <c r="C262" s="50"/>
      <c r="D262" s="29"/>
      <c r="E262" s="29"/>
      <c r="F262" s="94"/>
      <c r="G262" s="94"/>
      <c r="H262" s="2"/>
      <c r="I262" s="2"/>
      <c r="J262" s="2"/>
      <c r="K262" s="2"/>
      <c r="L262" s="2"/>
      <c r="M262" s="2"/>
      <c r="N262" s="2"/>
      <c r="O262" s="2"/>
      <c r="P262" s="2"/>
      <c r="Q262" s="2"/>
      <c r="R262" s="2"/>
      <c r="S262" s="2"/>
      <c r="T262" s="2"/>
      <c r="U262" s="2"/>
      <c r="V262" s="2"/>
      <c r="W262" s="2"/>
      <c r="X262" s="2"/>
      <c r="Y262" s="2"/>
      <c r="Z262" s="2"/>
      <c r="AA262" s="2"/>
      <c r="AB262" s="2"/>
    </row>
    <row r="263" spans="1:28" ht="13.5" customHeight="1">
      <c r="A263" s="2"/>
      <c r="B263" s="2"/>
      <c r="C263" s="50"/>
      <c r="D263" s="29"/>
      <c r="E263" s="29"/>
      <c r="F263" s="94"/>
      <c r="G263" s="94"/>
      <c r="H263" s="2"/>
      <c r="I263" s="2"/>
      <c r="J263" s="2"/>
      <c r="K263" s="2"/>
      <c r="L263" s="2"/>
      <c r="M263" s="2"/>
      <c r="N263" s="2"/>
      <c r="O263" s="2"/>
      <c r="P263" s="2"/>
      <c r="Q263" s="2"/>
      <c r="R263" s="2"/>
      <c r="S263" s="2"/>
      <c r="T263" s="2"/>
      <c r="U263" s="2"/>
      <c r="V263" s="2"/>
      <c r="W263" s="2"/>
      <c r="X263" s="2"/>
      <c r="Y263" s="2"/>
      <c r="Z263" s="2"/>
      <c r="AA263" s="2"/>
      <c r="AB263" s="2"/>
    </row>
    <row r="264" spans="1:28" ht="13.5" customHeight="1">
      <c r="A264" s="2"/>
      <c r="B264" s="2"/>
      <c r="C264" s="50"/>
      <c r="D264" s="29"/>
      <c r="E264" s="29"/>
      <c r="F264" s="94"/>
      <c r="G264" s="94"/>
      <c r="H264" s="2"/>
      <c r="I264" s="2"/>
      <c r="J264" s="2"/>
      <c r="K264" s="2"/>
      <c r="L264" s="2"/>
      <c r="M264" s="2"/>
      <c r="N264" s="2"/>
      <c r="O264" s="2"/>
      <c r="P264" s="2"/>
      <c r="Q264" s="2"/>
      <c r="R264" s="2"/>
      <c r="S264" s="2"/>
      <c r="T264" s="2"/>
      <c r="U264" s="2"/>
      <c r="V264" s="2"/>
      <c r="W264" s="2"/>
      <c r="X264" s="2"/>
      <c r="Y264" s="2"/>
      <c r="Z264" s="2"/>
      <c r="AA264" s="2"/>
      <c r="AB264" s="2"/>
    </row>
    <row r="265" spans="1:28" ht="13.5" customHeight="1">
      <c r="A265" s="2"/>
      <c r="B265" s="2"/>
      <c r="C265" s="50"/>
      <c r="D265" s="29"/>
      <c r="E265" s="29"/>
      <c r="F265" s="94"/>
      <c r="G265" s="94"/>
      <c r="H265" s="2"/>
      <c r="I265" s="2"/>
      <c r="J265" s="2"/>
      <c r="K265" s="2"/>
      <c r="L265" s="2"/>
      <c r="M265" s="2"/>
      <c r="N265" s="2"/>
      <c r="O265" s="2"/>
      <c r="P265" s="2"/>
      <c r="Q265" s="2"/>
      <c r="R265" s="2"/>
      <c r="S265" s="2"/>
      <c r="T265" s="2"/>
      <c r="U265" s="2"/>
      <c r="V265" s="2"/>
      <c r="W265" s="2"/>
      <c r="X265" s="2"/>
      <c r="Y265" s="2"/>
      <c r="Z265" s="2"/>
      <c r="AA265" s="2"/>
      <c r="AB265" s="2"/>
    </row>
    <row r="266" spans="1:28" ht="13.5" customHeight="1">
      <c r="A266" s="2"/>
      <c r="B266" s="2"/>
      <c r="C266" s="50"/>
      <c r="D266" s="29"/>
      <c r="E266" s="29"/>
      <c r="F266" s="94"/>
      <c r="G266" s="94"/>
      <c r="H266" s="2"/>
      <c r="I266" s="2"/>
      <c r="J266" s="2"/>
      <c r="K266" s="2"/>
      <c r="L266" s="2"/>
      <c r="M266" s="2"/>
      <c r="N266" s="2"/>
      <c r="O266" s="2"/>
      <c r="P266" s="2"/>
      <c r="Q266" s="2"/>
      <c r="R266" s="2"/>
      <c r="S266" s="2"/>
      <c r="T266" s="2"/>
      <c r="U266" s="2"/>
      <c r="V266" s="2"/>
      <c r="W266" s="2"/>
      <c r="X266" s="2"/>
      <c r="Y266" s="2"/>
      <c r="Z266" s="2"/>
      <c r="AA266" s="2"/>
      <c r="AB266" s="2"/>
    </row>
    <row r="267" spans="1:28" ht="13.5" customHeight="1">
      <c r="A267" s="2"/>
      <c r="B267" s="2"/>
      <c r="C267" s="50"/>
      <c r="D267" s="29"/>
      <c r="E267" s="29"/>
      <c r="F267" s="94"/>
      <c r="G267" s="94"/>
      <c r="H267" s="2"/>
      <c r="I267" s="2"/>
      <c r="J267" s="2"/>
      <c r="K267" s="2"/>
      <c r="L267" s="2"/>
      <c r="M267" s="2"/>
      <c r="N267" s="2"/>
      <c r="O267" s="2"/>
      <c r="P267" s="2"/>
      <c r="Q267" s="2"/>
      <c r="R267" s="2"/>
      <c r="S267" s="2"/>
      <c r="T267" s="2"/>
      <c r="U267" s="2"/>
      <c r="V267" s="2"/>
      <c r="W267" s="2"/>
      <c r="X267" s="2"/>
      <c r="Y267" s="2"/>
      <c r="Z267" s="2"/>
      <c r="AA267" s="2"/>
      <c r="AB267" s="2"/>
    </row>
    <row r="268" spans="1:28" ht="13.5" customHeight="1">
      <c r="A268" s="2"/>
      <c r="B268" s="2"/>
      <c r="C268" s="50"/>
      <c r="D268" s="29"/>
      <c r="E268" s="29"/>
      <c r="F268" s="94"/>
      <c r="G268" s="94"/>
      <c r="H268" s="2"/>
      <c r="I268" s="2"/>
      <c r="J268" s="2"/>
      <c r="K268" s="2"/>
      <c r="L268" s="2"/>
      <c r="M268" s="2"/>
      <c r="N268" s="2"/>
      <c r="O268" s="2"/>
      <c r="P268" s="2"/>
      <c r="Q268" s="2"/>
      <c r="R268" s="2"/>
      <c r="S268" s="2"/>
      <c r="T268" s="2"/>
      <c r="U268" s="2"/>
      <c r="V268" s="2"/>
      <c r="W268" s="2"/>
      <c r="X268" s="2"/>
      <c r="Y268" s="2"/>
      <c r="Z268" s="2"/>
      <c r="AA268" s="2"/>
      <c r="AB268" s="2"/>
    </row>
    <row r="269" spans="1:28" ht="13.5" customHeight="1">
      <c r="A269" s="2"/>
      <c r="B269" s="2"/>
      <c r="C269" s="50"/>
      <c r="D269" s="29"/>
      <c r="E269" s="29"/>
      <c r="F269" s="94"/>
      <c r="G269" s="94"/>
      <c r="H269" s="2"/>
      <c r="I269" s="2"/>
      <c r="J269" s="2"/>
      <c r="K269" s="2"/>
      <c r="L269" s="2"/>
      <c r="M269" s="2"/>
      <c r="N269" s="2"/>
      <c r="O269" s="2"/>
      <c r="P269" s="2"/>
      <c r="Q269" s="2"/>
      <c r="R269" s="2"/>
      <c r="S269" s="2"/>
      <c r="T269" s="2"/>
      <c r="U269" s="2"/>
      <c r="V269" s="2"/>
      <c r="W269" s="2"/>
      <c r="X269" s="2"/>
      <c r="Y269" s="2"/>
      <c r="Z269" s="2"/>
      <c r="AA269" s="2"/>
      <c r="AB269" s="2"/>
    </row>
    <row r="270" spans="1:28" ht="13.5" customHeight="1">
      <c r="A270" s="2"/>
      <c r="B270" s="2"/>
      <c r="C270" s="50"/>
      <c r="D270" s="29"/>
      <c r="E270" s="29"/>
      <c r="F270" s="94"/>
      <c r="G270" s="94"/>
      <c r="H270" s="2"/>
      <c r="I270" s="2"/>
      <c r="J270" s="2"/>
      <c r="K270" s="2"/>
      <c r="L270" s="2"/>
      <c r="M270" s="2"/>
      <c r="N270" s="2"/>
      <c r="O270" s="2"/>
      <c r="P270" s="2"/>
      <c r="Q270" s="2"/>
      <c r="R270" s="2"/>
      <c r="S270" s="2"/>
      <c r="T270" s="2"/>
      <c r="U270" s="2"/>
      <c r="V270" s="2"/>
      <c r="W270" s="2"/>
      <c r="X270" s="2"/>
      <c r="Y270" s="2"/>
      <c r="Z270" s="2"/>
      <c r="AA270" s="2"/>
      <c r="AB270" s="2"/>
    </row>
    <row r="271" spans="1:28" ht="13.5" customHeight="1">
      <c r="A271" s="2"/>
      <c r="B271" s="2"/>
      <c r="C271" s="50"/>
      <c r="D271" s="29"/>
      <c r="E271" s="29"/>
      <c r="F271" s="94"/>
      <c r="G271" s="94"/>
      <c r="H271" s="2"/>
      <c r="I271" s="2"/>
      <c r="J271" s="2"/>
      <c r="K271" s="2"/>
      <c r="L271" s="2"/>
      <c r="M271" s="2"/>
      <c r="N271" s="2"/>
      <c r="O271" s="2"/>
      <c r="P271" s="2"/>
      <c r="Q271" s="2"/>
      <c r="R271" s="2"/>
      <c r="S271" s="2"/>
      <c r="T271" s="2"/>
      <c r="U271" s="2"/>
      <c r="V271" s="2"/>
      <c r="W271" s="2"/>
      <c r="X271" s="2"/>
      <c r="Y271" s="2"/>
      <c r="Z271" s="2"/>
      <c r="AA271" s="2"/>
      <c r="AB271" s="2"/>
    </row>
    <row r="272" spans="1:28" ht="13.5" customHeight="1">
      <c r="A272" s="2"/>
      <c r="B272" s="2"/>
      <c r="C272" s="50"/>
      <c r="D272" s="29"/>
      <c r="E272" s="29"/>
      <c r="F272" s="94"/>
      <c r="G272" s="94"/>
      <c r="H272" s="2"/>
      <c r="I272" s="2"/>
      <c r="J272" s="2"/>
      <c r="K272" s="2"/>
      <c r="L272" s="2"/>
      <c r="M272" s="2"/>
      <c r="N272" s="2"/>
      <c r="O272" s="2"/>
      <c r="P272" s="2"/>
      <c r="Q272" s="2"/>
      <c r="R272" s="2"/>
      <c r="S272" s="2"/>
      <c r="T272" s="2"/>
      <c r="U272" s="2"/>
      <c r="V272" s="2"/>
      <c r="W272" s="2"/>
      <c r="X272" s="2"/>
      <c r="Y272" s="2"/>
      <c r="Z272" s="2"/>
      <c r="AA272" s="2"/>
      <c r="AB272" s="2"/>
    </row>
    <row r="273" spans="1:28" ht="13.5" customHeight="1">
      <c r="A273" s="2"/>
      <c r="B273" s="2"/>
      <c r="C273" s="50"/>
      <c r="D273" s="29"/>
      <c r="E273" s="29"/>
      <c r="F273" s="94"/>
      <c r="G273" s="94"/>
      <c r="H273" s="2"/>
      <c r="I273" s="2"/>
      <c r="J273" s="2"/>
      <c r="K273" s="2"/>
      <c r="L273" s="2"/>
      <c r="M273" s="2"/>
      <c r="N273" s="2"/>
      <c r="O273" s="2"/>
      <c r="P273" s="2"/>
      <c r="Q273" s="2"/>
      <c r="R273" s="2"/>
      <c r="S273" s="2"/>
      <c r="T273" s="2"/>
      <c r="U273" s="2"/>
      <c r="V273" s="2"/>
      <c r="W273" s="2"/>
      <c r="X273" s="2"/>
      <c r="Y273" s="2"/>
      <c r="Z273" s="2"/>
      <c r="AA273" s="2"/>
      <c r="AB273" s="2"/>
    </row>
    <row r="274" spans="1:28" ht="13.5" customHeight="1">
      <c r="A274" s="2"/>
      <c r="B274" s="2"/>
      <c r="C274" s="50"/>
      <c r="D274" s="29"/>
      <c r="E274" s="29"/>
      <c r="F274" s="94"/>
      <c r="G274" s="94"/>
      <c r="H274" s="2"/>
      <c r="I274" s="2"/>
      <c r="J274" s="2"/>
      <c r="K274" s="2"/>
      <c r="L274" s="2"/>
      <c r="M274" s="2"/>
      <c r="N274" s="2"/>
      <c r="O274" s="2"/>
      <c r="P274" s="2"/>
      <c r="Q274" s="2"/>
      <c r="R274" s="2"/>
      <c r="S274" s="2"/>
      <c r="T274" s="2"/>
      <c r="U274" s="2"/>
      <c r="V274" s="2"/>
      <c r="W274" s="2"/>
      <c r="X274" s="2"/>
      <c r="Y274" s="2"/>
      <c r="Z274" s="2"/>
      <c r="AA274" s="2"/>
      <c r="AB274" s="2"/>
    </row>
    <row r="275" spans="1:28" ht="13.5" customHeight="1">
      <c r="A275" s="2"/>
      <c r="B275" s="2"/>
      <c r="C275" s="50"/>
      <c r="D275" s="29"/>
      <c r="E275" s="29"/>
      <c r="F275" s="94"/>
      <c r="G275" s="94"/>
      <c r="H275" s="2"/>
      <c r="I275" s="2"/>
      <c r="J275" s="2"/>
      <c r="K275" s="2"/>
      <c r="L275" s="2"/>
      <c r="M275" s="2"/>
      <c r="N275" s="2"/>
      <c r="O275" s="2"/>
      <c r="P275" s="2"/>
      <c r="Q275" s="2"/>
      <c r="R275" s="2"/>
      <c r="S275" s="2"/>
      <c r="T275" s="2"/>
      <c r="U275" s="2"/>
      <c r="V275" s="2"/>
      <c r="W275" s="2"/>
      <c r="X275" s="2"/>
      <c r="Y275" s="2"/>
      <c r="Z275" s="2"/>
      <c r="AA275" s="2"/>
      <c r="AB275" s="2"/>
    </row>
    <row r="276" spans="1:28" ht="13.5" customHeight="1">
      <c r="A276" s="2"/>
      <c r="B276" s="2"/>
      <c r="C276" s="50"/>
      <c r="D276" s="29"/>
      <c r="E276" s="29"/>
      <c r="F276" s="94"/>
      <c r="G276" s="94"/>
      <c r="H276" s="2"/>
      <c r="I276" s="2"/>
      <c r="J276" s="2"/>
      <c r="K276" s="2"/>
      <c r="L276" s="2"/>
      <c r="M276" s="2"/>
      <c r="N276" s="2"/>
      <c r="O276" s="2"/>
      <c r="P276" s="2"/>
      <c r="Q276" s="2"/>
      <c r="R276" s="2"/>
      <c r="S276" s="2"/>
      <c r="T276" s="2"/>
      <c r="U276" s="2"/>
      <c r="V276" s="2"/>
      <c r="W276" s="2"/>
      <c r="X276" s="2"/>
      <c r="Y276" s="2"/>
      <c r="Z276" s="2"/>
      <c r="AA276" s="2"/>
      <c r="AB276" s="2"/>
    </row>
    <row r="277" spans="1:28" ht="13.5" customHeight="1">
      <c r="A277" s="2"/>
      <c r="B277" s="2"/>
      <c r="C277" s="50"/>
      <c r="D277" s="29"/>
      <c r="E277" s="29"/>
      <c r="F277" s="94"/>
      <c r="G277" s="94"/>
      <c r="H277" s="2"/>
      <c r="I277" s="2"/>
      <c r="J277" s="2"/>
      <c r="K277" s="2"/>
      <c r="L277" s="2"/>
      <c r="M277" s="2"/>
      <c r="N277" s="2"/>
      <c r="O277" s="2"/>
      <c r="P277" s="2"/>
      <c r="Q277" s="2"/>
      <c r="R277" s="2"/>
      <c r="S277" s="2"/>
      <c r="T277" s="2"/>
      <c r="U277" s="2"/>
      <c r="V277" s="2"/>
      <c r="W277" s="2"/>
      <c r="X277" s="2"/>
      <c r="Y277" s="2"/>
      <c r="Z277" s="2"/>
      <c r="AA277" s="2"/>
      <c r="AB277" s="2"/>
    </row>
    <row r="278" spans="1:28" ht="13.5" customHeight="1">
      <c r="A278" s="2"/>
      <c r="B278" s="2"/>
      <c r="C278" s="50"/>
      <c r="D278" s="29"/>
      <c r="E278" s="29"/>
      <c r="F278" s="94"/>
      <c r="G278" s="94"/>
      <c r="H278" s="2"/>
      <c r="I278" s="2"/>
      <c r="J278" s="2"/>
      <c r="K278" s="2"/>
      <c r="L278" s="2"/>
      <c r="M278" s="2"/>
      <c r="N278" s="2"/>
      <c r="O278" s="2"/>
      <c r="P278" s="2"/>
      <c r="Q278" s="2"/>
      <c r="R278" s="2"/>
      <c r="S278" s="2"/>
      <c r="T278" s="2"/>
      <c r="U278" s="2"/>
      <c r="V278" s="2"/>
      <c r="W278" s="2"/>
      <c r="X278" s="2"/>
      <c r="Y278" s="2"/>
      <c r="Z278" s="2"/>
      <c r="AA278" s="2"/>
      <c r="AB278" s="2"/>
    </row>
    <row r="279" spans="1:28" ht="13.5" customHeight="1">
      <c r="A279" s="2"/>
      <c r="B279" s="2"/>
      <c r="C279" s="50"/>
      <c r="D279" s="29"/>
      <c r="E279" s="29"/>
      <c r="F279" s="94"/>
      <c r="G279" s="94"/>
      <c r="H279" s="2"/>
      <c r="I279" s="2"/>
      <c r="J279" s="2"/>
      <c r="K279" s="2"/>
      <c r="L279" s="2"/>
      <c r="M279" s="2"/>
      <c r="N279" s="2"/>
      <c r="O279" s="2"/>
      <c r="P279" s="2"/>
      <c r="Q279" s="2"/>
      <c r="R279" s="2"/>
      <c r="S279" s="2"/>
      <c r="T279" s="2"/>
      <c r="U279" s="2"/>
      <c r="V279" s="2"/>
      <c r="W279" s="2"/>
      <c r="X279" s="2"/>
      <c r="Y279" s="2"/>
      <c r="Z279" s="2"/>
      <c r="AA279" s="2"/>
      <c r="AB279" s="2"/>
    </row>
    <row r="280" spans="1:28" ht="13.5" customHeight="1">
      <c r="A280" s="2"/>
      <c r="B280" s="2"/>
      <c r="C280" s="50"/>
      <c r="D280" s="29"/>
      <c r="E280" s="29"/>
      <c r="F280" s="94"/>
      <c r="G280" s="94"/>
      <c r="H280" s="2"/>
      <c r="I280" s="2"/>
      <c r="J280" s="2"/>
      <c r="K280" s="2"/>
      <c r="L280" s="2"/>
      <c r="M280" s="2"/>
      <c r="N280" s="2"/>
      <c r="O280" s="2"/>
      <c r="P280" s="2"/>
      <c r="Q280" s="2"/>
      <c r="R280" s="2"/>
      <c r="S280" s="2"/>
      <c r="T280" s="2"/>
      <c r="U280" s="2"/>
      <c r="V280" s="2"/>
      <c r="W280" s="2"/>
      <c r="X280" s="2"/>
      <c r="Y280" s="2"/>
      <c r="Z280" s="2"/>
      <c r="AA280" s="2"/>
      <c r="AB280" s="2"/>
    </row>
    <row r="281" spans="1:28" ht="13.5" customHeight="1">
      <c r="A281" s="2"/>
      <c r="B281" s="2"/>
      <c r="C281" s="50"/>
      <c r="D281" s="29"/>
      <c r="E281" s="29"/>
      <c r="F281" s="94"/>
      <c r="G281" s="94"/>
      <c r="H281" s="2"/>
      <c r="I281" s="2"/>
      <c r="J281" s="2"/>
      <c r="K281" s="2"/>
      <c r="L281" s="2"/>
      <c r="M281" s="2"/>
      <c r="N281" s="2"/>
      <c r="O281" s="2"/>
      <c r="P281" s="2"/>
      <c r="Q281" s="2"/>
      <c r="R281" s="2"/>
      <c r="S281" s="2"/>
      <c r="T281" s="2"/>
      <c r="U281" s="2"/>
      <c r="V281" s="2"/>
      <c r="W281" s="2"/>
      <c r="X281" s="2"/>
      <c r="Y281" s="2"/>
      <c r="Z281" s="2"/>
      <c r="AA281" s="2"/>
      <c r="AB281" s="2"/>
    </row>
    <row r="282" spans="1:28" ht="13.5" customHeight="1">
      <c r="A282" s="2"/>
      <c r="B282" s="2"/>
      <c r="C282" s="50"/>
      <c r="D282" s="29"/>
      <c r="E282" s="29"/>
      <c r="F282" s="94"/>
      <c r="G282" s="94"/>
      <c r="H282" s="2"/>
      <c r="I282" s="2"/>
      <c r="J282" s="2"/>
      <c r="K282" s="2"/>
      <c r="L282" s="2"/>
      <c r="M282" s="2"/>
      <c r="N282" s="2"/>
      <c r="O282" s="2"/>
      <c r="P282" s="2"/>
      <c r="Q282" s="2"/>
      <c r="R282" s="2"/>
      <c r="S282" s="2"/>
      <c r="T282" s="2"/>
      <c r="U282" s="2"/>
      <c r="V282" s="2"/>
      <c r="W282" s="2"/>
      <c r="X282" s="2"/>
      <c r="Y282" s="2"/>
      <c r="Z282" s="2"/>
      <c r="AA282" s="2"/>
      <c r="AB282" s="2"/>
    </row>
    <row r="283" spans="1:28" ht="13.5" customHeight="1">
      <c r="A283" s="2"/>
      <c r="B283" s="2"/>
      <c r="C283" s="50"/>
      <c r="D283" s="29"/>
      <c r="E283" s="29"/>
      <c r="F283" s="94"/>
      <c r="G283" s="94"/>
      <c r="H283" s="2"/>
      <c r="I283" s="2"/>
      <c r="J283" s="2"/>
      <c r="K283" s="2"/>
      <c r="L283" s="2"/>
      <c r="M283" s="2"/>
      <c r="N283" s="2"/>
      <c r="O283" s="2"/>
      <c r="P283" s="2"/>
      <c r="Q283" s="2"/>
      <c r="R283" s="2"/>
      <c r="S283" s="2"/>
      <c r="T283" s="2"/>
      <c r="U283" s="2"/>
      <c r="V283" s="2"/>
      <c r="W283" s="2"/>
      <c r="X283" s="2"/>
      <c r="Y283" s="2"/>
      <c r="Z283" s="2"/>
      <c r="AA283" s="2"/>
      <c r="AB283" s="2"/>
    </row>
    <row r="284" spans="1:28" ht="13.5" customHeight="1">
      <c r="A284" s="2"/>
      <c r="B284" s="2"/>
      <c r="C284" s="50"/>
      <c r="D284" s="29"/>
      <c r="E284" s="29"/>
      <c r="F284" s="94"/>
      <c r="G284" s="94"/>
      <c r="H284" s="2"/>
      <c r="I284" s="2"/>
      <c r="J284" s="2"/>
      <c r="K284" s="2"/>
      <c r="L284" s="2"/>
      <c r="M284" s="2"/>
      <c r="N284" s="2"/>
      <c r="O284" s="2"/>
      <c r="P284" s="2"/>
      <c r="Q284" s="2"/>
      <c r="R284" s="2"/>
      <c r="S284" s="2"/>
      <c r="T284" s="2"/>
      <c r="U284" s="2"/>
      <c r="V284" s="2"/>
      <c r="W284" s="2"/>
      <c r="X284" s="2"/>
      <c r="Y284" s="2"/>
      <c r="Z284" s="2"/>
      <c r="AA284" s="2"/>
      <c r="AB284" s="2"/>
    </row>
    <row r="285" spans="1:28" ht="13.5" customHeight="1">
      <c r="A285" s="2"/>
      <c r="B285" s="2"/>
      <c r="C285" s="50"/>
      <c r="D285" s="29"/>
      <c r="E285" s="29"/>
      <c r="F285" s="94"/>
      <c r="G285" s="94"/>
      <c r="H285" s="2"/>
      <c r="I285" s="2"/>
      <c r="J285" s="2"/>
      <c r="K285" s="2"/>
      <c r="L285" s="2"/>
      <c r="M285" s="2"/>
      <c r="N285" s="2"/>
      <c r="O285" s="2"/>
      <c r="P285" s="2"/>
      <c r="Q285" s="2"/>
      <c r="R285" s="2"/>
      <c r="S285" s="2"/>
      <c r="T285" s="2"/>
      <c r="U285" s="2"/>
      <c r="V285" s="2"/>
      <c r="W285" s="2"/>
      <c r="X285" s="2"/>
      <c r="Y285" s="2"/>
      <c r="Z285" s="2"/>
      <c r="AA285" s="2"/>
      <c r="AB285" s="2"/>
    </row>
    <row r="286" spans="1:28" ht="13.5" customHeight="1">
      <c r="A286" s="2"/>
      <c r="B286" s="2"/>
      <c r="C286" s="50"/>
      <c r="D286" s="29"/>
      <c r="E286" s="29"/>
      <c r="F286" s="94"/>
      <c r="G286" s="94"/>
      <c r="H286" s="2"/>
      <c r="I286" s="2"/>
      <c r="J286" s="2"/>
      <c r="K286" s="2"/>
      <c r="L286" s="2"/>
      <c r="M286" s="2"/>
      <c r="N286" s="2"/>
      <c r="O286" s="2"/>
      <c r="P286" s="2"/>
      <c r="Q286" s="2"/>
      <c r="R286" s="2"/>
      <c r="S286" s="2"/>
      <c r="T286" s="2"/>
      <c r="U286" s="2"/>
      <c r="V286" s="2"/>
      <c r="W286" s="2"/>
      <c r="X286" s="2"/>
      <c r="Y286" s="2"/>
      <c r="Z286" s="2"/>
      <c r="AA286" s="2"/>
      <c r="AB286" s="2"/>
    </row>
    <row r="287" spans="1:28" ht="13.5" customHeight="1">
      <c r="A287" s="2"/>
      <c r="B287" s="2"/>
      <c r="C287" s="50"/>
      <c r="D287" s="29"/>
      <c r="E287" s="29"/>
      <c r="F287" s="94"/>
      <c r="G287" s="94"/>
      <c r="H287" s="2"/>
      <c r="I287" s="2"/>
      <c r="J287" s="2"/>
      <c r="K287" s="2"/>
      <c r="L287" s="2"/>
      <c r="M287" s="2"/>
      <c r="N287" s="2"/>
      <c r="O287" s="2"/>
      <c r="P287" s="2"/>
      <c r="Q287" s="2"/>
      <c r="R287" s="2"/>
      <c r="S287" s="2"/>
      <c r="T287" s="2"/>
      <c r="U287" s="2"/>
      <c r="V287" s="2"/>
      <c r="W287" s="2"/>
      <c r="X287" s="2"/>
      <c r="Y287" s="2"/>
      <c r="Z287" s="2"/>
      <c r="AA287" s="2"/>
      <c r="AB287" s="2"/>
    </row>
    <row r="288" spans="1:28" ht="13.5" customHeight="1">
      <c r="A288" s="2"/>
      <c r="B288" s="2"/>
      <c r="C288" s="50"/>
      <c r="D288" s="29"/>
      <c r="E288" s="29"/>
      <c r="F288" s="94"/>
      <c r="G288" s="94"/>
      <c r="H288" s="2"/>
      <c r="I288" s="2"/>
      <c r="J288" s="2"/>
      <c r="K288" s="2"/>
      <c r="L288" s="2"/>
      <c r="M288" s="2"/>
      <c r="N288" s="2"/>
      <c r="O288" s="2"/>
      <c r="P288" s="2"/>
      <c r="Q288" s="2"/>
      <c r="R288" s="2"/>
      <c r="S288" s="2"/>
      <c r="T288" s="2"/>
      <c r="U288" s="2"/>
      <c r="V288" s="2"/>
      <c r="W288" s="2"/>
      <c r="X288" s="2"/>
      <c r="Y288" s="2"/>
      <c r="Z288" s="2"/>
      <c r="AA288" s="2"/>
      <c r="AB288" s="2"/>
    </row>
    <row r="289" spans="1:28" ht="13.5" customHeight="1">
      <c r="A289" s="2"/>
      <c r="B289" s="2"/>
      <c r="C289" s="50"/>
      <c r="D289" s="29"/>
      <c r="E289" s="29"/>
      <c r="F289" s="94"/>
      <c r="G289" s="94"/>
      <c r="H289" s="2"/>
      <c r="I289" s="2"/>
      <c r="J289" s="2"/>
      <c r="K289" s="2"/>
      <c r="L289" s="2"/>
      <c r="M289" s="2"/>
      <c r="N289" s="2"/>
      <c r="O289" s="2"/>
      <c r="P289" s="2"/>
      <c r="Q289" s="2"/>
      <c r="R289" s="2"/>
      <c r="S289" s="2"/>
      <c r="T289" s="2"/>
      <c r="U289" s="2"/>
      <c r="V289" s="2"/>
      <c r="W289" s="2"/>
      <c r="X289" s="2"/>
      <c r="Y289" s="2"/>
      <c r="Z289" s="2"/>
      <c r="AA289" s="2"/>
      <c r="AB289" s="2"/>
    </row>
    <row r="290" spans="1:28" ht="13.5" customHeight="1">
      <c r="A290" s="2"/>
      <c r="B290" s="2"/>
      <c r="C290" s="50"/>
      <c r="D290" s="29"/>
      <c r="E290" s="29"/>
      <c r="F290" s="94"/>
      <c r="G290" s="94"/>
      <c r="H290" s="2"/>
      <c r="I290" s="2"/>
      <c r="J290" s="2"/>
      <c r="K290" s="2"/>
      <c r="L290" s="2"/>
      <c r="M290" s="2"/>
      <c r="N290" s="2"/>
      <c r="O290" s="2"/>
      <c r="P290" s="2"/>
      <c r="Q290" s="2"/>
      <c r="R290" s="2"/>
      <c r="S290" s="2"/>
      <c r="T290" s="2"/>
      <c r="U290" s="2"/>
      <c r="V290" s="2"/>
      <c r="W290" s="2"/>
      <c r="X290" s="2"/>
      <c r="Y290" s="2"/>
      <c r="Z290" s="2"/>
      <c r="AA290" s="2"/>
      <c r="AB290" s="2"/>
    </row>
    <row r="291" spans="1:28" ht="13.5" customHeight="1">
      <c r="A291" s="2"/>
      <c r="B291" s="2"/>
      <c r="C291" s="50"/>
      <c r="D291" s="29"/>
      <c r="E291" s="29"/>
      <c r="F291" s="94"/>
      <c r="G291" s="94"/>
      <c r="H291" s="2"/>
      <c r="I291" s="2"/>
      <c r="J291" s="2"/>
      <c r="K291" s="2"/>
      <c r="L291" s="2"/>
      <c r="M291" s="2"/>
      <c r="N291" s="2"/>
      <c r="O291" s="2"/>
      <c r="P291" s="2"/>
      <c r="Q291" s="2"/>
      <c r="R291" s="2"/>
      <c r="S291" s="2"/>
      <c r="T291" s="2"/>
      <c r="U291" s="2"/>
      <c r="V291" s="2"/>
      <c r="W291" s="2"/>
      <c r="X291" s="2"/>
      <c r="Y291" s="2"/>
      <c r="Z291" s="2"/>
      <c r="AA291" s="2"/>
      <c r="AB291" s="2"/>
    </row>
    <row r="292" spans="1:28" ht="13.5" customHeight="1">
      <c r="A292" s="2"/>
      <c r="B292" s="2"/>
      <c r="C292" s="50"/>
      <c r="D292" s="29"/>
      <c r="E292" s="29"/>
      <c r="F292" s="94"/>
      <c r="G292" s="94"/>
      <c r="H292" s="2"/>
      <c r="I292" s="2"/>
      <c r="J292" s="2"/>
      <c r="K292" s="2"/>
      <c r="L292" s="2"/>
      <c r="M292" s="2"/>
      <c r="N292" s="2"/>
      <c r="O292" s="2"/>
      <c r="P292" s="2"/>
      <c r="Q292" s="2"/>
      <c r="R292" s="2"/>
      <c r="S292" s="2"/>
      <c r="T292" s="2"/>
      <c r="U292" s="2"/>
      <c r="V292" s="2"/>
      <c r="W292" s="2"/>
      <c r="X292" s="2"/>
      <c r="Y292" s="2"/>
      <c r="Z292" s="2"/>
      <c r="AA292" s="2"/>
      <c r="AB292" s="2"/>
    </row>
    <row r="293" spans="1:28" ht="13.5" customHeight="1">
      <c r="A293" s="2"/>
      <c r="B293" s="2"/>
      <c r="C293" s="50"/>
      <c r="D293" s="29"/>
      <c r="E293" s="29"/>
      <c r="F293" s="94"/>
      <c r="G293" s="94"/>
      <c r="H293" s="2"/>
      <c r="I293" s="2"/>
      <c r="J293" s="2"/>
      <c r="K293" s="2"/>
      <c r="L293" s="2"/>
      <c r="M293" s="2"/>
      <c r="N293" s="2"/>
      <c r="O293" s="2"/>
      <c r="P293" s="2"/>
      <c r="Q293" s="2"/>
      <c r="R293" s="2"/>
      <c r="S293" s="2"/>
      <c r="T293" s="2"/>
      <c r="U293" s="2"/>
      <c r="V293" s="2"/>
      <c r="W293" s="2"/>
      <c r="X293" s="2"/>
      <c r="Y293" s="2"/>
      <c r="Z293" s="2"/>
      <c r="AA293" s="2"/>
      <c r="AB293" s="2"/>
    </row>
    <row r="294" spans="1:28" ht="13.5" customHeight="1">
      <c r="A294" s="2"/>
      <c r="B294" s="2"/>
      <c r="C294" s="50"/>
      <c r="D294" s="29"/>
      <c r="E294" s="29"/>
      <c r="F294" s="94"/>
      <c r="G294" s="94"/>
      <c r="H294" s="2"/>
      <c r="I294" s="2"/>
      <c r="J294" s="2"/>
      <c r="K294" s="2"/>
      <c r="L294" s="2"/>
      <c r="M294" s="2"/>
      <c r="N294" s="2"/>
      <c r="O294" s="2"/>
      <c r="P294" s="2"/>
      <c r="Q294" s="2"/>
      <c r="R294" s="2"/>
      <c r="S294" s="2"/>
      <c r="T294" s="2"/>
      <c r="U294" s="2"/>
      <c r="V294" s="2"/>
      <c r="W294" s="2"/>
      <c r="X294" s="2"/>
      <c r="Y294" s="2"/>
      <c r="Z294" s="2"/>
      <c r="AA294" s="2"/>
      <c r="AB294" s="2"/>
    </row>
    <row r="295" spans="1:28" ht="13.5" customHeight="1">
      <c r="A295" s="2"/>
      <c r="B295" s="2"/>
      <c r="C295" s="50"/>
      <c r="D295" s="29"/>
      <c r="E295" s="29"/>
      <c r="F295" s="94"/>
      <c r="G295" s="94"/>
      <c r="H295" s="2"/>
      <c r="I295" s="2"/>
      <c r="J295" s="2"/>
      <c r="K295" s="2"/>
      <c r="L295" s="2"/>
      <c r="M295" s="2"/>
      <c r="N295" s="2"/>
      <c r="O295" s="2"/>
      <c r="P295" s="2"/>
      <c r="Q295" s="2"/>
      <c r="R295" s="2"/>
      <c r="S295" s="2"/>
      <c r="T295" s="2"/>
      <c r="U295" s="2"/>
      <c r="V295" s="2"/>
      <c r="W295" s="2"/>
      <c r="X295" s="2"/>
      <c r="Y295" s="2"/>
      <c r="Z295" s="2"/>
      <c r="AA295" s="2"/>
      <c r="AB295" s="2"/>
    </row>
    <row r="296" spans="1:28" ht="13.5" customHeight="1">
      <c r="A296" s="2"/>
      <c r="B296" s="2"/>
      <c r="C296" s="50"/>
      <c r="D296" s="29"/>
      <c r="E296" s="29"/>
      <c r="F296" s="94"/>
      <c r="G296" s="94"/>
      <c r="H296" s="2"/>
      <c r="I296" s="2"/>
      <c r="J296" s="2"/>
      <c r="K296" s="2"/>
      <c r="L296" s="2"/>
      <c r="M296" s="2"/>
      <c r="N296" s="2"/>
      <c r="O296" s="2"/>
      <c r="P296" s="2"/>
      <c r="Q296" s="2"/>
      <c r="R296" s="2"/>
      <c r="S296" s="2"/>
      <c r="T296" s="2"/>
      <c r="U296" s="2"/>
      <c r="V296" s="2"/>
      <c r="W296" s="2"/>
      <c r="X296" s="2"/>
      <c r="Y296" s="2"/>
      <c r="Z296" s="2"/>
      <c r="AA296" s="2"/>
      <c r="AB296" s="2"/>
    </row>
    <row r="297" spans="1:28" ht="13.5" customHeight="1">
      <c r="A297" s="2"/>
      <c r="B297" s="2"/>
      <c r="C297" s="50"/>
      <c r="D297" s="29"/>
      <c r="E297" s="29"/>
      <c r="F297" s="94"/>
      <c r="G297" s="94"/>
      <c r="H297" s="2"/>
      <c r="I297" s="2"/>
      <c r="J297" s="2"/>
      <c r="K297" s="2"/>
      <c r="L297" s="2"/>
      <c r="M297" s="2"/>
      <c r="N297" s="2"/>
      <c r="O297" s="2"/>
      <c r="P297" s="2"/>
      <c r="Q297" s="2"/>
      <c r="R297" s="2"/>
      <c r="S297" s="2"/>
      <c r="T297" s="2"/>
      <c r="U297" s="2"/>
      <c r="V297" s="2"/>
      <c r="W297" s="2"/>
      <c r="X297" s="2"/>
      <c r="Y297" s="2"/>
      <c r="Z297" s="2"/>
      <c r="AA297" s="2"/>
      <c r="AB297" s="2"/>
    </row>
    <row r="298" spans="1:28" ht="13.5" customHeight="1">
      <c r="A298" s="2"/>
      <c r="B298" s="2"/>
      <c r="C298" s="50"/>
      <c r="D298" s="29"/>
      <c r="E298" s="29"/>
      <c r="F298" s="94"/>
      <c r="G298" s="94"/>
      <c r="H298" s="2"/>
      <c r="I298" s="2"/>
      <c r="J298" s="2"/>
      <c r="K298" s="2"/>
      <c r="L298" s="2"/>
      <c r="M298" s="2"/>
      <c r="N298" s="2"/>
      <c r="O298" s="2"/>
      <c r="P298" s="2"/>
      <c r="Q298" s="2"/>
      <c r="R298" s="2"/>
      <c r="S298" s="2"/>
      <c r="T298" s="2"/>
      <c r="U298" s="2"/>
      <c r="V298" s="2"/>
      <c r="W298" s="2"/>
      <c r="X298" s="2"/>
      <c r="Y298" s="2"/>
      <c r="Z298" s="2"/>
      <c r="AA298" s="2"/>
      <c r="AB298" s="2"/>
    </row>
    <row r="299" spans="1:28" ht="13.5" customHeight="1">
      <c r="A299" s="2"/>
      <c r="B299" s="2"/>
      <c r="C299" s="50"/>
      <c r="D299" s="29"/>
      <c r="E299" s="29"/>
      <c r="F299" s="94"/>
      <c r="G299" s="94"/>
      <c r="H299" s="2"/>
      <c r="I299" s="2"/>
      <c r="J299" s="2"/>
      <c r="K299" s="2"/>
      <c r="L299" s="2"/>
      <c r="M299" s="2"/>
      <c r="N299" s="2"/>
      <c r="O299" s="2"/>
      <c r="P299" s="2"/>
      <c r="Q299" s="2"/>
      <c r="R299" s="2"/>
      <c r="S299" s="2"/>
      <c r="T299" s="2"/>
      <c r="U299" s="2"/>
      <c r="V299" s="2"/>
      <c r="W299" s="2"/>
      <c r="X299" s="2"/>
      <c r="Y299" s="2"/>
      <c r="Z299" s="2"/>
      <c r="AA299" s="2"/>
      <c r="AB299" s="2"/>
    </row>
    <row r="300" spans="1:28" ht="13.5" customHeight="1">
      <c r="A300" s="2"/>
      <c r="B300" s="2"/>
      <c r="C300" s="50"/>
      <c r="D300" s="29"/>
      <c r="E300" s="29"/>
      <c r="F300" s="94"/>
      <c r="G300" s="94"/>
      <c r="H300" s="2"/>
      <c r="I300" s="2"/>
      <c r="J300" s="2"/>
      <c r="K300" s="2"/>
      <c r="L300" s="2"/>
      <c r="M300" s="2"/>
      <c r="N300" s="2"/>
      <c r="O300" s="2"/>
      <c r="P300" s="2"/>
      <c r="Q300" s="2"/>
      <c r="R300" s="2"/>
      <c r="S300" s="2"/>
      <c r="T300" s="2"/>
      <c r="U300" s="2"/>
      <c r="V300" s="2"/>
      <c r="W300" s="2"/>
      <c r="X300" s="2"/>
      <c r="Y300" s="2"/>
      <c r="Z300" s="2"/>
      <c r="AA300" s="2"/>
      <c r="AB300" s="2"/>
    </row>
    <row r="301" spans="1:28" ht="13.5" customHeight="1">
      <c r="A301" s="2"/>
      <c r="B301" s="2"/>
      <c r="C301" s="50"/>
      <c r="D301" s="29"/>
      <c r="E301" s="29"/>
      <c r="F301" s="94"/>
      <c r="G301" s="94"/>
      <c r="H301" s="2"/>
      <c r="I301" s="2"/>
      <c r="J301" s="2"/>
      <c r="K301" s="2"/>
      <c r="L301" s="2"/>
      <c r="M301" s="2"/>
      <c r="N301" s="2"/>
      <c r="O301" s="2"/>
      <c r="P301" s="2"/>
      <c r="Q301" s="2"/>
      <c r="R301" s="2"/>
      <c r="S301" s="2"/>
      <c r="T301" s="2"/>
      <c r="U301" s="2"/>
      <c r="V301" s="2"/>
      <c r="W301" s="2"/>
      <c r="X301" s="2"/>
      <c r="Y301" s="2"/>
      <c r="Z301" s="2"/>
      <c r="AA301" s="2"/>
      <c r="AB301" s="2"/>
    </row>
    <row r="302" spans="1:28" ht="13.5" customHeight="1">
      <c r="A302" s="2"/>
      <c r="B302" s="2"/>
      <c r="C302" s="50"/>
      <c r="D302" s="29"/>
      <c r="E302" s="29"/>
      <c r="F302" s="94"/>
      <c r="G302" s="94"/>
      <c r="H302" s="2"/>
      <c r="I302" s="2"/>
      <c r="J302" s="2"/>
      <c r="K302" s="2"/>
      <c r="L302" s="2"/>
      <c r="M302" s="2"/>
      <c r="N302" s="2"/>
      <c r="O302" s="2"/>
      <c r="P302" s="2"/>
      <c r="Q302" s="2"/>
      <c r="R302" s="2"/>
      <c r="S302" s="2"/>
      <c r="T302" s="2"/>
      <c r="U302" s="2"/>
      <c r="V302" s="2"/>
      <c r="W302" s="2"/>
      <c r="X302" s="2"/>
      <c r="Y302" s="2"/>
      <c r="Z302" s="2"/>
      <c r="AA302" s="2"/>
      <c r="AB302" s="2"/>
    </row>
    <row r="303" spans="1:28" ht="13.5" customHeight="1">
      <c r="A303" s="2"/>
      <c r="B303" s="2"/>
      <c r="C303" s="50"/>
      <c r="D303" s="29"/>
      <c r="E303" s="29"/>
      <c r="F303" s="94"/>
      <c r="G303" s="94"/>
      <c r="H303" s="2"/>
      <c r="I303" s="2"/>
      <c r="J303" s="2"/>
      <c r="K303" s="2"/>
      <c r="L303" s="2"/>
      <c r="M303" s="2"/>
      <c r="N303" s="2"/>
      <c r="O303" s="2"/>
      <c r="P303" s="2"/>
      <c r="Q303" s="2"/>
      <c r="R303" s="2"/>
      <c r="S303" s="2"/>
      <c r="T303" s="2"/>
      <c r="U303" s="2"/>
      <c r="V303" s="2"/>
      <c r="W303" s="2"/>
      <c r="X303" s="2"/>
      <c r="Y303" s="2"/>
      <c r="Z303" s="2"/>
      <c r="AA303" s="2"/>
      <c r="AB303" s="2"/>
    </row>
    <row r="304" spans="1:28" ht="13.5" customHeight="1">
      <c r="A304" s="2"/>
      <c r="B304" s="2"/>
      <c r="C304" s="50"/>
      <c r="D304" s="29"/>
      <c r="E304" s="29"/>
      <c r="F304" s="94"/>
      <c r="G304" s="94"/>
      <c r="H304" s="2"/>
      <c r="I304" s="2"/>
      <c r="J304" s="2"/>
      <c r="K304" s="2"/>
      <c r="L304" s="2"/>
      <c r="M304" s="2"/>
      <c r="N304" s="2"/>
      <c r="O304" s="2"/>
      <c r="P304" s="2"/>
      <c r="Q304" s="2"/>
      <c r="R304" s="2"/>
      <c r="S304" s="2"/>
      <c r="T304" s="2"/>
      <c r="U304" s="2"/>
      <c r="V304" s="2"/>
      <c r="W304" s="2"/>
      <c r="X304" s="2"/>
      <c r="Y304" s="2"/>
      <c r="Z304" s="2"/>
      <c r="AA304" s="2"/>
      <c r="AB304" s="2"/>
    </row>
    <row r="305" spans="1:28" ht="13.5" customHeight="1">
      <c r="A305" s="2"/>
      <c r="B305" s="2"/>
      <c r="C305" s="50"/>
      <c r="D305" s="29"/>
      <c r="E305" s="29"/>
      <c r="F305" s="94"/>
      <c r="G305" s="94"/>
      <c r="H305" s="2"/>
      <c r="I305" s="2"/>
      <c r="J305" s="2"/>
      <c r="K305" s="2"/>
      <c r="L305" s="2"/>
      <c r="M305" s="2"/>
      <c r="N305" s="2"/>
      <c r="O305" s="2"/>
      <c r="P305" s="2"/>
      <c r="Q305" s="2"/>
      <c r="R305" s="2"/>
      <c r="S305" s="2"/>
      <c r="T305" s="2"/>
      <c r="U305" s="2"/>
      <c r="V305" s="2"/>
      <c r="W305" s="2"/>
      <c r="X305" s="2"/>
      <c r="Y305" s="2"/>
      <c r="Z305" s="2"/>
      <c r="AA305" s="2"/>
      <c r="AB305" s="2"/>
    </row>
    <row r="306" spans="1:28" ht="13.5" customHeight="1">
      <c r="A306" s="2"/>
      <c r="B306" s="2"/>
      <c r="C306" s="50"/>
      <c r="D306" s="29"/>
      <c r="E306" s="29"/>
      <c r="F306" s="94"/>
      <c r="G306" s="94"/>
      <c r="H306" s="2"/>
      <c r="I306" s="2"/>
      <c r="J306" s="2"/>
      <c r="K306" s="2"/>
      <c r="L306" s="2"/>
      <c r="M306" s="2"/>
      <c r="N306" s="2"/>
      <c r="O306" s="2"/>
      <c r="P306" s="2"/>
      <c r="Q306" s="2"/>
      <c r="R306" s="2"/>
      <c r="S306" s="2"/>
      <c r="T306" s="2"/>
      <c r="U306" s="2"/>
      <c r="V306" s="2"/>
      <c r="W306" s="2"/>
      <c r="X306" s="2"/>
      <c r="Y306" s="2"/>
      <c r="Z306" s="2"/>
      <c r="AA306" s="2"/>
      <c r="AB306" s="2"/>
    </row>
    <row r="307" spans="1:28" ht="13.5" customHeight="1">
      <c r="A307" s="2"/>
      <c r="B307" s="2"/>
      <c r="C307" s="50"/>
      <c r="D307" s="29"/>
      <c r="E307" s="29"/>
      <c r="F307" s="94"/>
      <c r="G307" s="94"/>
      <c r="H307" s="2"/>
      <c r="I307" s="2"/>
      <c r="J307" s="2"/>
      <c r="K307" s="2"/>
      <c r="L307" s="2"/>
      <c r="M307" s="2"/>
      <c r="N307" s="2"/>
      <c r="O307" s="2"/>
      <c r="P307" s="2"/>
      <c r="Q307" s="2"/>
      <c r="R307" s="2"/>
      <c r="S307" s="2"/>
      <c r="T307" s="2"/>
      <c r="U307" s="2"/>
      <c r="V307" s="2"/>
      <c r="W307" s="2"/>
      <c r="X307" s="2"/>
      <c r="Y307" s="2"/>
      <c r="Z307" s="2"/>
      <c r="AA307" s="2"/>
      <c r="AB307" s="2"/>
    </row>
    <row r="308" spans="1:28" ht="13.5" customHeight="1">
      <c r="A308" s="2"/>
      <c r="B308" s="2"/>
      <c r="C308" s="50"/>
      <c r="D308" s="29"/>
      <c r="E308" s="29"/>
      <c r="F308" s="94"/>
      <c r="G308" s="94"/>
      <c r="H308" s="2"/>
      <c r="I308" s="2"/>
      <c r="J308" s="2"/>
      <c r="K308" s="2"/>
      <c r="L308" s="2"/>
      <c r="M308" s="2"/>
      <c r="N308" s="2"/>
      <c r="O308" s="2"/>
      <c r="P308" s="2"/>
      <c r="Q308" s="2"/>
      <c r="R308" s="2"/>
      <c r="S308" s="2"/>
      <c r="T308" s="2"/>
      <c r="U308" s="2"/>
      <c r="V308" s="2"/>
      <c r="W308" s="2"/>
      <c r="X308" s="2"/>
      <c r="Y308" s="2"/>
      <c r="Z308" s="2"/>
      <c r="AA308" s="2"/>
      <c r="AB308" s="2"/>
    </row>
    <row r="309" spans="1:28" ht="13.5" customHeight="1">
      <c r="A309" s="2"/>
      <c r="B309" s="2"/>
      <c r="C309" s="50"/>
      <c r="D309" s="29"/>
      <c r="E309" s="29"/>
      <c r="F309" s="94"/>
      <c r="G309" s="94"/>
      <c r="H309" s="2"/>
      <c r="I309" s="2"/>
      <c r="J309" s="2"/>
      <c r="K309" s="2"/>
      <c r="L309" s="2"/>
      <c r="M309" s="2"/>
      <c r="N309" s="2"/>
      <c r="O309" s="2"/>
      <c r="P309" s="2"/>
      <c r="Q309" s="2"/>
      <c r="R309" s="2"/>
      <c r="S309" s="2"/>
      <c r="T309" s="2"/>
      <c r="U309" s="2"/>
      <c r="V309" s="2"/>
      <c r="W309" s="2"/>
      <c r="X309" s="2"/>
      <c r="Y309" s="2"/>
      <c r="Z309" s="2"/>
      <c r="AA309" s="2"/>
      <c r="AB309" s="2"/>
    </row>
    <row r="310" spans="1:28" ht="13.5" customHeight="1">
      <c r="A310" s="2"/>
      <c r="B310" s="2"/>
      <c r="C310" s="50"/>
      <c r="D310" s="29"/>
      <c r="E310" s="29"/>
      <c r="F310" s="94"/>
      <c r="G310" s="94"/>
      <c r="H310" s="2"/>
      <c r="I310" s="2"/>
      <c r="J310" s="2"/>
      <c r="K310" s="2"/>
      <c r="L310" s="2"/>
      <c r="M310" s="2"/>
      <c r="N310" s="2"/>
      <c r="O310" s="2"/>
      <c r="P310" s="2"/>
      <c r="Q310" s="2"/>
      <c r="R310" s="2"/>
      <c r="S310" s="2"/>
      <c r="T310" s="2"/>
      <c r="U310" s="2"/>
      <c r="V310" s="2"/>
      <c r="W310" s="2"/>
      <c r="X310" s="2"/>
      <c r="Y310" s="2"/>
      <c r="Z310" s="2"/>
      <c r="AA310" s="2"/>
      <c r="AB310" s="2"/>
    </row>
    <row r="311" spans="1:28" ht="13.5" customHeight="1">
      <c r="A311" s="2"/>
      <c r="B311" s="2"/>
      <c r="C311" s="50"/>
      <c r="D311" s="29"/>
      <c r="E311" s="29"/>
      <c r="F311" s="94"/>
      <c r="G311" s="94"/>
      <c r="H311" s="2"/>
      <c r="I311" s="2"/>
      <c r="J311" s="2"/>
      <c r="K311" s="2"/>
      <c r="L311" s="2"/>
      <c r="M311" s="2"/>
      <c r="N311" s="2"/>
      <c r="O311" s="2"/>
      <c r="P311" s="2"/>
      <c r="Q311" s="2"/>
      <c r="R311" s="2"/>
      <c r="S311" s="2"/>
      <c r="T311" s="2"/>
      <c r="U311" s="2"/>
      <c r="V311" s="2"/>
      <c r="W311" s="2"/>
      <c r="X311" s="2"/>
      <c r="Y311" s="2"/>
      <c r="Z311" s="2"/>
      <c r="AA311" s="2"/>
      <c r="AB311" s="2"/>
    </row>
    <row r="312" spans="1:28" ht="13.5" customHeight="1">
      <c r="A312" s="2"/>
      <c r="B312" s="2"/>
      <c r="C312" s="50"/>
      <c r="D312" s="29"/>
      <c r="E312" s="29"/>
      <c r="F312" s="94"/>
      <c r="G312" s="94"/>
      <c r="H312" s="2"/>
      <c r="I312" s="2"/>
      <c r="J312" s="2"/>
      <c r="K312" s="2"/>
      <c r="L312" s="2"/>
      <c r="M312" s="2"/>
      <c r="N312" s="2"/>
      <c r="O312" s="2"/>
      <c r="P312" s="2"/>
      <c r="Q312" s="2"/>
      <c r="R312" s="2"/>
      <c r="S312" s="2"/>
      <c r="T312" s="2"/>
      <c r="U312" s="2"/>
      <c r="V312" s="2"/>
      <c r="W312" s="2"/>
      <c r="X312" s="2"/>
      <c r="Y312" s="2"/>
      <c r="Z312" s="2"/>
      <c r="AA312" s="2"/>
      <c r="AB312" s="2"/>
    </row>
    <row r="313" spans="1:28" ht="13.5" customHeight="1">
      <c r="A313" s="2"/>
      <c r="B313" s="2"/>
      <c r="C313" s="50"/>
      <c r="D313" s="29"/>
      <c r="E313" s="29"/>
      <c r="F313" s="94"/>
      <c r="G313" s="94"/>
      <c r="H313" s="2"/>
      <c r="I313" s="2"/>
      <c r="J313" s="2"/>
      <c r="K313" s="2"/>
      <c r="L313" s="2"/>
      <c r="M313" s="2"/>
      <c r="N313" s="2"/>
      <c r="O313" s="2"/>
      <c r="P313" s="2"/>
      <c r="Q313" s="2"/>
      <c r="R313" s="2"/>
      <c r="S313" s="2"/>
      <c r="T313" s="2"/>
      <c r="U313" s="2"/>
      <c r="V313" s="2"/>
      <c r="W313" s="2"/>
      <c r="X313" s="2"/>
      <c r="Y313" s="2"/>
      <c r="Z313" s="2"/>
      <c r="AA313" s="2"/>
      <c r="AB313" s="2"/>
    </row>
    <row r="314" spans="1:28" ht="13.5" customHeight="1">
      <c r="A314" s="2"/>
      <c r="B314" s="2"/>
      <c r="C314" s="50"/>
      <c r="D314" s="29"/>
      <c r="E314" s="29"/>
      <c r="F314" s="94"/>
      <c r="G314" s="94"/>
      <c r="H314" s="2"/>
      <c r="I314" s="2"/>
      <c r="J314" s="2"/>
      <c r="K314" s="2"/>
      <c r="L314" s="2"/>
      <c r="M314" s="2"/>
      <c r="N314" s="2"/>
      <c r="O314" s="2"/>
      <c r="P314" s="2"/>
      <c r="Q314" s="2"/>
      <c r="R314" s="2"/>
      <c r="S314" s="2"/>
      <c r="T314" s="2"/>
      <c r="U314" s="2"/>
      <c r="V314" s="2"/>
      <c r="W314" s="2"/>
      <c r="X314" s="2"/>
      <c r="Y314" s="2"/>
      <c r="Z314" s="2"/>
      <c r="AA314" s="2"/>
      <c r="AB314" s="2"/>
    </row>
    <row r="315" spans="1:28" ht="13.5" customHeight="1">
      <c r="A315" s="2"/>
      <c r="B315" s="2"/>
      <c r="C315" s="50"/>
      <c r="D315" s="29"/>
      <c r="E315" s="29"/>
      <c r="F315" s="94"/>
      <c r="G315" s="94"/>
      <c r="H315" s="2"/>
      <c r="I315" s="2"/>
      <c r="J315" s="2"/>
      <c r="K315" s="2"/>
      <c r="L315" s="2"/>
      <c r="M315" s="2"/>
      <c r="N315" s="2"/>
      <c r="O315" s="2"/>
      <c r="P315" s="2"/>
      <c r="Q315" s="2"/>
      <c r="R315" s="2"/>
      <c r="S315" s="2"/>
      <c r="T315" s="2"/>
      <c r="U315" s="2"/>
      <c r="V315" s="2"/>
      <c r="W315" s="2"/>
      <c r="X315" s="2"/>
      <c r="Y315" s="2"/>
      <c r="Z315" s="2"/>
      <c r="AA315" s="2"/>
      <c r="AB315" s="2"/>
    </row>
    <row r="316" spans="1:28" ht="13.5" customHeight="1">
      <c r="A316" s="2"/>
      <c r="B316" s="2"/>
      <c r="C316" s="50"/>
      <c r="D316" s="29"/>
      <c r="E316" s="29"/>
      <c r="F316" s="94"/>
      <c r="G316" s="94"/>
      <c r="H316" s="2"/>
      <c r="I316" s="2"/>
      <c r="J316" s="2"/>
      <c r="K316" s="2"/>
      <c r="L316" s="2"/>
      <c r="M316" s="2"/>
      <c r="N316" s="2"/>
      <c r="O316" s="2"/>
      <c r="P316" s="2"/>
      <c r="Q316" s="2"/>
      <c r="R316" s="2"/>
      <c r="S316" s="2"/>
      <c r="T316" s="2"/>
      <c r="U316" s="2"/>
      <c r="V316" s="2"/>
      <c r="W316" s="2"/>
      <c r="X316" s="2"/>
      <c r="Y316" s="2"/>
      <c r="Z316" s="2"/>
      <c r="AA316" s="2"/>
      <c r="AB316" s="2"/>
    </row>
    <row r="317" spans="1:28" ht="13.5" customHeight="1">
      <c r="A317" s="2"/>
      <c r="B317" s="2"/>
      <c r="C317" s="50"/>
      <c r="D317" s="29"/>
      <c r="E317" s="29"/>
      <c r="F317" s="94"/>
      <c r="G317" s="94"/>
      <c r="H317" s="2"/>
      <c r="I317" s="2"/>
      <c r="J317" s="2"/>
      <c r="K317" s="2"/>
      <c r="L317" s="2"/>
      <c r="M317" s="2"/>
      <c r="N317" s="2"/>
      <c r="O317" s="2"/>
      <c r="P317" s="2"/>
      <c r="Q317" s="2"/>
      <c r="R317" s="2"/>
      <c r="S317" s="2"/>
      <c r="T317" s="2"/>
      <c r="U317" s="2"/>
      <c r="V317" s="2"/>
      <c r="W317" s="2"/>
      <c r="X317" s="2"/>
      <c r="Y317" s="2"/>
      <c r="Z317" s="2"/>
      <c r="AA317" s="2"/>
      <c r="AB317" s="2"/>
    </row>
    <row r="318" spans="1:28" ht="13.5" customHeight="1">
      <c r="A318" s="2"/>
      <c r="B318" s="2"/>
      <c r="C318" s="50"/>
      <c r="D318" s="29"/>
      <c r="E318" s="29"/>
      <c r="F318" s="94"/>
      <c r="G318" s="94"/>
      <c r="H318" s="2"/>
      <c r="I318" s="2"/>
      <c r="J318" s="2"/>
      <c r="K318" s="2"/>
      <c r="L318" s="2"/>
      <c r="M318" s="2"/>
      <c r="N318" s="2"/>
      <c r="O318" s="2"/>
      <c r="P318" s="2"/>
      <c r="Q318" s="2"/>
      <c r="R318" s="2"/>
      <c r="S318" s="2"/>
      <c r="T318" s="2"/>
      <c r="U318" s="2"/>
      <c r="V318" s="2"/>
      <c r="W318" s="2"/>
      <c r="X318" s="2"/>
      <c r="Y318" s="2"/>
      <c r="Z318" s="2"/>
      <c r="AA318" s="2"/>
      <c r="AB318" s="2"/>
    </row>
    <row r="319" spans="1:28" ht="13.5" customHeight="1">
      <c r="A319" s="2"/>
      <c r="B319" s="2"/>
      <c r="C319" s="50"/>
      <c r="D319" s="29"/>
      <c r="E319" s="29"/>
      <c r="F319" s="94"/>
      <c r="G319" s="94"/>
      <c r="H319" s="2"/>
      <c r="I319" s="2"/>
      <c r="J319" s="2"/>
      <c r="K319" s="2"/>
      <c r="L319" s="2"/>
      <c r="M319" s="2"/>
      <c r="N319" s="2"/>
      <c r="O319" s="2"/>
      <c r="P319" s="2"/>
      <c r="Q319" s="2"/>
      <c r="R319" s="2"/>
      <c r="S319" s="2"/>
      <c r="T319" s="2"/>
      <c r="U319" s="2"/>
      <c r="V319" s="2"/>
      <c r="W319" s="2"/>
      <c r="X319" s="2"/>
      <c r="Y319" s="2"/>
      <c r="Z319" s="2"/>
      <c r="AA319" s="2"/>
      <c r="AB319" s="2"/>
    </row>
    <row r="320" spans="1:28" ht="13.5" customHeight="1">
      <c r="A320" s="2"/>
      <c r="B320" s="2"/>
      <c r="C320" s="50"/>
      <c r="D320" s="29"/>
      <c r="E320" s="29"/>
      <c r="F320" s="94"/>
      <c r="G320" s="94"/>
      <c r="H320" s="2"/>
      <c r="I320" s="2"/>
      <c r="J320" s="2"/>
      <c r="K320" s="2"/>
      <c r="L320" s="2"/>
      <c r="M320" s="2"/>
      <c r="N320" s="2"/>
      <c r="O320" s="2"/>
      <c r="P320" s="2"/>
      <c r="Q320" s="2"/>
      <c r="R320" s="2"/>
      <c r="S320" s="2"/>
      <c r="T320" s="2"/>
      <c r="U320" s="2"/>
      <c r="V320" s="2"/>
      <c r="W320" s="2"/>
      <c r="X320" s="2"/>
      <c r="Y320" s="2"/>
      <c r="Z320" s="2"/>
      <c r="AA320" s="2"/>
      <c r="AB320" s="2"/>
    </row>
    <row r="321" spans="1:28" ht="13.5" customHeight="1">
      <c r="A321" s="2"/>
      <c r="B321" s="2"/>
      <c r="C321" s="50"/>
      <c r="D321" s="29"/>
      <c r="E321" s="29"/>
      <c r="F321" s="94"/>
      <c r="G321" s="94"/>
      <c r="H321" s="2"/>
      <c r="I321" s="2"/>
      <c r="J321" s="2"/>
      <c r="K321" s="2"/>
      <c r="L321" s="2"/>
      <c r="M321" s="2"/>
      <c r="N321" s="2"/>
      <c r="O321" s="2"/>
      <c r="P321" s="2"/>
      <c r="Q321" s="2"/>
      <c r="R321" s="2"/>
      <c r="S321" s="2"/>
      <c r="T321" s="2"/>
      <c r="U321" s="2"/>
      <c r="V321" s="2"/>
      <c r="W321" s="2"/>
      <c r="X321" s="2"/>
      <c r="Y321" s="2"/>
      <c r="Z321" s="2"/>
      <c r="AA321" s="2"/>
      <c r="AB321" s="2"/>
    </row>
    <row r="322" spans="1:28" ht="13.5" customHeight="1">
      <c r="A322" s="2"/>
      <c r="B322" s="2"/>
      <c r="C322" s="50"/>
      <c r="D322" s="29"/>
      <c r="E322" s="29"/>
      <c r="F322" s="94"/>
      <c r="G322" s="94"/>
      <c r="H322" s="2"/>
      <c r="I322" s="2"/>
      <c r="J322" s="2"/>
      <c r="K322" s="2"/>
      <c r="L322" s="2"/>
      <c r="M322" s="2"/>
      <c r="N322" s="2"/>
      <c r="O322" s="2"/>
      <c r="P322" s="2"/>
      <c r="Q322" s="2"/>
      <c r="R322" s="2"/>
      <c r="S322" s="2"/>
      <c r="T322" s="2"/>
      <c r="U322" s="2"/>
      <c r="V322" s="2"/>
      <c r="W322" s="2"/>
      <c r="X322" s="2"/>
      <c r="Y322" s="2"/>
      <c r="Z322" s="2"/>
      <c r="AA322" s="2"/>
      <c r="AB322" s="2"/>
    </row>
    <row r="323" spans="1:28" ht="13.5" customHeight="1">
      <c r="A323" s="2"/>
      <c r="B323" s="2"/>
      <c r="C323" s="50"/>
      <c r="D323" s="29"/>
      <c r="E323" s="29"/>
      <c r="F323" s="94"/>
      <c r="G323" s="94"/>
      <c r="H323" s="2"/>
      <c r="I323" s="2"/>
      <c r="J323" s="2"/>
      <c r="K323" s="2"/>
      <c r="L323" s="2"/>
      <c r="M323" s="2"/>
      <c r="N323" s="2"/>
      <c r="O323" s="2"/>
      <c r="P323" s="2"/>
      <c r="Q323" s="2"/>
      <c r="R323" s="2"/>
      <c r="S323" s="2"/>
      <c r="T323" s="2"/>
      <c r="U323" s="2"/>
      <c r="V323" s="2"/>
      <c r="W323" s="2"/>
      <c r="X323" s="2"/>
      <c r="Y323" s="2"/>
      <c r="Z323" s="2"/>
      <c r="AA323" s="2"/>
      <c r="AB323" s="2"/>
    </row>
    <row r="324" spans="1:28" ht="13.5" customHeight="1">
      <c r="A324" s="2"/>
      <c r="B324" s="2"/>
      <c r="C324" s="50"/>
      <c r="D324" s="29"/>
      <c r="E324" s="29"/>
      <c r="F324" s="94"/>
      <c r="G324" s="94"/>
      <c r="H324" s="2"/>
      <c r="I324" s="2"/>
      <c r="J324" s="2"/>
      <c r="K324" s="2"/>
      <c r="L324" s="2"/>
      <c r="M324" s="2"/>
      <c r="N324" s="2"/>
      <c r="O324" s="2"/>
      <c r="P324" s="2"/>
      <c r="Q324" s="2"/>
      <c r="R324" s="2"/>
      <c r="S324" s="2"/>
      <c r="T324" s="2"/>
      <c r="U324" s="2"/>
      <c r="V324" s="2"/>
      <c r="W324" s="2"/>
      <c r="X324" s="2"/>
      <c r="Y324" s="2"/>
      <c r="Z324" s="2"/>
      <c r="AA324" s="2"/>
      <c r="AB324" s="2"/>
    </row>
    <row r="325" spans="1:28" ht="13.5" customHeight="1">
      <c r="A325" s="2"/>
      <c r="B325" s="2"/>
      <c r="C325" s="50"/>
      <c r="D325" s="2"/>
      <c r="E325" s="2"/>
      <c r="F325" s="50"/>
      <c r="G325" s="50"/>
      <c r="H325" s="2"/>
      <c r="I325" s="2"/>
      <c r="J325" s="2"/>
      <c r="K325" s="2"/>
      <c r="L325" s="2"/>
      <c r="M325" s="2"/>
      <c r="N325" s="2"/>
      <c r="O325" s="2"/>
      <c r="P325" s="2"/>
      <c r="Q325" s="2"/>
      <c r="R325" s="2"/>
      <c r="S325" s="2"/>
      <c r="T325" s="2"/>
      <c r="U325" s="2"/>
      <c r="V325" s="2"/>
      <c r="W325" s="2"/>
      <c r="X325" s="2"/>
      <c r="Y325" s="2"/>
      <c r="Z325" s="2"/>
      <c r="AA325" s="2"/>
      <c r="AB325" s="2"/>
    </row>
    <row r="326" spans="1:28" ht="13.5" customHeight="1">
      <c r="A326" s="2"/>
      <c r="B326" s="2"/>
      <c r="C326" s="50"/>
      <c r="D326" s="2"/>
      <c r="E326" s="2"/>
      <c r="F326" s="50"/>
      <c r="G326" s="50"/>
      <c r="H326" s="2"/>
      <c r="I326" s="2"/>
      <c r="J326" s="2"/>
      <c r="K326" s="2"/>
      <c r="L326" s="2"/>
      <c r="M326" s="2"/>
      <c r="N326" s="2"/>
      <c r="O326" s="2"/>
      <c r="P326" s="2"/>
      <c r="Q326" s="2"/>
      <c r="R326" s="2"/>
      <c r="S326" s="2"/>
      <c r="T326" s="2"/>
      <c r="U326" s="2"/>
      <c r="V326" s="2"/>
      <c r="W326" s="2"/>
      <c r="X326" s="2"/>
      <c r="Y326" s="2"/>
      <c r="Z326" s="2"/>
      <c r="AA326" s="2"/>
      <c r="AB326" s="2"/>
    </row>
    <row r="327" spans="1:28" ht="13.5" customHeight="1">
      <c r="A327" s="2"/>
      <c r="B327" s="2"/>
      <c r="C327" s="50"/>
      <c r="D327" s="2"/>
      <c r="E327" s="2"/>
      <c r="F327" s="50"/>
      <c r="G327" s="50"/>
      <c r="H327" s="2"/>
      <c r="I327" s="2"/>
      <c r="J327" s="2"/>
      <c r="K327" s="2"/>
      <c r="L327" s="2"/>
      <c r="M327" s="2"/>
      <c r="N327" s="2"/>
      <c r="O327" s="2"/>
      <c r="P327" s="2"/>
      <c r="Q327" s="2"/>
      <c r="R327" s="2"/>
      <c r="S327" s="2"/>
      <c r="T327" s="2"/>
      <c r="U327" s="2"/>
      <c r="V327" s="2"/>
      <c r="W327" s="2"/>
      <c r="X327" s="2"/>
      <c r="Y327" s="2"/>
      <c r="Z327" s="2"/>
      <c r="AA327" s="2"/>
      <c r="AB327" s="2"/>
    </row>
    <row r="328" spans="1:28" ht="13.5" customHeight="1">
      <c r="A328" s="2"/>
      <c r="B328" s="2"/>
      <c r="C328" s="50"/>
      <c r="D328" s="2"/>
      <c r="E328" s="2"/>
      <c r="F328" s="50"/>
      <c r="G328" s="50"/>
      <c r="H328" s="2"/>
      <c r="I328" s="2"/>
      <c r="J328" s="2"/>
      <c r="K328" s="2"/>
      <c r="L328" s="2"/>
      <c r="M328" s="2"/>
      <c r="N328" s="2"/>
      <c r="O328" s="2"/>
      <c r="P328" s="2"/>
      <c r="Q328" s="2"/>
      <c r="R328" s="2"/>
      <c r="S328" s="2"/>
      <c r="T328" s="2"/>
      <c r="U328" s="2"/>
      <c r="V328" s="2"/>
      <c r="W328" s="2"/>
      <c r="X328" s="2"/>
      <c r="Y328" s="2"/>
      <c r="Z328" s="2"/>
      <c r="AA328" s="2"/>
      <c r="AB328" s="2"/>
    </row>
    <row r="329" spans="1:28" ht="13.5" customHeight="1">
      <c r="A329" s="2"/>
      <c r="B329" s="2"/>
      <c r="C329" s="50"/>
      <c r="D329" s="2"/>
      <c r="E329" s="2"/>
      <c r="F329" s="50"/>
      <c r="G329" s="50"/>
      <c r="H329" s="2"/>
      <c r="I329" s="2"/>
      <c r="J329" s="2"/>
      <c r="K329" s="2"/>
      <c r="L329" s="2"/>
      <c r="M329" s="2"/>
      <c r="N329" s="2"/>
      <c r="O329" s="2"/>
      <c r="P329" s="2"/>
      <c r="Q329" s="2"/>
      <c r="R329" s="2"/>
      <c r="S329" s="2"/>
      <c r="T329" s="2"/>
      <c r="U329" s="2"/>
      <c r="V329" s="2"/>
      <c r="W329" s="2"/>
      <c r="X329" s="2"/>
      <c r="Y329" s="2"/>
      <c r="Z329" s="2"/>
      <c r="AA329" s="2"/>
      <c r="AB329" s="2"/>
    </row>
    <row r="330" spans="1:28" ht="13.5" customHeight="1">
      <c r="A330" s="2"/>
      <c r="B330" s="2"/>
      <c r="C330" s="50"/>
      <c r="D330" s="2"/>
      <c r="E330" s="2"/>
      <c r="F330" s="50"/>
      <c r="G330" s="50"/>
      <c r="H330" s="2"/>
      <c r="I330" s="2"/>
      <c r="J330" s="2"/>
      <c r="K330" s="2"/>
      <c r="L330" s="2"/>
      <c r="M330" s="2"/>
      <c r="N330" s="2"/>
      <c r="O330" s="2"/>
      <c r="P330" s="2"/>
      <c r="Q330" s="2"/>
      <c r="R330" s="2"/>
      <c r="S330" s="2"/>
      <c r="T330" s="2"/>
      <c r="U330" s="2"/>
      <c r="V330" s="2"/>
      <c r="W330" s="2"/>
      <c r="X330" s="2"/>
      <c r="Y330" s="2"/>
      <c r="Z330" s="2"/>
      <c r="AA330" s="2"/>
      <c r="AB330" s="2"/>
    </row>
    <row r="331" spans="1:28" ht="13.5" customHeight="1">
      <c r="A331" s="2"/>
      <c r="B331" s="2"/>
      <c r="C331" s="50"/>
      <c r="D331" s="2"/>
      <c r="E331" s="2"/>
      <c r="F331" s="50"/>
      <c r="G331" s="50"/>
      <c r="H331" s="2"/>
      <c r="I331" s="2"/>
      <c r="J331" s="2"/>
      <c r="K331" s="2"/>
      <c r="L331" s="2"/>
      <c r="M331" s="2"/>
      <c r="N331" s="2"/>
      <c r="O331" s="2"/>
      <c r="P331" s="2"/>
      <c r="Q331" s="2"/>
      <c r="R331" s="2"/>
      <c r="S331" s="2"/>
      <c r="T331" s="2"/>
      <c r="U331" s="2"/>
      <c r="V331" s="2"/>
      <c r="W331" s="2"/>
      <c r="X331" s="2"/>
      <c r="Y331" s="2"/>
      <c r="Z331" s="2"/>
      <c r="AA331" s="2"/>
      <c r="AB331" s="2"/>
    </row>
    <row r="332" spans="1:28" ht="13.5" customHeight="1">
      <c r="A332" s="2"/>
      <c r="B332" s="2"/>
      <c r="C332" s="50"/>
      <c r="D332" s="2"/>
      <c r="E332" s="2"/>
      <c r="F332" s="50"/>
      <c r="G332" s="50"/>
      <c r="H332" s="2"/>
      <c r="I332" s="2"/>
      <c r="J332" s="2"/>
      <c r="K332" s="2"/>
      <c r="L332" s="2"/>
      <c r="M332" s="2"/>
      <c r="N332" s="2"/>
      <c r="O332" s="2"/>
      <c r="P332" s="2"/>
      <c r="Q332" s="2"/>
      <c r="R332" s="2"/>
      <c r="S332" s="2"/>
      <c r="T332" s="2"/>
      <c r="U332" s="2"/>
      <c r="V332" s="2"/>
      <c r="W332" s="2"/>
      <c r="X332" s="2"/>
      <c r="Y332" s="2"/>
      <c r="Z332" s="2"/>
      <c r="AA332" s="2"/>
      <c r="AB332" s="2"/>
    </row>
    <row r="333" spans="1:28" ht="13.5" customHeight="1">
      <c r="A333" s="2"/>
      <c r="B333" s="2"/>
      <c r="C333" s="50"/>
      <c r="D333" s="2"/>
      <c r="E333" s="2"/>
      <c r="F333" s="50"/>
      <c r="G333" s="50"/>
      <c r="H333" s="2"/>
      <c r="I333" s="2"/>
      <c r="J333" s="2"/>
      <c r="K333" s="2"/>
      <c r="L333" s="2"/>
      <c r="M333" s="2"/>
      <c r="N333" s="2"/>
      <c r="O333" s="2"/>
      <c r="P333" s="2"/>
      <c r="Q333" s="2"/>
      <c r="R333" s="2"/>
      <c r="S333" s="2"/>
      <c r="T333" s="2"/>
      <c r="U333" s="2"/>
      <c r="V333" s="2"/>
      <c r="W333" s="2"/>
      <c r="X333" s="2"/>
      <c r="Y333" s="2"/>
      <c r="Z333" s="2"/>
      <c r="AA333" s="2"/>
      <c r="AB333" s="2"/>
    </row>
    <row r="334" spans="1:28" ht="13.5" customHeight="1">
      <c r="A334" s="2"/>
      <c r="B334" s="2"/>
      <c r="C334" s="50"/>
      <c r="D334" s="2"/>
      <c r="E334" s="2"/>
      <c r="F334" s="50"/>
      <c r="G334" s="50"/>
      <c r="H334" s="2"/>
      <c r="I334" s="2"/>
      <c r="J334" s="2"/>
      <c r="K334" s="2"/>
      <c r="L334" s="2"/>
      <c r="M334" s="2"/>
      <c r="N334" s="2"/>
      <c r="O334" s="2"/>
      <c r="P334" s="2"/>
      <c r="Q334" s="2"/>
      <c r="R334" s="2"/>
      <c r="S334" s="2"/>
      <c r="T334" s="2"/>
      <c r="U334" s="2"/>
      <c r="V334" s="2"/>
      <c r="W334" s="2"/>
      <c r="X334" s="2"/>
      <c r="Y334" s="2"/>
      <c r="Z334" s="2"/>
      <c r="AA334" s="2"/>
      <c r="AB334" s="2"/>
    </row>
    <row r="335" spans="1:28" ht="13.5" customHeight="1">
      <c r="A335" s="2"/>
      <c r="B335" s="2"/>
      <c r="C335" s="50"/>
      <c r="D335" s="2"/>
      <c r="E335" s="2"/>
      <c r="F335" s="50"/>
      <c r="G335" s="50"/>
      <c r="H335" s="2"/>
      <c r="I335" s="2"/>
      <c r="J335" s="2"/>
      <c r="K335" s="2"/>
      <c r="L335" s="2"/>
      <c r="M335" s="2"/>
      <c r="N335" s="2"/>
      <c r="O335" s="2"/>
      <c r="P335" s="2"/>
      <c r="Q335" s="2"/>
      <c r="R335" s="2"/>
      <c r="S335" s="2"/>
      <c r="T335" s="2"/>
      <c r="U335" s="2"/>
      <c r="V335" s="2"/>
      <c r="W335" s="2"/>
      <c r="X335" s="2"/>
      <c r="Y335" s="2"/>
      <c r="Z335" s="2"/>
      <c r="AA335" s="2"/>
      <c r="AB335" s="2"/>
    </row>
    <row r="336" spans="1:28" ht="13.5" customHeight="1">
      <c r="A336" s="2"/>
      <c r="B336" s="2"/>
      <c r="C336" s="50"/>
      <c r="D336" s="2"/>
      <c r="E336" s="2"/>
      <c r="F336" s="50"/>
      <c r="G336" s="50"/>
      <c r="H336" s="2"/>
      <c r="I336" s="2"/>
      <c r="J336" s="2"/>
      <c r="K336" s="2"/>
      <c r="L336" s="2"/>
      <c r="M336" s="2"/>
      <c r="N336" s="2"/>
      <c r="O336" s="2"/>
      <c r="P336" s="2"/>
      <c r="Q336" s="2"/>
      <c r="R336" s="2"/>
      <c r="S336" s="2"/>
      <c r="T336" s="2"/>
      <c r="U336" s="2"/>
      <c r="V336" s="2"/>
      <c r="W336" s="2"/>
      <c r="X336" s="2"/>
      <c r="Y336" s="2"/>
      <c r="Z336" s="2"/>
      <c r="AA336" s="2"/>
      <c r="AB336" s="2"/>
    </row>
    <row r="337" spans="1:28" ht="13.5" customHeight="1">
      <c r="A337" s="2"/>
      <c r="B337" s="2"/>
      <c r="C337" s="50"/>
      <c r="D337" s="2"/>
      <c r="E337" s="2"/>
      <c r="F337" s="50"/>
      <c r="G337" s="50"/>
      <c r="H337" s="2"/>
      <c r="I337" s="2"/>
      <c r="J337" s="2"/>
      <c r="K337" s="2"/>
      <c r="L337" s="2"/>
      <c r="M337" s="2"/>
      <c r="N337" s="2"/>
      <c r="O337" s="2"/>
      <c r="P337" s="2"/>
      <c r="Q337" s="2"/>
      <c r="R337" s="2"/>
      <c r="S337" s="2"/>
      <c r="T337" s="2"/>
      <c r="U337" s="2"/>
      <c r="V337" s="2"/>
      <c r="W337" s="2"/>
      <c r="X337" s="2"/>
      <c r="Y337" s="2"/>
      <c r="Z337" s="2"/>
      <c r="AA337" s="2"/>
      <c r="AB337" s="2"/>
    </row>
    <row r="338" spans="1:28" ht="13.5" customHeight="1">
      <c r="A338" s="2"/>
      <c r="B338" s="2"/>
      <c r="C338" s="50"/>
      <c r="D338" s="2"/>
      <c r="E338" s="2"/>
      <c r="F338" s="50"/>
      <c r="G338" s="50"/>
      <c r="H338" s="2"/>
      <c r="I338" s="2"/>
      <c r="J338" s="2"/>
      <c r="K338" s="2"/>
      <c r="L338" s="2"/>
      <c r="M338" s="2"/>
      <c r="N338" s="2"/>
      <c r="O338" s="2"/>
      <c r="P338" s="2"/>
      <c r="Q338" s="2"/>
      <c r="R338" s="2"/>
      <c r="S338" s="2"/>
      <c r="T338" s="2"/>
      <c r="U338" s="2"/>
      <c r="V338" s="2"/>
      <c r="W338" s="2"/>
      <c r="X338" s="2"/>
      <c r="Y338" s="2"/>
      <c r="Z338" s="2"/>
      <c r="AA338" s="2"/>
      <c r="AB338" s="2"/>
    </row>
    <row r="339" spans="1:28" ht="13.5" customHeight="1">
      <c r="A339" s="2"/>
      <c r="B339" s="2"/>
      <c r="C339" s="50"/>
      <c r="D339" s="2"/>
      <c r="E339" s="2"/>
      <c r="F339" s="50"/>
      <c r="G339" s="50"/>
      <c r="H339" s="2"/>
      <c r="I339" s="2"/>
      <c r="J339" s="2"/>
      <c r="K339" s="2"/>
      <c r="L339" s="2"/>
      <c r="M339" s="2"/>
      <c r="N339" s="2"/>
      <c r="O339" s="2"/>
      <c r="P339" s="2"/>
      <c r="Q339" s="2"/>
      <c r="R339" s="2"/>
      <c r="S339" s="2"/>
      <c r="T339" s="2"/>
      <c r="U339" s="2"/>
      <c r="V339" s="2"/>
      <c r="W339" s="2"/>
      <c r="X339" s="2"/>
      <c r="Y339" s="2"/>
      <c r="Z339" s="2"/>
      <c r="AA339" s="2"/>
      <c r="AB339" s="2"/>
    </row>
    <row r="340" spans="1:28" ht="13.5" customHeight="1">
      <c r="A340" s="2"/>
      <c r="B340" s="2"/>
      <c r="C340" s="50"/>
      <c r="D340" s="2"/>
      <c r="E340" s="2"/>
      <c r="F340" s="50"/>
      <c r="G340" s="50"/>
      <c r="H340" s="2"/>
      <c r="I340" s="2"/>
      <c r="J340" s="2"/>
      <c r="K340" s="2"/>
      <c r="L340" s="2"/>
      <c r="M340" s="2"/>
      <c r="N340" s="2"/>
      <c r="O340" s="2"/>
      <c r="P340" s="2"/>
      <c r="Q340" s="2"/>
      <c r="R340" s="2"/>
      <c r="S340" s="2"/>
      <c r="T340" s="2"/>
      <c r="U340" s="2"/>
      <c r="V340" s="2"/>
      <c r="W340" s="2"/>
      <c r="X340" s="2"/>
      <c r="Y340" s="2"/>
      <c r="Z340" s="2"/>
      <c r="AA340" s="2"/>
      <c r="AB340" s="2"/>
    </row>
    <row r="341" spans="1:28" ht="13.5" customHeight="1">
      <c r="A341" s="2"/>
      <c r="B341" s="2"/>
      <c r="C341" s="50"/>
      <c r="D341" s="2"/>
      <c r="E341" s="2"/>
      <c r="F341" s="50"/>
      <c r="G341" s="50"/>
      <c r="H341" s="2"/>
      <c r="I341" s="2"/>
      <c r="J341" s="2"/>
      <c r="K341" s="2"/>
      <c r="L341" s="2"/>
      <c r="M341" s="2"/>
      <c r="N341" s="2"/>
      <c r="O341" s="2"/>
      <c r="P341" s="2"/>
      <c r="Q341" s="2"/>
      <c r="R341" s="2"/>
      <c r="S341" s="2"/>
      <c r="T341" s="2"/>
      <c r="U341" s="2"/>
      <c r="V341" s="2"/>
      <c r="W341" s="2"/>
      <c r="X341" s="2"/>
      <c r="Y341" s="2"/>
      <c r="Z341" s="2"/>
      <c r="AA341" s="2"/>
      <c r="AB341" s="2"/>
    </row>
    <row r="342" spans="1:28" ht="13.5" customHeight="1">
      <c r="A342" s="2"/>
      <c r="B342" s="2"/>
      <c r="C342" s="50"/>
      <c r="D342" s="2"/>
      <c r="E342" s="2"/>
      <c r="F342" s="50"/>
      <c r="G342" s="50"/>
      <c r="H342" s="2"/>
      <c r="I342" s="2"/>
      <c r="J342" s="2"/>
      <c r="K342" s="2"/>
      <c r="L342" s="2"/>
      <c r="M342" s="2"/>
      <c r="N342" s="2"/>
      <c r="O342" s="2"/>
      <c r="P342" s="2"/>
      <c r="Q342" s="2"/>
      <c r="R342" s="2"/>
      <c r="S342" s="2"/>
      <c r="T342" s="2"/>
      <c r="U342" s="2"/>
      <c r="V342" s="2"/>
      <c r="W342" s="2"/>
      <c r="X342" s="2"/>
      <c r="Y342" s="2"/>
      <c r="Z342" s="2"/>
      <c r="AA342" s="2"/>
      <c r="AB342" s="2"/>
    </row>
    <row r="343" spans="1:28" ht="13.5" customHeight="1">
      <c r="A343" s="2"/>
      <c r="B343" s="2"/>
      <c r="C343" s="50"/>
      <c r="D343" s="2"/>
      <c r="E343" s="2"/>
      <c r="F343" s="50"/>
      <c r="G343" s="50"/>
      <c r="H343" s="2"/>
      <c r="I343" s="2"/>
      <c r="J343" s="2"/>
      <c r="K343" s="2"/>
      <c r="L343" s="2"/>
      <c r="M343" s="2"/>
      <c r="N343" s="2"/>
      <c r="O343" s="2"/>
      <c r="P343" s="2"/>
      <c r="Q343" s="2"/>
      <c r="R343" s="2"/>
      <c r="S343" s="2"/>
      <c r="T343" s="2"/>
      <c r="U343" s="2"/>
      <c r="V343" s="2"/>
      <c r="W343" s="2"/>
      <c r="X343" s="2"/>
      <c r="Y343" s="2"/>
      <c r="Z343" s="2"/>
      <c r="AA343" s="2"/>
      <c r="AB343" s="2"/>
    </row>
    <row r="344" spans="1:28" ht="13.5" customHeight="1">
      <c r="A344" s="2"/>
      <c r="B344" s="2"/>
      <c r="C344" s="50"/>
      <c r="D344" s="2"/>
      <c r="E344" s="2"/>
      <c r="F344" s="50"/>
      <c r="G344" s="50"/>
      <c r="H344" s="2"/>
      <c r="I344" s="2"/>
      <c r="J344" s="2"/>
      <c r="K344" s="2"/>
      <c r="L344" s="2"/>
      <c r="M344" s="2"/>
      <c r="N344" s="2"/>
      <c r="O344" s="2"/>
      <c r="P344" s="2"/>
      <c r="Q344" s="2"/>
      <c r="R344" s="2"/>
      <c r="S344" s="2"/>
      <c r="T344" s="2"/>
      <c r="U344" s="2"/>
      <c r="V344" s="2"/>
      <c r="W344" s="2"/>
      <c r="X344" s="2"/>
      <c r="Y344" s="2"/>
      <c r="Z344" s="2"/>
      <c r="AA344" s="2"/>
      <c r="AB344" s="2"/>
    </row>
    <row r="345" spans="1:28" ht="13.5" customHeight="1">
      <c r="A345" s="2"/>
      <c r="B345" s="2"/>
      <c r="C345" s="50"/>
      <c r="D345" s="2"/>
      <c r="E345" s="2"/>
      <c r="F345" s="50"/>
      <c r="G345" s="50"/>
      <c r="H345" s="2"/>
      <c r="I345" s="2"/>
      <c r="J345" s="2"/>
      <c r="K345" s="2"/>
      <c r="L345" s="2"/>
      <c r="M345" s="2"/>
      <c r="N345" s="2"/>
      <c r="O345" s="2"/>
      <c r="P345" s="2"/>
      <c r="Q345" s="2"/>
      <c r="R345" s="2"/>
      <c r="S345" s="2"/>
      <c r="T345" s="2"/>
      <c r="U345" s="2"/>
      <c r="V345" s="2"/>
      <c r="W345" s="2"/>
      <c r="X345" s="2"/>
      <c r="Y345" s="2"/>
      <c r="Z345" s="2"/>
      <c r="AA345" s="2"/>
      <c r="AB345" s="2"/>
    </row>
    <row r="346" spans="1:28" ht="13.5" customHeight="1">
      <c r="A346" s="2"/>
      <c r="B346" s="2"/>
      <c r="C346" s="50"/>
      <c r="D346" s="2"/>
      <c r="E346" s="2"/>
      <c r="F346" s="50"/>
      <c r="G346" s="50"/>
      <c r="H346" s="2"/>
      <c r="I346" s="2"/>
      <c r="J346" s="2"/>
      <c r="K346" s="2"/>
      <c r="L346" s="2"/>
      <c r="M346" s="2"/>
      <c r="N346" s="2"/>
      <c r="O346" s="2"/>
      <c r="P346" s="2"/>
      <c r="Q346" s="2"/>
      <c r="R346" s="2"/>
      <c r="S346" s="2"/>
      <c r="T346" s="2"/>
      <c r="U346" s="2"/>
      <c r="V346" s="2"/>
      <c r="W346" s="2"/>
      <c r="X346" s="2"/>
      <c r="Y346" s="2"/>
      <c r="Z346" s="2"/>
      <c r="AA346" s="2"/>
      <c r="AB346" s="2"/>
    </row>
    <row r="347" spans="1:28" ht="13.5" customHeight="1">
      <c r="A347" s="2"/>
      <c r="B347" s="2"/>
      <c r="C347" s="50"/>
      <c r="D347" s="2"/>
      <c r="E347" s="2"/>
      <c r="F347" s="50"/>
      <c r="G347" s="50"/>
      <c r="H347" s="2"/>
      <c r="I347" s="2"/>
      <c r="J347" s="2"/>
      <c r="K347" s="2"/>
      <c r="L347" s="2"/>
      <c r="M347" s="2"/>
      <c r="N347" s="2"/>
      <c r="O347" s="2"/>
      <c r="P347" s="2"/>
      <c r="Q347" s="2"/>
      <c r="R347" s="2"/>
      <c r="S347" s="2"/>
      <c r="T347" s="2"/>
      <c r="U347" s="2"/>
      <c r="V347" s="2"/>
      <c r="W347" s="2"/>
      <c r="X347" s="2"/>
      <c r="Y347" s="2"/>
      <c r="Z347" s="2"/>
      <c r="AA347" s="2"/>
      <c r="AB347" s="2"/>
    </row>
    <row r="348" spans="1:28" ht="13.5" customHeight="1">
      <c r="A348" s="2"/>
      <c r="B348" s="2"/>
      <c r="C348" s="50"/>
      <c r="D348" s="2"/>
      <c r="E348" s="2"/>
      <c r="F348" s="50"/>
      <c r="G348" s="50"/>
      <c r="H348" s="2"/>
      <c r="I348" s="2"/>
      <c r="J348" s="2"/>
      <c r="K348" s="2"/>
      <c r="L348" s="2"/>
      <c r="M348" s="2"/>
      <c r="N348" s="2"/>
      <c r="O348" s="2"/>
      <c r="P348" s="2"/>
      <c r="Q348" s="2"/>
      <c r="R348" s="2"/>
      <c r="S348" s="2"/>
      <c r="T348" s="2"/>
      <c r="U348" s="2"/>
      <c r="V348" s="2"/>
      <c r="W348" s="2"/>
      <c r="X348" s="2"/>
      <c r="Y348" s="2"/>
      <c r="Z348" s="2"/>
      <c r="AA348" s="2"/>
      <c r="AB348" s="2"/>
    </row>
    <row r="349" spans="1:28" ht="13.5" customHeight="1">
      <c r="A349" s="2"/>
      <c r="B349" s="2"/>
      <c r="C349" s="50"/>
      <c r="D349" s="2"/>
      <c r="E349" s="2"/>
      <c r="F349" s="50"/>
      <c r="G349" s="50"/>
      <c r="H349" s="2"/>
      <c r="I349" s="2"/>
      <c r="J349" s="2"/>
      <c r="K349" s="2"/>
      <c r="L349" s="2"/>
      <c r="M349" s="2"/>
      <c r="N349" s="2"/>
      <c r="O349" s="2"/>
      <c r="P349" s="2"/>
      <c r="Q349" s="2"/>
      <c r="R349" s="2"/>
      <c r="S349" s="2"/>
      <c r="T349" s="2"/>
      <c r="U349" s="2"/>
      <c r="V349" s="2"/>
      <c r="W349" s="2"/>
      <c r="X349" s="2"/>
      <c r="Y349" s="2"/>
      <c r="Z349" s="2"/>
      <c r="AA349" s="2"/>
      <c r="AB349" s="2"/>
    </row>
    <row r="350" spans="1:28" ht="13.5" customHeight="1">
      <c r="A350" s="2"/>
      <c r="B350" s="2"/>
      <c r="C350" s="50"/>
      <c r="D350" s="2"/>
      <c r="E350" s="2"/>
      <c r="F350" s="50"/>
      <c r="G350" s="50"/>
      <c r="H350" s="2"/>
      <c r="I350" s="2"/>
      <c r="J350" s="2"/>
      <c r="K350" s="2"/>
      <c r="L350" s="2"/>
      <c r="M350" s="2"/>
      <c r="N350" s="2"/>
      <c r="O350" s="2"/>
      <c r="P350" s="2"/>
      <c r="Q350" s="2"/>
      <c r="R350" s="2"/>
      <c r="S350" s="2"/>
      <c r="T350" s="2"/>
      <c r="U350" s="2"/>
      <c r="V350" s="2"/>
      <c r="W350" s="2"/>
      <c r="X350" s="2"/>
      <c r="Y350" s="2"/>
      <c r="Z350" s="2"/>
      <c r="AA350" s="2"/>
      <c r="AB350" s="2"/>
    </row>
    <row r="351" spans="1:28" ht="13.5" customHeight="1">
      <c r="A351" s="2"/>
      <c r="B351" s="2"/>
      <c r="C351" s="50"/>
      <c r="D351" s="2"/>
      <c r="E351" s="2"/>
      <c r="F351" s="50"/>
      <c r="G351" s="50"/>
      <c r="H351" s="2"/>
      <c r="I351" s="2"/>
      <c r="J351" s="2"/>
      <c r="K351" s="2"/>
      <c r="L351" s="2"/>
      <c r="M351" s="2"/>
      <c r="N351" s="2"/>
      <c r="O351" s="2"/>
      <c r="P351" s="2"/>
      <c r="Q351" s="2"/>
      <c r="R351" s="2"/>
      <c r="S351" s="2"/>
      <c r="T351" s="2"/>
      <c r="U351" s="2"/>
      <c r="V351" s="2"/>
      <c r="W351" s="2"/>
      <c r="X351" s="2"/>
      <c r="Y351" s="2"/>
      <c r="Z351" s="2"/>
      <c r="AA351" s="2"/>
      <c r="AB351" s="2"/>
    </row>
    <row r="352" spans="1:28" ht="13.5" customHeight="1">
      <c r="A352" s="2"/>
      <c r="B352" s="2"/>
      <c r="C352" s="50"/>
      <c r="D352" s="2"/>
      <c r="E352" s="2"/>
      <c r="F352" s="50"/>
      <c r="G352" s="50"/>
      <c r="H352" s="2"/>
      <c r="I352" s="2"/>
      <c r="J352" s="2"/>
      <c r="K352" s="2"/>
      <c r="L352" s="2"/>
      <c r="M352" s="2"/>
      <c r="N352" s="2"/>
      <c r="O352" s="2"/>
      <c r="P352" s="2"/>
      <c r="Q352" s="2"/>
      <c r="R352" s="2"/>
      <c r="S352" s="2"/>
      <c r="T352" s="2"/>
      <c r="U352" s="2"/>
      <c r="V352" s="2"/>
      <c r="W352" s="2"/>
      <c r="X352" s="2"/>
      <c r="Y352" s="2"/>
      <c r="Z352" s="2"/>
      <c r="AA352" s="2"/>
      <c r="AB352" s="2"/>
    </row>
    <row r="353" spans="1:28" ht="13.5" customHeight="1">
      <c r="A353" s="2"/>
      <c r="B353" s="2"/>
      <c r="C353" s="50"/>
      <c r="D353" s="2"/>
      <c r="E353" s="2"/>
      <c r="F353" s="50"/>
      <c r="G353" s="50"/>
      <c r="H353" s="2"/>
      <c r="I353" s="2"/>
      <c r="J353" s="2"/>
      <c r="K353" s="2"/>
      <c r="L353" s="2"/>
      <c r="M353" s="2"/>
      <c r="N353" s="2"/>
      <c r="O353" s="2"/>
      <c r="P353" s="2"/>
      <c r="Q353" s="2"/>
      <c r="R353" s="2"/>
      <c r="S353" s="2"/>
      <c r="T353" s="2"/>
      <c r="U353" s="2"/>
      <c r="V353" s="2"/>
      <c r="W353" s="2"/>
      <c r="X353" s="2"/>
      <c r="Y353" s="2"/>
      <c r="Z353" s="2"/>
      <c r="AA353" s="2"/>
      <c r="AB353" s="2"/>
    </row>
    <row r="354" spans="1:28" ht="13.5" customHeight="1">
      <c r="A354" s="2"/>
      <c r="B354" s="2"/>
      <c r="C354" s="50"/>
      <c r="D354" s="2"/>
      <c r="E354" s="2"/>
      <c r="F354" s="50"/>
      <c r="G354" s="50"/>
      <c r="H354" s="2"/>
      <c r="I354" s="2"/>
      <c r="J354" s="2"/>
      <c r="K354" s="2"/>
      <c r="L354" s="2"/>
      <c r="M354" s="2"/>
      <c r="N354" s="2"/>
      <c r="O354" s="2"/>
      <c r="P354" s="2"/>
      <c r="Q354" s="2"/>
      <c r="R354" s="2"/>
      <c r="S354" s="2"/>
      <c r="T354" s="2"/>
      <c r="U354" s="2"/>
      <c r="V354" s="2"/>
      <c r="W354" s="2"/>
      <c r="X354" s="2"/>
      <c r="Y354" s="2"/>
      <c r="Z354" s="2"/>
      <c r="AA354" s="2"/>
      <c r="AB354" s="2"/>
    </row>
    <row r="355" spans="1:28" ht="13.5" customHeight="1">
      <c r="A355" s="2"/>
      <c r="B355" s="2"/>
      <c r="C355" s="50"/>
      <c r="D355" s="2"/>
      <c r="E355" s="2"/>
      <c r="F355" s="50"/>
      <c r="G355" s="50"/>
      <c r="H355" s="2"/>
      <c r="I355" s="2"/>
      <c r="J355" s="2"/>
      <c r="K355" s="2"/>
      <c r="L355" s="2"/>
      <c r="M355" s="2"/>
      <c r="N355" s="2"/>
      <c r="O355" s="2"/>
      <c r="P355" s="2"/>
      <c r="Q355" s="2"/>
      <c r="R355" s="2"/>
      <c r="S355" s="2"/>
      <c r="T355" s="2"/>
      <c r="U355" s="2"/>
      <c r="V355" s="2"/>
      <c r="W355" s="2"/>
      <c r="X355" s="2"/>
      <c r="Y355" s="2"/>
      <c r="Z355" s="2"/>
      <c r="AA355" s="2"/>
      <c r="AB355" s="2"/>
    </row>
    <row r="356" spans="1:28" ht="13.5" customHeight="1">
      <c r="A356" s="2"/>
      <c r="B356" s="2"/>
      <c r="C356" s="50"/>
      <c r="D356" s="2"/>
      <c r="E356" s="2"/>
      <c r="F356" s="50"/>
      <c r="G356" s="50"/>
      <c r="H356" s="2"/>
      <c r="I356" s="2"/>
      <c r="J356" s="2"/>
      <c r="K356" s="2"/>
      <c r="L356" s="2"/>
      <c r="M356" s="2"/>
      <c r="N356" s="2"/>
      <c r="O356" s="2"/>
      <c r="P356" s="2"/>
      <c r="Q356" s="2"/>
      <c r="R356" s="2"/>
      <c r="S356" s="2"/>
      <c r="T356" s="2"/>
      <c r="U356" s="2"/>
      <c r="V356" s="2"/>
      <c r="W356" s="2"/>
      <c r="X356" s="2"/>
      <c r="Y356" s="2"/>
      <c r="Z356" s="2"/>
      <c r="AA356" s="2"/>
      <c r="AB356" s="2"/>
    </row>
    <row r="357" spans="1:28" ht="13.5" customHeight="1">
      <c r="A357" s="2"/>
      <c r="B357" s="2"/>
      <c r="C357" s="50"/>
      <c r="D357" s="2"/>
      <c r="E357" s="2"/>
      <c r="F357" s="50"/>
      <c r="G357" s="50"/>
      <c r="H357" s="2"/>
      <c r="I357" s="2"/>
      <c r="J357" s="2"/>
      <c r="K357" s="2"/>
      <c r="L357" s="2"/>
      <c r="M357" s="2"/>
      <c r="N357" s="2"/>
      <c r="O357" s="2"/>
      <c r="P357" s="2"/>
      <c r="Q357" s="2"/>
      <c r="R357" s="2"/>
      <c r="S357" s="2"/>
      <c r="T357" s="2"/>
      <c r="U357" s="2"/>
      <c r="V357" s="2"/>
      <c r="W357" s="2"/>
      <c r="X357" s="2"/>
      <c r="Y357" s="2"/>
      <c r="Z357" s="2"/>
      <c r="AA357" s="2"/>
      <c r="AB357" s="2"/>
    </row>
    <row r="358" spans="1:28" ht="13.5" customHeight="1">
      <c r="A358" s="2"/>
      <c r="B358" s="2"/>
      <c r="C358" s="50"/>
      <c r="D358" s="2"/>
      <c r="E358" s="2"/>
      <c r="F358" s="50"/>
      <c r="G358" s="50"/>
      <c r="H358" s="2"/>
      <c r="I358" s="2"/>
      <c r="J358" s="2"/>
      <c r="K358" s="2"/>
      <c r="L358" s="2"/>
      <c r="M358" s="2"/>
      <c r="N358" s="2"/>
      <c r="O358" s="2"/>
      <c r="P358" s="2"/>
      <c r="Q358" s="2"/>
      <c r="R358" s="2"/>
      <c r="S358" s="2"/>
      <c r="T358" s="2"/>
      <c r="U358" s="2"/>
      <c r="V358" s="2"/>
      <c r="W358" s="2"/>
      <c r="X358" s="2"/>
      <c r="Y358" s="2"/>
      <c r="Z358" s="2"/>
      <c r="AA358" s="2"/>
      <c r="AB358" s="2"/>
    </row>
    <row r="359" spans="1:28" ht="13.5" customHeight="1">
      <c r="A359" s="2"/>
      <c r="B359" s="2"/>
      <c r="C359" s="50"/>
      <c r="D359" s="2"/>
      <c r="E359" s="2"/>
      <c r="F359" s="50"/>
      <c r="G359" s="50"/>
      <c r="H359" s="2"/>
      <c r="I359" s="2"/>
      <c r="J359" s="2"/>
      <c r="K359" s="2"/>
      <c r="L359" s="2"/>
      <c r="M359" s="2"/>
      <c r="N359" s="2"/>
      <c r="O359" s="2"/>
      <c r="P359" s="2"/>
      <c r="Q359" s="2"/>
      <c r="R359" s="2"/>
      <c r="S359" s="2"/>
      <c r="T359" s="2"/>
      <c r="U359" s="2"/>
      <c r="V359" s="2"/>
      <c r="W359" s="2"/>
      <c r="X359" s="2"/>
      <c r="Y359" s="2"/>
      <c r="Z359" s="2"/>
      <c r="AA359" s="2"/>
      <c r="AB359" s="2"/>
    </row>
    <row r="360" spans="1:28" ht="13.5" customHeight="1">
      <c r="A360" s="2"/>
      <c r="B360" s="2"/>
      <c r="C360" s="50"/>
      <c r="D360" s="2"/>
      <c r="E360" s="2"/>
      <c r="F360" s="50"/>
      <c r="G360" s="50"/>
      <c r="H360" s="2"/>
      <c r="I360" s="2"/>
      <c r="J360" s="2"/>
      <c r="K360" s="2"/>
      <c r="L360" s="2"/>
      <c r="M360" s="2"/>
      <c r="N360" s="2"/>
      <c r="O360" s="2"/>
      <c r="P360" s="2"/>
      <c r="Q360" s="2"/>
      <c r="R360" s="2"/>
      <c r="S360" s="2"/>
      <c r="T360" s="2"/>
      <c r="U360" s="2"/>
      <c r="V360" s="2"/>
      <c r="W360" s="2"/>
      <c r="X360" s="2"/>
      <c r="Y360" s="2"/>
      <c r="Z360" s="2"/>
      <c r="AA360" s="2"/>
      <c r="AB360" s="2"/>
    </row>
    <row r="361" spans="1:28" ht="13.5" customHeight="1">
      <c r="A361" s="2"/>
      <c r="B361" s="2"/>
      <c r="C361" s="50"/>
      <c r="D361" s="2"/>
      <c r="E361" s="2"/>
      <c r="F361" s="50"/>
      <c r="G361" s="50"/>
      <c r="H361" s="2"/>
      <c r="I361" s="2"/>
      <c r="J361" s="2"/>
      <c r="K361" s="2"/>
      <c r="L361" s="2"/>
      <c r="M361" s="2"/>
      <c r="N361" s="2"/>
      <c r="O361" s="2"/>
      <c r="P361" s="2"/>
      <c r="Q361" s="2"/>
      <c r="R361" s="2"/>
      <c r="S361" s="2"/>
      <c r="T361" s="2"/>
      <c r="U361" s="2"/>
      <c r="V361" s="2"/>
      <c r="W361" s="2"/>
      <c r="X361" s="2"/>
      <c r="Y361" s="2"/>
      <c r="Z361" s="2"/>
      <c r="AA361" s="2"/>
      <c r="AB361" s="2"/>
    </row>
    <row r="362" spans="1:28" ht="13.5" customHeight="1">
      <c r="A362" s="2"/>
      <c r="B362" s="2"/>
      <c r="C362" s="50"/>
      <c r="D362" s="2"/>
      <c r="E362" s="2"/>
      <c r="F362" s="50"/>
      <c r="G362" s="50"/>
      <c r="H362" s="2"/>
      <c r="I362" s="2"/>
      <c r="J362" s="2"/>
      <c r="K362" s="2"/>
      <c r="L362" s="2"/>
      <c r="M362" s="2"/>
      <c r="N362" s="2"/>
      <c r="O362" s="2"/>
      <c r="P362" s="2"/>
      <c r="Q362" s="2"/>
      <c r="R362" s="2"/>
      <c r="S362" s="2"/>
      <c r="T362" s="2"/>
      <c r="U362" s="2"/>
      <c r="V362" s="2"/>
      <c r="W362" s="2"/>
      <c r="X362" s="2"/>
      <c r="Y362" s="2"/>
      <c r="Z362" s="2"/>
      <c r="AA362" s="2"/>
      <c r="AB362" s="2"/>
    </row>
    <row r="363" spans="1:28" ht="13.5" customHeight="1">
      <c r="A363" s="2"/>
      <c r="B363" s="2"/>
      <c r="C363" s="50"/>
      <c r="D363" s="2"/>
      <c r="E363" s="2"/>
      <c r="F363" s="50"/>
      <c r="G363" s="50"/>
      <c r="H363" s="2"/>
      <c r="I363" s="2"/>
      <c r="J363" s="2"/>
      <c r="K363" s="2"/>
      <c r="L363" s="2"/>
      <c r="M363" s="2"/>
      <c r="N363" s="2"/>
      <c r="O363" s="2"/>
      <c r="P363" s="2"/>
      <c r="Q363" s="2"/>
      <c r="R363" s="2"/>
      <c r="S363" s="2"/>
      <c r="T363" s="2"/>
      <c r="U363" s="2"/>
      <c r="V363" s="2"/>
      <c r="W363" s="2"/>
      <c r="X363" s="2"/>
      <c r="Y363" s="2"/>
      <c r="Z363" s="2"/>
      <c r="AA363" s="2"/>
      <c r="AB363" s="2"/>
    </row>
    <row r="364" spans="1:28" ht="13.5" customHeight="1">
      <c r="A364" s="2"/>
      <c r="B364" s="2"/>
      <c r="C364" s="50"/>
      <c r="D364" s="2"/>
      <c r="E364" s="2"/>
      <c r="F364" s="50"/>
      <c r="G364" s="50"/>
      <c r="H364" s="2"/>
      <c r="I364" s="2"/>
      <c r="J364" s="2"/>
      <c r="K364" s="2"/>
      <c r="L364" s="2"/>
      <c r="M364" s="2"/>
      <c r="N364" s="2"/>
      <c r="O364" s="2"/>
      <c r="P364" s="2"/>
      <c r="Q364" s="2"/>
      <c r="R364" s="2"/>
      <c r="S364" s="2"/>
      <c r="T364" s="2"/>
      <c r="U364" s="2"/>
      <c r="V364" s="2"/>
      <c r="W364" s="2"/>
      <c r="X364" s="2"/>
      <c r="Y364" s="2"/>
      <c r="Z364" s="2"/>
      <c r="AA364" s="2"/>
      <c r="AB364" s="2"/>
    </row>
    <row r="365" spans="1:28" ht="13.5" customHeight="1">
      <c r="A365" s="2"/>
      <c r="B365" s="2"/>
      <c r="C365" s="50"/>
      <c r="D365" s="2"/>
      <c r="E365" s="2"/>
      <c r="F365" s="50"/>
      <c r="G365" s="50"/>
      <c r="H365" s="2"/>
      <c r="I365" s="2"/>
      <c r="J365" s="2"/>
      <c r="K365" s="2"/>
      <c r="L365" s="2"/>
      <c r="M365" s="2"/>
      <c r="N365" s="2"/>
      <c r="O365" s="2"/>
      <c r="P365" s="2"/>
      <c r="Q365" s="2"/>
      <c r="R365" s="2"/>
      <c r="S365" s="2"/>
      <c r="T365" s="2"/>
      <c r="U365" s="2"/>
      <c r="V365" s="2"/>
      <c r="W365" s="2"/>
      <c r="X365" s="2"/>
      <c r="Y365" s="2"/>
      <c r="Z365" s="2"/>
      <c r="AA365" s="2"/>
      <c r="AB365" s="2"/>
    </row>
    <row r="366" spans="1:28" ht="13.5" customHeight="1">
      <c r="A366" s="2"/>
      <c r="B366" s="2"/>
      <c r="C366" s="50"/>
      <c r="D366" s="2"/>
      <c r="E366" s="2"/>
      <c r="F366" s="50"/>
      <c r="G366" s="50"/>
      <c r="H366" s="2"/>
      <c r="I366" s="2"/>
      <c r="J366" s="2"/>
      <c r="K366" s="2"/>
      <c r="L366" s="2"/>
      <c r="M366" s="2"/>
      <c r="N366" s="2"/>
      <c r="O366" s="2"/>
      <c r="P366" s="2"/>
      <c r="Q366" s="2"/>
      <c r="R366" s="2"/>
      <c r="S366" s="2"/>
      <c r="T366" s="2"/>
      <c r="U366" s="2"/>
      <c r="V366" s="2"/>
      <c r="W366" s="2"/>
      <c r="X366" s="2"/>
      <c r="Y366" s="2"/>
      <c r="Z366" s="2"/>
      <c r="AA366" s="2"/>
      <c r="AB366" s="2"/>
    </row>
    <row r="367" spans="1:28" ht="13.5" customHeight="1">
      <c r="A367" s="2"/>
      <c r="B367" s="2"/>
      <c r="C367" s="50"/>
      <c r="D367" s="2"/>
      <c r="E367" s="2"/>
      <c r="F367" s="50"/>
      <c r="G367" s="50"/>
      <c r="H367" s="2"/>
      <c r="I367" s="2"/>
      <c r="J367" s="2"/>
      <c r="K367" s="2"/>
      <c r="L367" s="2"/>
      <c r="M367" s="2"/>
      <c r="N367" s="2"/>
      <c r="O367" s="2"/>
      <c r="P367" s="2"/>
      <c r="Q367" s="2"/>
      <c r="R367" s="2"/>
      <c r="S367" s="2"/>
      <c r="T367" s="2"/>
      <c r="U367" s="2"/>
      <c r="V367" s="2"/>
      <c r="W367" s="2"/>
      <c r="X367" s="2"/>
      <c r="Y367" s="2"/>
      <c r="Z367" s="2"/>
      <c r="AA367" s="2"/>
      <c r="AB367" s="2"/>
    </row>
    <row r="368" spans="1:28" ht="13.5" customHeight="1">
      <c r="A368" s="2"/>
      <c r="B368" s="2"/>
      <c r="C368" s="50"/>
      <c r="D368" s="2"/>
      <c r="E368" s="2"/>
      <c r="F368" s="50"/>
      <c r="G368" s="50"/>
      <c r="H368" s="2"/>
      <c r="I368" s="2"/>
      <c r="J368" s="2"/>
      <c r="K368" s="2"/>
      <c r="L368" s="2"/>
      <c r="M368" s="2"/>
      <c r="N368" s="2"/>
      <c r="O368" s="2"/>
      <c r="P368" s="2"/>
      <c r="Q368" s="2"/>
      <c r="R368" s="2"/>
      <c r="S368" s="2"/>
      <c r="T368" s="2"/>
      <c r="U368" s="2"/>
      <c r="V368" s="2"/>
      <c r="W368" s="2"/>
      <c r="X368" s="2"/>
      <c r="Y368" s="2"/>
      <c r="Z368" s="2"/>
      <c r="AA368" s="2"/>
      <c r="AB368" s="2"/>
    </row>
    <row r="369" spans="1:28" ht="13.5" customHeight="1">
      <c r="A369" s="2"/>
      <c r="B369" s="2"/>
      <c r="C369" s="50"/>
      <c r="D369" s="2"/>
      <c r="E369" s="2"/>
      <c r="F369" s="50"/>
      <c r="G369" s="50"/>
      <c r="H369" s="2"/>
      <c r="I369" s="2"/>
      <c r="J369" s="2"/>
      <c r="K369" s="2"/>
      <c r="L369" s="2"/>
      <c r="M369" s="2"/>
      <c r="N369" s="2"/>
      <c r="O369" s="2"/>
      <c r="P369" s="2"/>
      <c r="Q369" s="2"/>
      <c r="R369" s="2"/>
      <c r="S369" s="2"/>
      <c r="T369" s="2"/>
      <c r="U369" s="2"/>
      <c r="V369" s="2"/>
      <c r="W369" s="2"/>
      <c r="X369" s="2"/>
      <c r="Y369" s="2"/>
      <c r="Z369" s="2"/>
      <c r="AA369" s="2"/>
      <c r="AB369" s="2"/>
    </row>
    <row r="370" spans="1:28" ht="13.5" customHeight="1">
      <c r="A370" s="2"/>
      <c r="B370" s="2"/>
      <c r="C370" s="50"/>
      <c r="D370" s="2"/>
      <c r="E370" s="2"/>
      <c r="F370" s="50"/>
      <c r="G370" s="50"/>
      <c r="H370" s="2"/>
      <c r="I370" s="2"/>
      <c r="J370" s="2"/>
      <c r="K370" s="2"/>
      <c r="L370" s="2"/>
      <c r="M370" s="2"/>
      <c r="N370" s="2"/>
      <c r="O370" s="2"/>
      <c r="P370" s="2"/>
      <c r="Q370" s="2"/>
      <c r="R370" s="2"/>
      <c r="S370" s="2"/>
      <c r="T370" s="2"/>
      <c r="U370" s="2"/>
      <c r="V370" s="2"/>
      <c r="W370" s="2"/>
      <c r="X370" s="2"/>
      <c r="Y370" s="2"/>
      <c r="Z370" s="2"/>
      <c r="AA370" s="2"/>
      <c r="AB370" s="2"/>
    </row>
    <row r="371" spans="1:28" ht="13.5" customHeight="1">
      <c r="A371" s="2"/>
      <c r="B371" s="2"/>
      <c r="C371" s="50"/>
      <c r="D371" s="2"/>
      <c r="E371" s="2"/>
      <c r="F371" s="50"/>
      <c r="G371" s="50"/>
      <c r="H371" s="2"/>
      <c r="I371" s="2"/>
      <c r="J371" s="2"/>
      <c r="K371" s="2"/>
      <c r="L371" s="2"/>
      <c r="M371" s="2"/>
      <c r="N371" s="2"/>
      <c r="O371" s="2"/>
      <c r="P371" s="2"/>
      <c r="Q371" s="2"/>
      <c r="R371" s="2"/>
      <c r="S371" s="2"/>
      <c r="T371" s="2"/>
      <c r="U371" s="2"/>
      <c r="V371" s="2"/>
      <c r="W371" s="2"/>
      <c r="X371" s="2"/>
      <c r="Y371" s="2"/>
      <c r="Z371" s="2"/>
      <c r="AA371" s="2"/>
      <c r="AB371" s="2"/>
    </row>
    <row r="372" spans="1:28" ht="13.5" customHeight="1">
      <c r="A372" s="2"/>
      <c r="B372" s="2"/>
      <c r="C372" s="50"/>
      <c r="D372" s="2"/>
      <c r="E372" s="2"/>
      <c r="F372" s="50"/>
      <c r="G372" s="50"/>
      <c r="H372" s="2"/>
      <c r="I372" s="2"/>
      <c r="J372" s="2"/>
      <c r="K372" s="2"/>
      <c r="L372" s="2"/>
      <c r="M372" s="2"/>
      <c r="N372" s="2"/>
      <c r="O372" s="2"/>
      <c r="P372" s="2"/>
      <c r="Q372" s="2"/>
      <c r="R372" s="2"/>
      <c r="S372" s="2"/>
      <c r="T372" s="2"/>
      <c r="U372" s="2"/>
      <c r="V372" s="2"/>
      <c r="W372" s="2"/>
      <c r="X372" s="2"/>
      <c r="Y372" s="2"/>
      <c r="Z372" s="2"/>
      <c r="AA372" s="2"/>
      <c r="AB372" s="2"/>
    </row>
    <row r="373" spans="1:28" ht="13.5" customHeight="1">
      <c r="A373" s="2"/>
      <c r="B373" s="2"/>
      <c r="C373" s="50"/>
      <c r="D373" s="2"/>
      <c r="E373" s="2"/>
      <c r="F373" s="50"/>
      <c r="G373" s="50"/>
      <c r="H373" s="2"/>
      <c r="I373" s="2"/>
      <c r="J373" s="2"/>
      <c r="K373" s="2"/>
      <c r="L373" s="2"/>
      <c r="M373" s="2"/>
      <c r="N373" s="2"/>
      <c r="O373" s="2"/>
      <c r="P373" s="2"/>
      <c r="Q373" s="2"/>
      <c r="R373" s="2"/>
      <c r="S373" s="2"/>
      <c r="T373" s="2"/>
      <c r="U373" s="2"/>
      <c r="V373" s="2"/>
      <c r="W373" s="2"/>
      <c r="X373" s="2"/>
      <c r="Y373" s="2"/>
      <c r="Z373" s="2"/>
      <c r="AA373" s="2"/>
      <c r="AB373" s="2"/>
    </row>
    <row r="374" spans="1:28" ht="13.5" customHeight="1">
      <c r="A374" s="2"/>
      <c r="B374" s="2"/>
      <c r="C374" s="50"/>
      <c r="D374" s="2"/>
      <c r="E374" s="2"/>
      <c r="F374" s="50"/>
      <c r="G374" s="50"/>
      <c r="H374" s="2"/>
      <c r="I374" s="2"/>
      <c r="J374" s="2"/>
      <c r="K374" s="2"/>
      <c r="L374" s="2"/>
      <c r="M374" s="2"/>
      <c r="N374" s="2"/>
      <c r="O374" s="2"/>
      <c r="P374" s="2"/>
      <c r="Q374" s="2"/>
      <c r="R374" s="2"/>
      <c r="S374" s="2"/>
      <c r="T374" s="2"/>
      <c r="U374" s="2"/>
      <c r="V374" s="2"/>
      <c r="W374" s="2"/>
      <c r="X374" s="2"/>
      <c r="Y374" s="2"/>
      <c r="Z374" s="2"/>
      <c r="AA374" s="2"/>
      <c r="AB374" s="2"/>
    </row>
    <row r="375" spans="1:28" ht="13.5" customHeight="1">
      <c r="A375" s="2"/>
      <c r="B375" s="2"/>
      <c r="C375" s="50"/>
      <c r="D375" s="2"/>
      <c r="E375" s="2"/>
      <c r="F375" s="50"/>
      <c r="G375" s="50"/>
      <c r="H375" s="2"/>
      <c r="I375" s="2"/>
      <c r="J375" s="2"/>
      <c r="K375" s="2"/>
      <c r="L375" s="2"/>
      <c r="M375" s="2"/>
      <c r="N375" s="2"/>
      <c r="O375" s="2"/>
      <c r="P375" s="2"/>
      <c r="Q375" s="2"/>
      <c r="R375" s="2"/>
      <c r="S375" s="2"/>
      <c r="T375" s="2"/>
      <c r="U375" s="2"/>
      <c r="V375" s="2"/>
      <c r="W375" s="2"/>
      <c r="X375" s="2"/>
      <c r="Y375" s="2"/>
      <c r="Z375" s="2"/>
      <c r="AA375" s="2"/>
      <c r="AB375" s="2"/>
    </row>
    <row r="376" spans="1:28" ht="13.5" customHeight="1">
      <c r="A376" s="2"/>
      <c r="B376" s="2"/>
      <c r="C376" s="50"/>
      <c r="D376" s="2"/>
      <c r="E376" s="2"/>
      <c r="F376" s="50"/>
      <c r="G376" s="50"/>
      <c r="H376" s="2"/>
      <c r="I376" s="2"/>
      <c r="J376" s="2"/>
      <c r="K376" s="2"/>
      <c r="L376" s="2"/>
      <c r="M376" s="2"/>
      <c r="N376" s="2"/>
      <c r="O376" s="2"/>
      <c r="P376" s="2"/>
      <c r="Q376" s="2"/>
      <c r="R376" s="2"/>
      <c r="S376" s="2"/>
      <c r="T376" s="2"/>
      <c r="U376" s="2"/>
      <c r="V376" s="2"/>
      <c r="W376" s="2"/>
      <c r="X376" s="2"/>
      <c r="Y376" s="2"/>
      <c r="Z376" s="2"/>
      <c r="AA376" s="2"/>
      <c r="AB376" s="2"/>
    </row>
    <row r="377" spans="1:28" ht="13.5" customHeight="1">
      <c r="A377" s="2"/>
      <c r="B377" s="2"/>
      <c r="C377" s="50"/>
      <c r="D377" s="2"/>
      <c r="E377" s="2"/>
      <c r="F377" s="50"/>
      <c r="G377" s="50"/>
      <c r="H377" s="2"/>
      <c r="I377" s="2"/>
      <c r="J377" s="2"/>
      <c r="K377" s="2"/>
      <c r="L377" s="2"/>
      <c r="M377" s="2"/>
      <c r="N377" s="2"/>
      <c r="O377" s="2"/>
      <c r="P377" s="2"/>
      <c r="Q377" s="2"/>
      <c r="R377" s="2"/>
      <c r="S377" s="2"/>
      <c r="T377" s="2"/>
      <c r="U377" s="2"/>
      <c r="V377" s="2"/>
      <c r="W377" s="2"/>
      <c r="X377" s="2"/>
      <c r="Y377" s="2"/>
      <c r="Z377" s="2"/>
      <c r="AA377" s="2"/>
      <c r="AB377" s="2"/>
    </row>
    <row r="378" spans="1:28" ht="13.5" customHeight="1">
      <c r="A378" s="2"/>
      <c r="B378" s="2"/>
      <c r="C378" s="50"/>
      <c r="D378" s="2"/>
      <c r="E378" s="2"/>
      <c r="F378" s="50"/>
      <c r="G378" s="50"/>
      <c r="H378" s="2"/>
      <c r="I378" s="2"/>
      <c r="J378" s="2"/>
      <c r="K378" s="2"/>
      <c r="L378" s="2"/>
      <c r="M378" s="2"/>
      <c r="N378" s="2"/>
      <c r="O378" s="2"/>
      <c r="P378" s="2"/>
      <c r="Q378" s="2"/>
      <c r="R378" s="2"/>
      <c r="S378" s="2"/>
      <c r="T378" s="2"/>
      <c r="U378" s="2"/>
      <c r="V378" s="2"/>
      <c r="W378" s="2"/>
      <c r="X378" s="2"/>
      <c r="Y378" s="2"/>
      <c r="Z378" s="2"/>
      <c r="AA378" s="2"/>
      <c r="AB378" s="2"/>
    </row>
    <row r="379" spans="1:28" ht="13.5" customHeight="1">
      <c r="A379" s="2"/>
      <c r="B379" s="2"/>
      <c r="C379" s="50"/>
      <c r="D379" s="2"/>
      <c r="E379" s="2"/>
      <c r="F379" s="50"/>
      <c r="G379" s="50"/>
      <c r="H379" s="2"/>
      <c r="I379" s="2"/>
      <c r="J379" s="2"/>
      <c r="K379" s="2"/>
      <c r="L379" s="2"/>
      <c r="M379" s="2"/>
      <c r="N379" s="2"/>
      <c r="O379" s="2"/>
      <c r="P379" s="2"/>
      <c r="Q379" s="2"/>
      <c r="R379" s="2"/>
      <c r="S379" s="2"/>
      <c r="T379" s="2"/>
      <c r="U379" s="2"/>
      <c r="V379" s="2"/>
      <c r="W379" s="2"/>
      <c r="X379" s="2"/>
      <c r="Y379" s="2"/>
      <c r="Z379" s="2"/>
      <c r="AA379" s="2"/>
      <c r="AB379" s="2"/>
    </row>
    <row r="380" spans="1:28" ht="13.5" customHeight="1">
      <c r="A380" s="2"/>
      <c r="B380" s="2"/>
      <c r="C380" s="50"/>
      <c r="D380" s="2"/>
      <c r="E380" s="2"/>
      <c r="F380" s="50"/>
      <c r="G380" s="50"/>
      <c r="H380" s="2"/>
      <c r="I380" s="2"/>
      <c r="J380" s="2"/>
      <c r="K380" s="2"/>
      <c r="L380" s="2"/>
      <c r="M380" s="2"/>
      <c r="N380" s="2"/>
      <c r="O380" s="2"/>
      <c r="P380" s="2"/>
      <c r="Q380" s="2"/>
      <c r="R380" s="2"/>
      <c r="S380" s="2"/>
      <c r="T380" s="2"/>
      <c r="U380" s="2"/>
      <c r="V380" s="2"/>
      <c r="W380" s="2"/>
      <c r="X380" s="2"/>
      <c r="Y380" s="2"/>
      <c r="Z380" s="2"/>
      <c r="AA380" s="2"/>
      <c r="AB380" s="2"/>
    </row>
    <row r="381" spans="1:28" ht="13.5" customHeight="1">
      <c r="A381" s="2"/>
      <c r="B381" s="2"/>
      <c r="C381" s="50"/>
      <c r="D381" s="2"/>
      <c r="E381" s="2"/>
      <c r="F381" s="50"/>
      <c r="G381" s="50"/>
      <c r="H381" s="2"/>
      <c r="I381" s="2"/>
      <c r="J381" s="2"/>
      <c r="K381" s="2"/>
      <c r="L381" s="2"/>
      <c r="M381" s="2"/>
      <c r="N381" s="2"/>
      <c r="O381" s="2"/>
      <c r="P381" s="2"/>
      <c r="Q381" s="2"/>
      <c r="R381" s="2"/>
      <c r="S381" s="2"/>
      <c r="T381" s="2"/>
      <c r="U381" s="2"/>
      <c r="V381" s="2"/>
      <c r="W381" s="2"/>
      <c r="X381" s="2"/>
      <c r="Y381" s="2"/>
      <c r="Z381" s="2"/>
      <c r="AA381" s="2"/>
      <c r="AB381" s="2"/>
    </row>
    <row r="382" spans="1:28" ht="13.5" customHeight="1">
      <c r="A382" s="2"/>
      <c r="B382" s="2"/>
      <c r="C382" s="50"/>
      <c r="D382" s="2"/>
      <c r="E382" s="2"/>
      <c r="F382" s="50"/>
      <c r="G382" s="50"/>
      <c r="H382" s="2"/>
      <c r="I382" s="2"/>
      <c r="J382" s="2"/>
      <c r="K382" s="2"/>
      <c r="L382" s="2"/>
      <c r="M382" s="2"/>
      <c r="N382" s="2"/>
      <c r="O382" s="2"/>
      <c r="P382" s="2"/>
      <c r="Q382" s="2"/>
      <c r="R382" s="2"/>
      <c r="S382" s="2"/>
      <c r="T382" s="2"/>
      <c r="U382" s="2"/>
      <c r="V382" s="2"/>
      <c r="W382" s="2"/>
      <c r="X382" s="2"/>
      <c r="Y382" s="2"/>
      <c r="Z382" s="2"/>
      <c r="AA382" s="2"/>
      <c r="AB382" s="2"/>
    </row>
    <row r="383" spans="1:28" ht="13.5" customHeight="1">
      <c r="A383" s="2"/>
      <c r="B383" s="2"/>
      <c r="C383" s="50"/>
      <c r="D383" s="2"/>
      <c r="E383" s="2"/>
      <c r="F383" s="50"/>
      <c r="G383" s="50"/>
      <c r="H383" s="2"/>
      <c r="I383" s="2"/>
      <c r="J383" s="2"/>
      <c r="K383" s="2"/>
      <c r="L383" s="2"/>
      <c r="M383" s="2"/>
      <c r="N383" s="2"/>
      <c r="O383" s="2"/>
      <c r="P383" s="2"/>
      <c r="Q383" s="2"/>
      <c r="R383" s="2"/>
      <c r="S383" s="2"/>
      <c r="T383" s="2"/>
      <c r="U383" s="2"/>
      <c r="V383" s="2"/>
      <c r="W383" s="2"/>
      <c r="X383" s="2"/>
      <c r="Y383" s="2"/>
      <c r="Z383" s="2"/>
      <c r="AA383" s="2"/>
      <c r="AB383" s="2"/>
    </row>
    <row r="384" spans="1:28" ht="13.5" customHeight="1">
      <c r="A384" s="2"/>
      <c r="B384" s="2"/>
      <c r="C384" s="50"/>
      <c r="D384" s="2"/>
      <c r="E384" s="2"/>
      <c r="F384" s="50"/>
      <c r="G384" s="50"/>
      <c r="H384" s="2"/>
      <c r="I384" s="2"/>
      <c r="J384" s="2"/>
      <c r="K384" s="2"/>
      <c r="L384" s="2"/>
      <c r="M384" s="2"/>
      <c r="N384" s="2"/>
      <c r="O384" s="2"/>
      <c r="P384" s="2"/>
      <c r="Q384" s="2"/>
      <c r="R384" s="2"/>
      <c r="S384" s="2"/>
      <c r="T384" s="2"/>
      <c r="U384" s="2"/>
      <c r="V384" s="2"/>
      <c r="W384" s="2"/>
      <c r="X384" s="2"/>
      <c r="Y384" s="2"/>
      <c r="Z384" s="2"/>
      <c r="AA384" s="2"/>
      <c r="AB384" s="2"/>
    </row>
    <row r="385" spans="1:28" ht="13.5" customHeight="1">
      <c r="A385" s="2"/>
      <c r="B385" s="2"/>
      <c r="C385" s="50"/>
      <c r="D385" s="2"/>
      <c r="E385" s="2"/>
      <c r="F385" s="50"/>
      <c r="G385" s="50"/>
      <c r="H385" s="2"/>
      <c r="I385" s="2"/>
      <c r="J385" s="2"/>
      <c r="K385" s="2"/>
      <c r="L385" s="2"/>
      <c r="M385" s="2"/>
      <c r="N385" s="2"/>
      <c r="O385" s="2"/>
      <c r="P385" s="2"/>
      <c r="Q385" s="2"/>
      <c r="R385" s="2"/>
      <c r="S385" s="2"/>
      <c r="T385" s="2"/>
      <c r="U385" s="2"/>
      <c r="V385" s="2"/>
      <c r="W385" s="2"/>
      <c r="X385" s="2"/>
      <c r="Y385" s="2"/>
      <c r="Z385" s="2"/>
      <c r="AA385" s="2"/>
      <c r="AB385" s="2"/>
    </row>
    <row r="386" spans="1:28" ht="13.5" customHeight="1">
      <c r="A386" s="2"/>
      <c r="B386" s="2"/>
      <c r="C386" s="50"/>
      <c r="D386" s="2"/>
      <c r="E386" s="2"/>
      <c r="F386" s="50"/>
      <c r="G386" s="50"/>
      <c r="H386" s="2"/>
      <c r="I386" s="2"/>
      <c r="J386" s="2"/>
      <c r="K386" s="2"/>
      <c r="L386" s="2"/>
      <c r="M386" s="2"/>
      <c r="N386" s="2"/>
      <c r="O386" s="2"/>
      <c r="P386" s="2"/>
      <c r="Q386" s="2"/>
      <c r="R386" s="2"/>
      <c r="S386" s="2"/>
      <c r="T386" s="2"/>
      <c r="U386" s="2"/>
      <c r="V386" s="2"/>
      <c r="W386" s="2"/>
      <c r="X386" s="2"/>
      <c r="Y386" s="2"/>
      <c r="Z386" s="2"/>
      <c r="AA386" s="2"/>
      <c r="AB386" s="2"/>
    </row>
    <row r="387" spans="1:28" ht="13.5" customHeight="1">
      <c r="A387" s="2"/>
      <c r="B387" s="2"/>
      <c r="C387" s="50"/>
      <c r="D387" s="2"/>
      <c r="E387" s="2"/>
      <c r="F387" s="50"/>
      <c r="G387" s="50"/>
      <c r="H387" s="2"/>
      <c r="I387" s="2"/>
      <c r="J387" s="2"/>
      <c r="K387" s="2"/>
      <c r="L387" s="2"/>
      <c r="M387" s="2"/>
      <c r="N387" s="2"/>
      <c r="O387" s="2"/>
      <c r="P387" s="2"/>
      <c r="Q387" s="2"/>
      <c r="R387" s="2"/>
      <c r="S387" s="2"/>
      <c r="T387" s="2"/>
      <c r="U387" s="2"/>
      <c r="V387" s="2"/>
      <c r="W387" s="2"/>
      <c r="X387" s="2"/>
      <c r="Y387" s="2"/>
      <c r="Z387" s="2"/>
      <c r="AA387" s="2"/>
      <c r="AB387" s="2"/>
    </row>
    <row r="388" spans="1:28" ht="13.5" customHeight="1">
      <c r="A388" s="2"/>
      <c r="B388" s="2"/>
      <c r="C388" s="50"/>
      <c r="D388" s="2"/>
      <c r="E388" s="2"/>
      <c r="F388" s="50"/>
      <c r="G388" s="50"/>
      <c r="H388" s="2"/>
      <c r="I388" s="2"/>
      <c r="J388" s="2"/>
      <c r="K388" s="2"/>
      <c r="L388" s="2"/>
      <c r="M388" s="2"/>
      <c r="N388" s="2"/>
      <c r="O388" s="2"/>
      <c r="P388" s="2"/>
      <c r="Q388" s="2"/>
      <c r="R388" s="2"/>
      <c r="S388" s="2"/>
      <c r="T388" s="2"/>
      <c r="U388" s="2"/>
      <c r="V388" s="2"/>
      <c r="W388" s="2"/>
      <c r="X388" s="2"/>
      <c r="Y388" s="2"/>
      <c r="Z388" s="2"/>
      <c r="AA388" s="2"/>
      <c r="AB388" s="2"/>
    </row>
    <row r="389" spans="1:28" ht="13.5" customHeight="1">
      <c r="A389" s="2"/>
      <c r="B389" s="2"/>
      <c r="C389" s="50"/>
      <c r="D389" s="2"/>
      <c r="E389" s="2"/>
      <c r="F389" s="50"/>
      <c r="G389" s="50"/>
      <c r="H389" s="2"/>
      <c r="I389" s="2"/>
      <c r="J389" s="2"/>
      <c r="K389" s="2"/>
      <c r="L389" s="2"/>
      <c r="M389" s="2"/>
      <c r="N389" s="2"/>
      <c r="O389" s="2"/>
      <c r="P389" s="2"/>
      <c r="Q389" s="2"/>
      <c r="R389" s="2"/>
      <c r="S389" s="2"/>
      <c r="T389" s="2"/>
      <c r="U389" s="2"/>
      <c r="V389" s="2"/>
      <c r="W389" s="2"/>
      <c r="X389" s="2"/>
      <c r="Y389" s="2"/>
      <c r="Z389" s="2"/>
      <c r="AA389" s="2"/>
      <c r="AB389" s="2"/>
    </row>
    <row r="390" spans="1:28" ht="13.5" customHeight="1">
      <c r="A390" s="2"/>
      <c r="B390" s="2"/>
      <c r="C390" s="50"/>
      <c r="D390" s="2"/>
      <c r="E390" s="2"/>
      <c r="F390" s="50"/>
      <c r="G390" s="50"/>
      <c r="H390" s="2"/>
      <c r="I390" s="2"/>
      <c r="J390" s="2"/>
      <c r="K390" s="2"/>
      <c r="L390" s="2"/>
      <c r="M390" s="2"/>
      <c r="N390" s="2"/>
      <c r="O390" s="2"/>
      <c r="P390" s="2"/>
      <c r="Q390" s="2"/>
      <c r="R390" s="2"/>
      <c r="S390" s="2"/>
      <c r="T390" s="2"/>
      <c r="U390" s="2"/>
      <c r="V390" s="2"/>
      <c r="W390" s="2"/>
      <c r="X390" s="2"/>
      <c r="Y390" s="2"/>
      <c r="Z390" s="2"/>
      <c r="AA390" s="2"/>
      <c r="AB390" s="2"/>
    </row>
    <row r="391" spans="1:28" ht="13.5" customHeight="1">
      <c r="A391" s="2"/>
      <c r="B391" s="2"/>
      <c r="C391" s="50"/>
      <c r="D391" s="2"/>
      <c r="E391" s="2"/>
      <c r="F391" s="50"/>
      <c r="G391" s="50"/>
      <c r="H391" s="2"/>
      <c r="I391" s="2"/>
      <c r="J391" s="2"/>
      <c r="K391" s="2"/>
      <c r="L391" s="2"/>
      <c r="M391" s="2"/>
      <c r="N391" s="2"/>
      <c r="O391" s="2"/>
      <c r="P391" s="2"/>
      <c r="Q391" s="2"/>
      <c r="R391" s="2"/>
      <c r="S391" s="2"/>
      <c r="T391" s="2"/>
      <c r="U391" s="2"/>
      <c r="V391" s="2"/>
      <c r="W391" s="2"/>
      <c r="X391" s="2"/>
      <c r="Y391" s="2"/>
      <c r="Z391" s="2"/>
      <c r="AA391" s="2"/>
      <c r="AB391" s="2"/>
    </row>
    <row r="392" spans="1:28" ht="13.5" customHeight="1">
      <c r="A392" s="2"/>
      <c r="B392" s="2"/>
      <c r="C392" s="50"/>
      <c r="D392" s="2"/>
      <c r="E392" s="2"/>
      <c r="F392" s="50"/>
      <c r="G392" s="50"/>
      <c r="H392" s="2"/>
      <c r="I392" s="2"/>
      <c r="J392" s="2"/>
      <c r="K392" s="2"/>
      <c r="L392" s="2"/>
      <c r="M392" s="2"/>
      <c r="N392" s="2"/>
      <c r="O392" s="2"/>
      <c r="P392" s="2"/>
      <c r="Q392" s="2"/>
      <c r="R392" s="2"/>
      <c r="S392" s="2"/>
      <c r="T392" s="2"/>
      <c r="U392" s="2"/>
      <c r="V392" s="2"/>
      <c r="W392" s="2"/>
      <c r="X392" s="2"/>
      <c r="Y392" s="2"/>
      <c r="Z392" s="2"/>
      <c r="AA392" s="2"/>
      <c r="AB392" s="2"/>
    </row>
    <row r="393" spans="1:28" ht="13.5" customHeight="1">
      <c r="A393" s="2"/>
      <c r="B393" s="2"/>
      <c r="C393" s="50"/>
      <c r="D393" s="2"/>
      <c r="E393" s="2"/>
      <c r="F393" s="50"/>
      <c r="G393" s="50"/>
      <c r="H393" s="2"/>
      <c r="I393" s="2"/>
      <c r="J393" s="2"/>
      <c r="K393" s="2"/>
      <c r="L393" s="2"/>
      <c r="M393" s="2"/>
      <c r="N393" s="2"/>
      <c r="O393" s="2"/>
      <c r="P393" s="2"/>
      <c r="Q393" s="2"/>
      <c r="R393" s="2"/>
      <c r="S393" s="2"/>
      <c r="T393" s="2"/>
      <c r="U393" s="2"/>
      <c r="V393" s="2"/>
      <c r="W393" s="2"/>
      <c r="X393" s="2"/>
      <c r="Y393" s="2"/>
      <c r="Z393" s="2"/>
      <c r="AA393" s="2"/>
      <c r="AB393" s="2"/>
    </row>
    <row r="394" spans="1:28" ht="13.5" customHeight="1">
      <c r="A394" s="2"/>
      <c r="B394" s="2"/>
      <c r="C394" s="50"/>
      <c r="D394" s="2"/>
      <c r="E394" s="2"/>
      <c r="F394" s="50"/>
      <c r="G394" s="50"/>
      <c r="H394" s="2"/>
      <c r="I394" s="2"/>
      <c r="J394" s="2"/>
      <c r="K394" s="2"/>
      <c r="L394" s="2"/>
      <c r="M394" s="2"/>
      <c r="N394" s="2"/>
      <c r="O394" s="2"/>
      <c r="P394" s="2"/>
      <c r="Q394" s="2"/>
      <c r="R394" s="2"/>
      <c r="S394" s="2"/>
      <c r="T394" s="2"/>
      <c r="U394" s="2"/>
      <c r="V394" s="2"/>
      <c r="W394" s="2"/>
      <c r="X394" s="2"/>
      <c r="Y394" s="2"/>
      <c r="Z394" s="2"/>
      <c r="AA394" s="2"/>
      <c r="AB394" s="2"/>
    </row>
    <row r="395" spans="1:28" ht="13.5" customHeight="1">
      <c r="A395" s="2"/>
      <c r="B395" s="2"/>
      <c r="C395" s="50"/>
      <c r="D395" s="2"/>
      <c r="E395" s="2"/>
      <c r="F395" s="50"/>
      <c r="G395" s="50"/>
      <c r="H395" s="2"/>
      <c r="I395" s="2"/>
      <c r="J395" s="2"/>
      <c r="K395" s="2"/>
      <c r="L395" s="2"/>
      <c r="M395" s="2"/>
      <c r="N395" s="2"/>
      <c r="O395" s="2"/>
      <c r="P395" s="2"/>
      <c r="Q395" s="2"/>
      <c r="R395" s="2"/>
      <c r="S395" s="2"/>
      <c r="T395" s="2"/>
      <c r="U395" s="2"/>
      <c r="V395" s="2"/>
      <c r="W395" s="2"/>
      <c r="X395" s="2"/>
      <c r="Y395" s="2"/>
      <c r="Z395" s="2"/>
      <c r="AA395" s="2"/>
      <c r="AB395" s="2"/>
    </row>
    <row r="396" spans="1:28" ht="13.5" customHeight="1">
      <c r="A396" s="2"/>
      <c r="B396" s="2"/>
      <c r="C396" s="50"/>
      <c r="D396" s="2"/>
      <c r="E396" s="2"/>
      <c r="F396" s="50"/>
      <c r="G396" s="50"/>
      <c r="H396" s="2"/>
      <c r="I396" s="2"/>
      <c r="J396" s="2"/>
      <c r="K396" s="2"/>
      <c r="L396" s="2"/>
      <c r="M396" s="2"/>
      <c r="N396" s="2"/>
      <c r="O396" s="2"/>
      <c r="P396" s="2"/>
      <c r="Q396" s="2"/>
      <c r="R396" s="2"/>
      <c r="S396" s="2"/>
      <c r="T396" s="2"/>
      <c r="U396" s="2"/>
      <c r="V396" s="2"/>
      <c r="W396" s="2"/>
      <c r="X396" s="2"/>
      <c r="Y396" s="2"/>
      <c r="Z396" s="2"/>
      <c r="AA396" s="2"/>
      <c r="AB396" s="2"/>
    </row>
    <row r="397" spans="1:28" ht="13.5" customHeight="1">
      <c r="A397" s="2"/>
      <c r="B397" s="2"/>
      <c r="C397" s="50"/>
      <c r="D397" s="2"/>
      <c r="E397" s="2"/>
      <c r="F397" s="50"/>
      <c r="G397" s="50"/>
      <c r="H397" s="2"/>
      <c r="I397" s="2"/>
      <c r="J397" s="2"/>
      <c r="K397" s="2"/>
      <c r="L397" s="2"/>
      <c r="M397" s="2"/>
      <c r="N397" s="2"/>
      <c r="O397" s="2"/>
      <c r="P397" s="2"/>
      <c r="Q397" s="2"/>
      <c r="R397" s="2"/>
      <c r="S397" s="2"/>
      <c r="T397" s="2"/>
      <c r="U397" s="2"/>
      <c r="V397" s="2"/>
      <c r="W397" s="2"/>
      <c r="X397" s="2"/>
      <c r="Y397" s="2"/>
      <c r="Z397" s="2"/>
      <c r="AA397" s="2"/>
      <c r="AB397" s="2"/>
    </row>
    <row r="398" spans="1:28" ht="13.5" customHeight="1">
      <c r="A398" s="2"/>
      <c r="B398" s="2"/>
      <c r="C398" s="50"/>
      <c r="D398" s="2"/>
      <c r="E398" s="2"/>
      <c r="F398" s="50"/>
      <c r="G398" s="50"/>
      <c r="H398" s="2"/>
      <c r="I398" s="2"/>
      <c r="J398" s="2"/>
      <c r="K398" s="2"/>
      <c r="L398" s="2"/>
      <c r="M398" s="2"/>
      <c r="N398" s="2"/>
      <c r="O398" s="2"/>
      <c r="P398" s="2"/>
      <c r="Q398" s="2"/>
      <c r="R398" s="2"/>
      <c r="S398" s="2"/>
      <c r="T398" s="2"/>
      <c r="U398" s="2"/>
      <c r="V398" s="2"/>
      <c r="W398" s="2"/>
      <c r="X398" s="2"/>
      <c r="Y398" s="2"/>
      <c r="Z398" s="2"/>
      <c r="AA398" s="2"/>
      <c r="AB398" s="2"/>
    </row>
    <row r="399" spans="1:28" ht="13.5" customHeight="1">
      <c r="A399" s="2"/>
      <c r="B399" s="2"/>
      <c r="C399" s="50"/>
      <c r="D399" s="2"/>
      <c r="E399" s="2"/>
      <c r="F399" s="50"/>
      <c r="G399" s="50"/>
      <c r="H399" s="2"/>
      <c r="I399" s="2"/>
      <c r="J399" s="2"/>
      <c r="K399" s="2"/>
      <c r="L399" s="2"/>
      <c r="M399" s="2"/>
      <c r="N399" s="2"/>
      <c r="O399" s="2"/>
      <c r="P399" s="2"/>
      <c r="Q399" s="2"/>
      <c r="R399" s="2"/>
      <c r="S399" s="2"/>
      <c r="T399" s="2"/>
      <c r="U399" s="2"/>
      <c r="V399" s="2"/>
      <c r="W399" s="2"/>
      <c r="X399" s="2"/>
      <c r="Y399" s="2"/>
      <c r="Z399" s="2"/>
      <c r="AA399" s="2"/>
      <c r="AB399" s="2"/>
    </row>
    <row r="400" spans="1:28" ht="13.5" customHeight="1">
      <c r="A400" s="2"/>
      <c r="B400" s="2"/>
      <c r="C400" s="50"/>
      <c r="D400" s="2"/>
      <c r="E400" s="2"/>
      <c r="F400" s="50"/>
      <c r="G400" s="50"/>
      <c r="H400" s="2"/>
      <c r="I400" s="2"/>
      <c r="J400" s="2"/>
      <c r="K400" s="2"/>
      <c r="L400" s="2"/>
      <c r="M400" s="2"/>
      <c r="N400" s="2"/>
      <c r="O400" s="2"/>
      <c r="P400" s="2"/>
      <c r="Q400" s="2"/>
      <c r="R400" s="2"/>
      <c r="S400" s="2"/>
      <c r="T400" s="2"/>
      <c r="U400" s="2"/>
      <c r="V400" s="2"/>
      <c r="W400" s="2"/>
      <c r="X400" s="2"/>
      <c r="Y400" s="2"/>
      <c r="Z400" s="2"/>
      <c r="AA400" s="2"/>
      <c r="AB400" s="2"/>
    </row>
    <row r="401" spans="1:28" ht="13.5" customHeight="1">
      <c r="A401" s="2"/>
      <c r="B401" s="2"/>
      <c r="C401" s="50"/>
      <c r="D401" s="2"/>
      <c r="E401" s="2"/>
      <c r="F401" s="50"/>
      <c r="G401" s="50"/>
      <c r="H401" s="2"/>
      <c r="I401" s="2"/>
      <c r="J401" s="2"/>
      <c r="K401" s="2"/>
      <c r="L401" s="2"/>
      <c r="M401" s="2"/>
      <c r="N401" s="2"/>
      <c r="O401" s="2"/>
      <c r="P401" s="2"/>
      <c r="Q401" s="2"/>
      <c r="R401" s="2"/>
      <c r="S401" s="2"/>
      <c r="T401" s="2"/>
      <c r="U401" s="2"/>
      <c r="V401" s="2"/>
      <c r="W401" s="2"/>
      <c r="X401" s="2"/>
      <c r="Y401" s="2"/>
      <c r="Z401" s="2"/>
      <c r="AA401" s="2"/>
      <c r="AB401" s="2"/>
    </row>
    <row r="402" spans="1:28" ht="13.5" customHeight="1">
      <c r="A402" s="2"/>
      <c r="B402" s="2"/>
      <c r="C402" s="50"/>
      <c r="D402" s="2"/>
      <c r="E402" s="2"/>
      <c r="F402" s="50"/>
      <c r="G402" s="50"/>
      <c r="H402" s="2"/>
      <c r="I402" s="2"/>
      <c r="J402" s="2"/>
      <c r="K402" s="2"/>
      <c r="L402" s="2"/>
      <c r="M402" s="2"/>
      <c r="N402" s="2"/>
      <c r="O402" s="2"/>
      <c r="P402" s="2"/>
      <c r="Q402" s="2"/>
      <c r="R402" s="2"/>
      <c r="S402" s="2"/>
      <c r="T402" s="2"/>
      <c r="U402" s="2"/>
      <c r="V402" s="2"/>
      <c r="W402" s="2"/>
      <c r="X402" s="2"/>
      <c r="Y402" s="2"/>
      <c r="Z402" s="2"/>
      <c r="AA402" s="2"/>
      <c r="AB402" s="2"/>
    </row>
    <row r="403" spans="1:28" ht="13.5" customHeight="1">
      <c r="A403" s="2"/>
      <c r="B403" s="2"/>
      <c r="C403" s="50"/>
      <c r="D403" s="2"/>
      <c r="E403" s="2"/>
      <c r="F403" s="50"/>
      <c r="G403" s="50"/>
      <c r="H403" s="2"/>
      <c r="I403" s="2"/>
      <c r="J403" s="2"/>
      <c r="K403" s="2"/>
      <c r="L403" s="2"/>
      <c r="M403" s="2"/>
      <c r="N403" s="2"/>
      <c r="O403" s="2"/>
      <c r="P403" s="2"/>
      <c r="Q403" s="2"/>
      <c r="R403" s="2"/>
      <c r="S403" s="2"/>
      <c r="T403" s="2"/>
      <c r="U403" s="2"/>
      <c r="V403" s="2"/>
      <c r="W403" s="2"/>
      <c r="X403" s="2"/>
      <c r="Y403" s="2"/>
      <c r="Z403" s="2"/>
      <c r="AA403" s="2"/>
      <c r="AB403" s="2"/>
    </row>
    <row r="404" spans="1:28" ht="13.5" customHeight="1">
      <c r="A404" s="2"/>
      <c r="B404" s="2"/>
      <c r="C404" s="50"/>
      <c r="D404" s="2"/>
      <c r="E404" s="2"/>
      <c r="F404" s="50"/>
      <c r="G404" s="50"/>
      <c r="H404" s="2"/>
      <c r="I404" s="2"/>
      <c r="J404" s="2"/>
      <c r="K404" s="2"/>
      <c r="L404" s="2"/>
      <c r="M404" s="2"/>
      <c r="N404" s="2"/>
      <c r="O404" s="2"/>
      <c r="P404" s="2"/>
      <c r="Q404" s="2"/>
      <c r="R404" s="2"/>
      <c r="S404" s="2"/>
      <c r="T404" s="2"/>
      <c r="U404" s="2"/>
      <c r="V404" s="2"/>
      <c r="W404" s="2"/>
      <c r="X404" s="2"/>
      <c r="Y404" s="2"/>
      <c r="Z404" s="2"/>
      <c r="AA404" s="2"/>
      <c r="AB404" s="2"/>
    </row>
    <row r="405" spans="1:28" ht="13.5" customHeight="1">
      <c r="A405" s="2"/>
      <c r="B405" s="2"/>
      <c r="C405" s="50"/>
      <c r="D405" s="2"/>
      <c r="E405" s="2"/>
      <c r="F405" s="50"/>
      <c r="G405" s="50"/>
      <c r="H405" s="2"/>
      <c r="I405" s="2"/>
      <c r="J405" s="2"/>
      <c r="K405" s="2"/>
      <c r="L405" s="2"/>
      <c r="M405" s="2"/>
      <c r="N405" s="2"/>
      <c r="O405" s="2"/>
      <c r="P405" s="2"/>
      <c r="Q405" s="2"/>
      <c r="R405" s="2"/>
      <c r="S405" s="2"/>
      <c r="T405" s="2"/>
      <c r="U405" s="2"/>
      <c r="V405" s="2"/>
      <c r="W405" s="2"/>
      <c r="X405" s="2"/>
      <c r="Y405" s="2"/>
      <c r="Z405" s="2"/>
      <c r="AA405" s="2"/>
      <c r="AB405" s="2"/>
    </row>
    <row r="406" spans="1:28" ht="13.5" customHeight="1">
      <c r="A406" s="2"/>
      <c r="B406" s="2"/>
      <c r="C406" s="50"/>
      <c r="D406" s="2"/>
      <c r="E406" s="2"/>
      <c r="F406" s="50"/>
      <c r="G406" s="50"/>
      <c r="H406" s="2"/>
      <c r="I406" s="2"/>
      <c r="J406" s="2"/>
      <c r="K406" s="2"/>
      <c r="L406" s="2"/>
      <c r="M406" s="2"/>
      <c r="N406" s="2"/>
      <c r="O406" s="2"/>
      <c r="P406" s="2"/>
      <c r="Q406" s="2"/>
      <c r="R406" s="2"/>
      <c r="S406" s="2"/>
      <c r="T406" s="2"/>
      <c r="U406" s="2"/>
      <c r="V406" s="2"/>
      <c r="W406" s="2"/>
      <c r="X406" s="2"/>
      <c r="Y406" s="2"/>
      <c r="Z406" s="2"/>
      <c r="AA406" s="2"/>
      <c r="AB406" s="2"/>
    </row>
    <row r="407" spans="1:28" ht="13.5" customHeight="1">
      <c r="A407" s="2"/>
      <c r="B407" s="2"/>
      <c r="C407" s="50"/>
      <c r="D407" s="2"/>
      <c r="E407" s="2"/>
      <c r="F407" s="50"/>
      <c r="G407" s="50"/>
      <c r="H407" s="2"/>
      <c r="I407" s="2"/>
      <c r="J407" s="2"/>
      <c r="K407" s="2"/>
      <c r="L407" s="2"/>
      <c r="M407" s="2"/>
      <c r="N407" s="2"/>
      <c r="O407" s="2"/>
      <c r="P407" s="2"/>
      <c r="Q407" s="2"/>
      <c r="R407" s="2"/>
      <c r="S407" s="2"/>
      <c r="T407" s="2"/>
      <c r="U407" s="2"/>
      <c r="V407" s="2"/>
      <c r="W407" s="2"/>
      <c r="X407" s="2"/>
      <c r="Y407" s="2"/>
      <c r="Z407" s="2"/>
      <c r="AA407" s="2"/>
      <c r="AB407" s="2"/>
    </row>
    <row r="408" spans="1:28" ht="13.5" customHeight="1">
      <c r="A408" s="2"/>
      <c r="B408" s="2"/>
      <c r="C408" s="50"/>
      <c r="D408" s="2"/>
      <c r="E408" s="2"/>
      <c r="F408" s="50"/>
      <c r="G408" s="50"/>
      <c r="H408" s="2"/>
      <c r="I408" s="2"/>
      <c r="J408" s="2"/>
      <c r="K408" s="2"/>
      <c r="L408" s="2"/>
      <c r="M408" s="2"/>
      <c r="N408" s="2"/>
      <c r="O408" s="2"/>
      <c r="P408" s="2"/>
      <c r="Q408" s="2"/>
      <c r="R408" s="2"/>
      <c r="S408" s="2"/>
      <c r="T408" s="2"/>
      <c r="U408" s="2"/>
      <c r="V408" s="2"/>
      <c r="W408" s="2"/>
      <c r="X408" s="2"/>
      <c r="Y408" s="2"/>
      <c r="Z408" s="2"/>
      <c r="AA408" s="2"/>
      <c r="AB408" s="2"/>
    </row>
    <row r="409" spans="1:28" ht="13.5" customHeight="1">
      <c r="A409" s="2"/>
      <c r="B409" s="2"/>
      <c r="C409" s="50"/>
      <c r="D409" s="2"/>
      <c r="E409" s="2"/>
      <c r="F409" s="50"/>
      <c r="G409" s="50"/>
      <c r="H409" s="2"/>
      <c r="I409" s="2"/>
      <c r="J409" s="2"/>
      <c r="K409" s="2"/>
      <c r="L409" s="2"/>
      <c r="M409" s="2"/>
      <c r="N409" s="2"/>
      <c r="O409" s="2"/>
      <c r="P409" s="2"/>
      <c r="Q409" s="2"/>
      <c r="R409" s="2"/>
      <c r="S409" s="2"/>
      <c r="T409" s="2"/>
      <c r="U409" s="2"/>
      <c r="V409" s="2"/>
      <c r="W409" s="2"/>
      <c r="X409" s="2"/>
      <c r="Y409" s="2"/>
      <c r="Z409" s="2"/>
      <c r="AA409" s="2"/>
      <c r="AB409" s="2"/>
    </row>
    <row r="410" spans="1:28" ht="13.5" customHeight="1">
      <c r="A410" s="2"/>
      <c r="B410" s="2"/>
      <c r="C410" s="50"/>
      <c r="D410" s="2"/>
      <c r="E410" s="2"/>
      <c r="F410" s="50"/>
      <c r="G410" s="50"/>
      <c r="H410" s="2"/>
      <c r="I410" s="2"/>
      <c r="J410" s="2"/>
      <c r="K410" s="2"/>
      <c r="L410" s="2"/>
      <c r="M410" s="2"/>
      <c r="N410" s="2"/>
      <c r="O410" s="2"/>
      <c r="P410" s="2"/>
      <c r="Q410" s="2"/>
      <c r="R410" s="2"/>
      <c r="S410" s="2"/>
      <c r="T410" s="2"/>
      <c r="U410" s="2"/>
      <c r="V410" s="2"/>
      <c r="W410" s="2"/>
      <c r="X410" s="2"/>
      <c r="Y410" s="2"/>
      <c r="Z410" s="2"/>
      <c r="AA410" s="2"/>
      <c r="AB410" s="2"/>
    </row>
    <row r="411" spans="1:28" ht="13.5" customHeight="1">
      <c r="A411" s="2"/>
      <c r="B411" s="2"/>
      <c r="C411" s="50"/>
      <c r="D411" s="2"/>
      <c r="E411" s="2"/>
      <c r="F411" s="50"/>
      <c r="G411" s="50"/>
      <c r="H411" s="2"/>
      <c r="I411" s="2"/>
      <c r="J411" s="2"/>
      <c r="K411" s="2"/>
      <c r="L411" s="2"/>
      <c r="M411" s="2"/>
      <c r="N411" s="2"/>
      <c r="O411" s="2"/>
      <c r="P411" s="2"/>
      <c r="Q411" s="2"/>
      <c r="R411" s="2"/>
      <c r="S411" s="2"/>
      <c r="T411" s="2"/>
      <c r="U411" s="2"/>
      <c r="V411" s="2"/>
      <c r="W411" s="2"/>
      <c r="X411" s="2"/>
      <c r="Y411" s="2"/>
      <c r="Z411" s="2"/>
      <c r="AA411" s="2"/>
      <c r="AB411" s="2"/>
    </row>
    <row r="412" spans="1:28" ht="13.5" customHeight="1">
      <c r="A412" s="2"/>
      <c r="B412" s="2"/>
      <c r="C412" s="50"/>
      <c r="D412" s="2"/>
      <c r="E412" s="2"/>
      <c r="F412" s="50"/>
      <c r="G412" s="50"/>
      <c r="H412" s="2"/>
      <c r="I412" s="2"/>
      <c r="J412" s="2"/>
      <c r="K412" s="2"/>
      <c r="L412" s="2"/>
      <c r="M412" s="2"/>
      <c r="N412" s="2"/>
      <c r="O412" s="2"/>
      <c r="P412" s="2"/>
      <c r="Q412" s="2"/>
      <c r="R412" s="2"/>
      <c r="S412" s="2"/>
      <c r="T412" s="2"/>
      <c r="U412" s="2"/>
      <c r="V412" s="2"/>
      <c r="W412" s="2"/>
      <c r="X412" s="2"/>
      <c r="Y412" s="2"/>
      <c r="Z412" s="2"/>
      <c r="AA412" s="2"/>
      <c r="AB412" s="2"/>
    </row>
    <row r="413" spans="1:28" ht="13.5" customHeight="1">
      <c r="A413" s="2"/>
      <c r="B413" s="2"/>
      <c r="C413" s="50"/>
      <c r="D413" s="2"/>
      <c r="E413" s="2"/>
      <c r="F413" s="50"/>
      <c r="G413" s="50"/>
      <c r="H413" s="2"/>
      <c r="I413" s="2"/>
      <c r="J413" s="2"/>
      <c r="K413" s="2"/>
      <c r="L413" s="2"/>
      <c r="M413" s="2"/>
      <c r="N413" s="2"/>
      <c r="O413" s="2"/>
      <c r="P413" s="2"/>
      <c r="Q413" s="2"/>
      <c r="R413" s="2"/>
      <c r="S413" s="2"/>
      <c r="T413" s="2"/>
      <c r="U413" s="2"/>
      <c r="V413" s="2"/>
      <c r="W413" s="2"/>
      <c r="X413" s="2"/>
      <c r="Y413" s="2"/>
      <c r="Z413" s="2"/>
      <c r="AA413" s="2"/>
      <c r="AB413" s="2"/>
    </row>
    <row r="414" spans="1:28" ht="13.5" customHeight="1">
      <c r="A414" s="2"/>
      <c r="B414" s="2"/>
      <c r="C414" s="50"/>
      <c r="D414" s="2"/>
      <c r="E414" s="2"/>
      <c r="F414" s="50"/>
      <c r="G414" s="50"/>
      <c r="H414" s="2"/>
      <c r="I414" s="2"/>
      <c r="J414" s="2"/>
      <c r="K414" s="2"/>
      <c r="L414" s="2"/>
      <c r="M414" s="2"/>
      <c r="N414" s="2"/>
      <c r="O414" s="2"/>
      <c r="P414" s="2"/>
      <c r="Q414" s="2"/>
      <c r="R414" s="2"/>
      <c r="S414" s="2"/>
      <c r="T414" s="2"/>
      <c r="U414" s="2"/>
      <c r="V414" s="2"/>
      <c r="W414" s="2"/>
      <c r="X414" s="2"/>
      <c r="Y414" s="2"/>
      <c r="Z414" s="2"/>
      <c r="AA414" s="2"/>
      <c r="AB414" s="2"/>
    </row>
    <row r="415" spans="1:28" ht="13.5" customHeight="1">
      <c r="A415" s="2"/>
      <c r="B415" s="2"/>
      <c r="C415" s="50"/>
      <c r="D415" s="2"/>
      <c r="E415" s="2"/>
      <c r="F415" s="50"/>
      <c r="G415" s="50"/>
      <c r="H415" s="2"/>
      <c r="I415" s="2"/>
      <c r="J415" s="2"/>
      <c r="K415" s="2"/>
      <c r="L415" s="2"/>
      <c r="M415" s="2"/>
      <c r="N415" s="2"/>
      <c r="O415" s="2"/>
      <c r="P415" s="2"/>
      <c r="Q415" s="2"/>
      <c r="R415" s="2"/>
      <c r="S415" s="2"/>
      <c r="T415" s="2"/>
      <c r="U415" s="2"/>
      <c r="V415" s="2"/>
      <c r="W415" s="2"/>
      <c r="X415" s="2"/>
      <c r="Y415" s="2"/>
      <c r="Z415" s="2"/>
      <c r="AA415" s="2"/>
      <c r="AB415" s="2"/>
    </row>
    <row r="416" spans="1:28" ht="13.5" customHeight="1">
      <c r="A416" s="2"/>
      <c r="B416" s="2"/>
      <c r="C416" s="50"/>
      <c r="D416" s="2"/>
      <c r="E416" s="2"/>
      <c r="F416" s="50"/>
      <c r="G416" s="50"/>
      <c r="H416" s="2"/>
      <c r="I416" s="2"/>
      <c r="J416" s="2"/>
      <c r="K416" s="2"/>
      <c r="L416" s="2"/>
      <c r="M416" s="2"/>
      <c r="N416" s="2"/>
      <c r="O416" s="2"/>
      <c r="P416" s="2"/>
      <c r="Q416" s="2"/>
      <c r="R416" s="2"/>
      <c r="S416" s="2"/>
      <c r="T416" s="2"/>
      <c r="U416" s="2"/>
      <c r="V416" s="2"/>
      <c r="W416" s="2"/>
      <c r="X416" s="2"/>
      <c r="Y416" s="2"/>
      <c r="Z416" s="2"/>
      <c r="AA416" s="2"/>
      <c r="AB416" s="2"/>
    </row>
    <row r="417" spans="1:28" ht="13.5" customHeight="1">
      <c r="A417" s="2"/>
      <c r="B417" s="2"/>
      <c r="C417" s="50"/>
      <c r="D417" s="2"/>
      <c r="E417" s="2"/>
      <c r="F417" s="50"/>
      <c r="G417" s="50"/>
      <c r="H417" s="2"/>
      <c r="I417" s="2"/>
      <c r="J417" s="2"/>
      <c r="K417" s="2"/>
      <c r="L417" s="2"/>
      <c r="M417" s="2"/>
      <c r="N417" s="2"/>
      <c r="O417" s="2"/>
      <c r="P417" s="2"/>
      <c r="Q417" s="2"/>
      <c r="R417" s="2"/>
      <c r="S417" s="2"/>
      <c r="T417" s="2"/>
      <c r="U417" s="2"/>
      <c r="V417" s="2"/>
      <c r="W417" s="2"/>
      <c r="X417" s="2"/>
      <c r="Y417" s="2"/>
      <c r="Z417" s="2"/>
      <c r="AA417" s="2"/>
      <c r="AB417" s="2"/>
    </row>
    <row r="418" spans="1:28" ht="13.5" customHeight="1">
      <c r="A418" s="2"/>
      <c r="B418" s="2"/>
      <c r="C418" s="50"/>
      <c r="D418" s="2"/>
      <c r="E418" s="2"/>
      <c r="F418" s="50"/>
      <c r="G418" s="50"/>
      <c r="H418" s="2"/>
      <c r="I418" s="2"/>
      <c r="J418" s="2"/>
      <c r="K418" s="2"/>
      <c r="L418" s="2"/>
      <c r="M418" s="2"/>
      <c r="N418" s="2"/>
      <c r="O418" s="2"/>
      <c r="P418" s="2"/>
      <c r="Q418" s="2"/>
      <c r="R418" s="2"/>
      <c r="S418" s="2"/>
      <c r="T418" s="2"/>
      <c r="U418" s="2"/>
      <c r="V418" s="2"/>
      <c r="W418" s="2"/>
      <c r="X418" s="2"/>
      <c r="Y418" s="2"/>
      <c r="Z418" s="2"/>
      <c r="AA418" s="2"/>
      <c r="AB418" s="2"/>
    </row>
    <row r="419" spans="1:28" ht="13.5" customHeight="1">
      <c r="A419" s="2"/>
      <c r="B419" s="2"/>
      <c r="C419" s="50"/>
      <c r="D419" s="2"/>
      <c r="E419" s="2"/>
      <c r="F419" s="50"/>
      <c r="G419" s="50"/>
      <c r="H419" s="2"/>
      <c r="I419" s="2"/>
      <c r="J419" s="2"/>
      <c r="K419" s="2"/>
      <c r="L419" s="2"/>
      <c r="M419" s="2"/>
      <c r="N419" s="2"/>
      <c r="O419" s="2"/>
      <c r="P419" s="2"/>
      <c r="Q419" s="2"/>
      <c r="R419" s="2"/>
      <c r="S419" s="2"/>
      <c r="T419" s="2"/>
      <c r="U419" s="2"/>
      <c r="V419" s="2"/>
      <c r="W419" s="2"/>
      <c r="X419" s="2"/>
      <c r="Y419" s="2"/>
      <c r="Z419" s="2"/>
      <c r="AA419" s="2"/>
      <c r="AB419" s="2"/>
    </row>
    <row r="420" spans="1:28" ht="13.5" customHeight="1">
      <c r="A420" s="2"/>
      <c r="B420" s="2"/>
      <c r="C420" s="50"/>
      <c r="D420" s="2"/>
      <c r="E420" s="2"/>
      <c r="F420" s="50"/>
      <c r="G420" s="50"/>
      <c r="H420" s="2"/>
      <c r="I420" s="2"/>
      <c r="J420" s="2"/>
      <c r="K420" s="2"/>
      <c r="L420" s="2"/>
      <c r="M420" s="2"/>
      <c r="N420" s="2"/>
      <c r="O420" s="2"/>
      <c r="P420" s="2"/>
      <c r="Q420" s="2"/>
      <c r="R420" s="2"/>
      <c r="S420" s="2"/>
      <c r="T420" s="2"/>
      <c r="U420" s="2"/>
      <c r="V420" s="2"/>
      <c r="W420" s="2"/>
      <c r="X420" s="2"/>
      <c r="Y420" s="2"/>
      <c r="Z420" s="2"/>
      <c r="AA420" s="2"/>
      <c r="AB420" s="2"/>
    </row>
    <row r="421" spans="1:28" ht="13.5" customHeight="1">
      <c r="A421" s="2"/>
      <c r="B421" s="2"/>
      <c r="C421" s="50"/>
      <c r="D421" s="2"/>
      <c r="E421" s="2"/>
      <c r="F421" s="50"/>
      <c r="G421" s="50"/>
      <c r="H421" s="2"/>
      <c r="I421" s="2"/>
      <c r="J421" s="2"/>
      <c r="K421" s="2"/>
      <c r="L421" s="2"/>
      <c r="M421" s="2"/>
      <c r="N421" s="2"/>
      <c r="O421" s="2"/>
      <c r="P421" s="2"/>
      <c r="Q421" s="2"/>
      <c r="R421" s="2"/>
      <c r="S421" s="2"/>
      <c r="T421" s="2"/>
      <c r="U421" s="2"/>
      <c r="V421" s="2"/>
      <c r="W421" s="2"/>
      <c r="X421" s="2"/>
      <c r="Y421" s="2"/>
      <c r="Z421" s="2"/>
      <c r="AA421" s="2"/>
      <c r="AB421" s="2"/>
    </row>
    <row r="422" spans="1:28" ht="13.5" customHeight="1">
      <c r="A422" s="2"/>
      <c r="B422" s="2"/>
      <c r="C422" s="50"/>
      <c r="D422" s="2"/>
      <c r="E422" s="2"/>
      <c r="F422" s="50"/>
      <c r="G422" s="50"/>
      <c r="H422" s="2"/>
      <c r="I422" s="2"/>
      <c r="J422" s="2"/>
      <c r="K422" s="2"/>
      <c r="L422" s="2"/>
      <c r="M422" s="2"/>
      <c r="N422" s="2"/>
      <c r="O422" s="2"/>
      <c r="P422" s="2"/>
      <c r="Q422" s="2"/>
      <c r="R422" s="2"/>
      <c r="S422" s="2"/>
      <c r="T422" s="2"/>
      <c r="U422" s="2"/>
      <c r="V422" s="2"/>
      <c r="W422" s="2"/>
      <c r="X422" s="2"/>
      <c r="Y422" s="2"/>
      <c r="Z422" s="2"/>
      <c r="AA422" s="2"/>
      <c r="AB422" s="2"/>
    </row>
    <row r="423" spans="1:28" ht="13.5" customHeight="1">
      <c r="A423" s="2"/>
      <c r="B423" s="2"/>
      <c r="C423" s="50"/>
      <c r="D423" s="2"/>
      <c r="E423" s="2"/>
      <c r="F423" s="50"/>
      <c r="G423" s="50"/>
      <c r="H423" s="2"/>
      <c r="I423" s="2"/>
      <c r="J423" s="2"/>
      <c r="K423" s="2"/>
      <c r="L423" s="2"/>
      <c r="M423" s="2"/>
      <c r="N423" s="2"/>
      <c r="O423" s="2"/>
      <c r="P423" s="2"/>
      <c r="Q423" s="2"/>
      <c r="R423" s="2"/>
      <c r="S423" s="2"/>
      <c r="T423" s="2"/>
      <c r="U423" s="2"/>
      <c r="V423" s="2"/>
      <c r="W423" s="2"/>
      <c r="X423" s="2"/>
      <c r="Y423" s="2"/>
      <c r="Z423" s="2"/>
      <c r="AA423" s="2"/>
      <c r="AB423" s="2"/>
    </row>
    <row r="424" spans="1:28" ht="13.5" customHeight="1">
      <c r="A424" s="2"/>
      <c r="B424" s="2"/>
      <c r="C424" s="50"/>
      <c r="D424" s="2"/>
      <c r="E424" s="2"/>
      <c r="F424" s="50"/>
      <c r="G424" s="50"/>
      <c r="H424" s="2"/>
      <c r="I424" s="2"/>
      <c r="J424" s="2"/>
      <c r="K424" s="2"/>
      <c r="L424" s="2"/>
      <c r="M424" s="2"/>
      <c r="N424" s="2"/>
      <c r="O424" s="2"/>
      <c r="P424" s="2"/>
      <c r="Q424" s="2"/>
      <c r="R424" s="2"/>
      <c r="S424" s="2"/>
      <c r="T424" s="2"/>
      <c r="U424" s="2"/>
      <c r="V424" s="2"/>
      <c r="W424" s="2"/>
      <c r="X424" s="2"/>
      <c r="Y424" s="2"/>
      <c r="Z424" s="2"/>
      <c r="AA424" s="2"/>
      <c r="AB424" s="2"/>
    </row>
    <row r="425" spans="1:28" ht="13.5" customHeight="1">
      <c r="A425" s="2"/>
      <c r="B425" s="2"/>
      <c r="C425" s="50"/>
      <c r="D425" s="2"/>
      <c r="E425" s="2"/>
      <c r="F425" s="50"/>
      <c r="G425" s="50"/>
      <c r="H425" s="2"/>
      <c r="I425" s="2"/>
      <c r="J425" s="2"/>
      <c r="K425" s="2"/>
      <c r="L425" s="2"/>
      <c r="M425" s="2"/>
      <c r="N425" s="2"/>
      <c r="O425" s="2"/>
      <c r="P425" s="2"/>
      <c r="Q425" s="2"/>
      <c r="R425" s="2"/>
      <c r="S425" s="2"/>
      <c r="T425" s="2"/>
      <c r="U425" s="2"/>
      <c r="V425" s="2"/>
      <c r="W425" s="2"/>
      <c r="X425" s="2"/>
      <c r="Y425" s="2"/>
      <c r="Z425" s="2"/>
      <c r="AA425" s="2"/>
      <c r="AB425" s="2"/>
    </row>
    <row r="426" spans="1:28" ht="13.5" customHeight="1">
      <c r="A426" s="2"/>
      <c r="B426" s="2"/>
      <c r="C426" s="50"/>
      <c r="D426" s="2"/>
      <c r="E426" s="2"/>
      <c r="F426" s="50"/>
      <c r="G426" s="50"/>
      <c r="H426" s="2"/>
      <c r="I426" s="2"/>
      <c r="J426" s="2"/>
      <c r="K426" s="2"/>
      <c r="L426" s="2"/>
      <c r="M426" s="2"/>
      <c r="N426" s="2"/>
      <c r="O426" s="2"/>
      <c r="P426" s="2"/>
      <c r="Q426" s="2"/>
      <c r="R426" s="2"/>
      <c r="S426" s="2"/>
      <c r="T426" s="2"/>
      <c r="U426" s="2"/>
      <c r="V426" s="2"/>
      <c r="W426" s="2"/>
      <c r="X426" s="2"/>
      <c r="Y426" s="2"/>
      <c r="Z426" s="2"/>
      <c r="AA426" s="2"/>
      <c r="AB426" s="2"/>
    </row>
    <row r="427" spans="1:28" ht="13.5" customHeight="1">
      <c r="A427" s="2"/>
      <c r="B427" s="2"/>
      <c r="C427" s="50"/>
      <c r="D427" s="2"/>
      <c r="E427" s="2"/>
      <c r="F427" s="50"/>
      <c r="G427" s="50"/>
      <c r="H427" s="2"/>
      <c r="I427" s="2"/>
      <c r="J427" s="2"/>
      <c r="K427" s="2"/>
      <c r="L427" s="2"/>
      <c r="M427" s="2"/>
      <c r="N427" s="2"/>
      <c r="O427" s="2"/>
      <c r="P427" s="2"/>
      <c r="Q427" s="2"/>
      <c r="R427" s="2"/>
      <c r="S427" s="2"/>
      <c r="T427" s="2"/>
      <c r="U427" s="2"/>
      <c r="V427" s="2"/>
      <c r="W427" s="2"/>
      <c r="X427" s="2"/>
      <c r="Y427" s="2"/>
      <c r="Z427" s="2"/>
      <c r="AA427" s="2"/>
      <c r="AB427" s="2"/>
    </row>
    <row r="428" spans="1:28" ht="13.5" customHeight="1">
      <c r="A428" s="2"/>
      <c r="B428" s="2"/>
      <c r="C428" s="50"/>
      <c r="D428" s="2"/>
      <c r="E428" s="2"/>
      <c r="F428" s="50"/>
      <c r="G428" s="50"/>
      <c r="H428" s="2"/>
      <c r="I428" s="2"/>
      <c r="J428" s="2"/>
      <c r="K428" s="2"/>
      <c r="L428" s="2"/>
      <c r="M428" s="2"/>
      <c r="N428" s="2"/>
      <c r="O428" s="2"/>
      <c r="P428" s="2"/>
      <c r="Q428" s="2"/>
      <c r="R428" s="2"/>
      <c r="S428" s="2"/>
      <c r="T428" s="2"/>
      <c r="U428" s="2"/>
      <c r="V428" s="2"/>
      <c r="W428" s="2"/>
      <c r="X428" s="2"/>
      <c r="Y428" s="2"/>
      <c r="Z428" s="2"/>
      <c r="AA428" s="2"/>
      <c r="AB428" s="2"/>
    </row>
    <row r="429" spans="1:28" ht="13.5" customHeight="1">
      <c r="A429" s="2"/>
      <c r="B429" s="2"/>
      <c r="C429" s="50"/>
      <c r="D429" s="2"/>
      <c r="E429" s="2"/>
      <c r="F429" s="50"/>
      <c r="G429" s="50"/>
      <c r="H429" s="2"/>
      <c r="I429" s="2"/>
      <c r="J429" s="2"/>
      <c r="K429" s="2"/>
      <c r="L429" s="2"/>
      <c r="M429" s="2"/>
      <c r="N429" s="2"/>
      <c r="O429" s="2"/>
      <c r="P429" s="2"/>
      <c r="Q429" s="2"/>
      <c r="R429" s="2"/>
      <c r="S429" s="2"/>
      <c r="T429" s="2"/>
      <c r="U429" s="2"/>
      <c r="V429" s="2"/>
      <c r="W429" s="2"/>
      <c r="X429" s="2"/>
      <c r="Y429" s="2"/>
      <c r="Z429" s="2"/>
      <c r="AA429" s="2"/>
      <c r="AB429" s="2"/>
    </row>
    <row r="430" spans="1:28" ht="13.5" customHeight="1">
      <c r="A430" s="2"/>
      <c r="B430" s="2"/>
      <c r="C430" s="50"/>
      <c r="D430" s="2"/>
      <c r="E430" s="2"/>
      <c r="F430" s="50"/>
      <c r="G430" s="50"/>
      <c r="H430" s="2"/>
      <c r="I430" s="2"/>
      <c r="J430" s="2"/>
      <c r="K430" s="2"/>
      <c r="L430" s="2"/>
      <c r="M430" s="2"/>
      <c r="N430" s="2"/>
      <c r="O430" s="2"/>
      <c r="P430" s="2"/>
      <c r="Q430" s="2"/>
      <c r="R430" s="2"/>
      <c r="S430" s="2"/>
      <c r="T430" s="2"/>
      <c r="U430" s="2"/>
      <c r="V430" s="2"/>
      <c r="W430" s="2"/>
      <c r="X430" s="2"/>
      <c r="Y430" s="2"/>
      <c r="Z430" s="2"/>
      <c r="AA430" s="2"/>
      <c r="AB430" s="2"/>
    </row>
    <row r="431" spans="1:28" ht="13.5" customHeight="1">
      <c r="A431" s="2"/>
      <c r="B431" s="2"/>
      <c r="C431" s="50"/>
      <c r="D431" s="2"/>
      <c r="E431" s="2"/>
      <c r="F431" s="50"/>
      <c r="G431" s="50"/>
      <c r="H431" s="2"/>
      <c r="I431" s="2"/>
      <c r="J431" s="2"/>
      <c r="K431" s="2"/>
      <c r="L431" s="2"/>
      <c r="M431" s="2"/>
      <c r="N431" s="2"/>
      <c r="O431" s="2"/>
      <c r="P431" s="2"/>
      <c r="Q431" s="2"/>
      <c r="R431" s="2"/>
      <c r="S431" s="2"/>
      <c r="T431" s="2"/>
      <c r="U431" s="2"/>
      <c r="V431" s="2"/>
      <c r="W431" s="2"/>
      <c r="X431" s="2"/>
      <c r="Y431" s="2"/>
      <c r="Z431" s="2"/>
      <c r="AA431" s="2"/>
      <c r="AB431" s="2"/>
    </row>
    <row r="432" spans="1:28" ht="13.5" customHeight="1">
      <c r="A432" s="2"/>
      <c r="B432" s="2"/>
      <c r="C432" s="50"/>
      <c r="D432" s="2"/>
      <c r="E432" s="2"/>
      <c r="F432" s="50"/>
      <c r="G432" s="50"/>
      <c r="H432" s="2"/>
      <c r="I432" s="2"/>
      <c r="J432" s="2"/>
      <c r="K432" s="2"/>
      <c r="L432" s="2"/>
      <c r="M432" s="2"/>
      <c r="N432" s="2"/>
      <c r="O432" s="2"/>
      <c r="P432" s="2"/>
      <c r="Q432" s="2"/>
      <c r="R432" s="2"/>
      <c r="S432" s="2"/>
      <c r="T432" s="2"/>
      <c r="U432" s="2"/>
      <c r="V432" s="2"/>
      <c r="W432" s="2"/>
      <c r="X432" s="2"/>
      <c r="Y432" s="2"/>
      <c r="Z432" s="2"/>
      <c r="AA432" s="2"/>
      <c r="AB432" s="2"/>
    </row>
    <row r="433" spans="1:28" ht="13.5" customHeight="1">
      <c r="A433" s="2"/>
      <c r="B433" s="2"/>
      <c r="C433" s="50"/>
      <c r="D433" s="2"/>
      <c r="E433" s="2"/>
      <c r="F433" s="50"/>
      <c r="G433" s="50"/>
      <c r="H433" s="2"/>
      <c r="I433" s="2"/>
      <c r="J433" s="2"/>
      <c r="K433" s="2"/>
      <c r="L433" s="2"/>
      <c r="M433" s="2"/>
      <c r="N433" s="2"/>
      <c r="O433" s="2"/>
      <c r="P433" s="2"/>
      <c r="Q433" s="2"/>
      <c r="R433" s="2"/>
      <c r="S433" s="2"/>
      <c r="T433" s="2"/>
      <c r="U433" s="2"/>
      <c r="V433" s="2"/>
      <c r="W433" s="2"/>
      <c r="X433" s="2"/>
      <c r="Y433" s="2"/>
      <c r="Z433" s="2"/>
      <c r="AA433" s="2"/>
      <c r="AB433" s="2"/>
    </row>
    <row r="434" spans="1:28" ht="13.5" customHeight="1">
      <c r="A434" s="2"/>
      <c r="B434" s="2"/>
      <c r="C434" s="50"/>
      <c r="D434" s="2"/>
      <c r="E434" s="2"/>
      <c r="F434" s="50"/>
      <c r="G434" s="50"/>
      <c r="H434" s="2"/>
      <c r="I434" s="2"/>
      <c r="J434" s="2"/>
      <c r="K434" s="2"/>
      <c r="L434" s="2"/>
      <c r="M434" s="2"/>
      <c r="N434" s="2"/>
      <c r="O434" s="2"/>
      <c r="P434" s="2"/>
      <c r="Q434" s="2"/>
      <c r="R434" s="2"/>
      <c r="S434" s="2"/>
      <c r="T434" s="2"/>
      <c r="U434" s="2"/>
      <c r="V434" s="2"/>
      <c r="W434" s="2"/>
      <c r="X434" s="2"/>
      <c r="Y434" s="2"/>
      <c r="Z434" s="2"/>
      <c r="AA434" s="2"/>
      <c r="AB434" s="2"/>
    </row>
    <row r="435" spans="1:28" ht="13.5" customHeight="1">
      <c r="A435" s="2"/>
      <c r="B435" s="2"/>
      <c r="C435" s="50"/>
      <c r="D435" s="2"/>
      <c r="E435" s="2"/>
      <c r="F435" s="50"/>
      <c r="G435" s="50"/>
      <c r="H435" s="2"/>
      <c r="I435" s="2"/>
      <c r="J435" s="2"/>
      <c r="K435" s="2"/>
      <c r="L435" s="2"/>
      <c r="M435" s="2"/>
      <c r="N435" s="2"/>
      <c r="O435" s="2"/>
      <c r="P435" s="2"/>
      <c r="Q435" s="2"/>
      <c r="R435" s="2"/>
      <c r="S435" s="2"/>
      <c r="T435" s="2"/>
      <c r="U435" s="2"/>
      <c r="V435" s="2"/>
      <c r="W435" s="2"/>
      <c r="X435" s="2"/>
      <c r="Y435" s="2"/>
      <c r="Z435" s="2"/>
      <c r="AA435" s="2"/>
      <c r="AB435" s="2"/>
    </row>
    <row r="436" spans="1:28" ht="13.5" customHeight="1">
      <c r="A436" s="2"/>
      <c r="B436" s="2"/>
      <c r="C436" s="50"/>
      <c r="D436" s="2"/>
      <c r="E436" s="2"/>
      <c r="F436" s="50"/>
      <c r="G436" s="50"/>
      <c r="H436" s="2"/>
      <c r="I436" s="2"/>
      <c r="J436" s="2"/>
      <c r="K436" s="2"/>
      <c r="L436" s="2"/>
      <c r="M436" s="2"/>
      <c r="N436" s="2"/>
      <c r="O436" s="2"/>
      <c r="P436" s="2"/>
      <c r="Q436" s="2"/>
      <c r="R436" s="2"/>
      <c r="S436" s="2"/>
      <c r="T436" s="2"/>
      <c r="U436" s="2"/>
      <c r="V436" s="2"/>
      <c r="W436" s="2"/>
      <c r="X436" s="2"/>
      <c r="Y436" s="2"/>
      <c r="Z436" s="2"/>
      <c r="AA436" s="2"/>
      <c r="AB436" s="2"/>
    </row>
    <row r="437" spans="1:28" ht="13.5" customHeight="1">
      <c r="A437" s="2"/>
      <c r="B437" s="2"/>
      <c r="C437" s="50"/>
      <c r="D437" s="2"/>
      <c r="E437" s="2"/>
      <c r="F437" s="50"/>
      <c r="G437" s="50"/>
      <c r="H437" s="2"/>
      <c r="I437" s="2"/>
      <c r="J437" s="2"/>
      <c r="K437" s="2"/>
      <c r="L437" s="2"/>
      <c r="M437" s="2"/>
      <c r="N437" s="2"/>
      <c r="O437" s="2"/>
      <c r="P437" s="2"/>
      <c r="Q437" s="2"/>
      <c r="R437" s="2"/>
      <c r="S437" s="2"/>
      <c r="T437" s="2"/>
      <c r="U437" s="2"/>
      <c r="V437" s="2"/>
      <c r="W437" s="2"/>
      <c r="X437" s="2"/>
      <c r="Y437" s="2"/>
      <c r="Z437" s="2"/>
      <c r="AA437" s="2"/>
      <c r="AB437" s="2"/>
    </row>
    <row r="438" spans="1:28" ht="13.5" customHeight="1">
      <c r="A438" s="2"/>
      <c r="B438" s="2"/>
      <c r="C438" s="50"/>
      <c r="D438" s="2"/>
      <c r="E438" s="2"/>
      <c r="F438" s="50"/>
      <c r="G438" s="50"/>
      <c r="H438" s="2"/>
      <c r="I438" s="2"/>
      <c r="J438" s="2"/>
      <c r="K438" s="2"/>
      <c r="L438" s="2"/>
      <c r="M438" s="2"/>
      <c r="N438" s="2"/>
      <c r="O438" s="2"/>
      <c r="P438" s="2"/>
      <c r="Q438" s="2"/>
      <c r="R438" s="2"/>
      <c r="S438" s="2"/>
      <c r="T438" s="2"/>
      <c r="U438" s="2"/>
      <c r="V438" s="2"/>
      <c r="W438" s="2"/>
      <c r="X438" s="2"/>
      <c r="Y438" s="2"/>
      <c r="Z438" s="2"/>
      <c r="AA438" s="2"/>
      <c r="AB438" s="2"/>
    </row>
    <row r="439" spans="1:28" ht="13.5" customHeight="1">
      <c r="A439" s="2"/>
      <c r="B439" s="2"/>
      <c r="C439" s="50"/>
      <c r="D439" s="2"/>
      <c r="E439" s="2"/>
      <c r="F439" s="50"/>
      <c r="G439" s="50"/>
      <c r="H439" s="2"/>
      <c r="I439" s="2"/>
      <c r="J439" s="2"/>
      <c r="K439" s="2"/>
      <c r="L439" s="2"/>
      <c r="M439" s="2"/>
      <c r="N439" s="2"/>
      <c r="O439" s="2"/>
      <c r="P439" s="2"/>
      <c r="Q439" s="2"/>
      <c r="R439" s="2"/>
      <c r="S439" s="2"/>
      <c r="T439" s="2"/>
      <c r="U439" s="2"/>
      <c r="V439" s="2"/>
      <c r="W439" s="2"/>
      <c r="X439" s="2"/>
      <c r="Y439" s="2"/>
      <c r="Z439" s="2"/>
      <c r="AA439" s="2"/>
      <c r="AB439" s="2"/>
    </row>
    <row r="440" spans="1:28" ht="13.5" customHeight="1">
      <c r="A440" s="2"/>
      <c r="B440" s="2"/>
      <c r="C440" s="50"/>
      <c r="D440" s="2"/>
      <c r="E440" s="2"/>
      <c r="F440" s="50"/>
      <c r="G440" s="50"/>
      <c r="H440" s="2"/>
      <c r="I440" s="2"/>
      <c r="J440" s="2"/>
      <c r="K440" s="2"/>
      <c r="L440" s="2"/>
      <c r="M440" s="2"/>
      <c r="N440" s="2"/>
      <c r="O440" s="2"/>
      <c r="P440" s="2"/>
      <c r="Q440" s="2"/>
      <c r="R440" s="2"/>
      <c r="S440" s="2"/>
      <c r="T440" s="2"/>
      <c r="U440" s="2"/>
      <c r="V440" s="2"/>
      <c r="W440" s="2"/>
      <c r="X440" s="2"/>
      <c r="Y440" s="2"/>
      <c r="Z440" s="2"/>
      <c r="AA440" s="2"/>
      <c r="AB440" s="2"/>
    </row>
    <row r="441" spans="1:28" ht="13.5" customHeight="1">
      <c r="A441" s="2"/>
      <c r="B441" s="2"/>
      <c r="C441" s="50"/>
      <c r="D441" s="2"/>
      <c r="E441" s="2"/>
      <c r="F441" s="50"/>
      <c r="G441" s="50"/>
      <c r="H441" s="2"/>
      <c r="I441" s="2"/>
      <c r="J441" s="2"/>
      <c r="K441" s="2"/>
      <c r="L441" s="2"/>
      <c r="M441" s="2"/>
      <c r="N441" s="2"/>
      <c r="O441" s="2"/>
      <c r="P441" s="2"/>
      <c r="Q441" s="2"/>
      <c r="R441" s="2"/>
      <c r="S441" s="2"/>
      <c r="T441" s="2"/>
      <c r="U441" s="2"/>
      <c r="V441" s="2"/>
      <c r="W441" s="2"/>
      <c r="X441" s="2"/>
      <c r="Y441" s="2"/>
      <c r="Z441" s="2"/>
      <c r="AA441" s="2"/>
      <c r="AB441" s="2"/>
    </row>
    <row r="442" spans="1:28" ht="13.5" customHeight="1">
      <c r="A442" s="2"/>
      <c r="B442" s="2"/>
      <c r="C442" s="50"/>
      <c r="D442" s="2"/>
      <c r="E442" s="2"/>
      <c r="F442" s="50"/>
      <c r="G442" s="50"/>
      <c r="H442" s="2"/>
      <c r="I442" s="2"/>
      <c r="J442" s="2"/>
      <c r="K442" s="2"/>
      <c r="L442" s="2"/>
      <c r="M442" s="2"/>
      <c r="N442" s="2"/>
      <c r="O442" s="2"/>
      <c r="P442" s="2"/>
      <c r="Q442" s="2"/>
      <c r="R442" s="2"/>
      <c r="S442" s="2"/>
      <c r="T442" s="2"/>
      <c r="U442" s="2"/>
      <c r="V442" s="2"/>
      <c r="W442" s="2"/>
      <c r="X442" s="2"/>
      <c r="Y442" s="2"/>
      <c r="Z442" s="2"/>
      <c r="AA442" s="2"/>
      <c r="AB442" s="2"/>
    </row>
    <row r="443" spans="1:28" ht="13.5" customHeight="1">
      <c r="A443" s="2"/>
      <c r="B443" s="2"/>
      <c r="C443" s="50"/>
      <c r="D443" s="2"/>
      <c r="E443" s="2"/>
      <c r="F443" s="50"/>
      <c r="G443" s="50"/>
      <c r="H443" s="2"/>
      <c r="I443" s="2"/>
      <c r="J443" s="2"/>
      <c r="K443" s="2"/>
      <c r="L443" s="2"/>
      <c r="M443" s="2"/>
      <c r="N443" s="2"/>
      <c r="O443" s="2"/>
      <c r="P443" s="2"/>
      <c r="Q443" s="2"/>
      <c r="R443" s="2"/>
      <c r="S443" s="2"/>
      <c r="T443" s="2"/>
      <c r="U443" s="2"/>
      <c r="V443" s="2"/>
      <c r="W443" s="2"/>
      <c r="X443" s="2"/>
      <c r="Y443" s="2"/>
      <c r="Z443" s="2"/>
      <c r="AA443" s="2"/>
      <c r="AB443" s="2"/>
    </row>
    <row r="444" spans="1:28" ht="13.5" customHeight="1">
      <c r="A444" s="2"/>
      <c r="B444" s="2"/>
      <c r="C444" s="50"/>
      <c r="D444" s="2"/>
      <c r="E444" s="2"/>
      <c r="F444" s="50"/>
      <c r="G444" s="50"/>
      <c r="H444" s="2"/>
      <c r="I444" s="2"/>
      <c r="J444" s="2"/>
      <c r="K444" s="2"/>
      <c r="L444" s="2"/>
      <c r="M444" s="2"/>
      <c r="N444" s="2"/>
      <c r="O444" s="2"/>
      <c r="P444" s="2"/>
      <c r="Q444" s="2"/>
      <c r="R444" s="2"/>
      <c r="S444" s="2"/>
      <c r="T444" s="2"/>
      <c r="U444" s="2"/>
      <c r="V444" s="2"/>
      <c r="W444" s="2"/>
      <c r="X444" s="2"/>
      <c r="Y444" s="2"/>
      <c r="Z444" s="2"/>
      <c r="AA444" s="2"/>
      <c r="AB444" s="2"/>
    </row>
    <row r="445" spans="1:28" ht="13.5" customHeight="1">
      <c r="A445" s="2"/>
      <c r="B445" s="2"/>
      <c r="C445" s="50"/>
      <c r="D445" s="2"/>
      <c r="E445" s="2"/>
      <c r="F445" s="50"/>
      <c r="G445" s="50"/>
      <c r="H445" s="2"/>
      <c r="I445" s="2"/>
      <c r="J445" s="2"/>
      <c r="K445" s="2"/>
      <c r="L445" s="2"/>
      <c r="M445" s="2"/>
      <c r="N445" s="2"/>
      <c r="O445" s="2"/>
      <c r="P445" s="2"/>
      <c r="Q445" s="2"/>
      <c r="R445" s="2"/>
      <c r="S445" s="2"/>
      <c r="T445" s="2"/>
      <c r="U445" s="2"/>
      <c r="V445" s="2"/>
      <c r="W445" s="2"/>
      <c r="X445" s="2"/>
      <c r="Y445" s="2"/>
      <c r="Z445" s="2"/>
      <c r="AA445" s="2"/>
      <c r="AB445" s="2"/>
    </row>
    <row r="446" spans="1:28" ht="13.5" customHeight="1">
      <c r="A446" s="2"/>
      <c r="B446" s="2"/>
      <c r="C446" s="50"/>
      <c r="D446" s="2"/>
      <c r="E446" s="2"/>
      <c r="F446" s="50"/>
      <c r="G446" s="50"/>
      <c r="H446" s="2"/>
      <c r="I446" s="2"/>
      <c r="J446" s="2"/>
      <c r="K446" s="2"/>
      <c r="L446" s="2"/>
      <c r="M446" s="2"/>
      <c r="N446" s="2"/>
      <c r="O446" s="2"/>
      <c r="P446" s="2"/>
      <c r="Q446" s="2"/>
      <c r="R446" s="2"/>
      <c r="S446" s="2"/>
      <c r="T446" s="2"/>
      <c r="U446" s="2"/>
      <c r="V446" s="2"/>
      <c r="W446" s="2"/>
      <c r="X446" s="2"/>
      <c r="Y446" s="2"/>
      <c r="Z446" s="2"/>
      <c r="AA446" s="2"/>
      <c r="AB446" s="2"/>
    </row>
    <row r="447" spans="1:28" ht="13.5" customHeight="1">
      <c r="A447" s="2"/>
      <c r="B447" s="2"/>
      <c r="C447" s="50"/>
      <c r="D447" s="2"/>
      <c r="E447" s="2"/>
      <c r="F447" s="50"/>
      <c r="G447" s="50"/>
      <c r="H447" s="2"/>
      <c r="I447" s="2"/>
      <c r="J447" s="2"/>
      <c r="K447" s="2"/>
      <c r="L447" s="2"/>
      <c r="M447" s="2"/>
      <c r="N447" s="2"/>
      <c r="O447" s="2"/>
      <c r="P447" s="2"/>
      <c r="Q447" s="2"/>
      <c r="R447" s="2"/>
      <c r="S447" s="2"/>
      <c r="T447" s="2"/>
      <c r="U447" s="2"/>
      <c r="V447" s="2"/>
      <c r="W447" s="2"/>
      <c r="X447" s="2"/>
      <c r="Y447" s="2"/>
      <c r="Z447" s="2"/>
      <c r="AA447" s="2"/>
      <c r="AB447" s="2"/>
    </row>
    <row r="448" spans="1:28" ht="13.5" customHeight="1">
      <c r="A448" s="2"/>
      <c r="B448" s="2"/>
      <c r="C448" s="50"/>
      <c r="D448" s="2"/>
      <c r="E448" s="2"/>
      <c r="F448" s="50"/>
      <c r="G448" s="50"/>
      <c r="H448" s="2"/>
      <c r="I448" s="2"/>
      <c r="J448" s="2"/>
      <c r="K448" s="2"/>
      <c r="L448" s="2"/>
      <c r="M448" s="2"/>
      <c r="N448" s="2"/>
      <c r="O448" s="2"/>
      <c r="P448" s="2"/>
      <c r="Q448" s="2"/>
      <c r="R448" s="2"/>
      <c r="S448" s="2"/>
      <c r="T448" s="2"/>
      <c r="U448" s="2"/>
      <c r="V448" s="2"/>
      <c r="W448" s="2"/>
      <c r="X448" s="2"/>
      <c r="Y448" s="2"/>
      <c r="Z448" s="2"/>
      <c r="AA448" s="2"/>
      <c r="AB448" s="2"/>
    </row>
    <row r="449" spans="1:28" ht="13.5" customHeight="1">
      <c r="A449" s="2"/>
      <c r="B449" s="2"/>
      <c r="C449" s="50"/>
      <c r="D449" s="2"/>
      <c r="E449" s="2"/>
      <c r="F449" s="50"/>
      <c r="G449" s="50"/>
      <c r="H449" s="2"/>
      <c r="I449" s="2"/>
      <c r="J449" s="2"/>
      <c r="K449" s="2"/>
      <c r="L449" s="2"/>
      <c r="M449" s="2"/>
      <c r="N449" s="2"/>
      <c r="O449" s="2"/>
      <c r="P449" s="2"/>
      <c r="Q449" s="2"/>
      <c r="R449" s="2"/>
      <c r="S449" s="2"/>
      <c r="T449" s="2"/>
      <c r="U449" s="2"/>
      <c r="V449" s="2"/>
      <c r="W449" s="2"/>
      <c r="X449" s="2"/>
      <c r="Y449" s="2"/>
      <c r="Z449" s="2"/>
      <c r="AA449" s="2"/>
      <c r="AB449" s="2"/>
    </row>
    <row r="450" spans="1:28" ht="13.5" customHeight="1">
      <c r="A450" s="2"/>
      <c r="B450" s="2"/>
      <c r="C450" s="50"/>
      <c r="D450" s="2"/>
      <c r="E450" s="2"/>
      <c r="F450" s="50"/>
      <c r="G450" s="50"/>
      <c r="H450" s="2"/>
      <c r="I450" s="2"/>
      <c r="J450" s="2"/>
      <c r="K450" s="2"/>
      <c r="L450" s="2"/>
      <c r="M450" s="2"/>
      <c r="N450" s="2"/>
      <c r="O450" s="2"/>
      <c r="P450" s="2"/>
      <c r="Q450" s="2"/>
      <c r="R450" s="2"/>
      <c r="S450" s="2"/>
      <c r="T450" s="2"/>
      <c r="U450" s="2"/>
      <c r="V450" s="2"/>
      <c r="W450" s="2"/>
      <c r="X450" s="2"/>
      <c r="Y450" s="2"/>
      <c r="Z450" s="2"/>
      <c r="AA450" s="2"/>
      <c r="AB450" s="2"/>
    </row>
    <row r="451" spans="1:28" ht="13.5" customHeight="1">
      <c r="A451" s="2"/>
      <c r="B451" s="2"/>
      <c r="C451" s="50"/>
      <c r="D451" s="2"/>
      <c r="E451" s="2"/>
      <c r="F451" s="50"/>
      <c r="G451" s="50"/>
      <c r="H451" s="2"/>
      <c r="I451" s="2"/>
      <c r="J451" s="2"/>
      <c r="K451" s="2"/>
      <c r="L451" s="2"/>
      <c r="M451" s="2"/>
      <c r="N451" s="2"/>
      <c r="O451" s="2"/>
      <c r="P451" s="2"/>
      <c r="Q451" s="2"/>
      <c r="R451" s="2"/>
      <c r="S451" s="2"/>
      <c r="T451" s="2"/>
      <c r="U451" s="2"/>
      <c r="V451" s="2"/>
      <c r="W451" s="2"/>
      <c r="X451" s="2"/>
      <c r="Y451" s="2"/>
      <c r="Z451" s="2"/>
      <c r="AA451" s="2"/>
      <c r="AB451" s="2"/>
    </row>
    <row r="452" spans="1:28" ht="13.5" customHeight="1">
      <c r="A452" s="2"/>
      <c r="B452" s="2"/>
      <c r="C452" s="50"/>
      <c r="D452" s="2"/>
      <c r="E452" s="2"/>
      <c r="F452" s="50"/>
      <c r="G452" s="50"/>
      <c r="H452" s="2"/>
      <c r="I452" s="2"/>
      <c r="J452" s="2"/>
      <c r="K452" s="2"/>
      <c r="L452" s="2"/>
      <c r="M452" s="2"/>
      <c r="N452" s="2"/>
      <c r="O452" s="2"/>
      <c r="P452" s="2"/>
      <c r="Q452" s="2"/>
      <c r="R452" s="2"/>
      <c r="S452" s="2"/>
      <c r="T452" s="2"/>
      <c r="U452" s="2"/>
      <c r="V452" s="2"/>
      <c r="W452" s="2"/>
      <c r="X452" s="2"/>
      <c r="Y452" s="2"/>
      <c r="Z452" s="2"/>
      <c r="AA452" s="2"/>
      <c r="AB452" s="2"/>
    </row>
    <row r="453" spans="1:28" ht="13.5" customHeight="1">
      <c r="A453" s="2"/>
      <c r="B453" s="2"/>
      <c r="C453" s="50"/>
      <c r="D453" s="2"/>
      <c r="E453" s="2"/>
      <c r="F453" s="50"/>
      <c r="G453" s="50"/>
      <c r="H453" s="2"/>
      <c r="I453" s="2"/>
      <c r="J453" s="2"/>
      <c r="K453" s="2"/>
      <c r="L453" s="2"/>
      <c r="M453" s="2"/>
      <c r="N453" s="2"/>
      <c r="O453" s="2"/>
      <c r="P453" s="2"/>
      <c r="Q453" s="2"/>
      <c r="R453" s="2"/>
      <c r="S453" s="2"/>
      <c r="T453" s="2"/>
      <c r="U453" s="2"/>
      <c r="V453" s="2"/>
      <c r="W453" s="2"/>
      <c r="X453" s="2"/>
      <c r="Y453" s="2"/>
      <c r="Z453" s="2"/>
      <c r="AA453" s="2"/>
      <c r="AB453" s="2"/>
    </row>
    <row r="454" spans="1:28" ht="13.5" customHeight="1">
      <c r="A454" s="2"/>
      <c r="B454" s="2"/>
      <c r="C454" s="50"/>
      <c r="D454" s="2"/>
      <c r="E454" s="2"/>
      <c r="F454" s="50"/>
      <c r="G454" s="50"/>
      <c r="H454" s="2"/>
      <c r="I454" s="2"/>
      <c r="J454" s="2"/>
      <c r="K454" s="2"/>
      <c r="L454" s="2"/>
      <c r="M454" s="2"/>
      <c r="N454" s="2"/>
      <c r="O454" s="2"/>
      <c r="P454" s="2"/>
      <c r="Q454" s="2"/>
      <c r="R454" s="2"/>
      <c r="S454" s="2"/>
      <c r="T454" s="2"/>
      <c r="U454" s="2"/>
      <c r="V454" s="2"/>
      <c r="W454" s="2"/>
      <c r="X454" s="2"/>
      <c r="Y454" s="2"/>
      <c r="Z454" s="2"/>
      <c r="AA454" s="2"/>
      <c r="AB454" s="2"/>
    </row>
    <row r="455" spans="1:28" ht="13.5" customHeight="1">
      <c r="A455" s="2"/>
      <c r="B455" s="2"/>
      <c r="C455" s="50"/>
      <c r="D455" s="2"/>
      <c r="E455" s="2"/>
      <c r="F455" s="50"/>
      <c r="G455" s="50"/>
      <c r="H455" s="2"/>
      <c r="I455" s="2"/>
      <c r="J455" s="2"/>
      <c r="K455" s="2"/>
      <c r="L455" s="2"/>
      <c r="M455" s="2"/>
      <c r="N455" s="2"/>
      <c r="O455" s="2"/>
      <c r="P455" s="2"/>
      <c r="Q455" s="2"/>
      <c r="R455" s="2"/>
      <c r="S455" s="2"/>
      <c r="T455" s="2"/>
      <c r="U455" s="2"/>
      <c r="V455" s="2"/>
      <c r="W455" s="2"/>
      <c r="X455" s="2"/>
      <c r="Y455" s="2"/>
      <c r="Z455" s="2"/>
      <c r="AA455" s="2"/>
      <c r="AB455" s="2"/>
    </row>
    <row r="456" spans="1:28" ht="13.5" customHeight="1">
      <c r="A456" s="2"/>
      <c r="B456" s="2"/>
      <c r="C456" s="50"/>
      <c r="D456" s="2"/>
      <c r="E456" s="2"/>
      <c r="F456" s="50"/>
      <c r="G456" s="50"/>
      <c r="H456" s="2"/>
      <c r="I456" s="2"/>
      <c r="J456" s="2"/>
      <c r="K456" s="2"/>
      <c r="L456" s="2"/>
      <c r="M456" s="2"/>
      <c r="N456" s="2"/>
      <c r="O456" s="2"/>
      <c r="P456" s="2"/>
      <c r="Q456" s="2"/>
      <c r="R456" s="2"/>
      <c r="S456" s="2"/>
      <c r="T456" s="2"/>
      <c r="U456" s="2"/>
      <c r="V456" s="2"/>
      <c r="W456" s="2"/>
      <c r="X456" s="2"/>
      <c r="Y456" s="2"/>
      <c r="Z456" s="2"/>
      <c r="AA456" s="2"/>
      <c r="AB456" s="2"/>
    </row>
    <row r="457" spans="1:28" ht="13.5" customHeight="1">
      <c r="A457" s="2"/>
      <c r="B457" s="2"/>
      <c r="C457" s="50"/>
      <c r="D457" s="2"/>
      <c r="E457" s="2"/>
      <c r="F457" s="50"/>
      <c r="G457" s="50"/>
      <c r="H457" s="2"/>
      <c r="I457" s="2"/>
      <c r="J457" s="2"/>
      <c r="K457" s="2"/>
      <c r="L457" s="2"/>
      <c r="M457" s="2"/>
      <c r="N457" s="2"/>
      <c r="O457" s="2"/>
      <c r="P457" s="2"/>
      <c r="Q457" s="2"/>
      <c r="R457" s="2"/>
      <c r="S457" s="2"/>
      <c r="T457" s="2"/>
      <c r="U457" s="2"/>
      <c r="V457" s="2"/>
      <c r="W457" s="2"/>
      <c r="X457" s="2"/>
      <c r="Y457" s="2"/>
      <c r="Z457" s="2"/>
      <c r="AA457" s="2"/>
      <c r="AB457" s="2"/>
    </row>
    <row r="458" spans="1:28" ht="13.5" customHeight="1">
      <c r="A458" s="2"/>
      <c r="B458" s="2"/>
      <c r="C458" s="50"/>
      <c r="D458" s="2"/>
      <c r="E458" s="2"/>
      <c r="F458" s="50"/>
      <c r="G458" s="50"/>
      <c r="H458" s="2"/>
      <c r="I458" s="2"/>
      <c r="J458" s="2"/>
      <c r="K458" s="2"/>
      <c r="L458" s="2"/>
      <c r="M458" s="2"/>
      <c r="N458" s="2"/>
      <c r="O458" s="2"/>
      <c r="P458" s="2"/>
      <c r="Q458" s="2"/>
      <c r="R458" s="2"/>
      <c r="S458" s="2"/>
      <c r="T458" s="2"/>
      <c r="U458" s="2"/>
      <c r="V458" s="2"/>
      <c r="W458" s="2"/>
      <c r="X458" s="2"/>
      <c r="Y458" s="2"/>
      <c r="Z458" s="2"/>
      <c r="AA458" s="2"/>
      <c r="AB458" s="2"/>
    </row>
    <row r="459" spans="1:28" ht="13.5" customHeight="1">
      <c r="A459" s="2"/>
      <c r="B459" s="2"/>
      <c r="C459" s="50"/>
      <c r="D459" s="2"/>
      <c r="E459" s="2"/>
      <c r="F459" s="50"/>
      <c r="G459" s="50"/>
      <c r="H459" s="2"/>
      <c r="I459" s="2"/>
      <c r="J459" s="2"/>
      <c r="K459" s="2"/>
      <c r="L459" s="2"/>
      <c r="M459" s="2"/>
      <c r="N459" s="2"/>
      <c r="O459" s="2"/>
      <c r="P459" s="2"/>
      <c r="Q459" s="2"/>
      <c r="R459" s="2"/>
      <c r="S459" s="2"/>
      <c r="T459" s="2"/>
      <c r="U459" s="2"/>
      <c r="V459" s="2"/>
      <c r="W459" s="2"/>
      <c r="X459" s="2"/>
      <c r="Y459" s="2"/>
      <c r="Z459" s="2"/>
      <c r="AA459" s="2"/>
      <c r="AB459" s="2"/>
    </row>
    <row r="460" spans="1:28" ht="13.5" customHeight="1">
      <c r="A460" s="2"/>
      <c r="B460" s="2"/>
      <c r="C460" s="50"/>
      <c r="D460" s="2"/>
      <c r="E460" s="2"/>
      <c r="F460" s="50"/>
      <c r="G460" s="50"/>
      <c r="H460" s="2"/>
      <c r="I460" s="2"/>
      <c r="J460" s="2"/>
      <c r="K460" s="2"/>
      <c r="L460" s="2"/>
      <c r="M460" s="2"/>
      <c r="N460" s="2"/>
      <c r="O460" s="2"/>
      <c r="P460" s="2"/>
      <c r="Q460" s="2"/>
      <c r="R460" s="2"/>
      <c r="S460" s="2"/>
      <c r="T460" s="2"/>
      <c r="U460" s="2"/>
      <c r="V460" s="2"/>
      <c r="W460" s="2"/>
      <c r="X460" s="2"/>
      <c r="Y460" s="2"/>
      <c r="Z460" s="2"/>
      <c r="AA460" s="2"/>
      <c r="AB460" s="2"/>
    </row>
    <row r="461" spans="1:28" ht="13.5" customHeight="1">
      <c r="A461" s="2"/>
      <c r="B461" s="2"/>
      <c r="C461" s="50"/>
      <c r="D461" s="2"/>
      <c r="E461" s="2"/>
      <c r="F461" s="50"/>
      <c r="G461" s="50"/>
      <c r="H461" s="2"/>
      <c r="I461" s="2"/>
      <c r="J461" s="2"/>
      <c r="K461" s="2"/>
      <c r="L461" s="2"/>
      <c r="M461" s="2"/>
      <c r="N461" s="2"/>
      <c r="O461" s="2"/>
      <c r="P461" s="2"/>
      <c r="Q461" s="2"/>
      <c r="R461" s="2"/>
      <c r="S461" s="2"/>
      <c r="T461" s="2"/>
      <c r="U461" s="2"/>
      <c r="V461" s="2"/>
      <c r="W461" s="2"/>
      <c r="X461" s="2"/>
      <c r="Y461" s="2"/>
      <c r="Z461" s="2"/>
      <c r="AA461" s="2"/>
      <c r="AB461" s="2"/>
    </row>
    <row r="462" spans="1:28" ht="13.5" customHeight="1">
      <c r="A462" s="2"/>
      <c r="B462" s="2"/>
      <c r="C462" s="50"/>
      <c r="D462" s="2"/>
      <c r="E462" s="2"/>
      <c r="F462" s="50"/>
      <c r="G462" s="50"/>
      <c r="H462" s="2"/>
      <c r="I462" s="2"/>
      <c r="J462" s="2"/>
      <c r="K462" s="2"/>
      <c r="L462" s="2"/>
      <c r="M462" s="2"/>
      <c r="N462" s="2"/>
      <c r="O462" s="2"/>
      <c r="P462" s="2"/>
      <c r="Q462" s="2"/>
      <c r="R462" s="2"/>
      <c r="S462" s="2"/>
      <c r="T462" s="2"/>
      <c r="U462" s="2"/>
      <c r="V462" s="2"/>
      <c r="W462" s="2"/>
      <c r="X462" s="2"/>
      <c r="Y462" s="2"/>
      <c r="Z462" s="2"/>
      <c r="AA462" s="2"/>
      <c r="AB462" s="2"/>
    </row>
    <row r="463" spans="1:28" ht="13.5" customHeight="1">
      <c r="A463" s="2"/>
      <c r="B463" s="2"/>
      <c r="C463" s="50"/>
      <c r="D463" s="2"/>
      <c r="E463" s="2"/>
      <c r="F463" s="50"/>
      <c r="G463" s="50"/>
      <c r="H463" s="2"/>
      <c r="I463" s="2"/>
      <c r="J463" s="2"/>
      <c r="K463" s="2"/>
      <c r="L463" s="2"/>
      <c r="M463" s="2"/>
      <c r="N463" s="2"/>
      <c r="O463" s="2"/>
      <c r="P463" s="2"/>
      <c r="Q463" s="2"/>
      <c r="R463" s="2"/>
      <c r="S463" s="2"/>
      <c r="T463" s="2"/>
      <c r="U463" s="2"/>
      <c r="V463" s="2"/>
      <c r="W463" s="2"/>
      <c r="X463" s="2"/>
      <c r="Y463" s="2"/>
      <c r="Z463" s="2"/>
      <c r="AA463" s="2"/>
      <c r="AB463" s="2"/>
    </row>
    <row r="464" spans="1:28" ht="13.5" customHeight="1">
      <c r="A464" s="2"/>
      <c r="B464" s="2"/>
      <c r="C464" s="50"/>
      <c r="D464" s="2"/>
      <c r="E464" s="2"/>
      <c r="F464" s="50"/>
      <c r="G464" s="50"/>
      <c r="H464" s="2"/>
      <c r="I464" s="2"/>
      <c r="J464" s="2"/>
      <c r="K464" s="2"/>
      <c r="L464" s="2"/>
      <c r="M464" s="2"/>
      <c r="N464" s="2"/>
      <c r="O464" s="2"/>
      <c r="P464" s="2"/>
      <c r="Q464" s="2"/>
      <c r="R464" s="2"/>
      <c r="S464" s="2"/>
      <c r="T464" s="2"/>
      <c r="U464" s="2"/>
      <c r="V464" s="2"/>
      <c r="W464" s="2"/>
      <c r="X464" s="2"/>
      <c r="Y464" s="2"/>
      <c r="Z464" s="2"/>
      <c r="AA464" s="2"/>
      <c r="AB464" s="2"/>
    </row>
    <row r="465" spans="1:28" ht="13.5" customHeight="1">
      <c r="A465" s="2"/>
      <c r="B465" s="2"/>
      <c r="C465" s="50"/>
      <c r="D465" s="2"/>
      <c r="E465" s="2"/>
      <c r="F465" s="50"/>
      <c r="G465" s="50"/>
      <c r="H465" s="2"/>
      <c r="I465" s="2"/>
      <c r="J465" s="2"/>
      <c r="K465" s="2"/>
      <c r="L465" s="2"/>
      <c r="M465" s="2"/>
      <c r="N465" s="2"/>
      <c r="O465" s="2"/>
      <c r="P465" s="2"/>
      <c r="Q465" s="2"/>
      <c r="R465" s="2"/>
      <c r="S465" s="2"/>
      <c r="T465" s="2"/>
      <c r="U465" s="2"/>
      <c r="V465" s="2"/>
      <c r="W465" s="2"/>
      <c r="X465" s="2"/>
      <c r="Y465" s="2"/>
      <c r="Z465" s="2"/>
      <c r="AA465" s="2"/>
      <c r="AB465" s="2"/>
    </row>
    <row r="466" spans="1:28" ht="13.5" customHeight="1">
      <c r="A466" s="2"/>
      <c r="B466" s="2"/>
      <c r="C466" s="50"/>
      <c r="D466" s="2"/>
      <c r="E466" s="2"/>
      <c r="F466" s="50"/>
      <c r="G466" s="50"/>
      <c r="H466" s="2"/>
      <c r="I466" s="2"/>
      <c r="J466" s="2"/>
      <c r="K466" s="2"/>
      <c r="L466" s="2"/>
      <c r="M466" s="2"/>
      <c r="N466" s="2"/>
      <c r="O466" s="2"/>
      <c r="P466" s="2"/>
      <c r="Q466" s="2"/>
      <c r="R466" s="2"/>
      <c r="S466" s="2"/>
      <c r="T466" s="2"/>
      <c r="U466" s="2"/>
      <c r="V466" s="2"/>
      <c r="W466" s="2"/>
      <c r="X466" s="2"/>
      <c r="Y466" s="2"/>
      <c r="Z466" s="2"/>
      <c r="AA466" s="2"/>
      <c r="AB466" s="2"/>
    </row>
    <row r="467" spans="1:28" ht="13.5" customHeight="1">
      <c r="A467" s="2"/>
      <c r="B467" s="2"/>
      <c r="C467" s="50"/>
      <c r="D467" s="2"/>
      <c r="E467" s="2"/>
      <c r="F467" s="50"/>
      <c r="G467" s="50"/>
      <c r="H467" s="2"/>
      <c r="I467" s="2"/>
      <c r="J467" s="2"/>
      <c r="K467" s="2"/>
      <c r="L467" s="2"/>
      <c r="M467" s="2"/>
      <c r="N467" s="2"/>
      <c r="O467" s="2"/>
      <c r="P467" s="2"/>
      <c r="Q467" s="2"/>
      <c r="R467" s="2"/>
      <c r="S467" s="2"/>
      <c r="T467" s="2"/>
      <c r="U467" s="2"/>
      <c r="V467" s="2"/>
      <c r="W467" s="2"/>
      <c r="X467" s="2"/>
      <c r="Y467" s="2"/>
      <c r="Z467" s="2"/>
      <c r="AA467" s="2"/>
      <c r="AB467" s="2"/>
    </row>
    <row r="468" spans="1:28" ht="13.5" customHeight="1">
      <c r="A468" s="2"/>
      <c r="B468" s="2"/>
      <c r="C468" s="50"/>
      <c r="D468" s="2"/>
      <c r="E468" s="2"/>
      <c r="F468" s="50"/>
      <c r="G468" s="50"/>
      <c r="H468" s="2"/>
      <c r="I468" s="2"/>
      <c r="J468" s="2"/>
      <c r="K468" s="2"/>
      <c r="L468" s="2"/>
      <c r="M468" s="2"/>
      <c r="N468" s="2"/>
      <c r="O468" s="2"/>
      <c r="P468" s="2"/>
      <c r="Q468" s="2"/>
      <c r="R468" s="2"/>
      <c r="S468" s="2"/>
      <c r="T468" s="2"/>
      <c r="U468" s="2"/>
      <c r="V468" s="2"/>
      <c r="W468" s="2"/>
      <c r="X468" s="2"/>
      <c r="Y468" s="2"/>
      <c r="Z468" s="2"/>
      <c r="AA468" s="2"/>
      <c r="AB468" s="2"/>
    </row>
    <row r="469" spans="1:28" ht="13.5" customHeight="1">
      <c r="A469" s="2"/>
      <c r="B469" s="2"/>
      <c r="C469" s="50"/>
      <c r="D469" s="2"/>
      <c r="E469" s="2"/>
      <c r="F469" s="50"/>
      <c r="G469" s="50"/>
      <c r="H469" s="2"/>
      <c r="I469" s="2"/>
      <c r="J469" s="2"/>
      <c r="K469" s="2"/>
      <c r="L469" s="2"/>
      <c r="M469" s="2"/>
      <c r="N469" s="2"/>
      <c r="O469" s="2"/>
      <c r="P469" s="2"/>
      <c r="Q469" s="2"/>
      <c r="R469" s="2"/>
      <c r="S469" s="2"/>
      <c r="T469" s="2"/>
      <c r="U469" s="2"/>
      <c r="V469" s="2"/>
      <c r="W469" s="2"/>
      <c r="X469" s="2"/>
      <c r="Y469" s="2"/>
      <c r="Z469" s="2"/>
      <c r="AA469" s="2"/>
      <c r="AB469" s="2"/>
    </row>
    <row r="470" spans="1:28" ht="13.5" customHeight="1">
      <c r="A470" s="2"/>
      <c r="B470" s="2"/>
      <c r="C470" s="50"/>
      <c r="D470" s="2"/>
      <c r="E470" s="2"/>
      <c r="F470" s="50"/>
      <c r="G470" s="50"/>
      <c r="H470" s="2"/>
      <c r="I470" s="2"/>
      <c r="J470" s="2"/>
      <c r="K470" s="2"/>
      <c r="L470" s="2"/>
      <c r="M470" s="2"/>
      <c r="N470" s="2"/>
      <c r="O470" s="2"/>
      <c r="P470" s="2"/>
      <c r="Q470" s="2"/>
      <c r="R470" s="2"/>
      <c r="S470" s="2"/>
      <c r="T470" s="2"/>
      <c r="U470" s="2"/>
      <c r="V470" s="2"/>
      <c r="W470" s="2"/>
      <c r="X470" s="2"/>
      <c r="Y470" s="2"/>
      <c r="Z470" s="2"/>
      <c r="AA470" s="2"/>
      <c r="AB470" s="2"/>
    </row>
    <row r="471" spans="1:28" ht="13.5" customHeight="1">
      <c r="A471" s="2"/>
      <c r="B471" s="2"/>
      <c r="C471" s="50"/>
      <c r="D471" s="2"/>
      <c r="E471" s="2"/>
      <c r="F471" s="50"/>
      <c r="G471" s="50"/>
      <c r="H471" s="2"/>
      <c r="I471" s="2"/>
      <c r="J471" s="2"/>
      <c r="K471" s="2"/>
      <c r="L471" s="2"/>
      <c r="M471" s="2"/>
      <c r="N471" s="2"/>
      <c r="O471" s="2"/>
      <c r="P471" s="2"/>
      <c r="Q471" s="2"/>
      <c r="R471" s="2"/>
      <c r="S471" s="2"/>
      <c r="T471" s="2"/>
      <c r="U471" s="2"/>
      <c r="V471" s="2"/>
      <c r="W471" s="2"/>
      <c r="X471" s="2"/>
      <c r="Y471" s="2"/>
      <c r="Z471" s="2"/>
      <c r="AA471" s="2"/>
      <c r="AB471" s="2"/>
    </row>
    <row r="472" spans="1:28" ht="13.5" customHeight="1">
      <c r="A472" s="2"/>
      <c r="B472" s="2"/>
      <c r="C472" s="50"/>
      <c r="D472" s="2"/>
      <c r="E472" s="2"/>
      <c r="F472" s="50"/>
      <c r="G472" s="50"/>
      <c r="H472" s="2"/>
      <c r="I472" s="2"/>
      <c r="J472" s="2"/>
      <c r="K472" s="2"/>
      <c r="L472" s="2"/>
      <c r="M472" s="2"/>
      <c r="N472" s="2"/>
      <c r="O472" s="2"/>
      <c r="P472" s="2"/>
      <c r="Q472" s="2"/>
      <c r="R472" s="2"/>
      <c r="S472" s="2"/>
      <c r="T472" s="2"/>
      <c r="U472" s="2"/>
      <c r="V472" s="2"/>
      <c r="W472" s="2"/>
      <c r="X472" s="2"/>
      <c r="Y472" s="2"/>
      <c r="Z472" s="2"/>
      <c r="AA472" s="2"/>
      <c r="AB472" s="2"/>
    </row>
    <row r="473" spans="1:28" ht="13.5" customHeight="1">
      <c r="A473" s="2"/>
      <c r="B473" s="2"/>
      <c r="C473" s="50"/>
      <c r="D473" s="2"/>
      <c r="E473" s="2"/>
      <c r="F473" s="50"/>
      <c r="G473" s="50"/>
      <c r="H473" s="2"/>
      <c r="I473" s="2"/>
      <c r="J473" s="2"/>
      <c r="K473" s="2"/>
      <c r="L473" s="2"/>
      <c r="M473" s="2"/>
      <c r="N473" s="2"/>
      <c r="O473" s="2"/>
      <c r="P473" s="2"/>
      <c r="Q473" s="2"/>
      <c r="R473" s="2"/>
      <c r="S473" s="2"/>
      <c r="T473" s="2"/>
      <c r="U473" s="2"/>
      <c r="V473" s="2"/>
      <c r="W473" s="2"/>
      <c r="X473" s="2"/>
      <c r="Y473" s="2"/>
      <c r="Z473" s="2"/>
      <c r="AA473" s="2"/>
      <c r="AB473" s="2"/>
    </row>
    <row r="474" spans="1:28" ht="13.5" customHeight="1">
      <c r="A474" s="2"/>
      <c r="B474" s="2"/>
      <c r="C474" s="50"/>
      <c r="D474" s="2"/>
      <c r="E474" s="2"/>
      <c r="F474" s="50"/>
      <c r="G474" s="50"/>
      <c r="H474" s="2"/>
      <c r="I474" s="2"/>
      <c r="J474" s="2"/>
      <c r="K474" s="2"/>
      <c r="L474" s="2"/>
      <c r="M474" s="2"/>
      <c r="N474" s="2"/>
      <c r="O474" s="2"/>
      <c r="P474" s="2"/>
      <c r="Q474" s="2"/>
      <c r="R474" s="2"/>
      <c r="S474" s="2"/>
      <c r="T474" s="2"/>
      <c r="U474" s="2"/>
      <c r="V474" s="2"/>
      <c r="W474" s="2"/>
      <c r="X474" s="2"/>
      <c r="Y474" s="2"/>
      <c r="Z474" s="2"/>
      <c r="AA474" s="2"/>
      <c r="AB474" s="2"/>
    </row>
    <row r="475" spans="1:28" ht="13.5" customHeight="1">
      <c r="A475" s="2"/>
      <c r="B475" s="2"/>
      <c r="C475" s="50"/>
      <c r="D475" s="2"/>
      <c r="E475" s="2"/>
      <c r="F475" s="50"/>
      <c r="G475" s="50"/>
      <c r="H475" s="2"/>
      <c r="I475" s="2"/>
      <c r="J475" s="2"/>
      <c r="K475" s="2"/>
      <c r="L475" s="2"/>
      <c r="M475" s="2"/>
      <c r="N475" s="2"/>
      <c r="O475" s="2"/>
      <c r="P475" s="2"/>
      <c r="Q475" s="2"/>
      <c r="R475" s="2"/>
      <c r="S475" s="2"/>
      <c r="T475" s="2"/>
      <c r="U475" s="2"/>
      <c r="V475" s="2"/>
      <c r="W475" s="2"/>
      <c r="X475" s="2"/>
      <c r="Y475" s="2"/>
      <c r="Z475" s="2"/>
      <c r="AA475" s="2"/>
      <c r="AB475" s="2"/>
    </row>
    <row r="476" spans="1:28" ht="13.5" customHeight="1">
      <c r="A476" s="2"/>
      <c r="B476" s="2"/>
      <c r="C476" s="50"/>
      <c r="D476" s="2"/>
      <c r="E476" s="2"/>
      <c r="F476" s="50"/>
      <c r="G476" s="50"/>
      <c r="H476" s="2"/>
      <c r="I476" s="2"/>
      <c r="J476" s="2"/>
      <c r="K476" s="2"/>
      <c r="L476" s="2"/>
      <c r="M476" s="2"/>
      <c r="N476" s="2"/>
      <c r="O476" s="2"/>
      <c r="P476" s="2"/>
      <c r="Q476" s="2"/>
      <c r="R476" s="2"/>
      <c r="S476" s="2"/>
      <c r="T476" s="2"/>
      <c r="U476" s="2"/>
      <c r="V476" s="2"/>
      <c r="W476" s="2"/>
      <c r="X476" s="2"/>
      <c r="Y476" s="2"/>
      <c r="Z476" s="2"/>
      <c r="AA476" s="2"/>
      <c r="AB476" s="2"/>
    </row>
    <row r="477" spans="1:28" ht="13.5" customHeight="1">
      <c r="A477" s="2"/>
      <c r="B477" s="2"/>
      <c r="C477" s="50"/>
      <c r="D477" s="2"/>
      <c r="E477" s="2"/>
      <c r="F477" s="50"/>
      <c r="G477" s="50"/>
      <c r="H477" s="2"/>
      <c r="I477" s="2"/>
      <c r="J477" s="2"/>
      <c r="K477" s="2"/>
      <c r="L477" s="2"/>
      <c r="M477" s="2"/>
      <c r="N477" s="2"/>
      <c r="O477" s="2"/>
      <c r="P477" s="2"/>
      <c r="Q477" s="2"/>
      <c r="R477" s="2"/>
      <c r="S477" s="2"/>
      <c r="T477" s="2"/>
      <c r="U477" s="2"/>
      <c r="V477" s="2"/>
      <c r="W477" s="2"/>
      <c r="X477" s="2"/>
      <c r="Y477" s="2"/>
      <c r="Z477" s="2"/>
      <c r="AA477" s="2"/>
      <c r="AB477" s="2"/>
    </row>
    <row r="478" spans="1:28" ht="13.5" customHeight="1">
      <c r="A478" s="2"/>
      <c r="B478" s="2"/>
      <c r="C478" s="50"/>
      <c r="D478" s="2"/>
      <c r="E478" s="2"/>
      <c r="F478" s="50"/>
      <c r="G478" s="50"/>
      <c r="H478" s="2"/>
      <c r="I478" s="2"/>
      <c r="J478" s="2"/>
      <c r="K478" s="2"/>
      <c r="L478" s="2"/>
      <c r="M478" s="2"/>
      <c r="N478" s="2"/>
      <c r="O478" s="2"/>
      <c r="P478" s="2"/>
      <c r="Q478" s="2"/>
      <c r="R478" s="2"/>
      <c r="S478" s="2"/>
      <c r="T478" s="2"/>
      <c r="U478" s="2"/>
      <c r="V478" s="2"/>
      <c r="W478" s="2"/>
      <c r="X478" s="2"/>
      <c r="Y478" s="2"/>
      <c r="Z478" s="2"/>
      <c r="AA478" s="2"/>
      <c r="AB478" s="2"/>
    </row>
    <row r="479" spans="1:28" ht="13.5" customHeight="1">
      <c r="A479" s="2"/>
      <c r="B479" s="2"/>
      <c r="C479" s="50"/>
      <c r="D479" s="2"/>
      <c r="E479" s="2"/>
      <c r="F479" s="50"/>
      <c r="G479" s="50"/>
      <c r="H479" s="2"/>
      <c r="I479" s="2"/>
      <c r="J479" s="2"/>
      <c r="K479" s="2"/>
      <c r="L479" s="2"/>
      <c r="M479" s="2"/>
      <c r="N479" s="2"/>
      <c r="O479" s="2"/>
      <c r="P479" s="2"/>
      <c r="Q479" s="2"/>
      <c r="R479" s="2"/>
      <c r="S479" s="2"/>
      <c r="T479" s="2"/>
      <c r="U479" s="2"/>
      <c r="V479" s="2"/>
      <c r="W479" s="2"/>
      <c r="X479" s="2"/>
      <c r="Y479" s="2"/>
      <c r="Z479" s="2"/>
      <c r="AA479" s="2"/>
      <c r="AB479" s="2"/>
    </row>
    <row r="480" spans="1:28" ht="13.5" customHeight="1">
      <c r="A480" s="2"/>
      <c r="B480" s="2"/>
      <c r="C480" s="50"/>
      <c r="D480" s="2"/>
      <c r="E480" s="2"/>
      <c r="F480" s="50"/>
      <c r="G480" s="50"/>
      <c r="H480" s="2"/>
      <c r="I480" s="2"/>
      <c r="J480" s="2"/>
      <c r="K480" s="2"/>
      <c r="L480" s="2"/>
      <c r="M480" s="2"/>
      <c r="N480" s="2"/>
      <c r="O480" s="2"/>
      <c r="P480" s="2"/>
      <c r="Q480" s="2"/>
      <c r="R480" s="2"/>
      <c r="S480" s="2"/>
      <c r="T480" s="2"/>
      <c r="U480" s="2"/>
      <c r="V480" s="2"/>
      <c r="W480" s="2"/>
      <c r="X480" s="2"/>
      <c r="Y480" s="2"/>
      <c r="Z480" s="2"/>
      <c r="AA480" s="2"/>
      <c r="AB480" s="2"/>
    </row>
    <row r="481" spans="1:28" ht="13.5" customHeight="1">
      <c r="A481" s="2"/>
      <c r="B481" s="2"/>
      <c r="C481" s="50"/>
      <c r="D481" s="2"/>
      <c r="E481" s="2"/>
      <c r="F481" s="50"/>
      <c r="G481" s="50"/>
      <c r="H481" s="2"/>
      <c r="I481" s="2"/>
      <c r="J481" s="2"/>
      <c r="K481" s="2"/>
      <c r="L481" s="2"/>
      <c r="M481" s="2"/>
      <c r="N481" s="2"/>
      <c r="O481" s="2"/>
      <c r="P481" s="2"/>
      <c r="Q481" s="2"/>
      <c r="R481" s="2"/>
      <c r="S481" s="2"/>
      <c r="T481" s="2"/>
      <c r="U481" s="2"/>
      <c r="V481" s="2"/>
      <c r="W481" s="2"/>
      <c r="X481" s="2"/>
      <c r="Y481" s="2"/>
      <c r="Z481" s="2"/>
      <c r="AA481" s="2"/>
      <c r="AB481" s="2"/>
    </row>
    <row r="482" spans="1:28" ht="13.5" customHeight="1">
      <c r="A482" s="2"/>
      <c r="B482" s="2"/>
      <c r="C482" s="50"/>
      <c r="D482" s="2"/>
      <c r="E482" s="2"/>
      <c r="F482" s="50"/>
      <c r="G482" s="50"/>
      <c r="H482" s="2"/>
      <c r="I482" s="2"/>
      <c r="J482" s="2"/>
      <c r="K482" s="2"/>
      <c r="L482" s="2"/>
      <c r="M482" s="2"/>
      <c r="N482" s="2"/>
      <c r="O482" s="2"/>
      <c r="P482" s="2"/>
      <c r="Q482" s="2"/>
      <c r="R482" s="2"/>
      <c r="S482" s="2"/>
      <c r="T482" s="2"/>
      <c r="U482" s="2"/>
      <c r="V482" s="2"/>
      <c r="W482" s="2"/>
      <c r="X482" s="2"/>
      <c r="Y482" s="2"/>
      <c r="Z482" s="2"/>
      <c r="AA482" s="2"/>
      <c r="AB482" s="2"/>
    </row>
    <row r="483" spans="1:28" ht="13.5" customHeight="1">
      <c r="A483" s="2"/>
      <c r="B483" s="2"/>
      <c r="C483" s="50"/>
      <c r="D483" s="2"/>
      <c r="E483" s="2"/>
      <c r="F483" s="50"/>
      <c r="G483" s="50"/>
      <c r="H483" s="2"/>
      <c r="I483" s="2"/>
      <c r="J483" s="2"/>
      <c r="K483" s="2"/>
      <c r="L483" s="2"/>
      <c r="M483" s="2"/>
      <c r="N483" s="2"/>
      <c r="O483" s="2"/>
      <c r="P483" s="2"/>
      <c r="Q483" s="2"/>
      <c r="R483" s="2"/>
      <c r="S483" s="2"/>
      <c r="T483" s="2"/>
      <c r="U483" s="2"/>
      <c r="V483" s="2"/>
      <c r="W483" s="2"/>
      <c r="X483" s="2"/>
      <c r="Y483" s="2"/>
      <c r="Z483" s="2"/>
      <c r="AA483" s="2"/>
      <c r="AB483" s="2"/>
    </row>
    <row r="484" spans="1:28" ht="13.5" customHeight="1">
      <c r="A484" s="2"/>
      <c r="B484" s="2"/>
      <c r="C484" s="50"/>
      <c r="D484" s="2"/>
      <c r="E484" s="2"/>
      <c r="F484" s="50"/>
      <c r="G484" s="50"/>
      <c r="H484" s="2"/>
      <c r="I484" s="2"/>
      <c r="J484" s="2"/>
      <c r="K484" s="2"/>
      <c r="L484" s="2"/>
      <c r="M484" s="2"/>
      <c r="N484" s="2"/>
      <c r="O484" s="2"/>
      <c r="P484" s="2"/>
      <c r="Q484" s="2"/>
      <c r="R484" s="2"/>
      <c r="S484" s="2"/>
      <c r="T484" s="2"/>
      <c r="U484" s="2"/>
      <c r="V484" s="2"/>
      <c r="W484" s="2"/>
      <c r="X484" s="2"/>
      <c r="Y484" s="2"/>
      <c r="Z484" s="2"/>
      <c r="AA484" s="2"/>
      <c r="AB484" s="2"/>
    </row>
    <row r="485" spans="1:28" ht="13.5" customHeight="1">
      <c r="A485" s="2"/>
      <c r="B485" s="2"/>
      <c r="C485" s="50"/>
      <c r="D485" s="2"/>
      <c r="E485" s="2"/>
      <c r="F485" s="50"/>
      <c r="G485" s="50"/>
      <c r="H485" s="2"/>
      <c r="I485" s="2"/>
      <c r="J485" s="2"/>
      <c r="K485" s="2"/>
      <c r="L485" s="2"/>
      <c r="M485" s="2"/>
      <c r="N485" s="2"/>
      <c r="O485" s="2"/>
      <c r="P485" s="2"/>
      <c r="Q485" s="2"/>
      <c r="R485" s="2"/>
      <c r="S485" s="2"/>
      <c r="T485" s="2"/>
      <c r="U485" s="2"/>
      <c r="V485" s="2"/>
      <c r="W485" s="2"/>
      <c r="X485" s="2"/>
      <c r="Y485" s="2"/>
      <c r="Z485" s="2"/>
      <c r="AA485" s="2"/>
      <c r="AB485" s="2"/>
    </row>
    <row r="486" spans="1:28" ht="13.5" customHeight="1">
      <c r="A486" s="2"/>
      <c r="B486" s="2"/>
      <c r="C486" s="50"/>
      <c r="D486" s="2"/>
      <c r="E486" s="2"/>
      <c r="F486" s="50"/>
      <c r="G486" s="50"/>
      <c r="H486" s="2"/>
      <c r="I486" s="2"/>
      <c r="J486" s="2"/>
      <c r="K486" s="2"/>
      <c r="L486" s="2"/>
      <c r="M486" s="2"/>
      <c r="N486" s="2"/>
      <c r="O486" s="2"/>
      <c r="P486" s="2"/>
      <c r="Q486" s="2"/>
      <c r="R486" s="2"/>
      <c r="S486" s="2"/>
      <c r="T486" s="2"/>
      <c r="U486" s="2"/>
      <c r="V486" s="2"/>
      <c r="W486" s="2"/>
      <c r="X486" s="2"/>
      <c r="Y486" s="2"/>
      <c r="Z486" s="2"/>
      <c r="AA486" s="2"/>
      <c r="AB486" s="2"/>
    </row>
    <row r="487" spans="1:28" ht="13.5" customHeight="1">
      <c r="A487" s="2"/>
      <c r="B487" s="2"/>
      <c r="C487" s="50"/>
      <c r="D487" s="2"/>
      <c r="E487" s="2"/>
      <c r="F487" s="50"/>
      <c r="G487" s="50"/>
      <c r="H487" s="2"/>
      <c r="I487" s="2"/>
      <c r="J487" s="2"/>
      <c r="K487" s="2"/>
      <c r="L487" s="2"/>
      <c r="M487" s="2"/>
      <c r="N487" s="2"/>
      <c r="O487" s="2"/>
      <c r="P487" s="2"/>
      <c r="Q487" s="2"/>
      <c r="R487" s="2"/>
      <c r="S487" s="2"/>
      <c r="T487" s="2"/>
      <c r="U487" s="2"/>
      <c r="V487" s="2"/>
      <c r="W487" s="2"/>
      <c r="X487" s="2"/>
      <c r="Y487" s="2"/>
      <c r="Z487" s="2"/>
      <c r="AA487" s="2"/>
      <c r="AB487" s="2"/>
    </row>
    <row r="488" spans="1:28" ht="13.5" customHeight="1">
      <c r="A488" s="2"/>
      <c r="B488" s="2"/>
      <c r="C488" s="50"/>
      <c r="D488" s="2"/>
      <c r="E488" s="2"/>
      <c r="F488" s="50"/>
      <c r="G488" s="50"/>
      <c r="H488" s="2"/>
      <c r="I488" s="2"/>
      <c r="J488" s="2"/>
      <c r="K488" s="2"/>
      <c r="L488" s="2"/>
      <c r="M488" s="2"/>
      <c r="N488" s="2"/>
      <c r="O488" s="2"/>
      <c r="P488" s="2"/>
      <c r="Q488" s="2"/>
      <c r="R488" s="2"/>
      <c r="S488" s="2"/>
      <c r="T488" s="2"/>
      <c r="U488" s="2"/>
      <c r="V488" s="2"/>
      <c r="W488" s="2"/>
      <c r="X488" s="2"/>
      <c r="Y488" s="2"/>
      <c r="Z488" s="2"/>
      <c r="AA488" s="2"/>
      <c r="AB488" s="2"/>
    </row>
    <row r="489" spans="1:28" ht="13.5" customHeight="1">
      <c r="A489" s="2"/>
      <c r="B489" s="2"/>
      <c r="C489" s="50"/>
      <c r="D489" s="2"/>
      <c r="E489" s="2"/>
      <c r="F489" s="50"/>
      <c r="G489" s="50"/>
      <c r="H489" s="2"/>
      <c r="I489" s="2"/>
      <c r="J489" s="2"/>
      <c r="K489" s="2"/>
      <c r="L489" s="2"/>
      <c r="M489" s="2"/>
      <c r="N489" s="2"/>
      <c r="O489" s="2"/>
      <c r="P489" s="2"/>
      <c r="Q489" s="2"/>
      <c r="R489" s="2"/>
      <c r="S489" s="2"/>
      <c r="T489" s="2"/>
      <c r="U489" s="2"/>
      <c r="V489" s="2"/>
      <c r="W489" s="2"/>
      <c r="X489" s="2"/>
      <c r="Y489" s="2"/>
      <c r="Z489" s="2"/>
      <c r="AA489" s="2"/>
      <c r="AB489" s="2"/>
    </row>
    <row r="490" spans="1:28" ht="13.5" customHeight="1">
      <c r="A490" s="2"/>
      <c r="B490" s="2"/>
      <c r="C490" s="50"/>
      <c r="D490" s="2"/>
      <c r="E490" s="2"/>
      <c r="F490" s="50"/>
      <c r="G490" s="50"/>
      <c r="H490" s="2"/>
      <c r="I490" s="2"/>
      <c r="J490" s="2"/>
      <c r="K490" s="2"/>
      <c r="L490" s="2"/>
      <c r="M490" s="2"/>
      <c r="N490" s="2"/>
      <c r="O490" s="2"/>
      <c r="P490" s="2"/>
      <c r="Q490" s="2"/>
      <c r="R490" s="2"/>
      <c r="S490" s="2"/>
      <c r="T490" s="2"/>
      <c r="U490" s="2"/>
      <c r="V490" s="2"/>
      <c r="W490" s="2"/>
      <c r="X490" s="2"/>
      <c r="Y490" s="2"/>
      <c r="Z490" s="2"/>
      <c r="AA490" s="2"/>
      <c r="AB490" s="2"/>
    </row>
    <row r="491" spans="1:28" ht="13.5" customHeight="1">
      <c r="A491" s="2"/>
      <c r="B491" s="2"/>
      <c r="C491" s="50"/>
      <c r="D491" s="2"/>
      <c r="E491" s="2"/>
      <c r="F491" s="50"/>
      <c r="G491" s="50"/>
      <c r="H491" s="2"/>
      <c r="I491" s="2"/>
      <c r="J491" s="2"/>
      <c r="K491" s="2"/>
      <c r="L491" s="2"/>
      <c r="M491" s="2"/>
      <c r="N491" s="2"/>
      <c r="O491" s="2"/>
      <c r="P491" s="2"/>
      <c r="Q491" s="2"/>
      <c r="R491" s="2"/>
      <c r="S491" s="2"/>
      <c r="T491" s="2"/>
      <c r="U491" s="2"/>
      <c r="V491" s="2"/>
      <c r="W491" s="2"/>
      <c r="X491" s="2"/>
      <c r="Y491" s="2"/>
      <c r="Z491" s="2"/>
      <c r="AA491" s="2"/>
      <c r="AB491" s="2"/>
    </row>
    <row r="492" spans="1:28" ht="13.5" customHeight="1">
      <c r="A492" s="2"/>
      <c r="B492" s="2"/>
      <c r="C492" s="50"/>
      <c r="D492" s="2"/>
      <c r="E492" s="2"/>
      <c r="F492" s="50"/>
      <c r="G492" s="50"/>
      <c r="H492" s="2"/>
      <c r="I492" s="2"/>
      <c r="J492" s="2"/>
      <c r="K492" s="2"/>
      <c r="L492" s="2"/>
      <c r="M492" s="2"/>
      <c r="N492" s="2"/>
      <c r="O492" s="2"/>
      <c r="P492" s="2"/>
      <c r="Q492" s="2"/>
      <c r="R492" s="2"/>
      <c r="S492" s="2"/>
      <c r="T492" s="2"/>
      <c r="U492" s="2"/>
      <c r="V492" s="2"/>
      <c r="W492" s="2"/>
      <c r="X492" s="2"/>
      <c r="Y492" s="2"/>
      <c r="Z492" s="2"/>
      <c r="AA492" s="2"/>
      <c r="AB492" s="2"/>
    </row>
    <row r="493" spans="1:28" ht="13.5" customHeight="1">
      <c r="A493" s="2"/>
      <c r="B493" s="2"/>
      <c r="C493" s="50"/>
      <c r="D493" s="2"/>
      <c r="E493" s="2"/>
      <c r="F493" s="50"/>
      <c r="G493" s="50"/>
      <c r="H493" s="2"/>
      <c r="I493" s="2"/>
      <c r="J493" s="2"/>
      <c r="K493" s="2"/>
      <c r="L493" s="2"/>
      <c r="M493" s="2"/>
      <c r="N493" s="2"/>
      <c r="O493" s="2"/>
      <c r="P493" s="2"/>
      <c r="Q493" s="2"/>
      <c r="R493" s="2"/>
      <c r="S493" s="2"/>
      <c r="T493" s="2"/>
      <c r="U493" s="2"/>
      <c r="V493" s="2"/>
      <c r="W493" s="2"/>
      <c r="X493" s="2"/>
      <c r="Y493" s="2"/>
      <c r="Z493" s="2"/>
      <c r="AA493" s="2"/>
      <c r="AB493" s="2"/>
    </row>
    <row r="494" spans="1:28" ht="13.5" customHeight="1">
      <c r="A494" s="2"/>
      <c r="B494" s="2"/>
      <c r="C494" s="50"/>
      <c r="D494" s="2"/>
      <c r="E494" s="2"/>
      <c r="F494" s="50"/>
      <c r="G494" s="50"/>
      <c r="H494" s="2"/>
      <c r="I494" s="2"/>
      <c r="J494" s="2"/>
      <c r="K494" s="2"/>
      <c r="L494" s="2"/>
      <c r="M494" s="2"/>
      <c r="N494" s="2"/>
      <c r="O494" s="2"/>
      <c r="P494" s="2"/>
      <c r="Q494" s="2"/>
      <c r="R494" s="2"/>
      <c r="S494" s="2"/>
      <c r="T494" s="2"/>
      <c r="U494" s="2"/>
      <c r="V494" s="2"/>
      <c r="W494" s="2"/>
      <c r="X494" s="2"/>
      <c r="Y494" s="2"/>
      <c r="Z494" s="2"/>
      <c r="AA494" s="2"/>
      <c r="AB494" s="2"/>
    </row>
    <row r="495" spans="1:28" ht="13.5" customHeight="1">
      <c r="A495" s="2"/>
      <c r="B495" s="2"/>
      <c r="C495" s="50"/>
      <c r="D495" s="2"/>
      <c r="E495" s="2"/>
      <c r="F495" s="50"/>
      <c r="G495" s="50"/>
      <c r="H495" s="2"/>
      <c r="I495" s="2"/>
      <c r="J495" s="2"/>
      <c r="K495" s="2"/>
      <c r="L495" s="2"/>
      <c r="M495" s="2"/>
      <c r="N495" s="2"/>
      <c r="O495" s="2"/>
      <c r="P495" s="2"/>
      <c r="Q495" s="2"/>
      <c r="R495" s="2"/>
      <c r="S495" s="2"/>
      <c r="T495" s="2"/>
      <c r="U495" s="2"/>
      <c r="V495" s="2"/>
      <c r="W495" s="2"/>
      <c r="X495" s="2"/>
      <c r="Y495" s="2"/>
      <c r="Z495" s="2"/>
      <c r="AA495" s="2"/>
      <c r="AB495" s="2"/>
    </row>
    <row r="496" spans="1:28" ht="13.5" customHeight="1">
      <c r="A496" s="2"/>
      <c r="B496" s="2"/>
      <c r="C496" s="50"/>
      <c r="D496" s="2"/>
      <c r="E496" s="2"/>
      <c r="F496" s="50"/>
      <c r="G496" s="50"/>
      <c r="H496" s="2"/>
      <c r="I496" s="2"/>
      <c r="J496" s="2"/>
      <c r="K496" s="2"/>
      <c r="L496" s="2"/>
      <c r="M496" s="2"/>
      <c r="N496" s="2"/>
      <c r="O496" s="2"/>
      <c r="P496" s="2"/>
      <c r="Q496" s="2"/>
      <c r="R496" s="2"/>
      <c r="S496" s="2"/>
      <c r="T496" s="2"/>
      <c r="U496" s="2"/>
      <c r="V496" s="2"/>
      <c r="W496" s="2"/>
      <c r="X496" s="2"/>
      <c r="Y496" s="2"/>
      <c r="Z496" s="2"/>
      <c r="AA496" s="2"/>
      <c r="AB496" s="2"/>
    </row>
    <row r="497" spans="1:28" ht="13.5" customHeight="1">
      <c r="A497" s="2"/>
      <c r="B497" s="2"/>
      <c r="C497" s="50"/>
      <c r="D497" s="2"/>
      <c r="E497" s="2"/>
      <c r="F497" s="50"/>
      <c r="G497" s="50"/>
      <c r="H497" s="2"/>
      <c r="I497" s="2"/>
      <c r="J497" s="2"/>
      <c r="K497" s="2"/>
      <c r="L497" s="2"/>
      <c r="M497" s="2"/>
      <c r="N497" s="2"/>
      <c r="O497" s="2"/>
      <c r="P497" s="2"/>
      <c r="Q497" s="2"/>
      <c r="R497" s="2"/>
      <c r="S497" s="2"/>
      <c r="T497" s="2"/>
      <c r="U497" s="2"/>
      <c r="V497" s="2"/>
      <c r="W497" s="2"/>
      <c r="X497" s="2"/>
      <c r="Y497" s="2"/>
      <c r="Z497" s="2"/>
      <c r="AA497" s="2"/>
      <c r="AB497" s="2"/>
    </row>
    <row r="498" spans="1:28" ht="13.5" customHeight="1">
      <c r="A498" s="2"/>
      <c r="B498" s="2"/>
      <c r="C498" s="50"/>
      <c r="D498" s="2"/>
      <c r="E498" s="2"/>
      <c r="F498" s="50"/>
      <c r="G498" s="50"/>
      <c r="H498" s="2"/>
      <c r="I498" s="2"/>
      <c r="J498" s="2"/>
      <c r="K498" s="2"/>
      <c r="L498" s="2"/>
      <c r="M498" s="2"/>
      <c r="N498" s="2"/>
      <c r="O498" s="2"/>
      <c r="P498" s="2"/>
      <c r="Q498" s="2"/>
      <c r="R498" s="2"/>
      <c r="S498" s="2"/>
      <c r="T498" s="2"/>
      <c r="U498" s="2"/>
      <c r="V498" s="2"/>
      <c r="W498" s="2"/>
      <c r="X498" s="2"/>
      <c r="Y498" s="2"/>
      <c r="Z498" s="2"/>
      <c r="AA498" s="2"/>
      <c r="AB498" s="2"/>
    </row>
    <row r="499" spans="1:28" ht="13.5" customHeight="1">
      <c r="A499" s="2"/>
      <c r="B499" s="2"/>
      <c r="C499" s="50"/>
      <c r="D499" s="2"/>
      <c r="E499" s="2"/>
      <c r="F499" s="50"/>
      <c r="G499" s="50"/>
      <c r="H499" s="2"/>
      <c r="I499" s="2"/>
      <c r="J499" s="2"/>
      <c r="K499" s="2"/>
      <c r="L499" s="2"/>
      <c r="M499" s="2"/>
      <c r="N499" s="2"/>
      <c r="O499" s="2"/>
      <c r="P499" s="2"/>
      <c r="Q499" s="2"/>
      <c r="R499" s="2"/>
      <c r="S499" s="2"/>
      <c r="T499" s="2"/>
      <c r="U499" s="2"/>
      <c r="V499" s="2"/>
      <c r="W499" s="2"/>
      <c r="X499" s="2"/>
      <c r="Y499" s="2"/>
      <c r="Z499" s="2"/>
      <c r="AA499" s="2"/>
      <c r="AB499" s="2"/>
    </row>
    <row r="500" spans="1:28" ht="13.5" customHeight="1">
      <c r="A500" s="2"/>
      <c r="B500" s="2"/>
      <c r="C500" s="50"/>
      <c r="D500" s="2"/>
      <c r="E500" s="2"/>
      <c r="F500" s="50"/>
      <c r="G500" s="50"/>
      <c r="H500" s="2"/>
      <c r="I500" s="2"/>
      <c r="J500" s="2"/>
      <c r="K500" s="2"/>
      <c r="L500" s="2"/>
      <c r="M500" s="2"/>
      <c r="N500" s="2"/>
      <c r="O500" s="2"/>
      <c r="P500" s="2"/>
      <c r="Q500" s="2"/>
      <c r="R500" s="2"/>
      <c r="S500" s="2"/>
      <c r="T500" s="2"/>
      <c r="U500" s="2"/>
      <c r="V500" s="2"/>
      <c r="W500" s="2"/>
      <c r="X500" s="2"/>
      <c r="Y500" s="2"/>
      <c r="Z500" s="2"/>
      <c r="AA500" s="2"/>
      <c r="AB500" s="2"/>
    </row>
    <row r="501" spans="1:28" ht="13.5" customHeight="1">
      <c r="A501" s="2"/>
      <c r="B501" s="2"/>
      <c r="C501" s="50"/>
      <c r="D501" s="2"/>
      <c r="E501" s="2"/>
      <c r="F501" s="50"/>
      <c r="G501" s="50"/>
      <c r="H501" s="2"/>
      <c r="I501" s="2"/>
      <c r="J501" s="2"/>
      <c r="K501" s="2"/>
      <c r="L501" s="2"/>
      <c r="M501" s="2"/>
      <c r="N501" s="2"/>
      <c r="O501" s="2"/>
      <c r="P501" s="2"/>
      <c r="Q501" s="2"/>
      <c r="R501" s="2"/>
      <c r="S501" s="2"/>
      <c r="T501" s="2"/>
      <c r="U501" s="2"/>
      <c r="V501" s="2"/>
      <c r="W501" s="2"/>
      <c r="X501" s="2"/>
      <c r="Y501" s="2"/>
      <c r="Z501" s="2"/>
      <c r="AA501" s="2"/>
      <c r="AB501" s="2"/>
    </row>
    <row r="502" spans="1:28" ht="13.5" customHeight="1">
      <c r="A502" s="2"/>
      <c r="B502" s="2"/>
      <c r="C502" s="50"/>
      <c r="D502" s="2"/>
      <c r="E502" s="2"/>
      <c r="F502" s="50"/>
      <c r="G502" s="50"/>
      <c r="H502" s="2"/>
      <c r="I502" s="2"/>
      <c r="J502" s="2"/>
      <c r="K502" s="2"/>
      <c r="L502" s="2"/>
      <c r="M502" s="2"/>
      <c r="N502" s="2"/>
      <c r="O502" s="2"/>
      <c r="P502" s="2"/>
      <c r="Q502" s="2"/>
      <c r="R502" s="2"/>
      <c r="S502" s="2"/>
      <c r="T502" s="2"/>
      <c r="U502" s="2"/>
      <c r="V502" s="2"/>
      <c r="W502" s="2"/>
      <c r="X502" s="2"/>
      <c r="Y502" s="2"/>
      <c r="Z502" s="2"/>
      <c r="AA502" s="2"/>
      <c r="AB502" s="2"/>
    </row>
    <row r="503" spans="1:28" ht="13.5" customHeight="1">
      <c r="A503" s="2"/>
      <c r="B503" s="2"/>
      <c r="C503" s="50"/>
      <c r="D503" s="2"/>
      <c r="E503" s="2"/>
      <c r="F503" s="50"/>
      <c r="G503" s="50"/>
      <c r="H503" s="2"/>
      <c r="I503" s="2"/>
      <c r="J503" s="2"/>
      <c r="K503" s="2"/>
      <c r="L503" s="2"/>
      <c r="M503" s="2"/>
      <c r="N503" s="2"/>
      <c r="O503" s="2"/>
      <c r="P503" s="2"/>
      <c r="Q503" s="2"/>
      <c r="R503" s="2"/>
      <c r="S503" s="2"/>
      <c r="T503" s="2"/>
      <c r="U503" s="2"/>
      <c r="V503" s="2"/>
      <c r="W503" s="2"/>
      <c r="X503" s="2"/>
      <c r="Y503" s="2"/>
      <c r="Z503" s="2"/>
      <c r="AA503" s="2"/>
      <c r="AB503" s="2"/>
    </row>
    <row r="504" spans="1:28" ht="13.5" customHeight="1">
      <c r="A504" s="2"/>
      <c r="B504" s="2"/>
      <c r="C504" s="50"/>
      <c r="D504" s="2"/>
      <c r="E504" s="2"/>
      <c r="F504" s="50"/>
      <c r="G504" s="50"/>
      <c r="H504" s="2"/>
      <c r="I504" s="2"/>
      <c r="J504" s="2"/>
      <c r="K504" s="2"/>
      <c r="L504" s="2"/>
      <c r="M504" s="2"/>
      <c r="N504" s="2"/>
      <c r="O504" s="2"/>
      <c r="P504" s="2"/>
      <c r="Q504" s="2"/>
      <c r="R504" s="2"/>
      <c r="S504" s="2"/>
      <c r="T504" s="2"/>
      <c r="U504" s="2"/>
      <c r="V504" s="2"/>
      <c r="W504" s="2"/>
      <c r="X504" s="2"/>
      <c r="Y504" s="2"/>
      <c r="Z504" s="2"/>
      <c r="AA504" s="2"/>
      <c r="AB504" s="2"/>
    </row>
    <row r="505" spans="1:28" ht="13.5" customHeight="1">
      <c r="A505" s="2"/>
      <c r="B505" s="2"/>
      <c r="C505" s="50"/>
      <c r="D505" s="2"/>
      <c r="E505" s="2"/>
      <c r="F505" s="50"/>
      <c r="G505" s="50"/>
      <c r="H505" s="2"/>
      <c r="I505" s="2"/>
      <c r="J505" s="2"/>
      <c r="K505" s="2"/>
      <c r="L505" s="2"/>
      <c r="M505" s="2"/>
      <c r="N505" s="2"/>
      <c r="O505" s="2"/>
      <c r="P505" s="2"/>
      <c r="Q505" s="2"/>
      <c r="R505" s="2"/>
      <c r="S505" s="2"/>
      <c r="T505" s="2"/>
      <c r="U505" s="2"/>
      <c r="V505" s="2"/>
      <c r="W505" s="2"/>
      <c r="X505" s="2"/>
      <c r="Y505" s="2"/>
      <c r="Z505" s="2"/>
      <c r="AA505" s="2"/>
      <c r="AB505" s="2"/>
    </row>
    <row r="506" spans="1:28" ht="13.5" customHeight="1">
      <c r="A506" s="2"/>
      <c r="B506" s="2"/>
      <c r="C506" s="50"/>
      <c r="D506" s="2"/>
      <c r="E506" s="2"/>
      <c r="F506" s="50"/>
      <c r="G506" s="50"/>
      <c r="H506" s="2"/>
      <c r="I506" s="2"/>
      <c r="J506" s="2"/>
      <c r="K506" s="2"/>
      <c r="L506" s="2"/>
      <c r="M506" s="2"/>
      <c r="N506" s="2"/>
      <c r="O506" s="2"/>
      <c r="P506" s="2"/>
      <c r="Q506" s="2"/>
      <c r="R506" s="2"/>
      <c r="S506" s="2"/>
      <c r="T506" s="2"/>
      <c r="U506" s="2"/>
      <c r="V506" s="2"/>
      <c r="W506" s="2"/>
      <c r="X506" s="2"/>
      <c r="Y506" s="2"/>
      <c r="Z506" s="2"/>
      <c r="AA506" s="2"/>
      <c r="AB506" s="2"/>
    </row>
    <row r="507" spans="1:28" ht="13.5" customHeight="1">
      <c r="A507" s="2"/>
      <c r="B507" s="2"/>
      <c r="C507" s="50"/>
      <c r="D507" s="2"/>
      <c r="E507" s="2"/>
      <c r="F507" s="50"/>
      <c r="G507" s="50"/>
      <c r="H507" s="2"/>
      <c r="I507" s="2"/>
      <c r="J507" s="2"/>
      <c r="K507" s="2"/>
      <c r="L507" s="2"/>
      <c r="M507" s="2"/>
      <c r="N507" s="2"/>
      <c r="O507" s="2"/>
      <c r="P507" s="2"/>
      <c r="Q507" s="2"/>
      <c r="R507" s="2"/>
      <c r="S507" s="2"/>
      <c r="T507" s="2"/>
      <c r="U507" s="2"/>
      <c r="V507" s="2"/>
      <c r="W507" s="2"/>
      <c r="X507" s="2"/>
      <c r="Y507" s="2"/>
      <c r="Z507" s="2"/>
      <c r="AA507" s="2"/>
      <c r="AB507" s="2"/>
    </row>
    <row r="508" spans="1:28" ht="13.5" customHeight="1">
      <c r="A508" s="2"/>
      <c r="B508" s="2"/>
      <c r="C508" s="50"/>
      <c r="D508" s="2"/>
      <c r="E508" s="2"/>
      <c r="F508" s="50"/>
      <c r="G508" s="50"/>
      <c r="H508" s="2"/>
      <c r="I508" s="2"/>
      <c r="J508" s="2"/>
      <c r="K508" s="2"/>
      <c r="L508" s="2"/>
      <c r="M508" s="2"/>
      <c r="N508" s="2"/>
      <c r="O508" s="2"/>
      <c r="P508" s="2"/>
      <c r="Q508" s="2"/>
      <c r="R508" s="2"/>
      <c r="S508" s="2"/>
      <c r="T508" s="2"/>
      <c r="U508" s="2"/>
      <c r="V508" s="2"/>
      <c r="W508" s="2"/>
      <c r="X508" s="2"/>
      <c r="Y508" s="2"/>
      <c r="Z508" s="2"/>
      <c r="AA508" s="2"/>
      <c r="AB508" s="2"/>
    </row>
    <row r="509" spans="1:28" ht="13.5" customHeight="1">
      <c r="A509" s="2"/>
      <c r="B509" s="2"/>
      <c r="C509" s="50"/>
      <c r="D509" s="2"/>
      <c r="E509" s="2"/>
      <c r="F509" s="50"/>
      <c r="G509" s="50"/>
      <c r="H509" s="2"/>
      <c r="I509" s="2"/>
      <c r="J509" s="2"/>
      <c r="K509" s="2"/>
      <c r="L509" s="2"/>
      <c r="M509" s="2"/>
      <c r="N509" s="2"/>
      <c r="O509" s="2"/>
      <c r="P509" s="2"/>
      <c r="Q509" s="2"/>
      <c r="R509" s="2"/>
      <c r="S509" s="2"/>
      <c r="T509" s="2"/>
      <c r="U509" s="2"/>
      <c r="V509" s="2"/>
      <c r="W509" s="2"/>
      <c r="X509" s="2"/>
      <c r="Y509" s="2"/>
      <c r="Z509" s="2"/>
      <c r="AA509" s="2"/>
      <c r="AB509" s="2"/>
    </row>
    <row r="510" spans="1:28" ht="13.5" customHeight="1">
      <c r="A510" s="2"/>
      <c r="B510" s="2"/>
      <c r="C510" s="50"/>
      <c r="D510" s="2"/>
      <c r="E510" s="2"/>
      <c r="F510" s="50"/>
      <c r="G510" s="50"/>
      <c r="H510" s="2"/>
      <c r="I510" s="2"/>
      <c r="J510" s="2"/>
      <c r="K510" s="2"/>
      <c r="L510" s="2"/>
      <c r="M510" s="2"/>
      <c r="N510" s="2"/>
      <c r="O510" s="2"/>
      <c r="P510" s="2"/>
      <c r="Q510" s="2"/>
      <c r="R510" s="2"/>
      <c r="S510" s="2"/>
      <c r="T510" s="2"/>
      <c r="U510" s="2"/>
      <c r="V510" s="2"/>
      <c r="W510" s="2"/>
      <c r="X510" s="2"/>
      <c r="Y510" s="2"/>
      <c r="Z510" s="2"/>
      <c r="AA510" s="2"/>
      <c r="AB510" s="2"/>
    </row>
    <row r="511" spans="1:28" ht="13.5" customHeight="1">
      <c r="A511" s="2"/>
      <c r="B511" s="2"/>
      <c r="C511" s="50"/>
      <c r="D511" s="2"/>
      <c r="E511" s="2"/>
      <c r="F511" s="50"/>
      <c r="G511" s="50"/>
      <c r="H511" s="2"/>
      <c r="I511" s="2"/>
      <c r="J511" s="2"/>
      <c r="K511" s="2"/>
      <c r="L511" s="2"/>
      <c r="M511" s="2"/>
      <c r="N511" s="2"/>
      <c r="O511" s="2"/>
      <c r="P511" s="2"/>
      <c r="Q511" s="2"/>
      <c r="R511" s="2"/>
      <c r="S511" s="2"/>
      <c r="T511" s="2"/>
      <c r="U511" s="2"/>
      <c r="V511" s="2"/>
      <c r="W511" s="2"/>
      <c r="X511" s="2"/>
      <c r="Y511" s="2"/>
      <c r="Z511" s="2"/>
      <c r="AA511" s="2"/>
      <c r="AB511" s="2"/>
    </row>
    <row r="512" spans="1:28" ht="13.5" customHeight="1">
      <c r="A512" s="2"/>
      <c r="B512" s="2"/>
      <c r="C512" s="50"/>
      <c r="D512" s="2"/>
      <c r="E512" s="2"/>
      <c r="F512" s="50"/>
      <c r="G512" s="50"/>
      <c r="H512" s="2"/>
      <c r="I512" s="2"/>
      <c r="J512" s="2"/>
      <c r="K512" s="2"/>
      <c r="L512" s="2"/>
      <c r="M512" s="2"/>
      <c r="N512" s="2"/>
      <c r="O512" s="2"/>
      <c r="P512" s="2"/>
      <c r="Q512" s="2"/>
      <c r="R512" s="2"/>
      <c r="S512" s="2"/>
      <c r="T512" s="2"/>
      <c r="U512" s="2"/>
      <c r="V512" s="2"/>
      <c r="W512" s="2"/>
      <c r="X512" s="2"/>
      <c r="Y512" s="2"/>
      <c r="Z512" s="2"/>
      <c r="AA512" s="2"/>
      <c r="AB512" s="2"/>
    </row>
    <row r="513" spans="1:28" ht="13.5" customHeight="1">
      <c r="A513" s="2"/>
      <c r="B513" s="2"/>
      <c r="C513" s="50"/>
      <c r="D513" s="2"/>
      <c r="E513" s="2"/>
      <c r="F513" s="50"/>
      <c r="G513" s="50"/>
      <c r="H513" s="2"/>
      <c r="I513" s="2"/>
      <c r="J513" s="2"/>
      <c r="K513" s="2"/>
      <c r="L513" s="2"/>
      <c r="M513" s="2"/>
      <c r="N513" s="2"/>
      <c r="O513" s="2"/>
      <c r="P513" s="2"/>
      <c r="Q513" s="2"/>
      <c r="R513" s="2"/>
      <c r="S513" s="2"/>
      <c r="T513" s="2"/>
      <c r="U513" s="2"/>
      <c r="V513" s="2"/>
      <c r="W513" s="2"/>
      <c r="X513" s="2"/>
      <c r="Y513" s="2"/>
      <c r="Z513" s="2"/>
      <c r="AA513" s="2"/>
      <c r="AB513" s="2"/>
    </row>
    <row r="514" spans="1:28" ht="13.5" customHeight="1">
      <c r="A514" s="2"/>
      <c r="B514" s="2"/>
      <c r="C514" s="50"/>
      <c r="D514" s="2"/>
      <c r="E514" s="2"/>
      <c r="F514" s="50"/>
      <c r="G514" s="50"/>
      <c r="H514" s="2"/>
      <c r="I514" s="2"/>
      <c r="J514" s="2"/>
      <c r="K514" s="2"/>
      <c r="L514" s="2"/>
      <c r="M514" s="2"/>
      <c r="N514" s="2"/>
      <c r="O514" s="2"/>
      <c r="P514" s="2"/>
      <c r="Q514" s="2"/>
      <c r="R514" s="2"/>
      <c r="S514" s="2"/>
      <c r="T514" s="2"/>
      <c r="U514" s="2"/>
      <c r="V514" s="2"/>
      <c r="W514" s="2"/>
      <c r="X514" s="2"/>
      <c r="Y514" s="2"/>
      <c r="Z514" s="2"/>
      <c r="AA514" s="2"/>
      <c r="AB514" s="2"/>
    </row>
    <row r="515" spans="1:28" ht="13.5" customHeight="1">
      <c r="A515" s="2"/>
      <c r="B515" s="2"/>
      <c r="C515" s="50"/>
      <c r="D515" s="2"/>
      <c r="E515" s="2"/>
      <c r="F515" s="50"/>
      <c r="G515" s="50"/>
      <c r="H515" s="2"/>
      <c r="I515" s="2"/>
      <c r="J515" s="2"/>
      <c r="K515" s="2"/>
      <c r="L515" s="2"/>
      <c r="M515" s="2"/>
      <c r="N515" s="2"/>
      <c r="O515" s="2"/>
      <c r="P515" s="2"/>
      <c r="Q515" s="2"/>
      <c r="R515" s="2"/>
      <c r="S515" s="2"/>
      <c r="T515" s="2"/>
      <c r="U515" s="2"/>
      <c r="V515" s="2"/>
      <c r="W515" s="2"/>
      <c r="X515" s="2"/>
      <c r="Y515" s="2"/>
      <c r="Z515" s="2"/>
      <c r="AA515" s="2"/>
      <c r="AB515" s="2"/>
    </row>
    <row r="516" spans="1:28" ht="13.5" customHeight="1">
      <c r="A516" s="2"/>
      <c r="B516" s="2"/>
      <c r="C516" s="50"/>
      <c r="D516" s="2"/>
      <c r="E516" s="2"/>
      <c r="F516" s="50"/>
      <c r="G516" s="50"/>
      <c r="H516" s="2"/>
      <c r="I516" s="2"/>
      <c r="J516" s="2"/>
      <c r="K516" s="2"/>
      <c r="L516" s="2"/>
      <c r="M516" s="2"/>
      <c r="N516" s="2"/>
      <c r="O516" s="2"/>
      <c r="P516" s="2"/>
      <c r="Q516" s="2"/>
      <c r="R516" s="2"/>
      <c r="S516" s="2"/>
      <c r="T516" s="2"/>
      <c r="U516" s="2"/>
      <c r="V516" s="2"/>
      <c r="W516" s="2"/>
      <c r="X516" s="2"/>
      <c r="Y516" s="2"/>
      <c r="Z516" s="2"/>
      <c r="AA516" s="2"/>
      <c r="AB516" s="2"/>
    </row>
    <row r="517" spans="1:28" ht="13.5" customHeight="1">
      <c r="A517" s="2"/>
      <c r="B517" s="2"/>
      <c r="C517" s="50"/>
      <c r="D517" s="2"/>
      <c r="E517" s="2"/>
      <c r="F517" s="50"/>
      <c r="G517" s="50"/>
      <c r="H517" s="2"/>
      <c r="I517" s="2"/>
      <c r="J517" s="2"/>
      <c r="K517" s="2"/>
      <c r="L517" s="2"/>
      <c r="M517" s="2"/>
      <c r="N517" s="2"/>
      <c r="O517" s="2"/>
      <c r="P517" s="2"/>
      <c r="Q517" s="2"/>
      <c r="R517" s="2"/>
      <c r="S517" s="2"/>
      <c r="T517" s="2"/>
      <c r="U517" s="2"/>
      <c r="V517" s="2"/>
      <c r="W517" s="2"/>
      <c r="X517" s="2"/>
      <c r="Y517" s="2"/>
      <c r="Z517" s="2"/>
      <c r="AA517" s="2"/>
      <c r="AB517" s="2"/>
    </row>
    <row r="518" spans="1:28" ht="13.5" customHeight="1">
      <c r="A518" s="2"/>
      <c r="B518" s="2"/>
      <c r="C518" s="50"/>
      <c r="D518" s="2"/>
      <c r="E518" s="2"/>
      <c r="F518" s="50"/>
      <c r="G518" s="50"/>
      <c r="H518" s="2"/>
      <c r="I518" s="2"/>
      <c r="J518" s="2"/>
      <c r="K518" s="2"/>
      <c r="L518" s="2"/>
      <c r="M518" s="2"/>
      <c r="N518" s="2"/>
      <c r="O518" s="2"/>
      <c r="P518" s="2"/>
      <c r="Q518" s="2"/>
      <c r="R518" s="2"/>
      <c r="S518" s="2"/>
      <c r="T518" s="2"/>
      <c r="U518" s="2"/>
      <c r="V518" s="2"/>
      <c r="W518" s="2"/>
      <c r="X518" s="2"/>
      <c r="Y518" s="2"/>
      <c r="Z518" s="2"/>
      <c r="AA518" s="2"/>
      <c r="AB518" s="2"/>
    </row>
    <row r="519" spans="1:28" ht="13.5" customHeight="1">
      <c r="A519" s="2"/>
      <c r="B519" s="2"/>
      <c r="C519" s="50"/>
      <c r="D519" s="2"/>
      <c r="E519" s="2"/>
      <c r="F519" s="50"/>
      <c r="G519" s="50"/>
      <c r="H519" s="2"/>
      <c r="I519" s="2"/>
      <c r="J519" s="2"/>
      <c r="K519" s="2"/>
      <c r="L519" s="2"/>
      <c r="M519" s="2"/>
      <c r="N519" s="2"/>
      <c r="O519" s="2"/>
      <c r="P519" s="2"/>
      <c r="Q519" s="2"/>
      <c r="R519" s="2"/>
      <c r="S519" s="2"/>
      <c r="T519" s="2"/>
      <c r="U519" s="2"/>
      <c r="V519" s="2"/>
      <c r="W519" s="2"/>
      <c r="X519" s="2"/>
      <c r="Y519" s="2"/>
      <c r="Z519" s="2"/>
      <c r="AA519" s="2"/>
      <c r="AB519" s="2"/>
    </row>
    <row r="520" spans="1:28" ht="13.5" customHeight="1">
      <c r="A520" s="2"/>
      <c r="B520" s="2"/>
      <c r="C520" s="50"/>
      <c r="D520" s="2"/>
      <c r="E520" s="2"/>
      <c r="F520" s="50"/>
      <c r="G520" s="50"/>
      <c r="H520" s="2"/>
      <c r="I520" s="2"/>
      <c r="J520" s="2"/>
      <c r="K520" s="2"/>
      <c r="L520" s="2"/>
      <c r="M520" s="2"/>
      <c r="N520" s="2"/>
      <c r="O520" s="2"/>
      <c r="P520" s="2"/>
      <c r="Q520" s="2"/>
      <c r="R520" s="2"/>
      <c r="S520" s="2"/>
      <c r="T520" s="2"/>
      <c r="U520" s="2"/>
      <c r="V520" s="2"/>
      <c r="W520" s="2"/>
      <c r="X520" s="2"/>
      <c r="Y520" s="2"/>
      <c r="Z520" s="2"/>
      <c r="AA520" s="2"/>
      <c r="AB520" s="2"/>
    </row>
    <row r="521" spans="1:28" ht="13.5" customHeight="1">
      <c r="A521" s="2"/>
      <c r="B521" s="2"/>
      <c r="C521" s="50"/>
      <c r="D521" s="2"/>
      <c r="E521" s="2"/>
      <c r="F521" s="50"/>
      <c r="G521" s="50"/>
      <c r="H521" s="2"/>
      <c r="I521" s="2"/>
      <c r="J521" s="2"/>
      <c r="K521" s="2"/>
      <c r="L521" s="2"/>
      <c r="M521" s="2"/>
      <c r="N521" s="2"/>
      <c r="O521" s="2"/>
      <c r="P521" s="2"/>
      <c r="Q521" s="2"/>
      <c r="R521" s="2"/>
      <c r="S521" s="2"/>
      <c r="T521" s="2"/>
      <c r="U521" s="2"/>
      <c r="V521" s="2"/>
      <c r="W521" s="2"/>
      <c r="X521" s="2"/>
      <c r="Y521" s="2"/>
      <c r="Z521" s="2"/>
      <c r="AA521" s="2"/>
      <c r="AB521" s="2"/>
    </row>
    <row r="522" spans="1:28" ht="13.5" customHeight="1">
      <c r="A522" s="2"/>
      <c r="B522" s="2"/>
      <c r="C522" s="50"/>
      <c r="D522" s="2"/>
      <c r="E522" s="2"/>
      <c r="F522" s="50"/>
      <c r="G522" s="50"/>
      <c r="H522" s="2"/>
      <c r="I522" s="2"/>
      <c r="J522" s="2"/>
      <c r="K522" s="2"/>
      <c r="L522" s="2"/>
      <c r="M522" s="2"/>
      <c r="N522" s="2"/>
      <c r="O522" s="2"/>
      <c r="P522" s="2"/>
      <c r="Q522" s="2"/>
      <c r="R522" s="2"/>
      <c r="S522" s="2"/>
      <c r="T522" s="2"/>
      <c r="U522" s="2"/>
      <c r="V522" s="2"/>
      <c r="W522" s="2"/>
      <c r="X522" s="2"/>
      <c r="Y522" s="2"/>
      <c r="Z522" s="2"/>
      <c r="AA522" s="2"/>
      <c r="AB522" s="2"/>
    </row>
    <row r="523" spans="1:28" ht="13.5" customHeight="1">
      <c r="A523" s="2"/>
      <c r="B523" s="2"/>
      <c r="C523" s="50"/>
      <c r="D523" s="2"/>
      <c r="E523" s="2"/>
      <c r="F523" s="50"/>
      <c r="G523" s="50"/>
      <c r="H523" s="2"/>
      <c r="I523" s="2"/>
      <c r="J523" s="2"/>
      <c r="K523" s="2"/>
      <c r="L523" s="2"/>
      <c r="M523" s="2"/>
      <c r="N523" s="2"/>
      <c r="O523" s="2"/>
      <c r="P523" s="2"/>
      <c r="Q523" s="2"/>
      <c r="R523" s="2"/>
      <c r="S523" s="2"/>
      <c r="T523" s="2"/>
      <c r="U523" s="2"/>
      <c r="V523" s="2"/>
      <c r="W523" s="2"/>
      <c r="X523" s="2"/>
      <c r="Y523" s="2"/>
      <c r="Z523" s="2"/>
      <c r="AA523" s="2"/>
      <c r="AB523" s="2"/>
    </row>
    <row r="524" spans="1:28" ht="13.5" customHeight="1">
      <c r="A524" s="2"/>
      <c r="B524" s="2"/>
      <c r="C524" s="50"/>
      <c r="D524" s="2"/>
      <c r="E524" s="2"/>
      <c r="F524" s="50"/>
      <c r="G524" s="50"/>
      <c r="H524" s="2"/>
      <c r="I524" s="2"/>
      <c r="J524" s="2"/>
      <c r="K524" s="2"/>
      <c r="L524" s="2"/>
      <c r="M524" s="2"/>
      <c r="N524" s="2"/>
      <c r="O524" s="2"/>
      <c r="P524" s="2"/>
      <c r="Q524" s="2"/>
      <c r="R524" s="2"/>
      <c r="S524" s="2"/>
      <c r="T524" s="2"/>
      <c r="U524" s="2"/>
      <c r="V524" s="2"/>
      <c r="W524" s="2"/>
      <c r="X524" s="2"/>
      <c r="Y524" s="2"/>
      <c r="Z524" s="2"/>
      <c r="AA524" s="2"/>
      <c r="AB524" s="2"/>
    </row>
    <row r="525" spans="1:28" ht="13.5" customHeight="1">
      <c r="A525" s="2"/>
      <c r="B525" s="2"/>
      <c r="C525" s="50"/>
      <c r="D525" s="2"/>
      <c r="E525" s="2"/>
      <c r="F525" s="50"/>
      <c r="G525" s="50"/>
      <c r="H525" s="2"/>
      <c r="I525" s="2"/>
      <c r="J525" s="2"/>
      <c r="K525" s="2"/>
      <c r="L525" s="2"/>
      <c r="M525" s="2"/>
      <c r="N525" s="2"/>
      <c r="O525" s="2"/>
      <c r="P525" s="2"/>
      <c r="Q525" s="2"/>
      <c r="R525" s="2"/>
      <c r="S525" s="2"/>
      <c r="T525" s="2"/>
      <c r="U525" s="2"/>
      <c r="V525" s="2"/>
      <c r="W525" s="2"/>
      <c r="X525" s="2"/>
      <c r="Y525" s="2"/>
      <c r="Z525" s="2"/>
      <c r="AA525" s="2"/>
      <c r="AB525" s="2"/>
    </row>
    <row r="526" spans="1:28" ht="13.5" customHeight="1">
      <c r="A526" s="2"/>
      <c r="B526" s="2"/>
      <c r="C526" s="50"/>
      <c r="D526" s="2"/>
      <c r="E526" s="2"/>
      <c r="F526" s="50"/>
      <c r="G526" s="50"/>
      <c r="H526" s="2"/>
      <c r="I526" s="2"/>
      <c r="J526" s="2"/>
      <c r="K526" s="2"/>
      <c r="L526" s="2"/>
      <c r="M526" s="2"/>
      <c r="N526" s="2"/>
      <c r="O526" s="2"/>
      <c r="P526" s="2"/>
      <c r="Q526" s="2"/>
      <c r="R526" s="2"/>
      <c r="S526" s="2"/>
      <c r="T526" s="2"/>
      <c r="U526" s="2"/>
      <c r="V526" s="2"/>
      <c r="W526" s="2"/>
      <c r="X526" s="2"/>
      <c r="Y526" s="2"/>
      <c r="Z526" s="2"/>
      <c r="AA526" s="2"/>
      <c r="AB526" s="2"/>
    </row>
    <row r="527" spans="1:28" ht="13.5" customHeight="1">
      <c r="A527" s="2"/>
      <c r="B527" s="2"/>
      <c r="C527" s="50"/>
      <c r="D527" s="2"/>
      <c r="E527" s="2"/>
      <c r="F527" s="50"/>
      <c r="G527" s="50"/>
      <c r="H527" s="2"/>
      <c r="I527" s="2"/>
      <c r="J527" s="2"/>
      <c r="K527" s="2"/>
      <c r="L527" s="2"/>
      <c r="M527" s="2"/>
      <c r="N527" s="2"/>
      <c r="O527" s="2"/>
      <c r="P527" s="2"/>
      <c r="Q527" s="2"/>
      <c r="R527" s="2"/>
      <c r="S527" s="2"/>
      <c r="T527" s="2"/>
      <c r="U527" s="2"/>
      <c r="V527" s="2"/>
      <c r="W527" s="2"/>
      <c r="X527" s="2"/>
      <c r="Y527" s="2"/>
      <c r="Z527" s="2"/>
      <c r="AA527" s="2"/>
      <c r="AB527" s="2"/>
    </row>
    <row r="528" spans="1:28" ht="13.5" customHeight="1">
      <c r="A528" s="2"/>
      <c r="B528" s="2"/>
      <c r="C528" s="50"/>
      <c r="D528" s="2"/>
      <c r="E528" s="2"/>
      <c r="F528" s="50"/>
      <c r="G528" s="50"/>
      <c r="H528" s="2"/>
      <c r="I528" s="2"/>
      <c r="J528" s="2"/>
      <c r="K528" s="2"/>
      <c r="L528" s="2"/>
      <c r="M528" s="2"/>
      <c r="N528" s="2"/>
      <c r="O528" s="2"/>
      <c r="P528" s="2"/>
      <c r="Q528" s="2"/>
      <c r="R528" s="2"/>
      <c r="S528" s="2"/>
      <c r="T528" s="2"/>
      <c r="U528" s="2"/>
      <c r="V528" s="2"/>
      <c r="W528" s="2"/>
      <c r="X528" s="2"/>
      <c r="Y528" s="2"/>
      <c r="Z528" s="2"/>
      <c r="AA528" s="2"/>
      <c r="AB528" s="2"/>
    </row>
    <row r="529" spans="1:28" ht="13.5" customHeight="1">
      <c r="A529" s="2"/>
      <c r="B529" s="2"/>
      <c r="C529" s="50"/>
      <c r="D529" s="2"/>
      <c r="E529" s="2"/>
      <c r="F529" s="50"/>
      <c r="G529" s="50"/>
      <c r="H529" s="2"/>
      <c r="I529" s="2"/>
      <c r="J529" s="2"/>
      <c r="K529" s="2"/>
      <c r="L529" s="2"/>
      <c r="M529" s="2"/>
      <c r="N529" s="2"/>
      <c r="O529" s="2"/>
      <c r="P529" s="2"/>
      <c r="Q529" s="2"/>
      <c r="R529" s="2"/>
      <c r="S529" s="2"/>
      <c r="T529" s="2"/>
      <c r="U529" s="2"/>
      <c r="V529" s="2"/>
      <c r="W529" s="2"/>
      <c r="X529" s="2"/>
      <c r="Y529" s="2"/>
      <c r="Z529" s="2"/>
      <c r="AA529" s="2"/>
      <c r="AB529" s="2"/>
    </row>
    <row r="530" spans="1:28" ht="13.5" customHeight="1">
      <c r="A530" s="2"/>
      <c r="B530" s="2"/>
      <c r="C530" s="50"/>
      <c r="D530" s="2"/>
      <c r="E530" s="2"/>
      <c r="F530" s="50"/>
      <c r="G530" s="50"/>
      <c r="H530" s="2"/>
      <c r="I530" s="2"/>
      <c r="J530" s="2"/>
      <c r="K530" s="2"/>
      <c r="L530" s="2"/>
      <c r="M530" s="2"/>
      <c r="N530" s="2"/>
      <c r="O530" s="2"/>
      <c r="P530" s="2"/>
      <c r="Q530" s="2"/>
      <c r="R530" s="2"/>
      <c r="S530" s="2"/>
      <c r="T530" s="2"/>
      <c r="U530" s="2"/>
      <c r="V530" s="2"/>
      <c r="W530" s="2"/>
      <c r="X530" s="2"/>
      <c r="Y530" s="2"/>
      <c r="Z530" s="2"/>
      <c r="AA530" s="2"/>
      <c r="AB530" s="2"/>
    </row>
    <row r="531" spans="1:28" ht="13.5" customHeight="1">
      <c r="A531" s="2"/>
      <c r="B531" s="2"/>
      <c r="C531" s="50"/>
      <c r="D531" s="2"/>
      <c r="E531" s="2"/>
      <c r="F531" s="50"/>
      <c r="G531" s="50"/>
      <c r="H531" s="2"/>
      <c r="I531" s="2"/>
      <c r="J531" s="2"/>
      <c r="K531" s="2"/>
      <c r="L531" s="2"/>
      <c r="M531" s="2"/>
      <c r="N531" s="2"/>
      <c r="O531" s="2"/>
      <c r="P531" s="2"/>
      <c r="Q531" s="2"/>
      <c r="R531" s="2"/>
      <c r="S531" s="2"/>
      <c r="T531" s="2"/>
      <c r="U531" s="2"/>
      <c r="V531" s="2"/>
      <c r="W531" s="2"/>
      <c r="X531" s="2"/>
      <c r="Y531" s="2"/>
      <c r="Z531" s="2"/>
      <c r="AA531" s="2"/>
      <c r="AB531" s="2"/>
    </row>
    <row r="532" spans="1:28" ht="13.5" customHeight="1">
      <c r="A532" s="2"/>
      <c r="B532" s="2"/>
      <c r="C532" s="50"/>
      <c r="D532" s="2"/>
      <c r="E532" s="2"/>
      <c r="F532" s="50"/>
      <c r="G532" s="50"/>
      <c r="H532" s="2"/>
      <c r="I532" s="2"/>
      <c r="J532" s="2"/>
      <c r="K532" s="2"/>
      <c r="L532" s="2"/>
      <c r="M532" s="2"/>
      <c r="N532" s="2"/>
      <c r="O532" s="2"/>
      <c r="P532" s="2"/>
      <c r="Q532" s="2"/>
      <c r="R532" s="2"/>
      <c r="S532" s="2"/>
      <c r="T532" s="2"/>
      <c r="U532" s="2"/>
      <c r="V532" s="2"/>
      <c r="W532" s="2"/>
      <c r="X532" s="2"/>
      <c r="Y532" s="2"/>
      <c r="Z532" s="2"/>
      <c r="AA532" s="2"/>
      <c r="AB532" s="2"/>
    </row>
    <row r="533" spans="1:28" ht="13.5" customHeight="1">
      <c r="A533" s="2"/>
      <c r="B533" s="2"/>
      <c r="C533" s="50"/>
      <c r="D533" s="2"/>
      <c r="E533" s="2"/>
      <c r="F533" s="50"/>
      <c r="G533" s="50"/>
      <c r="H533" s="2"/>
      <c r="I533" s="2"/>
      <c r="J533" s="2"/>
      <c r="K533" s="2"/>
      <c r="L533" s="2"/>
      <c r="M533" s="2"/>
      <c r="N533" s="2"/>
      <c r="O533" s="2"/>
      <c r="P533" s="2"/>
      <c r="Q533" s="2"/>
      <c r="R533" s="2"/>
      <c r="S533" s="2"/>
      <c r="T533" s="2"/>
      <c r="U533" s="2"/>
      <c r="V533" s="2"/>
      <c r="W533" s="2"/>
      <c r="X533" s="2"/>
      <c r="Y533" s="2"/>
      <c r="Z533" s="2"/>
      <c r="AA533" s="2"/>
      <c r="AB533" s="2"/>
    </row>
    <row r="534" spans="1:28" ht="13.5" customHeight="1">
      <c r="A534" s="2"/>
      <c r="B534" s="2"/>
      <c r="C534" s="50"/>
      <c r="D534" s="2"/>
      <c r="E534" s="2"/>
      <c r="F534" s="50"/>
      <c r="G534" s="50"/>
      <c r="H534" s="2"/>
      <c r="I534" s="2"/>
      <c r="J534" s="2"/>
      <c r="K534" s="2"/>
      <c r="L534" s="2"/>
      <c r="M534" s="2"/>
      <c r="N534" s="2"/>
      <c r="O534" s="2"/>
      <c r="P534" s="2"/>
      <c r="Q534" s="2"/>
      <c r="R534" s="2"/>
      <c r="S534" s="2"/>
      <c r="T534" s="2"/>
      <c r="U534" s="2"/>
      <c r="V534" s="2"/>
      <c r="W534" s="2"/>
      <c r="X534" s="2"/>
      <c r="Y534" s="2"/>
      <c r="Z534" s="2"/>
      <c r="AA534" s="2"/>
      <c r="AB534" s="2"/>
    </row>
    <row r="535" spans="1:28" ht="13.5" customHeight="1">
      <c r="A535" s="2"/>
      <c r="B535" s="2"/>
      <c r="C535" s="50"/>
      <c r="D535" s="2"/>
      <c r="E535" s="2"/>
      <c r="F535" s="50"/>
      <c r="G535" s="50"/>
      <c r="H535" s="2"/>
      <c r="I535" s="2"/>
      <c r="J535" s="2"/>
      <c r="K535" s="2"/>
      <c r="L535" s="2"/>
      <c r="M535" s="2"/>
      <c r="N535" s="2"/>
      <c r="O535" s="2"/>
      <c r="P535" s="2"/>
      <c r="Q535" s="2"/>
      <c r="R535" s="2"/>
      <c r="S535" s="2"/>
      <c r="T535" s="2"/>
      <c r="U535" s="2"/>
      <c r="V535" s="2"/>
      <c r="W535" s="2"/>
      <c r="X535" s="2"/>
      <c r="Y535" s="2"/>
      <c r="Z535" s="2"/>
      <c r="AA535" s="2"/>
      <c r="AB535" s="2"/>
    </row>
    <row r="536" spans="1:28" ht="13.5" customHeight="1">
      <c r="A536" s="2"/>
      <c r="B536" s="2"/>
      <c r="C536" s="50"/>
      <c r="D536" s="2"/>
      <c r="E536" s="2"/>
      <c r="F536" s="50"/>
      <c r="G536" s="50"/>
      <c r="H536" s="2"/>
      <c r="I536" s="2"/>
      <c r="J536" s="2"/>
      <c r="K536" s="2"/>
      <c r="L536" s="2"/>
      <c r="M536" s="2"/>
      <c r="N536" s="2"/>
      <c r="O536" s="2"/>
      <c r="P536" s="2"/>
      <c r="Q536" s="2"/>
      <c r="R536" s="2"/>
      <c r="S536" s="2"/>
      <c r="T536" s="2"/>
      <c r="U536" s="2"/>
      <c r="V536" s="2"/>
      <c r="W536" s="2"/>
      <c r="X536" s="2"/>
      <c r="Y536" s="2"/>
      <c r="Z536" s="2"/>
      <c r="AA536" s="2"/>
      <c r="AB536" s="2"/>
    </row>
    <row r="537" spans="1:28" ht="13.5" customHeight="1">
      <c r="A537" s="2"/>
      <c r="B537" s="2"/>
      <c r="C537" s="50"/>
      <c r="D537" s="2"/>
      <c r="E537" s="2"/>
      <c r="F537" s="50"/>
      <c r="G537" s="50"/>
      <c r="H537" s="2"/>
      <c r="I537" s="2"/>
      <c r="J537" s="2"/>
      <c r="K537" s="2"/>
      <c r="L537" s="2"/>
      <c r="M537" s="2"/>
      <c r="N537" s="2"/>
      <c r="O537" s="2"/>
      <c r="P537" s="2"/>
      <c r="Q537" s="2"/>
      <c r="R537" s="2"/>
      <c r="S537" s="2"/>
      <c r="T537" s="2"/>
      <c r="U537" s="2"/>
      <c r="V537" s="2"/>
      <c r="W537" s="2"/>
      <c r="X537" s="2"/>
      <c r="Y537" s="2"/>
      <c r="Z537" s="2"/>
      <c r="AA537" s="2"/>
      <c r="AB537" s="2"/>
    </row>
    <row r="538" spans="1:28" ht="13.5" customHeight="1">
      <c r="A538" s="2"/>
      <c r="B538" s="2"/>
      <c r="C538" s="50"/>
      <c r="D538" s="2"/>
      <c r="E538" s="2"/>
      <c r="F538" s="50"/>
      <c r="G538" s="50"/>
      <c r="H538" s="2"/>
      <c r="I538" s="2"/>
      <c r="J538" s="2"/>
      <c r="K538" s="2"/>
      <c r="L538" s="2"/>
      <c r="M538" s="2"/>
      <c r="N538" s="2"/>
      <c r="O538" s="2"/>
      <c r="P538" s="2"/>
      <c r="Q538" s="2"/>
      <c r="R538" s="2"/>
      <c r="S538" s="2"/>
      <c r="T538" s="2"/>
      <c r="U538" s="2"/>
      <c r="V538" s="2"/>
      <c r="W538" s="2"/>
      <c r="X538" s="2"/>
      <c r="Y538" s="2"/>
      <c r="Z538" s="2"/>
      <c r="AA538" s="2"/>
      <c r="AB538" s="2"/>
    </row>
    <row r="539" spans="1:28" ht="13.5" customHeight="1">
      <c r="A539" s="2"/>
      <c r="B539" s="2"/>
      <c r="C539" s="50"/>
      <c r="D539" s="2"/>
      <c r="E539" s="2"/>
      <c r="F539" s="50"/>
      <c r="G539" s="50"/>
      <c r="H539" s="2"/>
      <c r="I539" s="2"/>
      <c r="J539" s="2"/>
      <c r="K539" s="2"/>
      <c r="L539" s="2"/>
      <c r="M539" s="2"/>
      <c r="N539" s="2"/>
      <c r="O539" s="2"/>
      <c r="P539" s="2"/>
      <c r="Q539" s="2"/>
      <c r="R539" s="2"/>
      <c r="S539" s="2"/>
      <c r="T539" s="2"/>
      <c r="U539" s="2"/>
      <c r="V539" s="2"/>
      <c r="W539" s="2"/>
      <c r="X539" s="2"/>
      <c r="Y539" s="2"/>
      <c r="Z539" s="2"/>
      <c r="AA539" s="2"/>
      <c r="AB539" s="2"/>
    </row>
    <row r="540" spans="1:28" ht="13.5" customHeight="1">
      <c r="A540" s="2"/>
      <c r="B540" s="2"/>
      <c r="C540" s="50"/>
      <c r="D540" s="2"/>
      <c r="E540" s="2"/>
      <c r="F540" s="50"/>
      <c r="G540" s="50"/>
      <c r="H540" s="2"/>
      <c r="I540" s="2"/>
      <c r="J540" s="2"/>
      <c r="K540" s="2"/>
      <c r="L540" s="2"/>
      <c r="M540" s="2"/>
      <c r="N540" s="2"/>
      <c r="O540" s="2"/>
      <c r="P540" s="2"/>
      <c r="Q540" s="2"/>
      <c r="R540" s="2"/>
      <c r="S540" s="2"/>
      <c r="T540" s="2"/>
      <c r="U540" s="2"/>
      <c r="V540" s="2"/>
      <c r="W540" s="2"/>
      <c r="X540" s="2"/>
      <c r="Y540" s="2"/>
      <c r="Z540" s="2"/>
      <c r="AA540" s="2"/>
      <c r="AB540" s="2"/>
    </row>
    <row r="541" spans="1:28" ht="13.5" customHeight="1">
      <c r="A541" s="2"/>
      <c r="B541" s="2"/>
      <c r="C541" s="50"/>
      <c r="D541" s="2"/>
      <c r="E541" s="2"/>
      <c r="F541" s="50"/>
      <c r="G541" s="50"/>
      <c r="H541" s="2"/>
      <c r="I541" s="2"/>
      <c r="J541" s="2"/>
      <c r="K541" s="2"/>
      <c r="L541" s="2"/>
      <c r="M541" s="2"/>
      <c r="N541" s="2"/>
      <c r="O541" s="2"/>
      <c r="P541" s="2"/>
      <c r="Q541" s="2"/>
      <c r="R541" s="2"/>
      <c r="S541" s="2"/>
      <c r="T541" s="2"/>
      <c r="U541" s="2"/>
      <c r="V541" s="2"/>
      <c r="W541" s="2"/>
      <c r="X541" s="2"/>
      <c r="Y541" s="2"/>
      <c r="Z541" s="2"/>
      <c r="AA541" s="2"/>
      <c r="AB541" s="2"/>
    </row>
    <row r="542" spans="1:28" ht="13.5" customHeight="1">
      <c r="A542" s="2"/>
      <c r="B542" s="2"/>
      <c r="C542" s="50"/>
      <c r="D542" s="2"/>
      <c r="E542" s="2"/>
      <c r="F542" s="50"/>
      <c r="G542" s="50"/>
      <c r="H542" s="2"/>
      <c r="I542" s="2"/>
      <c r="J542" s="2"/>
      <c r="K542" s="2"/>
      <c r="L542" s="2"/>
      <c r="M542" s="2"/>
      <c r="N542" s="2"/>
      <c r="O542" s="2"/>
      <c r="P542" s="2"/>
      <c r="Q542" s="2"/>
      <c r="R542" s="2"/>
      <c r="S542" s="2"/>
      <c r="T542" s="2"/>
      <c r="U542" s="2"/>
      <c r="V542" s="2"/>
      <c r="W542" s="2"/>
      <c r="X542" s="2"/>
      <c r="Y542" s="2"/>
      <c r="Z542" s="2"/>
      <c r="AA542" s="2"/>
      <c r="AB542" s="2"/>
    </row>
    <row r="543" spans="1:28" ht="13.5" customHeight="1">
      <c r="A543" s="2"/>
      <c r="B543" s="2"/>
      <c r="C543" s="50"/>
      <c r="D543" s="2"/>
      <c r="E543" s="2"/>
      <c r="F543" s="50"/>
      <c r="G543" s="50"/>
      <c r="H543" s="2"/>
      <c r="I543" s="2"/>
      <c r="J543" s="2"/>
      <c r="K543" s="2"/>
      <c r="L543" s="2"/>
      <c r="M543" s="2"/>
      <c r="N543" s="2"/>
      <c r="O543" s="2"/>
      <c r="P543" s="2"/>
      <c r="Q543" s="2"/>
      <c r="R543" s="2"/>
      <c r="S543" s="2"/>
      <c r="T543" s="2"/>
      <c r="U543" s="2"/>
      <c r="V543" s="2"/>
      <c r="W543" s="2"/>
      <c r="X543" s="2"/>
      <c r="Y543" s="2"/>
      <c r="Z543" s="2"/>
      <c r="AA543" s="2"/>
      <c r="AB543" s="2"/>
    </row>
    <row r="544" spans="1:28" ht="13.5" customHeight="1">
      <c r="A544" s="2"/>
      <c r="B544" s="2"/>
      <c r="C544" s="50"/>
      <c r="D544" s="2"/>
      <c r="E544" s="2"/>
      <c r="F544" s="50"/>
      <c r="G544" s="50"/>
      <c r="H544" s="2"/>
      <c r="I544" s="2"/>
      <c r="J544" s="2"/>
      <c r="K544" s="2"/>
      <c r="L544" s="2"/>
      <c r="M544" s="2"/>
      <c r="N544" s="2"/>
      <c r="O544" s="2"/>
      <c r="P544" s="2"/>
      <c r="Q544" s="2"/>
      <c r="R544" s="2"/>
      <c r="S544" s="2"/>
      <c r="T544" s="2"/>
      <c r="U544" s="2"/>
      <c r="V544" s="2"/>
      <c r="W544" s="2"/>
      <c r="X544" s="2"/>
      <c r="Y544" s="2"/>
      <c r="Z544" s="2"/>
      <c r="AA544" s="2"/>
      <c r="AB544" s="2"/>
    </row>
    <row r="545" spans="1:28" ht="13.5" customHeight="1">
      <c r="A545" s="2"/>
      <c r="B545" s="2"/>
      <c r="C545" s="50"/>
      <c r="D545" s="2"/>
      <c r="E545" s="2"/>
      <c r="F545" s="50"/>
      <c r="G545" s="50"/>
      <c r="H545" s="2"/>
      <c r="I545" s="2"/>
      <c r="J545" s="2"/>
      <c r="K545" s="2"/>
      <c r="L545" s="2"/>
      <c r="M545" s="2"/>
      <c r="N545" s="2"/>
      <c r="O545" s="2"/>
      <c r="P545" s="2"/>
      <c r="Q545" s="2"/>
      <c r="R545" s="2"/>
      <c r="S545" s="2"/>
      <c r="T545" s="2"/>
      <c r="U545" s="2"/>
      <c r="V545" s="2"/>
      <c r="W545" s="2"/>
      <c r="X545" s="2"/>
      <c r="Y545" s="2"/>
      <c r="Z545" s="2"/>
      <c r="AA545" s="2"/>
      <c r="AB545" s="2"/>
    </row>
    <row r="546" spans="1:28" ht="13.5" customHeight="1">
      <c r="A546" s="2"/>
      <c r="B546" s="2"/>
      <c r="C546" s="50"/>
      <c r="D546" s="2"/>
      <c r="E546" s="2"/>
      <c r="F546" s="50"/>
      <c r="G546" s="50"/>
      <c r="H546" s="2"/>
      <c r="I546" s="2"/>
      <c r="J546" s="2"/>
      <c r="K546" s="2"/>
      <c r="L546" s="2"/>
      <c r="M546" s="2"/>
      <c r="N546" s="2"/>
      <c r="O546" s="2"/>
      <c r="P546" s="2"/>
      <c r="Q546" s="2"/>
      <c r="R546" s="2"/>
      <c r="S546" s="2"/>
      <c r="T546" s="2"/>
      <c r="U546" s="2"/>
      <c r="V546" s="2"/>
      <c r="W546" s="2"/>
      <c r="X546" s="2"/>
      <c r="Y546" s="2"/>
      <c r="Z546" s="2"/>
      <c r="AA546" s="2"/>
      <c r="AB546" s="2"/>
    </row>
    <row r="547" spans="1:28" ht="13.5" customHeight="1">
      <c r="A547" s="2"/>
      <c r="B547" s="2"/>
      <c r="C547" s="50"/>
      <c r="D547" s="2"/>
      <c r="E547" s="2"/>
      <c r="F547" s="50"/>
      <c r="G547" s="50"/>
      <c r="H547" s="2"/>
      <c r="I547" s="2"/>
      <c r="J547" s="2"/>
      <c r="K547" s="2"/>
      <c r="L547" s="2"/>
      <c r="M547" s="2"/>
      <c r="N547" s="2"/>
      <c r="O547" s="2"/>
      <c r="P547" s="2"/>
      <c r="Q547" s="2"/>
      <c r="R547" s="2"/>
      <c r="S547" s="2"/>
      <c r="T547" s="2"/>
      <c r="U547" s="2"/>
      <c r="V547" s="2"/>
      <c r="W547" s="2"/>
      <c r="X547" s="2"/>
      <c r="Y547" s="2"/>
      <c r="Z547" s="2"/>
      <c r="AA547" s="2"/>
      <c r="AB547" s="2"/>
    </row>
    <row r="548" spans="1:28" ht="13.5" customHeight="1">
      <c r="A548" s="2"/>
      <c r="B548" s="2"/>
      <c r="C548" s="50"/>
      <c r="D548" s="2"/>
      <c r="E548" s="2"/>
      <c r="F548" s="50"/>
      <c r="G548" s="50"/>
      <c r="H548" s="2"/>
      <c r="I548" s="2"/>
      <c r="J548" s="2"/>
      <c r="K548" s="2"/>
      <c r="L548" s="2"/>
      <c r="M548" s="2"/>
      <c r="N548" s="2"/>
      <c r="O548" s="2"/>
      <c r="P548" s="2"/>
      <c r="Q548" s="2"/>
      <c r="R548" s="2"/>
      <c r="S548" s="2"/>
      <c r="T548" s="2"/>
      <c r="U548" s="2"/>
      <c r="V548" s="2"/>
      <c r="W548" s="2"/>
      <c r="X548" s="2"/>
      <c r="Y548" s="2"/>
      <c r="Z548" s="2"/>
      <c r="AA548" s="2"/>
      <c r="AB548" s="2"/>
    </row>
    <row r="549" spans="1:28" ht="13.5" customHeight="1">
      <c r="A549" s="2"/>
      <c r="B549" s="2"/>
      <c r="C549" s="50"/>
      <c r="D549" s="2"/>
      <c r="E549" s="2"/>
      <c r="F549" s="50"/>
      <c r="G549" s="50"/>
      <c r="H549" s="2"/>
      <c r="I549" s="2"/>
      <c r="J549" s="2"/>
      <c r="K549" s="2"/>
      <c r="L549" s="2"/>
      <c r="M549" s="2"/>
      <c r="N549" s="2"/>
      <c r="O549" s="2"/>
      <c r="P549" s="2"/>
      <c r="Q549" s="2"/>
      <c r="R549" s="2"/>
      <c r="S549" s="2"/>
      <c r="T549" s="2"/>
      <c r="U549" s="2"/>
      <c r="V549" s="2"/>
      <c r="W549" s="2"/>
      <c r="X549" s="2"/>
      <c r="Y549" s="2"/>
      <c r="Z549" s="2"/>
      <c r="AA549" s="2"/>
      <c r="AB549" s="2"/>
    </row>
    <row r="550" spans="1:28" ht="13.5" customHeight="1">
      <c r="A550" s="2"/>
      <c r="B550" s="2"/>
      <c r="C550" s="50"/>
      <c r="D550" s="2"/>
      <c r="E550" s="2"/>
      <c r="F550" s="50"/>
      <c r="G550" s="50"/>
      <c r="H550" s="2"/>
      <c r="I550" s="2"/>
      <c r="J550" s="2"/>
      <c r="K550" s="2"/>
      <c r="L550" s="2"/>
      <c r="M550" s="2"/>
      <c r="N550" s="2"/>
      <c r="O550" s="2"/>
      <c r="P550" s="2"/>
      <c r="Q550" s="2"/>
      <c r="R550" s="2"/>
      <c r="S550" s="2"/>
      <c r="T550" s="2"/>
      <c r="U550" s="2"/>
      <c r="V550" s="2"/>
      <c r="W550" s="2"/>
      <c r="X550" s="2"/>
      <c r="Y550" s="2"/>
      <c r="Z550" s="2"/>
      <c r="AA550" s="2"/>
      <c r="AB550" s="2"/>
    </row>
    <row r="551" spans="1:28" ht="13.5" customHeight="1">
      <c r="A551" s="2"/>
      <c r="B551" s="2"/>
      <c r="C551" s="50"/>
      <c r="D551" s="2"/>
      <c r="E551" s="2"/>
      <c r="F551" s="50"/>
      <c r="G551" s="50"/>
      <c r="H551" s="2"/>
      <c r="I551" s="2"/>
      <c r="J551" s="2"/>
      <c r="K551" s="2"/>
      <c r="L551" s="2"/>
      <c r="M551" s="2"/>
      <c r="N551" s="2"/>
      <c r="O551" s="2"/>
      <c r="P551" s="2"/>
      <c r="Q551" s="2"/>
      <c r="R551" s="2"/>
      <c r="S551" s="2"/>
      <c r="T551" s="2"/>
      <c r="U551" s="2"/>
      <c r="V551" s="2"/>
      <c r="W551" s="2"/>
      <c r="X551" s="2"/>
      <c r="Y551" s="2"/>
      <c r="Z551" s="2"/>
      <c r="AA551" s="2"/>
      <c r="AB551" s="2"/>
    </row>
    <row r="552" spans="1:28" ht="13.5" customHeight="1">
      <c r="A552" s="2"/>
      <c r="B552" s="2"/>
      <c r="C552" s="50"/>
      <c r="D552" s="2"/>
      <c r="E552" s="2"/>
      <c r="F552" s="50"/>
      <c r="G552" s="50"/>
      <c r="H552" s="2"/>
      <c r="I552" s="2"/>
      <c r="J552" s="2"/>
      <c r="K552" s="2"/>
      <c r="L552" s="2"/>
      <c r="M552" s="2"/>
      <c r="N552" s="2"/>
      <c r="O552" s="2"/>
      <c r="P552" s="2"/>
      <c r="Q552" s="2"/>
      <c r="R552" s="2"/>
      <c r="S552" s="2"/>
      <c r="T552" s="2"/>
      <c r="U552" s="2"/>
      <c r="V552" s="2"/>
      <c r="W552" s="2"/>
      <c r="X552" s="2"/>
      <c r="Y552" s="2"/>
      <c r="Z552" s="2"/>
      <c r="AA552" s="2"/>
      <c r="AB552" s="2"/>
    </row>
    <row r="553" spans="1:28" ht="13.5" customHeight="1">
      <c r="A553" s="2"/>
      <c r="B553" s="2"/>
      <c r="C553" s="50"/>
      <c r="D553" s="2"/>
      <c r="E553" s="2"/>
      <c r="F553" s="50"/>
      <c r="G553" s="50"/>
      <c r="H553" s="2"/>
      <c r="I553" s="2"/>
      <c r="J553" s="2"/>
      <c r="K553" s="2"/>
      <c r="L553" s="2"/>
      <c r="M553" s="2"/>
      <c r="N553" s="2"/>
      <c r="O553" s="2"/>
      <c r="P553" s="2"/>
      <c r="Q553" s="2"/>
      <c r="R553" s="2"/>
      <c r="S553" s="2"/>
      <c r="T553" s="2"/>
      <c r="U553" s="2"/>
      <c r="V553" s="2"/>
      <c r="W553" s="2"/>
      <c r="X553" s="2"/>
      <c r="Y553" s="2"/>
      <c r="Z553" s="2"/>
      <c r="AA553" s="2"/>
      <c r="AB553" s="2"/>
    </row>
    <row r="554" spans="1:28" ht="13.5" customHeight="1">
      <c r="A554" s="2"/>
      <c r="B554" s="2"/>
      <c r="C554" s="50"/>
      <c r="D554" s="2"/>
      <c r="E554" s="2"/>
      <c r="F554" s="50"/>
      <c r="G554" s="50"/>
      <c r="H554" s="2"/>
      <c r="I554" s="2"/>
      <c r="J554" s="2"/>
      <c r="K554" s="2"/>
      <c r="L554" s="2"/>
      <c r="M554" s="2"/>
      <c r="N554" s="2"/>
      <c r="O554" s="2"/>
      <c r="P554" s="2"/>
      <c r="Q554" s="2"/>
      <c r="R554" s="2"/>
      <c r="S554" s="2"/>
      <c r="T554" s="2"/>
      <c r="U554" s="2"/>
      <c r="V554" s="2"/>
      <c r="W554" s="2"/>
      <c r="X554" s="2"/>
      <c r="Y554" s="2"/>
      <c r="Z554" s="2"/>
      <c r="AA554" s="2"/>
      <c r="AB554" s="2"/>
    </row>
    <row r="555" spans="1:28" ht="13.5" customHeight="1">
      <c r="A555" s="2"/>
      <c r="B555" s="2"/>
      <c r="C555" s="50"/>
      <c r="D555" s="2"/>
      <c r="E555" s="2"/>
      <c r="F555" s="50"/>
      <c r="G555" s="50"/>
      <c r="H555" s="2"/>
      <c r="I555" s="2"/>
      <c r="J555" s="2"/>
      <c r="K555" s="2"/>
      <c r="L555" s="2"/>
      <c r="M555" s="2"/>
      <c r="N555" s="2"/>
      <c r="O555" s="2"/>
      <c r="P555" s="2"/>
      <c r="Q555" s="2"/>
      <c r="R555" s="2"/>
      <c r="S555" s="2"/>
      <c r="T555" s="2"/>
      <c r="U555" s="2"/>
      <c r="V555" s="2"/>
      <c r="W555" s="2"/>
      <c r="X555" s="2"/>
      <c r="Y555" s="2"/>
      <c r="Z555" s="2"/>
      <c r="AA555" s="2"/>
      <c r="AB555" s="2"/>
    </row>
    <row r="556" spans="1:28" ht="13.5" customHeight="1">
      <c r="A556" s="2"/>
      <c r="B556" s="2"/>
      <c r="C556" s="50"/>
      <c r="D556" s="2"/>
      <c r="E556" s="2"/>
      <c r="F556" s="50"/>
      <c r="G556" s="50"/>
      <c r="H556" s="2"/>
      <c r="I556" s="2"/>
      <c r="J556" s="2"/>
      <c r="K556" s="2"/>
      <c r="L556" s="2"/>
      <c r="M556" s="2"/>
      <c r="N556" s="2"/>
      <c r="O556" s="2"/>
      <c r="P556" s="2"/>
      <c r="Q556" s="2"/>
      <c r="R556" s="2"/>
      <c r="S556" s="2"/>
      <c r="T556" s="2"/>
      <c r="U556" s="2"/>
      <c r="V556" s="2"/>
      <c r="W556" s="2"/>
      <c r="X556" s="2"/>
      <c r="Y556" s="2"/>
      <c r="Z556" s="2"/>
      <c r="AA556" s="2"/>
      <c r="AB556" s="2"/>
    </row>
    <row r="557" spans="1:28" ht="13.5" customHeight="1">
      <c r="A557" s="2"/>
      <c r="B557" s="2"/>
      <c r="C557" s="50"/>
      <c r="D557" s="2"/>
      <c r="E557" s="2"/>
      <c r="F557" s="50"/>
      <c r="G557" s="50"/>
      <c r="H557" s="2"/>
      <c r="I557" s="2"/>
      <c r="J557" s="2"/>
      <c r="K557" s="2"/>
      <c r="L557" s="2"/>
      <c r="M557" s="2"/>
      <c r="N557" s="2"/>
      <c r="O557" s="2"/>
      <c r="P557" s="2"/>
      <c r="Q557" s="2"/>
      <c r="R557" s="2"/>
      <c r="S557" s="2"/>
      <c r="T557" s="2"/>
      <c r="U557" s="2"/>
      <c r="V557" s="2"/>
      <c r="W557" s="2"/>
      <c r="X557" s="2"/>
      <c r="Y557" s="2"/>
      <c r="Z557" s="2"/>
      <c r="AA557" s="2"/>
      <c r="AB557" s="2"/>
    </row>
    <row r="558" spans="1:28" ht="13.5" customHeight="1">
      <c r="A558" s="2"/>
      <c r="B558" s="2"/>
      <c r="C558" s="50"/>
      <c r="D558" s="2"/>
      <c r="E558" s="2"/>
      <c r="F558" s="50"/>
      <c r="G558" s="50"/>
      <c r="H558" s="2"/>
      <c r="I558" s="2"/>
      <c r="J558" s="2"/>
      <c r="K558" s="2"/>
      <c r="L558" s="2"/>
      <c r="M558" s="2"/>
      <c r="N558" s="2"/>
      <c r="O558" s="2"/>
      <c r="P558" s="2"/>
      <c r="Q558" s="2"/>
      <c r="R558" s="2"/>
      <c r="S558" s="2"/>
      <c r="T558" s="2"/>
      <c r="U558" s="2"/>
      <c r="V558" s="2"/>
      <c r="W558" s="2"/>
      <c r="X558" s="2"/>
      <c r="Y558" s="2"/>
      <c r="Z558" s="2"/>
      <c r="AA558" s="2"/>
      <c r="AB558" s="2"/>
    </row>
    <row r="559" spans="1:28" ht="13.5" customHeight="1">
      <c r="A559" s="2"/>
      <c r="B559" s="2"/>
      <c r="C559" s="50"/>
      <c r="D559" s="2"/>
      <c r="E559" s="2"/>
      <c r="F559" s="50"/>
      <c r="G559" s="50"/>
      <c r="H559" s="2"/>
      <c r="I559" s="2"/>
      <c r="J559" s="2"/>
      <c r="K559" s="2"/>
      <c r="L559" s="2"/>
      <c r="M559" s="2"/>
      <c r="N559" s="2"/>
      <c r="O559" s="2"/>
      <c r="P559" s="2"/>
      <c r="Q559" s="2"/>
      <c r="R559" s="2"/>
      <c r="S559" s="2"/>
      <c r="T559" s="2"/>
      <c r="U559" s="2"/>
      <c r="V559" s="2"/>
      <c r="W559" s="2"/>
      <c r="X559" s="2"/>
      <c r="Y559" s="2"/>
      <c r="Z559" s="2"/>
      <c r="AA559" s="2"/>
      <c r="AB559" s="2"/>
    </row>
    <row r="560" spans="1:28" ht="13.5" customHeight="1">
      <c r="A560" s="2"/>
      <c r="B560" s="2"/>
      <c r="C560" s="50"/>
      <c r="D560" s="2"/>
      <c r="E560" s="2"/>
      <c r="F560" s="50"/>
      <c r="G560" s="50"/>
      <c r="H560" s="2"/>
      <c r="I560" s="2"/>
      <c r="J560" s="2"/>
      <c r="K560" s="2"/>
      <c r="L560" s="2"/>
      <c r="M560" s="2"/>
      <c r="N560" s="2"/>
      <c r="O560" s="2"/>
      <c r="P560" s="2"/>
      <c r="Q560" s="2"/>
      <c r="R560" s="2"/>
      <c r="S560" s="2"/>
      <c r="T560" s="2"/>
      <c r="U560" s="2"/>
      <c r="V560" s="2"/>
      <c r="W560" s="2"/>
      <c r="X560" s="2"/>
      <c r="Y560" s="2"/>
      <c r="Z560" s="2"/>
      <c r="AA560" s="2"/>
      <c r="AB560" s="2"/>
    </row>
    <row r="561" spans="1:28" ht="13.5" customHeight="1">
      <c r="A561" s="2"/>
      <c r="B561" s="2"/>
      <c r="C561" s="50"/>
      <c r="D561" s="2"/>
      <c r="E561" s="2"/>
      <c r="F561" s="50"/>
      <c r="G561" s="50"/>
      <c r="H561" s="2"/>
      <c r="I561" s="2"/>
      <c r="J561" s="2"/>
      <c r="K561" s="2"/>
      <c r="L561" s="2"/>
      <c r="M561" s="2"/>
      <c r="N561" s="2"/>
      <c r="O561" s="2"/>
      <c r="P561" s="2"/>
      <c r="Q561" s="2"/>
      <c r="R561" s="2"/>
      <c r="S561" s="2"/>
      <c r="T561" s="2"/>
      <c r="U561" s="2"/>
      <c r="V561" s="2"/>
      <c r="W561" s="2"/>
      <c r="X561" s="2"/>
      <c r="Y561" s="2"/>
      <c r="Z561" s="2"/>
      <c r="AA561" s="2"/>
      <c r="AB561" s="2"/>
    </row>
    <row r="562" spans="1:28" ht="13.5" customHeight="1">
      <c r="A562" s="2"/>
      <c r="B562" s="2"/>
      <c r="C562" s="50"/>
      <c r="D562" s="2"/>
      <c r="E562" s="2"/>
      <c r="F562" s="50"/>
      <c r="G562" s="50"/>
      <c r="H562" s="2"/>
      <c r="I562" s="2"/>
      <c r="J562" s="2"/>
      <c r="K562" s="2"/>
      <c r="L562" s="2"/>
      <c r="M562" s="2"/>
      <c r="N562" s="2"/>
      <c r="O562" s="2"/>
      <c r="P562" s="2"/>
      <c r="Q562" s="2"/>
      <c r="R562" s="2"/>
      <c r="S562" s="2"/>
      <c r="T562" s="2"/>
      <c r="U562" s="2"/>
      <c r="V562" s="2"/>
      <c r="W562" s="2"/>
      <c r="X562" s="2"/>
      <c r="Y562" s="2"/>
      <c r="Z562" s="2"/>
      <c r="AA562" s="2"/>
      <c r="AB562" s="2"/>
    </row>
    <row r="563" spans="1:28" ht="13.5" customHeight="1">
      <c r="A563" s="2"/>
      <c r="B563" s="2"/>
      <c r="C563" s="50"/>
      <c r="D563" s="2"/>
      <c r="E563" s="2"/>
      <c r="F563" s="50"/>
      <c r="G563" s="50"/>
      <c r="H563" s="2"/>
      <c r="I563" s="2"/>
      <c r="J563" s="2"/>
      <c r="K563" s="2"/>
      <c r="L563" s="2"/>
      <c r="M563" s="2"/>
      <c r="N563" s="2"/>
      <c r="O563" s="2"/>
      <c r="P563" s="2"/>
      <c r="Q563" s="2"/>
      <c r="R563" s="2"/>
      <c r="S563" s="2"/>
      <c r="T563" s="2"/>
      <c r="U563" s="2"/>
      <c r="V563" s="2"/>
      <c r="W563" s="2"/>
      <c r="X563" s="2"/>
      <c r="Y563" s="2"/>
      <c r="Z563" s="2"/>
      <c r="AA563" s="2"/>
      <c r="AB563" s="2"/>
    </row>
    <row r="564" spans="1:28" ht="13.5" customHeight="1">
      <c r="A564" s="2"/>
      <c r="B564" s="2"/>
      <c r="C564" s="50"/>
      <c r="D564" s="2"/>
      <c r="E564" s="2"/>
      <c r="F564" s="50"/>
      <c r="G564" s="50"/>
      <c r="H564" s="2"/>
      <c r="I564" s="2"/>
      <c r="J564" s="2"/>
      <c r="K564" s="2"/>
      <c r="L564" s="2"/>
      <c r="M564" s="2"/>
      <c r="N564" s="2"/>
      <c r="O564" s="2"/>
      <c r="P564" s="2"/>
      <c r="Q564" s="2"/>
      <c r="R564" s="2"/>
      <c r="S564" s="2"/>
      <c r="T564" s="2"/>
      <c r="U564" s="2"/>
      <c r="V564" s="2"/>
      <c r="W564" s="2"/>
      <c r="X564" s="2"/>
      <c r="Y564" s="2"/>
      <c r="Z564" s="2"/>
      <c r="AA564" s="2"/>
      <c r="AB564" s="2"/>
    </row>
    <row r="565" spans="1:28" ht="13.5" customHeight="1">
      <c r="A565" s="2"/>
      <c r="B565" s="2"/>
      <c r="C565" s="50"/>
      <c r="D565" s="2"/>
      <c r="E565" s="2"/>
      <c r="F565" s="50"/>
      <c r="G565" s="50"/>
      <c r="H565" s="2"/>
      <c r="I565" s="2"/>
      <c r="J565" s="2"/>
      <c r="K565" s="2"/>
      <c r="L565" s="2"/>
      <c r="M565" s="2"/>
      <c r="N565" s="2"/>
      <c r="O565" s="2"/>
      <c r="P565" s="2"/>
      <c r="Q565" s="2"/>
      <c r="R565" s="2"/>
      <c r="S565" s="2"/>
      <c r="T565" s="2"/>
      <c r="U565" s="2"/>
      <c r="V565" s="2"/>
      <c r="W565" s="2"/>
      <c r="X565" s="2"/>
      <c r="Y565" s="2"/>
      <c r="Z565" s="2"/>
      <c r="AA565" s="2"/>
      <c r="AB565" s="2"/>
    </row>
    <row r="566" spans="1:28" ht="13.5" customHeight="1">
      <c r="A566" s="2"/>
      <c r="B566" s="2"/>
      <c r="C566" s="50"/>
      <c r="D566" s="2"/>
      <c r="E566" s="2"/>
      <c r="F566" s="50"/>
      <c r="G566" s="50"/>
      <c r="H566" s="2"/>
      <c r="I566" s="2"/>
      <c r="J566" s="2"/>
      <c r="K566" s="2"/>
      <c r="L566" s="2"/>
      <c r="M566" s="2"/>
      <c r="N566" s="2"/>
      <c r="O566" s="2"/>
      <c r="P566" s="2"/>
      <c r="Q566" s="2"/>
      <c r="R566" s="2"/>
      <c r="S566" s="2"/>
      <c r="T566" s="2"/>
      <c r="U566" s="2"/>
      <c r="V566" s="2"/>
      <c r="W566" s="2"/>
      <c r="X566" s="2"/>
      <c r="Y566" s="2"/>
      <c r="Z566" s="2"/>
      <c r="AA566" s="2"/>
      <c r="AB566" s="2"/>
    </row>
    <row r="567" spans="1:28" ht="13.5" customHeight="1">
      <c r="A567" s="2"/>
      <c r="B567" s="2"/>
      <c r="C567" s="50"/>
      <c r="D567" s="2"/>
      <c r="E567" s="2"/>
      <c r="F567" s="50"/>
      <c r="G567" s="50"/>
      <c r="H567" s="2"/>
      <c r="I567" s="2"/>
      <c r="J567" s="2"/>
      <c r="K567" s="2"/>
      <c r="L567" s="2"/>
      <c r="M567" s="2"/>
      <c r="N567" s="2"/>
      <c r="O567" s="2"/>
      <c r="P567" s="2"/>
      <c r="Q567" s="2"/>
      <c r="R567" s="2"/>
      <c r="S567" s="2"/>
      <c r="T567" s="2"/>
      <c r="U567" s="2"/>
      <c r="V567" s="2"/>
      <c r="W567" s="2"/>
      <c r="X567" s="2"/>
      <c r="Y567" s="2"/>
      <c r="Z567" s="2"/>
      <c r="AA567" s="2"/>
      <c r="AB567" s="2"/>
    </row>
    <row r="568" spans="1:28" ht="13.5" customHeight="1">
      <c r="A568" s="2"/>
      <c r="B568" s="2"/>
      <c r="C568" s="50"/>
      <c r="D568" s="2"/>
      <c r="E568" s="2"/>
      <c r="F568" s="50"/>
      <c r="G568" s="50"/>
      <c r="H568" s="2"/>
      <c r="I568" s="2"/>
      <c r="J568" s="2"/>
      <c r="K568" s="2"/>
      <c r="L568" s="2"/>
      <c r="M568" s="2"/>
      <c r="N568" s="2"/>
      <c r="O568" s="2"/>
      <c r="P568" s="2"/>
      <c r="Q568" s="2"/>
      <c r="R568" s="2"/>
      <c r="S568" s="2"/>
      <c r="T568" s="2"/>
      <c r="U568" s="2"/>
      <c r="V568" s="2"/>
      <c r="W568" s="2"/>
      <c r="X568" s="2"/>
      <c r="Y568" s="2"/>
      <c r="Z568" s="2"/>
      <c r="AA568" s="2"/>
      <c r="AB568" s="2"/>
    </row>
    <row r="569" spans="1:28" ht="13.5" customHeight="1">
      <c r="A569" s="2"/>
      <c r="B569" s="3"/>
      <c r="C569" s="3"/>
      <c r="D569" s="35"/>
      <c r="E569" s="35"/>
      <c r="F569" s="35"/>
      <c r="G569" s="35"/>
      <c r="H569" s="3"/>
      <c r="I569" s="2"/>
      <c r="J569" s="2"/>
      <c r="K569" s="2"/>
      <c r="L569" s="2"/>
      <c r="M569" s="2"/>
      <c r="N569" s="2"/>
      <c r="O569" s="2"/>
      <c r="P569" s="2"/>
      <c r="Q569" s="2"/>
      <c r="R569" s="2"/>
      <c r="S569" s="2"/>
      <c r="T569" s="2"/>
      <c r="U569" s="2"/>
      <c r="V569" s="2"/>
      <c r="W569" s="2"/>
      <c r="X569" s="2"/>
      <c r="Y569" s="2"/>
      <c r="Z569" s="2"/>
      <c r="AA569" s="2"/>
      <c r="AB569" s="2"/>
    </row>
    <row r="570" spans="1:28" ht="13.5" customHeight="1">
      <c r="A570" s="2"/>
      <c r="B570" s="3"/>
      <c r="C570" s="3"/>
      <c r="D570" s="35"/>
      <c r="E570" s="35"/>
      <c r="F570" s="35"/>
      <c r="G570" s="35"/>
      <c r="H570" s="3"/>
      <c r="I570" s="2"/>
      <c r="J570" s="2"/>
      <c r="K570" s="2"/>
      <c r="L570" s="2"/>
      <c r="M570" s="2"/>
      <c r="N570" s="2"/>
      <c r="O570" s="2"/>
      <c r="P570" s="2"/>
      <c r="Q570" s="2"/>
      <c r="R570" s="2"/>
      <c r="S570" s="2"/>
      <c r="T570" s="2"/>
      <c r="U570" s="2"/>
      <c r="V570" s="2"/>
      <c r="W570" s="2"/>
      <c r="X570" s="2"/>
      <c r="Y570" s="2"/>
      <c r="Z570" s="2"/>
      <c r="AA570" s="2"/>
      <c r="AB570" s="2"/>
    </row>
    <row r="571" spans="1:28" ht="13.5" customHeight="1">
      <c r="A571" s="2"/>
      <c r="B571" s="3"/>
      <c r="C571" s="3"/>
      <c r="D571" s="35"/>
      <c r="E571" s="35"/>
      <c r="F571" s="35"/>
      <c r="G571" s="35"/>
      <c r="H571" s="3"/>
      <c r="I571" s="2"/>
      <c r="J571" s="2"/>
      <c r="K571" s="2"/>
      <c r="L571" s="2"/>
      <c r="M571" s="2"/>
      <c r="N571" s="2"/>
      <c r="O571" s="2"/>
      <c r="P571" s="2"/>
      <c r="Q571" s="2"/>
      <c r="R571" s="2"/>
      <c r="S571" s="2"/>
      <c r="T571" s="2"/>
      <c r="U571" s="2"/>
      <c r="V571" s="2"/>
      <c r="W571" s="2"/>
      <c r="X571" s="2"/>
      <c r="Y571" s="2"/>
      <c r="Z571" s="2"/>
      <c r="AA571" s="2"/>
      <c r="AB571" s="2"/>
    </row>
    <row r="572" spans="1:28" ht="13.5" customHeight="1">
      <c r="A572" s="2"/>
      <c r="B572" s="3"/>
      <c r="C572" s="3"/>
      <c r="D572" s="35"/>
      <c r="E572" s="35"/>
      <c r="F572" s="35"/>
      <c r="G572" s="35"/>
      <c r="H572" s="3"/>
      <c r="I572" s="2"/>
      <c r="J572" s="2"/>
      <c r="K572" s="2"/>
      <c r="L572" s="2"/>
      <c r="M572" s="2"/>
      <c r="N572" s="2"/>
      <c r="O572" s="2"/>
      <c r="P572" s="2"/>
      <c r="Q572" s="2"/>
      <c r="R572" s="2"/>
      <c r="S572" s="2"/>
      <c r="T572" s="2"/>
      <c r="U572" s="2"/>
      <c r="V572" s="2"/>
      <c r="W572" s="2"/>
      <c r="X572" s="2"/>
      <c r="Y572" s="2"/>
      <c r="Z572" s="2"/>
      <c r="AA572" s="2"/>
      <c r="AB572" s="2"/>
    </row>
    <row r="573" spans="1:28" ht="13.5" customHeight="1">
      <c r="A573" s="2"/>
      <c r="B573" s="3"/>
      <c r="C573" s="3"/>
      <c r="D573" s="35"/>
      <c r="E573" s="35"/>
      <c r="F573" s="35"/>
      <c r="G573" s="35"/>
      <c r="H573" s="3"/>
      <c r="I573" s="2"/>
      <c r="J573" s="2"/>
      <c r="K573" s="2"/>
      <c r="L573" s="2"/>
      <c r="M573" s="2"/>
      <c r="N573" s="2"/>
      <c r="O573" s="2"/>
      <c r="P573" s="2"/>
      <c r="Q573" s="2"/>
      <c r="R573" s="2"/>
      <c r="S573" s="2"/>
      <c r="T573" s="2"/>
      <c r="U573" s="2"/>
      <c r="V573" s="2"/>
      <c r="W573" s="2"/>
      <c r="X573" s="2"/>
      <c r="Y573" s="2"/>
      <c r="Z573" s="2"/>
      <c r="AA573" s="2"/>
      <c r="AB573" s="2"/>
    </row>
    <row r="574" spans="1:28" ht="13.5" customHeight="1">
      <c r="A574" s="2"/>
      <c r="B574" s="3"/>
      <c r="C574" s="3"/>
      <c r="D574" s="35"/>
      <c r="E574" s="35"/>
      <c r="F574" s="35"/>
      <c r="G574" s="35"/>
      <c r="H574" s="3"/>
      <c r="I574" s="2"/>
      <c r="J574" s="2"/>
      <c r="K574" s="2"/>
      <c r="L574" s="2"/>
      <c r="M574" s="2"/>
      <c r="N574" s="2"/>
      <c r="O574" s="2"/>
      <c r="P574" s="2"/>
      <c r="Q574" s="2"/>
      <c r="R574" s="2"/>
      <c r="S574" s="2"/>
      <c r="T574" s="2"/>
      <c r="U574" s="2"/>
      <c r="V574" s="2"/>
      <c r="W574" s="2"/>
      <c r="X574" s="2"/>
      <c r="Y574" s="2"/>
      <c r="Z574" s="2"/>
      <c r="AA574" s="2"/>
      <c r="AB574" s="2"/>
    </row>
    <row r="575" spans="1:28" ht="13.5" customHeight="1">
      <c r="A575" s="2"/>
      <c r="B575" s="3"/>
      <c r="C575" s="3"/>
      <c r="D575" s="35"/>
      <c r="E575" s="35"/>
      <c r="F575" s="35"/>
      <c r="G575" s="35"/>
      <c r="H575" s="3"/>
      <c r="I575" s="2"/>
      <c r="J575" s="2"/>
      <c r="K575" s="2"/>
      <c r="L575" s="2"/>
      <c r="M575" s="2"/>
      <c r="N575" s="2"/>
      <c r="O575" s="2"/>
      <c r="P575" s="2"/>
      <c r="Q575" s="2"/>
      <c r="R575" s="2"/>
      <c r="S575" s="2"/>
      <c r="T575" s="2"/>
      <c r="U575" s="2"/>
      <c r="V575" s="2"/>
      <c r="W575" s="2"/>
      <c r="X575" s="2"/>
      <c r="Y575" s="2"/>
      <c r="Z575" s="2"/>
      <c r="AA575" s="2"/>
      <c r="AB575" s="2"/>
    </row>
    <row r="576" spans="1:28" ht="13.5" customHeight="1">
      <c r="A576" s="2"/>
      <c r="B576" s="3"/>
      <c r="C576" s="3"/>
      <c r="D576" s="35"/>
      <c r="E576" s="35"/>
      <c r="F576" s="35"/>
      <c r="G576" s="35"/>
      <c r="H576" s="3"/>
      <c r="I576" s="2"/>
      <c r="J576" s="2"/>
      <c r="K576" s="2"/>
      <c r="L576" s="2"/>
      <c r="M576" s="2"/>
      <c r="N576" s="2"/>
      <c r="O576" s="2"/>
      <c r="P576" s="2"/>
      <c r="Q576" s="2"/>
      <c r="R576" s="2"/>
      <c r="S576" s="2"/>
      <c r="T576" s="2"/>
      <c r="U576" s="2"/>
      <c r="V576" s="2"/>
      <c r="W576" s="2"/>
      <c r="X576" s="2"/>
      <c r="Y576" s="2"/>
      <c r="Z576" s="2"/>
      <c r="AA576" s="2"/>
      <c r="AB576" s="2"/>
    </row>
    <row r="577" spans="1:28" ht="13.5" customHeight="1">
      <c r="A577" s="2"/>
      <c r="B577" s="3"/>
      <c r="C577" s="3"/>
      <c r="D577" s="35"/>
      <c r="E577" s="35"/>
      <c r="F577" s="35"/>
      <c r="G577" s="35"/>
      <c r="H577" s="3"/>
      <c r="I577" s="2"/>
      <c r="J577" s="2"/>
      <c r="K577" s="2"/>
      <c r="L577" s="2"/>
      <c r="M577" s="2"/>
      <c r="N577" s="2"/>
      <c r="O577" s="2"/>
      <c r="P577" s="2"/>
      <c r="Q577" s="2"/>
      <c r="R577" s="2"/>
      <c r="S577" s="2"/>
      <c r="T577" s="2"/>
      <c r="U577" s="2"/>
      <c r="V577" s="2"/>
      <c r="W577" s="2"/>
      <c r="X577" s="2"/>
      <c r="Y577" s="2"/>
      <c r="Z577" s="2"/>
      <c r="AA577" s="2"/>
      <c r="AB577" s="2"/>
    </row>
    <row r="578" spans="1:28" ht="13.5" customHeight="1">
      <c r="A578" s="2"/>
      <c r="B578" s="3"/>
      <c r="C578" s="3"/>
      <c r="D578" s="35"/>
      <c r="E578" s="35"/>
      <c r="F578" s="35"/>
      <c r="G578" s="35"/>
      <c r="H578" s="3"/>
      <c r="I578" s="2"/>
      <c r="J578" s="2"/>
      <c r="K578" s="2"/>
      <c r="L578" s="2"/>
      <c r="M578" s="2"/>
      <c r="N578" s="2"/>
      <c r="O578" s="2"/>
      <c r="P578" s="2"/>
      <c r="Q578" s="2"/>
      <c r="R578" s="2"/>
      <c r="S578" s="2"/>
      <c r="T578" s="2"/>
      <c r="U578" s="2"/>
      <c r="V578" s="2"/>
      <c r="W578" s="2"/>
      <c r="X578" s="2"/>
      <c r="Y578" s="2"/>
      <c r="Z578" s="2"/>
      <c r="AA578" s="2"/>
      <c r="AB578" s="2"/>
    </row>
    <row r="579" spans="1:28" ht="13.5" customHeight="1">
      <c r="A579" s="2"/>
      <c r="B579" s="3"/>
      <c r="C579" s="3"/>
      <c r="D579" s="35"/>
      <c r="E579" s="35"/>
      <c r="F579" s="35"/>
      <c r="G579" s="35"/>
      <c r="H579" s="3"/>
      <c r="I579" s="2"/>
      <c r="J579" s="2"/>
      <c r="K579" s="2"/>
      <c r="L579" s="2"/>
      <c r="M579" s="2"/>
      <c r="N579" s="2"/>
      <c r="O579" s="2"/>
      <c r="P579" s="2"/>
      <c r="Q579" s="2"/>
      <c r="R579" s="2"/>
      <c r="S579" s="2"/>
      <c r="T579" s="2"/>
      <c r="U579" s="2"/>
      <c r="V579" s="2"/>
      <c r="W579" s="2"/>
      <c r="X579" s="2"/>
      <c r="Y579" s="2"/>
      <c r="Z579" s="2"/>
      <c r="AA579" s="2"/>
      <c r="AB579" s="2"/>
    </row>
    <row r="580" spans="1:28" ht="13.5" customHeight="1">
      <c r="A580" s="2"/>
      <c r="B580" s="3"/>
      <c r="C580" s="3"/>
      <c r="D580" s="35"/>
      <c r="E580" s="35"/>
      <c r="F580" s="35"/>
      <c r="G580" s="35"/>
      <c r="H580" s="3"/>
      <c r="I580" s="2"/>
      <c r="J580" s="2"/>
      <c r="K580" s="2"/>
      <c r="L580" s="2"/>
      <c r="M580" s="2"/>
      <c r="N580" s="2"/>
      <c r="O580" s="2"/>
      <c r="P580" s="2"/>
      <c r="Q580" s="2"/>
      <c r="R580" s="2"/>
      <c r="S580" s="2"/>
      <c r="T580" s="2"/>
      <c r="U580" s="2"/>
      <c r="V580" s="2"/>
      <c r="W580" s="2"/>
      <c r="X580" s="2"/>
      <c r="Y580" s="2"/>
      <c r="Z580" s="2"/>
      <c r="AA580" s="2"/>
      <c r="AB580" s="2"/>
    </row>
    <row r="581" spans="1:28" ht="13.5" customHeight="1">
      <c r="A581" s="2"/>
      <c r="B581" s="3"/>
      <c r="C581" s="3"/>
      <c r="D581" s="35"/>
      <c r="E581" s="35"/>
      <c r="F581" s="35"/>
      <c r="G581" s="35"/>
      <c r="H581" s="3"/>
      <c r="I581" s="2"/>
      <c r="J581" s="2"/>
      <c r="K581" s="2"/>
      <c r="L581" s="2"/>
      <c r="M581" s="2"/>
      <c r="N581" s="2"/>
      <c r="O581" s="2"/>
      <c r="P581" s="2"/>
      <c r="Q581" s="2"/>
      <c r="R581" s="2"/>
      <c r="S581" s="2"/>
      <c r="T581" s="2"/>
      <c r="U581" s="2"/>
      <c r="V581" s="2"/>
      <c r="W581" s="2"/>
      <c r="X581" s="2"/>
      <c r="Y581" s="2"/>
      <c r="Z581" s="2"/>
      <c r="AA581" s="2"/>
      <c r="AB581" s="2"/>
    </row>
    <row r="582" spans="1:28" ht="13.5" customHeight="1">
      <c r="A582" s="2"/>
      <c r="B582" s="3"/>
      <c r="C582" s="3"/>
      <c r="D582" s="35"/>
      <c r="E582" s="35"/>
      <c r="F582" s="35"/>
      <c r="G582" s="35"/>
      <c r="H582" s="3"/>
      <c r="I582" s="2"/>
      <c r="J582" s="2"/>
      <c r="K582" s="2"/>
      <c r="L582" s="2"/>
      <c r="M582" s="2"/>
      <c r="N582" s="2"/>
      <c r="O582" s="2"/>
      <c r="P582" s="2"/>
      <c r="Q582" s="2"/>
      <c r="R582" s="2"/>
      <c r="S582" s="2"/>
      <c r="T582" s="2"/>
      <c r="U582" s="2"/>
      <c r="V582" s="2"/>
      <c r="W582" s="2"/>
      <c r="X582" s="2"/>
      <c r="Y582" s="2"/>
      <c r="Z582" s="2"/>
      <c r="AA582" s="2"/>
      <c r="AB582" s="2"/>
    </row>
    <row r="583" spans="1:28" ht="13.5" customHeight="1">
      <c r="A583" s="2"/>
      <c r="B583" s="3"/>
      <c r="C583" s="3"/>
      <c r="D583" s="35"/>
      <c r="E583" s="35"/>
      <c r="F583" s="35"/>
      <c r="G583" s="35"/>
      <c r="H583" s="3"/>
      <c r="I583" s="2"/>
      <c r="J583" s="2"/>
      <c r="K583" s="2"/>
      <c r="L583" s="2"/>
      <c r="M583" s="2"/>
      <c r="N583" s="2"/>
      <c r="O583" s="2"/>
      <c r="P583" s="2"/>
      <c r="Q583" s="2"/>
      <c r="R583" s="2"/>
      <c r="S583" s="2"/>
      <c r="T583" s="2"/>
      <c r="U583" s="2"/>
      <c r="V583" s="2"/>
      <c r="W583" s="2"/>
      <c r="X583" s="2"/>
      <c r="Y583" s="2"/>
      <c r="Z583" s="2"/>
      <c r="AA583" s="2"/>
      <c r="AB583" s="2"/>
    </row>
    <row r="584" spans="1:28" ht="13.5" customHeight="1">
      <c r="A584" s="2"/>
      <c r="B584" s="3"/>
      <c r="C584" s="3"/>
      <c r="D584" s="35"/>
      <c r="E584" s="35"/>
      <c r="F584" s="35"/>
      <c r="G584" s="35"/>
      <c r="H584" s="3"/>
      <c r="I584" s="2"/>
      <c r="J584" s="2"/>
      <c r="K584" s="2"/>
      <c r="L584" s="2"/>
      <c r="M584" s="2"/>
      <c r="N584" s="2"/>
      <c r="O584" s="2"/>
      <c r="P584" s="2"/>
      <c r="Q584" s="2"/>
      <c r="R584" s="2"/>
      <c r="S584" s="2"/>
      <c r="T584" s="2"/>
      <c r="U584" s="2"/>
      <c r="V584" s="2"/>
      <c r="W584" s="2"/>
      <c r="X584" s="2"/>
      <c r="Y584" s="2"/>
      <c r="Z584" s="2"/>
      <c r="AA584" s="2"/>
      <c r="AB584" s="2"/>
    </row>
    <row r="585" spans="1:28" ht="13.5" customHeight="1">
      <c r="A585" s="2"/>
      <c r="B585" s="3"/>
      <c r="C585" s="3"/>
      <c r="D585" s="35"/>
      <c r="E585" s="35"/>
      <c r="F585" s="35"/>
      <c r="G585" s="35"/>
      <c r="H585" s="3"/>
      <c r="I585" s="2"/>
      <c r="J585" s="2"/>
      <c r="K585" s="2"/>
      <c r="L585" s="2"/>
      <c r="M585" s="2"/>
      <c r="N585" s="2"/>
      <c r="O585" s="2"/>
      <c r="P585" s="2"/>
      <c r="Q585" s="2"/>
      <c r="R585" s="2"/>
      <c r="S585" s="2"/>
      <c r="T585" s="2"/>
      <c r="U585" s="2"/>
      <c r="V585" s="2"/>
      <c r="W585" s="2"/>
      <c r="X585" s="2"/>
      <c r="Y585" s="2"/>
      <c r="Z585" s="2"/>
      <c r="AA585" s="2"/>
      <c r="AB585" s="2"/>
    </row>
    <row r="586" spans="1:28" ht="13.5" customHeight="1">
      <c r="A586" s="2"/>
      <c r="B586" s="3"/>
      <c r="C586" s="3"/>
      <c r="D586" s="35"/>
      <c r="E586" s="35"/>
      <c r="F586" s="35"/>
      <c r="G586" s="35"/>
      <c r="H586" s="3"/>
      <c r="I586" s="2"/>
      <c r="J586" s="2"/>
      <c r="K586" s="2"/>
      <c r="L586" s="2"/>
      <c r="M586" s="2"/>
      <c r="N586" s="2"/>
      <c r="O586" s="2"/>
      <c r="P586" s="2"/>
      <c r="Q586" s="2"/>
      <c r="R586" s="2"/>
      <c r="S586" s="2"/>
      <c r="T586" s="2"/>
      <c r="U586" s="2"/>
      <c r="V586" s="2"/>
      <c r="W586" s="2"/>
      <c r="X586" s="2"/>
      <c r="Y586" s="2"/>
      <c r="Z586" s="2"/>
      <c r="AA586" s="2"/>
      <c r="AB586" s="2"/>
    </row>
    <row r="587" spans="1:28" ht="13.5" customHeight="1">
      <c r="A587" s="2"/>
      <c r="B587" s="3"/>
      <c r="C587" s="3"/>
      <c r="D587" s="35"/>
      <c r="E587" s="35"/>
      <c r="F587" s="35"/>
      <c r="G587" s="35"/>
      <c r="H587" s="3"/>
      <c r="I587" s="2"/>
      <c r="J587" s="2"/>
      <c r="K587" s="2"/>
      <c r="L587" s="2"/>
      <c r="M587" s="2"/>
      <c r="N587" s="2"/>
      <c r="O587" s="2"/>
      <c r="P587" s="2"/>
      <c r="Q587" s="2"/>
      <c r="R587" s="2"/>
      <c r="S587" s="2"/>
      <c r="T587" s="2"/>
      <c r="U587" s="2"/>
      <c r="V587" s="2"/>
      <c r="W587" s="2"/>
      <c r="X587" s="2"/>
      <c r="Y587" s="2"/>
      <c r="Z587" s="2"/>
      <c r="AA587" s="2"/>
      <c r="AB587" s="2"/>
    </row>
    <row r="588" spans="1:28" ht="13.5" customHeight="1">
      <c r="A588" s="2"/>
      <c r="B588" s="3"/>
      <c r="C588" s="3"/>
      <c r="D588" s="35"/>
      <c r="E588" s="35"/>
      <c r="F588" s="35"/>
      <c r="G588" s="35"/>
      <c r="H588" s="3"/>
      <c r="I588" s="2"/>
      <c r="J588" s="2"/>
      <c r="K588" s="2"/>
      <c r="L588" s="2"/>
      <c r="M588" s="2"/>
      <c r="N588" s="2"/>
      <c r="O588" s="2"/>
      <c r="P588" s="2"/>
      <c r="Q588" s="2"/>
      <c r="R588" s="2"/>
      <c r="S588" s="2"/>
      <c r="T588" s="2"/>
      <c r="U588" s="2"/>
      <c r="V588" s="2"/>
      <c r="W588" s="2"/>
      <c r="X588" s="2"/>
      <c r="Y588" s="2"/>
      <c r="Z588" s="2"/>
      <c r="AA588" s="2"/>
      <c r="AB588" s="2"/>
    </row>
    <row r="589" spans="1:28" ht="13.5" customHeight="1">
      <c r="A589" s="2"/>
      <c r="B589" s="3"/>
      <c r="C589" s="3"/>
      <c r="D589" s="35"/>
      <c r="E589" s="35"/>
      <c r="F589" s="35"/>
      <c r="G589" s="35"/>
      <c r="H589" s="3"/>
      <c r="I589" s="2"/>
      <c r="J589" s="2"/>
      <c r="K589" s="2"/>
      <c r="L589" s="2"/>
      <c r="M589" s="2"/>
      <c r="N589" s="2"/>
      <c r="O589" s="2"/>
      <c r="P589" s="2"/>
      <c r="Q589" s="2"/>
      <c r="R589" s="2"/>
      <c r="S589" s="2"/>
      <c r="T589" s="2"/>
      <c r="U589" s="2"/>
      <c r="V589" s="2"/>
      <c r="W589" s="2"/>
      <c r="X589" s="2"/>
      <c r="Y589" s="2"/>
      <c r="Z589" s="2"/>
      <c r="AA589" s="2"/>
      <c r="AB589" s="2"/>
    </row>
    <row r="590" spans="1:28" ht="13.5" customHeight="1">
      <c r="A590" s="2"/>
      <c r="B590" s="3"/>
      <c r="C590" s="3"/>
      <c r="D590" s="35"/>
      <c r="E590" s="35"/>
      <c r="F590" s="35"/>
      <c r="G590" s="35"/>
      <c r="H590" s="3"/>
      <c r="I590" s="2"/>
      <c r="J590" s="2"/>
      <c r="K590" s="2"/>
      <c r="L590" s="2"/>
      <c r="M590" s="2"/>
      <c r="N590" s="2"/>
      <c r="O590" s="2"/>
      <c r="P590" s="2"/>
      <c r="Q590" s="2"/>
      <c r="R590" s="2"/>
      <c r="S590" s="2"/>
      <c r="T590" s="2"/>
      <c r="U590" s="2"/>
      <c r="V590" s="2"/>
      <c r="W590" s="2"/>
      <c r="X590" s="2"/>
      <c r="Y590" s="2"/>
      <c r="Z590" s="2"/>
      <c r="AA590" s="2"/>
      <c r="AB590" s="2"/>
    </row>
    <row r="591" spans="1:28" ht="13.5" customHeight="1">
      <c r="A591" s="2"/>
      <c r="B591" s="3"/>
      <c r="C591" s="3"/>
      <c r="D591" s="35"/>
      <c r="E591" s="35"/>
      <c r="F591" s="35"/>
      <c r="G591" s="35"/>
      <c r="H591" s="3"/>
      <c r="I591" s="2"/>
      <c r="J591" s="2"/>
      <c r="K591" s="2"/>
      <c r="L591" s="2"/>
      <c r="M591" s="2"/>
      <c r="N591" s="2"/>
      <c r="O591" s="2"/>
      <c r="P591" s="2"/>
      <c r="Q591" s="2"/>
      <c r="R591" s="2"/>
      <c r="S591" s="2"/>
      <c r="T591" s="2"/>
      <c r="U591" s="2"/>
      <c r="V591" s="2"/>
      <c r="W591" s="2"/>
      <c r="X591" s="2"/>
      <c r="Y591" s="2"/>
      <c r="Z591" s="2"/>
      <c r="AA591" s="2"/>
      <c r="AB591" s="2"/>
    </row>
    <row r="592" spans="1:28" ht="13.5" customHeight="1">
      <c r="A592" s="2"/>
      <c r="B592" s="3"/>
      <c r="C592" s="3"/>
      <c r="D592" s="35"/>
      <c r="E592" s="35"/>
      <c r="F592" s="35"/>
      <c r="G592" s="35"/>
      <c r="H592" s="3"/>
      <c r="I592" s="2"/>
      <c r="J592" s="2"/>
      <c r="K592" s="2"/>
      <c r="L592" s="2"/>
      <c r="M592" s="2"/>
      <c r="N592" s="2"/>
      <c r="O592" s="2"/>
      <c r="P592" s="2"/>
      <c r="Q592" s="2"/>
      <c r="R592" s="2"/>
      <c r="S592" s="2"/>
      <c r="T592" s="2"/>
      <c r="U592" s="2"/>
      <c r="V592" s="2"/>
      <c r="W592" s="2"/>
      <c r="X592" s="2"/>
      <c r="Y592" s="2"/>
      <c r="Z592" s="2"/>
      <c r="AA592" s="2"/>
      <c r="AB592" s="2"/>
    </row>
    <row r="593" spans="1:28" ht="13.5" customHeight="1">
      <c r="A593" s="2"/>
      <c r="B593" s="3"/>
      <c r="C593" s="3"/>
      <c r="D593" s="35"/>
      <c r="E593" s="35"/>
      <c r="F593" s="35"/>
      <c r="G593" s="35"/>
      <c r="H593" s="3"/>
      <c r="I593" s="2"/>
      <c r="J593" s="2"/>
      <c r="K593" s="2"/>
      <c r="L593" s="2"/>
      <c r="M593" s="2"/>
      <c r="N593" s="2"/>
      <c r="O593" s="2"/>
      <c r="P593" s="2"/>
      <c r="Q593" s="2"/>
      <c r="R593" s="2"/>
      <c r="S593" s="2"/>
      <c r="T593" s="2"/>
      <c r="U593" s="2"/>
      <c r="V593" s="2"/>
      <c r="W593" s="2"/>
      <c r="X593" s="2"/>
      <c r="Y593" s="2"/>
      <c r="Z593" s="2"/>
      <c r="AA593" s="2"/>
      <c r="AB593" s="2"/>
    </row>
    <row r="594" spans="1:28" ht="13.5" customHeight="1">
      <c r="A594" s="2"/>
      <c r="B594" s="3"/>
      <c r="C594" s="3"/>
      <c r="D594" s="35"/>
      <c r="E594" s="35"/>
      <c r="F594" s="35"/>
      <c r="G594" s="35"/>
      <c r="H594" s="3"/>
      <c r="I594" s="2"/>
      <c r="J594" s="2"/>
      <c r="K594" s="2"/>
      <c r="L594" s="2"/>
      <c r="M594" s="2"/>
      <c r="N594" s="2"/>
      <c r="O594" s="2"/>
      <c r="P594" s="2"/>
      <c r="Q594" s="2"/>
      <c r="R594" s="2"/>
      <c r="S594" s="2"/>
      <c r="T594" s="2"/>
      <c r="U594" s="2"/>
      <c r="V594" s="2"/>
      <c r="W594" s="2"/>
      <c r="X594" s="2"/>
      <c r="Y594" s="2"/>
      <c r="Z594" s="2"/>
      <c r="AA594" s="2"/>
      <c r="AB594" s="2"/>
    </row>
    <row r="595" spans="1:28" ht="13.5" customHeight="1">
      <c r="A595" s="2"/>
      <c r="B595" s="3"/>
      <c r="C595" s="3"/>
      <c r="D595" s="35"/>
      <c r="E595" s="35"/>
      <c r="F595" s="35"/>
      <c r="G595" s="35"/>
      <c r="H595" s="3"/>
      <c r="I595" s="2"/>
      <c r="J595" s="2"/>
      <c r="K595" s="2"/>
      <c r="L595" s="2"/>
      <c r="M595" s="2"/>
      <c r="N595" s="2"/>
      <c r="O595" s="2"/>
      <c r="P595" s="2"/>
      <c r="Q595" s="2"/>
      <c r="R595" s="2"/>
      <c r="S595" s="2"/>
      <c r="T595" s="2"/>
      <c r="U595" s="2"/>
      <c r="V595" s="2"/>
      <c r="W595" s="2"/>
      <c r="X595" s="2"/>
      <c r="Y595" s="2"/>
      <c r="Z595" s="2"/>
      <c r="AA595" s="2"/>
      <c r="AB595" s="2"/>
    </row>
    <row r="596" spans="1:28" ht="13.5" customHeight="1">
      <c r="A596" s="2"/>
      <c r="B596" s="3"/>
      <c r="C596" s="3"/>
      <c r="D596" s="35"/>
      <c r="E596" s="35"/>
      <c r="F596" s="35"/>
      <c r="G596" s="35"/>
      <c r="H596" s="3"/>
      <c r="I596" s="2"/>
      <c r="J596" s="2"/>
      <c r="K596" s="2"/>
      <c r="L596" s="2"/>
      <c r="M596" s="2"/>
      <c r="N596" s="2"/>
      <c r="O596" s="2"/>
      <c r="P596" s="2"/>
      <c r="Q596" s="2"/>
      <c r="R596" s="2"/>
      <c r="S596" s="2"/>
      <c r="T596" s="2"/>
      <c r="U596" s="2"/>
      <c r="V596" s="2"/>
      <c r="W596" s="2"/>
      <c r="X596" s="2"/>
      <c r="Y596" s="2"/>
      <c r="Z596" s="2"/>
      <c r="AA596" s="2"/>
      <c r="AB596" s="2"/>
    </row>
    <row r="597" spans="1:28" ht="13.5" customHeight="1">
      <c r="A597" s="2"/>
      <c r="B597" s="3"/>
      <c r="C597" s="3"/>
      <c r="D597" s="35"/>
      <c r="E597" s="35"/>
      <c r="F597" s="35"/>
      <c r="G597" s="35"/>
      <c r="H597" s="3"/>
      <c r="I597" s="2"/>
      <c r="J597" s="2"/>
      <c r="K597" s="2"/>
      <c r="L597" s="2"/>
      <c r="M597" s="2"/>
      <c r="N597" s="2"/>
      <c r="O597" s="2"/>
      <c r="P597" s="2"/>
      <c r="Q597" s="2"/>
      <c r="R597" s="2"/>
      <c r="S597" s="2"/>
      <c r="T597" s="2"/>
      <c r="U597" s="2"/>
      <c r="V597" s="2"/>
      <c r="W597" s="2"/>
      <c r="X597" s="2"/>
      <c r="Y597" s="2"/>
      <c r="Z597" s="2"/>
      <c r="AA597" s="2"/>
      <c r="AB597" s="2"/>
    </row>
    <row r="598" spans="1:28" ht="13.5" customHeight="1">
      <c r="A598" s="2"/>
      <c r="B598" s="3"/>
      <c r="C598" s="3"/>
      <c r="D598" s="35"/>
      <c r="E598" s="35"/>
      <c r="F598" s="35"/>
      <c r="G598" s="35"/>
      <c r="H598" s="3"/>
      <c r="I598" s="2"/>
      <c r="J598" s="2"/>
      <c r="K598" s="2"/>
      <c r="L598" s="2"/>
      <c r="M598" s="2"/>
      <c r="N598" s="2"/>
      <c r="O598" s="2"/>
      <c r="P598" s="2"/>
      <c r="Q598" s="2"/>
      <c r="R598" s="2"/>
      <c r="S598" s="2"/>
      <c r="T598" s="2"/>
      <c r="U598" s="2"/>
      <c r="V598" s="2"/>
      <c r="W598" s="2"/>
      <c r="X598" s="2"/>
      <c r="Y598" s="2"/>
      <c r="Z598" s="2"/>
      <c r="AA598" s="2"/>
      <c r="AB598" s="2"/>
    </row>
    <row r="599" spans="1:28" ht="13.5" customHeight="1">
      <c r="A599" s="2"/>
      <c r="B599" s="3"/>
      <c r="C599" s="3"/>
      <c r="D599" s="35"/>
      <c r="E599" s="35"/>
      <c r="F599" s="35"/>
      <c r="G599" s="35"/>
      <c r="H599" s="3"/>
      <c r="I599" s="2"/>
      <c r="J599" s="2"/>
      <c r="K599" s="2"/>
      <c r="L599" s="2"/>
      <c r="M599" s="2"/>
      <c r="N599" s="2"/>
      <c r="O599" s="2"/>
      <c r="P599" s="2"/>
      <c r="Q599" s="2"/>
      <c r="R599" s="2"/>
      <c r="S599" s="2"/>
      <c r="T599" s="2"/>
      <c r="U599" s="2"/>
      <c r="V599" s="2"/>
      <c r="W599" s="2"/>
      <c r="X599" s="2"/>
      <c r="Y599" s="2"/>
      <c r="Z599" s="2"/>
      <c r="AA599" s="2"/>
      <c r="AB599" s="2"/>
    </row>
    <row r="600" spans="1:28" ht="13.5" customHeight="1">
      <c r="A600" s="2"/>
      <c r="B600" s="3"/>
      <c r="C600" s="3"/>
      <c r="D600" s="35"/>
      <c r="E600" s="35"/>
      <c r="F600" s="35"/>
      <c r="G600" s="35"/>
      <c r="H600" s="3"/>
      <c r="I600" s="2"/>
      <c r="J600" s="2"/>
      <c r="K600" s="2"/>
      <c r="L600" s="2"/>
      <c r="M600" s="2"/>
      <c r="N600" s="2"/>
      <c r="O600" s="2"/>
      <c r="P600" s="2"/>
      <c r="Q600" s="2"/>
      <c r="R600" s="2"/>
      <c r="S600" s="2"/>
      <c r="T600" s="2"/>
      <c r="U600" s="2"/>
      <c r="V600" s="2"/>
      <c r="W600" s="2"/>
      <c r="X600" s="2"/>
      <c r="Y600" s="2"/>
      <c r="Z600" s="2"/>
      <c r="AA600" s="2"/>
      <c r="AB600" s="2"/>
    </row>
    <row r="601" spans="1:28" ht="13.5" customHeight="1">
      <c r="A601" s="2"/>
      <c r="B601" s="3"/>
      <c r="C601" s="3"/>
      <c r="D601" s="35"/>
      <c r="E601" s="35"/>
      <c r="F601" s="35"/>
      <c r="G601" s="35"/>
      <c r="H601" s="3"/>
      <c r="I601" s="2"/>
      <c r="J601" s="2"/>
      <c r="K601" s="2"/>
      <c r="L601" s="2"/>
      <c r="M601" s="2"/>
      <c r="N601" s="2"/>
      <c r="O601" s="2"/>
      <c r="P601" s="2"/>
      <c r="Q601" s="2"/>
      <c r="R601" s="2"/>
      <c r="S601" s="2"/>
      <c r="T601" s="2"/>
      <c r="U601" s="2"/>
      <c r="V601" s="2"/>
      <c r="W601" s="2"/>
      <c r="X601" s="2"/>
      <c r="Y601" s="2"/>
      <c r="Z601" s="2"/>
      <c r="AA601" s="2"/>
      <c r="AB601" s="2"/>
    </row>
    <row r="602" spans="1:28" ht="13.5" customHeight="1">
      <c r="A602" s="2"/>
      <c r="B602" s="3"/>
      <c r="C602" s="3"/>
      <c r="D602" s="35"/>
      <c r="E602" s="35"/>
      <c r="F602" s="35"/>
      <c r="G602" s="35"/>
      <c r="H602" s="3"/>
      <c r="I602" s="2"/>
      <c r="J602" s="2"/>
      <c r="K602" s="2"/>
      <c r="L602" s="2"/>
      <c r="M602" s="2"/>
      <c r="N602" s="2"/>
      <c r="O602" s="2"/>
      <c r="P602" s="2"/>
      <c r="Q602" s="2"/>
      <c r="R602" s="2"/>
      <c r="S602" s="2"/>
      <c r="T602" s="2"/>
      <c r="U602" s="2"/>
      <c r="V602" s="2"/>
      <c r="W602" s="2"/>
      <c r="X602" s="2"/>
      <c r="Y602" s="2"/>
      <c r="Z602" s="2"/>
      <c r="AA602" s="2"/>
      <c r="AB602" s="2"/>
    </row>
    <row r="603" spans="1:28" ht="13.5" customHeight="1">
      <c r="A603" s="2"/>
      <c r="B603" s="3"/>
      <c r="C603" s="3"/>
      <c r="D603" s="35"/>
      <c r="E603" s="35"/>
      <c r="F603" s="35"/>
      <c r="G603" s="35"/>
      <c r="H603" s="3"/>
      <c r="I603" s="2"/>
      <c r="J603" s="2"/>
      <c r="K603" s="2"/>
      <c r="L603" s="2"/>
      <c r="M603" s="2"/>
      <c r="N603" s="2"/>
      <c r="O603" s="2"/>
      <c r="P603" s="2"/>
      <c r="Q603" s="2"/>
      <c r="R603" s="2"/>
      <c r="S603" s="2"/>
      <c r="T603" s="2"/>
      <c r="U603" s="2"/>
      <c r="V603" s="2"/>
      <c r="W603" s="2"/>
      <c r="X603" s="2"/>
      <c r="Y603" s="2"/>
      <c r="Z603" s="2"/>
      <c r="AA603" s="2"/>
      <c r="AB603" s="2"/>
    </row>
    <row r="604" spans="1:28" ht="13.5" customHeight="1">
      <c r="A604" s="2"/>
      <c r="B604" s="3"/>
      <c r="C604" s="3"/>
      <c r="D604" s="35"/>
      <c r="E604" s="35"/>
      <c r="F604" s="35"/>
      <c r="G604" s="35"/>
      <c r="H604" s="3"/>
      <c r="I604" s="2"/>
      <c r="J604" s="2"/>
      <c r="K604" s="2"/>
      <c r="L604" s="2"/>
      <c r="M604" s="2"/>
      <c r="N604" s="2"/>
      <c r="O604" s="2"/>
      <c r="P604" s="2"/>
      <c r="Q604" s="2"/>
      <c r="R604" s="2"/>
      <c r="S604" s="2"/>
      <c r="T604" s="2"/>
      <c r="U604" s="2"/>
      <c r="V604" s="2"/>
      <c r="W604" s="2"/>
      <c r="X604" s="2"/>
      <c r="Y604" s="2"/>
      <c r="Z604" s="2"/>
      <c r="AA604" s="2"/>
      <c r="AB604" s="2"/>
    </row>
    <row r="605" spans="1:28" ht="13.5" customHeight="1">
      <c r="A605" s="2"/>
      <c r="B605" s="3"/>
      <c r="C605" s="3"/>
      <c r="D605" s="35"/>
      <c r="E605" s="35"/>
      <c r="F605" s="35"/>
      <c r="G605" s="35"/>
      <c r="H605" s="3"/>
      <c r="I605" s="2"/>
      <c r="J605" s="2"/>
      <c r="K605" s="2"/>
      <c r="L605" s="2"/>
      <c r="M605" s="2"/>
      <c r="N605" s="2"/>
      <c r="O605" s="2"/>
      <c r="P605" s="2"/>
      <c r="Q605" s="2"/>
      <c r="R605" s="2"/>
      <c r="S605" s="2"/>
      <c r="T605" s="2"/>
      <c r="U605" s="2"/>
      <c r="V605" s="2"/>
      <c r="W605" s="2"/>
      <c r="X605" s="2"/>
      <c r="Y605" s="2"/>
      <c r="Z605" s="2"/>
      <c r="AA605" s="2"/>
      <c r="AB605" s="2"/>
    </row>
    <row r="606" spans="1:28" ht="13.5" customHeight="1">
      <c r="A606" s="2"/>
      <c r="B606" s="3"/>
      <c r="C606" s="3"/>
      <c r="D606" s="35"/>
      <c r="E606" s="35"/>
      <c r="F606" s="35"/>
      <c r="G606" s="35"/>
      <c r="H606" s="3"/>
      <c r="I606" s="2"/>
      <c r="J606" s="2"/>
      <c r="K606" s="2"/>
      <c r="L606" s="2"/>
      <c r="M606" s="2"/>
      <c r="N606" s="2"/>
      <c r="O606" s="2"/>
      <c r="P606" s="2"/>
      <c r="Q606" s="2"/>
      <c r="R606" s="2"/>
      <c r="S606" s="2"/>
      <c r="T606" s="2"/>
      <c r="U606" s="2"/>
      <c r="V606" s="2"/>
      <c r="W606" s="2"/>
      <c r="X606" s="2"/>
      <c r="Y606" s="2"/>
      <c r="Z606" s="2"/>
      <c r="AA606" s="2"/>
      <c r="AB606" s="2"/>
    </row>
    <row r="607" spans="1:28" ht="13.5" customHeight="1">
      <c r="A607" s="2"/>
      <c r="B607" s="3"/>
      <c r="C607" s="3"/>
      <c r="D607" s="35"/>
      <c r="E607" s="35"/>
      <c r="F607" s="35"/>
      <c r="G607" s="35"/>
      <c r="H607" s="3"/>
      <c r="I607" s="2"/>
      <c r="J607" s="2"/>
      <c r="K607" s="2"/>
      <c r="L607" s="2"/>
      <c r="M607" s="2"/>
      <c r="N607" s="2"/>
      <c r="O607" s="2"/>
      <c r="P607" s="2"/>
      <c r="Q607" s="2"/>
      <c r="R607" s="2"/>
      <c r="S607" s="2"/>
      <c r="T607" s="2"/>
      <c r="U607" s="2"/>
      <c r="V607" s="2"/>
      <c r="W607" s="2"/>
      <c r="X607" s="2"/>
      <c r="Y607" s="2"/>
      <c r="Z607" s="2"/>
      <c r="AA607" s="2"/>
      <c r="AB607" s="2"/>
    </row>
    <row r="608" spans="1:28" ht="13.5" customHeight="1">
      <c r="A608" s="2"/>
      <c r="B608" s="3"/>
      <c r="C608" s="3"/>
      <c r="D608" s="35"/>
      <c r="E608" s="35"/>
      <c r="F608" s="35"/>
      <c r="G608" s="35"/>
      <c r="H608" s="3"/>
      <c r="I608" s="2"/>
      <c r="J608" s="2"/>
      <c r="K608" s="2"/>
      <c r="L608" s="2"/>
      <c r="M608" s="2"/>
      <c r="N608" s="2"/>
      <c r="O608" s="2"/>
      <c r="P608" s="2"/>
      <c r="Q608" s="2"/>
      <c r="R608" s="2"/>
      <c r="S608" s="2"/>
      <c r="T608" s="2"/>
      <c r="U608" s="2"/>
      <c r="V608" s="2"/>
      <c r="W608" s="2"/>
      <c r="X608" s="2"/>
      <c r="Y608" s="2"/>
      <c r="Z608" s="2"/>
      <c r="AA608" s="2"/>
      <c r="AB608" s="2"/>
    </row>
    <row r="609" spans="1:28" ht="13.5" customHeight="1">
      <c r="A609" s="2"/>
      <c r="B609" s="3"/>
      <c r="C609" s="3"/>
      <c r="D609" s="35"/>
      <c r="E609" s="35"/>
      <c r="F609" s="35"/>
      <c r="G609" s="35"/>
      <c r="H609" s="3"/>
      <c r="I609" s="2"/>
      <c r="J609" s="2"/>
      <c r="K609" s="2"/>
      <c r="L609" s="2"/>
      <c r="M609" s="2"/>
      <c r="N609" s="2"/>
      <c r="O609" s="2"/>
      <c r="P609" s="2"/>
      <c r="Q609" s="2"/>
      <c r="R609" s="2"/>
      <c r="S609" s="2"/>
      <c r="T609" s="2"/>
      <c r="U609" s="2"/>
      <c r="V609" s="2"/>
      <c r="W609" s="2"/>
      <c r="X609" s="2"/>
      <c r="Y609" s="2"/>
      <c r="Z609" s="2"/>
      <c r="AA609" s="2"/>
      <c r="AB609" s="2"/>
    </row>
    <row r="610" spans="1:28" ht="13.5" customHeight="1">
      <c r="A610" s="2"/>
      <c r="B610" s="3"/>
      <c r="C610" s="3"/>
      <c r="D610" s="35"/>
      <c r="E610" s="35"/>
      <c r="F610" s="35"/>
      <c r="G610" s="35"/>
      <c r="H610" s="3"/>
      <c r="I610" s="2"/>
      <c r="J610" s="2"/>
      <c r="K610" s="2"/>
      <c r="L610" s="2"/>
      <c r="M610" s="2"/>
      <c r="N610" s="2"/>
      <c r="O610" s="2"/>
      <c r="P610" s="2"/>
      <c r="Q610" s="2"/>
      <c r="R610" s="2"/>
      <c r="S610" s="2"/>
      <c r="T610" s="2"/>
      <c r="U610" s="2"/>
      <c r="V610" s="2"/>
      <c r="W610" s="2"/>
      <c r="X610" s="2"/>
      <c r="Y610" s="2"/>
      <c r="Z610" s="2"/>
      <c r="AA610" s="2"/>
      <c r="AB610" s="2"/>
    </row>
    <row r="611" spans="1:28" ht="13.5" customHeight="1">
      <c r="A611" s="2"/>
      <c r="B611" s="3"/>
      <c r="C611" s="3"/>
      <c r="D611" s="35"/>
      <c r="E611" s="35"/>
      <c r="F611" s="35"/>
      <c r="G611" s="35"/>
      <c r="H611" s="3"/>
      <c r="I611" s="2"/>
      <c r="J611" s="2"/>
      <c r="K611" s="2"/>
      <c r="L611" s="2"/>
      <c r="M611" s="2"/>
      <c r="N611" s="2"/>
      <c r="O611" s="2"/>
      <c r="P611" s="2"/>
      <c r="Q611" s="2"/>
      <c r="R611" s="2"/>
      <c r="S611" s="2"/>
      <c r="T611" s="2"/>
      <c r="U611" s="2"/>
      <c r="V611" s="2"/>
      <c r="W611" s="2"/>
      <c r="X611" s="2"/>
      <c r="Y611" s="2"/>
      <c r="Z611" s="2"/>
      <c r="AA611" s="2"/>
      <c r="AB611" s="2"/>
    </row>
    <row r="612" spans="1:28" ht="13.5" customHeight="1">
      <c r="A612" s="2"/>
      <c r="B612" s="3"/>
      <c r="C612" s="3"/>
      <c r="D612" s="35"/>
      <c r="E612" s="35"/>
      <c r="F612" s="35"/>
      <c r="G612" s="35"/>
      <c r="H612" s="3"/>
      <c r="I612" s="2"/>
      <c r="J612" s="2"/>
      <c r="K612" s="2"/>
      <c r="L612" s="2"/>
      <c r="M612" s="2"/>
      <c r="N612" s="2"/>
      <c r="O612" s="2"/>
      <c r="P612" s="2"/>
      <c r="Q612" s="2"/>
      <c r="R612" s="2"/>
      <c r="S612" s="2"/>
      <c r="T612" s="2"/>
      <c r="U612" s="2"/>
      <c r="V612" s="2"/>
      <c r="W612" s="2"/>
      <c r="X612" s="2"/>
      <c r="Y612" s="2"/>
      <c r="Z612" s="2"/>
      <c r="AA612" s="2"/>
      <c r="AB612" s="2"/>
    </row>
    <row r="613" spans="1:28" ht="13.5" customHeight="1">
      <c r="A613" s="2"/>
      <c r="B613" s="3"/>
      <c r="C613" s="3"/>
      <c r="D613" s="35"/>
      <c r="E613" s="35"/>
      <c r="F613" s="35"/>
      <c r="G613" s="35"/>
      <c r="H613" s="3"/>
      <c r="I613" s="2"/>
      <c r="J613" s="2"/>
      <c r="K613" s="2"/>
      <c r="L613" s="2"/>
      <c r="M613" s="2"/>
      <c r="N613" s="2"/>
      <c r="O613" s="2"/>
      <c r="P613" s="2"/>
      <c r="Q613" s="2"/>
      <c r="R613" s="2"/>
      <c r="S613" s="2"/>
      <c r="T613" s="2"/>
      <c r="U613" s="2"/>
      <c r="V613" s="2"/>
      <c r="W613" s="2"/>
      <c r="X613" s="2"/>
      <c r="Y613" s="2"/>
      <c r="Z613" s="2"/>
      <c r="AA613" s="2"/>
      <c r="AB613" s="2"/>
    </row>
    <row r="614" spans="1:28" ht="13.5" customHeight="1">
      <c r="A614" s="2"/>
      <c r="B614" s="3"/>
      <c r="C614" s="3"/>
      <c r="D614" s="35"/>
      <c r="E614" s="35"/>
      <c r="F614" s="35"/>
      <c r="G614" s="35"/>
      <c r="H614" s="3"/>
      <c r="I614" s="2"/>
      <c r="J614" s="2"/>
      <c r="K614" s="2"/>
      <c r="L614" s="2"/>
      <c r="M614" s="2"/>
      <c r="N614" s="2"/>
      <c r="O614" s="2"/>
      <c r="P614" s="2"/>
      <c r="Q614" s="2"/>
      <c r="R614" s="2"/>
      <c r="S614" s="2"/>
      <c r="T614" s="2"/>
      <c r="U614" s="2"/>
      <c r="V614" s="2"/>
      <c r="W614" s="2"/>
      <c r="X614" s="2"/>
      <c r="Y614" s="2"/>
      <c r="Z614" s="2"/>
      <c r="AA614" s="2"/>
      <c r="AB614" s="2"/>
    </row>
    <row r="615" spans="1:28" ht="13.5" customHeight="1">
      <c r="A615" s="2"/>
      <c r="B615" s="3"/>
      <c r="C615" s="3"/>
      <c r="D615" s="35"/>
      <c r="E615" s="35"/>
      <c r="F615" s="35"/>
      <c r="G615" s="35"/>
      <c r="H615" s="3"/>
      <c r="I615" s="2"/>
      <c r="J615" s="2"/>
      <c r="K615" s="2"/>
      <c r="L615" s="2"/>
      <c r="M615" s="2"/>
      <c r="N615" s="2"/>
      <c r="O615" s="2"/>
      <c r="P615" s="2"/>
      <c r="Q615" s="2"/>
      <c r="R615" s="2"/>
      <c r="S615" s="2"/>
      <c r="T615" s="2"/>
      <c r="U615" s="2"/>
      <c r="V615" s="2"/>
      <c r="W615" s="2"/>
      <c r="X615" s="2"/>
      <c r="Y615" s="2"/>
      <c r="Z615" s="2"/>
      <c r="AA615" s="2"/>
      <c r="AB615" s="2"/>
    </row>
    <row r="616" spans="1:28" ht="13.5" customHeight="1">
      <c r="A616" s="2"/>
      <c r="B616" s="3"/>
      <c r="C616" s="3"/>
      <c r="D616" s="35"/>
      <c r="E616" s="35"/>
      <c r="F616" s="35"/>
      <c r="G616" s="35"/>
      <c r="H616" s="3"/>
      <c r="I616" s="2"/>
      <c r="J616" s="2"/>
      <c r="K616" s="2"/>
      <c r="L616" s="2"/>
      <c r="M616" s="2"/>
      <c r="N616" s="2"/>
      <c r="O616" s="2"/>
      <c r="P616" s="2"/>
      <c r="Q616" s="2"/>
      <c r="R616" s="2"/>
      <c r="S616" s="2"/>
      <c r="T616" s="2"/>
      <c r="U616" s="2"/>
      <c r="V616" s="2"/>
      <c r="W616" s="2"/>
      <c r="X616" s="2"/>
      <c r="Y616" s="2"/>
      <c r="Z616" s="2"/>
      <c r="AA616" s="2"/>
      <c r="AB616" s="2"/>
    </row>
    <row r="617" spans="1:28" ht="13.5" customHeight="1">
      <c r="A617" s="2"/>
      <c r="B617" s="3"/>
      <c r="C617" s="3"/>
      <c r="D617" s="35"/>
      <c r="E617" s="35"/>
      <c r="F617" s="35"/>
      <c r="G617" s="35"/>
      <c r="H617" s="3"/>
      <c r="I617" s="2"/>
      <c r="J617" s="2"/>
      <c r="K617" s="2"/>
      <c r="L617" s="2"/>
      <c r="M617" s="2"/>
      <c r="N617" s="2"/>
      <c r="O617" s="2"/>
      <c r="P617" s="2"/>
      <c r="Q617" s="2"/>
      <c r="R617" s="2"/>
      <c r="S617" s="2"/>
      <c r="T617" s="2"/>
      <c r="U617" s="2"/>
      <c r="V617" s="2"/>
      <c r="W617" s="2"/>
      <c r="X617" s="2"/>
      <c r="Y617" s="2"/>
      <c r="Z617" s="2"/>
      <c r="AA617" s="2"/>
      <c r="AB617" s="2"/>
    </row>
    <row r="618" spans="1:28" ht="13.5" customHeight="1">
      <c r="A618" s="2"/>
      <c r="B618" s="3"/>
      <c r="C618" s="3"/>
      <c r="D618" s="35"/>
      <c r="E618" s="35"/>
      <c r="F618" s="35"/>
      <c r="G618" s="35"/>
      <c r="H618" s="3"/>
      <c r="I618" s="2"/>
      <c r="J618" s="2"/>
      <c r="K618" s="2"/>
      <c r="L618" s="2"/>
      <c r="M618" s="2"/>
      <c r="N618" s="2"/>
      <c r="O618" s="2"/>
      <c r="P618" s="2"/>
      <c r="Q618" s="2"/>
      <c r="R618" s="2"/>
      <c r="S618" s="2"/>
      <c r="T618" s="2"/>
      <c r="U618" s="2"/>
      <c r="V618" s="2"/>
      <c r="W618" s="2"/>
      <c r="X618" s="2"/>
      <c r="Y618" s="2"/>
      <c r="Z618" s="2"/>
      <c r="AA618" s="2"/>
      <c r="AB618" s="2"/>
    </row>
    <row r="619" spans="1:28" ht="13.5" customHeight="1">
      <c r="A619" s="2"/>
      <c r="B619" s="3"/>
      <c r="C619" s="3"/>
      <c r="D619" s="35"/>
      <c r="E619" s="35"/>
      <c r="F619" s="35"/>
      <c r="G619" s="35"/>
      <c r="H619" s="3"/>
      <c r="I619" s="2"/>
      <c r="J619" s="2"/>
      <c r="K619" s="2"/>
      <c r="L619" s="2"/>
      <c r="M619" s="2"/>
      <c r="N619" s="2"/>
      <c r="O619" s="2"/>
      <c r="P619" s="2"/>
      <c r="Q619" s="2"/>
      <c r="R619" s="2"/>
      <c r="S619" s="2"/>
      <c r="T619" s="2"/>
      <c r="U619" s="2"/>
      <c r="V619" s="2"/>
      <c r="W619" s="2"/>
      <c r="X619" s="2"/>
      <c r="Y619" s="2"/>
      <c r="Z619" s="2"/>
      <c r="AA619" s="2"/>
      <c r="AB619" s="2"/>
    </row>
    <row r="620" spans="1:28" ht="13.5" customHeight="1">
      <c r="A620" s="2"/>
      <c r="B620" s="3"/>
      <c r="C620" s="3"/>
      <c r="D620" s="35"/>
      <c r="E620" s="35"/>
      <c r="F620" s="35"/>
      <c r="G620" s="35"/>
      <c r="H620" s="3"/>
      <c r="I620" s="2"/>
      <c r="J620" s="2"/>
      <c r="K620" s="2"/>
      <c r="L620" s="2"/>
      <c r="M620" s="2"/>
      <c r="N620" s="2"/>
      <c r="O620" s="2"/>
      <c r="P620" s="2"/>
      <c r="Q620" s="2"/>
      <c r="R620" s="2"/>
      <c r="S620" s="2"/>
      <c r="T620" s="2"/>
      <c r="U620" s="2"/>
      <c r="V620" s="2"/>
      <c r="W620" s="2"/>
      <c r="X620" s="2"/>
      <c r="Y620" s="2"/>
      <c r="Z620" s="2"/>
      <c r="AA620" s="2"/>
      <c r="AB620" s="2"/>
    </row>
    <row r="621" spans="1:28" ht="13.5" customHeight="1">
      <c r="A621" s="2"/>
      <c r="B621" s="3"/>
      <c r="C621" s="3"/>
      <c r="D621" s="35"/>
      <c r="E621" s="35"/>
      <c r="F621" s="35"/>
      <c r="G621" s="35"/>
      <c r="H621" s="3"/>
      <c r="I621" s="2"/>
      <c r="J621" s="2"/>
      <c r="K621" s="2"/>
      <c r="L621" s="2"/>
      <c r="M621" s="2"/>
      <c r="N621" s="2"/>
      <c r="O621" s="2"/>
      <c r="P621" s="2"/>
      <c r="Q621" s="2"/>
      <c r="R621" s="2"/>
      <c r="S621" s="2"/>
      <c r="T621" s="2"/>
      <c r="U621" s="2"/>
      <c r="V621" s="2"/>
      <c r="W621" s="2"/>
      <c r="X621" s="2"/>
      <c r="Y621" s="2"/>
      <c r="Z621" s="2"/>
      <c r="AA621" s="2"/>
      <c r="AB621" s="2"/>
    </row>
    <row r="622" spans="1:28" ht="13.5" customHeight="1">
      <c r="A622" s="2"/>
      <c r="B622" s="3"/>
      <c r="C622" s="3"/>
      <c r="D622" s="35"/>
      <c r="E622" s="35"/>
      <c r="F622" s="35"/>
      <c r="G622" s="35"/>
      <c r="H622" s="3"/>
      <c r="I622" s="2"/>
      <c r="J622" s="2"/>
      <c r="K622" s="2"/>
      <c r="L622" s="2"/>
      <c r="M622" s="2"/>
      <c r="N622" s="2"/>
      <c r="O622" s="2"/>
      <c r="P622" s="2"/>
      <c r="Q622" s="2"/>
      <c r="R622" s="2"/>
      <c r="S622" s="2"/>
      <c r="T622" s="2"/>
      <c r="U622" s="2"/>
      <c r="V622" s="2"/>
      <c r="W622" s="2"/>
      <c r="X622" s="2"/>
      <c r="Y622" s="2"/>
      <c r="Z622" s="2"/>
      <c r="AA622" s="2"/>
      <c r="AB622" s="2"/>
    </row>
    <row r="623" spans="1:28" ht="13.5" customHeight="1">
      <c r="A623" s="2"/>
      <c r="B623" s="3"/>
      <c r="C623" s="3"/>
      <c r="D623" s="35"/>
      <c r="E623" s="35"/>
      <c r="F623" s="35"/>
      <c r="G623" s="35"/>
      <c r="H623" s="3"/>
      <c r="I623" s="2"/>
      <c r="J623" s="2"/>
      <c r="K623" s="2"/>
      <c r="L623" s="2"/>
      <c r="M623" s="2"/>
      <c r="N623" s="2"/>
      <c r="O623" s="2"/>
      <c r="P623" s="2"/>
      <c r="Q623" s="2"/>
      <c r="R623" s="2"/>
      <c r="S623" s="2"/>
      <c r="T623" s="2"/>
      <c r="U623" s="2"/>
      <c r="V623" s="2"/>
      <c r="W623" s="2"/>
      <c r="X623" s="2"/>
      <c r="Y623" s="2"/>
      <c r="Z623" s="2"/>
      <c r="AA623" s="2"/>
      <c r="AB623" s="2"/>
    </row>
    <row r="624" spans="1:28" ht="13.5" customHeight="1">
      <c r="A624" s="2"/>
      <c r="B624" s="3"/>
      <c r="C624" s="3"/>
      <c r="D624" s="35"/>
      <c r="E624" s="35"/>
      <c r="F624" s="35"/>
      <c r="G624" s="35"/>
      <c r="H624" s="3"/>
      <c r="I624" s="2"/>
      <c r="J624" s="2"/>
      <c r="K624" s="2"/>
      <c r="L624" s="2"/>
      <c r="M624" s="2"/>
      <c r="N624" s="2"/>
      <c r="O624" s="2"/>
      <c r="P624" s="2"/>
      <c r="Q624" s="2"/>
      <c r="R624" s="2"/>
      <c r="S624" s="2"/>
      <c r="T624" s="2"/>
      <c r="U624" s="2"/>
      <c r="V624" s="2"/>
      <c r="W624" s="2"/>
      <c r="X624" s="2"/>
      <c r="Y624" s="2"/>
      <c r="Z624" s="2"/>
      <c r="AA624" s="2"/>
      <c r="AB624" s="2"/>
    </row>
    <row r="625" spans="1:28" ht="13.5" customHeight="1">
      <c r="A625" s="2"/>
      <c r="B625" s="3"/>
      <c r="C625" s="3"/>
      <c r="D625" s="35"/>
      <c r="E625" s="35"/>
      <c r="F625" s="35"/>
      <c r="G625" s="35"/>
      <c r="H625" s="3"/>
      <c r="I625" s="2"/>
      <c r="J625" s="2"/>
      <c r="K625" s="2"/>
      <c r="L625" s="2"/>
      <c r="M625" s="2"/>
      <c r="N625" s="2"/>
      <c r="O625" s="2"/>
      <c r="P625" s="2"/>
      <c r="Q625" s="2"/>
      <c r="R625" s="2"/>
      <c r="S625" s="2"/>
      <c r="T625" s="2"/>
      <c r="U625" s="2"/>
      <c r="V625" s="2"/>
      <c r="W625" s="2"/>
      <c r="X625" s="2"/>
      <c r="Y625" s="2"/>
      <c r="Z625" s="2"/>
      <c r="AA625" s="2"/>
      <c r="AB625" s="2"/>
    </row>
    <row r="626" spans="1:28" ht="13.5" customHeight="1">
      <c r="A626" s="2"/>
      <c r="B626" s="3"/>
      <c r="C626" s="3"/>
      <c r="D626" s="35"/>
      <c r="E626" s="35"/>
      <c r="F626" s="35"/>
      <c r="G626" s="35"/>
      <c r="H626" s="3"/>
      <c r="I626" s="2"/>
      <c r="J626" s="2"/>
      <c r="K626" s="2"/>
      <c r="L626" s="2"/>
      <c r="M626" s="2"/>
      <c r="N626" s="2"/>
      <c r="O626" s="2"/>
      <c r="P626" s="2"/>
      <c r="Q626" s="2"/>
      <c r="R626" s="2"/>
      <c r="S626" s="2"/>
      <c r="T626" s="2"/>
      <c r="U626" s="2"/>
      <c r="V626" s="2"/>
      <c r="W626" s="2"/>
      <c r="X626" s="2"/>
      <c r="Y626" s="2"/>
      <c r="Z626" s="2"/>
      <c r="AA626" s="2"/>
      <c r="AB626" s="2"/>
    </row>
    <row r="627" spans="1:28" ht="13.5" customHeight="1">
      <c r="A627" s="2"/>
      <c r="B627" s="3"/>
      <c r="C627" s="3"/>
      <c r="D627" s="35"/>
      <c r="E627" s="35"/>
      <c r="F627" s="35"/>
      <c r="G627" s="35"/>
      <c r="H627" s="3"/>
      <c r="I627" s="2"/>
      <c r="J627" s="2"/>
      <c r="K627" s="2"/>
      <c r="L627" s="2"/>
      <c r="M627" s="2"/>
      <c r="N627" s="2"/>
      <c r="O627" s="2"/>
      <c r="P627" s="2"/>
      <c r="Q627" s="2"/>
      <c r="R627" s="2"/>
      <c r="S627" s="2"/>
      <c r="T627" s="2"/>
      <c r="U627" s="2"/>
      <c r="V627" s="2"/>
      <c r="W627" s="2"/>
      <c r="X627" s="2"/>
      <c r="Y627" s="2"/>
      <c r="Z627" s="2"/>
      <c r="AA627" s="2"/>
      <c r="AB627" s="2"/>
    </row>
    <row r="628" spans="1:28" ht="13.5" customHeight="1">
      <c r="A628" s="2"/>
      <c r="B628" s="3"/>
      <c r="C628" s="3"/>
      <c r="D628" s="35"/>
      <c r="E628" s="35"/>
      <c r="F628" s="35"/>
      <c r="G628" s="35"/>
      <c r="H628" s="3"/>
      <c r="I628" s="2"/>
      <c r="J628" s="2"/>
      <c r="K628" s="2"/>
      <c r="L628" s="2"/>
      <c r="M628" s="2"/>
      <c r="N628" s="2"/>
      <c r="O628" s="2"/>
      <c r="P628" s="2"/>
      <c r="Q628" s="2"/>
      <c r="R628" s="2"/>
      <c r="S628" s="2"/>
      <c r="T628" s="2"/>
      <c r="U628" s="2"/>
      <c r="V628" s="2"/>
      <c r="W628" s="2"/>
      <c r="X628" s="2"/>
      <c r="Y628" s="2"/>
      <c r="Z628" s="2"/>
      <c r="AA628" s="2"/>
      <c r="AB628" s="2"/>
    </row>
    <row r="629" spans="1:28" ht="13.5" customHeight="1">
      <c r="A629" s="2"/>
      <c r="B629" s="3"/>
      <c r="C629" s="3"/>
      <c r="D629" s="35"/>
      <c r="E629" s="35"/>
      <c r="F629" s="35"/>
      <c r="G629" s="35"/>
      <c r="H629" s="3"/>
      <c r="I629" s="2"/>
      <c r="J629" s="2"/>
      <c r="K629" s="2"/>
      <c r="L629" s="2"/>
      <c r="M629" s="2"/>
      <c r="N629" s="2"/>
      <c r="O629" s="2"/>
      <c r="P629" s="2"/>
      <c r="Q629" s="2"/>
      <c r="R629" s="2"/>
      <c r="S629" s="2"/>
      <c r="T629" s="2"/>
      <c r="U629" s="2"/>
      <c r="V629" s="2"/>
      <c r="W629" s="2"/>
      <c r="X629" s="2"/>
      <c r="Y629" s="2"/>
      <c r="Z629" s="2"/>
      <c r="AA629" s="2"/>
      <c r="AB629" s="2"/>
    </row>
    <row r="630" spans="1:28" ht="13.5" customHeight="1">
      <c r="A630" s="2"/>
      <c r="B630" s="3"/>
      <c r="C630" s="3"/>
      <c r="D630" s="35"/>
      <c r="E630" s="35"/>
      <c r="F630" s="35"/>
      <c r="G630" s="35"/>
      <c r="H630" s="3"/>
      <c r="I630" s="2"/>
      <c r="J630" s="2"/>
      <c r="K630" s="2"/>
      <c r="L630" s="2"/>
      <c r="M630" s="2"/>
      <c r="N630" s="2"/>
      <c r="O630" s="2"/>
      <c r="P630" s="2"/>
      <c r="Q630" s="2"/>
      <c r="R630" s="2"/>
      <c r="S630" s="2"/>
      <c r="T630" s="2"/>
      <c r="U630" s="2"/>
      <c r="V630" s="2"/>
      <c r="W630" s="2"/>
      <c r="X630" s="2"/>
      <c r="Y630" s="2"/>
      <c r="Z630" s="2"/>
      <c r="AA630" s="2"/>
      <c r="AB630" s="2"/>
    </row>
    <row r="631" spans="1:28" ht="13.5" customHeight="1">
      <c r="A631" s="2"/>
      <c r="B631" s="3"/>
      <c r="C631" s="3"/>
      <c r="D631" s="35"/>
      <c r="E631" s="35"/>
      <c r="F631" s="35"/>
      <c r="G631" s="35"/>
      <c r="H631" s="3"/>
      <c r="I631" s="2"/>
      <c r="J631" s="2"/>
      <c r="K631" s="2"/>
      <c r="L631" s="2"/>
      <c r="M631" s="2"/>
      <c r="N631" s="2"/>
      <c r="O631" s="2"/>
      <c r="P631" s="2"/>
      <c r="Q631" s="2"/>
      <c r="R631" s="2"/>
      <c r="S631" s="2"/>
      <c r="T631" s="2"/>
      <c r="U631" s="2"/>
      <c r="V631" s="2"/>
      <c r="W631" s="2"/>
      <c r="X631" s="2"/>
      <c r="Y631" s="2"/>
      <c r="Z631" s="2"/>
      <c r="AA631" s="2"/>
      <c r="AB631" s="2"/>
    </row>
    <row r="632" spans="1:28" ht="13.5" customHeight="1">
      <c r="A632" s="2"/>
      <c r="B632" s="3"/>
      <c r="C632" s="3"/>
      <c r="D632" s="35"/>
      <c r="E632" s="35"/>
      <c r="F632" s="35"/>
      <c r="G632" s="35"/>
      <c r="H632" s="3"/>
      <c r="I632" s="2"/>
      <c r="J632" s="2"/>
      <c r="K632" s="2"/>
      <c r="L632" s="2"/>
      <c r="M632" s="2"/>
      <c r="N632" s="2"/>
      <c r="O632" s="2"/>
      <c r="P632" s="2"/>
      <c r="Q632" s="2"/>
      <c r="R632" s="2"/>
      <c r="S632" s="2"/>
      <c r="T632" s="2"/>
      <c r="U632" s="2"/>
      <c r="V632" s="2"/>
      <c r="W632" s="2"/>
      <c r="X632" s="2"/>
      <c r="Y632" s="2"/>
      <c r="Z632" s="2"/>
      <c r="AA632" s="2"/>
      <c r="AB632" s="2"/>
    </row>
    <row r="633" spans="1:28" ht="13.5" customHeight="1">
      <c r="A633" s="2"/>
      <c r="B633" s="3"/>
      <c r="C633" s="3"/>
      <c r="D633" s="35"/>
      <c r="E633" s="35"/>
      <c r="F633" s="35"/>
      <c r="G633" s="35"/>
      <c r="H633" s="3"/>
      <c r="I633" s="2"/>
      <c r="J633" s="2"/>
      <c r="K633" s="2"/>
      <c r="L633" s="2"/>
      <c r="M633" s="2"/>
      <c r="N633" s="2"/>
      <c r="O633" s="2"/>
      <c r="P633" s="2"/>
      <c r="Q633" s="2"/>
      <c r="R633" s="2"/>
      <c r="S633" s="2"/>
      <c r="T633" s="2"/>
      <c r="U633" s="2"/>
      <c r="V633" s="2"/>
      <c r="W633" s="2"/>
      <c r="X633" s="2"/>
      <c r="Y633" s="2"/>
      <c r="Z633" s="2"/>
      <c r="AA633" s="2"/>
      <c r="AB633" s="2"/>
    </row>
    <row r="634" spans="1:28" ht="13.5" customHeight="1">
      <c r="A634" s="2"/>
      <c r="B634" s="3"/>
      <c r="C634" s="3"/>
      <c r="D634" s="35"/>
      <c r="E634" s="35"/>
      <c r="F634" s="35"/>
      <c r="G634" s="35"/>
      <c r="H634" s="3"/>
      <c r="I634" s="2"/>
      <c r="J634" s="2"/>
      <c r="K634" s="2"/>
      <c r="L634" s="2"/>
      <c r="M634" s="2"/>
      <c r="N634" s="2"/>
      <c r="O634" s="2"/>
      <c r="P634" s="2"/>
      <c r="Q634" s="2"/>
      <c r="R634" s="2"/>
      <c r="S634" s="2"/>
      <c r="T634" s="2"/>
      <c r="U634" s="2"/>
      <c r="V634" s="2"/>
      <c r="W634" s="2"/>
      <c r="X634" s="2"/>
      <c r="Y634" s="2"/>
      <c r="Z634" s="2"/>
      <c r="AA634" s="2"/>
      <c r="AB634" s="2"/>
    </row>
    <row r="635" spans="1:28" ht="13.5" customHeight="1">
      <c r="A635" s="2"/>
      <c r="B635" s="3"/>
      <c r="C635" s="3"/>
      <c r="D635" s="35"/>
      <c r="E635" s="35"/>
      <c r="F635" s="35"/>
      <c r="G635" s="35"/>
      <c r="H635" s="3"/>
      <c r="I635" s="2"/>
      <c r="J635" s="2"/>
      <c r="K635" s="2"/>
      <c r="L635" s="2"/>
      <c r="M635" s="2"/>
      <c r="N635" s="2"/>
      <c r="O635" s="2"/>
      <c r="P635" s="2"/>
      <c r="Q635" s="2"/>
      <c r="R635" s="2"/>
      <c r="S635" s="2"/>
      <c r="T635" s="2"/>
      <c r="U635" s="2"/>
      <c r="V635" s="2"/>
      <c r="W635" s="2"/>
      <c r="X635" s="2"/>
      <c r="Y635" s="2"/>
      <c r="Z635" s="2"/>
      <c r="AA635" s="2"/>
      <c r="AB635" s="2"/>
    </row>
    <row r="636" spans="1:28" ht="13.5" customHeight="1">
      <c r="A636" s="2"/>
      <c r="B636" s="3"/>
      <c r="C636" s="3"/>
      <c r="D636" s="35"/>
      <c r="E636" s="35"/>
      <c r="F636" s="35"/>
      <c r="G636" s="35"/>
      <c r="H636" s="3"/>
      <c r="I636" s="2"/>
      <c r="J636" s="2"/>
      <c r="K636" s="2"/>
      <c r="L636" s="2"/>
      <c r="M636" s="2"/>
      <c r="N636" s="2"/>
      <c r="O636" s="2"/>
      <c r="P636" s="2"/>
      <c r="Q636" s="2"/>
      <c r="R636" s="2"/>
      <c r="S636" s="2"/>
      <c r="T636" s="2"/>
      <c r="U636" s="2"/>
      <c r="V636" s="2"/>
      <c r="W636" s="2"/>
      <c r="X636" s="2"/>
      <c r="Y636" s="2"/>
      <c r="Z636" s="2"/>
      <c r="AA636" s="2"/>
      <c r="AB636" s="2"/>
    </row>
    <row r="637" spans="1:28" ht="13.5" customHeight="1">
      <c r="A637" s="2"/>
      <c r="B637" s="3"/>
      <c r="C637" s="3"/>
      <c r="D637" s="35"/>
      <c r="E637" s="35"/>
      <c r="F637" s="35"/>
      <c r="G637" s="35"/>
      <c r="H637" s="3"/>
      <c r="I637" s="2"/>
      <c r="J637" s="2"/>
      <c r="K637" s="2"/>
      <c r="L637" s="2"/>
      <c r="M637" s="2"/>
      <c r="N637" s="2"/>
      <c r="O637" s="2"/>
      <c r="P637" s="2"/>
      <c r="Q637" s="2"/>
      <c r="R637" s="2"/>
      <c r="S637" s="2"/>
      <c r="T637" s="2"/>
      <c r="U637" s="2"/>
      <c r="V637" s="2"/>
      <c r="W637" s="2"/>
      <c r="X637" s="2"/>
      <c r="Y637" s="2"/>
      <c r="Z637" s="2"/>
      <c r="AA637" s="2"/>
      <c r="AB637" s="2"/>
    </row>
    <row r="638" spans="1:28" ht="13.5" customHeight="1">
      <c r="A638" s="2"/>
      <c r="B638" s="3"/>
      <c r="C638" s="3"/>
      <c r="D638" s="35"/>
      <c r="E638" s="35"/>
      <c r="F638" s="35"/>
      <c r="G638" s="35"/>
      <c r="H638" s="3"/>
      <c r="I638" s="2"/>
      <c r="J638" s="2"/>
      <c r="K638" s="2"/>
      <c r="L638" s="2"/>
      <c r="M638" s="2"/>
      <c r="N638" s="2"/>
      <c r="O638" s="2"/>
      <c r="P638" s="2"/>
      <c r="Q638" s="2"/>
      <c r="R638" s="2"/>
      <c r="S638" s="2"/>
      <c r="T638" s="2"/>
      <c r="U638" s="2"/>
      <c r="V638" s="2"/>
      <c r="W638" s="2"/>
      <c r="X638" s="2"/>
      <c r="Y638" s="2"/>
      <c r="Z638" s="2"/>
      <c r="AA638" s="2"/>
      <c r="AB638" s="2"/>
    </row>
    <row r="639" spans="1:28" ht="13.5" customHeight="1">
      <c r="A639" s="2"/>
      <c r="B639" s="3"/>
      <c r="C639" s="3"/>
      <c r="D639" s="35"/>
      <c r="E639" s="35"/>
      <c r="F639" s="35"/>
      <c r="G639" s="35"/>
      <c r="H639" s="3"/>
      <c r="I639" s="2"/>
      <c r="J639" s="2"/>
      <c r="K639" s="2"/>
      <c r="L639" s="2"/>
      <c r="M639" s="2"/>
      <c r="N639" s="2"/>
      <c r="O639" s="2"/>
      <c r="P639" s="2"/>
      <c r="Q639" s="2"/>
      <c r="R639" s="2"/>
      <c r="S639" s="2"/>
      <c r="T639" s="2"/>
      <c r="U639" s="2"/>
      <c r="V639" s="2"/>
      <c r="W639" s="2"/>
      <c r="X639" s="2"/>
      <c r="Y639" s="2"/>
      <c r="Z639" s="2"/>
      <c r="AA639" s="2"/>
      <c r="AB639" s="2"/>
    </row>
    <row r="640" spans="1:28" ht="13.5" customHeight="1">
      <c r="A640" s="2"/>
      <c r="B640" s="3"/>
      <c r="C640" s="3"/>
      <c r="D640" s="35"/>
      <c r="E640" s="35"/>
      <c r="F640" s="35"/>
      <c r="G640" s="35"/>
      <c r="H640" s="3"/>
      <c r="I640" s="2"/>
      <c r="J640" s="2"/>
      <c r="K640" s="2"/>
      <c r="L640" s="2"/>
      <c r="M640" s="2"/>
      <c r="N640" s="2"/>
      <c r="O640" s="2"/>
      <c r="P640" s="2"/>
      <c r="Q640" s="2"/>
      <c r="R640" s="2"/>
      <c r="S640" s="2"/>
      <c r="T640" s="2"/>
      <c r="U640" s="2"/>
      <c r="V640" s="2"/>
      <c r="W640" s="2"/>
      <c r="X640" s="2"/>
      <c r="Y640" s="2"/>
      <c r="Z640" s="2"/>
      <c r="AA640" s="2"/>
      <c r="AB640" s="2"/>
    </row>
    <row r="641" spans="1:28" ht="13.5" customHeight="1">
      <c r="A641" s="2"/>
      <c r="B641" s="3"/>
      <c r="C641" s="3"/>
      <c r="D641" s="35"/>
      <c r="E641" s="35"/>
      <c r="F641" s="35"/>
      <c r="G641" s="35"/>
      <c r="H641" s="3"/>
      <c r="I641" s="2"/>
      <c r="J641" s="2"/>
      <c r="K641" s="2"/>
      <c r="L641" s="2"/>
      <c r="M641" s="2"/>
      <c r="N641" s="2"/>
      <c r="O641" s="2"/>
      <c r="P641" s="2"/>
      <c r="Q641" s="2"/>
      <c r="R641" s="2"/>
      <c r="S641" s="2"/>
      <c r="T641" s="2"/>
      <c r="U641" s="2"/>
      <c r="V641" s="2"/>
      <c r="W641" s="2"/>
      <c r="X641" s="2"/>
      <c r="Y641" s="2"/>
      <c r="Z641" s="2"/>
      <c r="AA641" s="2"/>
      <c r="AB641" s="2"/>
    </row>
    <row r="642" spans="1:28" ht="13.5" customHeight="1">
      <c r="A642" s="2"/>
      <c r="B642" s="3"/>
      <c r="C642" s="3"/>
      <c r="D642" s="35"/>
      <c r="E642" s="35"/>
      <c r="F642" s="35"/>
      <c r="G642" s="35"/>
      <c r="H642" s="3"/>
      <c r="I642" s="2"/>
      <c r="J642" s="2"/>
      <c r="K642" s="2"/>
      <c r="L642" s="2"/>
      <c r="M642" s="2"/>
      <c r="N642" s="2"/>
      <c r="O642" s="2"/>
      <c r="P642" s="2"/>
      <c r="Q642" s="2"/>
      <c r="R642" s="2"/>
      <c r="S642" s="2"/>
      <c r="T642" s="2"/>
      <c r="U642" s="2"/>
      <c r="V642" s="2"/>
      <c r="W642" s="2"/>
      <c r="X642" s="2"/>
      <c r="Y642" s="2"/>
      <c r="Z642" s="2"/>
      <c r="AA642" s="2"/>
      <c r="AB642" s="2"/>
    </row>
    <row r="643" spans="1:28" ht="13.5" customHeight="1">
      <c r="A643" s="2"/>
      <c r="B643" s="3"/>
      <c r="C643" s="3"/>
      <c r="D643" s="35"/>
      <c r="E643" s="35"/>
      <c r="F643" s="35"/>
      <c r="G643" s="35"/>
      <c r="H643" s="3"/>
      <c r="I643" s="2"/>
      <c r="J643" s="2"/>
      <c r="K643" s="2"/>
      <c r="L643" s="2"/>
      <c r="M643" s="2"/>
      <c r="N643" s="2"/>
      <c r="O643" s="2"/>
      <c r="P643" s="2"/>
      <c r="Q643" s="2"/>
      <c r="R643" s="2"/>
      <c r="S643" s="2"/>
      <c r="T643" s="2"/>
      <c r="U643" s="2"/>
      <c r="V643" s="2"/>
      <c r="W643" s="2"/>
      <c r="X643" s="2"/>
      <c r="Y643" s="2"/>
      <c r="Z643" s="2"/>
      <c r="AA643" s="2"/>
      <c r="AB643" s="2"/>
    </row>
    <row r="644" spans="1:28" ht="13.5" customHeight="1">
      <c r="A644" s="2"/>
      <c r="B644" s="3"/>
      <c r="C644" s="3"/>
      <c r="D644" s="35"/>
      <c r="E644" s="35"/>
      <c r="F644" s="35"/>
      <c r="G644" s="35"/>
      <c r="H644" s="3"/>
      <c r="I644" s="2"/>
      <c r="J644" s="2"/>
      <c r="K644" s="2"/>
      <c r="L644" s="2"/>
      <c r="M644" s="2"/>
      <c r="N644" s="2"/>
      <c r="O644" s="2"/>
      <c r="P644" s="2"/>
      <c r="Q644" s="2"/>
      <c r="R644" s="2"/>
      <c r="S644" s="2"/>
      <c r="T644" s="2"/>
      <c r="U644" s="2"/>
      <c r="V644" s="2"/>
      <c r="W644" s="2"/>
      <c r="X644" s="2"/>
      <c r="Y644" s="2"/>
      <c r="Z644" s="2"/>
      <c r="AA644" s="2"/>
      <c r="AB644" s="2"/>
    </row>
    <row r="645" spans="1:28" ht="13.5" customHeight="1">
      <c r="A645" s="2"/>
      <c r="B645" s="3"/>
      <c r="C645" s="3"/>
      <c r="D645" s="35"/>
      <c r="E645" s="35"/>
      <c r="F645" s="35"/>
      <c r="G645" s="35"/>
      <c r="H645" s="3"/>
      <c r="I645" s="2"/>
      <c r="J645" s="2"/>
      <c r="K645" s="2"/>
      <c r="L645" s="2"/>
      <c r="M645" s="2"/>
      <c r="N645" s="2"/>
      <c r="O645" s="2"/>
      <c r="P645" s="2"/>
      <c r="Q645" s="2"/>
      <c r="R645" s="2"/>
      <c r="S645" s="2"/>
      <c r="T645" s="2"/>
      <c r="U645" s="2"/>
      <c r="V645" s="2"/>
      <c r="W645" s="2"/>
      <c r="X645" s="2"/>
      <c r="Y645" s="2"/>
      <c r="Z645" s="2"/>
      <c r="AA645" s="2"/>
      <c r="AB645" s="2"/>
    </row>
    <row r="646" spans="1:28" ht="13.5" customHeight="1">
      <c r="A646" s="2"/>
      <c r="B646" s="3"/>
      <c r="C646" s="3"/>
      <c r="D646" s="35"/>
      <c r="E646" s="35"/>
      <c r="F646" s="35"/>
      <c r="G646" s="35"/>
      <c r="H646" s="3"/>
      <c r="I646" s="2"/>
      <c r="J646" s="2"/>
      <c r="K646" s="2"/>
      <c r="L646" s="2"/>
      <c r="M646" s="2"/>
      <c r="N646" s="2"/>
      <c r="O646" s="2"/>
      <c r="P646" s="2"/>
      <c r="Q646" s="2"/>
      <c r="R646" s="2"/>
      <c r="S646" s="2"/>
      <c r="T646" s="2"/>
      <c r="U646" s="2"/>
      <c r="V646" s="2"/>
      <c r="W646" s="2"/>
      <c r="X646" s="2"/>
      <c r="Y646" s="2"/>
      <c r="Z646" s="2"/>
      <c r="AA646" s="2"/>
      <c r="AB646" s="2"/>
    </row>
    <row r="647" spans="1:28" ht="13.5" customHeight="1">
      <c r="A647" s="2"/>
      <c r="B647" s="3"/>
      <c r="C647" s="3"/>
      <c r="D647" s="35"/>
      <c r="E647" s="35"/>
      <c r="F647" s="35"/>
      <c r="G647" s="35"/>
      <c r="H647" s="3"/>
      <c r="I647" s="2"/>
      <c r="J647" s="2"/>
      <c r="K647" s="2"/>
      <c r="L647" s="2"/>
      <c r="M647" s="2"/>
      <c r="N647" s="2"/>
      <c r="O647" s="2"/>
      <c r="P647" s="2"/>
      <c r="Q647" s="2"/>
      <c r="R647" s="2"/>
      <c r="S647" s="2"/>
      <c r="T647" s="2"/>
      <c r="U647" s="2"/>
      <c r="V647" s="2"/>
      <c r="W647" s="2"/>
      <c r="X647" s="2"/>
      <c r="Y647" s="2"/>
      <c r="Z647" s="2"/>
      <c r="AA647" s="2"/>
      <c r="AB647" s="2"/>
    </row>
    <row r="648" spans="1:28" ht="13.5" customHeight="1">
      <c r="A648" s="2"/>
      <c r="B648" s="3"/>
      <c r="C648" s="3"/>
      <c r="D648" s="35"/>
      <c r="E648" s="35"/>
      <c r="F648" s="35"/>
      <c r="G648" s="35"/>
      <c r="H648" s="3"/>
      <c r="I648" s="2"/>
      <c r="J648" s="2"/>
      <c r="K648" s="2"/>
      <c r="L648" s="2"/>
      <c r="M648" s="2"/>
      <c r="N648" s="2"/>
      <c r="O648" s="2"/>
      <c r="P648" s="2"/>
      <c r="Q648" s="2"/>
      <c r="R648" s="2"/>
      <c r="S648" s="2"/>
      <c r="T648" s="2"/>
      <c r="U648" s="2"/>
      <c r="V648" s="2"/>
      <c r="W648" s="2"/>
      <c r="X648" s="2"/>
      <c r="Y648" s="2"/>
      <c r="Z648" s="2"/>
      <c r="AA648" s="2"/>
      <c r="AB648" s="2"/>
    </row>
    <row r="649" spans="1:28" ht="13.5" customHeight="1">
      <c r="A649" s="2"/>
      <c r="B649" s="3"/>
      <c r="C649" s="3"/>
      <c r="D649" s="35"/>
      <c r="E649" s="35"/>
      <c r="F649" s="35"/>
      <c r="G649" s="35"/>
      <c r="H649" s="3"/>
      <c r="I649" s="2"/>
      <c r="J649" s="2"/>
      <c r="K649" s="2"/>
      <c r="L649" s="2"/>
      <c r="M649" s="2"/>
      <c r="N649" s="2"/>
      <c r="O649" s="2"/>
      <c r="P649" s="2"/>
      <c r="Q649" s="2"/>
      <c r="R649" s="2"/>
      <c r="S649" s="2"/>
      <c r="T649" s="2"/>
      <c r="U649" s="2"/>
      <c r="V649" s="2"/>
      <c r="W649" s="2"/>
      <c r="X649" s="2"/>
      <c r="Y649" s="2"/>
      <c r="Z649" s="2"/>
      <c r="AA649" s="2"/>
      <c r="AB649" s="2"/>
    </row>
    <row r="650" spans="1:28" ht="13.5" customHeight="1">
      <c r="A650" s="2"/>
      <c r="B650" s="3"/>
      <c r="C650" s="3"/>
      <c r="D650" s="35"/>
      <c r="E650" s="35"/>
      <c r="F650" s="35"/>
      <c r="G650" s="35"/>
      <c r="H650" s="3"/>
      <c r="I650" s="2"/>
      <c r="J650" s="2"/>
      <c r="K650" s="2"/>
      <c r="L650" s="2"/>
      <c r="M650" s="2"/>
      <c r="N650" s="2"/>
      <c r="O650" s="2"/>
      <c r="P650" s="2"/>
      <c r="Q650" s="2"/>
      <c r="R650" s="2"/>
      <c r="S650" s="2"/>
      <c r="T650" s="2"/>
      <c r="U650" s="2"/>
      <c r="V650" s="2"/>
      <c r="W650" s="2"/>
      <c r="X650" s="2"/>
      <c r="Y650" s="2"/>
      <c r="Z650" s="2"/>
      <c r="AA650" s="2"/>
      <c r="AB650" s="2"/>
    </row>
    <row r="651" spans="1:28" ht="13.5" customHeight="1">
      <c r="A651" s="2"/>
      <c r="B651" s="3"/>
      <c r="C651" s="3"/>
      <c r="D651" s="35"/>
      <c r="E651" s="35"/>
      <c r="F651" s="35"/>
      <c r="G651" s="35"/>
      <c r="H651" s="3"/>
      <c r="I651" s="2"/>
      <c r="J651" s="2"/>
      <c r="K651" s="2"/>
      <c r="L651" s="2"/>
      <c r="M651" s="2"/>
      <c r="N651" s="2"/>
      <c r="O651" s="2"/>
      <c r="P651" s="2"/>
      <c r="Q651" s="2"/>
      <c r="R651" s="2"/>
      <c r="S651" s="2"/>
      <c r="T651" s="2"/>
      <c r="U651" s="2"/>
      <c r="V651" s="2"/>
      <c r="W651" s="2"/>
      <c r="X651" s="2"/>
      <c r="Y651" s="2"/>
      <c r="Z651" s="2"/>
      <c r="AA651" s="2"/>
      <c r="AB651" s="2"/>
    </row>
    <row r="652" spans="1:28" ht="13.5" customHeight="1">
      <c r="A652" s="2"/>
      <c r="B652" s="3"/>
      <c r="C652" s="3"/>
      <c r="D652" s="35"/>
      <c r="E652" s="35"/>
      <c r="F652" s="35"/>
      <c r="G652" s="35"/>
      <c r="H652" s="3"/>
      <c r="I652" s="2"/>
      <c r="J652" s="2"/>
      <c r="K652" s="2"/>
      <c r="L652" s="2"/>
      <c r="M652" s="2"/>
      <c r="N652" s="2"/>
      <c r="O652" s="2"/>
      <c r="P652" s="2"/>
      <c r="Q652" s="2"/>
      <c r="R652" s="2"/>
      <c r="S652" s="2"/>
      <c r="T652" s="2"/>
      <c r="U652" s="2"/>
      <c r="V652" s="2"/>
      <c r="W652" s="2"/>
      <c r="X652" s="2"/>
      <c r="Y652" s="2"/>
      <c r="Z652" s="2"/>
      <c r="AA652" s="2"/>
      <c r="AB652" s="2"/>
    </row>
    <row r="653" spans="1:28" ht="13.5" customHeight="1">
      <c r="A653" s="2"/>
      <c r="B653" s="3"/>
      <c r="C653" s="3"/>
      <c r="D653" s="35"/>
      <c r="E653" s="35"/>
      <c r="F653" s="35"/>
      <c r="G653" s="35"/>
      <c r="H653" s="3"/>
      <c r="I653" s="2"/>
      <c r="J653" s="2"/>
      <c r="K653" s="2"/>
      <c r="L653" s="2"/>
      <c r="M653" s="2"/>
      <c r="N653" s="2"/>
      <c r="O653" s="2"/>
      <c r="P653" s="2"/>
      <c r="Q653" s="2"/>
      <c r="R653" s="2"/>
      <c r="S653" s="2"/>
      <c r="T653" s="2"/>
      <c r="U653" s="2"/>
      <c r="V653" s="2"/>
      <c r="W653" s="2"/>
      <c r="X653" s="2"/>
      <c r="Y653" s="2"/>
      <c r="Z653" s="2"/>
      <c r="AA653" s="2"/>
      <c r="AB653" s="2"/>
    </row>
    <row r="654" spans="1:28" ht="13.5" customHeight="1">
      <c r="A654" s="2"/>
      <c r="B654" s="3"/>
      <c r="C654" s="3"/>
      <c r="D654" s="35"/>
      <c r="E654" s="35"/>
      <c r="F654" s="35"/>
      <c r="G654" s="35"/>
      <c r="H654" s="3"/>
      <c r="I654" s="2"/>
      <c r="J654" s="2"/>
      <c r="K654" s="2"/>
      <c r="L654" s="2"/>
      <c r="M654" s="2"/>
      <c r="N654" s="2"/>
      <c r="O654" s="2"/>
      <c r="P654" s="2"/>
      <c r="Q654" s="2"/>
      <c r="R654" s="2"/>
      <c r="S654" s="2"/>
      <c r="T654" s="2"/>
      <c r="U654" s="2"/>
      <c r="V654" s="2"/>
      <c r="W654" s="2"/>
      <c r="X654" s="2"/>
      <c r="Y654" s="2"/>
      <c r="Z654" s="2"/>
      <c r="AA654" s="2"/>
      <c r="AB654" s="2"/>
    </row>
    <row r="655" spans="1:28" ht="13.5" customHeight="1">
      <c r="A655" s="2"/>
      <c r="B655" s="3"/>
      <c r="C655" s="3"/>
      <c r="D655" s="35"/>
      <c r="E655" s="35"/>
      <c r="F655" s="35"/>
      <c r="G655" s="35"/>
      <c r="H655" s="3"/>
      <c r="I655" s="2"/>
      <c r="J655" s="2"/>
      <c r="K655" s="2"/>
      <c r="L655" s="2"/>
      <c r="M655" s="2"/>
      <c r="N655" s="2"/>
      <c r="O655" s="2"/>
      <c r="P655" s="2"/>
      <c r="Q655" s="2"/>
      <c r="R655" s="2"/>
      <c r="S655" s="2"/>
      <c r="T655" s="2"/>
      <c r="U655" s="2"/>
      <c r="V655" s="2"/>
      <c r="W655" s="2"/>
      <c r="X655" s="2"/>
      <c r="Y655" s="2"/>
      <c r="Z655" s="2"/>
      <c r="AA655" s="2"/>
      <c r="AB655" s="2"/>
    </row>
    <row r="656" spans="1:28" ht="13.5" customHeight="1">
      <c r="A656" s="2"/>
      <c r="B656" s="3"/>
      <c r="C656" s="3"/>
      <c r="D656" s="35"/>
      <c r="E656" s="35"/>
      <c r="F656" s="35"/>
      <c r="G656" s="35"/>
      <c r="H656" s="3"/>
      <c r="I656" s="2"/>
      <c r="J656" s="2"/>
      <c r="K656" s="2"/>
      <c r="L656" s="2"/>
      <c r="M656" s="2"/>
      <c r="N656" s="2"/>
      <c r="O656" s="2"/>
      <c r="P656" s="2"/>
      <c r="Q656" s="2"/>
      <c r="R656" s="2"/>
      <c r="S656" s="2"/>
      <c r="T656" s="2"/>
      <c r="U656" s="2"/>
      <c r="V656" s="2"/>
      <c r="W656" s="2"/>
      <c r="X656" s="2"/>
      <c r="Y656" s="2"/>
      <c r="Z656" s="2"/>
      <c r="AA656" s="2"/>
      <c r="AB656" s="2"/>
    </row>
    <row r="657" spans="1:28" ht="13.5" customHeight="1">
      <c r="A657" s="2"/>
      <c r="B657" s="3"/>
      <c r="C657" s="3"/>
      <c r="D657" s="35"/>
      <c r="E657" s="35"/>
      <c r="F657" s="35"/>
      <c r="G657" s="35"/>
      <c r="H657" s="3"/>
      <c r="I657" s="2"/>
      <c r="J657" s="2"/>
      <c r="K657" s="2"/>
      <c r="L657" s="2"/>
      <c r="M657" s="2"/>
      <c r="N657" s="2"/>
      <c r="O657" s="2"/>
      <c r="P657" s="2"/>
      <c r="Q657" s="2"/>
      <c r="R657" s="2"/>
      <c r="S657" s="2"/>
      <c r="T657" s="2"/>
      <c r="U657" s="2"/>
      <c r="V657" s="2"/>
      <c r="W657" s="2"/>
      <c r="X657" s="2"/>
      <c r="Y657" s="2"/>
      <c r="Z657" s="2"/>
      <c r="AA657" s="2"/>
      <c r="AB657" s="2"/>
    </row>
    <row r="658" spans="1:28" ht="13.5" customHeight="1">
      <c r="A658" s="2"/>
      <c r="B658" s="3"/>
      <c r="C658" s="3"/>
      <c r="D658" s="35"/>
      <c r="E658" s="35"/>
      <c r="F658" s="35"/>
      <c r="G658" s="35"/>
      <c r="H658" s="3"/>
      <c r="I658" s="2"/>
      <c r="J658" s="2"/>
      <c r="K658" s="2"/>
      <c r="L658" s="2"/>
      <c r="M658" s="2"/>
      <c r="N658" s="2"/>
      <c r="O658" s="2"/>
      <c r="P658" s="2"/>
      <c r="Q658" s="2"/>
      <c r="R658" s="2"/>
      <c r="S658" s="2"/>
      <c r="T658" s="2"/>
      <c r="U658" s="2"/>
      <c r="V658" s="2"/>
      <c r="W658" s="2"/>
      <c r="X658" s="2"/>
      <c r="Y658" s="2"/>
      <c r="Z658" s="2"/>
      <c r="AA658" s="2"/>
      <c r="AB658" s="2"/>
    </row>
    <row r="659" spans="1:28" ht="13.5" customHeight="1">
      <c r="A659" s="2"/>
      <c r="B659" s="3"/>
      <c r="C659" s="3"/>
      <c r="D659" s="35"/>
      <c r="E659" s="35"/>
      <c r="F659" s="35"/>
      <c r="G659" s="35"/>
      <c r="H659" s="3"/>
      <c r="I659" s="2"/>
      <c r="J659" s="2"/>
      <c r="K659" s="2"/>
      <c r="L659" s="2"/>
      <c r="M659" s="2"/>
      <c r="N659" s="2"/>
      <c r="O659" s="2"/>
      <c r="P659" s="2"/>
      <c r="Q659" s="2"/>
      <c r="R659" s="2"/>
      <c r="S659" s="2"/>
      <c r="T659" s="2"/>
      <c r="U659" s="2"/>
      <c r="V659" s="2"/>
      <c r="W659" s="2"/>
      <c r="X659" s="2"/>
      <c r="Y659" s="2"/>
      <c r="Z659" s="2"/>
      <c r="AA659" s="2"/>
      <c r="AB659" s="2"/>
    </row>
    <row r="660" spans="1:28" ht="13.5" customHeight="1">
      <c r="A660" s="2"/>
      <c r="B660" s="3"/>
      <c r="C660" s="3"/>
      <c r="D660" s="35"/>
      <c r="E660" s="35"/>
      <c r="F660" s="35"/>
      <c r="G660" s="35"/>
      <c r="H660" s="3"/>
      <c r="I660" s="2"/>
      <c r="J660" s="2"/>
      <c r="K660" s="2"/>
      <c r="L660" s="2"/>
      <c r="M660" s="2"/>
      <c r="N660" s="2"/>
      <c r="O660" s="2"/>
      <c r="P660" s="2"/>
      <c r="Q660" s="2"/>
      <c r="R660" s="2"/>
      <c r="S660" s="2"/>
      <c r="T660" s="2"/>
      <c r="U660" s="2"/>
      <c r="V660" s="2"/>
      <c r="W660" s="2"/>
      <c r="X660" s="2"/>
      <c r="Y660" s="2"/>
      <c r="Z660" s="2"/>
      <c r="AA660" s="2"/>
      <c r="AB660" s="2"/>
    </row>
    <row r="661" spans="1:28" ht="13.5" customHeight="1">
      <c r="A661" s="2"/>
      <c r="B661" s="3"/>
      <c r="C661" s="3"/>
      <c r="D661" s="35"/>
      <c r="E661" s="35"/>
      <c r="F661" s="35"/>
      <c r="G661" s="35"/>
      <c r="H661" s="3"/>
      <c r="I661" s="2"/>
      <c r="J661" s="2"/>
      <c r="K661" s="2"/>
      <c r="L661" s="2"/>
      <c r="M661" s="2"/>
      <c r="N661" s="2"/>
      <c r="O661" s="2"/>
      <c r="P661" s="2"/>
      <c r="Q661" s="2"/>
      <c r="R661" s="2"/>
      <c r="S661" s="2"/>
      <c r="T661" s="2"/>
      <c r="U661" s="2"/>
      <c r="V661" s="2"/>
      <c r="W661" s="2"/>
      <c r="X661" s="2"/>
      <c r="Y661" s="2"/>
      <c r="Z661" s="2"/>
      <c r="AA661" s="2"/>
      <c r="AB661" s="2"/>
    </row>
    <row r="662" spans="1:28" ht="13.5" customHeight="1">
      <c r="A662" s="2"/>
      <c r="B662" s="3"/>
      <c r="C662" s="3"/>
      <c r="D662" s="35"/>
      <c r="E662" s="35"/>
      <c r="F662" s="35"/>
      <c r="G662" s="35"/>
      <c r="H662" s="3"/>
      <c r="I662" s="2"/>
      <c r="J662" s="2"/>
      <c r="K662" s="2"/>
      <c r="L662" s="2"/>
      <c r="M662" s="2"/>
      <c r="N662" s="2"/>
      <c r="O662" s="2"/>
      <c r="P662" s="2"/>
      <c r="Q662" s="2"/>
      <c r="R662" s="2"/>
      <c r="S662" s="2"/>
      <c r="T662" s="2"/>
      <c r="U662" s="2"/>
      <c r="V662" s="2"/>
      <c r="W662" s="2"/>
      <c r="X662" s="2"/>
      <c r="Y662" s="2"/>
      <c r="Z662" s="2"/>
      <c r="AA662" s="2"/>
      <c r="AB662" s="2"/>
    </row>
    <row r="663" spans="1:28" ht="13.5" customHeight="1">
      <c r="A663" s="2"/>
      <c r="B663" s="3"/>
      <c r="C663" s="3"/>
      <c r="D663" s="35"/>
      <c r="E663" s="35"/>
      <c r="F663" s="35"/>
      <c r="G663" s="35"/>
      <c r="H663" s="3"/>
      <c r="I663" s="2"/>
      <c r="J663" s="2"/>
      <c r="K663" s="2"/>
      <c r="L663" s="2"/>
      <c r="M663" s="2"/>
      <c r="N663" s="2"/>
      <c r="O663" s="2"/>
      <c r="P663" s="2"/>
      <c r="Q663" s="2"/>
      <c r="R663" s="2"/>
      <c r="S663" s="2"/>
      <c r="T663" s="2"/>
      <c r="U663" s="2"/>
      <c r="V663" s="2"/>
      <c r="W663" s="2"/>
      <c r="X663" s="2"/>
      <c r="Y663" s="2"/>
      <c r="Z663" s="2"/>
      <c r="AA663" s="2"/>
      <c r="AB663" s="2"/>
    </row>
    <row r="664" spans="1:28" ht="13.5" customHeight="1">
      <c r="A664" s="2"/>
      <c r="B664" s="3"/>
      <c r="C664" s="3"/>
      <c r="D664" s="35"/>
      <c r="E664" s="35"/>
      <c r="F664" s="35"/>
      <c r="G664" s="35"/>
      <c r="H664" s="3"/>
      <c r="I664" s="2"/>
      <c r="J664" s="2"/>
      <c r="K664" s="2"/>
      <c r="L664" s="2"/>
      <c r="M664" s="2"/>
      <c r="N664" s="2"/>
      <c r="O664" s="2"/>
      <c r="P664" s="2"/>
      <c r="Q664" s="2"/>
      <c r="R664" s="2"/>
      <c r="S664" s="2"/>
      <c r="T664" s="2"/>
      <c r="U664" s="2"/>
      <c r="V664" s="2"/>
      <c r="W664" s="2"/>
      <c r="X664" s="2"/>
      <c r="Y664" s="2"/>
      <c r="Z664" s="2"/>
      <c r="AA664" s="2"/>
      <c r="AB664" s="2"/>
    </row>
    <row r="665" spans="1:28" ht="13.5" customHeight="1">
      <c r="A665" s="2"/>
      <c r="B665" s="3"/>
      <c r="C665" s="3"/>
      <c r="D665" s="35"/>
      <c r="E665" s="35"/>
      <c r="F665" s="35"/>
      <c r="G665" s="35"/>
      <c r="H665" s="3"/>
      <c r="I665" s="2"/>
      <c r="J665" s="2"/>
      <c r="K665" s="2"/>
      <c r="L665" s="2"/>
      <c r="M665" s="2"/>
      <c r="N665" s="2"/>
      <c r="O665" s="2"/>
      <c r="P665" s="2"/>
      <c r="Q665" s="2"/>
      <c r="R665" s="2"/>
      <c r="S665" s="2"/>
      <c r="T665" s="2"/>
      <c r="U665" s="2"/>
      <c r="V665" s="2"/>
      <c r="W665" s="2"/>
      <c r="X665" s="2"/>
      <c r="Y665" s="2"/>
      <c r="Z665" s="2"/>
      <c r="AA665" s="2"/>
      <c r="AB665" s="2"/>
    </row>
    <row r="666" spans="1:28" ht="13.5" customHeight="1">
      <c r="A666" s="2"/>
      <c r="B666" s="3"/>
      <c r="C666" s="3"/>
      <c r="D666" s="35"/>
      <c r="E666" s="35"/>
      <c r="F666" s="35"/>
      <c r="G666" s="35"/>
      <c r="H666" s="3"/>
      <c r="I666" s="2"/>
      <c r="J666" s="2"/>
      <c r="K666" s="2"/>
      <c r="L666" s="2"/>
      <c r="M666" s="2"/>
      <c r="N666" s="2"/>
      <c r="O666" s="2"/>
      <c r="P666" s="2"/>
      <c r="Q666" s="2"/>
      <c r="R666" s="2"/>
      <c r="S666" s="2"/>
      <c r="T666" s="2"/>
      <c r="U666" s="2"/>
      <c r="V666" s="2"/>
      <c r="W666" s="2"/>
      <c r="X666" s="2"/>
      <c r="Y666" s="2"/>
      <c r="Z666" s="2"/>
      <c r="AA666" s="2"/>
      <c r="AB666" s="2"/>
    </row>
    <row r="667" spans="1:28" ht="13.5" customHeight="1">
      <c r="A667" s="2"/>
      <c r="B667" s="3"/>
      <c r="C667" s="3"/>
      <c r="D667" s="35"/>
      <c r="E667" s="35"/>
      <c r="F667" s="35"/>
      <c r="G667" s="35"/>
      <c r="H667" s="3"/>
      <c r="I667" s="2"/>
      <c r="J667" s="2"/>
      <c r="K667" s="2"/>
      <c r="L667" s="2"/>
      <c r="M667" s="2"/>
      <c r="N667" s="2"/>
      <c r="O667" s="2"/>
      <c r="P667" s="2"/>
      <c r="Q667" s="2"/>
      <c r="R667" s="2"/>
      <c r="S667" s="2"/>
      <c r="T667" s="2"/>
      <c r="U667" s="2"/>
      <c r="V667" s="2"/>
      <c r="W667" s="2"/>
      <c r="X667" s="2"/>
      <c r="Y667" s="2"/>
      <c r="Z667" s="2"/>
      <c r="AA667" s="2"/>
      <c r="AB667" s="2"/>
    </row>
    <row r="668" spans="1:28" ht="13.5" customHeight="1">
      <c r="A668" s="2"/>
      <c r="B668" s="3"/>
      <c r="C668" s="3"/>
      <c r="D668" s="35"/>
      <c r="E668" s="35"/>
      <c r="F668" s="35"/>
      <c r="G668" s="35"/>
      <c r="H668" s="3"/>
      <c r="I668" s="2"/>
      <c r="J668" s="2"/>
      <c r="K668" s="2"/>
      <c r="L668" s="2"/>
      <c r="M668" s="2"/>
      <c r="N668" s="2"/>
      <c r="O668" s="2"/>
      <c r="P668" s="2"/>
      <c r="Q668" s="2"/>
      <c r="R668" s="2"/>
      <c r="S668" s="2"/>
      <c r="T668" s="2"/>
      <c r="U668" s="2"/>
      <c r="V668" s="2"/>
      <c r="W668" s="2"/>
      <c r="X668" s="2"/>
      <c r="Y668" s="2"/>
      <c r="Z668" s="2"/>
      <c r="AA668" s="2"/>
      <c r="AB668" s="2"/>
    </row>
    <row r="669" spans="1:28" ht="13.5" customHeight="1">
      <c r="A669" s="2"/>
      <c r="B669" s="3"/>
      <c r="C669" s="3"/>
      <c r="D669" s="35"/>
      <c r="E669" s="35"/>
      <c r="F669" s="35"/>
      <c r="G669" s="35"/>
      <c r="H669" s="3"/>
      <c r="I669" s="2"/>
      <c r="J669" s="2"/>
      <c r="K669" s="2"/>
      <c r="L669" s="2"/>
      <c r="M669" s="2"/>
      <c r="N669" s="2"/>
      <c r="O669" s="2"/>
      <c r="P669" s="2"/>
      <c r="Q669" s="2"/>
      <c r="R669" s="2"/>
      <c r="S669" s="2"/>
      <c r="T669" s="2"/>
      <c r="U669" s="2"/>
      <c r="V669" s="2"/>
      <c r="W669" s="2"/>
      <c r="X669" s="2"/>
      <c r="Y669" s="2"/>
      <c r="Z669" s="2"/>
      <c r="AA669" s="2"/>
      <c r="AB669" s="2"/>
    </row>
    <row r="670" spans="1:28" ht="13.5" customHeight="1">
      <c r="A670" s="2"/>
      <c r="B670" s="3"/>
      <c r="C670" s="3"/>
      <c r="D670" s="35"/>
      <c r="E670" s="35"/>
      <c r="F670" s="35"/>
      <c r="G670" s="35"/>
      <c r="H670" s="3"/>
      <c r="I670" s="2"/>
      <c r="J670" s="2"/>
      <c r="K670" s="2"/>
      <c r="L670" s="2"/>
      <c r="M670" s="2"/>
      <c r="N670" s="2"/>
      <c r="O670" s="2"/>
      <c r="P670" s="2"/>
      <c r="Q670" s="2"/>
      <c r="R670" s="2"/>
      <c r="S670" s="2"/>
      <c r="T670" s="2"/>
      <c r="U670" s="2"/>
      <c r="V670" s="2"/>
      <c r="W670" s="2"/>
      <c r="X670" s="2"/>
      <c r="Y670" s="2"/>
      <c r="Z670" s="2"/>
      <c r="AA670" s="2"/>
      <c r="AB670" s="2"/>
    </row>
    <row r="671" spans="1:28" ht="13.5" customHeight="1">
      <c r="A671" s="2"/>
      <c r="B671" s="3"/>
      <c r="C671" s="3"/>
      <c r="D671" s="35"/>
      <c r="E671" s="35"/>
      <c r="F671" s="35"/>
      <c r="G671" s="35"/>
      <c r="H671" s="3"/>
      <c r="I671" s="2"/>
      <c r="J671" s="2"/>
      <c r="K671" s="2"/>
      <c r="L671" s="2"/>
      <c r="M671" s="2"/>
      <c r="N671" s="2"/>
      <c r="O671" s="2"/>
      <c r="P671" s="2"/>
      <c r="Q671" s="2"/>
      <c r="R671" s="2"/>
      <c r="S671" s="2"/>
      <c r="T671" s="2"/>
      <c r="U671" s="2"/>
      <c r="V671" s="2"/>
      <c r="W671" s="2"/>
      <c r="X671" s="2"/>
      <c r="Y671" s="2"/>
      <c r="Z671" s="2"/>
      <c r="AA671" s="2"/>
      <c r="AB671" s="2"/>
    </row>
    <row r="672" spans="1:28" ht="13.5" customHeight="1">
      <c r="A672" s="2"/>
      <c r="B672" s="3"/>
      <c r="C672" s="3"/>
      <c r="D672" s="35"/>
      <c r="E672" s="35"/>
      <c r="F672" s="35"/>
      <c r="G672" s="35"/>
      <c r="H672" s="3"/>
      <c r="I672" s="2"/>
      <c r="J672" s="2"/>
      <c r="K672" s="2"/>
      <c r="L672" s="2"/>
      <c r="M672" s="2"/>
      <c r="N672" s="2"/>
      <c r="O672" s="2"/>
      <c r="P672" s="2"/>
      <c r="Q672" s="2"/>
      <c r="R672" s="2"/>
      <c r="S672" s="2"/>
      <c r="T672" s="2"/>
      <c r="U672" s="2"/>
      <c r="V672" s="2"/>
      <c r="W672" s="2"/>
      <c r="X672" s="2"/>
      <c r="Y672" s="2"/>
      <c r="Z672" s="2"/>
      <c r="AA672" s="2"/>
      <c r="AB672" s="2"/>
    </row>
    <row r="673" spans="1:28" ht="13.5" customHeight="1">
      <c r="A673" s="2"/>
      <c r="B673" s="3"/>
      <c r="C673" s="3"/>
      <c r="D673" s="35"/>
      <c r="E673" s="35"/>
      <c r="F673" s="35"/>
      <c r="G673" s="35"/>
      <c r="H673" s="3"/>
      <c r="I673" s="2"/>
      <c r="J673" s="2"/>
      <c r="K673" s="2"/>
      <c r="L673" s="2"/>
      <c r="M673" s="2"/>
      <c r="N673" s="2"/>
      <c r="O673" s="2"/>
      <c r="P673" s="2"/>
      <c r="Q673" s="2"/>
      <c r="R673" s="2"/>
      <c r="S673" s="2"/>
      <c r="T673" s="2"/>
      <c r="U673" s="2"/>
      <c r="V673" s="2"/>
      <c r="W673" s="2"/>
      <c r="X673" s="2"/>
      <c r="Y673" s="2"/>
      <c r="Z673" s="2"/>
      <c r="AA673" s="2"/>
      <c r="AB673" s="2"/>
    </row>
    <row r="674" spans="1:28" ht="13.5" customHeight="1">
      <c r="A674" s="2"/>
      <c r="B674" s="3"/>
      <c r="C674" s="3"/>
      <c r="D674" s="35"/>
      <c r="E674" s="35"/>
      <c r="F674" s="35"/>
      <c r="G674" s="35"/>
      <c r="H674" s="3"/>
      <c r="I674" s="2"/>
      <c r="J674" s="2"/>
      <c r="K674" s="2"/>
      <c r="L674" s="2"/>
      <c r="M674" s="2"/>
      <c r="N674" s="2"/>
      <c r="O674" s="2"/>
      <c r="P674" s="2"/>
      <c r="Q674" s="2"/>
      <c r="R674" s="2"/>
      <c r="S674" s="2"/>
      <c r="T674" s="2"/>
      <c r="U674" s="2"/>
      <c r="V674" s="2"/>
      <c r="W674" s="2"/>
      <c r="X674" s="2"/>
      <c r="Y674" s="2"/>
      <c r="Z674" s="2"/>
      <c r="AA674" s="2"/>
      <c r="AB674" s="2"/>
    </row>
    <row r="675" spans="1:28" ht="13.5" customHeight="1">
      <c r="A675" s="2"/>
      <c r="B675" s="3"/>
      <c r="C675" s="3"/>
      <c r="D675" s="35"/>
      <c r="E675" s="35"/>
      <c r="F675" s="35"/>
      <c r="G675" s="35"/>
      <c r="H675" s="3"/>
      <c r="I675" s="2"/>
      <c r="J675" s="2"/>
      <c r="K675" s="2"/>
      <c r="L675" s="2"/>
      <c r="M675" s="2"/>
      <c r="N675" s="2"/>
      <c r="O675" s="2"/>
      <c r="P675" s="2"/>
      <c r="Q675" s="2"/>
      <c r="R675" s="2"/>
      <c r="S675" s="2"/>
      <c r="T675" s="2"/>
      <c r="U675" s="2"/>
      <c r="V675" s="2"/>
      <c r="W675" s="2"/>
      <c r="X675" s="2"/>
      <c r="Y675" s="2"/>
      <c r="Z675" s="2"/>
      <c r="AA675" s="2"/>
      <c r="AB675" s="2"/>
    </row>
    <row r="676" spans="1:28" ht="13.5" customHeight="1">
      <c r="A676" s="2"/>
      <c r="B676" s="3"/>
      <c r="C676" s="3"/>
      <c r="D676" s="35"/>
      <c r="E676" s="35"/>
      <c r="F676" s="35"/>
      <c r="G676" s="35"/>
      <c r="H676" s="3"/>
      <c r="I676" s="2"/>
      <c r="J676" s="2"/>
      <c r="K676" s="2"/>
      <c r="L676" s="2"/>
      <c r="M676" s="2"/>
      <c r="N676" s="2"/>
      <c r="O676" s="2"/>
      <c r="P676" s="2"/>
      <c r="Q676" s="2"/>
      <c r="R676" s="2"/>
      <c r="S676" s="2"/>
      <c r="T676" s="2"/>
      <c r="U676" s="2"/>
      <c r="V676" s="2"/>
      <c r="W676" s="2"/>
      <c r="X676" s="2"/>
      <c r="Y676" s="2"/>
      <c r="Z676" s="2"/>
      <c r="AA676" s="2"/>
      <c r="AB676" s="2"/>
    </row>
    <row r="677" spans="1:28" ht="13.5" customHeight="1">
      <c r="A677" s="2"/>
      <c r="B677" s="3"/>
      <c r="C677" s="3"/>
      <c r="D677" s="35"/>
      <c r="E677" s="35"/>
      <c r="F677" s="35"/>
      <c r="G677" s="35"/>
      <c r="H677" s="3"/>
      <c r="I677" s="2"/>
      <c r="J677" s="2"/>
      <c r="K677" s="2"/>
      <c r="L677" s="2"/>
      <c r="M677" s="2"/>
      <c r="N677" s="2"/>
      <c r="O677" s="2"/>
      <c r="P677" s="2"/>
      <c r="Q677" s="2"/>
      <c r="R677" s="2"/>
      <c r="S677" s="2"/>
      <c r="T677" s="2"/>
      <c r="U677" s="2"/>
      <c r="V677" s="2"/>
      <c r="W677" s="2"/>
      <c r="X677" s="2"/>
      <c r="Y677" s="2"/>
      <c r="Z677" s="2"/>
      <c r="AA677" s="2"/>
      <c r="AB677" s="2"/>
    </row>
    <row r="678" spans="1:28" ht="13.5" customHeight="1">
      <c r="A678" s="2"/>
      <c r="B678" s="3"/>
      <c r="C678" s="3"/>
      <c r="D678" s="35"/>
      <c r="E678" s="35"/>
      <c r="F678" s="35"/>
      <c r="G678" s="35"/>
      <c r="H678" s="3"/>
      <c r="I678" s="2"/>
      <c r="J678" s="2"/>
      <c r="K678" s="2"/>
      <c r="L678" s="2"/>
      <c r="M678" s="2"/>
      <c r="N678" s="2"/>
      <c r="O678" s="2"/>
      <c r="P678" s="2"/>
      <c r="Q678" s="2"/>
      <c r="R678" s="2"/>
      <c r="S678" s="2"/>
      <c r="T678" s="2"/>
      <c r="U678" s="2"/>
      <c r="V678" s="2"/>
      <c r="W678" s="2"/>
      <c r="X678" s="2"/>
      <c r="Y678" s="2"/>
      <c r="Z678" s="2"/>
      <c r="AA678" s="2"/>
      <c r="AB678" s="2"/>
    </row>
    <row r="679" spans="1:28" ht="13.5" customHeight="1">
      <c r="A679" s="2"/>
      <c r="B679" s="3"/>
      <c r="C679" s="3"/>
      <c r="D679" s="35"/>
      <c r="E679" s="35"/>
      <c r="F679" s="35"/>
      <c r="G679" s="35"/>
      <c r="H679" s="3"/>
      <c r="I679" s="2"/>
      <c r="J679" s="2"/>
      <c r="K679" s="2"/>
      <c r="L679" s="2"/>
      <c r="M679" s="2"/>
      <c r="N679" s="2"/>
      <c r="O679" s="2"/>
      <c r="P679" s="2"/>
      <c r="Q679" s="2"/>
      <c r="R679" s="2"/>
      <c r="S679" s="2"/>
      <c r="T679" s="2"/>
      <c r="U679" s="2"/>
      <c r="V679" s="2"/>
      <c r="W679" s="2"/>
      <c r="X679" s="2"/>
      <c r="Y679" s="2"/>
      <c r="Z679" s="2"/>
      <c r="AA679" s="2"/>
      <c r="AB679" s="2"/>
    </row>
    <row r="680" spans="1:28" ht="13.5" customHeight="1">
      <c r="A680" s="2"/>
      <c r="B680" s="3"/>
      <c r="C680" s="3"/>
      <c r="D680" s="35"/>
      <c r="E680" s="35"/>
      <c r="F680" s="35"/>
      <c r="G680" s="35"/>
      <c r="H680" s="3"/>
      <c r="I680" s="2"/>
      <c r="J680" s="2"/>
      <c r="K680" s="2"/>
      <c r="L680" s="2"/>
      <c r="M680" s="2"/>
      <c r="N680" s="2"/>
      <c r="O680" s="2"/>
      <c r="P680" s="2"/>
      <c r="Q680" s="2"/>
      <c r="R680" s="2"/>
      <c r="S680" s="2"/>
      <c r="T680" s="2"/>
      <c r="U680" s="2"/>
      <c r="V680" s="2"/>
      <c r="W680" s="2"/>
      <c r="X680" s="2"/>
      <c r="Y680" s="2"/>
      <c r="Z680" s="2"/>
      <c r="AA680" s="2"/>
      <c r="AB680" s="2"/>
    </row>
    <row r="681" spans="1:28" ht="13.5" customHeight="1">
      <c r="A681" s="2"/>
      <c r="B681" s="3"/>
      <c r="C681" s="3"/>
      <c r="D681" s="35"/>
      <c r="E681" s="35"/>
      <c r="F681" s="35"/>
      <c r="G681" s="35"/>
      <c r="H681" s="3"/>
      <c r="I681" s="2"/>
      <c r="J681" s="2"/>
      <c r="K681" s="2"/>
      <c r="L681" s="2"/>
      <c r="M681" s="2"/>
      <c r="N681" s="2"/>
      <c r="O681" s="2"/>
      <c r="P681" s="2"/>
      <c r="Q681" s="2"/>
      <c r="R681" s="2"/>
      <c r="S681" s="2"/>
      <c r="T681" s="2"/>
      <c r="U681" s="2"/>
      <c r="V681" s="2"/>
      <c r="W681" s="2"/>
      <c r="X681" s="2"/>
      <c r="Y681" s="2"/>
      <c r="Z681" s="2"/>
      <c r="AA681" s="2"/>
      <c r="AB681" s="2"/>
    </row>
    <row r="682" spans="1:28" ht="13.5" customHeight="1">
      <c r="A682" s="2"/>
      <c r="B682" s="3"/>
      <c r="C682" s="3"/>
      <c r="D682" s="35"/>
      <c r="E682" s="35"/>
      <c r="F682" s="35"/>
      <c r="G682" s="35"/>
      <c r="H682" s="3"/>
      <c r="I682" s="2"/>
      <c r="J682" s="2"/>
      <c r="K682" s="2"/>
      <c r="L682" s="2"/>
      <c r="M682" s="2"/>
      <c r="N682" s="2"/>
      <c r="O682" s="2"/>
      <c r="P682" s="2"/>
      <c r="Q682" s="2"/>
      <c r="R682" s="2"/>
      <c r="S682" s="2"/>
      <c r="T682" s="2"/>
      <c r="U682" s="2"/>
      <c r="V682" s="2"/>
      <c r="W682" s="2"/>
      <c r="X682" s="2"/>
      <c r="Y682" s="2"/>
      <c r="Z682" s="2"/>
      <c r="AA682" s="2"/>
      <c r="AB682" s="2"/>
    </row>
    <row r="683" spans="1:28" ht="13.5" customHeight="1">
      <c r="A683" s="2"/>
      <c r="B683" s="3"/>
      <c r="C683" s="3"/>
      <c r="D683" s="35"/>
      <c r="E683" s="35"/>
      <c r="F683" s="35"/>
      <c r="G683" s="35"/>
      <c r="H683" s="3"/>
      <c r="I683" s="2"/>
      <c r="J683" s="2"/>
      <c r="K683" s="2"/>
      <c r="L683" s="2"/>
      <c r="M683" s="2"/>
      <c r="N683" s="2"/>
      <c r="O683" s="2"/>
      <c r="P683" s="2"/>
      <c r="Q683" s="2"/>
      <c r="R683" s="2"/>
      <c r="S683" s="2"/>
      <c r="T683" s="2"/>
      <c r="U683" s="2"/>
      <c r="V683" s="2"/>
      <c r="W683" s="2"/>
      <c r="X683" s="2"/>
      <c r="Y683" s="2"/>
      <c r="Z683" s="2"/>
      <c r="AA683" s="2"/>
      <c r="AB683" s="2"/>
    </row>
    <row r="684" spans="1:28" ht="13.5" customHeight="1">
      <c r="A684" s="2"/>
      <c r="B684" s="3"/>
      <c r="C684" s="3"/>
      <c r="D684" s="35"/>
      <c r="E684" s="35"/>
      <c r="F684" s="35"/>
      <c r="G684" s="35"/>
      <c r="H684" s="3"/>
      <c r="I684" s="2"/>
      <c r="J684" s="2"/>
      <c r="K684" s="2"/>
      <c r="L684" s="2"/>
      <c r="M684" s="2"/>
      <c r="N684" s="2"/>
      <c r="O684" s="2"/>
      <c r="P684" s="2"/>
      <c r="Q684" s="2"/>
      <c r="R684" s="2"/>
      <c r="S684" s="2"/>
      <c r="T684" s="2"/>
      <c r="U684" s="2"/>
      <c r="V684" s="2"/>
      <c r="W684" s="2"/>
      <c r="X684" s="2"/>
      <c r="Y684" s="2"/>
      <c r="Z684" s="2"/>
      <c r="AA684" s="2"/>
      <c r="AB684" s="2"/>
    </row>
    <row r="685" spans="1:28" ht="13.5" customHeight="1">
      <c r="A685" s="2"/>
      <c r="B685" s="3"/>
      <c r="C685" s="3"/>
      <c r="D685" s="35"/>
      <c r="E685" s="35"/>
      <c r="F685" s="35"/>
      <c r="G685" s="35"/>
      <c r="H685" s="3"/>
      <c r="I685" s="2"/>
      <c r="J685" s="2"/>
      <c r="K685" s="2"/>
      <c r="L685" s="2"/>
      <c r="M685" s="2"/>
      <c r="N685" s="2"/>
      <c r="O685" s="2"/>
      <c r="P685" s="2"/>
      <c r="Q685" s="2"/>
      <c r="R685" s="2"/>
      <c r="S685" s="2"/>
      <c r="T685" s="2"/>
      <c r="U685" s="2"/>
      <c r="V685" s="2"/>
      <c r="W685" s="2"/>
      <c r="X685" s="2"/>
      <c r="Y685" s="2"/>
      <c r="Z685" s="2"/>
      <c r="AA685" s="2"/>
      <c r="AB685" s="2"/>
    </row>
    <row r="686" spans="1:28" ht="13.5" customHeight="1">
      <c r="A686" s="2"/>
      <c r="B686" s="3"/>
      <c r="C686" s="3"/>
      <c r="D686" s="35"/>
      <c r="E686" s="35"/>
      <c r="F686" s="35"/>
      <c r="G686" s="35"/>
      <c r="H686" s="3"/>
      <c r="I686" s="2"/>
      <c r="J686" s="2"/>
      <c r="K686" s="2"/>
      <c r="L686" s="2"/>
      <c r="M686" s="2"/>
      <c r="N686" s="2"/>
      <c r="O686" s="2"/>
      <c r="P686" s="2"/>
      <c r="Q686" s="2"/>
      <c r="R686" s="2"/>
      <c r="S686" s="2"/>
      <c r="T686" s="2"/>
      <c r="U686" s="2"/>
      <c r="V686" s="2"/>
      <c r="W686" s="2"/>
      <c r="X686" s="2"/>
      <c r="Y686" s="2"/>
      <c r="Z686" s="2"/>
      <c r="AA686" s="2"/>
      <c r="AB686" s="2"/>
    </row>
    <row r="687" spans="1:28" ht="13.5" customHeight="1">
      <c r="A687" s="2"/>
      <c r="B687" s="3"/>
      <c r="C687" s="3"/>
      <c r="D687" s="35"/>
      <c r="E687" s="35"/>
      <c r="F687" s="35"/>
      <c r="G687" s="35"/>
      <c r="H687" s="3"/>
      <c r="I687" s="2"/>
      <c r="J687" s="2"/>
      <c r="K687" s="2"/>
      <c r="L687" s="2"/>
      <c r="M687" s="2"/>
      <c r="N687" s="2"/>
      <c r="O687" s="2"/>
      <c r="P687" s="2"/>
      <c r="Q687" s="2"/>
      <c r="R687" s="2"/>
      <c r="S687" s="2"/>
      <c r="T687" s="2"/>
      <c r="U687" s="2"/>
      <c r="V687" s="2"/>
      <c r="W687" s="2"/>
      <c r="X687" s="2"/>
      <c r="Y687" s="2"/>
      <c r="Z687" s="2"/>
      <c r="AA687" s="2"/>
      <c r="AB687" s="2"/>
    </row>
    <row r="688" spans="1:28" ht="13.5" customHeight="1">
      <c r="A688" s="2"/>
      <c r="B688" s="3"/>
      <c r="C688" s="3"/>
      <c r="D688" s="35"/>
      <c r="E688" s="35"/>
      <c r="F688" s="35"/>
      <c r="G688" s="35"/>
      <c r="H688" s="3"/>
      <c r="I688" s="2"/>
      <c r="J688" s="2"/>
      <c r="K688" s="2"/>
      <c r="L688" s="2"/>
      <c r="M688" s="2"/>
      <c r="N688" s="2"/>
      <c r="O688" s="2"/>
      <c r="P688" s="2"/>
      <c r="Q688" s="2"/>
      <c r="R688" s="2"/>
      <c r="S688" s="2"/>
      <c r="T688" s="2"/>
      <c r="U688" s="2"/>
      <c r="V688" s="2"/>
      <c r="W688" s="2"/>
      <c r="X688" s="2"/>
      <c r="Y688" s="2"/>
      <c r="Z688" s="2"/>
      <c r="AA688" s="2"/>
      <c r="AB688" s="2"/>
    </row>
    <row r="689" spans="1:28" ht="13.5" customHeight="1">
      <c r="A689" s="2"/>
      <c r="B689" s="3"/>
      <c r="C689" s="3"/>
      <c r="D689" s="35"/>
      <c r="E689" s="35"/>
      <c r="F689" s="35"/>
      <c r="G689" s="35"/>
      <c r="H689" s="3"/>
      <c r="I689" s="2"/>
      <c r="J689" s="2"/>
      <c r="K689" s="2"/>
      <c r="L689" s="2"/>
      <c r="M689" s="2"/>
      <c r="N689" s="2"/>
      <c r="O689" s="2"/>
      <c r="P689" s="2"/>
      <c r="Q689" s="2"/>
      <c r="R689" s="2"/>
      <c r="S689" s="2"/>
      <c r="T689" s="2"/>
      <c r="U689" s="2"/>
      <c r="V689" s="2"/>
      <c r="W689" s="2"/>
      <c r="X689" s="2"/>
      <c r="Y689" s="2"/>
      <c r="Z689" s="2"/>
      <c r="AA689" s="2"/>
      <c r="AB689" s="2"/>
    </row>
    <row r="690" spans="1:28" ht="13.5" customHeight="1">
      <c r="A690" s="2"/>
      <c r="B690" s="3"/>
      <c r="C690" s="3"/>
      <c r="D690" s="35"/>
      <c r="E690" s="35"/>
      <c r="F690" s="35"/>
      <c r="G690" s="35"/>
      <c r="H690" s="3"/>
      <c r="I690" s="2"/>
      <c r="J690" s="2"/>
      <c r="K690" s="2"/>
      <c r="L690" s="2"/>
      <c r="M690" s="2"/>
      <c r="N690" s="2"/>
      <c r="O690" s="2"/>
      <c r="P690" s="2"/>
      <c r="Q690" s="2"/>
      <c r="R690" s="2"/>
      <c r="S690" s="2"/>
      <c r="T690" s="2"/>
      <c r="U690" s="2"/>
      <c r="V690" s="2"/>
      <c r="W690" s="2"/>
      <c r="X690" s="2"/>
      <c r="Y690" s="2"/>
      <c r="Z690" s="2"/>
      <c r="AA690" s="2"/>
      <c r="AB690" s="2"/>
    </row>
    <row r="691" spans="1:28" ht="13.5" customHeight="1">
      <c r="A691" s="2"/>
      <c r="B691" s="3"/>
      <c r="C691" s="3"/>
      <c r="D691" s="35"/>
      <c r="E691" s="35"/>
      <c r="F691" s="35"/>
      <c r="G691" s="35"/>
      <c r="H691" s="3"/>
      <c r="I691" s="2"/>
      <c r="J691" s="2"/>
      <c r="K691" s="2"/>
      <c r="L691" s="2"/>
      <c r="M691" s="2"/>
      <c r="N691" s="2"/>
      <c r="O691" s="2"/>
      <c r="P691" s="2"/>
      <c r="Q691" s="2"/>
      <c r="R691" s="2"/>
      <c r="S691" s="2"/>
      <c r="T691" s="2"/>
      <c r="U691" s="2"/>
      <c r="V691" s="2"/>
      <c r="W691" s="2"/>
      <c r="X691" s="2"/>
      <c r="Y691" s="2"/>
      <c r="Z691" s="2"/>
      <c r="AA691" s="2"/>
      <c r="AB691" s="2"/>
    </row>
    <row r="692" spans="1:28" ht="13.5" customHeight="1">
      <c r="A692" s="2"/>
      <c r="B692" s="3"/>
      <c r="C692" s="3"/>
      <c r="D692" s="35"/>
      <c r="E692" s="35"/>
      <c r="F692" s="35"/>
      <c r="G692" s="35"/>
      <c r="H692" s="3"/>
      <c r="I692" s="2"/>
      <c r="J692" s="2"/>
      <c r="K692" s="2"/>
      <c r="L692" s="2"/>
      <c r="M692" s="2"/>
      <c r="N692" s="2"/>
      <c r="O692" s="2"/>
      <c r="P692" s="2"/>
      <c r="Q692" s="2"/>
      <c r="R692" s="2"/>
      <c r="S692" s="2"/>
      <c r="T692" s="2"/>
      <c r="U692" s="2"/>
      <c r="V692" s="2"/>
      <c r="W692" s="2"/>
      <c r="X692" s="2"/>
      <c r="Y692" s="2"/>
      <c r="Z692" s="2"/>
      <c r="AA692" s="2"/>
      <c r="AB692" s="2"/>
    </row>
    <row r="693" spans="1:28" ht="13.5" customHeight="1">
      <c r="A693" s="2"/>
      <c r="B693" s="3"/>
      <c r="C693" s="3"/>
      <c r="D693" s="35"/>
      <c r="E693" s="35"/>
      <c r="F693" s="35"/>
      <c r="G693" s="35"/>
      <c r="H693" s="3"/>
      <c r="I693" s="2"/>
      <c r="J693" s="2"/>
      <c r="K693" s="2"/>
      <c r="L693" s="2"/>
      <c r="M693" s="2"/>
      <c r="N693" s="2"/>
      <c r="O693" s="2"/>
      <c r="P693" s="2"/>
      <c r="Q693" s="2"/>
      <c r="R693" s="2"/>
      <c r="S693" s="2"/>
      <c r="T693" s="2"/>
      <c r="U693" s="2"/>
      <c r="V693" s="2"/>
      <c r="W693" s="2"/>
      <c r="X693" s="2"/>
      <c r="Y693" s="2"/>
      <c r="Z693" s="2"/>
      <c r="AA693" s="2"/>
      <c r="AB693" s="2"/>
    </row>
    <row r="694" spans="1:28" ht="13.5" customHeight="1">
      <c r="A694" s="2"/>
      <c r="B694" s="3"/>
      <c r="C694" s="3"/>
      <c r="D694" s="35"/>
      <c r="E694" s="35"/>
      <c r="F694" s="35"/>
      <c r="G694" s="35"/>
      <c r="H694" s="3"/>
      <c r="I694" s="2"/>
      <c r="J694" s="2"/>
      <c r="K694" s="2"/>
      <c r="L694" s="2"/>
      <c r="M694" s="2"/>
      <c r="N694" s="2"/>
      <c r="O694" s="2"/>
      <c r="P694" s="2"/>
      <c r="Q694" s="2"/>
      <c r="R694" s="2"/>
      <c r="S694" s="2"/>
      <c r="T694" s="2"/>
      <c r="U694" s="2"/>
      <c r="V694" s="2"/>
      <c r="W694" s="2"/>
      <c r="X694" s="2"/>
      <c r="Y694" s="2"/>
      <c r="Z694" s="2"/>
      <c r="AA694" s="2"/>
      <c r="AB694" s="2"/>
    </row>
    <row r="695" spans="1:28" ht="13.5" customHeight="1">
      <c r="A695" s="2"/>
      <c r="B695" s="3"/>
      <c r="C695" s="3"/>
      <c r="D695" s="35"/>
      <c r="E695" s="35"/>
      <c r="F695" s="35"/>
      <c r="G695" s="35"/>
      <c r="H695" s="3"/>
      <c r="I695" s="2"/>
      <c r="J695" s="2"/>
      <c r="K695" s="2"/>
      <c r="L695" s="2"/>
      <c r="M695" s="2"/>
      <c r="N695" s="2"/>
      <c r="O695" s="2"/>
      <c r="P695" s="2"/>
      <c r="Q695" s="2"/>
      <c r="R695" s="2"/>
      <c r="S695" s="2"/>
      <c r="T695" s="2"/>
      <c r="U695" s="2"/>
      <c r="V695" s="2"/>
      <c r="W695" s="2"/>
      <c r="X695" s="2"/>
      <c r="Y695" s="2"/>
      <c r="Z695" s="2"/>
      <c r="AA695" s="2"/>
      <c r="AB695" s="2"/>
    </row>
    <row r="696" spans="1:28" ht="13.5" customHeight="1">
      <c r="A696" s="2"/>
      <c r="B696" s="3"/>
      <c r="C696" s="3"/>
      <c r="D696" s="35"/>
      <c r="E696" s="35"/>
      <c r="F696" s="35"/>
      <c r="G696" s="35"/>
      <c r="H696" s="3"/>
      <c r="I696" s="2"/>
      <c r="J696" s="2"/>
      <c r="K696" s="2"/>
      <c r="L696" s="2"/>
      <c r="M696" s="2"/>
      <c r="N696" s="2"/>
      <c r="O696" s="2"/>
      <c r="P696" s="2"/>
      <c r="Q696" s="2"/>
      <c r="R696" s="2"/>
      <c r="S696" s="2"/>
      <c r="T696" s="2"/>
      <c r="U696" s="2"/>
      <c r="V696" s="2"/>
      <c r="W696" s="2"/>
      <c r="X696" s="2"/>
      <c r="Y696" s="2"/>
      <c r="Z696" s="2"/>
      <c r="AA696" s="2"/>
      <c r="AB696" s="2"/>
    </row>
    <row r="697" spans="1:28" ht="13.5" customHeight="1">
      <c r="A697" s="2"/>
      <c r="B697" s="3"/>
      <c r="C697" s="3"/>
      <c r="D697" s="35"/>
      <c r="E697" s="35"/>
      <c r="F697" s="35"/>
      <c r="G697" s="35"/>
      <c r="H697" s="3"/>
      <c r="I697" s="2"/>
      <c r="J697" s="2"/>
      <c r="K697" s="2"/>
      <c r="L697" s="2"/>
      <c r="M697" s="2"/>
      <c r="N697" s="2"/>
      <c r="O697" s="2"/>
      <c r="P697" s="2"/>
      <c r="Q697" s="2"/>
      <c r="R697" s="2"/>
      <c r="S697" s="2"/>
      <c r="T697" s="2"/>
      <c r="U697" s="2"/>
      <c r="V697" s="2"/>
      <c r="W697" s="2"/>
      <c r="X697" s="2"/>
      <c r="Y697" s="2"/>
      <c r="Z697" s="2"/>
      <c r="AA697" s="2"/>
      <c r="AB697" s="2"/>
    </row>
    <row r="698" spans="1:28" ht="13.5" customHeight="1">
      <c r="A698" s="2"/>
      <c r="B698" s="3"/>
      <c r="C698" s="3"/>
      <c r="D698" s="35"/>
      <c r="E698" s="35"/>
      <c r="F698" s="35"/>
      <c r="G698" s="35"/>
      <c r="H698" s="3"/>
      <c r="I698" s="2"/>
      <c r="J698" s="2"/>
      <c r="K698" s="2"/>
      <c r="L698" s="2"/>
      <c r="M698" s="2"/>
      <c r="N698" s="2"/>
      <c r="O698" s="2"/>
      <c r="P698" s="2"/>
      <c r="Q698" s="2"/>
      <c r="R698" s="2"/>
      <c r="S698" s="2"/>
      <c r="T698" s="2"/>
      <c r="U698" s="2"/>
      <c r="V698" s="2"/>
      <c r="W698" s="2"/>
      <c r="X698" s="2"/>
      <c r="Y698" s="2"/>
      <c r="Z698" s="2"/>
      <c r="AA698" s="2"/>
      <c r="AB698" s="2"/>
    </row>
    <row r="699" spans="1:28" ht="13.5" customHeight="1">
      <c r="A699" s="2"/>
      <c r="B699" s="3"/>
      <c r="C699" s="3"/>
      <c r="D699" s="35"/>
      <c r="E699" s="35"/>
      <c r="F699" s="35"/>
      <c r="G699" s="35"/>
      <c r="H699" s="3"/>
      <c r="I699" s="2"/>
      <c r="J699" s="2"/>
      <c r="K699" s="2"/>
      <c r="L699" s="2"/>
      <c r="M699" s="2"/>
      <c r="N699" s="2"/>
      <c r="O699" s="2"/>
      <c r="P699" s="2"/>
      <c r="Q699" s="2"/>
      <c r="R699" s="2"/>
      <c r="S699" s="2"/>
      <c r="T699" s="2"/>
      <c r="U699" s="2"/>
      <c r="V699" s="2"/>
      <c r="W699" s="2"/>
      <c r="X699" s="2"/>
      <c r="Y699" s="2"/>
      <c r="Z699" s="2"/>
      <c r="AA699" s="2"/>
      <c r="AB699" s="2"/>
    </row>
    <row r="700" spans="1:28" ht="13.5" customHeight="1">
      <c r="A700" s="2"/>
      <c r="B700" s="3"/>
      <c r="C700" s="3"/>
      <c r="D700" s="35"/>
      <c r="E700" s="35"/>
      <c r="F700" s="35"/>
      <c r="G700" s="35"/>
      <c r="H700" s="3"/>
      <c r="I700" s="2"/>
      <c r="J700" s="2"/>
      <c r="K700" s="2"/>
      <c r="L700" s="2"/>
      <c r="M700" s="2"/>
      <c r="N700" s="2"/>
      <c r="O700" s="2"/>
      <c r="P700" s="2"/>
      <c r="Q700" s="2"/>
      <c r="R700" s="2"/>
      <c r="S700" s="2"/>
      <c r="T700" s="2"/>
      <c r="U700" s="2"/>
      <c r="V700" s="2"/>
      <c r="W700" s="2"/>
      <c r="X700" s="2"/>
      <c r="Y700" s="2"/>
      <c r="Z700" s="2"/>
      <c r="AA700" s="2"/>
      <c r="AB700" s="2"/>
    </row>
    <row r="701" spans="1:28" ht="13.5" customHeight="1">
      <c r="A701" s="2"/>
      <c r="B701" s="3"/>
      <c r="C701" s="3"/>
      <c r="D701" s="35"/>
      <c r="E701" s="35"/>
      <c r="F701" s="35"/>
      <c r="G701" s="35"/>
      <c r="H701" s="3"/>
      <c r="I701" s="2"/>
      <c r="J701" s="2"/>
      <c r="K701" s="2"/>
      <c r="L701" s="2"/>
      <c r="M701" s="2"/>
      <c r="N701" s="2"/>
      <c r="O701" s="2"/>
      <c r="P701" s="2"/>
      <c r="Q701" s="2"/>
      <c r="R701" s="2"/>
      <c r="S701" s="2"/>
      <c r="T701" s="2"/>
      <c r="U701" s="2"/>
      <c r="V701" s="2"/>
      <c r="W701" s="2"/>
      <c r="X701" s="2"/>
      <c r="Y701" s="2"/>
      <c r="Z701" s="2"/>
      <c r="AA701" s="2"/>
      <c r="AB701" s="2"/>
    </row>
    <row r="702" spans="1:28" ht="13.5" customHeight="1">
      <c r="A702" s="2"/>
      <c r="B702" s="3"/>
      <c r="C702" s="3"/>
      <c r="D702" s="35"/>
      <c r="E702" s="35"/>
      <c r="F702" s="35"/>
      <c r="G702" s="35"/>
      <c r="H702" s="3"/>
      <c r="I702" s="2"/>
      <c r="J702" s="2"/>
      <c r="K702" s="2"/>
      <c r="L702" s="2"/>
      <c r="M702" s="2"/>
      <c r="N702" s="2"/>
      <c r="O702" s="2"/>
      <c r="P702" s="2"/>
      <c r="Q702" s="2"/>
      <c r="R702" s="2"/>
      <c r="S702" s="2"/>
      <c r="T702" s="2"/>
      <c r="U702" s="2"/>
      <c r="V702" s="2"/>
      <c r="W702" s="2"/>
      <c r="X702" s="2"/>
      <c r="Y702" s="2"/>
      <c r="Z702" s="2"/>
      <c r="AA702" s="2"/>
      <c r="AB702" s="2"/>
    </row>
    <row r="703" spans="1:28" ht="13.5" customHeight="1">
      <c r="A703" s="2"/>
      <c r="B703" s="3"/>
      <c r="C703" s="3"/>
      <c r="D703" s="35"/>
      <c r="E703" s="35"/>
      <c r="F703" s="35"/>
      <c r="G703" s="35"/>
      <c r="H703" s="3"/>
      <c r="I703" s="2"/>
      <c r="J703" s="2"/>
      <c r="K703" s="2"/>
      <c r="L703" s="2"/>
      <c r="M703" s="2"/>
      <c r="N703" s="2"/>
      <c r="O703" s="2"/>
      <c r="P703" s="2"/>
      <c r="Q703" s="2"/>
      <c r="R703" s="2"/>
      <c r="S703" s="2"/>
      <c r="T703" s="2"/>
      <c r="U703" s="2"/>
      <c r="V703" s="2"/>
      <c r="W703" s="2"/>
      <c r="X703" s="2"/>
      <c r="Y703" s="2"/>
      <c r="Z703" s="2"/>
      <c r="AA703" s="2"/>
      <c r="AB703" s="2"/>
    </row>
    <row r="704" spans="1:28" ht="13.5" customHeight="1">
      <c r="A704" s="2"/>
      <c r="B704" s="3"/>
      <c r="C704" s="3"/>
      <c r="D704" s="35"/>
      <c r="E704" s="35"/>
      <c r="F704" s="35"/>
      <c r="G704" s="35"/>
      <c r="H704" s="3"/>
      <c r="I704" s="2"/>
      <c r="J704" s="2"/>
      <c r="K704" s="2"/>
      <c r="L704" s="2"/>
      <c r="M704" s="2"/>
      <c r="N704" s="2"/>
      <c r="O704" s="2"/>
      <c r="P704" s="2"/>
      <c r="Q704" s="2"/>
      <c r="R704" s="2"/>
      <c r="S704" s="2"/>
      <c r="T704" s="2"/>
      <c r="U704" s="2"/>
      <c r="V704" s="2"/>
      <c r="W704" s="2"/>
      <c r="X704" s="2"/>
      <c r="Y704" s="2"/>
      <c r="Z704" s="2"/>
      <c r="AA704" s="2"/>
      <c r="AB704" s="2"/>
    </row>
    <row r="705" spans="1:28" ht="13.5" customHeight="1">
      <c r="A705" s="2"/>
      <c r="B705" s="3"/>
      <c r="C705" s="3"/>
      <c r="D705" s="35"/>
      <c r="E705" s="35"/>
      <c r="F705" s="35"/>
      <c r="G705" s="35"/>
      <c r="H705" s="3"/>
      <c r="I705" s="2"/>
      <c r="J705" s="2"/>
      <c r="K705" s="2"/>
      <c r="L705" s="2"/>
      <c r="M705" s="2"/>
      <c r="N705" s="2"/>
      <c r="O705" s="2"/>
      <c r="P705" s="2"/>
      <c r="Q705" s="2"/>
      <c r="R705" s="2"/>
      <c r="S705" s="2"/>
      <c r="T705" s="2"/>
      <c r="U705" s="2"/>
      <c r="V705" s="2"/>
      <c r="W705" s="2"/>
      <c r="X705" s="2"/>
      <c r="Y705" s="2"/>
      <c r="Z705" s="2"/>
      <c r="AA705" s="2"/>
      <c r="AB705" s="2"/>
    </row>
    <row r="706" spans="1:28" ht="13.5" customHeight="1">
      <c r="A706" s="2"/>
      <c r="B706" s="3"/>
      <c r="C706" s="3"/>
      <c r="D706" s="35"/>
      <c r="E706" s="35"/>
      <c r="F706" s="35"/>
      <c r="G706" s="35"/>
      <c r="H706" s="3"/>
      <c r="I706" s="2"/>
      <c r="J706" s="2"/>
      <c r="K706" s="2"/>
      <c r="L706" s="2"/>
      <c r="M706" s="2"/>
      <c r="N706" s="2"/>
      <c r="O706" s="2"/>
      <c r="P706" s="2"/>
      <c r="Q706" s="2"/>
      <c r="R706" s="2"/>
      <c r="S706" s="2"/>
      <c r="T706" s="2"/>
      <c r="U706" s="2"/>
      <c r="V706" s="2"/>
      <c r="W706" s="2"/>
      <c r="X706" s="2"/>
      <c r="Y706" s="2"/>
      <c r="Z706" s="2"/>
      <c r="AA706" s="2"/>
      <c r="AB706" s="2"/>
    </row>
    <row r="707" spans="1:28" ht="13.5" customHeight="1">
      <c r="A707" s="2"/>
      <c r="B707" s="3"/>
      <c r="C707" s="3"/>
      <c r="D707" s="35"/>
      <c r="E707" s="35"/>
      <c r="F707" s="35"/>
      <c r="G707" s="35"/>
      <c r="H707" s="3"/>
      <c r="I707" s="2"/>
      <c r="J707" s="2"/>
      <c r="K707" s="2"/>
      <c r="L707" s="2"/>
      <c r="M707" s="2"/>
      <c r="N707" s="2"/>
      <c r="O707" s="2"/>
      <c r="P707" s="2"/>
      <c r="Q707" s="2"/>
      <c r="R707" s="2"/>
      <c r="S707" s="2"/>
      <c r="T707" s="2"/>
      <c r="U707" s="2"/>
      <c r="V707" s="2"/>
      <c r="W707" s="2"/>
      <c r="X707" s="2"/>
      <c r="Y707" s="2"/>
      <c r="Z707" s="2"/>
      <c r="AA707" s="2"/>
      <c r="AB707" s="2"/>
    </row>
    <row r="708" spans="1:28" ht="13.5" customHeight="1">
      <c r="A708" s="2"/>
      <c r="B708" s="3"/>
      <c r="C708" s="3"/>
      <c r="D708" s="35"/>
      <c r="E708" s="35"/>
      <c r="F708" s="35"/>
      <c r="G708" s="35"/>
      <c r="H708" s="3"/>
      <c r="I708" s="2"/>
      <c r="J708" s="2"/>
      <c r="K708" s="2"/>
      <c r="L708" s="2"/>
      <c r="M708" s="2"/>
      <c r="N708" s="2"/>
      <c r="O708" s="2"/>
      <c r="P708" s="2"/>
      <c r="Q708" s="2"/>
      <c r="R708" s="2"/>
      <c r="S708" s="2"/>
      <c r="T708" s="2"/>
      <c r="U708" s="2"/>
      <c r="V708" s="2"/>
      <c r="W708" s="2"/>
      <c r="X708" s="2"/>
      <c r="Y708" s="2"/>
      <c r="Z708" s="2"/>
      <c r="AA708" s="2"/>
      <c r="AB708" s="2"/>
    </row>
    <row r="709" spans="1:28" ht="13.5" customHeight="1">
      <c r="A709" s="2"/>
      <c r="B709" s="3"/>
      <c r="C709" s="3"/>
      <c r="D709" s="35"/>
      <c r="E709" s="35"/>
      <c r="F709" s="35"/>
      <c r="G709" s="35"/>
      <c r="H709" s="3"/>
      <c r="I709" s="2"/>
      <c r="J709" s="2"/>
      <c r="K709" s="2"/>
      <c r="L709" s="2"/>
      <c r="M709" s="2"/>
      <c r="N709" s="2"/>
      <c r="O709" s="2"/>
      <c r="P709" s="2"/>
      <c r="Q709" s="2"/>
      <c r="R709" s="2"/>
      <c r="S709" s="2"/>
      <c r="T709" s="2"/>
      <c r="U709" s="2"/>
      <c r="V709" s="2"/>
      <c r="W709" s="2"/>
      <c r="X709" s="2"/>
      <c r="Y709" s="2"/>
      <c r="Z709" s="2"/>
      <c r="AA709" s="2"/>
      <c r="AB709" s="2"/>
    </row>
    <row r="710" spans="1:28" ht="13.5" customHeight="1">
      <c r="A710" s="2"/>
      <c r="B710" s="3"/>
      <c r="C710" s="3"/>
      <c r="D710" s="35"/>
      <c r="E710" s="35"/>
      <c r="F710" s="35"/>
      <c r="G710" s="35"/>
      <c r="H710" s="3"/>
      <c r="I710" s="2"/>
      <c r="J710" s="2"/>
      <c r="K710" s="2"/>
      <c r="L710" s="2"/>
      <c r="M710" s="2"/>
      <c r="N710" s="2"/>
      <c r="O710" s="2"/>
      <c r="P710" s="2"/>
      <c r="Q710" s="2"/>
      <c r="R710" s="2"/>
      <c r="S710" s="2"/>
      <c r="T710" s="2"/>
      <c r="U710" s="2"/>
      <c r="V710" s="2"/>
      <c r="W710" s="2"/>
      <c r="X710" s="2"/>
      <c r="Y710" s="2"/>
      <c r="Z710" s="2"/>
      <c r="AA710" s="2"/>
      <c r="AB710" s="2"/>
    </row>
    <row r="711" spans="1:28" ht="13.5" customHeight="1">
      <c r="A711" s="2"/>
      <c r="B711" s="3"/>
      <c r="C711" s="3"/>
      <c r="D711" s="35"/>
      <c r="E711" s="35"/>
      <c r="F711" s="35"/>
      <c r="G711" s="35"/>
      <c r="H711" s="3"/>
      <c r="I711" s="2"/>
      <c r="J711" s="2"/>
      <c r="K711" s="2"/>
      <c r="L711" s="2"/>
      <c r="M711" s="2"/>
      <c r="N711" s="2"/>
      <c r="O711" s="2"/>
      <c r="P711" s="2"/>
      <c r="Q711" s="2"/>
      <c r="R711" s="2"/>
      <c r="S711" s="2"/>
      <c r="T711" s="2"/>
      <c r="U711" s="2"/>
      <c r="V711" s="2"/>
      <c r="W711" s="2"/>
      <c r="X711" s="2"/>
      <c r="Y711" s="2"/>
      <c r="Z711" s="2"/>
      <c r="AA711" s="2"/>
      <c r="AB711" s="2"/>
    </row>
    <row r="712" spans="1:28" ht="13.5" customHeight="1">
      <c r="A712" s="2"/>
      <c r="B712" s="3"/>
      <c r="C712" s="3"/>
      <c r="D712" s="35"/>
      <c r="E712" s="35"/>
      <c r="F712" s="35"/>
      <c r="G712" s="35"/>
      <c r="H712" s="3"/>
      <c r="I712" s="2"/>
      <c r="J712" s="2"/>
      <c r="K712" s="2"/>
      <c r="L712" s="2"/>
      <c r="M712" s="2"/>
      <c r="N712" s="2"/>
      <c r="O712" s="2"/>
      <c r="P712" s="2"/>
      <c r="Q712" s="2"/>
      <c r="R712" s="2"/>
      <c r="S712" s="2"/>
      <c r="T712" s="2"/>
      <c r="U712" s="2"/>
      <c r="V712" s="2"/>
      <c r="W712" s="2"/>
      <c r="X712" s="2"/>
      <c r="Y712" s="2"/>
      <c r="Z712" s="2"/>
      <c r="AA712" s="2"/>
      <c r="AB712" s="2"/>
    </row>
    <row r="713" spans="1:28" ht="13.5" customHeight="1">
      <c r="A713" s="2"/>
      <c r="B713" s="3"/>
      <c r="C713" s="3"/>
      <c r="D713" s="35"/>
      <c r="E713" s="35"/>
      <c r="F713" s="35"/>
      <c r="G713" s="35"/>
      <c r="H713" s="3"/>
      <c r="I713" s="2"/>
      <c r="J713" s="2"/>
      <c r="K713" s="2"/>
      <c r="L713" s="2"/>
      <c r="M713" s="2"/>
      <c r="N713" s="2"/>
      <c r="O713" s="2"/>
      <c r="P713" s="2"/>
      <c r="Q713" s="2"/>
      <c r="R713" s="2"/>
      <c r="S713" s="2"/>
      <c r="T713" s="2"/>
      <c r="U713" s="2"/>
      <c r="V713" s="2"/>
      <c r="W713" s="2"/>
      <c r="X713" s="2"/>
      <c r="Y713" s="2"/>
      <c r="Z713" s="2"/>
      <c r="AA713" s="2"/>
      <c r="AB713" s="2"/>
    </row>
    <row r="714" spans="1:28" ht="13.5" customHeight="1">
      <c r="A714" s="2"/>
      <c r="B714" s="3"/>
      <c r="C714" s="3"/>
      <c r="D714" s="35"/>
      <c r="E714" s="35"/>
      <c r="F714" s="35"/>
      <c r="G714" s="35"/>
      <c r="H714" s="3"/>
      <c r="I714" s="2"/>
      <c r="J714" s="2"/>
      <c r="K714" s="2"/>
      <c r="L714" s="2"/>
      <c r="M714" s="2"/>
      <c r="N714" s="2"/>
      <c r="O714" s="2"/>
      <c r="P714" s="2"/>
      <c r="Q714" s="2"/>
      <c r="R714" s="2"/>
      <c r="S714" s="2"/>
      <c r="T714" s="2"/>
      <c r="U714" s="2"/>
      <c r="V714" s="2"/>
      <c r="W714" s="2"/>
      <c r="X714" s="2"/>
      <c r="Y714" s="2"/>
      <c r="Z714" s="2"/>
      <c r="AA714" s="2"/>
      <c r="AB714" s="2"/>
    </row>
    <row r="715" spans="1:28" ht="13.5" customHeight="1">
      <c r="A715" s="2"/>
      <c r="B715" s="3"/>
      <c r="C715" s="3"/>
      <c r="D715" s="35"/>
      <c r="E715" s="35"/>
      <c r="F715" s="35"/>
      <c r="G715" s="35"/>
      <c r="H715" s="3"/>
      <c r="I715" s="2"/>
      <c r="J715" s="2"/>
      <c r="K715" s="2"/>
      <c r="L715" s="2"/>
      <c r="M715" s="2"/>
      <c r="N715" s="2"/>
      <c r="O715" s="2"/>
      <c r="P715" s="2"/>
      <c r="Q715" s="2"/>
      <c r="R715" s="2"/>
      <c r="S715" s="2"/>
      <c r="T715" s="2"/>
      <c r="U715" s="2"/>
      <c r="V715" s="2"/>
      <c r="W715" s="2"/>
      <c r="X715" s="2"/>
      <c r="Y715" s="2"/>
      <c r="Z715" s="2"/>
      <c r="AA715" s="2"/>
      <c r="AB715" s="2"/>
    </row>
    <row r="716" spans="1:28" ht="13.5" customHeight="1">
      <c r="A716" s="2"/>
      <c r="B716" s="3"/>
      <c r="C716" s="3"/>
      <c r="D716" s="35"/>
      <c r="E716" s="35"/>
      <c r="F716" s="35"/>
      <c r="G716" s="35"/>
      <c r="H716" s="3"/>
      <c r="I716" s="2"/>
      <c r="J716" s="2"/>
      <c r="K716" s="2"/>
      <c r="L716" s="2"/>
      <c r="M716" s="2"/>
      <c r="N716" s="2"/>
      <c r="O716" s="2"/>
      <c r="P716" s="2"/>
      <c r="Q716" s="2"/>
      <c r="R716" s="2"/>
      <c r="S716" s="2"/>
      <c r="T716" s="2"/>
      <c r="U716" s="2"/>
      <c r="V716" s="2"/>
      <c r="W716" s="2"/>
      <c r="X716" s="2"/>
      <c r="Y716" s="2"/>
      <c r="Z716" s="2"/>
      <c r="AA716" s="2"/>
      <c r="AB716" s="2"/>
    </row>
    <row r="717" spans="1:28" ht="13.5" customHeight="1">
      <c r="A717" s="2"/>
      <c r="B717" s="3"/>
      <c r="C717" s="3"/>
      <c r="D717" s="35"/>
      <c r="E717" s="35"/>
      <c r="F717" s="35"/>
      <c r="G717" s="35"/>
      <c r="H717" s="3"/>
      <c r="I717" s="2"/>
      <c r="J717" s="2"/>
      <c r="K717" s="2"/>
      <c r="L717" s="2"/>
      <c r="M717" s="2"/>
      <c r="N717" s="2"/>
      <c r="O717" s="2"/>
      <c r="P717" s="2"/>
      <c r="Q717" s="2"/>
      <c r="R717" s="2"/>
      <c r="S717" s="2"/>
      <c r="T717" s="2"/>
      <c r="U717" s="2"/>
      <c r="V717" s="2"/>
      <c r="W717" s="2"/>
      <c r="X717" s="2"/>
      <c r="Y717" s="2"/>
      <c r="Z717" s="2"/>
      <c r="AA717" s="2"/>
      <c r="AB717" s="2"/>
    </row>
    <row r="718" spans="1:28" ht="13.5" customHeight="1">
      <c r="A718" s="2"/>
      <c r="B718" s="3"/>
      <c r="C718" s="3"/>
      <c r="D718" s="35"/>
      <c r="E718" s="35"/>
      <c r="F718" s="35"/>
      <c r="G718" s="35"/>
      <c r="H718" s="3"/>
      <c r="I718" s="2"/>
      <c r="J718" s="2"/>
      <c r="K718" s="2"/>
      <c r="L718" s="2"/>
      <c r="M718" s="2"/>
      <c r="N718" s="2"/>
      <c r="O718" s="2"/>
      <c r="P718" s="2"/>
      <c r="Q718" s="2"/>
      <c r="R718" s="2"/>
      <c r="S718" s="2"/>
      <c r="T718" s="2"/>
      <c r="U718" s="2"/>
      <c r="V718" s="2"/>
      <c r="W718" s="2"/>
      <c r="X718" s="2"/>
      <c r="Y718" s="2"/>
      <c r="Z718" s="2"/>
      <c r="AA718" s="2"/>
      <c r="AB718" s="2"/>
    </row>
    <row r="719" spans="1:28" ht="13.5" customHeight="1">
      <c r="A719" s="2"/>
      <c r="B719" s="3"/>
      <c r="C719" s="3"/>
      <c r="D719" s="35"/>
      <c r="E719" s="35"/>
      <c r="F719" s="35"/>
      <c r="G719" s="35"/>
      <c r="H719" s="3"/>
      <c r="I719" s="2"/>
      <c r="J719" s="2"/>
      <c r="K719" s="2"/>
      <c r="L719" s="2"/>
      <c r="M719" s="2"/>
      <c r="N719" s="2"/>
      <c r="O719" s="2"/>
      <c r="P719" s="2"/>
      <c r="Q719" s="2"/>
      <c r="R719" s="2"/>
      <c r="S719" s="2"/>
      <c r="T719" s="2"/>
      <c r="U719" s="2"/>
      <c r="V719" s="2"/>
      <c r="W719" s="2"/>
      <c r="X719" s="2"/>
      <c r="Y719" s="2"/>
      <c r="Z719" s="2"/>
      <c r="AA719" s="2"/>
      <c r="AB719" s="2"/>
    </row>
    <row r="720" spans="1:28" ht="13.5" customHeight="1">
      <c r="A720" s="2"/>
      <c r="B720" s="3"/>
      <c r="C720" s="3"/>
      <c r="D720" s="35"/>
      <c r="E720" s="35"/>
      <c r="F720" s="35"/>
      <c r="G720" s="35"/>
      <c r="H720" s="3"/>
      <c r="I720" s="2"/>
      <c r="J720" s="2"/>
      <c r="K720" s="2"/>
      <c r="L720" s="2"/>
      <c r="M720" s="2"/>
      <c r="N720" s="2"/>
      <c r="O720" s="2"/>
      <c r="P720" s="2"/>
      <c r="Q720" s="2"/>
      <c r="R720" s="2"/>
      <c r="S720" s="2"/>
      <c r="T720" s="2"/>
      <c r="U720" s="2"/>
      <c r="V720" s="2"/>
      <c r="W720" s="2"/>
      <c r="X720" s="2"/>
      <c r="Y720" s="2"/>
      <c r="Z720" s="2"/>
      <c r="AA720" s="2"/>
      <c r="AB720" s="2"/>
    </row>
    <row r="721" spans="1:28" ht="13.5" customHeight="1">
      <c r="A721" s="2"/>
      <c r="B721" s="3"/>
      <c r="C721" s="3"/>
      <c r="D721" s="35"/>
      <c r="E721" s="35"/>
      <c r="F721" s="35"/>
      <c r="G721" s="35"/>
      <c r="H721" s="3"/>
      <c r="I721" s="2"/>
      <c r="J721" s="2"/>
      <c r="K721" s="2"/>
      <c r="L721" s="2"/>
      <c r="M721" s="2"/>
      <c r="N721" s="2"/>
      <c r="O721" s="2"/>
      <c r="P721" s="2"/>
      <c r="Q721" s="2"/>
      <c r="R721" s="2"/>
      <c r="S721" s="2"/>
      <c r="T721" s="2"/>
      <c r="U721" s="2"/>
      <c r="V721" s="2"/>
      <c r="W721" s="2"/>
      <c r="X721" s="2"/>
      <c r="Y721" s="2"/>
      <c r="Z721" s="2"/>
      <c r="AA721" s="2"/>
      <c r="AB721" s="2"/>
    </row>
    <row r="722" spans="1:28" ht="13.5" customHeight="1">
      <c r="A722" s="2"/>
      <c r="B722" s="3"/>
      <c r="C722" s="3"/>
      <c r="D722" s="35"/>
      <c r="E722" s="35"/>
      <c r="F722" s="35"/>
      <c r="G722" s="35"/>
      <c r="H722" s="3"/>
      <c r="I722" s="2"/>
      <c r="J722" s="2"/>
      <c r="K722" s="2"/>
      <c r="L722" s="2"/>
      <c r="M722" s="2"/>
      <c r="N722" s="2"/>
      <c r="O722" s="2"/>
      <c r="P722" s="2"/>
      <c r="Q722" s="2"/>
      <c r="R722" s="2"/>
      <c r="S722" s="2"/>
      <c r="T722" s="2"/>
      <c r="U722" s="2"/>
      <c r="V722" s="2"/>
      <c r="W722" s="2"/>
      <c r="X722" s="2"/>
      <c r="Y722" s="2"/>
      <c r="Z722" s="2"/>
      <c r="AA722" s="2"/>
      <c r="AB722" s="2"/>
    </row>
    <row r="723" spans="1:28" ht="13.5" customHeight="1">
      <c r="A723" s="2"/>
      <c r="B723" s="3"/>
      <c r="C723" s="3"/>
      <c r="D723" s="35"/>
      <c r="E723" s="35"/>
      <c r="F723" s="35"/>
      <c r="G723" s="35"/>
      <c r="H723" s="3"/>
      <c r="I723" s="2"/>
      <c r="J723" s="2"/>
      <c r="K723" s="2"/>
      <c r="L723" s="2"/>
      <c r="M723" s="2"/>
      <c r="N723" s="2"/>
      <c r="O723" s="2"/>
      <c r="P723" s="2"/>
      <c r="Q723" s="2"/>
      <c r="R723" s="2"/>
      <c r="S723" s="2"/>
      <c r="T723" s="2"/>
      <c r="U723" s="2"/>
      <c r="V723" s="2"/>
      <c r="W723" s="2"/>
      <c r="X723" s="2"/>
      <c r="Y723" s="2"/>
      <c r="Z723" s="2"/>
      <c r="AA723" s="2"/>
      <c r="AB723" s="2"/>
    </row>
    <row r="724" spans="1:28" ht="13.5" customHeight="1">
      <c r="A724" s="2"/>
      <c r="B724" s="3"/>
      <c r="C724" s="3"/>
      <c r="D724" s="35"/>
      <c r="E724" s="35"/>
      <c r="F724" s="35"/>
      <c r="G724" s="35"/>
      <c r="H724" s="3"/>
      <c r="I724" s="2"/>
      <c r="J724" s="2"/>
      <c r="K724" s="2"/>
      <c r="L724" s="2"/>
      <c r="M724" s="2"/>
      <c r="N724" s="2"/>
      <c r="O724" s="2"/>
      <c r="P724" s="2"/>
      <c r="Q724" s="2"/>
      <c r="R724" s="2"/>
      <c r="S724" s="2"/>
      <c r="T724" s="2"/>
      <c r="U724" s="2"/>
      <c r="V724" s="2"/>
      <c r="W724" s="2"/>
      <c r="X724" s="2"/>
      <c r="Y724" s="2"/>
      <c r="Z724" s="2"/>
      <c r="AA724" s="2"/>
      <c r="AB724" s="2"/>
    </row>
    <row r="725" spans="1:28" ht="13.5" customHeight="1">
      <c r="A725" s="2"/>
      <c r="B725" s="3"/>
      <c r="C725" s="3"/>
      <c r="D725" s="35"/>
      <c r="E725" s="35"/>
      <c r="F725" s="35"/>
      <c r="G725" s="35"/>
      <c r="H725" s="3"/>
      <c r="I725" s="2"/>
      <c r="J725" s="2"/>
      <c r="K725" s="2"/>
      <c r="L725" s="2"/>
      <c r="M725" s="2"/>
      <c r="N725" s="2"/>
      <c r="O725" s="2"/>
      <c r="P725" s="2"/>
      <c r="Q725" s="2"/>
      <c r="R725" s="2"/>
      <c r="S725" s="2"/>
      <c r="T725" s="2"/>
      <c r="U725" s="2"/>
      <c r="V725" s="2"/>
      <c r="W725" s="2"/>
      <c r="X725" s="2"/>
      <c r="Y725" s="2"/>
      <c r="Z725" s="2"/>
      <c r="AA725" s="2"/>
      <c r="AB725" s="2"/>
    </row>
    <row r="726" spans="1:28" ht="13.5" customHeight="1">
      <c r="A726" s="2"/>
      <c r="B726" s="3"/>
      <c r="C726" s="3"/>
      <c r="D726" s="35"/>
      <c r="E726" s="35"/>
      <c r="F726" s="35"/>
      <c r="G726" s="35"/>
      <c r="H726" s="3"/>
      <c r="I726" s="2"/>
      <c r="J726" s="2"/>
      <c r="K726" s="2"/>
      <c r="L726" s="2"/>
      <c r="M726" s="2"/>
      <c r="N726" s="2"/>
      <c r="O726" s="2"/>
      <c r="P726" s="2"/>
      <c r="Q726" s="2"/>
      <c r="R726" s="2"/>
      <c r="S726" s="2"/>
      <c r="T726" s="2"/>
      <c r="U726" s="2"/>
      <c r="V726" s="2"/>
      <c r="W726" s="2"/>
      <c r="X726" s="2"/>
      <c r="Y726" s="2"/>
      <c r="Z726" s="2"/>
      <c r="AA726" s="2"/>
      <c r="AB726" s="2"/>
    </row>
    <row r="727" spans="1:28" ht="13.5" customHeight="1">
      <c r="A727" s="2"/>
      <c r="B727" s="3"/>
      <c r="C727" s="3"/>
      <c r="D727" s="35"/>
      <c r="E727" s="35"/>
      <c r="F727" s="35"/>
      <c r="G727" s="35"/>
      <c r="H727" s="3"/>
      <c r="I727" s="2"/>
      <c r="J727" s="2"/>
      <c r="K727" s="2"/>
      <c r="L727" s="2"/>
      <c r="M727" s="2"/>
      <c r="N727" s="2"/>
      <c r="O727" s="2"/>
      <c r="P727" s="2"/>
      <c r="Q727" s="2"/>
      <c r="R727" s="2"/>
      <c r="S727" s="2"/>
      <c r="T727" s="2"/>
      <c r="U727" s="2"/>
      <c r="V727" s="2"/>
      <c r="W727" s="2"/>
      <c r="X727" s="2"/>
      <c r="Y727" s="2"/>
      <c r="Z727" s="2"/>
      <c r="AA727" s="2"/>
      <c r="AB727" s="2"/>
    </row>
    <row r="728" spans="1:28" ht="13.5" customHeight="1">
      <c r="A728" s="2"/>
      <c r="B728" s="3"/>
      <c r="C728" s="3"/>
      <c r="D728" s="35"/>
      <c r="E728" s="35"/>
      <c r="F728" s="35"/>
      <c r="G728" s="35"/>
      <c r="H728" s="3"/>
      <c r="I728" s="2"/>
      <c r="J728" s="2"/>
      <c r="K728" s="2"/>
      <c r="L728" s="2"/>
      <c r="M728" s="2"/>
      <c r="N728" s="2"/>
      <c r="O728" s="2"/>
      <c r="P728" s="2"/>
      <c r="Q728" s="2"/>
      <c r="R728" s="2"/>
      <c r="S728" s="2"/>
      <c r="T728" s="2"/>
      <c r="U728" s="2"/>
      <c r="V728" s="2"/>
      <c r="W728" s="2"/>
      <c r="X728" s="2"/>
      <c r="Y728" s="2"/>
      <c r="Z728" s="2"/>
      <c r="AA728" s="2"/>
      <c r="AB728" s="2"/>
    </row>
    <row r="729" spans="1:28" ht="13.5" customHeight="1">
      <c r="A729" s="2"/>
      <c r="B729" s="3"/>
      <c r="C729" s="3"/>
      <c r="D729" s="35"/>
      <c r="E729" s="35"/>
      <c r="F729" s="35"/>
      <c r="G729" s="35"/>
      <c r="H729" s="3"/>
      <c r="I729" s="2"/>
      <c r="J729" s="2"/>
      <c r="K729" s="2"/>
      <c r="L729" s="2"/>
      <c r="M729" s="2"/>
      <c r="N729" s="2"/>
      <c r="O729" s="2"/>
      <c r="P729" s="2"/>
      <c r="Q729" s="2"/>
      <c r="R729" s="2"/>
      <c r="S729" s="2"/>
      <c r="T729" s="2"/>
      <c r="U729" s="2"/>
      <c r="V729" s="2"/>
      <c r="W729" s="2"/>
      <c r="X729" s="2"/>
      <c r="Y729" s="2"/>
      <c r="Z729" s="2"/>
      <c r="AA729" s="2"/>
      <c r="AB729" s="2"/>
    </row>
    <row r="730" spans="1:28" ht="13.5" customHeight="1">
      <c r="A730" s="2"/>
      <c r="B730" s="3"/>
      <c r="C730" s="3"/>
      <c r="D730" s="35"/>
      <c r="E730" s="35"/>
      <c r="F730" s="35"/>
      <c r="G730" s="35"/>
      <c r="H730" s="3"/>
      <c r="I730" s="2"/>
      <c r="J730" s="2"/>
      <c r="K730" s="2"/>
      <c r="L730" s="2"/>
      <c r="M730" s="2"/>
      <c r="N730" s="2"/>
      <c r="O730" s="2"/>
      <c r="P730" s="2"/>
      <c r="Q730" s="2"/>
      <c r="R730" s="2"/>
      <c r="S730" s="2"/>
      <c r="T730" s="2"/>
      <c r="U730" s="2"/>
      <c r="V730" s="2"/>
      <c r="W730" s="2"/>
      <c r="X730" s="2"/>
      <c r="Y730" s="2"/>
      <c r="Z730" s="2"/>
      <c r="AA730" s="2"/>
      <c r="AB730" s="2"/>
    </row>
    <row r="731" spans="1:28" ht="13.5" customHeight="1">
      <c r="A731" s="2"/>
      <c r="B731" s="3"/>
      <c r="C731" s="3"/>
      <c r="D731" s="35"/>
      <c r="E731" s="35"/>
      <c r="F731" s="35"/>
      <c r="G731" s="35"/>
      <c r="H731" s="3"/>
      <c r="I731" s="2"/>
      <c r="J731" s="2"/>
      <c r="K731" s="2"/>
      <c r="L731" s="2"/>
      <c r="M731" s="2"/>
      <c r="N731" s="2"/>
      <c r="O731" s="2"/>
      <c r="P731" s="2"/>
      <c r="Q731" s="2"/>
      <c r="R731" s="2"/>
      <c r="S731" s="2"/>
      <c r="T731" s="2"/>
      <c r="U731" s="2"/>
      <c r="V731" s="2"/>
      <c r="W731" s="2"/>
      <c r="X731" s="2"/>
      <c r="Y731" s="2"/>
      <c r="Z731" s="2"/>
      <c r="AA731" s="2"/>
      <c r="AB731" s="2"/>
    </row>
    <row r="732" spans="1:28" ht="13.5" customHeight="1">
      <c r="A732" s="2"/>
      <c r="B732" s="3"/>
      <c r="C732" s="3"/>
      <c r="D732" s="35"/>
      <c r="E732" s="35"/>
      <c r="F732" s="35"/>
      <c r="G732" s="35"/>
      <c r="H732" s="3"/>
      <c r="I732" s="2"/>
      <c r="J732" s="2"/>
      <c r="K732" s="2"/>
      <c r="L732" s="2"/>
      <c r="M732" s="2"/>
      <c r="N732" s="2"/>
      <c r="O732" s="2"/>
      <c r="P732" s="2"/>
      <c r="Q732" s="2"/>
      <c r="R732" s="2"/>
      <c r="S732" s="2"/>
      <c r="T732" s="2"/>
      <c r="U732" s="2"/>
      <c r="V732" s="2"/>
      <c r="W732" s="2"/>
      <c r="X732" s="2"/>
      <c r="Y732" s="2"/>
      <c r="Z732" s="2"/>
      <c r="AA732" s="2"/>
      <c r="AB732" s="2"/>
    </row>
    <row r="733" spans="1:28" ht="13.5" customHeight="1">
      <c r="A733" s="2"/>
      <c r="B733" s="3"/>
      <c r="C733" s="3"/>
      <c r="D733" s="35"/>
      <c r="E733" s="35"/>
      <c r="F733" s="35"/>
      <c r="G733" s="35"/>
      <c r="H733" s="3"/>
      <c r="I733" s="2"/>
      <c r="J733" s="2"/>
      <c r="K733" s="2"/>
      <c r="L733" s="2"/>
      <c r="M733" s="2"/>
      <c r="N733" s="2"/>
      <c r="O733" s="2"/>
      <c r="P733" s="2"/>
      <c r="Q733" s="2"/>
      <c r="R733" s="2"/>
      <c r="S733" s="2"/>
      <c r="T733" s="2"/>
      <c r="U733" s="2"/>
      <c r="V733" s="2"/>
      <c r="W733" s="2"/>
      <c r="X733" s="2"/>
      <c r="Y733" s="2"/>
      <c r="Z733" s="2"/>
      <c r="AA733" s="2"/>
      <c r="AB733" s="2"/>
    </row>
    <row r="734" spans="1:28" ht="13.5" customHeight="1">
      <c r="A734" s="2"/>
      <c r="B734" s="3"/>
      <c r="C734" s="3"/>
      <c r="D734" s="35"/>
      <c r="E734" s="35"/>
      <c r="F734" s="35"/>
      <c r="G734" s="35"/>
      <c r="H734" s="3"/>
      <c r="I734" s="2"/>
      <c r="J734" s="2"/>
      <c r="K734" s="2"/>
      <c r="L734" s="2"/>
      <c r="M734" s="2"/>
      <c r="N734" s="2"/>
      <c r="O734" s="2"/>
      <c r="P734" s="2"/>
      <c r="Q734" s="2"/>
      <c r="R734" s="2"/>
      <c r="S734" s="2"/>
      <c r="T734" s="2"/>
      <c r="U734" s="2"/>
      <c r="V734" s="2"/>
      <c r="W734" s="2"/>
      <c r="X734" s="2"/>
      <c r="Y734" s="2"/>
      <c r="Z734" s="2"/>
      <c r="AA734" s="2"/>
      <c r="AB734" s="2"/>
    </row>
    <row r="735" spans="1:28" ht="13.5" customHeight="1">
      <c r="A735" s="2"/>
      <c r="B735" s="3"/>
      <c r="C735" s="3"/>
      <c r="D735" s="35"/>
      <c r="E735" s="35"/>
      <c r="F735" s="35"/>
      <c r="G735" s="35"/>
      <c r="H735" s="3"/>
      <c r="I735" s="2"/>
      <c r="J735" s="2"/>
      <c r="K735" s="2"/>
      <c r="L735" s="2"/>
      <c r="M735" s="2"/>
      <c r="N735" s="2"/>
      <c r="O735" s="2"/>
      <c r="P735" s="2"/>
      <c r="Q735" s="2"/>
      <c r="R735" s="2"/>
      <c r="S735" s="2"/>
      <c r="T735" s="2"/>
      <c r="U735" s="2"/>
      <c r="V735" s="2"/>
      <c r="W735" s="2"/>
      <c r="X735" s="2"/>
      <c r="Y735" s="2"/>
      <c r="Z735" s="2"/>
      <c r="AA735" s="2"/>
      <c r="AB735" s="2"/>
    </row>
    <row r="736" spans="1:28" ht="13.5" customHeight="1">
      <c r="A736" s="2"/>
      <c r="B736" s="3"/>
      <c r="C736" s="3"/>
      <c r="D736" s="35"/>
      <c r="E736" s="35"/>
      <c r="F736" s="35"/>
      <c r="G736" s="35"/>
      <c r="H736" s="3"/>
      <c r="I736" s="2"/>
      <c r="J736" s="2"/>
      <c r="K736" s="2"/>
      <c r="L736" s="2"/>
      <c r="M736" s="2"/>
      <c r="N736" s="2"/>
      <c r="O736" s="2"/>
      <c r="P736" s="2"/>
      <c r="Q736" s="2"/>
      <c r="R736" s="2"/>
      <c r="S736" s="2"/>
      <c r="T736" s="2"/>
      <c r="U736" s="2"/>
      <c r="V736" s="2"/>
      <c r="W736" s="2"/>
      <c r="X736" s="2"/>
      <c r="Y736" s="2"/>
      <c r="Z736" s="2"/>
      <c r="AA736" s="2"/>
      <c r="AB736" s="2"/>
    </row>
    <row r="737" spans="1:28" ht="13.5" customHeight="1">
      <c r="A737" s="2"/>
      <c r="B737" s="3"/>
      <c r="C737" s="3"/>
      <c r="D737" s="35"/>
      <c r="E737" s="35"/>
      <c r="F737" s="35"/>
      <c r="G737" s="35"/>
      <c r="H737" s="3"/>
      <c r="I737" s="2"/>
      <c r="J737" s="2"/>
      <c r="K737" s="2"/>
      <c r="L737" s="2"/>
      <c r="M737" s="2"/>
      <c r="N737" s="2"/>
      <c r="O737" s="2"/>
      <c r="P737" s="2"/>
      <c r="Q737" s="2"/>
      <c r="R737" s="2"/>
      <c r="S737" s="2"/>
      <c r="T737" s="2"/>
      <c r="U737" s="2"/>
      <c r="V737" s="2"/>
      <c r="W737" s="2"/>
      <c r="X737" s="2"/>
      <c r="Y737" s="2"/>
      <c r="Z737" s="2"/>
      <c r="AA737" s="2"/>
      <c r="AB737" s="2"/>
    </row>
    <row r="738" spans="1:28" ht="13.5" customHeight="1">
      <c r="A738" s="2"/>
      <c r="B738" s="3"/>
      <c r="C738" s="3"/>
      <c r="D738" s="35"/>
      <c r="E738" s="35"/>
      <c r="F738" s="35"/>
      <c r="G738" s="35"/>
      <c r="H738" s="3"/>
      <c r="I738" s="2"/>
      <c r="J738" s="2"/>
      <c r="K738" s="2"/>
      <c r="L738" s="2"/>
      <c r="M738" s="2"/>
      <c r="N738" s="2"/>
      <c r="O738" s="2"/>
      <c r="P738" s="2"/>
      <c r="Q738" s="2"/>
      <c r="R738" s="2"/>
      <c r="S738" s="2"/>
      <c r="T738" s="2"/>
      <c r="U738" s="2"/>
      <c r="V738" s="2"/>
      <c r="W738" s="2"/>
      <c r="X738" s="2"/>
      <c r="Y738" s="2"/>
      <c r="Z738" s="2"/>
      <c r="AA738" s="2"/>
      <c r="AB738" s="2"/>
    </row>
    <row r="739" spans="1:28" ht="13.5" customHeight="1">
      <c r="A739" s="2"/>
      <c r="B739" s="3"/>
      <c r="C739" s="3"/>
      <c r="D739" s="35"/>
      <c r="E739" s="35"/>
      <c r="F739" s="35"/>
      <c r="G739" s="35"/>
      <c r="H739" s="3"/>
      <c r="I739" s="2"/>
      <c r="J739" s="2"/>
      <c r="K739" s="2"/>
      <c r="L739" s="2"/>
      <c r="M739" s="2"/>
      <c r="N739" s="2"/>
      <c r="O739" s="2"/>
      <c r="P739" s="2"/>
      <c r="Q739" s="2"/>
      <c r="R739" s="2"/>
      <c r="S739" s="2"/>
      <c r="T739" s="2"/>
      <c r="U739" s="2"/>
      <c r="V739" s="2"/>
      <c r="W739" s="2"/>
      <c r="X739" s="2"/>
      <c r="Y739" s="2"/>
      <c r="Z739" s="2"/>
      <c r="AA739" s="2"/>
      <c r="AB739" s="2"/>
    </row>
    <row r="740" spans="1:28" ht="13.5" customHeight="1">
      <c r="A740" s="2"/>
      <c r="B740" s="3"/>
      <c r="C740" s="3"/>
      <c r="D740" s="35"/>
      <c r="E740" s="35"/>
      <c r="F740" s="35"/>
      <c r="G740" s="35"/>
      <c r="H740" s="3"/>
      <c r="I740" s="2"/>
      <c r="J740" s="2"/>
      <c r="K740" s="2"/>
      <c r="L740" s="2"/>
      <c r="M740" s="2"/>
      <c r="N740" s="2"/>
      <c r="O740" s="2"/>
      <c r="P740" s="2"/>
      <c r="Q740" s="2"/>
      <c r="R740" s="2"/>
      <c r="S740" s="2"/>
      <c r="T740" s="2"/>
      <c r="U740" s="2"/>
      <c r="V740" s="2"/>
      <c r="W740" s="2"/>
      <c r="X740" s="2"/>
      <c r="Y740" s="2"/>
      <c r="Z740" s="2"/>
      <c r="AA740" s="2"/>
      <c r="AB740" s="2"/>
    </row>
    <row r="741" spans="1:28" ht="13.5" customHeight="1">
      <c r="A741" s="2"/>
      <c r="B741" s="3"/>
      <c r="C741" s="3"/>
      <c r="D741" s="35"/>
      <c r="E741" s="35"/>
      <c r="F741" s="35"/>
      <c r="G741" s="35"/>
      <c r="H741" s="3"/>
      <c r="I741" s="2"/>
      <c r="J741" s="2"/>
      <c r="K741" s="2"/>
      <c r="L741" s="2"/>
      <c r="M741" s="2"/>
      <c r="N741" s="2"/>
      <c r="O741" s="2"/>
      <c r="P741" s="2"/>
      <c r="Q741" s="2"/>
      <c r="R741" s="2"/>
      <c r="S741" s="2"/>
      <c r="T741" s="2"/>
      <c r="U741" s="2"/>
      <c r="V741" s="2"/>
      <c r="W741" s="2"/>
      <c r="X741" s="2"/>
      <c r="Y741" s="2"/>
      <c r="Z741" s="2"/>
      <c r="AA741" s="2"/>
      <c r="AB741" s="2"/>
    </row>
    <row r="742" spans="1:28" ht="13.5" customHeight="1">
      <c r="A742" s="2"/>
      <c r="B742" s="3"/>
      <c r="C742" s="3"/>
      <c r="D742" s="35"/>
      <c r="E742" s="35"/>
      <c r="F742" s="35"/>
      <c r="G742" s="35"/>
      <c r="H742" s="3"/>
      <c r="I742" s="2"/>
      <c r="J742" s="2"/>
      <c r="K742" s="2"/>
      <c r="L742" s="2"/>
      <c r="M742" s="2"/>
      <c r="N742" s="2"/>
      <c r="O742" s="2"/>
      <c r="P742" s="2"/>
      <c r="Q742" s="2"/>
      <c r="R742" s="2"/>
      <c r="S742" s="2"/>
      <c r="T742" s="2"/>
      <c r="U742" s="2"/>
      <c r="V742" s="2"/>
      <c r="W742" s="2"/>
      <c r="X742" s="2"/>
      <c r="Y742" s="2"/>
      <c r="Z742" s="2"/>
      <c r="AA742" s="2"/>
      <c r="AB742" s="2"/>
    </row>
    <row r="743" spans="1:28" ht="13.5" customHeight="1">
      <c r="A743" s="2"/>
      <c r="B743" s="3"/>
      <c r="C743" s="3"/>
      <c r="D743" s="35"/>
      <c r="E743" s="35"/>
      <c r="F743" s="35"/>
      <c r="G743" s="35"/>
      <c r="H743" s="3"/>
      <c r="I743" s="2"/>
      <c r="J743" s="2"/>
      <c r="K743" s="2"/>
      <c r="L743" s="2"/>
      <c r="M743" s="2"/>
      <c r="N743" s="2"/>
      <c r="O743" s="2"/>
      <c r="P743" s="2"/>
      <c r="Q743" s="2"/>
      <c r="R743" s="2"/>
      <c r="S743" s="2"/>
      <c r="T743" s="2"/>
      <c r="U743" s="2"/>
      <c r="V743" s="2"/>
      <c r="W743" s="2"/>
      <c r="X743" s="2"/>
      <c r="Y743" s="2"/>
      <c r="Z743" s="2"/>
      <c r="AA743" s="2"/>
      <c r="AB743" s="2"/>
    </row>
    <row r="744" spans="1:28" ht="13.5" customHeight="1">
      <c r="A744" s="2"/>
      <c r="B744" s="3"/>
      <c r="C744" s="3"/>
      <c r="D744" s="35"/>
      <c r="E744" s="35"/>
      <c r="F744" s="35"/>
      <c r="G744" s="35"/>
      <c r="H744" s="3"/>
      <c r="I744" s="2"/>
      <c r="J744" s="2"/>
      <c r="K744" s="2"/>
      <c r="L744" s="2"/>
      <c r="M744" s="2"/>
      <c r="N744" s="2"/>
      <c r="O744" s="2"/>
      <c r="P744" s="2"/>
      <c r="Q744" s="2"/>
      <c r="R744" s="2"/>
      <c r="S744" s="2"/>
      <c r="T744" s="2"/>
      <c r="U744" s="2"/>
      <c r="V744" s="2"/>
      <c r="W744" s="2"/>
      <c r="X744" s="2"/>
      <c r="Y744" s="2"/>
      <c r="Z744" s="2"/>
      <c r="AA744" s="2"/>
      <c r="AB744" s="2"/>
    </row>
    <row r="745" spans="1:28" ht="13.5" customHeight="1">
      <c r="A745" s="2"/>
      <c r="B745" s="3"/>
      <c r="C745" s="3"/>
      <c r="D745" s="35"/>
      <c r="E745" s="35"/>
      <c r="F745" s="35"/>
      <c r="G745" s="35"/>
      <c r="H745" s="3"/>
      <c r="I745" s="2"/>
      <c r="J745" s="2"/>
      <c r="K745" s="2"/>
      <c r="L745" s="2"/>
      <c r="M745" s="2"/>
      <c r="N745" s="2"/>
      <c r="O745" s="2"/>
      <c r="P745" s="2"/>
      <c r="Q745" s="2"/>
      <c r="R745" s="2"/>
      <c r="S745" s="2"/>
      <c r="T745" s="2"/>
      <c r="U745" s="2"/>
      <c r="V745" s="2"/>
      <c r="W745" s="2"/>
      <c r="X745" s="2"/>
      <c r="Y745" s="2"/>
      <c r="Z745" s="2"/>
      <c r="AA745" s="2"/>
      <c r="AB745" s="2"/>
    </row>
    <row r="746" spans="1:28" ht="13.5" customHeight="1">
      <c r="A746" s="2"/>
      <c r="B746" s="3"/>
      <c r="C746" s="3"/>
      <c r="D746" s="35"/>
      <c r="E746" s="35"/>
      <c r="F746" s="35"/>
      <c r="G746" s="35"/>
      <c r="H746" s="3"/>
      <c r="I746" s="2"/>
      <c r="J746" s="2"/>
      <c r="K746" s="2"/>
      <c r="L746" s="2"/>
      <c r="M746" s="2"/>
      <c r="N746" s="2"/>
      <c r="O746" s="2"/>
      <c r="P746" s="2"/>
      <c r="Q746" s="2"/>
      <c r="R746" s="2"/>
      <c r="S746" s="2"/>
      <c r="T746" s="2"/>
      <c r="U746" s="2"/>
      <c r="V746" s="2"/>
      <c r="W746" s="2"/>
      <c r="X746" s="2"/>
      <c r="Y746" s="2"/>
      <c r="Z746" s="2"/>
      <c r="AA746" s="2"/>
      <c r="AB746" s="2"/>
    </row>
    <row r="747" spans="1:28" ht="13.5" customHeight="1">
      <c r="A747" s="2"/>
      <c r="B747" s="3"/>
      <c r="C747" s="3"/>
      <c r="D747" s="35"/>
      <c r="E747" s="35"/>
      <c r="F747" s="35"/>
      <c r="G747" s="35"/>
      <c r="H747" s="3"/>
      <c r="I747" s="2"/>
      <c r="J747" s="2"/>
      <c r="K747" s="2"/>
      <c r="L747" s="2"/>
      <c r="M747" s="2"/>
      <c r="N747" s="2"/>
      <c r="O747" s="2"/>
      <c r="P747" s="2"/>
      <c r="Q747" s="2"/>
      <c r="R747" s="2"/>
      <c r="S747" s="2"/>
      <c r="T747" s="2"/>
      <c r="U747" s="2"/>
      <c r="V747" s="2"/>
      <c r="W747" s="2"/>
      <c r="X747" s="2"/>
      <c r="Y747" s="2"/>
      <c r="Z747" s="2"/>
      <c r="AA747" s="2"/>
      <c r="AB747" s="2"/>
    </row>
    <row r="748" spans="1:28" ht="13.5" customHeight="1">
      <c r="A748" s="2"/>
      <c r="B748" s="3"/>
      <c r="C748" s="3"/>
      <c r="D748" s="35"/>
      <c r="E748" s="35"/>
      <c r="F748" s="35"/>
      <c r="G748" s="35"/>
      <c r="H748" s="3"/>
      <c r="I748" s="2"/>
      <c r="J748" s="2"/>
      <c r="K748" s="2"/>
      <c r="L748" s="2"/>
      <c r="M748" s="2"/>
      <c r="N748" s="2"/>
      <c r="O748" s="2"/>
      <c r="P748" s="2"/>
      <c r="Q748" s="2"/>
      <c r="R748" s="2"/>
      <c r="S748" s="2"/>
      <c r="T748" s="2"/>
      <c r="U748" s="2"/>
      <c r="V748" s="2"/>
      <c r="W748" s="2"/>
      <c r="X748" s="2"/>
      <c r="Y748" s="2"/>
      <c r="Z748" s="2"/>
      <c r="AA748" s="2"/>
      <c r="AB748" s="2"/>
    </row>
    <row r="749" spans="1:28" ht="13.5" customHeight="1">
      <c r="A749" s="2"/>
      <c r="B749" s="3"/>
      <c r="C749" s="3"/>
      <c r="D749" s="35"/>
      <c r="E749" s="35"/>
      <c r="F749" s="35"/>
      <c r="G749" s="35"/>
      <c r="H749" s="3"/>
      <c r="I749" s="2"/>
      <c r="J749" s="2"/>
      <c r="K749" s="2"/>
      <c r="L749" s="2"/>
      <c r="M749" s="2"/>
      <c r="N749" s="2"/>
      <c r="O749" s="2"/>
      <c r="P749" s="2"/>
      <c r="Q749" s="2"/>
      <c r="R749" s="2"/>
      <c r="S749" s="2"/>
      <c r="T749" s="2"/>
      <c r="U749" s="2"/>
      <c r="V749" s="2"/>
      <c r="W749" s="2"/>
      <c r="X749" s="2"/>
      <c r="Y749" s="2"/>
      <c r="Z749" s="2"/>
      <c r="AA749" s="2"/>
      <c r="AB749" s="2"/>
    </row>
    <row r="750" spans="1:28" ht="13.5" customHeight="1">
      <c r="A750" s="2"/>
      <c r="B750" s="3"/>
      <c r="C750" s="3"/>
      <c r="D750" s="35"/>
      <c r="E750" s="35"/>
      <c r="F750" s="35"/>
      <c r="G750" s="35"/>
      <c r="H750" s="3"/>
      <c r="I750" s="2"/>
      <c r="J750" s="2"/>
      <c r="K750" s="2"/>
      <c r="L750" s="2"/>
      <c r="M750" s="2"/>
      <c r="N750" s="2"/>
      <c r="O750" s="2"/>
      <c r="P750" s="2"/>
      <c r="Q750" s="2"/>
      <c r="R750" s="2"/>
      <c r="S750" s="2"/>
      <c r="T750" s="2"/>
      <c r="U750" s="2"/>
      <c r="V750" s="2"/>
      <c r="W750" s="2"/>
      <c r="X750" s="2"/>
      <c r="Y750" s="2"/>
      <c r="Z750" s="2"/>
      <c r="AA750" s="2"/>
      <c r="AB750" s="2"/>
    </row>
    <row r="751" spans="1:28" ht="13.5" customHeight="1">
      <c r="A751" s="2"/>
      <c r="B751" s="3"/>
      <c r="C751" s="3"/>
      <c r="D751" s="35"/>
      <c r="E751" s="35"/>
      <c r="F751" s="35"/>
      <c r="G751" s="35"/>
      <c r="H751" s="3"/>
      <c r="I751" s="2"/>
      <c r="J751" s="2"/>
      <c r="K751" s="2"/>
      <c r="L751" s="2"/>
      <c r="M751" s="2"/>
      <c r="N751" s="2"/>
      <c r="O751" s="2"/>
      <c r="P751" s="2"/>
      <c r="Q751" s="2"/>
      <c r="R751" s="2"/>
      <c r="S751" s="2"/>
      <c r="T751" s="2"/>
      <c r="U751" s="2"/>
      <c r="V751" s="2"/>
      <c r="W751" s="2"/>
      <c r="X751" s="2"/>
      <c r="Y751" s="2"/>
      <c r="Z751" s="2"/>
      <c r="AA751" s="2"/>
      <c r="AB751" s="2"/>
    </row>
    <row r="752" spans="1:28" ht="13.5" customHeight="1">
      <c r="A752" s="2"/>
      <c r="B752" s="3"/>
      <c r="C752" s="3"/>
      <c r="D752" s="35"/>
      <c r="E752" s="35"/>
      <c r="F752" s="35"/>
      <c r="G752" s="35"/>
      <c r="H752" s="3"/>
      <c r="I752" s="2"/>
      <c r="J752" s="2"/>
      <c r="K752" s="2"/>
      <c r="L752" s="2"/>
      <c r="M752" s="2"/>
      <c r="N752" s="2"/>
      <c r="O752" s="2"/>
      <c r="P752" s="2"/>
      <c r="Q752" s="2"/>
      <c r="R752" s="2"/>
      <c r="S752" s="2"/>
      <c r="T752" s="2"/>
      <c r="U752" s="2"/>
      <c r="V752" s="2"/>
      <c r="W752" s="2"/>
      <c r="X752" s="2"/>
      <c r="Y752" s="2"/>
      <c r="Z752" s="2"/>
      <c r="AA752" s="2"/>
      <c r="AB752" s="2"/>
    </row>
    <row r="753" spans="1:28" ht="13.5" customHeight="1">
      <c r="A753" s="2"/>
      <c r="B753" s="3"/>
      <c r="C753" s="3"/>
      <c r="D753" s="35"/>
      <c r="E753" s="35"/>
      <c r="F753" s="35"/>
      <c r="G753" s="35"/>
      <c r="H753" s="3"/>
      <c r="I753" s="2"/>
      <c r="J753" s="2"/>
      <c r="K753" s="2"/>
      <c r="L753" s="2"/>
      <c r="M753" s="2"/>
      <c r="N753" s="2"/>
      <c r="O753" s="2"/>
      <c r="P753" s="2"/>
      <c r="Q753" s="2"/>
      <c r="R753" s="2"/>
      <c r="S753" s="2"/>
      <c r="T753" s="2"/>
      <c r="U753" s="2"/>
      <c r="V753" s="2"/>
      <c r="W753" s="2"/>
      <c r="X753" s="2"/>
      <c r="Y753" s="2"/>
      <c r="Z753" s="2"/>
      <c r="AA753" s="2"/>
      <c r="AB753" s="2"/>
    </row>
    <row r="754" spans="1:28" ht="13.5" customHeight="1">
      <c r="A754" s="2"/>
      <c r="B754" s="3"/>
      <c r="C754" s="3"/>
      <c r="D754" s="35"/>
      <c r="E754" s="35"/>
      <c r="F754" s="35"/>
      <c r="G754" s="35"/>
      <c r="H754" s="3"/>
      <c r="I754" s="2"/>
      <c r="J754" s="2"/>
      <c r="K754" s="2"/>
      <c r="L754" s="2"/>
      <c r="M754" s="2"/>
      <c r="N754" s="2"/>
      <c r="O754" s="2"/>
      <c r="P754" s="2"/>
      <c r="Q754" s="2"/>
      <c r="R754" s="2"/>
      <c r="S754" s="2"/>
      <c r="T754" s="2"/>
      <c r="U754" s="2"/>
      <c r="V754" s="2"/>
      <c r="W754" s="2"/>
      <c r="X754" s="2"/>
      <c r="Y754" s="2"/>
      <c r="Z754" s="2"/>
      <c r="AA754" s="2"/>
      <c r="AB754" s="2"/>
    </row>
    <row r="755" spans="1:28" ht="13.5" customHeight="1">
      <c r="A755" s="2"/>
      <c r="B755" s="3"/>
      <c r="C755" s="3"/>
      <c r="D755" s="35"/>
      <c r="E755" s="35"/>
      <c r="F755" s="35"/>
      <c r="G755" s="35"/>
      <c r="H755" s="3"/>
      <c r="I755" s="2"/>
      <c r="J755" s="2"/>
      <c r="K755" s="2"/>
      <c r="L755" s="2"/>
      <c r="M755" s="2"/>
      <c r="N755" s="2"/>
      <c r="O755" s="2"/>
      <c r="P755" s="2"/>
      <c r="Q755" s="2"/>
      <c r="R755" s="2"/>
      <c r="S755" s="2"/>
      <c r="T755" s="2"/>
      <c r="U755" s="2"/>
      <c r="V755" s="2"/>
      <c r="W755" s="2"/>
      <c r="X755" s="2"/>
      <c r="Y755" s="2"/>
      <c r="Z755" s="2"/>
      <c r="AA755" s="2"/>
      <c r="AB755" s="2"/>
    </row>
    <row r="756" spans="1:28" ht="13.5" customHeight="1">
      <c r="A756" s="2"/>
      <c r="B756" s="3"/>
      <c r="C756" s="3"/>
      <c r="D756" s="35"/>
      <c r="E756" s="35"/>
      <c r="F756" s="35"/>
      <c r="G756" s="35"/>
      <c r="H756" s="3"/>
      <c r="I756" s="2"/>
      <c r="J756" s="2"/>
      <c r="K756" s="2"/>
      <c r="L756" s="2"/>
      <c r="M756" s="2"/>
      <c r="N756" s="2"/>
      <c r="O756" s="2"/>
      <c r="P756" s="2"/>
      <c r="Q756" s="2"/>
      <c r="R756" s="2"/>
      <c r="S756" s="2"/>
      <c r="T756" s="2"/>
      <c r="U756" s="2"/>
      <c r="V756" s="2"/>
      <c r="W756" s="2"/>
      <c r="X756" s="2"/>
      <c r="Y756" s="2"/>
      <c r="Z756" s="2"/>
      <c r="AA756" s="2"/>
      <c r="AB756" s="2"/>
    </row>
    <row r="757" spans="1:28" ht="13.5" customHeight="1">
      <c r="A757" s="2"/>
      <c r="B757" s="3"/>
      <c r="C757" s="3"/>
      <c r="D757" s="35"/>
      <c r="E757" s="35"/>
      <c r="F757" s="35"/>
      <c r="G757" s="35"/>
      <c r="H757" s="3"/>
      <c r="I757" s="2"/>
      <c r="J757" s="2"/>
      <c r="K757" s="2"/>
      <c r="L757" s="2"/>
      <c r="M757" s="2"/>
      <c r="N757" s="2"/>
      <c r="O757" s="2"/>
      <c r="P757" s="2"/>
      <c r="Q757" s="2"/>
      <c r="R757" s="2"/>
      <c r="S757" s="2"/>
      <c r="T757" s="2"/>
      <c r="U757" s="2"/>
      <c r="V757" s="2"/>
      <c r="W757" s="2"/>
      <c r="X757" s="2"/>
      <c r="Y757" s="2"/>
      <c r="Z757" s="2"/>
      <c r="AA757" s="2"/>
      <c r="AB757" s="2"/>
    </row>
    <row r="758" spans="1:28" ht="13.5" customHeight="1">
      <c r="A758" s="2"/>
      <c r="B758" s="3"/>
      <c r="C758" s="3"/>
      <c r="D758" s="35"/>
      <c r="E758" s="35"/>
      <c r="F758" s="35"/>
      <c r="G758" s="35"/>
      <c r="H758" s="3"/>
      <c r="I758" s="2"/>
      <c r="J758" s="2"/>
      <c r="K758" s="2"/>
      <c r="L758" s="2"/>
      <c r="M758" s="2"/>
      <c r="N758" s="2"/>
      <c r="O758" s="2"/>
      <c r="P758" s="2"/>
      <c r="Q758" s="2"/>
      <c r="R758" s="2"/>
      <c r="S758" s="2"/>
      <c r="T758" s="2"/>
      <c r="U758" s="2"/>
      <c r="V758" s="2"/>
      <c r="W758" s="2"/>
      <c r="X758" s="2"/>
      <c r="Y758" s="2"/>
      <c r="Z758" s="2"/>
      <c r="AA758" s="2"/>
      <c r="AB758" s="2"/>
    </row>
    <row r="759" spans="1:28" ht="13.5" customHeight="1">
      <c r="A759" s="2"/>
      <c r="B759" s="3"/>
      <c r="C759" s="3"/>
      <c r="D759" s="35"/>
      <c r="E759" s="35"/>
      <c r="F759" s="35"/>
      <c r="G759" s="35"/>
      <c r="H759" s="3"/>
      <c r="I759" s="2"/>
      <c r="J759" s="2"/>
      <c r="K759" s="2"/>
      <c r="L759" s="2"/>
      <c r="M759" s="2"/>
      <c r="N759" s="2"/>
      <c r="O759" s="2"/>
      <c r="P759" s="2"/>
      <c r="Q759" s="2"/>
      <c r="R759" s="2"/>
      <c r="S759" s="2"/>
      <c r="T759" s="2"/>
      <c r="U759" s="2"/>
      <c r="V759" s="2"/>
      <c r="W759" s="2"/>
      <c r="X759" s="2"/>
      <c r="Y759" s="2"/>
      <c r="Z759" s="2"/>
      <c r="AA759" s="2"/>
      <c r="AB759" s="2"/>
    </row>
    <row r="760" spans="1:28" ht="13.5" customHeight="1">
      <c r="A760" s="2"/>
      <c r="B760" s="3"/>
      <c r="C760" s="3"/>
      <c r="D760" s="35"/>
      <c r="E760" s="35"/>
      <c r="F760" s="35"/>
      <c r="G760" s="35"/>
      <c r="H760" s="3"/>
      <c r="I760" s="2"/>
      <c r="J760" s="2"/>
      <c r="K760" s="2"/>
      <c r="L760" s="2"/>
      <c r="M760" s="2"/>
      <c r="N760" s="2"/>
      <c r="O760" s="2"/>
      <c r="P760" s="2"/>
      <c r="Q760" s="2"/>
      <c r="R760" s="2"/>
      <c r="S760" s="2"/>
      <c r="T760" s="2"/>
      <c r="U760" s="2"/>
      <c r="V760" s="2"/>
      <c r="W760" s="2"/>
      <c r="X760" s="2"/>
      <c r="Y760" s="2"/>
      <c r="Z760" s="2"/>
      <c r="AA760" s="2"/>
      <c r="AB760" s="2"/>
    </row>
    <row r="761" spans="1:28" ht="13.5" customHeight="1">
      <c r="A761" s="2"/>
      <c r="B761" s="3"/>
      <c r="C761" s="3"/>
      <c r="D761" s="35"/>
      <c r="E761" s="35"/>
      <c r="F761" s="35"/>
      <c r="G761" s="35"/>
      <c r="H761" s="3"/>
      <c r="I761" s="2"/>
      <c r="J761" s="2"/>
      <c r="K761" s="2"/>
      <c r="L761" s="2"/>
      <c r="M761" s="2"/>
      <c r="N761" s="2"/>
      <c r="O761" s="2"/>
      <c r="P761" s="2"/>
      <c r="Q761" s="2"/>
      <c r="R761" s="2"/>
      <c r="S761" s="2"/>
      <c r="T761" s="2"/>
      <c r="U761" s="2"/>
      <c r="V761" s="2"/>
      <c r="W761" s="2"/>
      <c r="X761" s="2"/>
      <c r="Y761" s="2"/>
      <c r="Z761" s="2"/>
      <c r="AA761" s="2"/>
      <c r="AB761" s="2"/>
    </row>
    <row r="762" spans="1:28" ht="13.5" customHeight="1">
      <c r="A762" s="2"/>
      <c r="B762" s="3"/>
      <c r="C762" s="3"/>
      <c r="D762" s="35"/>
      <c r="E762" s="35"/>
      <c r="F762" s="35"/>
      <c r="G762" s="35"/>
      <c r="H762" s="3"/>
      <c r="I762" s="2"/>
      <c r="J762" s="2"/>
      <c r="K762" s="2"/>
      <c r="L762" s="2"/>
      <c r="M762" s="2"/>
      <c r="N762" s="2"/>
      <c r="O762" s="2"/>
      <c r="P762" s="2"/>
      <c r="Q762" s="2"/>
      <c r="R762" s="2"/>
      <c r="S762" s="2"/>
      <c r="T762" s="2"/>
      <c r="U762" s="2"/>
      <c r="V762" s="2"/>
      <c r="W762" s="2"/>
      <c r="X762" s="2"/>
      <c r="Y762" s="2"/>
      <c r="Z762" s="2"/>
      <c r="AA762" s="2"/>
      <c r="AB762" s="2"/>
    </row>
    <row r="763" spans="1:28" ht="13.5" customHeight="1">
      <c r="A763" s="2"/>
      <c r="B763" s="3"/>
      <c r="C763" s="3"/>
      <c r="D763" s="35"/>
      <c r="E763" s="35"/>
      <c r="F763" s="35"/>
      <c r="G763" s="35"/>
      <c r="H763" s="3"/>
      <c r="I763" s="2"/>
      <c r="J763" s="2"/>
      <c r="K763" s="2"/>
      <c r="L763" s="2"/>
      <c r="M763" s="2"/>
      <c r="N763" s="2"/>
      <c r="O763" s="2"/>
      <c r="P763" s="2"/>
      <c r="Q763" s="2"/>
      <c r="R763" s="2"/>
      <c r="S763" s="2"/>
      <c r="T763" s="2"/>
      <c r="U763" s="2"/>
      <c r="V763" s="2"/>
      <c r="W763" s="2"/>
      <c r="X763" s="2"/>
      <c r="Y763" s="2"/>
      <c r="Z763" s="2"/>
      <c r="AA763" s="2"/>
      <c r="AB763" s="2"/>
    </row>
    <row r="764" spans="1:28" ht="13.5" customHeight="1">
      <c r="A764" s="2"/>
      <c r="B764" s="3"/>
      <c r="C764" s="3"/>
      <c r="D764" s="35"/>
      <c r="E764" s="35"/>
      <c r="F764" s="35"/>
      <c r="G764" s="35"/>
      <c r="H764" s="3"/>
      <c r="I764" s="2"/>
      <c r="J764" s="2"/>
      <c r="K764" s="2"/>
      <c r="L764" s="2"/>
      <c r="M764" s="2"/>
      <c r="N764" s="2"/>
      <c r="O764" s="2"/>
      <c r="P764" s="2"/>
      <c r="Q764" s="2"/>
      <c r="R764" s="2"/>
      <c r="S764" s="2"/>
      <c r="T764" s="2"/>
      <c r="U764" s="2"/>
      <c r="V764" s="2"/>
      <c r="W764" s="2"/>
      <c r="X764" s="2"/>
      <c r="Y764" s="2"/>
      <c r="Z764" s="2"/>
      <c r="AA764" s="2"/>
      <c r="AB764" s="2"/>
    </row>
    <row r="765" spans="1:28" ht="13.5" customHeight="1">
      <c r="A765" s="2"/>
      <c r="B765" s="3"/>
      <c r="C765" s="3"/>
      <c r="D765" s="35"/>
      <c r="E765" s="35"/>
      <c r="F765" s="35"/>
      <c r="G765" s="35"/>
      <c r="H765" s="3"/>
      <c r="I765" s="2"/>
      <c r="J765" s="2"/>
      <c r="K765" s="2"/>
      <c r="L765" s="2"/>
      <c r="M765" s="2"/>
      <c r="N765" s="2"/>
      <c r="O765" s="2"/>
      <c r="P765" s="2"/>
      <c r="Q765" s="2"/>
      <c r="R765" s="2"/>
      <c r="S765" s="2"/>
      <c r="T765" s="2"/>
      <c r="U765" s="2"/>
      <c r="V765" s="2"/>
      <c r="W765" s="2"/>
      <c r="X765" s="2"/>
      <c r="Y765" s="2"/>
      <c r="Z765" s="2"/>
      <c r="AA765" s="2"/>
      <c r="AB765" s="2"/>
    </row>
    <row r="766" spans="1:28" ht="13.5" customHeight="1">
      <c r="A766" s="2"/>
      <c r="B766" s="3"/>
      <c r="C766" s="3"/>
      <c r="D766" s="35"/>
      <c r="E766" s="35"/>
      <c r="F766" s="35"/>
      <c r="G766" s="35"/>
      <c r="H766" s="3"/>
      <c r="I766" s="2"/>
      <c r="J766" s="2"/>
      <c r="K766" s="2"/>
      <c r="L766" s="2"/>
      <c r="M766" s="2"/>
      <c r="N766" s="2"/>
      <c r="O766" s="2"/>
      <c r="P766" s="2"/>
      <c r="Q766" s="2"/>
      <c r="R766" s="2"/>
      <c r="S766" s="2"/>
      <c r="T766" s="2"/>
      <c r="U766" s="2"/>
      <c r="V766" s="2"/>
      <c r="W766" s="2"/>
      <c r="X766" s="2"/>
      <c r="Y766" s="2"/>
      <c r="Z766" s="2"/>
      <c r="AA766" s="2"/>
      <c r="AB766" s="2"/>
    </row>
    <row r="767" spans="1:28" ht="13.5" customHeight="1">
      <c r="A767" s="2"/>
      <c r="B767" s="3"/>
      <c r="C767" s="3"/>
      <c r="D767" s="35"/>
      <c r="E767" s="35"/>
      <c r="F767" s="35"/>
      <c r="G767" s="35"/>
      <c r="H767" s="3"/>
      <c r="I767" s="2"/>
      <c r="J767" s="2"/>
      <c r="K767" s="2"/>
      <c r="L767" s="2"/>
      <c r="M767" s="2"/>
      <c r="N767" s="2"/>
      <c r="O767" s="2"/>
      <c r="P767" s="2"/>
      <c r="Q767" s="2"/>
      <c r="R767" s="2"/>
      <c r="S767" s="2"/>
      <c r="T767" s="2"/>
      <c r="U767" s="2"/>
      <c r="V767" s="2"/>
      <c r="W767" s="2"/>
      <c r="X767" s="2"/>
      <c r="Y767" s="2"/>
      <c r="Z767" s="2"/>
      <c r="AA767" s="2"/>
      <c r="AB767" s="2"/>
    </row>
    <row r="768" spans="1:28" ht="13.5" customHeight="1">
      <c r="A768" s="2"/>
      <c r="B768" s="3"/>
      <c r="C768" s="3"/>
      <c r="D768" s="35"/>
      <c r="E768" s="35"/>
      <c r="F768" s="35"/>
      <c r="G768" s="35"/>
      <c r="H768" s="3"/>
      <c r="I768" s="2"/>
      <c r="J768" s="2"/>
      <c r="K768" s="2"/>
      <c r="L768" s="2"/>
      <c r="M768" s="2"/>
      <c r="N768" s="2"/>
      <c r="O768" s="2"/>
      <c r="P768" s="2"/>
      <c r="Q768" s="2"/>
      <c r="R768" s="2"/>
      <c r="S768" s="2"/>
      <c r="T768" s="2"/>
      <c r="U768" s="2"/>
      <c r="V768" s="2"/>
      <c r="W768" s="2"/>
      <c r="X768" s="2"/>
      <c r="Y768" s="2"/>
      <c r="Z768" s="2"/>
      <c r="AA768" s="2"/>
      <c r="AB768" s="2"/>
    </row>
    <row r="769" spans="1:28" ht="13.5" customHeight="1">
      <c r="A769" s="2"/>
      <c r="B769" s="3"/>
      <c r="C769" s="3"/>
      <c r="D769" s="35"/>
      <c r="E769" s="35"/>
      <c r="F769" s="35"/>
      <c r="G769" s="35"/>
      <c r="H769" s="3"/>
      <c r="I769" s="2"/>
      <c r="J769" s="2"/>
      <c r="K769" s="2"/>
      <c r="L769" s="2"/>
      <c r="M769" s="2"/>
      <c r="N769" s="2"/>
      <c r="O769" s="2"/>
      <c r="P769" s="2"/>
      <c r="Q769" s="2"/>
      <c r="R769" s="2"/>
      <c r="S769" s="2"/>
      <c r="T769" s="2"/>
      <c r="U769" s="2"/>
      <c r="V769" s="2"/>
      <c r="W769" s="2"/>
      <c r="X769" s="2"/>
      <c r="Y769" s="2"/>
      <c r="Z769" s="2"/>
      <c r="AA769" s="2"/>
      <c r="AB769" s="2"/>
    </row>
    <row r="770" spans="1:28" ht="13.5" customHeight="1">
      <c r="A770" s="2"/>
      <c r="B770" s="3"/>
      <c r="C770" s="3"/>
      <c r="D770" s="35"/>
      <c r="E770" s="35"/>
      <c r="F770" s="35"/>
      <c r="G770" s="35"/>
      <c r="H770" s="3"/>
      <c r="I770" s="2"/>
      <c r="J770" s="2"/>
      <c r="K770" s="2"/>
      <c r="L770" s="2"/>
      <c r="M770" s="2"/>
      <c r="N770" s="2"/>
      <c r="O770" s="2"/>
      <c r="P770" s="2"/>
      <c r="Q770" s="2"/>
      <c r="R770" s="2"/>
      <c r="S770" s="2"/>
      <c r="T770" s="2"/>
      <c r="U770" s="2"/>
      <c r="V770" s="2"/>
      <c r="W770" s="2"/>
      <c r="X770" s="2"/>
      <c r="Y770" s="2"/>
      <c r="Z770" s="2"/>
      <c r="AA770" s="2"/>
      <c r="AB770" s="2"/>
    </row>
    <row r="771" spans="1:28" ht="13.5" customHeight="1">
      <c r="A771" s="2"/>
      <c r="B771" s="3"/>
      <c r="C771" s="3"/>
      <c r="D771" s="35"/>
      <c r="E771" s="35"/>
      <c r="F771" s="35"/>
      <c r="G771" s="35"/>
      <c r="H771" s="3"/>
      <c r="I771" s="2"/>
      <c r="J771" s="2"/>
      <c r="K771" s="2"/>
      <c r="L771" s="2"/>
      <c r="M771" s="2"/>
      <c r="N771" s="2"/>
      <c r="O771" s="2"/>
      <c r="P771" s="2"/>
      <c r="Q771" s="2"/>
      <c r="R771" s="2"/>
      <c r="S771" s="2"/>
      <c r="T771" s="2"/>
      <c r="U771" s="2"/>
      <c r="V771" s="2"/>
      <c r="W771" s="2"/>
      <c r="X771" s="2"/>
      <c r="Y771" s="2"/>
      <c r="Z771" s="2"/>
      <c r="AA771" s="2"/>
      <c r="AB771" s="2"/>
    </row>
    <row r="772" spans="1:28" ht="13.5" customHeight="1">
      <c r="A772" s="2"/>
      <c r="B772" s="3"/>
      <c r="C772" s="3"/>
      <c r="D772" s="35"/>
      <c r="E772" s="35"/>
      <c r="F772" s="35"/>
      <c r="G772" s="35"/>
      <c r="H772" s="3"/>
      <c r="I772" s="2"/>
      <c r="J772" s="2"/>
      <c r="K772" s="2"/>
      <c r="L772" s="2"/>
      <c r="M772" s="2"/>
      <c r="N772" s="2"/>
      <c r="O772" s="2"/>
      <c r="P772" s="2"/>
      <c r="Q772" s="2"/>
      <c r="R772" s="2"/>
      <c r="S772" s="2"/>
      <c r="T772" s="2"/>
      <c r="U772" s="2"/>
      <c r="V772" s="2"/>
      <c r="W772" s="2"/>
      <c r="X772" s="2"/>
      <c r="Y772" s="2"/>
      <c r="Z772" s="2"/>
      <c r="AA772" s="2"/>
      <c r="AB772" s="2"/>
    </row>
    <row r="773" spans="1:28" ht="13.5" customHeight="1">
      <c r="A773" s="2"/>
      <c r="B773" s="3"/>
      <c r="C773" s="3"/>
      <c r="D773" s="35"/>
      <c r="E773" s="35"/>
      <c r="F773" s="35"/>
      <c r="G773" s="35"/>
      <c r="H773" s="3"/>
      <c r="I773" s="2"/>
      <c r="J773" s="2"/>
      <c r="K773" s="2"/>
      <c r="L773" s="2"/>
      <c r="M773" s="2"/>
      <c r="N773" s="2"/>
      <c r="O773" s="2"/>
      <c r="P773" s="2"/>
      <c r="Q773" s="2"/>
      <c r="R773" s="2"/>
      <c r="S773" s="2"/>
      <c r="T773" s="2"/>
      <c r="U773" s="2"/>
      <c r="V773" s="2"/>
      <c r="W773" s="2"/>
      <c r="X773" s="2"/>
      <c r="Y773" s="2"/>
      <c r="Z773" s="2"/>
      <c r="AA773" s="2"/>
      <c r="AB773" s="2"/>
    </row>
    <row r="774" spans="1:28" ht="13.5" customHeight="1">
      <c r="A774" s="2"/>
      <c r="B774" s="3"/>
      <c r="C774" s="3"/>
      <c r="D774" s="35"/>
      <c r="E774" s="35"/>
      <c r="F774" s="35"/>
      <c r="G774" s="35"/>
      <c r="H774" s="3"/>
      <c r="I774" s="2"/>
      <c r="J774" s="2"/>
      <c r="K774" s="2"/>
      <c r="L774" s="2"/>
      <c r="M774" s="2"/>
      <c r="N774" s="2"/>
      <c r="O774" s="2"/>
      <c r="P774" s="2"/>
      <c r="Q774" s="2"/>
      <c r="R774" s="2"/>
      <c r="S774" s="2"/>
      <c r="T774" s="2"/>
      <c r="U774" s="2"/>
      <c r="V774" s="2"/>
      <c r="W774" s="2"/>
      <c r="X774" s="2"/>
      <c r="Y774" s="2"/>
      <c r="Z774" s="2"/>
      <c r="AA774" s="2"/>
      <c r="AB774" s="2"/>
    </row>
    <row r="775" spans="1:28" ht="13.5" customHeight="1">
      <c r="A775" s="2"/>
      <c r="B775" s="3"/>
      <c r="C775" s="3"/>
      <c r="D775" s="35"/>
      <c r="E775" s="35"/>
      <c r="F775" s="35"/>
      <c r="G775" s="35"/>
      <c r="H775" s="3"/>
      <c r="I775" s="2"/>
      <c r="J775" s="2"/>
      <c r="K775" s="2"/>
      <c r="L775" s="2"/>
      <c r="M775" s="2"/>
      <c r="N775" s="2"/>
      <c r="O775" s="2"/>
      <c r="P775" s="2"/>
      <c r="Q775" s="2"/>
      <c r="R775" s="2"/>
      <c r="S775" s="2"/>
      <c r="T775" s="2"/>
      <c r="U775" s="2"/>
      <c r="V775" s="2"/>
      <c r="W775" s="2"/>
      <c r="X775" s="2"/>
      <c r="Y775" s="2"/>
      <c r="Z775" s="2"/>
      <c r="AA775" s="2"/>
      <c r="AB775" s="2"/>
    </row>
    <row r="776" spans="1:28" ht="13.5" customHeight="1">
      <c r="A776" s="2"/>
      <c r="B776" s="3"/>
      <c r="C776" s="3"/>
      <c r="D776" s="35"/>
      <c r="E776" s="35"/>
      <c r="F776" s="35"/>
      <c r="G776" s="35"/>
      <c r="H776" s="3"/>
      <c r="I776" s="2"/>
      <c r="J776" s="2"/>
      <c r="K776" s="2"/>
      <c r="L776" s="2"/>
      <c r="M776" s="2"/>
      <c r="N776" s="2"/>
      <c r="O776" s="2"/>
      <c r="P776" s="2"/>
      <c r="Q776" s="2"/>
      <c r="R776" s="2"/>
      <c r="S776" s="2"/>
      <c r="T776" s="2"/>
      <c r="U776" s="2"/>
      <c r="V776" s="2"/>
      <c r="W776" s="2"/>
      <c r="X776" s="2"/>
      <c r="Y776" s="2"/>
      <c r="Z776" s="2"/>
      <c r="AA776" s="2"/>
      <c r="AB776" s="2"/>
    </row>
    <row r="777" spans="1:28" ht="13.5" customHeight="1">
      <c r="A777" s="2"/>
      <c r="B777" s="3"/>
      <c r="C777" s="3"/>
      <c r="D777" s="35"/>
      <c r="E777" s="35"/>
      <c r="F777" s="35"/>
      <c r="G777" s="35"/>
      <c r="H777" s="3"/>
      <c r="I777" s="2"/>
      <c r="J777" s="2"/>
      <c r="K777" s="2"/>
      <c r="L777" s="2"/>
      <c r="M777" s="2"/>
      <c r="N777" s="2"/>
      <c r="O777" s="2"/>
      <c r="P777" s="2"/>
      <c r="Q777" s="2"/>
      <c r="R777" s="2"/>
      <c r="S777" s="2"/>
      <c r="T777" s="2"/>
      <c r="U777" s="2"/>
      <c r="V777" s="2"/>
      <c r="W777" s="2"/>
      <c r="X777" s="2"/>
      <c r="Y777" s="2"/>
      <c r="Z777" s="2"/>
      <c r="AA777" s="2"/>
      <c r="AB777" s="2"/>
    </row>
    <row r="778" spans="1:28" ht="13.5" customHeight="1">
      <c r="A778" s="2"/>
      <c r="B778" s="3"/>
      <c r="C778" s="3"/>
      <c r="D778" s="35"/>
      <c r="E778" s="35"/>
      <c r="F778" s="35"/>
      <c r="G778" s="35"/>
      <c r="H778" s="3"/>
      <c r="I778" s="2"/>
      <c r="J778" s="2"/>
      <c r="K778" s="2"/>
      <c r="L778" s="2"/>
      <c r="M778" s="2"/>
      <c r="N778" s="2"/>
      <c r="O778" s="2"/>
      <c r="P778" s="2"/>
      <c r="Q778" s="2"/>
      <c r="R778" s="2"/>
      <c r="S778" s="2"/>
      <c r="T778" s="2"/>
      <c r="U778" s="2"/>
      <c r="V778" s="2"/>
      <c r="W778" s="2"/>
      <c r="X778" s="2"/>
      <c r="Y778" s="2"/>
      <c r="Z778" s="2"/>
      <c r="AA778" s="2"/>
      <c r="AB778" s="2"/>
    </row>
    <row r="779" spans="1:28" ht="13.5" customHeight="1">
      <c r="A779" s="2"/>
      <c r="B779" s="3"/>
      <c r="C779" s="3"/>
      <c r="D779" s="35"/>
      <c r="E779" s="35"/>
      <c r="F779" s="35"/>
      <c r="G779" s="35"/>
      <c r="H779" s="3"/>
      <c r="I779" s="2"/>
      <c r="J779" s="2"/>
      <c r="K779" s="2"/>
      <c r="L779" s="2"/>
      <c r="M779" s="2"/>
      <c r="N779" s="2"/>
      <c r="O779" s="2"/>
      <c r="P779" s="2"/>
      <c r="Q779" s="2"/>
      <c r="R779" s="2"/>
      <c r="S779" s="2"/>
      <c r="T779" s="2"/>
      <c r="U779" s="2"/>
      <c r="V779" s="2"/>
      <c r="W779" s="2"/>
      <c r="X779" s="2"/>
      <c r="Y779" s="2"/>
      <c r="Z779" s="2"/>
      <c r="AA779" s="2"/>
      <c r="AB779" s="2"/>
    </row>
    <row r="780" spans="1:28" ht="13.5" customHeight="1">
      <c r="A780" s="2"/>
      <c r="B780" s="3"/>
      <c r="C780" s="3"/>
      <c r="D780" s="35"/>
      <c r="E780" s="35"/>
      <c r="F780" s="35"/>
      <c r="G780" s="35"/>
      <c r="H780" s="3"/>
      <c r="I780" s="2"/>
      <c r="J780" s="2"/>
      <c r="K780" s="2"/>
      <c r="L780" s="2"/>
      <c r="M780" s="2"/>
      <c r="N780" s="2"/>
      <c r="O780" s="2"/>
      <c r="P780" s="2"/>
      <c r="Q780" s="2"/>
      <c r="R780" s="2"/>
      <c r="S780" s="2"/>
      <c r="T780" s="2"/>
      <c r="U780" s="2"/>
      <c r="V780" s="2"/>
      <c r="W780" s="2"/>
      <c r="X780" s="2"/>
      <c r="Y780" s="2"/>
      <c r="Z780" s="2"/>
      <c r="AA780" s="2"/>
      <c r="AB780" s="2"/>
    </row>
    <row r="781" spans="1:28" ht="13.5" customHeight="1">
      <c r="A781" s="2"/>
      <c r="B781" s="3"/>
      <c r="C781" s="3"/>
      <c r="D781" s="35"/>
      <c r="E781" s="35"/>
      <c r="F781" s="35"/>
      <c r="G781" s="35"/>
      <c r="H781" s="3"/>
      <c r="I781" s="2"/>
      <c r="J781" s="2"/>
      <c r="K781" s="2"/>
      <c r="L781" s="2"/>
      <c r="M781" s="2"/>
      <c r="N781" s="2"/>
      <c r="O781" s="2"/>
      <c r="P781" s="2"/>
      <c r="Q781" s="2"/>
      <c r="R781" s="2"/>
      <c r="S781" s="2"/>
      <c r="T781" s="2"/>
      <c r="U781" s="2"/>
      <c r="V781" s="2"/>
      <c r="W781" s="2"/>
      <c r="X781" s="2"/>
      <c r="Y781" s="2"/>
      <c r="Z781" s="2"/>
      <c r="AA781" s="2"/>
      <c r="AB781" s="2"/>
    </row>
    <row r="782" spans="1:28" ht="13.5" customHeight="1">
      <c r="A782" s="2"/>
      <c r="B782" s="3"/>
      <c r="C782" s="3"/>
      <c r="D782" s="35"/>
      <c r="E782" s="35"/>
      <c r="F782" s="35"/>
      <c r="G782" s="35"/>
      <c r="H782" s="3"/>
      <c r="I782" s="2"/>
      <c r="J782" s="2"/>
      <c r="K782" s="2"/>
      <c r="L782" s="2"/>
      <c r="M782" s="2"/>
      <c r="N782" s="2"/>
      <c r="O782" s="2"/>
      <c r="P782" s="2"/>
      <c r="Q782" s="2"/>
      <c r="R782" s="2"/>
      <c r="S782" s="2"/>
      <c r="T782" s="2"/>
      <c r="U782" s="2"/>
      <c r="V782" s="2"/>
      <c r="W782" s="2"/>
      <c r="X782" s="2"/>
      <c r="Y782" s="2"/>
      <c r="Z782" s="2"/>
      <c r="AA782" s="2"/>
      <c r="AB782" s="2"/>
    </row>
    <row r="783" spans="1:28" ht="13.5" customHeight="1">
      <c r="A783" s="2"/>
      <c r="B783" s="3"/>
      <c r="C783" s="3"/>
      <c r="D783" s="35"/>
      <c r="E783" s="35"/>
      <c r="F783" s="35"/>
      <c r="G783" s="35"/>
      <c r="H783" s="3"/>
      <c r="I783" s="2"/>
      <c r="J783" s="2"/>
      <c r="K783" s="2"/>
      <c r="L783" s="2"/>
      <c r="M783" s="2"/>
      <c r="N783" s="2"/>
      <c r="O783" s="2"/>
      <c r="P783" s="2"/>
      <c r="Q783" s="2"/>
      <c r="R783" s="2"/>
      <c r="S783" s="2"/>
      <c r="T783" s="2"/>
      <c r="U783" s="2"/>
      <c r="V783" s="2"/>
      <c r="W783" s="2"/>
      <c r="X783" s="2"/>
      <c r="Y783" s="2"/>
      <c r="Z783" s="2"/>
      <c r="AA783" s="2"/>
      <c r="AB783" s="2"/>
    </row>
    <row r="784" spans="1:28" ht="13.5" customHeight="1">
      <c r="A784" s="2"/>
      <c r="B784" s="3"/>
      <c r="C784" s="3"/>
      <c r="D784" s="35"/>
      <c r="E784" s="35"/>
      <c r="F784" s="35"/>
      <c r="G784" s="35"/>
      <c r="H784" s="3"/>
      <c r="I784" s="2"/>
      <c r="J784" s="2"/>
      <c r="K784" s="2"/>
      <c r="L784" s="2"/>
      <c r="M784" s="2"/>
      <c r="N784" s="2"/>
      <c r="O784" s="2"/>
      <c r="P784" s="2"/>
      <c r="Q784" s="2"/>
      <c r="R784" s="2"/>
      <c r="S784" s="2"/>
      <c r="T784" s="2"/>
      <c r="U784" s="2"/>
      <c r="V784" s="2"/>
      <c r="W784" s="2"/>
      <c r="X784" s="2"/>
      <c r="Y784" s="2"/>
      <c r="Z784" s="2"/>
      <c r="AA784" s="2"/>
      <c r="AB784" s="2"/>
    </row>
    <row r="785" spans="1:28" ht="13.5" customHeight="1">
      <c r="A785" s="2"/>
      <c r="B785" s="3"/>
      <c r="C785" s="3"/>
      <c r="D785" s="35"/>
      <c r="E785" s="35"/>
      <c r="F785" s="35"/>
      <c r="G785" s="35"/>
      <c r="H785" s="3"/>
      <c r="I785" s="2"/>
      <c r="J785" s="2"/>
      <c r="K785" s="2"/>
      <c r="L785" s="2"/>
      <c r="M785" s="2"/>
      <c r="N785" s="2"/>
      <c r="O785" s="2"/>
      <c r="P785" s="2"/>
      <c r="Q785" s="2"/>
      <c r="R785" s="2"/>
      <c r="S785" s="2"/>
      <c r="T785" s="2"/>
      <c r="U785" s="2"/>
      <c r="V785" s="2"/>
      <c r="W785" s="2"/>
      <c r="X785" s="2"/>
      <c r="Y785" s="2"/>
      <c r="Z785" s="2"/>
      <c r="AA785" s="2"/>
      <c r="AB785" s="2"/>
    </row>
    <row r="786" spans="1:28" ht="13.5" customHeight="1">
      <c r="A786" s="2"/>
      <c r="B786" s="3"/>
      <c r="C786" s="3"/>
      <c r="D786" s="35"/>
      <c r="E786" s="35"/>
      <c r="F786" s="35"/>
      <c r="G786" s="35"/>
      <c r="H786" s="3"/>
      <c r="I786" s="2"/>
      <c r="J786" s="2"/>
      <c r="K786" s="2"/>
      <c r="L786" s="2"/>
      <c r="M786" s="2"/>
      <c r="N786" s="2"/>
      <c r="O786" s="2"/>
      <c r="P786" s="2"/>
      <c r="Q786" s="2"/>
      <c r="R786" s="2"/>
      <c r="S786" s="2"/>
      <c r="T786" s="2"/>
      <c r="U786" s="2"/>
      <c r="V786" s="2"/>
      <c r="W786" s="2"/>
      <c r="X786" s="2"/>
      <c r="Y786" s="2"/>
      <c r="Z786" s="2"/>
      <c r="AA786" s="2"/>
      <c r="AB786" s="2"/>
    </row>
    <row r="787" spans="1:28" ht="13.5" customHeight="1">
      <c r="A787" s="2"/>
      <c r="B787" s="3"/>
      <c r="C787" s="3"/>
      <c r="D787" s="35"/>
      <c r="E787" s="35"/>
      <c r="F787" s="35"/>
      <c r="G787" s="35"/>
      <c r="H787" s="3"/>
      <c r="I787" s="2"/>
      <c r="J787" s="2"/>
      <c r="K787" s="2"/>
      <c r="L787" s="2"/>
      <c r="M787" s="2"/>
      <c r="N787" s="2"/>
      <c r="O787" s="2"/>
      <c r="P787" s="2"/>
      <c r="Q787" s="2"/>
      <c r="R787" s="2"/>
      <c r="S787" s="2"/>
      <c r="T787" s="2"/>
      <c r="U787" s="2"/>
      <c r="V787" s="2"/>
      <c r="W787" s="2"/>
      <c r="X787" s="2"/>
      <c r="Y787" s="2"/>
      <c r="Z787" s="2"/>
      <c r="AA787" s="2"/>
      <c r="AB787" s="2"/>
    </row>
    <row r="788" spans="1:28" ht="13.5" customHeight="1">
      <c r="A788" s="2"/>
      <c r="B788" s="3"/>
      <c r="C788" s="3"/>
      <c r="D788" s="35"/>
      <c r="E788" s="35"/>
      <c r="F788" s="35"/>
      <c r="G788" s="35"/>
      <c r="H788" s="3"/>
      <c r="I788" s="2"/>
      <c r="J788" s="2"/>
      <c r="K788" s="2"/>
      <c r="L788" s="2"/>
      <c r="M788" s="2"/>
      <c r="N788" s="2"/>
      <c r="O788" s="2"/>
      <c r="P788" s="2"/>
      <c r="Q788" s="2"/>
      <c r="R788" s="2"/>
      <c r="S788" s="2"/>
      <c r="T788" s="2"/>
      <c r="U788" s="2"/>
      <c r="V788" s="2"/>
      <c r="W788" s="2"/>
      <c r="X788" s="2"/>
      <c r="Y788" s="2"/>
      <c r="Z788" s="2"/>
      <c r="AA788" s="2"/>
      <c r="AB788" s="2"/>
    </row>
    <row r="789" spans="1:28" ht="13.5" customHeight="1">
      <c r="A789" s="2"/>
      <c r="B789" s="3"/>
      <c r="C789" s="3"/>
      <c r="D789" s="35"/>
      <c r="E789" s="35"/>
      <c r="F789" s="35"/>
      <c r="G789" s="35"/>
      <c r="H789" s="3"/>
      <c r="I789" s="2"/>
      <c r="J789" s="2"/>
      <c r="K789" s="2"/>
      <c r="L789" s="2"/>
      <c r="M789" s="2"/>
      <c r="N789" s="2"/>
      <c r="O789" s="2"/>
      <c r="P789" s="2"/>
      <c r="Q789" s="2"/>
      <c r="R789" s="2"/>
      <c r="S789" s="2"/>
      <c r="T789" s="2"/>
      <c r="U789" s="2"/>
      <c r="V789" s="2"/>
      <c r="W789" s="2"/>
      <c r="X789" s="2"/>
      <c r="Y789" s="2"/>
      <c r="Z789" s="2"/>
      <c r="AA789" s="2"/>
      <c r="AB789" s="2"/>
    </row>
    <row r="790" spans="1:28" ht="13.5" customHeight="1">
      <c r="A790" s="2"/>
      <c r="B790" s="3"/>
      <c r="C790" s="3"/>
      <c r="D790" s="35"/>
      <c r="E790" s="35"/>
      <c r="F790" s="35"/>
      <c r="G790" s="35"/>
      <c r="H790" s="3"/>
      <c r="I790" s="2"/>
      <c r="J790" s="2"/>
      <c r="K790" s="2"/>
      <c r="L790" s="2"/>
      <c r="M790" s="2"/>
      <c r="N790" s="2"/>
      <c r="O790" s="2"/>
      <c r="P790" s="2"/>
      <c r="Q790" s="2"/>
      <c r="R790" s="2"/>
      <c r="S790" s="2"/>
      <c r="T790" s="2"/>
      <c r="U790" s="2"/>
      <c r="V790" s="2"/>
      <c r="W790" s="2"/>
      <c r="X790" s="2"/>
      <c r="Y790" s="2"/>
      <c r="Z790" s="2"/>
      <c r="AA790" s="2"/>
      <c r="AB790" s="2"/>
    </row>
    <row r="791" spans="1:28" ht="13.5" customHeight="1">
      <c r="A791" s="2"/>
      <c r="B791" s="3"/>
      <c r="C791" s="3"/>
      <c r="D791" s="35"/>
      <c r="E791" s="35"/>
      <c r="F791" s="35"/>
      <c r="G791" s="35"/>
      <c r="H791" s="3"/>
      <c r="I791" s="2"/>
      <c r="J791" s="2"/>
      <c r="K791" s="2"/>
      <c r="L791" s="2"/>
      <c r="M791" s="2"/>
      <c r="N791" s="2"/>
      <c r="O791" s="2"/>
      <c r="P791" s="2"/>
      <c r="Q791" s="2"/>
      <c r="R791" s="2"/>
      <c r="S791" s="2"/>
      <c r="T791" s="2"/>
      <c r="U791" s="2"/>
      <c r="V791" s="2"/>
      <c r="W791" s="2"/>
      <c r="X791" s="2"/>
      <c r="Y791" s="2"/>
      <c r="Z791" s="2"/>
      <c r="AA791" s="2"/>
      <c r="AB791" s="2"/>
    </row>
    <row r="792" spans="1:28" ht="13.5" customHeight="1">
      <c r="A792" s="2"/>
      <c r="B792" s="3"/>
      <c r="C792" s="3"/>
      <c r="D792" s="35"/>
      <c r="E792" s="35"/>
      <c r="F792" s="35"/>
      <c r="G792" s="35"/>
      <c r="H792" s="3"/>
      <c r="I792" s="2"/>
      <c r="J792" s="2"/>
      <c r="K792" s="2"/>
      <c r="L792" s="2"/>
      <c r="M792" s="2"/>
      <c r="N792" s="2"/>
      <c r="O792" s="2"/>
      <c r="P792" s="2"/>
      <c r="Q792" s="2"/>
      <c r="R792" s="2"/>
      <c r="S792" s="2"/>
      <c r="T792" s="2"/>
      <c r="U792" s="2"/>
      <c r="V792" s="2"/>
      <c r="W792" s="2"/>
      <c r="X792" s="2"/>
      <c r="Y792" s="2"/>
      <c r="Z792" s="2"/>
      <c r="AA792" s="2"/>
      <c r="AB792" s="2"/>
    </row>
    <row r="793" spans="1:28" ht="13.5" customHeight="1">
      <c r="A793" s="2"/>
      <c r="B793" s="3"/>
      <c r="C793" s="3"/>
      <c r="D793" s="35"/>
      <c r="E793" s="35"/>
      <c r="F793" s="35"/>
      <c r="G793" s="35"/>
      <c r="H793" s="3"/>
      <c r="I793" s="2"/>
      <c r="J793" s="2"/>
      <c r="K793" s="2"/>
      <c r="L793" s="2"/>
      <c r="M793" s="2"/>
      <c r="N793" s="2"/>
      <c r="O793" s="2"/>
      <c r="P793" s="2"/>
      <c r="Q793" s="2"/>
      <c r="R793" s="2"/>
      <c r="S793" s="2"/>
      <c r="T793" s="2"/>
      <c r="U793" s="2"/>
      <c r="V793" s="2"/>
      <c r="W793" s="2"/>
      <c r="X793" s="2"/>
      <c r="Y793" s="2"/>
      <c r="Z793" s="2"/>
      <c r="AA793" s="2"/>
      <c r="AB793" s="2"/>
    </row>
    <row r="794" spans="1:28" ht="13.5" customHeight="1">
      <c r="A794" s="2"/>
      <c r="B794" s="3"/>
      <c r="C794" s="3"/>
      <c r="D794" s="35"/>
      <c r="E794" s="35"/>
      <c r="F794" s="35"/>
      <c r="G794" s="35"/>
      <c r="H794" s="3"/>
      <c r="I794" s="2"/>
      <c r="J794" s="2"/>
      <c r="K794" s="2"/>
      <c r="L794" s="2"/>
      <c r="M794" s="2"/>
      <c r="N794" s="2"/>
      <c r="O794" s="2"/>
      <c r="P794" s="2"/>
      <c r="Q794" s="2"/>
      <c r="R794" s="2"/>
      <c r="S794" s="2"/>
      <c r="T794" s="2"/>
      <c r="U794" s="2"/>
      <c r="V794" s="2"/>
      <c r="W794" s="2"/>
      <c r="X794" s="2"/>
      <c r="Y794" s="2"/>
      <c r="Z794" s="2"/>
      <c r="AA794" s="2"/>
      <c r="AB794" s="2"/>
    </row>
    <row r="795" spans="1:28" ht="13.5" customHeight="1">
      <c r="A795" s="2"/>
      <c r="B795" s="3"/>
      <c r="C795" s="3"/>
      <c r="D795" s="35"/>
      <c r="E795" s="35"/>
      <c r="F795" s="35"/>
      <c r="G795" s="35"/>
      <c r="H795" s="3"/>
      <c r="I795" s="2"/>
      <c r="J795" s="2"/>
      <c r="K795" s="2"/>
      <c r="L795" s="2"/>
      <c r="M795" s="2"/>
      <c r="N795" s="2"/>
      <c r="O795" s="2"/>
      <c r="P795" s="2"/>
      <c r="Q795" s="2"/>
      <c r="R795" s="2"/>
      <c r="S795" s="2"/>
      <c r="T795" s="2"/>
      <c r="U795" s="2"/>
      <c r="V795" s="2"/>
      <c r="W795" s="2"/>
      <c r="X795" s="2"/>
      <c r="Y795" s="2"/>
      <c r="Z795" s="2"/>
      <c r="AA795" s="2"/>
      <c r="AB795" s="2"/>
    </row>
    <row r="796" spans="1:28" ht="13.5" customHeight="1">
      <c r="A796" s="2"/>
      <c r="B796" s="3"/>
      <c r="C796" s="3"/>
      <c r="D796" s="35"/>
      <c r="E796" s="35"/>
      <c r="F796" s="35"/>
      <c r="G796" s="35"/>
      <c r="H796" s="3"/>
      <c r="I796" s="2"/>
      <c r="J796" s="2"/>
      <c r="K796" s="2"/>
      <c r="L796" s="2"/>
      <c r="M796" s="2"/>
      <c r="N796" s="2"/>
      <c r="O796" s="2"/>
      <c r="P796" s="2"/>
      <c r="Q796" s="2"/>
      <c r="R796" s="2"/>
      <c r="S796" s="2"/>
      <c r="T796" s="2"/>
      <c r="U796" s="2"/>
      <c r="V796" s="2"/>
      <c r="W796" s="2"/>
      <c r="X796" s="2"/>
      <c r="Y796" s="2"/>
      <c r="Z796" s="2"/>
      <c r="AA796" s="2"/>
      <c r="AB796" s="2"/>
    </row>
    <row r="797" spans="1:28" ht="13.5" customHeight="1">
      <c r="A797" s="2"/>
      <c r="B797" s="3"/>
      <c r="C797" s="3"/>
      <c r="D797" s="35"/>
      <c r="E797" s="35"/>
      <c r="F797" s="35"/>
      <c r="G797" s="35"/>
      <c r="H797" s="3"/>
      <c r="I797" s="2"/>
      <c r="J797" s="2"/>
      <c r="K797" s="2"/>
      <c r="L797" s="2"/>
      <c r="M797" s="2"/>
      <c r="N797" s="2"/>
      <c r="O797" s="2"/>
      <c r="P797" s="2"/>
      <c r="Q797" s="2"/>
      <c r="R797" s="2"/>
      <c r="S797" s="2"/>
      <c r="T797" s="2"/>
      <c r="U797" s="2"/>
      <c r="V797" s="2"/>
      <c r="W797" s="2"/>
      <c r="X797" s="2"/>
      <c r="Y797" s="2"/>
      <c r="Z797" s="2"/>
      <c r="AA797" s="2"/>
      <c r="AB797" s="2"/>
    </row>
    <row r="798" spans="1:28" ht="13.5" customHeight="1">
      <c r="A798" s="2"/>
      <c r="B798" s="3"/>
      <c r="C798" s="3"/>
      <c r="D798" s="35"/>
      <c r="E798" s="35"/>
      <c r="F798" s="35"/>
      <c r="G798" s="35"/>
      <c r="H798" s="3"/>
      <c r="I798" s="2"/>
      <c r="J798" s="2"/>
      <c r="K798" s="2"/>
      <c r="L798" s="2"/>
      <c r="M798" s="2"/>
      <c r="N798" s="2"/>
      <c r="O798" s="2"/>
      <c r="P798" s="2"/>
      <c r="Q798" s="2"/>
      <c r="R798" s="2"/>
      <c r="S798" s="2"/>
      <c r="T798" s="2"/>
      <c r="U798" s="2"/>
      <c r="V798" s="2"/>
      <c r="W798" s="2"/>
      <c r="X798" s="2"/>
      <c r="Y798" s="2"/>
      <c r="Z798" s="2"/>
      <c r="AA798" s="2"/>
      <c r="AB798" s="2"/>
    </row>
    <row r="799" spans="1:28" ht="13.5" customHeight="1">
      <c r="A799" s="2"/>
      <c r="B799" s="3"/>
      <c r="C799" s="3"/>
      <c r="D799" s="35"/>
      <c r="E799" s="35"/>
      <c r="F799" s="35"/>
      <c r="G799" s="35"/>
      <c r="H799" s="3"/>
      <c r="I799" s="2"/>
      <c r="J799" s="2"/>
      <c r="K799" s="2"/>
      <c r="L799" s="2"/>
      <c r="M799" s="2"/>
      <c r="N799" s="2"/>
      <c r="O799" s="2"/>
      <c r="P799" s="2"/>
      <c r="Q799" s="2"/>
      <c r="R799" s="2"/>
      <c r="S799" s="2"/>
      <c r="T799" s="2"/>
      <c r="U799" s="2"/>
      <c r="V799" s="2"/>
      <c r="W799" s="2"/>
      <c r="X799" s="2"/>
      <c r="Y799" s="2"/>
      <c r="Z799" s="2"/>
      <c r="AA799" s="2"/>
      <c r="AB799" s="2"/>
    </row>
    <row r="800" spans="1:28" ht="13.5" customHeight="1">
      <c r="A800" s="2"/>
      <c r="B800" s="3"/>
      <c r="C800" s="3"/>
      <c r="D800" s="35"/>
      <c r="E800" s="35"/>
      <c r="F800" s="35"/>
      <c r="G800" s="35"/>
      <c r="H800" s="3"/>
      <c r="I800" s="2"/>
      <c r="J800" s="2"/>
      <c r="K800" s="2"/>
      <c r="L800" s="2"/>
      <c r="M800" s="2"/>
      <c r="N800" s="2"/>
      <c r="O800" s="2"/>
      <c r="P800" s="2"/>
      <c r="Q800" s="2"/>
      <c r="R800" s="2"/>
      <c r="S800" s="2"/>
      <c r="T800" s="2"/>
      <c r="U800" s="2"/>
      <c r="V800" s="2"/>
      <c r="W800" s="2"/>
      <c r="X800" s="2"/>
      <c r="Y800" s="2"/>
      <c r="Z800" s="2"/>
      <c r="AA800" s="2"/>
      <c r="AB800" s="2"/>
    </row>
    <row r="801" spans="1:28" ht="13.5" customHeight="1">
      <c r="A801" s="2"/>
      <c r="B801" s="3"/>
      <c r="C801" s="3"/>
      <c r="D801" s="35"/>
      <c r="E801" s="35"/>
      <c r="F801" s="35"/>
      <c r="G801" s="35"/>
      <c r="H801" s="3"/>
      <c r="I801" s="2"/>
      <c r="J801" s="2"/>
      <c r="K801" s="2"/>
      <c r="L801" s="2"/>
      <c r="M801" s="2"/>
      <c r="N801" s="2"/>
      <c r="O801" s="2"/>
      <c r="P801" s="2"/>
      <c r="Q801" s="2"/>
      <c r="R801" s="2"/>
      <c r="S801" s="2"/>
      <c r="T801" s="2"/>
      <c r="U801" s="2"/>
      <c r="V801" s="2"/>
      <c r="W801" s="2"/>
      <c r="X801" s="2"/>
      <c r="Y801" s="2"/>
      <c r="Z801" s="2"/>
      <c r="AA801" s="2"/>
      <c r="AB801" s="2"/>
    </row>
    <row r="802" spans="1:28" ht="13.5" customHeight="1">
      <c r="A802" s="2"/>
      <c r="B802" s="3"/>
      <c r="C802" s="3"/>
      <c r="D802" s="35"/>
      <c r="E802" s="35"/>
      <c r="F802" s="35"/>
      <c r="G802" s="35"/>
      <c r="H802" s="3"/>
      <c r="I802" s="2"/>
      <c r="J802" s="2"/>
      <c r="K802" s="2"/>
      <c r="L802" s="2"/>
      <c r="M802" s="2"/>
      <c r="N802" s="2"/>
      <c r="O802" s="2"/>
      <c r="P802" s="2"/>
      <c r="Q802" s="2"/>
      <c r="R802" s="2"/>
      <c r="S802" s="2"/>
      <c r="T802" s="2"/>
      <c r="U802" s="2"/>
      <c r="V802" s="2"/>
      <c r="W802" s="2"/>
      <c r="X802" s="2"/>
      <c r="Y802" s="2"/>
      <c r="Z802" s="2"/>
      <c r="AA802" s="2"/>
      <c r="AB802" s="2"/>
    </row>
    <row r="803" spans="1:28" ht="13.5" customHeight="1">
      <c r="A803" s="2"/>
      <c r="B803" s="3"/>
      <c r="C803" s="3"/>
      <c r="D803" s="35"/>
      <c r="E803" s="35"/>
      <c r="F803" s="35"/>
      <c r="G803" s="35"/>
      <c r="H803" s="3"/>
      <c r="I803" s="2"/>
      <c r="J803" s="2"/>
      <c r="K803" s="2"/>
      <c r="L803" s="2"/>
      <c r="M803" s="2"/>
      <c r="N803" s="2"/>
      <c r="O803" s="2"/>
      <c r="P803" s="2"/>
      <c r="Q803" s="2"/>
      <c r="R803" s="2"/>
      <c r="S803" s="2"/>
      <c r="T803" s="2"/>
      <c r="U803" s="2"/>
      <c r="V803" s="2"/>
      <c r="W803" s="2"/>
      <c r="X803" s="2"/>
      <c r="Y803" s="2"/>
      <c r="Z803" s="2"/>
      <c r="AA803" s="2"/>
      <c r="AB803" s="2"/>
    </row>
    <row r="804" spans="1:28" ht="13.5" customHeight="1">
      <c r="A804" s="2"/>
      <c r="B804" s="3"/>
      <c r="C804" s="3"/>
      <c r="D804" s="35"/>
      <c r="E804" s="35"/>
      <c r="F804" s="35"/>
      <c r="G804" s="35"/>
      <c r="H804" s="3"/>
      <c r="I804" s="2"/>
      <c r="J804" s="2"/>
      <c r="K804" s="2"/>
      <c r="L804" s="2"/>
      <c r="M804" s="2"/>
      <c r="N804" s="2"/>
      <c r="O804" s="2"/>
      <c r="P804" s="2"/>
      <c r="Q804" s="2"/>
      <c r="R804" s="2"/>
      <c r="S804" s="2"/>
      <c r="T804" s="2"/>
      <c r="U804" s="2"/>
      <c r="V804" s="2"/>
      <c r="W804" s="2"/>
      <c r="X804" s="2"/>
      <c r="Y804" s="2"/>
      <c r="Z804" s="2"/>
      <c r="AA804" s="2"/>
      <c r="AB804" s="2"/>
    </row>
    <row r="805" spans="1:28" ht="13.5" customHeight="1">
      <c r="A805" s="2"/>
      <c r="B805" s="3"/>
      <c r="C805" s="3"/>
      <c r="D805" s="35"/>
      <c r="E805" s="35"/>
      <c r="F805" s="35"/>
      <c r="G805" s="35"/>
      <c r="H805" s="3"/>
      <c r="I805" s="2"/>
      <c r="J805" s="2"/>
      <c r="K805" s="2"/>
      <c r="L805" s="2"/>
      <c r="M805" s="2"/>
      <c r="N805" s="2"/>
      <c r="O805" s="2"/>
      <c r="P805" s="2"/>
      <c r="Q805" s="2"/>
      <c r="R805" s="2"/>
      <c r="S805" s="2"/>
      <c r="T805" s="2"/>
      <c r="U805" s="2"/>
      <c r="V805" s="2"/>
      <c r="W805" s="2"/>
      <c r="X805" s="2"/>
      <c r="Y805" s="2"/>
      <c r="Z805" s="2"/>
      <c r="AA805" s="2"/>
      <c r="AB805" s="2"/>
    </row>
    <row r="806" spans="1:28" ht="13.5" customHeight="1">
      <c r="A806" s="2"/>
      <c r="B806" s="3"/>
      <c r="C806" s="3"/>
      <c r="D806" s="35"/>
      <c r="E806" s="35"/>
      <c r="F806" s="35"/>
      <c r="G806" s="35"/>
      <c r="H806" s="3"/>
      <c r="I806" s="2"/>
      <c r="J806" s="2"/>
      <c r="K806" s="2"/>
      <c r="L806" s="2"/>
      <c r="M806" s="2"/>
      <c r="N806" s="2"/>
      <c r="O806" s="2"/>
      <c r="P806" s="2"/>
      <c r="Q806" s="2"/>
      <c r="R806" s="2"/>
      <c r="S806" s="2"/>
      <c r="T806" s="2"/>
      <c r="U806" s="2"/>
      <c r="V806" s="2"/>
      <c r="W806" s="2"/>
      <c r="X806" s="2"/>
      <c r="Y806" s="2"/>
      <c r="Z806" s="2"/>
      <c r="AA806" s="2"/>
      <c r="AB806" s="2"/>
    </row>
    <row r="807" spans="1:28" ht="13.5" customHeight="1">
      <c r="A807" s="2"/>
      <c r="B807" s="3"/>
      <c r="C807" s="3"/>
      <c r="D807" s="35"/>
      <c r="E807" s="35"/>
      <c r="F807" s="35"/>
      <c r="G807" s="35"/>
      <c r="H807" s="3"/>
      <c r="I807" s="2"/>
      <c r="J807" s="2"/>
      <c r="K807" s="2"/>
      <c r="L807" s="2"/>
      <c r="M807" s="2"/>
      <c r="N807" s="2"/>
      <c r="O807" s="2"/>
      <c r="P807" s="2"/>
      <c r="Q807" s="2"/>
      <c r="R807" s="2"/>
      <c r="S807" s="2"/>
      <c r="T807" s="2"/>
      <c r="U807" s="2"/>
      <c r="V807" s="2"/>
      <c r="W807" s="2"/>
      <c r="X807" s="2"/>
      <c r="Y807" s="2"/>
      <c r="Z807" s="2"/>
      <c r="AA807" s="2"/>
      <c r="AB807" s="2"/>
    </row>
    <row r="808" spans="1:28" ht="13.5" customHeight="1">
      <c r="A808" s="2"/>
      <c r="B808" s="3"/>
      <c r="C808" s="3"/>
      <c r="D808" s="35"/>
      <c r="E808" s="35"/>
      <c r="F808" s="35"/>
      <c r="G808" s="35"/>
      <c r="H808" s="3"/>
      <c r="I808" s="2"/>
      <c r="J808" s="2"/>
      <c r="K808" s="2"/>
      <c r="L808" s="2"/>
      <c r="M808" s="2"/>
      <c r="N808" s="2"/>
      <c r="O808" s="2"/>
      <c r="P808" s="2"/>
      <c r="Q808" s="2"/>
      <c r="R808" s="2"/>
      <c r="S808" s="2"/>
      <c r="T808" s="2"/>
      <c r="U808" s="2"/>
      <c r="V808" s="2"/>
      <c r="W808" s="2"/>
      <c r="X808" s="2"/>
      <c r="Y808" s="2"/>
      <c r="Z808" s="2"/>
      <c r="AA808" s="2"/>
      <c r="AB808" s="2"/>
    </row>
    <row r="809" spans="1:28" ht="13.5" customHeight="1">
      <c r="A809" s="2"/>
      <c r="B809" s="3"/>
      <c r="C809" s="3"/>
      <c r="D809" s="35"/>
      <c r="E809" s="35"/>
      <c r="F809" s="35"/>
      <c r="G809" s="35"/>
      <c r="H809" s="3"/>
      <c r="I809" s="2"/>
      <c r="J809" s="2"/>
      <c r="K809" s="2"/>
      <c r="L809" s="2"/>
      <c r="M809" s="2"/>
      <c r="N809" s="2"/>
      <c r="O809" s="2"/>
      <c r="P809" s="2"/>
      <c r="Q809" s="2"/>
      <c r="R809" s="2"/>
      <c r="S809" s="2"/>
      <c r="T809" s="2"/>
      <c r="U809" s="2"/>
      <c r="V809" s="2"/>
      <c r="W809" s="2"/>
      <c r="X809" s="2"/>
      <c r="Y809" s="2"/>
      <c r="Z809" s="2"/>
      <c r="AA809" s="2"/>
      <c r="AB809" s="2"/>
    </row>
    <row r="810" spans="1:28" ht="13.5" customHeight="1">
      <c r="A810" s="2"/>
      <c r="B810" s="3"/>
      <c r="C810" s="3"/>
      <c r="D810" s="35"/>
      <c r="E810" s="35"/>
      <c r="F810" s="35"/>
      <c r="G810" s="35"/>
      <c r="H810" s="3"/>
      <c r="I810" s="2"/>
      <c r="J810" s="2"/>
      <c r="K810" s="2"/>
      <c r="L810" s="2"/>
      <c r="M810" s="2"/>
      <c r="N810" s="2"/>
      <c r="O810" s="2"/>
      <c r="P810" s="2"/>
      <c r="Q810" s="2"/>
      <c r="R810" s="2"/>
      <c r="S810" s="2"/>
      <c r="T810" s="2"/>
      <c r="U810" s="2"/>
      <c r="V810" s="2"/>
      <c r="W810" s="2"/>
      <c r="X810" s="2"/>
      <c r="Y810" s="2"/>
      <c r="Z810" s="2"/>
      <c r="AA810" s="2"/>
      <c r="AB810" s="2"/>
    </row>
    <row r="811" spans="1:28" ht="13.5" customHeight="1">
      <c r="A811" s="2"/>
      <c r="B811" s="3"/>
      <c r="C811" s="3"/>
      <c r="D811" s="35"/>
      <c r="E811" s="35"/>
      <c r="F811" s="35"/>
      <c r="G811" s="35"/>
      <c r="H811" s="3"/>
      <c r="I811" s="2"/>
      <c r="J811" s="2"/>
      <c r="K811" s="2"/>
      <c r="L811" s="2"/>
      <c r="M811" s="2"/>
      <c r="N811" s="2"/>
      <c r="O811" s="2"/>
      <c r="P811" s="2"/>
      <c r="Q811" s="2"/>
      <c r="R811" s="2"/>
      <c r="S811" s="2"/>
      <c r="T811" s="2"/>
      <c r="U811" s="2"/>
      <c r="V811" s="2"/>
      <c r="W811" s="2"/>
      <c r="X811" s="2"/>
      <c r="Y811" s="2"/>
      <c r="Z811" s="2"/>
      <c r="AA811" s="2"/>
      <c r="AB811" s="2"/>
    </row>
    <row r="812" spans="1:28" ht="13.5" customHeight="1">
      <c r="A812" s="2"/>
      <c r="B812" s="3"/>
      <c r="C812" s="3"/>
      <c r="D812" s="35"/>
      <c r="E812" s="35"/>
      <c r="F812" s="35"/>
      <c r="G812" s="35"/>
      <c r="H812" s="3"/>
      <c r="I812" s="2"/>
      <c r="J812" s="2"/>
      <c r="K812" s="2"/>
      <c r="L812" s="2"/>
      <c r="M812" s="2"/>
      <c r="N812" s="2"/>
      <c r="O812" s="2"/>
      <c r="P812" s="2"/>
      <c r="Q812" s="2"/>
      <c r="R812" s="2"/>
      <c r="S812" s="2"/>
      <c r="T812" s="2"/>
      <c r="U812" s="2"/>
      <c r="V812" s="2"/>
      <c r="W812" s="2"/>
      <c r="X812" s="2"/>
      <c r="Y812" s="2"/>
      <c r="Z812" s="2"/>
      <c r="AA812" s="2"/>
      <c r="AB812" s="2"/>
    </row>
    <row r="813" spans="1:28" ht="13.5" customHeight="1">
      <c r="A813" s="2"/>
      <c r="B813" s="3"/>
      <c r="C813" s="3"/>
      <c r="D813" s="35"/>
      <c r="E813" s="35"/>
      <c r="F813" s="35"/>
      <c r="G813" s="35"/>
      <c r="H813" s="3"/>
      <c r="I813" s="2"/>
      <c r="J813" s="2"/>
      <c r="K813" s="2"/>
      <c r="L813" s="2"/>
      <c r="M813" s="2"/>
      <c r="N813" s="2"/>
      <c r="O813" s="2"/>
      <c r="P813" s="2"/>
      <c r="Q813" s="2"/>
      <c r="R813" s="2"/>
      <c r="S813" s="2"/>
      <c r="T813" s="2"/>
      <c r="U813" s="2"/>
      <c r="V813" s="2"/>
      <c r="W813" s="2"/>
      <c r="X813" s="2"/>
      <c r="Y813" s="2"/>
      <c r="Z813" s="2"/>
      <c r="AA813" s="2"/>
      <c r="AB813" s="2"/>
    </row>
    <row r="814" spans="1:28" ht="13.5" customHeight="1">
      <c r="A814" s="2"/>
      <c r="B814" s="3"/>
      <c r="C814" s="3"/>
      <c r="D814" s="35"/>
      <c r="E814" s="35"/>
      <c r="F814" s="35"/>
      <c r="G814" s="35"/>
      <c r="H814" s="3"/>
      <c r="I814" s="2"/>
      <c r="J814" s="2"/>
      <c r="K814" s="2"/>
      <c r="L814" s="2"/>
      <c r="M814" s="2"/>
      <c r="N814" s="2"/>
      <c r="O814" s="2"/>
      <c r="P814" s="2"/>
      <c r="Q814" s="2"/>
      <c r="R814" s="2"/>
      <c r="S814" s="2"/>
      <c r="T814" s="2"/>
      <c r="U814" s="2"/>
      <c r="V814" s="2"/>
      <c r="W814" s="2"/>
      <c r="X814" s="2"/>
      <c r="Y814" s="2"/>
      <c r="Z814" s="2"/>
      <c r="AA814" s="2"/>
      <c r="AB814" s="2"/>
    </row>
    <row r="815" spans="1:28" ht="13.5" customHeight="1">
      <c r="A815" s="2"/>
      <c r="B815" s="3"/>
      <c r="C815" s="3"/>
      <c r="D815" s="35"/>
      <c r="E815" s="35"/>
      <c r="F815" s="35"/>
      <c r="G815" s="35"/>
      <c r="H815" s="3"/>
      <c r="I815" s="2"/>
      <c r="J815" s="2"/>
      <c r="K815" s="2"/>
      <c r="L815" s="2"/>
      <c r="M815" s="2"/>
      <c r="N815" s="2"/>
      <c r="O815" s="2"/>
      <c r="P815" s="2"/>
      <c r="Q815" s="2"/>
      <c r="R815" s="2"/>
      <c r="S815" s="2"/>
      <c r="T815" s="2"/>
      <c r="U815" s="2"/>
      <c r="V815" s="2"/>
      <c r="W815" s="2"/>
      <c r="X815" s="2"/>
      <c r="Y815" s="2"/>
      <c r="Z815" s="2"/>
      <c r="AA815" s="2"/>
      <c r="AB815" s="2"/>
    </row>
    <row r="816" spans="1:28" ht="13.5" customHeight="1">
      <c r="A816" s="2"/>
      <c r="B816" s="3"/>
      <c r="C816" s="3"/>
      <c r="D816" s="35"/>
      <c r="E816" s="35"/>
      <c r="F816" s="35"/>
      <c r="G816" s="35"/>
      <c r="H816" s="3"/>
      <c r="I816" s="2"/>
      <c r="J816" s="2"/>
      <c r="K816" s="2"/>
      <c r="L816" s="2"/>
      <c r="M816" s="2"/>
      <c r="N816" s="2"/>
      <c r="O816" s="2"/>
      <c r="P816" s="2"/>
      <c r="Q816" s="2"/>
      <c r="R816" s="2"/>
      <c r="S816" s="2"/>
      <c r="T816" s="2"/>
      <c r="U816" s="2"/>
      <c r="V816" s="2"/>
      <c r="W816" s="2"/>
      <c r="X816" s="2"/>
      <c r="Y816" s="2"/>
      <c r="Z816" s="2"/>
      <c r="AA816" s="2"/>
      <c r="AB816" s="2"/>
    </row>
    <row r="817" spans="1:28" ht="13.5" customHeight="1">
      <c r="A817" s="2"/>
      <c r="B817" s="3"/>
      <c r="C817" s="3"/>
      <c r="D817" s="35"/>
      <c r="E817" s="35"/>
      <c r="F817" s="35"/>
      <c r="G817" s="35"/>
      <c r="H817" s="3"/>
      <c r="I817" s="2"/>
      <c r="J817" s="2"/>
      <c r="K817" s="2"/>
      <c r="L817" s="2"/>
      <c r="M817" s="2"/>
      <c r="N817" s="2"/>
      <c r="O817" s="2"/>
      <c r="P817" s="2"/>
      <c r="Q817" s="2"/>
      <c r="R817" s="2"/>
      <c r="S817" s="2"/>
      <c r="T817" s="2"/>
      <c r="U817" s="2"/>
      <c r="V817" s="2"/>
      <c r="W817" s="2"/>
      <c r="X817" s="2"/>
      <c r="Y817" s="2"/>
      <c r="Z817" s="2"/>
      <c r="AA817" s="2"/>
      <c r="AB817" s="2"/>
    </row>
    <row r="818" spans="1:28" ht="13.5" customHeight="1">
      <c r="A818" s="2"/>
      <c r="B818" s="3"/>
      <c r="C818" s="3"/>
      <c r="D818" s="35"/>
      <c r="E818" s="35"/>
      <c r="F818" s="35"/>
      <c r="G818" s="35"/>
      <c r="H818" s="3"/>
      <c r="I818" s="2"/>
      <c r="J818" s="2"/>
      <c r="K818" s="2"/>
      <c r="L818" s="2"/>
      <c r="M818" s="2"/>
      <c r="N818" s="2"/>
      <c r="O818" s="2"/>
      <c r="P818" s="2"/>
      <c r="Q818" s="2"/>
      <c r="R818" s="2"/>
      <c r="S818" s="2"/>
      <c r="T818" s="2"/>
      <c r="U818" s="2"/>
      <c r="V818" s="2"/>
      <c r="W818" s="2"/>
      <c r="X818" s="2"/>
      <c r="Y818" s="2"/>
      <c r="Z818" s="2"/>
      <c r="AA818" s="2"/>
      <c r="AB818" s="2"/>
    </row>
    <row r="819" spans="1:28" ht="13.5" customHeight="1">
      <c r="A819" s="2"/>
      <c r="B819" s="3"/>
      <c r="C819" s="3"/>
      <c r="D819" s="35"/>
      <c r="E819" s="35"/>
      <c r="F819" s="35"/>
      <c r="G819" s="35"/>
      <c r="H819" s="3"/>
      <c r="I819" s="2"/>
      <c r="J819" s="2"/>
      <c r="K819" s="2"/>
      <c r="L819" s="2"/>
      <c r="M819" s="2"/>
      <c r="N819" s="2"/>
      <c r="O819" s="2"/>
      <c r="P819" s="2"/>
      <c r="Q819" s="2"/>
      <c r="R819" s="2"/>
      <c r="S819" s="2"/>
      <c r="T819" s="2"/>
      <c r="U819" s="2"/>
      <c r="V819" s="2"/>
      <c r="W819" s="2"/>
      <c r="X819" s="2"/>
      <c r="Y819" s="2"/>
      <c r="Z819" s="2"/>
      <c r="AA819" s="2"/>
      <c r="AB819" s="2"/>
    </row>
    <row r="820" spans="1:28" ht="13.5" customHeight="1">
      <c r="A820" s="2"/>
      <c r="B820" s="3"/>
      <c r="C820" s="3"/>
      <c r="D820" s="35"/>
      <c r="E820" s="35"/>
      <c r="F820" s="35"/>
      <c r="G820" s="35"/>
      <c r="H820" s="3"/>
      <c r="I820" s="2"/>
      <c r="J820" s="2"/>
      <c r="K820" s="2"/>
      <c r="L820" s="2"/>
      <c r="M820" s="2"/>
      <c r="N820" s="2"/>
      <c r="O820" s="2"/>
      <c r="P820" s="2"/>
      <c r="Q820" s="2"/>
      <c r="R820" s="2"/>
      <c r="S820" s="2"/>
      <c r="T820" s="2"/>
      <c r="U820" s="2"/>
      <c r="V820" s="2"/>
      <c r="W820" s="2"/>
      <c r="X820" s="2"/>
      <c r="Y820" s="2"/>
      <c r="Z820" s="2"/>
      <c r="AA820" s="2"/>
      <c r="AB820" s="2"/>
    </row>
    <row r="821" spans="1:28" ht="13.5" customHeight="1">
      <c r="A821" s="2"/>
      <c r="B821" s="3"/>
      <c r="C821" s="3"/>
      <c r="D821" s="35"/>
      <c r="E821" s="35"/>
      <c r="F821" s="35"/>
      <c r="G821" s="35"/>
      <c r="H821" s="3"/>
      <c r="I821" s="2"/>
      <c r="J821" s="2"/>
      <c r="K821" s="2"/>
      <c r="L821" s="2"/>
      <c r="M821" s="2"/>
      <c r="N821" s="2"/>
      <c r="O821" s="2"/>
      <c r="P821" s="2"/>
      <c r="Q821" s="2"/>
      <c r="R821" s="2"/>
      <c r="S821" s="2"/>
      <c r="T821" s="2"/>
      <c r="U821" s="2"/>
      <c r="V821" s="2"/>
      <c r="W821" s="2"/>
      <c r="X821" s="2"/>
      <c r="Y821" s="2"/>
      <c r="Z821" s="2"/>
      <c r="AA821" s="2"/>
      <c r="AB821" s="2"/>
    </row>
    <row r="822" spans="1:28" ht="13.5" customHeight="1">
      <c r="A822" s="2"/>
      <c r="B822" s="3"/>
      <c r="C822" s="3"/>
      <c r="D822" s="35"/>
      <c r="E822" s="35"/>
      <c r="F822" s="35"/>
      <c r="G822" s="35"/>
      <c r="H822" s="3"/>
      <c r="I822" s="2"/>
      <c r="J822" s="2"/>
      <c r="K822" s="2"/>
      <c r="L822" s="2"/>
      <c r="M822" s="2"/>
      <c r="N822" s="2"/>
      <c r="O822" s="2"/>
      <c r="P822" s="2"/>
      <c r="Q822" s="2"/>
      <c r="R822" s="2"/>
      <c r="S822" s="2"/>
      <c r="T822" s="2"/>
      <c r="U822" s="2"/>
      <c r="V822" s="2"/>
      <c r="W822" s="2"/>
      <c r="X822" s="2"/>
      <c r="Y822" s="2"/>
      <c r="Z822" s="2"/>
      <c r="AA822" s="2"/>
      <c r="AB822" s="2"/>
    </row>
    <row r="823" spans="1:28" ht="13.5" customHeight="1">
      <c r="A823" s="2"/>
      <c r="B823" s="3"/>
      <c r="C823" s="3"/>
      <c r="D823" s="35"/>
      <c r="E823" s="35"/>
      <c r="F823" s="35"/>
      <c r="G823" s="35"/>
      <c r="H823" s="3"/>
      <c r="I823" s="2"/>
      <c r="J823" s="2"/>
      <c r="K823" s="2"/>
      <c r="L823" s="2"/>
      <c r="M823" s="2"/>
      <c r="N823" s="2"/>
      <c r="O823" s="2"/>
      <c r="P823" s="2"/>
      <c r="Q823" s="2"/>
      <c r="R823" s="2"/>
      <c r="S823" s="2"/>
      <c r="T823" s="2"/>
      <c r="U823" s="2"/>
      <c r="V823" s="2"/>
      <c r="W823" s="2"/>
      <c r="X823" s="2"/>
      <c r="Y823" s="2"/>
      <c r="Z823" s="2"/>
      <c r="AA823" s="2"/>
      <c r="AB823" s="2"/>
    </row>
    <row r="824" spans="1:28" ht="13.5" customHeight="1">
      <c r="A824" s="2"/>
      <c r="B824" s="3"/>
      <c r="C824" s="3"/>
      <c r="D824" s="35"/>
      <c r="E824" s="35"/>
      <c r="F824" s="35"/>
      <c r="G824" s="35"/>
      <c r="H824" s="3"/>
      <c r="I824" s="2"/>
      <c r="J824" s="2"/>
      <c r="K824" s="2"/>
      <c r="L824" s="2"/>
      <c r="M824" s="2"/>
      <c r="N824" s="2"/>
      <c r="O824" s="2"/>
      <c r="P824" s="2"/>
      <c r="Q824" s="2"/>
      <c r="R824" s="2"/>
      <c r="S824" s="2"/>
      <c r="T824" s="2"/>
      <c r="U824" s="2"/>
      <c r="V824" s="2"/>
      <c r="W824" s="2"/>
      <c r="X824" s="2"/>
      <c r="Y824" s="2"/>
      <c r="Z824" s="2"/>
      <c r="AA824" s="2"/>
      <c r="AB824" s="2"/>
    </row>
    <row r="825" spans="1:28" ht="13.5" customHeight="1">
      <c r="A825" s="2"/>
      <c r="B825" s="3"/>
      <c r="C825" s="3"/>
      <c r="D825" s="35"/>
      <c r="E825" s="35"/>
      <c r="F825" s="35"/>
      <c r="G825" s="35"/>
      <c r="H825" s="3"/>
      <c r="I825" s="2"/>
      <c r="J825" s="2"/>
      <c r="K825" s="2"/>
      <c r="L825" s="2"/>
      <c r="M825" s="2"/>
      <c r="N825" s="2"/>
      <c r="O825" s="2"/>
      <c r="P825" s="2"/>
      <c r="Q825" s="2"/>
      <c r="R825" s="2"/>
      <c r="S825" s="2"/>
      <c r="T825" s="2"/>
      <c r="U825" s="2"/>
      <c r="V825" s="2"/>
      <c r="W825" s="2"/>
      <c r="X825" s="2"/>
      <c r="Y825" s="2"/>
      <c r="Z825" s="2"/>
      <c r="AA825" s="2"/>
      <c r="AB825" s="2"/>
    </row>
    <row r="826" spans="1:28" ht="13.5" customHeight="1">
      <c r="A826" s="2"/>
      <c r="B826" s="3"/>
      <c r="C826" s="3"/>
      <c r="D826" s="35"/>
      <c r="E826" s="35"/>
      <c r="F826" s="35"/>
      <c r="G826" s="35"/>
      <c r="H826" s="3"/>
      <c r="I826" s="2"/>
      <c r="J826" s="2"/>
      <c r="K826" s="2"/>
      <c r="L826" s="2"/>
      <c r="M826" s="2"/>
      <c r="N826" s="2"/>
      <c r="O826" s="2"/>
      <c r="P826" s="2"/>
      <c r="Q826" s="2"/>
      <c r="R826" s="2"/>
      <c r="S826" s="2"/>
      <c r="T826" s="2"/>
      <c r="U826" s="2"/>
      <c r="V826" s="2"/>
      <c r="W826" s="2"/>
      <c r="X826" s="2"/>
      <c r="Y826" s="2"/>
      <c r="Z826" s="2"/>
      <c r="AA826" s="2"/>
      <c r="AB826" s="2"/>
    </row>
    <row r="827" spans="1:28" ht="13.5" customHeight="1">
      <c r="A827" s="2"/>
      <c r="B827" s="3"/>
      <c r="C827" s="3"/>
      <c r="D827" s="35"/>
      <c r="E827" s="35"/>
      <c r="F827" s="35"/>
      <c r="G827" s="35"/>
      <c r="H827" s="3"/>
      <c r="I827" s="2"/>
      <c r="J827" s="2"/>
      <c r="K827" s="2"/>
      <c r="L827" s="2"/>
      <c r="M827" s="2"/>
      <c r="N827" s="2"/>
      <c r="O827" s="2"/>
      <c r="P827" s="2"/>
      <c r="Q827" s="2"/>
      <c r="R827" s="2"/>
      <c r="S827" s="2"/>
      <c r="T827" s="2"/>
      <c r="U827" s="2"/>
      <c r="V827" s="2"/>
      <c r="W827" s="2"/>
      <c r="X827" s="2"/>
      <c r="Y827" s="2"/>
      <c r="Z827" s="2"/>
      <c r="AA827" s="2"/>
      <c r="AB827" s="2"/>
    </row>
    <row r="828" spans="1:28" ht="13.5" customHeight="1">
      <c r="A828" s="2"/>
      <c r="B828" s="3"/>
      <c r="C828" s="3"/>
      <c r="D828" s="35"/>
      <c r="E828" s="35"/>
      <c r="F828" s="35"/>
      <c r="G828" s="35"/>
      <c r="H828" s="3"/>
      <c r="I828" s="2"/>
      <c r="J828" s="2"/>
      <c r="K828" s="2"/>
      <c r="L828" s="2"/>
      <c r="M828" s="2"/>
      <c r="N828" s="2"/>
      <c r="O828" s="2"/>
      <c r="P828" s="2"/>
      <c r="Q828" s="2"/>
      <c r="R828" s="2"/>
      <c r="S828" s="2"/>
      <c r="T828" s="2"/>
      <c r="U828" s="2"/>
      <c r="V828" s="2"/>
      <c r="W828" s="2"/>
      <c r="X828" s="2"/>
      <c r="Y828" s="2"/>
      <c r="Z828" s="2"/>
      <c r="AA828" s="2"/>
      <c r="AB828" s="2"/>
    </row>
    <row r="829" spans="1:28" ht="13.5" customHeight="1">
      <c r="A829" s="2"/>
      <c r="B829" s="3"/>
      <c r="C829" s="3"/>
      <c r="D829" s="35"/>
      <c r="E829" s="35"/>
      <c r="F829" s="35"/>
      <c r="G829" s="35"/>
      <c r="H829" s="3"/>
      <c r="I829" s="2"/>
      <c r="J829" s="2"/>
      <c r="K829" s="2"/>
      <c r="L829" s="2"/>
      <c r="M829" s="2"/>
      <c r="N829" s="2"/>
      <c r="O829" s="2"/>
      <c r="P829" s="2"/>
      <c r="Q829" s="2"/>
      <c r="R829" s="2"/>
      <c r="S829" s="2"/>
      <c r="T829" s="2"/>
      <c r="U829" s="2"/>
      <c r="V829" s="2"/>
      <c r="W829" s="2"/>
      <c r="X829" s="2"/>
      <c r="Y829" s="2"/>
      <c r="Z829" s="2"/>
      <c r="AA829" s="2"/>
      <c r="AB829" s="2"/>
    </row>
    <row r="830" spans="1:28" ht="13.5" customHeight="1">
      <c r="A830" s="2"/>
      <c r="B830" s="3"/>
      <c r="C830" s="3"/>
      <c r="D830" s="35"/>
      <c r="E830" s="35"/>
      <c r="F830" s="35"/>
      <c r="G830" s="35"/>
      <c r="H830" s="3"/>
      <c r="I830" s="2"/>
      <c r="J830" s="2"/>
      <c r="K830" s="2"/>
      <c r="L830" s="2"/>
      <c r="M830" s="2"/>
      <c r="N830" s="2"/>
      <c r="O830" s="2"/>
      <c r="P830" s="2"/>
      <c r="Q830" s="2"/>
      <c r="R830" s="2"/>
      <c r="S830" s="2"/>
      <c r="T830" s="2"/>
      <c r="U830" s="2"/>
      <c r="V830" s="2"/>
      <c r="W830" s="2"/>
      <c r="X830" s="2"/>
      <c r="Y830" s="2"/>
      <c r="Z830" s="2"/>
      <c r="AA830" s="2"/>
      <c r="AB830" s="2"/>
    </row>
    <row r="831" spans="1:28" ht="13.5" customHeight="1">
      <c r="A831" s="2"/>
      <c r="B831" s="3"/>
      <c r="C831" s="3"/>
      <c r="D831" s="35"/>
      <c r="E831" s="35"/>
      <c r="F831" s="35"/>
      <c r="G831" s="35"/>
      <c r="H831" s="3"/>
      <c r="I831" s="2"/>
      <c r="J831" s="2"/>
      <c r="K831" s="2"/>
      <c r="L831" s="2"/>
      <c r="M831" s="2"/>
      <c r="N831" s="2"/>
      <c r="O831" s="2"/>
      <c r="P831" s="2"/>
      <c r="Q831" s="2"/>
      <c r="R831" s="2"/>
      <c r="S831" s="2"/>
      <c r="T831" s="2"/>
      <c r="U831" s="2"/>
      <c r="V831" s="2"/>
      <c r="W831" s="2"/>
      <c r="X831" s="2"/>
      <c r="Y831" s="2"/>
      <c r="Z831" s="2"/>
      <c r="AA831" s="2"/>
      <c r="AB831" s="2"/>
    </row>
    <row r="832" spans="1:28" ht="13.5" customHeight="1">
      <c r="A832" s="2"/>
      <c r="B832" s="3"/>
      <c r="C832" s="3"/>
      <c r="D832" s="35"/>
      <c r="E832" s="35"/>
      <c r="F832" s="35"/>
      <c r="G832" s="35"/>
      <c r="H832" s="3"/>
      <c r="I832" s="2"/>
      <c r="J832" s="2"/>
      <c r="K832" s="2"/>
      <c r="L832" s="2"/>
      <c r="M832" s="2"/>
      <c r="N832" s="2"/>
      <c r="O832" s="2"/>
      <c r="P832" s="2"/>
      <c r="Q832" s="2"/>
      <c r="R832" s="2"/>
      <c r="S832" s="2"/>
      <c r="T832" s="2"/>
      <c r="U832" s="2"/>
      <c r="V832" s="2"/>
      <c r="W832" s="2"/>
      <c r="X832" s="2"/>
      <c r="Y832" s="2"/>
      <c r="Z832" s="2"/>
      <c r="AA832" s="2"/>
      <c r="AB832" s="2"/>
    </row>
    <row r="833" spans="1:28" ht="13.5" customHeight="1">
      <c r="A833" s="2"/>
      <c r="B833" s="3"/>
      <c r="C833" s="3"/>
      <c r="D833" s="35"/>
      <c r="E833" s="35"/>
      <c r="F833" s="35"/>
      <c r="G833" s="35"/>
      <c r="H833" s="3"/>
      <c r="I833" s="2"/>
      <c r="J833" s="2"/>
      <c r="K833" s="2"/>
      <c r="L833" s="2"/>
      <c r="M833" s="2"/>
      <c r="N833" s="2"/>
      <c r="O833" s="2"/>
      <c r="P833" s="2"/>
      <c r="Q833" s="2"/>
      <c r="R833" s="2"/>
      <c r="S833" s="2"/>
      <c r="T833" s="2"/>
      <c r="U833" s="2"/>
      <c r="V833" s="2"/>
      <c r="W833" s="2"/>
      <c r="X833" s="2"/>
      <c r="Y833" s="2"/>
      <c r="Z833" s="2"/>
      <c r="AA833" s="2"/>
      <c r="AB833" s="2"/>
    </row>
    <row r="834" spans="1:28" ht="13.5" customHeight="1">
      <c r="A834" s="2"/>
      <c r="B834" s="3"/>
      <c r="C834" s="3"/>
      <c r="D834" s="35"/>
      <c r="E834" s="35"/>
      <c r="F834" s="35"/>
      <c r="G834" s="35"/>
      <c r="H834" s="3"/>
      <c r="I834" s="2"/>
      <c r="J834" s="2"/>
      <c r="K834" s="2"/>
      <c r="L834" s="2"/>
      <c r="M834" s="2"/>
      <c r="N834" s="2"/>
      <c r="O834" s="2"/>
      <c r="P834" s="2"/>
      <c r="Q834" s="2"/>
      <c r="R834" s="2"/>
      <c r="S834" s="2"/>
      <c r="T834" s="2"/>
      <c r="U834" s="2"/>
      <c r="V834" s="2"/>
      <c r="W834" s="2"/>
      <c r="X834" s="2"/>
      <c r="Y834" s="2"/>
      <c r="Z834" s="2"/>
      <c r="AA834" s="2"/>
      <c r="AB834" s="2"/>
    </row>
    <row r="835" spans="1:28" ht="13.5" customHeight="1">
      <c r="A835" s="2"/>
      <c r="B835" s="3"/>
      <c r="C835" s="3"/>
      <c r="D835" s="35"/>
      <c r="E835" s="35"/>
      <c r="F835" s="35"/>
      <c r="G835" s="35"/>
      <c r="H835" s="3"/>
      <c r="I835" s="2"/>
      <c r="J835" s="2"/>
      <c r="K835" s="2"/>
      <c r="L835" s="2"/>
      <c r="M835" s="2"/>
      <c r="N835" s="2"/>
      <c r="O835" s="2"/>
      <c r="P835" s="2"/>
      <c r="Q835" s="2"/>
      <c r="R835" s="2"/>
      <c r="S835" s="2"/>
      <c r="T835" s="2"/>
      <c r="U835" s="2"/>
      <c r="V835" s="2"/>
      <c r="W835" s="2"/>
      <c r="X835" s="2"/>
      <c r="Y835" s="2"/>
      <c r="Z835" s="2"/>
      <c r="AA835" s="2"/>
      <c r="AB835" s="2"/>
    </row>
    <row r="836" spans="1:28" ht="13.5" customHeight="1">
      <c r="A836" s="2"/>
      <c r="B836" s="3"/>
      <c r="C836" s="3"/>
      <c r="D836" s="35"/>
      <c r="E836" s="35"/>
      <c r="F836" s="35"/>
      <c r="G836" s="35"/>
      <c r="H836" s="3"/>
      <c r="I836" s="2"/>
      <c r="J836" s="2"/>
      <c r="K836" s="2"/>
      <c r="L836" s="2"/>
      <c r="M836" s="2"/>
      <c r="N836" s="2"/>
      <c r="O836" s="2"/>
      <c r="P836" s="2"/>
      <c r="Q836" s="2"/>
      <c r="R836" s="2"/>
      <c r="S836" s="2"/>
      <c r="T836" s="2"/>
      <c r="U836" s="2"/>
      <c r="V836" s="2"/>
      <c r="W836" s="2"/>
      <c r="X836" s="2"/>
      <c r="Y836" s="2"/>
      <c r="Z836" s="2"/>
      <c r="AA836" s="2"/>
      <c r="AB836" s="2"/>
    </row>
    <row r="837" spans="1:28" ht="13.5" customHeight="1">
      <c r="A837" s="2"/>
      <c r="B837" s="3"/>
      <c r="C837" s="3"/>
      <c r="D837" s="35"/>
      <c r="E837" s="35"/>
      <c r="F837" s="35"/>
      <c r="G837" s="35"/>
      <c r="H837" s="3"/>
      <c r="I837" s="2"/>
      <c r="J837" s="2"/>
      <c r="K837" s="2"/>
      <c r="L837" s="2"/>
      <c r="M837" s="2"/>
      <c r="N837" s="2"/>
      <c r="O837" s="2"/>
      <c r="P837" s="2"/>
      <c r="Q837" s="2"/>
      <c r="R837" s="2"/>
      <c r="S837" s="2"/>
      <c r="T837" s="2"/>
      <c r="U837" s="2"/>
      <c r="V837" s="2"/>
      <c r="W837" s="2"/>
      <c r="X837" s="2"/>
      <c r="Y837" s="2"/>
      <c r="Z837" s="2"/>
      <c r="AA837" s="2"/>
      <c r="AB837" s="2"/>
    </row>
    <row r="838" spans="1:28" ht="13.5" customHeight="1">
      <c r="A838" s="2"/>
      <c r="B838" s="3"/>
      <c r="C838" s="3"/>
      <c r="D838" s="35"/>
      <c r="E838" s="35"/>
      <c r="F838" s="35"/>
      <c r="G838" s="35"/>
      <c r="H838" s="3"/>
      <c r="I838" s="2"/>
      <c r="J838" s="2"/>
      <c r="K838" s="2"/>
      <c r="L838" s="2"/>
      <c r="M838" s="2"/>
      <c r="N838" s="2"/>
      <c r="O838" s="2"/>
      <c r="P838" s="2"/>
      <c r="Q838" s="2"/>
      <c r="R838" s="2"/>
      <c r="S838" s="2"/>
      <c r="T838" s="2"/>
      <c r="U838" s="2"/>
      <c r="V838" s="2"/>
      <c r="W838" s="2"/>
      <c r="X838" s="2"/>
      <c r="Y838" s="2"/>
      <c r="Z838" s="2"/>
      <c r="AA838" s="2"/>
      <c r="AB838" s="2"/>
    </row>
    <row r="839" spans="1:28" ht="13.5" customHeight="1">
      <c r="A839" s="2"/>
      <c r="B839" s="3"/>
      <c r="C839" s="3"/>
      <c r="D839" s="35"/>
      <c r="E839" s="35"/>
      <c r="F839" s="35"/>
      <c r="G839" s="35"/>
      <c r="H839" s="3"/>
      <c r="I839" s="2"/>
      <c r="J839" s="2"/>
      <c r="K839" s="2"/>
      <c r="L839" s="2"/>
      <c r="M839" s="2"/>
      <c r="N839" s="2"/>
      <c r="O839" s="2"/>
      <c r="P839" s="2"/>
      <c r="Q839" s="2"/>
      <c r="R839" s="2"/>
      <c r="S839" s="2"/>
      <c r="T839" s="2"/>
      <c r="U839" s="2"/>
      <c r="V839" s="2"/>
      <c r="W839" s="2"/>
      <c r="X839" s="2"/>
      <c r="Y839" s="2"/>
      <c r="Z839" s="2"/>
      <c r="AA839" s="2"/>
      <c r="AB839" s="2"/>
    </row>
    <row r="840" spans="1:28" ht="13.5" customHeight="1">
      <c r="A840" s="2"/>
      <c r="B840" s="3"/>
      <c r="C840" s="3"/>
      <c r="D840" s="35"/>
      <c r="E840" s="35"/>
      <c r="F840" s="35"/>
      <c r="G840" s="35"/>
      <c r="H840" s="3"/>
      <c r="I840" s="2"/>
      <c r="J840" s="2"/>
      <c r="K840" s="2"/>
      <c r="L840" s="2"/>
      <c r="M840" s="2"/>
      <c r="N840" s="2"/>
      <c r="O840" s="2"/>
      <c r="P840" s="2"/>
      <c r="Q840" s="2"/>
      <c r="R840" s="2"/>
      <c r="S840" s="2"/>
      <c r="T840" s="2"/>
      <c r="U840" s="2"/>
      <c r="V840" s="2"/>
      <c r="W840" s="2"/>
      <c r="X840" s="2"/>
      <c r="Y840" s="2"/>
      <c r="Z840" s="2"/>
      <c r="AA840" s="2"/>
      <c r="AB840" s="2"/>
    </row>
    <row r="841" spans="1:28" ht="13.5" customHeight="1">
      <c r="A841" s="2"/>
      <c r="B841" s="3"/>
      <c r="C841" s="3"/>
      <c r="D841" s="35"/>
      <c r="E841" s="35"/>
      <c r="F841" s="35"/>
      <c r="G841" s="35"/>
      <c r="H841" s="3"/>
      <c r="I841" s="2"/>
      <c r="J841" s="2"/>
      <c r="K841" s="2"/>
      <c r="L841" s="2"/>
      <c r="M841" s="2"/>
      <c r="N841" s="2"/>
      <c r="O841" s="2"/>
      <c r="P841" s="2"/>
      <c r="Q841" s="2"/>
      <c r="R841" s="2"/>
      <c r="S841" s="2"/>
      <c r="T841" s="2"/>
      <c r="U841" s="2"/>
      <c r="V841" s="2"/>
      <c r="W841" s="2"/>
      <c r="X841" s="2"/>
      <c r="Y841" s="2"/>
      <c r="Z841" s="2"/>
      <c r="AA841" s="2"/>
      <c r="AB841" s="2"/>
    </row>
    <row r="842" spans="1:28" ht="13.5" customHeight="1">
      <c r="A842" s="2"/>
      <c r="B842" s="3"/>
      <c r="C842" s="3"/>
      <c r="D842" s="35"/>
      <c r="E842" s="35"/>
      <c r="F842" s="35"/>
      <c r="G842" s="35"/>
      <c r="H842" s="3"/>
      <c r="I842" s="2"/>
      <c r="J842" s="2"/>
      <c r="K842" s="2"/>
      <c r="L842" s="2"/>
      <c r="M842" s="2"/>
      <c r="N842" s="2"/>
      <c r="O842" s="2"/>
      <c r="P842" s="2"/>
      <c r="Q842" s="2"/>
      <c r="R842" s="2"/>
      <c r="S842" s="2"/>
      <c r="T842" s="2"/>
      <c r="U842" s="2"/>
      <c r="V842" s="2"/>
      <c r="W842" s="2"/>
      <c r="X842" s="2"/>
      <c r="Y842" s="2"/>
      <c r="Z842" s="2"/>
      <c r="AA842" s="2"/>
      <c r="AB842" s="2"/>
    </row>
    <row r="843" spans="1:28" ht="13.5" customHeight="1">
      <c r="A843" s="2"/>
      <c r="B843" s="3"/>
      <c r="C843" s="3"/>
      <c r="D843" s="35"/>
      <c r="E843" s="35"/>
      <c r="F843" s="35"/>
      <c r="G843" s="35"/>
      <c r="H843" s="3"/>
      <c r="I843" s="2"/>
      <c r="J843" s="2"/>
      <c r="K843" s="2"/>
      <c r="L843" s="2"/>
      <c r="M843" s="2"/>
      <c r="N843" s="2"/>
      <c r="O843" s="2"/>
      <c r="P843" s="2"/>
      <c r="Q843" s="2"/>
      <c r="R843" s="2"/>
      <c r="S843" s="2"/>
      <c r="T843" s="2"/>
      <c r="U843" s="2"/>
      <c r="V843" s="2"/>
      <c r="W843" s="2"/>
      <c r="X843" s="2"/>
      <c r="Y843" s="2"/>
      <c r="Z843" s="2"/>
      <c r="AA843" s="2"/>
      <c r="AB843" s="2"/>
    </row>
    <row r="844" spans="1:28" ht="13.5" customHeight="1">
      <c r="A844" s="2"/>
      <c r="B844" s="3"/>
      <c r="C844" s="3"/>
      <c r="D844" s="35"/>
      <c r="E844" s="35"/>
      <c r="F844" s="35"/>
      <c r="G844" s="35"/>
      <c r="H844" s="3"/>
      <c r="I844" s="2"/>
      <c r="J844" s="2"/>
      <c r="K844" s="2"/>
      <c r="L844" s="2"/>
      <c r="M844" s="2"/>
      <c r="N844" s="2"/>
      <c r="O844" s="2"/>
      <c r="P844" s="2"/>
      <c r="Q844" s="2"/>
      <c r="R844" s="2"/>
      <c r="S844" s="2"/>
      <c r="T844" s="2"/>
      <c r="U844" s="2"/>
      <c r="V844" s="2"/>
      <c r="W844" s="2"/>
      <c r="X844" s="2"/>
      <c r="Y844" s="2"/>
      <c r="Z844" s="2"/>
      <c r="AA844" s="2"/>
      <c r="AB844" s="2"/>
    </row>
    <row r="845" spans="1:28" ht="13.5" customHeight="1">
      <c r="A845" s="2"/>
      <c r="B845" s="3"/>
      <c r="C845" s="3"/>
      <c r="D845" s="35"/>
      <c r="E845" s="35"/>
      <c r="F845" s="35"/>
      <c r="G845" s="35"/>
      <c r="H845" s="3"/>
      <c r="I845" s="2"/>
      <c r="J845" s="2"/>
      <c r="K845" s="2"/>
      <c r="L845" s="2"/>
      <c r="M845" s="2"/>
      <c r="N845" s="2"/>
      <c r="O845" s="2"/>
      <c r="P845" s="2"/>
      <c r="Q845" s="2"/>
      <c r="R845" s="2"/>
      <c r="S845" s="2"/>
      <c r="T845" s="2"/>
      <c r="U845" s="2"/>
      <c r="V845" s="2"/>
      <c r="W845" s="2"/>
      <c r="X845" s="2"/>
      <c r="Y845" s="2"/>
      <c r="Z845" s="2"/>
      <c r="AA845" s="2"/>
      <c r="AB845" s="2"/>
    </row>
    <row r="846" spans="1:28" ht="13.5" customHeight="1">
      <c r="A846" s="2"/>
      <c r="B846" s="3"/>
      <c r="C846" s="3"/>
      <c r="D846" s="35"/>
      <c r="E846" s="35"/>
      <c r="F846" s="35"/>
      <c r="G846" s="35"/>
      <c r="H846" s="3"/>
      <c r="I846" s="2"/>
      <c r="J846" s="2"/>
      <c r="K846" s="2"/>
      <c r="L846" s="2"/>
      <c r="M846" s="2"/>
      <c r="N846" s="2"/>
      <c r="O846" s="2"/>
      <c r="P846" s="2"/>
      <c r="Q846" s="2"/>
      <c r="R846" s="2"/>
      <c r="S846" s="2"/>
      <c r="T846" s="2"/>
      <c r="U846" s="2"/>
      <c r="V846" s="2"/>
      <c r="W846" s="2"/>
      <c r="X846" s="2"/>
      <c r="Y846" s="2"/>
      <c r="Z846" s="2"/>
      <c r="AA846" s="2"/>
      <c r="AB846" s="2"/>
    </row>
    <row r="847" spans="1:28" ht="13.5" customHeight="1">
      <c r="A847" s="2"/>
      <c r="B847" s="3"/>
      <c r="C847" s="3"/>
      <c r="D847" s="35"/>
      <c r="E847" s="35"/>
      <c r="F847" s="35"/>
      <c r="G847" s="35"/>
      <c r="H847" s="3"/>
      <c r="I847" s="2"/>
      <c r="J847" s="2"/>
      <c r="K847" s="2"/>
      <c r="L847" s="2"/>
      <c r="M847" s="2"/>
      <c r="N847" s="2"/>
      <c r="O847" s="2"/>
      <c r="P847" s="2"/>
      <c r="Q847" s="2"/>
      <c r="R847" s="2"/>
      <c r="S847" s="2"/>
      <c r="T847" s="2"/>
      <c r="U847" s="2"/>
      <c r="V847" s="2"/>
      <c r="W847" s="2"/>
      <c r="X847" s="2"/>
      <c r="Y847" s="2"/>
      <c r="Z847" s="2"/>
      <c r="AA847" s="2"/>
      <c r="AB847" s="2"/>
    </row>
    <row r="848" spans="1:28" ht="13.5" customHeight="1">
      <c r="A848" s="2"/>
      <c r="B848" s="3"/>
      <c r="C848" s="3"/>
      <c r="D848" s="35"/>
      <c r="E848" s="35"/>
      <c r="F848" s="35"/>
      <c r="G848" s="35"/>
      <c r="H848" s="3"/>
      <c r="I848" s="2"/>
      <c r="J848" s="2"/>
      <c r="K848" s="2"/>
      <c r="L848" s="2"/>
      <c r="M848" s="2"/>
      <c r="N848" s="2"/>
      <c r="O848" s="2"/>
      <c r="P848" s="2"/>
      <c r="Q848" s="2"/>
      <c r="R848" s="2"/>
      <c r="S848" s="2"/>
      <c r="T848" s="2"/>
      <c r="U848" s="2"/>
      <c r="V848" s="2"/>
      <c r="W848" s="2"/>
      <c r="X848" s="2"/>
      <c r="Y848" s="2"/>
      <c r="Z848" s="2"/>
      <c r="AA848" s="2"/>
      <c r="AB848" s="2"/>
    </row>
    <row r="849" spans="1:28" ht="13.5" customHeight="1">
      <c r="A849" s="2"/>
      <c r="B849" s="3"/>
      <c r="C849" s="3"/>
      <c r="D849" s="35"/>
      <c r="E849" s="35"/>
      <c r="F849" s="35"/>
      <c r="G849" s="35"/>
      <c r="H849" s="3"/>
      <c r="I849" s="2"/>
      <c r="J849" s="2"/>
      <c r="K849" s="2"/>
      <c r="L849" s="2"/>
      <c r="M849" s="2"/>
      <c r="N849" s="2"/>
      <c r="O849" s="2"/>
      <c r="P849" s="2"/>
      <c r="Q849" s="2"/>
      <c r="R849" s="2"/>
      <c r="S849" s="2"/>
      <c r="T849" s="2"/>
      <c r="U849" s="2"/>
      <c r="V849" s="2"/>
      <c r="W849" s="2"/>
      <c r="X849" s="2"/>
      <c r="Y849" s="2"/>
      <c r="Z849" s="2"/>
      <c r="AA849" s="2"/>
      <c r="AB849" s="2"/>
    </row>
    <row r="850" spans="1:28" ht="13.5" customHeight="1">
      <c r="A850" s="2"/>
      <c r="B850" s="3"/>
      <c r="C850" s="3"/>
      <c r="D850" s="35"/>
      <c r="E850" s="35"/>
      <c r="F850" s="35"/>
      <c r="G850" s="35"/>
      <c r="H850" s="3"/>
      <c r="I850" s="2"/>
      <c r="J850" s="2"/>
      <c r="K850" s="2"/>
      <c r="L850" s="2"/>
      <c r="M850" s="2"/>
      <c r="N850" s="2"/>
      <c r="O850" s="2"/>
      <c r="P850" s="2"/>
      <c r="Q850" s="2"/>
      <c r="R850" s="2"/>
      <c r="S850" s="2"/>
      <c r="T850" s="2"/>
      <c r="U850" s="2"/>
      <c r="V850" s="2"/>
      <c r="W850" s="2"/>
      <c r="X850" s="2"/>
      <c r="Y850" s="2"/>
      <c r="Z850" s="2"/>
      <c r="AA850" s="2"/>
      <c r="AB850" s="2"/>
    </row>
    <row r="851" spans="1:28" ht="13.5" customHeight="1">
      <c r="A851" s="2"/>
      <c r="B851" s="3"/>
      <c r="C851" s="3"/>
      <c r="D851" s="35"/>
      <c r="E851" s="35"/>
      <c r="F851" s="35"/>
      <c r="G851" s="35"/>
      <c r="H851" s="3"/>
      <c r="I851" s="2"/>
      <c r="J851" s="2"/>
      <c r="K851" s="2"/>
      <c r="L851" s="2"/>
      <c r="M851" s="2"/>
      <c r="N851" s="2"/>
      <c r="O851" s="2"/>
      <c r="P851" s="2"/>
      <c r="Q851" s="2"/>
      <c r="R851" s="2"/>
      <c r="S851" s="2"/>
      <c r="T851" s="2"/>
      <c r="U851" s="2"/>
      <c r="V851" s="2"/>
      <c r="W851" s="2"/>
      <c r="X851" s="2"/>
      <c r="Y851" s="2"/>
      <c r="Z851" s="2"/>
      <c r="AA851" s="2"/>
      <c r="AB851" s="2"/>
    </row>
    <row r="852" spans="1:28" ht="13.5" customHeight="1">
      <c r="A852" s="2"/>
      <c r="B852" s="3"/>
      <c r="C852" s="3"/>
      <c r="D852" s="35"/>
      <c r="E852" s="35"/>
      <c r="F852" s="35"/>
      <c r="G852" s="35"/>
      <c r="H852" s="3"/>
      <c r="I852" s="2"/>
      <c r="J852" s="2"/>
      <c r="K852" s="2"/>
      <c r="L852" s="2"/>
      <c r="M852" s="2"/>
      <c r="N852" s="2"/>
      <c r="O852" s="2"/>
      <c r="P852" s="2"/>
      <c r="Q852" s="2"/>
      <c r="R852" s="2"/>
      <c r="S852" s="2"/>
      <c r="T852" s="2"/>
      <c r="U852" s="2"/>
      <c r="V852" s="2"/>
      <c r="W852" s="2"/>
      <c r="X852" s="2"/>
      <c r="Y852" s="2"/>
      <c r="Z852" s="2"/>
      <c r="AA852" s="2"/>
      <c r="AB852" s="2"/>
    </row>
    <row r="853" spans="1:28" ht="13.5" customHeight="1">
      <c r="A853" s="2"/>
      <c r="B853" s="3"/>
      <c r="C853" s="3"/>
      <c r="D853" s="35"/>
      <c r="E853" s="35"/>
      <c r="F853" s="35"/>
      <c r="G853" s="35"/>
      <c r="H853" s="3"/>
      <c r="I853" s="2"/>
      <c r="J853" s="2"/>
      <c r="K853" s="2"/>
      <c r="L853" s="2"/>
      <c r="M853" s="2"/>
      <c r="N853" s="2"/>
      <c r="O853" s="2"/>
      <c r="P853" s="2"/>
      <c r="Q853" s="2"/>
      <c r="R853" s="2"/>
      <c r="S853" s="2"/>
      <c r="T853" s="2"/>
      <c r="U853" s="2"/>
      <c r="V853" s="2"/>
      <c r="W853" s="2"/>
      <c r="X853" s="2"/>
      <c r="Y853" s="2"/>
      <c r="Z853" s="2"/>
      <c r="AA853" s="2"/>
      <c r="AB853" s="2"/>
    </row>
    <row r="854" spans="1:28" ht="13.5" customHeight="1">
      <c r="A854" s="2"/>
      <c r="B854" s="3"/>
      <c r="C854" s="3"/>
      <c r="D854" s="35"/>
      <c r="E854" s="35"/>
      <c r="F854" s="35"/>
      <c r="G854" s="35"/>
      <c r="H854" s="3"/>
      <c r="I854" s="2"/>
      <c r="J854" s="2"/>
      <c r="K854" s="2"/>
      <c r="L854" s="2"/>
      <c r="M854" s="2"/>
      <c r="N854" s="2"/>
      <c r="O854" s="2"/>
      <c r="P854" s="2"/>
      <c r="Q854" s="2"/>
      <c r="R854" s="2"/>
      <c r="S854" s="2"/>
      <c r="T854" s="2"/>
      <c r="U854" s="2"/>
      <c r="V854" s="2"/>
      <c r="W854" s="2"/>
      <c r="X854" s="2"/>
      <c r="Y854" s="2"/>
      <c r="Z854" s="2"/>
      <c r="AA854" s="2"/>
      <c r="AB854" s="2"/>
    </row>
    <row r="855" spans="1:28" ht="13.5" customHeight="1">
      <c r="A855" s="2"/>
      <c r="B855" s="3"/>
      <c r="C855" s="3"/>
      <c r="D855" s="35"/>
      <c r="E855" s="35"/>
      <c r="F855" s="35"/>
      <c r="G855" s="35"/>
      <c r="H855" s="3"/>
      <c r="I855" s="2"/>
      <c r="J855" s="2"/>
      <c r="K855" s="2"/>
      <c r="L855" s="2"/>
      <c r="M855" s="2"/>
      <c r="N855" s="2"/>
      <c r="O855" s="2"/>
      <c r="P855" s="2"/>
      <c r="Q855" s="2"/>
      <c r="R855" s="2"/>
      <c r="S855" s="2"/>
      <c r="T855" s="2"/>
      <c r="U855" s="2"/>
      <c r="V855" s="2"/>
      <c r="W855" s="2"/>
      <c r="X855" s="2"/>
      <c r="Y855" s="2"/>
      <c r="Z855" s="2"/>
      <c r="AA855" s="2"/>
      <c r="AB855" s="2"/>
    </row>
    <row r="856" spans="1:28" ht="13.5" customHeight="1">
      <c r="A856" s="2"/>
      <c r="B856" s="3"/>
      <c r="C856" s="3"/>
      <c r="D856" s="35"/>
      <c r="E856" s="35"/>
      <c r="F856" s="35"/>
      <c r="G856" s="35"/>
      <c r="H856" s="3"/>
      <c r="I856" s="2"/>
      <c r="J856" s="2"/>
      <c r="K856" s="2"/>
      <c r="L856" s="2"/>
      <c r="M856" s="2"/>
      <c r="N856" s="2"/>
      <c r="O856" s="2"/>
      <c r="P856" s="2"/>
      <c r="Q856" s="2"/>
      <c r="R856" s="2"/>
      <c r="S856" s="2"/>
      <c r="T856" s="2"/>
      <c r="U856" s="2"/>
      <c r="V856" s="2"/>
      <c r="W856" s="2"/>
      <c r="X856" s="2"/>
      <c r="Y856" s="2"/>
      <c r="Z856" s="2"/>
      <c r="AA856" s="2"/>
      <c r="AB856" s="2"/>
    </row>
    <row r="857" spans="1:28" ht="13.5" customHeight="1">
      <c r="A857" s="2"/>
      <c r="B857" s="3"/>
      <c r="C857" s="3"/>
      <c r="D857" s="35"/>
      <c r="E857" s="35"/>
      <c r="F857" s="35"/>
      <c r="G857" s="35"/>
      <c r="H857" s="3"/>
      <c r="I857" s="2"/>
      <c r="J857" s="2"/>
      <c r="K857" s="2"/>
      <c r="L857" s="2"/>
      <c r="M857" s="2"/>
      <c r="N857" s="2"/>
      <c r="O857" s="2"/>
      <c r="P857" s="2"/>
      <c r="Q857" s="2"/>
      <c r="R857" s="2"/>
      <c r="S857" s="2"/>
      <c r="T857" s="2"/>
      <c r="U857" s="2"/>
      <c r="V857" s="2"/>
      <c r="W857" s="2"/>
      <c r="X857" s="2"/>
      <c r="Y857" s="2"/>
      <c r="Z857" s="2"/>
      <c r="AA857" s="2"/>
      <c r="AB857" s="2"/>
    </row>
    <row r="858" spans="1:28" ht="13.5" customHeight="1">
      <c r="A858" s="2"/>
      <c r="B858" s="3"/>
      <c r="C858" s="3"/>
      <c r="D858" s="35"/>
      <c r="E858" s="35"/>
      <c r="F858" s="35"/>
      <c r="G858" s="35"/>
      <c r="H858" s="3"/>
      <c r="I858" s="2"/>
      <c r="J858" s="2"/>
      <c r="K858" s="2"/>
      <c r="L858" s="2"/>
      <c r="M858" s="2"/>
      <c r="N858" s="2"/>
      <c r="O858" s="2"/>
      <c r="P858" s="2"/>
      <c r="Q858" s="2"/>
      <c r="R858" s="2"/>
      <c r="S858" s="2"/>
      <c r="T858" s="2"/>
      <c r="U858" s="2"/>
      <c r="V858" s="2"/>
      <c r="W858" s="2"/>
      <c r="X858" s="2"/>
      <c r="Y858" s="2"/>
      <c r="Z858" s="2"/>
      <c r="AA858" s="2"/>
      <c r="AB858" s="2"/>
    </row>
    <row r="859" spans="1:28" ht="13.5" customHeight="1">
      <c r="A859" s="2"/>
      <c r="B859" s="3"/>
      <c r="C859" s="3"/>
      <c r="D859" s="35"/>
      <c r="E859" s="35"/>
      <c r="F859" s="35"/>
      <c r="G859" s="35"/>
      <c r="H859" s="3"/>
      <c r="I859" s="2"/>
      <c r="J859" s="2"/>
      <c r="K859" s="2"/>
      <c r="L859" s="2"/>
      <c r="M859" s="2"/>
      <c r="N859" s="2"/>
      <c r="O859" s="2"/>
      <c r="P859" s="2"/>
      <c r="Q859" s="2"/>
      <c r="R859" s="2"/>
      <c r="S859" s="2"/>
      <c r="T859" s="2"/>
      <c r="U859" s="2"/>
      <c r="V859" s="2"/>
      <c r="W859" s="2"/>
      <c r="X859" s="2"/>
      <c r="Y859" s="2"/>
      <c r="Z859" s="2"/>
      <c r="AA859" s="2"/>
      <c r="AB859" s="2"/>
    </row>
    <row r="860" spans="1:28" ht="13.5" customHeight="1">
      <c r="A860" s="2"/>
      <c r="B860" s="3"/>
      <c r="C860" s="3"/>
      <c r="D860" s="35"/>
      <c r="E860" s="35"/>
      <c r="F860" s="35"/>
      <c r="G860" s="35"/>
      <c r="H860" s="3"/>
      <c r="I860" s="2"/>
      <c r="J860" s="2"/>
      <c r="K860" s="2"/>
      <c r="L860" s="2"/>
      <c r="M860" s="2"/>
      <c r="N860" s="2"/>
      <c r="O860" s="2"/>
      <c r="P860" s="2"/>
      <c r="Q860" s="2"/>
      <c r="R860" s="2"/>
      <c r="S860" s="2"/>
      <c r="T860" s="2"/>
      <c r="U860" s="2"/>
      <c r="V860" s="2"/>
      <c r="W860" s="2"/>
      <c r="X860" s="2"/>
      <c r="Y860" s="2"/>
      <c r="Z860" s="2"/>
      <c r="AA860" s="2"/>
      <c r="AB860" s="2"/>
    </row>
    <row r="861" spans="1:28" ht="13.5" customHeight="1">
      <c r="A861" s="2"/>
      <c r="B861" s="3"/>
      <c r="C861" s="3"/>
      <c r="D861" s="35"/>
      <c r="E861" s="35"/>
      <c r="F861" s="35"/>
      <c r="G861" s="35"/>
      <c r="H861" s="3"/>
      <c r="I861" s="2"/>
      <c r="J861" s="2"/>
      <c r="K861" s="2"/>
      <c r="L861" s="2"/>
      <c r="M861" s="2"/>
      <c r="N861" s="2"/>
      <c r="O861" s="2"/>
      <c r="P861" s="2"/>
      <c r="Q861" s="2"/>
      <c r="R861" s="2"/>
      <c r="S861" s="2"/>
      <c r="T861" s="2"/>
      <c r="U861" s="2"/>
      <c r="V861" s="2"/>
      <c r="W861" s="2"/>
      <c r="X861" s="2"/>
      <c r="Y861" s="2"/>
      <c r="Z861" s="2"/>
      <c r="AA861" s="2"/>
      <c r="AB861" s="2"/>
    </row>
    <row r="862" spans="1:28" ht="13.5" customHeight="1">
      <c r="A862" s="2"/>
      <c r="B862" s="3"/>
      <c r="C862" s="3"/>
      <c r="D862" s="35"/>
      <c r="E862" s="35"/>
      <c r="F862" s="35"/>
      <c r="G862" s="35"/>
      <c r="H862" s="3"/>
      <c r="I862" s="2"/>
      <c r="J862" s="2"/>
      <c r="K862" s="2"/>
      <c r="L862" s="2"/>
      <c r="M862" s="2"/>
      <c r="N862" s="2"/>
      <c r="O862" s="2"/>
      <c r="P862" s="2"/>
      <c r="Q862" s="2"/>
      <c r="R862" s="2"/>
      <c r="S862" s="2"/>
      <c r="T862" s="2"/>
      <c r="U862" s="2"/>
      <c r="V862" s="2"/>
      <c r="W862" s="2"/>
      <c r="X862" s="2"/>
      <c r="Y862" s="2"/>
      <c r="Z862" s="2"/>
      <c r="AA862" s="2"/>
      <c r="AB862" s="2"/>
    </row>
    <row r="863" spans="1:28" ht="13.5" customHeight="1">
      <c r="A863" s="2"/>
      <c r="B863" s="3"/>
      <c r="C863" s="3"/>
      <c r="D863" s="35"/>
      <c r="E863" s="35"/>
      <c r="F863" s="35"/>
      <c r="G863" s="35"/>
      <c r="H863" s="3"/>
      <c r="I863" s="2"/>
      <c r="J863" s="2"/>
      <c r="K863" s="2"/>
      <c r="L863" s="2"/>
      <c r="M863" s="2"/>
      <c r="N863" s="2"/>
      <c r="O863" s="2"/>
      <c r="P863" s="2"/>
      <c r="Q863" s="2"/>
      <c r="R863" s="2"/>
      <c r="S863" s="2"/>
      <c r="T863" s="2"/>
      <c r="U863" s="2"/>
      <c r="V863" s="2"/>
      <c r="W863" s="2"/>
      <c r="X863" s="2"/>
      <c r="Y863" s="2"/>
      <c r="Z863" s="2"/>
      <c r="AA863" s="2"/>
      <c r="AB863" s="2"/>
    </row>
    <row r="864" spans="1:28" ht="13.5" customHeight="1">
      <c r="A864" s="2"/>
      <c r="B864" s="3"/>
      <c r="C864" s="3"/>
      <c r="D864" s="35"/>
      <c r="E864" s="35"/>
      <c r="F864" s="35"/>
      <c r="G864" s="35"/>
      <c r="H864" s="3"/>
      <c r="I864" s="2"/>
      <c r="J864" s="2"/>
      <c r="K864" s="2"/>
      <c r="L864" s="2"/>
      <c r="M864" s="2"/>
      <c r="N864" s="2"/>
      <c r="O864" s="2"/>
      <c r="P864" s="2"/>
      <c r="Q864" s="2"/>
      <c r="R864" s="2"/>
      <c r="S864" s="2"/>
      <c r="T864" s="2"/>
      <c r="U864" s="2"/>
      <c r="V864" s="2"/>
      <c r="W864" s="2"/>
      <c r="X864" s="2"/>
      <c r="Y864" s="2"/>
      <c r="Z864" s="2"/>
      <c r="AA864" s="2"/>
      <c r="AB864" s="2"/>
    </row>
    <row r="865" spans="1:28" ht="13.5" customHeight="1">
      <c r="A865" s="2"/>
      <c r="B865" s="3"/>
      <c r="C865" s="3"/>
      <c r="D865" s="35"/>
      <c r="E865" s="35"/>
      <c r="F865" s="35"/>
      <c r="G865" s="35"/>
      <c r="H865" s="3"/>
      <c r="I865" s="2"/>
      <c r="J865" s="2"/>
      <c r="K865" s="2"/>
      <c r="L865" s="2"/>
      <c r="M865" s="2"/>
      <c r="N865" s="2"/>
      <c r="O865" s="2"/>
      <c r="P865" s="2"/>
      <c r="Q865" s="2"/>
      <c r="R865" s="2"/>
      <c r="S865" s="2"/>
      <c r="T865" s="2"/>
      <c r="U865" s="2"/>
      <c r="V865" s="2"/>
      <c r="W865" s="2"/>
      <c r="X865" s="2"/>
      <c r="Y865" s="2"/>
      <c r="Z865" s="2"/>
      <c r="AA865" s="2"/>
      <c r="AB865" s="2"/>
    </row>
    <row r="866" spans="1:28" ht="13.5" customHeight="1">
      <c r="A866" s="2"/>
      <c r="B866" s="3"/>
      <c r="C866" s="3"/>
      <c r="D866" s="35"/>
      <c r="E866" s="35"/>
      <c r="F866" s="35"/>
      <c r="G866" s="35"/>
      <c r="H866" s="3"/>
      <c r="I866" s="2"/>
      <c r="J866" s="2"/>
      <c r="K866" s="2"/>
      <c r="L866" s="2"/>
      <c r="M866" s="2"/>
      <c r="N866" s="2"/>
      <c r="O866" s="2"/>
      <c r="P866" s="2"/>
      <c r="Q866" s="2"/>
      <c r="R866" s="2"/>
      <c r="S866" s="2"/>
      <c r="T866" s="2"/>
      <c r="U866" s="2"/>
      <c r="V866" s="2"/>
      <c r="W866" s="2"/>
      <c r="X866" s="2"/>
      <c r="Y866" s="2"/>
      <c r="Z866" s="2"/>
      <c r="AA866" s="2"/>
      <c r="AB866" s="2"/>
    </row>
    <row r="867" spans="1:28" ht="13.5" customHeight="1">
      <c r="A867" s="2"/>
      <c r="B867" s="3"/>
      <c r="C867" s="3"/>
      <c r="D867" s="35"/>
      <c r="E867" s="35"/>
      <c r="F867" s="35"/>
      <c r="G867" s="35"/>
      <c r="H867" s="3"/>
      <c r="I867" s="2"/>
      <c r="J867" s="2"/>
      <c r="K867" s="2"/>
      <c r="L867" s="2"/>
      <c r="M867" s="2"/>
      <c r="N867" s="2"/>
      <c r="O867" s="2"/>
      <c r="P867" s="2"/>
      <c r="Q867" s="2"/>
      <c r="R867" s="2"/>
      <c r="S867" s="2"/>
      <c r="T867" s="2"/>
      <c r="U867" s="2"/>
      <c r="V867" s="2"/>
      <c r="W867" s="2"/>
      <c r="X867" s="2"/>
      <c r="Y867" s="2"/>
      <c r="Z867" s="2"/>
      <c r="AA867" s="2"/>
      <c r="AB867" s="2"/>
    </row>
    <row r="868" spans="1:28" ht="13.5" customHeight="1">
      <c r="A868" s="2"/>
      <c r="B868" s="3"/>
      <c r="C868" s="3"/>
      <c r="D868" s="35"/>
      <c r="E868" s="35"/>
      <c r="F868" s="35"/>
      <c r="G868" s="35"/>
      <c r="H868" s="3"/>
      <c r="I868" s="2"/>
      <c r="J868" s="2"/>
      <c r="K868" s="2"/>
      <c r="L868" s="2"/>
      <c r="M868" s="2"/>
      <c r="N868" s="2"/>
      <c r="O868" s="2"/>
      <c r="P868" s="2"/>
      <c r="Q868" s="2"/>
      <c r="R868" s="2"/>
      <c r="S868" s="2"/>
      <c r="T868" s="2"/>
      <c r="U868" s="2"/>
      <c r="V868" s="2"/>
      <c r="W868" s="2"/>
      <c r="X868" s="2"/>
      <c r="Y868" s="2"/>
      <c r="Z868" s="2"/>
      <c r="AA868" s="2"/>
      <c r="AB868" s="2"/>
    </row>
    <row r="869" spans="1:28" ht="13.5" customHeight="1">
      <c r="A869" s="2"/>
      <c r="B869" s="3"/>
      <c r="C869" s="3"/>
      <c r="D869" s="35"/>
      <c r="E869" s="35"/>
      <c r="F869" s="35"/>
      <c r="G869" s="35"/>
      <c r="H869" s="3"/>
      <c r="I869" s="2"/>
      <c r="J869" s="2"/>
      <c r="K869" s="2"/>
      <c r="L869" s="2"/>
      <c r="M869" s="2"/>
      <c r="N869" s="2"/>
      <c r="O869" s="2"/>
      <c r="P869" s="2"/>
      <c r="Q869" s="2"/>
      <c r="R869" s="2"/>
      <c r="S869" s="2"/>
      <c r="T869" s="2"/>
      <c r="U869" s="2"/>
      <c r="V869" s="2"/>
      <c r="W869" s="2"/>
      <c r="X869" s="2"/>
      <c r="Y869" s="2"/>
      <c r="Z869" s="2"/>
      <c r="AA869" s="2"/>
      <c r="AB869" s="2"/>
    </row>
    <row r="870" spans="1:28" ht="13.5" customHeight="1">
      <c r="A870" s="2"/>
      <c r="B870" s="3"/>
      <c r="C870" s="3"/>
      <c r="D870" s="35"/>
      <c r="E870" s="35"/>
      <c r="F870" s="35"/>
      <c r="G870" s="35"/>
      <c r="H870" s="3"/>
      <c r="I870" s="2"/>
      <c r="J870" s="2"/>
      <c r="K870" s="2"/>
      <c r="L870" s="2"/>
      <c r="M870" s="2"/>
      <c r="N870" s="2"/>
      <c r="O870" s="2"/>
      <c r="P870" s="2"/>
      <c r="Q870" s="2"/>
      <c r="R870" s="2"/>
      <c r="S870" s="2"/>
      <c r="T870" s="2"/>
      <c r="U870" s="2"/>
      <c r="V870" s="2"/>
      <c r="W870" s="2"/>
      <c r="X870" s="2"/>
      <c r="Y870" s="2"/>
      <c r="Z870" s="2"/>
      <c r="AA870" s="2"/>
      <c r="AB870" s="2"/>
    </row>
    <row r="871" spans="1:28" ht="13.5" customHeight="1">
      <c r="A871" s="2"/>
      <c r="B871" s="3"/>
      <c r="C871" s="3"/>
      <c r="D871" s="35"/>
      <c r="E871" s="35"/>
      <c r="F871" s="35"/>
      <c r="G871" s="35"/>
      <c r="H871" s="3"/>
      <c r="I871" s="2"/>
      <c r="J871" s="2"/>
      <c r="K871" s="2"/>
      <c r="L871" s="2"/>
      <c r="M871" s="2"/>
      <c r="N871" s="2"/>
      <c r="O871" s="2"/>
      <c r="P871" s="2"/>
      <c r="Q871" s="2"/>
      <c r="R871" s="2"/>
      <c r="S871" s="2"/>
      <c r="T871" s="2"/>
      <c r="U871" s="2"/>
      <c r="V871" s="2"/>
      <c r="W871" s="2"/>
      <c r="X871" s="2"/>
      <c r="Y871" s="2"/>
      <c r="Z871" s="2"/>
      <c r="AA871" s="2"/>
      <c r="AB871" s="2"/>
    </row>
    <row r="872" spans="1:28" ht="13.5" customHeight="1">
      <c r="A872" s="2"/>
      <c r="B872" s="3"/>
      <c r="C872" s="3"/>
      <c r="D872" s="35"/>
      <c r="E872" s="35"/>
      <c r="F872" s="35"/>
      <c r="G872" s="35"/>
      <c r="H872" s="3"/>
      <c r="I872" s="2"/>
      <c r="J872" s="2"/>
      <c r="K872" s="2"/>
      <c r="L872" s="2"/>
      <c r="M872" s="2"/>
      <c r="N872" s="2"/>
      <c r="O872" s="2"/>
      <c r="P872" s="2"/>
      <c r="Q872" s="2"/>
      <c r="R872" s="2"/>
      <c r="S872" s="2"/>
      <c r="T872" s="2"/>
      <c r="U872" s="2"/>
      <c r="V872" s="2"/>
      <c r="W872" s="2"/>
      <c r="X872" s="2"/>
      <c r="Y872" s="2"/>
      <c r="Z872" s="2"/>
      <c r="AA872" s="2"/>
      <c r="AB872" s="2"/>
    </row>
    <row r="873" spans="1:28" ht="13.5" customHeight="1">
      <c r="A873" s="2"/>
      <c r="B873" s="3"/>
      <c r="C873" s="3"/>
      <c r="D873" s="35"/>
      <c r="E873" s="35"/>
      <c r="F873" s="35"/>
      <c r="G873" s="35"/>
      <c r="H873" s="3"/>
      <c r="I873" s="2"/>
      <c r="J873" s="2"/>
      <c r="K873" s="2"/>
      <c r="L873" s="2"/>
      <c r="M873" s="2"/>
      <c r="N873" s="2"/>
      <c r="O873" s="2"/>
      <c r="P873" s="2"/>
      <c r="Q873" s="2"/>
      <c r="R873" s="2"/>
      <c r="S873" s="2"/>
      <c r="T873" s="2"/>
      <c r="U873" s="2"/>
      <c r="V873" s="2"/>
      <c r="W873" s="2"/>
      <c r="X873" s="2"/>
      <c r="Y873" s="2"/>
      <c r="Z873" s="2"/>
      <c r="AA873" s="2"/>
      <c r="AB873" s="2"/>
    </row>
    <row r="874" spans="1:28" ht="13.5" customHeight="1">
      <c r="A874" s="2"/>
      <c r="B874" s="3"/>
      <c r="C874" s="3"/>
      <c r="D874" s="35"/>
      <c r="E874" s="35"/>
      <c r="F874" s="35"/>
      <c r="G874" s="35"/>
      <c r="H874" s="3"/>
      <c r="I874" s="2"/>
      <c r="J874" s="2"/>
      <c r="K874" s="2"/>
      <c r="L874" s="2"/>
      <c r="M874" s="2"/>
      <c r="N874" s="2"/>
      <c r="O874" s="2"/>
      <c r="P874" s="2"/>
      <c r="Q874" s="2"/>
      <c r="R874" s="2"/>
      <c r="S874" s="2"/>
      <c r="T874" s="2"/>
      <c r="U874" s="2"/>
      <c r="V874" s="2"/>
      <c r="W874" s="2"/>
      <c r="X874" s="2"/>
      <c r="Y874" s="2"/>
      <c r="Z874" s="2"/>
      <c r="AA874" s="2"/>
      <c r="AB874" s="2"/>
    </row>
    <row r="875" spans="1:28" ht="13.5" customHeight="1">
      <c r="A875" s="2"/>
      <c r="B875" s="3"/>
      <c r="C875" s="3"/>
      <c r="D875" s="35"/>
      <c r="E875" s="35"/>
      <c r="F875" s="35"/>
      <c r="G875" s="35"/>
      <c r="H875" s="3"/>
      <c r="I875" s="2"/>
      <c r="J875" s="2"/>
      <c r="K875" s="2"/>
      <c r="L875" s="2"/>
      <c r="M875" s="2"/>
      <c r="N875" s="2"/>
      <c r="O875" s="2"/>
      <c r="P875" s="2"/>
      <c r="Q875" s="2"/>
      <c r="R875" s="2"/>
      <c r="S875" s="2"/>
      <c r="T875" s="2"/>
      <c r="U875" s="2"/>
      <c r="V875" s="2"/>
      <c r="W875" s="2"/>
      <c r="X875" s="2"/>
      <c r="Y875" s="2"/>
      <c r="Z875" s="2"/>
      <c r="AA875" s="2"/>
      <c r="AB875" s="2"/>
    </row>
    <row r="876" spans="1:28" ht="13.5" customHeight="1">
      <c r="A876" s="2"/>
      <c r="B876" s="3"/>
      <c r="C876" s="3"/>
      <c r="D876" s="35"/>
      <c r="E876" s="35"/>
      <c r="F876" s="35"/>
      <c r="G876" s="35"/>
      <c r="H876" s="3"/>
      <c r="I876" s="2"/>
      <c r="J876" s="2"/>
      <c r="K876" s="2"/>
      <c r="L876" s="2"/>
      <c r="M876" s="2"/>
      <c r="N876" s="2"/>
      <c r="O876" s="2"/>
      <c r="P876" s="2"/>
      <c r="Q876" s="2"/>
      <c r="R876" s="2"/>
      <c r="S876" s="2"/>
      <c r="T876" s="2"/>
      <c r="U876" s="2"/>
      <c r="V876" s="2"/>
      <c r="W876" s="2"/>
      <c r="X876" s="2"/>
      <c r="Y876" s="2"/>
      <c r="Z876" s="2"/>
      <c r="AA876" s="2"/>
      <c r="AB876" s="2"/>
    </row>
    <row r="877" spans="1:28" ht="13.5" customHeight="1">
      <c r="A877" s="2"/>
      <c r="B877" s="3"/>
      <c r="C877" s="3"/>
      <c r="D877" s="35"/>
      <c r="E877" s="35"/>
      <c r="F877" s="35"/>
      <c r="G877" s="35"/>
      <c r="H877" s="3"/>
      <c r="I877" s="2"/>
      <c r="J877" s="2"/>
      <c r="K877" s="2"/>
      <c r="L877" s="2"/>
      <c r="M877" s="2"/>
      <c r="N877" s="2"/>
      <c r="O877" s="2"/>
      <c r="P877" s="2"/>
      <c r="Q877" s="2"/>
      <c r="R877" s="2"/>
      <c r="S877" s="2"/>
      <c r="T877" s="2"/>
      <c r="U877" s="2"/>
      <c r="V877" s="2"/>
      <c r="W877" s="2"/>
      <c r="X877" s="2"/>
      <c r="Y877" s="2"/>
      <c r="Z877" s="2"/>
      <c r="AA877" s="2"/>
      <c r="AB877" s="2"/>
    </row>
    <row r="878" spans="1:28" ht="13.5" customHeight="1">
      <c r="A878" s="2"/>
      <c r="B878" s="3"/>
      <c r="C878" s="3"/>
      <c r="D878" s="35"/>
      <c r="E878" s="35"/>
      <c r="F878" s="35"/>
      <c r="G878" s="35"/>
      <c r="H878" s="3"/>
      <c r="I878" s="2"/>
      <c r="J878" s="2"/>
      <c r="K878" s="2"/>
      <c r="L878" s="2"/>
      <c r="M878" s="2"/>
      <c r="N878" s="2"/>
      <c r="O878" s="2"/>
      <c r="P878" s="2"/>
      <c r="Q878" s="2"/>
      <c r="R878" s="2"/>
      <c r="S878" s="2"/>
      <c r="T878" s="2"/>
      <c r="U878" s="2"/>
      <c r="V878" s="2"/>
      <c r="W878" s="2"/>
      <c r="X878" s="2"/>
      <c r="Y878" s="2"/>
      <c r="Z878" s="2"/>
      <c r="AA878" s="2"/>
      <c r="AB878" s="2"/>
    </row>
    <row r="879" spans="1:28" ht="13.5" customHeight="1">
      <c r="A879" s="2"/>
      <c r="B879" s="3"/>
      <c r="C879" s="3"/>
      <c r="D879" s="35"/>
      <c r="E879" s="35"/>
      <c r="F879" s="35"/>
      <c r="G879" s="35"/>
      <c r="H879" s="3"/>
      <c r="I879" s="2"/>
      <c r="J879" s="2"/>
      <c r="K879" s="2"/>
      <c r="L879" s="2"/>
      <c r="M879" s="2"/>
      <c r="N879" s="2"/>
      <c r="O879" s="2"/>
      <c r="P879" s="2"/>
      <c r="Q879" s="2"/>
      <c r="R879" s="2"/>
      <c r="S879" s="2"/>
      <c r="T879" s="2"/>
      <c r="U879" s="2"/>
      <c r="V879" s="2"/>
      <c r="W879" s="2"/>
      <c r="X879" s="2"/>
      <c r="Y879" s="2"/>
      <c r="Z879" s="2"/>
      <c r="AA879" s="2"/>
      <c r="AB879" s="2"/>
    </row>
    <row r="880" spans="1:28" ht="13.5" customHeight="1">
      <c r="A880" s="2"/>
      <c r="B880" s="3"/>
      <c r="C880" s="3"/>
      <c r="D880" s="35"/>
      <c r="E880" s="35"/>
      <c r="F880" s="35"/>
      <c r="G880" s="35"/>
      <c r="H880" s="3"/>
      <c r="I880" s="2"/>
      <c r="J880" s="2"/>
      <c r="K880" s="2"/>
      <c r="L880" s="2"/>
      <c r="M880" s="2"/>
      <c r="N880" s="2"/>
      <c r="O880" s="2"/>
      <c r="P880" s="2"/>
      <c r="Q880" s="2"/>
      <c r="R880" s="2"/>
      <c r="S880" s="2"/>
      <c r="T880" s="2"/>
      <c r="U880" s="2"/>
      <c r="V880" s="2"/>
      <c r="W880" s="2"/>
      <c r="X880" s="2"/>
      <c r="Y880" s="2"/>
      <c r="Z880" s="2"/>
      <c r="AA880" s="2"/>
      <c r="AB880" s="2"/>
    </row>
    <row r="881" spans="1:28" ht="13.5" customHeight="1">
      <c r="A881" s="2"/>
      <c r="B881" s="3"/>
      <c r="C881" s="3"/>
      <c r="D881" s="35"/>
      <c r="E881" s="35"/>
      <c r="F881" s="35"/>
      <c r="G881" s="35"/>
      <c r="H881" s="3"/>
      <c r="I881" s="2"/>
      <c r="J881" s="2"/>
      <c r="K881" s="2"/>
      <c r="L881" s="2"/>
      <c r="M881" s="2"/>
      <c r="N881" s="2"/>
      <c r="O881" s="2"/>
      <c r="P881" s="2"/>
      <c r="Q881" s="2"/>
      <c r="R881" s="2"/>
      <c r="S881" s="2"/>
      <c r="T881" s="2"/>
      <c r="U881" s="2"/>
      <c r="V881" s="2"/>
      <c r="W881" s="2"/>
      <c r="X881" s="2"/>
      <c r="Y881" s="2"/>
      <c r="Z881" s="2"/>
      <c r="AA881" s="2"/>
      <c r="AB881" s="2"/>
    </row>
    <row r="882" spans="1:28" ht="13.5" customHeight="1">
      <c r="A882" s="2"/>
      <c r="B882" s="3"/>
      <c r="C882" s="3"/>
      <c r="D882" s="35"/>
      <c r="E882" s="35"/>
      <c r="F882" s="35"/>
      <c r="G882" s="35"/>
      <c r="H882" s="3"/>
      <c r="I882" s="2"/>
      <c r="J882" s="2"/>
      <c r="K882" s="2"/>
      <c r="L882" s="2"/>
      <c r="M882" s="2"/>
      <c r="N882" s="2"/>
      <c r="O882" s="2"/>
      <c r="P882" s="2"/>
      <c r="Q882" s="2"/>
      <c r="R882" s="2"/>
      <c r="S882" s="2"/>
      <c r="T882" s="2"/>
      <c r="U882" s="2"/>
      <c r="V882" s="2"/>
      <c r="W882" s="2"/>
      <c r="X882" s="2"/>
      <c r="Y882" s="2"/>
      <c r="Z882" s="2"/>
      <c r="AA882" s="2"/>
      <c r="AB882" s="2"/>
    </row>
    <row r="883" spans="1:28" ht="13.5" customHeight="1">
      <c r="A883" s="2"/>
      <c r="B883" s="3"/>
      <c r="C883" s="3"/>
      <c r="D883" s="35"/>
      <c r="E883" s="35"/>
      <c r="F883" s="35"/>
      <c r="G883" s="35"/>
      <c r="H883" s="3"/>
      <c r="I883" s="2"/>
      <c r="J883" s="2"/>
      <c r="K883" s="2"/>
      <c r="L883" s="2"/>
      <c r="M883" s="2"/>
      <c r="N883" s="2"/>
      <c r="O883" s="2"/>
      <c r="P883" s="2"/>
      <c r="Q883" s="2"/>
      <c r="R883" s="2"/>
      <c r="S883" s="2"/>
      <c r="T883" s="2"/>
      <c r="U883" s="2"/>
      <c r="V883" s="2"/>
      <c r="W883" s="2"/>
      <c r="X883" s="2"/>
      <c r="Y883" s="2"/>
      <c r="Z883" s="2"/>
      <c r="AA883" s="2"/>
      <c r="AB883" s="2"/>
    </row>
    <row r="884" spans="1:28" ht="13.5" customHeight="1">
      <c r="A884" s="2"/>
      <c r="B884" s="3"/>
      <c r="C884" s="3"/>
      <c r="D884" s="35"/>
      <c r="E884" s="35"/>
      <c r="F884" s="35"/>
      <c r="G884" s="35"/>
      <c r="H884" s="3"/>
      <c r="I884" s="2"/>
      <c r="J884" s="2"/>
      <c r="K884" s="2"/>
      <c r="L884" s="2"/>
      <c r="M884" s="2"/>
      <c r="N884" s="2"/>
      <c r="O884" s="2"/>
      <c r="P884" s="2"/>
      <c r="Q884" s="2"/>
      <c r="R884" s="2"/>
      <c r="S884" s="2"/>
      <c r="T884" s="2"/>
      <c r="U884" s="2"/>
      <c r="V884" s="2"/>
      <c r="W884" s="2"/>
      <c r="X884" s="2"/>
      <c r="Y884" s="2"/>
      <c r="Z884" s="2"/>
      <c r="AA884" s="2"/>
      <c r="AB884" s="2"/>
    </row>
    <row r="885" spans="1:28" ht="13.5" customHeight="1">
      <c r="A885" s="2"/>
      <c r="B885" s="3"/>
      <c r="C885" s="3"/>
      <c r="D885" s="35"/>
      <c r="E885" s="35"/>
      <c r="F885" s="35"/>
      <c r="G885" s="35"/>
      <c r="H885" s="3"/>
      <c r="I885" s="2"/>
      <c r="J885" s="2"/>
      <c r="K885" s="2"/>
      <c r="L885" s="2"/>
      <c r="M885" s="2"/>
      <c r="N885" s="2"/>
      <c r="O885" s="2"/>
      <c r="P885" s="2"/>
      <c r="Q885" s="2"/>
      <c r="R885" s="2"/>
      <c r="S885" s="2"/>
      <c r="T885" s="2"/>
      <c r="U885" s="2"/>
      <c r="V885" s="2"/>
      <c r="W885" s="2"/>
      <c r="X885" s="2"/>
      <c r="Y885" s="2"/>
      <c r="Z885" s="2"/>
      <c r="AA885" s="2"/>
      <c r="AB885" s="2"/>
    </row>
    <row r="886" spans="1:28" ht="13.5" customHeight="1">
      <c r="A886" s="2"/>
      <c r="B886" s="3"/>
      <c r="C886" s="3"/>
      <c r="D886" s="35"/>
      <c r="E886" s="35"/>
      <c r="F886" s="35"/>
      <c r="G886" s="35"/>
      <c r="H886" s="3"/>
      <c r="I886" s="2"/>
      <c r="J886" s="2"/>
      <c r="K886" s="2"/>
      <c r="L886" s="2"/>
      <c r="M886" s="2"/>
      <c r="N886" s="2"/>
      <c r="O886" s="2"/>
      <c r="P886" s="2"/>
      <c r="Q886" s="2"/>
      <c r="R886" s="2"/>
      <c r="S886" s="2"/>
      <c r="T886" s="2"/>
      <c r="U886" s="2"/>
      <c r="V886" s="2"/>
      <c r="W886" s="2"/>
      <c r="X886" s="2"/>
      <c r="Y886" s="2"/>
      <c r="Z886" s="2"/>
      <c r="AA886" s="2"/>
      <c r="AB886" s="2"/>
    </row>
    <row r="887" spans="1:28" ht="13.5" customHeight="1">
      <c r="A887" s="2"/>
      <c r="B887" s="3"/>
      <c r="C887" s="3"/>
      <c r="D887" s="35"/>
      <c r="E887" s="35"/>
      <c r="F887" s="35"/>
      <c r="G887" s="35"/>
      <c r="H887" s="3"/>
      <c r="I887" s="2"/>
      <c r="J887" s="2"/>
      <c r="K887" s="2"/>
      <c r="L887" s="2"/>
      <c r="M887" s="2"/>
      <c r="N887" s="2"/>
      <c r="O887" s="2"/>
      <c r="P887" s="2"/>
      <c r="Q887" s="2"/>
      <c r="R887" s="2"/>
      <c r="S887" s="2"/>
      <c r="T887" s="2"/>
      <c r="U887" s="2"/>
      <c r="V887" s="2"/>
      <c r="W887" s="2"/>
      <c r="X887" s="2"/>
      <c r="Y887" s="2"/>
      <c r="Z887" s="2"/>
      <c r="AA887" s="2"/>
      <c r="AB887" s="2"/>
    </row>
    <row r="888" spans="1:28" ht="13.5" customHeight="1">
      <c r="A888" s="2"/>
      <c r="B888" s="3"/>
      <c r="C888" s="3"/>
      <c r="D888" s="35"/>
      <c r="E888" s="35"/>
      <c r="F888" s="35"/>
      <c r="G888" s="35"/>
      <c r="H888" s="3"/>
      <c r="I888" s="2"/>
      <c r="J888" s="2"/>
      <c r="K888" s="2"/>
      <c r="L888" s="2"/>
      <c r="M888" s="2"/>
      <c r="N888" s="2"/>
      <c r="O888" s="2"/>
      <c r="P888" s="2"/>
      <c r="Q888" s="2"/>
      <c r="R888" s="2"/>
      <c r="S888" s="2"/>
      <c r="T888" s="2"/>
      <c r="U888" s="2"/>
      <c r="V888" s="2"/>
      <c r="W888" s="2"/>
      <c r="X888" s="2"/>
      <c r="Y888" s="2"/>
      <c r="Z888" s="2"/>
      <c r="AA888" s="2"/>
      <c r="AB888" s="2"/>
    </row>
    <row r="889" spans="1:28" ht="13.5" customHeight="1">
      <c r="A889" s="2"/>
      <c r="B889" s="3"/>
      <c r="C889" s="3"/>
      <c r="D889" s="35"/>
      <c r="E889" s="35"/>
      <c r="F889" s="35"/>
      <c r="G889" s="35"/>
      <c r="H889" s="3"/>
      <c r="I889" s="2"/>
      <c r="J889" s="2"/>
      <c r="K889" s="2"/>
      <c r="L889" s="2"/>
      <c r="M889" s="2"/>
      <c r="N889" s="2"/>
      <c r="O889" s="2"/>
      <c r="P889" s="2"/>
      <c r="Q889" s="2"/>
      <c r="R889" s="2"/>
      <c r="S889" s="2"/>
      <c r="T889" s="2"/>
      <c r="U889" s="2"/>
      <c r="V889" s="2"/>
      <c r="W889" s="2"/>
      <c r="X889" s="2"/>
      <c r="Y889" s="2"/>
      <c r="Z889" s="2"/>
      <c r="AA889" s="2"/>
      <c r="AB889" s="2"/>
    </row>
    <row r="890" spans="1:28" ht="13.5" customHeight="1">
      <c r="A890" s="2"/>
      <c r="B890" s="3"/>
      <c r="C890" s="3"/>
      <c r="D890" s="35"/>
      <c r="E890" s="35"/>
      <c r="F890" s="35"/>
      <c r="G890" s="35"/>
      <c r="H890" s="3"/>
      <c r="I890" s="2"/>
      <c r="J890" s="2"/>
      <c r="K890" s="2"/>
      <c r="L890" s="2"/>
      <c r="M890" s="2"/>
      <c r="N890" s="2"/>
      <c r="O890" s="2"/>
      <c r="P890" s="2"/>
      <c r="Q890" s="2"/>
      <c r="R890" s="2"/>
      <c r="S890" s="2"/>
      <c r="T890" s="2"/>
      <c r="U890" s="2"/>
      <c r="V890" s="2"/>
      <c r="W890" s="2"/>
      <c r="X890" s="2"/>
      <c r="Y890" s="2"/>
      <c r="Z890" s="2"/>
      <c r="AA890" s="2"/>
      <c r="AB890" s="2"/>
    </row>
    <row r="891" spans="1:28" ht="13.5" customHeight="1">
      <c r="A891" s="2"/>
      <c r="B891" s="3"/>
      <c r="C891" s="3"/>
      <c r="D891" s="35"/>
      <c r="E891" s="35"/>
      <c r="F891" s="35"/>
      <c r="G891" s="35"/>
      <c r="H891" s="3"/>
      <c r="I891" s="2"/>
      <c r="J891" s="2"/>
      <c r="K891" s="2"/>
      <c r="L891" s="2"/>
      <c r="M891" s="2"/>
      <c r="N891" s="2"/>
      <c r="O891" s="2"/>
      <c r="P891" s="2"/>
      <c r="Q891" s="2"/>
      <c r="R891" s="2"/>
      <c r="S891" s="2"/>
      <c r="T891" s="2"/>
      <c r="U891" s="2"/>
      <c r="V891" s="2"/>
      <c r="W891" s="2"/>
      <c r="X891" s="2"/>
      <c r="Y891" s="2"/>
      <c r="Z891" s="2"/>
      <c r="AA891" s="2"/>
      <c r="AB891" s="2"/>
    </row>
    <row r="892" spans="1:28" ht="13.5" customHeight="1">
      <c r="A892" s="2"/>
      <c r="B892" s="3"/>
      <c r="C892" s="3"/>
      <c r="D892" s="35"/>
      <c r="E892" s="35"/>
      <c r="F892" s="35"/>
      <c r="G892" s="35"/>
      <c r="H892" s="3"/>
      <c r="I892" s="2"/>
      <c r="J892" s="2"/>
      <c r="K892" s="2"/>
      <c r="L892" s="2"/>
      <c r="M892" s="2"/>
      <c r="N892" s="2"/>
      <c r="O892" s="2"/>
      <c r="P892" s="2"/>
      <c r="Q892" s="2"/>
      <c r="R892" s="2"/>
      <c r="S892" s="2"/>
      <c r="T892" s="2"/>
      <c r="U892" s="2"/>
      <c r="V892" s="2"/>
      <c r="W892" s="2"/>
      <c r="X892" s="2"/>
      <c r="Y892" s="2"/>
      <c r="Z892" s="2"/>
      <c r="AA892" s="2"/>
      <c r="AB892" s="2"/>
    </row>
    <row r="893" spans="1:28" ht="13.5" customHeight="1">
      <c r="A893" s="2"/>
      <c r="B893" s="3"/>
      <c r="C893" s="3"/>
      <c r="D893" s="35"/>
      <c r="E893" s="35"/>
      <c r="F893" s="35"/>
      <c r="G893" s="35"/>
      <c r="H893" s="3"/>
      <c r="I893" s="2"/>
      <c r="J893" s="2"/>
      <c r="K893" s="2"/>
      <c r="L893" s="2"/>
      <c r="M893" s="2"/>
      <c r="N893" s="2"/>
      <c r="O893" s="2"/>
      <c r="P893" s="2"/>
      <c r="Q893" s="2"/>
      <c r="R893" s="2"/>
      <c r="S893" s="2"/>
      <c r="T893" s="2"/>
      <c r="U893" s="2"/>
      <c r="V893" s="2"/>
      <c r="W893" s="2"/>
      <c r="X893" s="2"/>
      <c r="Y893" s="2"/>
      <c r="Z893" s="2"/>
      <c r="AA893" s="2"/>
      <c r="AB893" s="2"/>
    </row>
    <row r="894" spans="1:28" ht="13.5" customHeight="1">
      <c r="A894" s="2"/>
      <c r="B894" s="3"/>
      <c r="C894" s="3"/>
      <c r="D894" s="35"/>
      <c r="E894" s="35"/>
      <c r="F894" s="35"/>
      <c r="G894" s="35"/>
      <c r="H894" s="3"/>
      <c r="I894" s="2"/>
      <c r="J894" s="2"/>
      <c r="K894" s="2"/>
      <c r="L894" s="2"/>
      <c r="M894" s="2"/>
      <c r="N894" s="2"/>
      <c r="O894" s="2"/>
      <c r="P894" s="2"/>
      <c r="Q894" s="2"/>
      <c r="R894" s="2"/>
      <c r="S894" s="2"/>
      <c r="T894" s="2"/>
      <c r="U894" s="2"/>
      <c r="V894" s="2"/>
      <c r="W894" s="2"/>
      <c r="X894" s="2"/>
      <c r="Y894" s="2"/>
      <c r="Z894" s="2"/>
      <c r="AA894" s="2"/>
      <c r="AB894" s="2"/>
    </row>
    <row r="895" spans="1:28" ht="13.5" customHeight="1">
      <c r="A895" s="2"/>
      <c r="B895" s="3"/>
      <c r="C895" s="3"/>
      <c r="D895" s="35"/>
      <c r="E895" s="35"/>
      <c r="F895" s="35"/>
      <c r="G895" s="35"/>
      <c r="H895" s="3"/>
      <c r="I895" s="2"/>
      <c r="J895" s="2"/>
      <c r="K895" s="2"/>
      <c r="L895" s="2"/>
      <c r="M895" s="2"/>
      <c r="N895" s="2"/>
      <c r="O895" s="2"/>
      <c r="P895" s="2"/>
      <c r="Q895" s="2"/>
      <c r="R895" s="2"/>
      <c r="S895" s="2"/>
      <c r="T895" s="2"/>
      <c r="U895" s="2"/>
      <c r="V895" s="2"/>
      <c r="W895" s="2"/>
      <c r="X895" s="2"/>
      <c r="Y895" s="2"/>
      <c r="Z895" s="2"/>
      <c r="AA895" s="2"/>
      <c r="AB895" s="2"/>
    </row>
    <row r="896" spans="1:28" ht="13.5" customHeight="1">
      <c r="A896" s="2"/>
      <c r="B896" s="3"/>
      <c r="C896" s="3"/>
      <c r="D896" s="35"/>
      <c r="E896" s="35"/>
      <c r="F896" s="35"/>
      <c r="G896" s="35"/>
      <c r="H896" s="3"/>
      <c r="I896" s="2"/>
      <c r="J896" s="2"/>
      <c r="K896" s="2"/>
      <c r="L896" s="2"/>
      <c r="M896" s="2"/>
      <c r="N896" s="2"/>
      <c r="O896" s="2"/>
      <c r="P896" s="2"/>
      <c r="Q896" s="2"/>
      <c r="R896" s="2"/>
      <c r="S896" s="2"/>
      <c r="T896" s="2"/>
      <c r="U896" s="2"/>
      <c r="V896" s="2"/>
      <c r="W896" s="2"/>
      <c r="X896" s="2"/>
      <c r="Y896" s="2"/>
      <c r="Z896" s="2"/>
      <c r="AA896" s="2"/>
      <c r="AB896" s="2"/>
    </row>
    <row r="897" spans="1:28" ht="13.5" customHeight="1">
      <c r="A897" s="2"/>
      <c r="B897" s="3"/>
      <c r="C897" s="3"/>
      <c r="D897" s="35"/>
      <c r="E897" s="35"/>
      <c r="F897" s="35"/>
      <c r="G897" s="35"/>
      <c r="H897" s="3"/>
      <c r="I897" s="2"/>
      <c r="J897" s="2"/>
      <c r="K897" s="2"/>
      <c r="L897" s="2"/>
      <c r="M897" s="2"/>
      <c r="N897" s="2"/>
      <c r="O897" s="2"/>
      <c r="P897" s="2"/>
      <c r="Q897" s="2"/>
      <c r="R897" s="2"/>
      <c r="S897" s="2"/>
      <c r="T897" s="2"/>
      <c r="U897" s="2"/>
      <c r="V897" s="2"/>
      <c r="W897" s="2"/>
      <c r="X897" s="2"/>
      <c r="Y897" s="2"/>
      <c r="Z897" s="2"/>
      <c r="AA897" s="2"/>
      <c r="AB897" s="2"/>
    </row>
    <row r="898" spans="1:28" ht="13.5" customHeight="1">
      <c r="A898" s="2"/>
      <c r="B898" s="3"/>
      <c r="C898" s="3"/>
      <c r="D898" s="35"/>
      <c r="E898" s="35"/>
      <c r="F898" s="35"/>
      <c r="G898" s="35"/>
      <c r="H898" s="3"/>
      <c r="I898" s="2"/>
      <c r="J898" s="2"/>
      <c r="K898" s="2"/>
      <c r="L898" s="2"/>
      <c r="M898" s="2"/>
      <c r="N898" s="2"/>
      <c r="O898" s="2"/>
      <c r="P898" s="2"/>
      <c r="Q898" s="2"/>
      <c r="R898" s="2"/>
      <c r="S898" s="2"/>
      <c r="T898" s="2"/>
      <c r="U898" s="2"/>
      <c r="V898" s="2"/>
      <c r="W898" s="2"/>
      <c r="X898" s="2"/>
      <c r="Y898" s="2"/>
      <c r="Z898" s="2"/>
      <c r="AA898" s="2"/>
      <c r="AB898" s="2"/>
    </row>
    <row r="899" spans="1:28" ht="13.5" customHeight="1">
      <c r="A899" s="2"/>
      <c r="B899" s="3"/>
      <c r="C899" s="3"/>
      <c r="D899" s="35"/>
      <c r="E899" s="35"/>
      <c r="F899" s="35"/>
      <c r="G899" s="35"/>
      <c r="H899" s="3"/>
      <c r="I899" s="2"/>
      <c r="J899" s="2"/>
      <c r="K899" s="2"/>
      <c r="L899" s="2"/>
      <c r="M899" s="2"/>
      <c r="N899" s="2"/>
      <c r="O899" s="2"/>
      <c r="P899" s="2"/>
      <c r="Q899" s="2"/>
      <c r="R899" s="2"/>
      <c r="S899" s="2"/>
      <c r="T899" s="2"/>
      <c r="U899" s="2"/>
      <c r="V899" s="2"/>
      <c r="W899" s="2"/>
      <c r="X899" s="2"/>
      <c r="Y899" s="2"/>
      <c r="Z899" s="2"/>
      <c r="AA899" s="2"/>
      <c r="AB899" s="2"/>
    </row>
    <row r="900" spans="1:28" ht="13.5" customHeight="1">
      <c r="A900" s="2"/>
      <c r="B900" s="3"/>
      <c r="C900" s="3"/>
      <c r="D900" s="35"/>
      <c r="E900" s="35"/>
      <c r="F900" s="35"/>
      <c r="G900" s="35"/>
      <c r="H900" s="3"/>
      <c r="I900" s="2"/>
      <c r="J900" s="2"/>
      <c r="K900" s="2"/>
      <c r="L900" s="2"/>
      <c r="M900" s="2"/>
      <c r="N900" s="2"/>
      <c r="O900" s="2"/>
      <c r="P900" s="2"/>
      <c r="Q900" s="2"/>
      <c r="R900" s="2"/>
      <c r="S900" s="2"/>
      <c r="T900" s="2"/>
      <c r="U900" s="2"/>
      <c r="V900" s="2"/>
      <c r="W900" s="2"/>
      <c r="X900" s="2"/>
      <c r="Y900" s="2"/>
      <c r="Z900" s="2"/>
      <c r="AA900" s="2"/>
      <c r="AB900" s="2"/>
    </row>
    <row r="901" spans="1:28" ht="13.5" customHeight="1">
      <c r="A901" s="2"/>
      <c r="B901" s="3"/>
      <c r="C901" s="3"/>
      <c r="D901" s="35"/>
      <c r="E901" s="35"/>
      <c r="F901" s="35"/>
      <c r="G901" s="35"/>
      <c r="H901" s="3"/>
      <c r="I901" s="2"/>
      <c r="J901" s="2"/>
      <c r="K901" s="2"/>
      <c r="L901" s="2"/>
      <c r="M901" s="2"/>
      <c r="N901" s="2"/>
      <c r="O901" s="2"/>
      <c r="P901" s="2"/>
      <c r="Q901" s="2"/>
      <c r="R901" s="2"/>
      <c r="S901" s="2"/>
      <c r="T901" s="2"/>
      <c r="U901" s="2"/>
      <c r="V901" s="2"/>
      <c r="W901" s="2"/>
      <c r="X901" s="2"/>
      <c r="Y901" s="2"/>
      <c r="Z901" s="2"/>
      <c r="AA901" s="2"/>
      <c r="AB901" s="2"/>
    </row>
    <row r="902" spans="1:28" ht="13.5" customHeight="1">
      <c r="A902" s="2"/>
      <c r="B902" s="3"/>
      <c r="C902" s="3"/>
      <c r="D902" s="35"/>
      <c r="E902" s="35"/>
      <c r="F902" s="35"/>
      <c r="G902" s="35"/>
      <c r="H902" s="3"/>
      <c r="I902" s="2"/>
      <c r="J902" s="2"/>
      <c r="K902" s="2"/>
      <c r="L902" s="2"/>
      <c r="M902" s="2"/>
      <c r="N902" s="2"/>
      <c r="O902" s="2"/>
      <c r="P902" s="2"/>
      <c r="Q902" s="2"/>
      <c r="R902" s="2"/>
      <c r="S902" s="2"/>
      <c r="T902" s="2"/>
      <c r="U902" s="2"/>
      <c r="V902" s="2"/>
      <c r="W902" s="2"/>
      <c r="X902" s="2"/>
      <c r="Y902" s="2"/>
      <c r="Z902" s="2"/>
      <c r="AA902" s="2"/>
      <c r="AB902" s="2"/>
    </row>
    <row r="903" spans="1:28" ht="13.5" customHeight="1">
      <c r="A903" s="2"/>
      <c r="B903" s="3"/>
      <c r="C903" s="3"/>
      <c r="D903" s="35"/>
      <c r="E903" s="35"/>
      <c r="F903" s="35"/>
      <c r="G903" s="35"/>
      <c r="H903" s="3"/>
      <c r="I903" s="2"/>
      <c r="J903" s="2"/>
      <c r="K903" s="2"/>
      <c r="L903" s="2"/>
      <c r="M903" s="2"/>
      <c r="N903" s="2"/>
      <c r="O903" s="2"/>
      <c r="P903" s="2"/>
      <c r="Q903" s="2"/>
      <c r="R903" s="2"/>
      <c r="S903" s="2"/>
      <c r="T903" s="2"/>
      <c r="U903" s="2"/>
      <c r="V903" s="2"/>
      <c r="W903" s="2"/>
      <c r="X903" s="2"/>
      <c r="Y903" s="2"/>
      <c r="Z903" s="2"/>
      <c r="AA903" s="2"/>
      <c r="AB903" s="2"/>
    </row>
    <row r="904" spans="1:28" ht="13.5" customHeight="1">
      <c r="A904" s="2"/>
      <c r="B904" s="3"/>
      <c r="C904" s="3"/>
      <c r="D904" s="35"/>
      <c r="E904" s="35"/>
      <c r="F904" s="35"/>
      <c r="G904" s="35"/>
      <c r="H904" s="3"/>
      <c r="I904" s="2"/>
      <c r="J904" s="2"/>
      <c r="K904" s="2"/>
      <c r="L904" s="2"/>
      <c r="M904" s="2"/>
      <c r="N904" s="2"/>
      <c r="O904" s="2"/>
      <c r="P904" s="2"/>
      <c r="Q904" s="2"/>
      <c r="R904" s="2"/>
      <c r="S904" s="2"/>
      <c r="T904" s="2"/>
      <c r="U904" s="2"/>
      <c r="V904" s="2"/>
      <c r="W904" s="2"/>
      <c r="X904" s="2"/>
      <c r="Y904" s="2"/>
      <c r="Z904" s="2"/>
      <c r="AA904" s="2"/>
      <c r="AB904" s="2"/>
    </row>
    <row r="905" spans="1:28" ht="13.5" customHeight="1">
      <c r="A905" s="2"/>
      <c r="B905" s="3"/>
      <c r="C905" s="3"/>
      <c r="D905" s="35"/>
      <c r="E905" s="35"/>
      <c r="F905" s="35"/>
      <c r="G905" s="35"/>
      <c r="H905" s="3"/>
      <c r="I905" s="2"/>
      <c r="J905" s="2"/>
      <c r="K905" s="2"/>
      <c r="L905" s="2"/>
      <c r="M905" s="2"/>
      <c r="N905" s="2"/>
      <c r="O905" s="2"/>
      <c r="P905" s="2"/>
      <c r="Q905" s="2"/>
      <c r="R905" s="2"/>
      <c r="S905" s="2"/>
      <c r="T905" s="2"/>
      <c r="U905" s="2"/>
      <c r="V905" s="2"/>
      <c r="W905" s="2"/>
      <c r="X905" s="2"/>
      <c r="Y905" s="2"/>
      <c r="Z905" s="2"/>
      <c r="AA905" s="2"/>
      <c r="AB905" s="2"/>
    </row>
    <row r="906" spans="1:28" ht="13.5" customHeight="1">
      <c r="A906" s="2"/>
      <c r="B906" s="3"/>
      <c r="C906" s="3"/>
      <c r="D906" s="35"/>
      <c r="E906" s="35"/>
      <c r="F906" s="35"/>
      <c r="G906" s="35"/>
      <c r="H906" s="3"/>
      <c r="I906" s="2"/>
      <c r="J906" s="2"/>
      <c r="K906" s="2"/>
      <c r="L906" s="2"/>
      <c r="M906" s="2"/>
      <c r="N906" s="2"/>
      <c r="O906" s="2"/>
      <c r="P906" s="2"/>
      <c r="Q906" s="2"/>
      <c r="R906" s="2"/>
      <c r="S906" s="2"/>
      <c r="T906" s="2"/>
      <c r="U906" s="2"/>
      <c r="V906" s="2"/>
      <c r="W906" s="2"/>
      <c r="X906" s="2"/>
      <c r="Y906" s="2"/>
      <c r="Z906" s="2"/>
      <c r="AA906" s="2"/>
      <c r="AB906" s="2"/>
    </row>
    <row r="907" spans="1:28" ht="13.5" customHeight="1">
      <c r="A907" s="2"/>
      <c r="B907" s="3"/>
      <c r="C907" s="3"/>
      <c r="D907" s="35"/>
      <c r="E907" s="35"/>
      <c r="F907" s="35"/>
      <c r="G907" s="35"/>
      <c r="H907" s="3"/>
      <c r="I907" s="2"/>
      <c r="J907" s="2"/>
      <c r="K907" s="2"/>
      <c r="L907" s="2"/>
      <c r="M907" s="2"/>
      <c r="N907" s="2"/>
      <c r="O907" s="2"/>
      <c r="P907" s="2"/>
      <c r="Q907" s="2"/>
      <c r="R907" s="2"/>
      <c r="S907" s="2"/>
      <c r="T907" s="2"/>
      <c r="U907" s="2"/>
      <c r="V907" s="2"/>
      <c r="W907" s="2"/>
      <c r="X907" s="2"/>
      <c r="Y907" s="2"/>
      <c r="Z907" s="2"/>
      <c r="AA907" s="2"/>
      <c r="AB907" s="2"/>
    </row>
    <row r="908" spans="1:28" ht="13.5" customHeight="1">
      <c r="A908" s="2"/>
      <c r="B908" s="3"/>
      <c r="C908" s="3"/>
      <c r="D908" s="35"/>
      <c r="E908" s="35"/>
      <c r="F908" s="35"/>
      <c r="G908" s="35"/>
      <c r="H908" s="3"/>
      <c r="I908" s="2"/>
      <c r="J908" s="2"/>
      <c r="K908" s="2"/>
      <c r="L908" s="2"/>
      <c r="M908" s="2"/>
      <c r="N908" s="2"/>
      <c r="O908" s="2"/>
      <c r="P908" s="2"/>
      <c r="Q908" s="2"/>
      <c r="R908" s="2"/>
      <c r="S908" s="2"/>
      <c r="T908" s="2"/>
      <c r="U908" s="2"/>
      <c r="V908" s="2"/>
      <c r="W908" s="2"/>
      <c r="X908" s="2"/>
      <c r="Y908" s="2"/>
      <c r="Z908" s="2"/>
      <c r="AA908" s="2"/>
      <c r="AB908" s="2"/>
    </row>
    <row r="909" spans="1:28" ht="13.5" customHeight="1">
      <c r="A909" s="2"/>
      <c r="B909" s="3"/>
      <c r="C909" s="3"/>
      <c r="D909" s="35"/>
      <c r="E909" s="35"/>
      <c r="F909" s="35"/>
      <c r="G909" s="35"/>
      <c r="H909" s="3"/>
      <c r="I909" s="2"/>
      <c r="J909" s="2"/>
      <c r="K909" s="2"/>
      <c r="L909" s="2"/>
      <c r="M909" s="2"/>
      <c r="N909" s="2"/>
      <c r="O909" s="2"/>
      <c r="P909" s="2"/>
      <c r="Q909" s="2"/>
      <c r="R909" s="2"/>
      <c r="S909" s="2"/>
      <c r="T909" s="2"/>
      <c r="U909" s="2"/>
      <c r="V909" s="2"/>
      <c r="W909" s="2"/>
      <c r="X909" s="2"/>
      <c r="Y909" s="2"/>
      <c r="Z909" s="2"/>
      <c r="AA909" s="2"/>
      <c r="AB909" s="2"/>
    </row>
    <row r="910" spans="1:28" ht="13.5" customHeight="1">
      <c r="A910" s="2"/>
      <c r="B910" s="3"/>
      <c r="C910" s="3"/>
      <c r="D910" s="35"/>
      <c r="E910" s="35"/>
      <c r="F910" s="35"/>
      <c r="G910" s="35"/>
      <c r="H910" s="3"/>
      <c r="I910" s="2"/>
      <c r="J910" s="2"/>
      <c r="K910" s="2"/>
      <c r="L910" s="2"/>
      <c r="M910" s="2"/>
      <c r="N910" s="2"/>
      <c r="O910" s="2"/>
      <c r="P910" s="2"/>
      <c r="Q910" s="2"/>
      <c r="R910" s="2"/>
      <c r="S910" s="2"/>
      <c r="T910" s="2"/>
      <c r="U910" s="2"/>
      <c r="V910" s="2"/>
      <c r="W910" s="2"/>
      <c r="X910" s="2"/>
      <c r="Y910" s="2"/>
      <c r="Z910" s="2"/>
      <c r="AA910" s="2"/>
      <c r="AB910" s="2"/>
    </row>
    <row r="911" spans="1:28" ht="13.5" customHeight="1">
      <c r="A911" s="2"/>
      <c r="B911" s="3"/>
      <c r="C911" s="3"/>
      <c r="D911" s="35"/>
      <c r="E911" s="35"/>
      <c r="F911" s="35"/>
      <c r="G911" s="35"/>
      <c r="H911" s="3"/>
      <c r="I911" s="2"/>
      <c r="J911" s="2"/>
      <c r="K911" s="2"/>
      <c r="L911" s="2"/>
      <c r="M911" s="2"/>
      <c r="N911" s="2"/>
      <c r="O911" s="2"/>
      <c r="P911" s="2"/>
      <c r="Q911" s="2"/>
      <c r="R911" s="2"/>
      <c r="S911" s="2"/>
      <c r="T911" s="2"/>
      <c r="U911" s="2"/>
      <c r="V911" s="2"/>
      <c r="W911" s="2"/>
      <c r="X911" s="2"/>
      <c r="Y911" s="2"/>
      <c r="Z911" s="2"/>
      <c r="AA911" s="2"/>
      <c r="AB911" s="2"/>
    </row>
    <row r="912" spans="1:28" ht="13.5" customHeight="1">
      <c r="A912" s="2"/>
      <c r="B912" s="3"/>
      <c r="C912" s="3"/>
      <c r="D912" s="35"/>
      <c r="E912" s="35"/>
      <c r="F912" s="35"/>
      <c r="G912" s="35"/>
      <c r="H912" s="3"/>
      <c r="I912" s="2"/>
      <c r="J912" s="2"/>
      <c r="K912" s="2"/>
      <c r="L912" s="2"/>
      <c r="M912" s="2"/>
      <c r="N912" s="2"/>
      <c r="O912" s="2"/>
      <c r="P912" s="2"/>
      <c r="Q912" s="2"/>
      <c r="R912" s="2"/>
      <c r="S912" s="2"/>
      <c r="T912" s="2"/>
      <c r="U912" s="2"/>
      <c r="V912" s="2"/>
      <c r="W912" s="2"/>
      <c r="X912" s="2"/>
      <c r="Y912" s="2"/>
      <c r="Z912" s="2"/>
      <c r="AA912" s="2"/>
      <c r="AB912" s="2"/>
    </row>
    <row r="913" spans="1:28" ht="13.5" customHeight="1">
      <c r="A913" s="2"/>
      <c r="B913" s="3"/>
      <c r="C913" s="3"/>
      <c r="D913" s="35"/>
      <c r="E913" s="35"/>
      <c r="F913" s="35"/>
      <c r="G913" s="35"/>
      <c r="H913" s="3"/>
      <c r="I913" s="2"/>
      <c r="J913" s="2"/>
      <c r="K913" s="2"/>
      <c r="L913" s="2"/>
      <c r="M913" s="2"/>
      <c r="N913" s="2"/>
      <c r="O913" s="2"/>
      <c r="P913" s="2"/>
      <c r="Q913" s="2"/>
      <c r="R913" s="2"/>
      <c r="S913" s="2"/>
      <c r="T913" s="2"/>
      <c r="U913" s="2"/>
      <c r="V913" s="2"/>
      <c r="W913" s="2"/>
      <c r="X913" s="2"/>
      <c r="Y913" s="2"/>
      <c r="Z913" s="2"/>
      <c r="AA913" s="2"/>
      <c r="AB913" s="2"/>
    </row>
    <row r="914" spans="1:28" ht="13.5" customHeight="1">
      <c r="A914" s="2"/>
      <c r="B914" s="3"/>
      <c r="C914" s="3"/>
      <c r="D914" s="35"/>
      <c r="E914" s="35"/>
      <c r="F914" s="35"/>
      <c r="G914" s="35"/>
      <c r="H914" s="3"/>
      <c r="I914" s="2"/>
      <c r="J914" s="2"/>
      <c r="K914" s="2"/>
      <c r="L914" s="2"/>
      <c r="M914" s="2"/>
      <c r="N914" s="2"/>
      <c r="O914" s="2"/>
      <c r="P914" s="2"/>
      <c r="Q914" s="2"/>
      <c r="R914" s="2"/>
      <c r="S914" s="2"/>
      <c r="T914" s="2"/>
      <c r="U914" s="2"/>
      <c r="V914" s="2"/>
      <c r="W914" s="2"/>
      <c r="X914" s="2"/>
      <c r="Y914" s="2"/>
      <c r="Z914" s="2"/>
      <c r="AA914" s="2"/>
      <c r="AB914" s="2"/>
    </row>
    <row r="915" spans="1:28" ht="13.5" customHeight="1">
      <c r="A915" s="2"/>
      <c r="B915" s="3"/>
      <c r="C915" s="3"/>
      <c r="D915" s="35"/>
      <c r="E915" s="35"/>
      <c r="F915" s="35"/>
      <c r="G915" s="35"/>
      <c r="H915" s="3"/>
      <c r="I915" s="2"/>
      <c r="J915" s="2"/>
      <c r="K915" s="2"/>
      <c r="L915" s="2"/>
      <c r="M915" s="2"/>
      <c r="N915" s="2"/>
      <c r="O915" s="2"/>
      <c r="P915" s="2"/>
      <c r="Q915" s="2"/>
      <c r="R915" s="2"/>
      <c r="S915" s="2"/>
      <c r="T915" s="2"/>
      <c r="U915" s="2"/>
      <c r="V915" s="2"/>
      <c r="W915" s="2"/>
      <c r="X915" s="2"/>
      <c r="Y915" s="2"/>
      <c r="Z915" s="2"/>
      <c r="AA915" s="2"/>
      <c r="AB915" s="2"/>
    </row>
    <row r="916" spans="1:28" ht="13.5" customHeight="1">
      <c r="A916" s="2"/>
      <c r="B916" s="3"/>
      <c r="C916" s="3"/>
      <c r="D916" s="35"/>
      <c r="E916" s="35"/>
      <c r="F916" s="35"/>
      <c r="G916" s="35"/>
      <c r="H916" s="3"/>
      <c r="I916" s="2"/>
      <c r="J916" s="2"/>
      <c r="K916" s="2"/>
      <c r="L916" s="2"/>
      <c r="M916" s="2"/>
      <c r="N916" s="2"/>
      <c r="O916" s="2"/>
      <c r="P916" s="2"/>
      <c r="Q916" s="2"/>
      <c r="R916" s="2"/>
      <c r="S916" s="2"/>
      <c r="T916" s="2"/>
      <c r="U916" s="2"/>
      <c r="V916" s="2"/>
      <c r="W916" s="2"/>
      <c r="X916" s="2"/>
      <c r="Y916" s="2"/>
      <c r="Z916" s="2"/>
      <c r="AA916" s="2"/>
      <c r="AB916" s="2"/>
    </row>
    <row r="917" spans="1:28" ht="13.5" customHeight="1">
      <c r="A917" s="2"/>
      <c r="B917" s="3"/>
      <c r="C917" s="3"/>
      <c r="D917" s="35"/>
      <c r="E917" s="35"/>
      <c r="F917" s="35"/>
      <c r="G917" s="35"/>
      <c r="H917" s="3"/>
      <c r="I917" s="2"/>
      <c r="J917" s="2"/>
      <c r="K917" s="2"/>
      <c r="L917" s="2"/>
      <c r="M917" s="2"/>
      <c r="N917" s="2"/>
      <c r="O917" s="2"/>
      <c r="P917" s="2"/>
      <c r="Q917" s="2"/>
      <c r="R917" s="2"/>
      <c r="S917" s="2"/>
      <c r="T917" s="2"/>
      <c r="U917" s="2"/>
      <c r="V917" s="2"/>
      <c r="W917" s="2"/>
      <c r="X917" s="2"/>
      <c r="Y917" s="2"/>
      <c r="Z917" s="2"/>
      <c r="AA917" s="2"/>
      <c r="AB917" s="2"/>
    </row>
    <row r="918" spans="1:28" ht="13.5" customHeight="1">
      <c r="A918" s="2"/>
      <c r="B918" s="3"/>
      <c r="C918" s="3"/>
      <c r="D918" s="35"/>
      <c r="E918" s="35"/>
      <c r="F918" s="35"/>
      <c r="G918" s="35"/>
      <c r="H918" s="3"/>
      <c r="I918" s="2"/>
      <c r="J918" s="2"/>
      <c r="K918" s="2"/>
      <c r="L918" s="2"/>
      <c r="M918" s="2"/>
      <c r="N918" s="2"/>
      <c r="O918" s="2"/>
      <c r="P918" s="2"/>
      <c r="Q918" s="2"/>
      <c r="R918" s="2"/>
      <c r="S918" s="2"/>
      <c r="T918" s="2"/>
      <c r="U918" s="2"/>
      <c r="V918" s="2"/>
      <c r="W918" s="2"/>
      <c r="X918" s="2"/>
      <c r="Y918" s="2"/>
      <c r="Z918" s="2"/>
      <c r="AA918" s="2"/>
      <c r="AB918" s="2"/>
    </row>
    <row r="919" spans="1:28" ht="13.5" customHeight="1">
      <c r="A919" s="2"/>
      <c r="B919" s="3"/>
      <c r="C919" s="3"/>
      <c r="D919" s="35"/>
      <c r="E919" s="35"/>
      <c r="F919" s="35"/>
      <c r="G919" s="35"/>
      <c r="H919" s="3"/>
      <c r="I919" s="2"/>
      <c r="J919" s="2"/>
      <c r="K919" s="2"/>
      <c r="L919" s="2"/>
      <c r="M919" s="2"/>
      <c r="N919" s="2"/>
      <c r="O919" s="2"/>
      <c r="P919" s="2"/>
      <c r="Q919" s="2"/>
      <c r="R919" s="2"/>
      <c r="S919" s="2"/>
      <c r="T919" s="2"/>
      <c r="U919" s="2"/>
      <c r="V919" s="2"/>
      <c r="W919" s="2"/>
      <c r="X919" s="2"/>
      <c r="Y919" s="2"/>
      <c r="Z919" s="2"/>
      <c r="AA919" s="2"/>
      <c r="AB919" s="2"/>
    </row>
    <row r="920" spans="1:28" ht="13.5" customHeight="1">
      <c r="A920" s="2"/>
      <c r="B920" s="3"/>
      <c r="C920" s="3"/>
      <c r="D920" s="35"/>
      <c r="E920" s="35"/>
      <c r="F920" s="35"/>
      <c r="G920" s="35"/>
      <c r="H920" s="3"/>
      <c r="I920" s="2"/>
      <c r="J920" s="2"/>
      <c r="K920" s="2"/>
      <c r="L920" s="2"/>
      <c r="M920" s="2"/>
      <c r="N920" s="2"/>
      <c r="O920" s="2"/>
      <c r="P920" s="2"/>
      <c r="Q920" s="2"/>
      <c r="R920" s="2"/>
      <c r="S920" s="2"/>
      <c r="T920" s="2"/>
      <c r="U920" s="2"/>
      <c r="V920" s="2"/>
      <c r="W920" s="2"/>
      <c r="X920" s="2"/>
      <c r="Y920" s="2"/>
      <c r="Z920" s="2"/>
      <c r="AA920" s="2"/>
      <c r="AB920" s="2"/>
    </row>
    <row r="921" spans="1:28" ht="13.5" customHeight="1">
      <c r="A921" s="2"/>
      <c r="B921" s="3"/>
      <c r="C921" s="3"/>
      <c r="D921" s="35"/>
      <c r="E921" s="35"/>
      <c r="F921" s="35"/>
      <c r="G921" s="35"/>
      <c r="H921" s="3"/>
      <c r="I921" s="2"/>
      <c r="J921" s="2"/>
      <c r="K921" s="2"/>
      <c r="L921" s="2"/>
      <c r="M921" s="2"/>
      <c r="N921" s="2"/>
      <c r="O921" s="2"/>
      <c r="P921" s="2"/>
      <c r="Q921" s="2"/>
      <c r="R921" s="2"/>
      <c r="S921" s="2"/>
      <c r="T921" s="2"/>
      <c r="U921" s="2"/>
      <c r="V921" s="2"/>
      <c r="W921" s="2"/>
      <c r="X921" s="2"/>
      <c r="Y921" s="2"/>
      <c r="Z921" s="2"/>
      <c r="AA921" s="2"/>
      <c r="AB921" s="2"/>
    </row>
    <row r="922" spans="1:28" ht="13.5" customHeight="1">
      <c r="A922" s="2"/>
      <c r="B922" s="3"/>
      <c r="C922" s="3"/>
      <c r="D922" s="35"/>
      <c r="E922" s="35"/>
      <c r="F922" s="35"/>
      <c r="G922" s="35"/>
      <c r="H922" s="3"/>
      <c r="I922" s="2"/>
      <c r="J922" s="2"/>
      <c r="K922" s="2"/>
      <c r="L922" s="2"/>
      <c r="M922" s="2"/>
      <c r="N922" s="2"/>
      <c r="O922" s="2"/>
      <c r="P922" s="2"/>
      <c r="Q922" s="2"/>
      <c r="R922" s="2"/>
      <c r="S922" s="2"/>
      <c r="T922" s="2"/>
      <c r="U922" s="2"/>
      <c r="V922" s="2"/>
      <c r="W922" s="2"/>
      <c r="X922" s="2"/>
      <c r="Y922" s="2"/>
      <c r="Z922" s="2"/>
      <c r="AA922" s="2"/>
      <c r="AB922" s="2"/>
    </row>
    <row r="923" spans="1:28" ht="13.5" customHeight="1">
      <c r="A923" s="2"/>
      <c r="B923" s="3"/>
      <c r="C923" s="3"/>
      <c r="D923" s="35"/>
      <c r="E923" s="35"/>
      <c r="F923" s="35"/>
      <c r="G923" s="35"/>
      <c r="H923" s="3"/>
      <c r="I923" s="2"/>
      <c r="J923" s="2"/>
      <c r="K923" s="2"/>
      <c r="L923" s="2"/>
      <c r="M923" s="2"/>
      <c r="N923" s="2"/>
      <c r="O923" s="2"/>
      <c r="P923" s="2"/>
      <c r="Q923" s="2"/>
      <c r="R923" s="2"/>
      <c r="S923" s="2"/>
      <c r="T923" s="2"/>
      <c r="U923" s="2"/>
      <c r="V923" s="2"/>
      <c r="W923" s="2"/>
      <c r="X923" s="2"/>
      <c r="Y923" s="2"/>
      <c r="Z923" s="2"/>
      <c r="AA923" s="2"/>
      <c r="AB923" s="2"/>
    </row>
    <row r="924" spans="1:28" ht="13.5" customHeight="1">
      <c r="A924" s="2"/>
      <c r="B924" s="3"/>
      <c r="C924" s="3"/>
      <c r="D924" s="35"/>
      <c r="E924" s="35"/>
      <c r="F924" s="35"/>
      <c r="G924" s="35"/>
      <c r="H924" s="3"/>
      <c r="I924" s="2"/>
      <c r="J924" s="2"/>
      <c r="K924" s="2"/>
      <c r="L924" s="2"/>
      <c r="M924" s="2"/>
      <c r="N924" s="2"/>
      <c r="O924" s="2"/>
      <c r="P924" s="2"/>
      <c r="Q924" s="2"/>
      <c r="R924" s="2"/>
      <c r="S924" s="2"/>
      <c r="T924" s="2"/>
      <c r="U924" s="2"/>
      <c r="V924" s="2"/>
      <c r="W924" s="2"/>
      <c r="X924" s="2"/>
      <c r="Y924" s="2"/>
      <c r="Z924" s="2"/>
      <c r="AA924" s="2"/>
      <c r="AB924" s="2"/>
    </row>
    <row r="925" spans="1:28" ht="13.5" customHeight="1">
      <c r="A925" s="2"/>
      <c r="B925" s="3"/>
      <c r="C925" s="3"/>
      <c r="D925" s="35"/>
      <c r="E925" s="35"/>
      <c r="F925" s="35"/>
      <c r="G925" s="35"/>
      <c r="H925" s="3"/>
      <c r="I925" s="2"/>
      <c r="J925" s="2"/>
      <c r="K925" s="2"/>
      <c r="L925" s="2"/>
      <c r="M925" s="2"/>
      <c r="N925" s="2"/>
      <c r="O925" s="2"/>
      <c r="P925" s="2"/>
      <c r="Q925" s="2"/>
      <c r="R925" s="2"/>
      <c r="S925" s="2"/>
      <c r="T925" s="2"/>
      <c r="U925" s="2"/>
      <c r="V925" s="2"/>
      <c r="W925" s="2"/>
      <c r="X925" s="2"/>
      <c r="Y925" s="2"/>
      <c r="Z925" s="2"/>
      <c r="AA925" s="2"/>
      <c r="AB925" s="2"/>
    </row>
    <row r="926" spans="1:28" ht="13.5" customHeight="1">
      <c r="A926" s="2"/>
      <c r="B926" s="3"/>
      <c r="C926" s="3"/>
      <c r="D926" s="35"/>
      <c r="E926" s="35"/>
      <c r="F926" s="35"/>
      <c r="G926" s="35"/>
      <c r="H926" s="3"/>
      <c r="I926" s="2"/>
      <c r="J926" s="2"/>
      <c r="K926" s="2"/>
      <c r="L926" s="2"/>
      <c r="M926" s="2"/>
      <c r="N926" s="2"/>
      <c r="O926" s="2"/>
      <c r="P926" s="2"/>
      <c r="Q926" s="2"/>
      <c r="R926" s="2"/>
      <c r="S926" s="2"/>
      <c r="T926" s="2"/>
      <c r="U926" s="2"/>
      <c r="V926" s="2"/>
      <c r="W926" s="2"/>
      <c r="X926" s="2"/>
      <c r="Y926" s="2"/>
      <c r="Z926" s="2"/>
      <c r="AA926" s="2"/>
      <c r="AB926" s="2"/>
    </row>
    <row r="927" spans="1:28" ht="13.5" customHeight="1">
      <c r="A927" s="2"/>
      <c r="B927" s="3"/>
      <c r="C927" s="3"/>
      <c r="D927" s="35"/>
      <c r="E927" s="35"/>
      <c r="F927" s="35"/>
      <c r="G927" s="35"/>
      <c r="H927" s="3"/>
      <c r="I927" s="2"/>
      <c r="J927" s="2"/>
      <c r="K927" s="2"/>
      <c r="L927" s="2"/>
      <c r="M927" s="2"/>
      <c r="N927" s="2"/>
      <c r="O927" s="2"/>
      <c r="P927" s="2"/>
      <c r="Q927" s="2"/>
      <c r="R927" s="2"/>
      <c r="S927" s="2"/>
      <c r="T927" s="2"/>
      <c r="U927" s="2"/>
      <c r="V927" s="2"/>
      <c r="W927" s="2"/>
      <c r="X927" s="2"/>
      <c r="Y927" s="2"/>
      <c r="Z927" s="2"/>
      <c r="AA927" s="2"/>
      <c r="AB927" s="2"/>
    </row>
    <row r="928" spans="1:28" ht="13.5" customHeight="1">
      <c r="A928" s="2"/>
      <c r="B928" s="3"/>
      <c r="C928" s="3"/>
      <c r="D928" s="35"/>
      <c r="E928" s="35"/>
      <c r="F928" s="35"/>
      <c r="G928" s="35"/>
      <c r="H928" s="3"/>
      <c r="I928" s="2"/>
      <c r="J928" s="2"/>
      <c r="K928" s="2"/>
      <c r="L928" s="2"/>
      <c r="M928" s="2"/>
      <c r="N928" s="2"/>
      <c r="O928" s="2"/>
      <c r="P928" s="2"/>
      <c r="Q928" s="2"/>
      <c r="R928" s="2"/>
      <c r="S928" s="2"/>
      <c r="T928" s="2"/>
      <c r="U928" s="2"/>
      <c r="V928" s="2"/>
      <c r="W928" s="2"/>
      <c r="X928" s="2"/>
      <c r="Y928" s="2"/>
      <c r="Z928" s="2"/>
      <c r="AA928" s="2"/>
      <c r="AB928" s="2"/>
    </row>
    <row r="929" spans="1:28" ht="13.5" customHeight="1">
      <c r="A929" s="2"/>
      <c r="B929" s="3"/>
      <c r="C929" s="3"/>
      <c r="D929" s="35"/>
      <c r="E929" s="35"/>
      <c r="F929" s="35"/>
      <c r="G929" s="35"/>
      <c r="H929" s="3"/>
      <c r="I929" s="2"/>
      <c r="J929" s="2"/>
      <c r="K929" s="2"/>
      <c r="L929" s="2"/>
      <c r="M929" s="2"/>
      <c r="N929" s="2"/>
      <c r="O929" s="2"/>
      <c r="P929" s="2"/>
      <c r="Q929" s="2"/>
      <c r="R929" s="2"/>
      <c r="S929" s="2"/>
      <c r="T929" s="2"/>
      <c r="U929" s="2"/>
      <c r="V929" s="2"/>
      <c r="W929" s="2"/>
      <c r="X929" s="2"/>
      <c r="Y929" s="2"/>
      <c r="Z929" s="2"/>
      <c r="AA929" s="2"/>
      <c r="AB929" s="2"/>
    </row>
    <row r="930" spans="1:28" ht="13.5" customHeight="1">
      <c r="A930" s="2"/>
      <c r="B930" s="3"/>
      <c r="C930" s="3"/>
      <c r="D930" s="35"/>
      <c r="E930" s="35"/>
      <c r="F930" s="35"/>
      <c r="G930" s="35"/>
      <c r="H930" s="3"/>
      <c r="I930" s="2"/>
      <c r="J930" s="2"/>
      <c r="K930" s="2"/>
      <c r="L930" s="2"/>
      <c r="M930" s="2"/>
      <c r="N930" s="2"/>
      <c r="O930" s="2"/>
      <c r="P930" s="2"/>
      <c r="Q930" s="2"/>
      <c r="R930" s="2"/>
      <c r="S930" s="2"/>
      <c r="T930" s="2"/>
      <c r="U930" s="2"/>
      <c r="V930" s="2"/>
      <c r="W930" s="2"/>
      <c r="X930" s="2"/>
      <c r="Y930" s="2"/>
      <c r="Z930" s="2"/>
      <c r="AA930" s="2"/>
      <c r="AB930" s="2"/>
    </row>
    <row r="931" spans="1:28" ht="13.5" customHeight="1">
      <c r="A931" s="2"/>
      <c r="B931" s="3"/>
      <c r="C931" s="3"/>
      <c r="D931" s="35"/>
      <c r="E931" s="35"/>
      <c r="F931" s="35"/>
      <c r="G931" s="35"/>
      <c r="H931" s="3"/>
      <c r="I931" s="2"/>
      <c r="J931" s="2"/>
      <c r="K931" s="2"/>
      <c r="L931" s="2"/>
      <c r="M931" s="2"/>
      <c r="N931" s="2"/>
      <c r="O931" s="2"/>
      <c r="P931" s="2"/>
      <c r="Q931" s="2"/>
      <c r="R931" s="2"/>
      <c r="S931" s="2"/>
      <c r="T931" s="2"/>
      <c r="U931" s="2"/>
      <c r="V931" s="2"/>
      <c r="W931" s="2"/>
      <c r="X931" s="2"/>
      <c r="Y931" s="2"/>
      <c r="Z931" s="2"/>
      <c r="AA931" s="2"/>
      <c r="AB931" s="2"/>
    </row>
    <row r="932" spans="1:28" ht="13.5" customHeight="1">
      <c r="A932" s="2"/>
      <c r="B932" s="3"/>
      <c r="C932" s="3"/>
      <c r="D932" s="35"/>
      <c r="E932" s="35"/>
      <c r="F932" s="35"/>
      <c r="G932" s="35"/>
      <c r="H932" s="3"/>
      <c r="I932" s="2"/>
      <c r="J932" s="2"/>
      <c r="K932" s="2"/>
      <c r="L932" s="2"/>
      <c r="M932" s="2"/>
      <c r="N932" s="2"/>
      <c r="O932" s="2"/>
      <c r="P932" s="2"/>
      <c r="Q932" s="2"/>
      <c r="R932" s="2"/>
      <c r="S932" s="2"/>
      <c r="T932" s="2"/>
      <c r="U932" s="2"/>
      <c r="V932" s="2"/>
      <c r="W932" s="2"/>
      <c r="X932" s="2"/>
      <c r="Y932" s="2"/>
      <c r="Z932" s="2"/>
      <c r="AA932" s="2"/>
      <c r="AB932" s="2"/>
    </row>
    <row r="933" spans="1:28" ht="13.5" customHeight="1">
      <c r="A933" s="2"/>
      <c r="B933" s="3"/>
      <c r="C933" s="3"/>
      <c r="D933" s="35"/>
      <c r="E933" s="35"/>
      <c r="F933" s="35"/>
      <c r="G933" s="35"/>
      <c r="H933" s="3"/>
      <c r="I933" s="2"/>
      <c r="J933" s="2"/>
      <c r="K933" s="2"/>
      <c r="L933" s="2"/>
      <c r="M933" s="2"/>
      <c r="N933" s="2"/>
      <c r="O933" s="2"/>
      <c r="P933" s="2"/>
      <c r="Q933" s="2"/>
      <c r="R933" s="2"/>
      <c r="S933" s="2"/>
      <c r="T933" s="2"/>
      <c r="U933" s="2"/>
      <c r="V933" s="2"/>
      <c r="W933" s="2"/>
      <c r="X933" s="2"/>
      <c r="Y933" s="2"/>
      <c r="Z933" s="2"/>
      <c r="AA933" s="2"/>
      <c r="AB933" s="2"/>
    </row>
    <row r="934" spans="1:28" ht="13.5" customHeight="1">
      <c r="A934" s="2"/>
      <c r="B934" s="3"/>
      <c r="C934" s="3"/>
      <c r="D934" s="35"/>
      <c r="E934" s="35"/>
      <c r="F934" s="35"/>
      <c r="G934" s="35"/>
      <c r="H934" s="3"/>
      <c r="I934" s="2"/>
      <c r="J934" s="2"/>
      <c r="K934" s="2"/>
      <c r="L934" s="2"/>
      <c r="M934" s="2"/>
      <c r="N934" s="2"/>
      <c r="O934" s="2"/>
      <c r="P934" s="2"/>
      <c r="Q934" s="2"/>
      <c r="R934" s="2"/>
      <c r="S934" s="2"/>
      <c r="T934" s="2"/>
      <c r="U934" s="2"/>
      <c r="V934" s="2"/>
      <c r="W934" s="2"/>
      <c r="X934" s="2"/>
      <c r="Y934" s="2"/>
      <c r="Z934" s="2"/>
      <c r="AA934" s="2"/>
      <c r="AB934" s="2"/>
    </row>
    <row r="935" spans="1:28" ht="13.5" customHeight="1">
      <c r="A935" s="2"/>
      <c r="B935" s="3"/>
      <c r="C935" s="3"/>
      <c r="D935" s="35"/>
      <c r="E935" s="35"/>
      <c r="F935" s="35"/>
      <c r="G935" s="35"/>
      <c r="H935" s="3"/>
      <c r="I935" s="2"/>
      <c r="J935" s="2"/>
      <c r="K935" s="2"/>
      <c r="L935" s="2"/>
      <c r="M935" s="2"/>
      <c r="N935" s="2"/>
      <c r="O935" s="2"/>
      <c r="P935" s="2"/>
      <c r="Q935" s="2"/>
      <c r="R935" s="2"/>
      <c r="S935" s="2"/>
      <c r="T935" s="2"/>
      <c r="U935" s="2"/>
      <c r="V935" s="2"/>
      <c r="W935" s="2"/>
      <c r="X935" s="2"/>
      <c r="Y935" s="2"/>
      <c r="Z935" s="2"/>
      <c r="AA935" s="2"/>
      <c r="AB935" s="2"/>
    </row>
    <row r="936" spans="1:28" ht="13.5" customHeight="1">
      <c r="A936" s="2"/>
      <c r="B936" s="3"/>
      <c r="C936" s="3"/>
      <c r="D936" s="35"/>
      <c r="E936" s="35"/>
      <c r="F936" s="35"/>
      <c r="G936" s="35"/>
      <c r="H936" s="3"/>
      <c r="I936" s="2"/>
      <c r="J936" s="2"/>
      <c r="K936" s="2"/>
      <c r="L936" s="2"/>
      <c r="M936" s="2"/>
      <c r="N936" s="2"/>
      <c r="O936" s="2"/>
      <c r="P936" s="2"/>
      <c r="Q936" s="2"/>
      <c r="R936" s="2"/>
      <c r="S936" s="2"/>
      <c r="T936" s="2"/>
      <c r="U936" s="2"/>
      <c r="V936" s="2"/>
      <c r="W936" s="2"/>
      <c r="X936" s="2"/>
      <c r="Y936" s="2"/>
      <c r="Z936" s="2"/>
      <c r="AA936" s="2"/>
      <c r="AB936" s="2"/>
    </row>
    <row r="937" spans="1:28" ht="13.5" customHeight="1">
      <c r="A937" s="2"/>
      <c r="B937" s="3"/>
      <c r="C937" s="3"/>
      <c r="D937" s="35"/>
      <c r="E937" s="35"/>
      <c r="F937" s="35"/>
      <c r="G937" s="35"/>
      <c r="H937" s="3"/>
      <c r="I937" s="2"/>
      <c r="J937" s="2"/>
      <c r="K937" s="2"/>
      <c r="L937" s="2"/>
      <c r="M937" s="2"/>
      <c r="N937" s="2"/>
      <c r="O937" s="2"/>
      <c r="P937" s="2"/>
      <c r="Q937" s="2"/>
      <c r="R937" s="2"/>
      <c r="S937" s="2"/>
      <c r="T937" s="2"/>
      <c r="U937" s="2"/>
      <c r="V937" s="2"/>
      <c r="W937" s="2"/>
      <c r="X937" s="2"/>
      <c r="Y937" s="2"/>
      <c r="Z937" s="2"/>
      <c r="AA937" s="2"/>
      <c r="AB937" s="2"/>
    </row>
    <row r="938" spans="1:28" ht="13.5" customHeight="1">
      <c r="A938" s="2"/>
      <c r="B938" s="3"/>
      <c r="C938" s="3"/>
      <c r="D938" s="35"/>
      <c r="E938" s="35"/>
      <c r="F938" s="35"/>
      <c r="G938" s="35"/>
      <c r="H938" s="3"/>
      <c r="I938" s="2"/>
      <c r="J938" s="2"/>
      <c r="K938" s="2"/>
      <c r="L938" s="2"/>
      <c r="M938" s="2"/>
      <c r="N938" s="2"/>
      <c r="O938" s="2"/>
      <c r="P938" s="2"/>
      <c r="Q938" s="2"/>
      <c r="R938" s="2"/>
      <c r="S938" s="2"/>
      <c r="T938" s="2"/>
      <c r="U938" s="2"/>
      <c r="V938" s="2"/>
      <c r="W938" s="2"/>
      <c r="X938" s="2"/>
      <c r="Y938" s="2"/>
      <c r="Z938" s="2"/>
      <c r="AA938" s="2"/>
      <c r="AB938" s="2"/>
    </row>
    <row r="939" spans="1:28" ht="13.5" customHeight="1">
      <c r="A939" s="2"/>
      <c r="B939" s="3"/>
      <c r="C939" s="3"/>
      <c r="D939" s="35"/>
      <c r="E939" s="35"/>
      <c r="F939" s="35"/>
      <c r="G939" s="35"/>
      <c r="H939" s="3"/>
      <c r="I939" s="2"/>
      <c r="J939" s="2"/>
      <c r="K939" s="2"/>
      <c r="L939" s="2"/>
      <c r="M939" s="2"/>
      <c r="N939" s="2"/>
      <c r="O939" s="2"/>
      <c r="P939" s="2"/>
      <c r="Q939" s="2"/>
      <c r="R939" s="2"/>
      <c r="S939" s="2"/>
      <c r="T939" s="2"/>
      <c r="U939" s="2"/>
      <c r="V939" s="2"/>
      <c r="W939" s="2"/>
      <c r="X939" s="2"/>
      <c r="Y939" s="2"/>
      <c r="Z939" s="2"/>
      <c r="AA939" s="2"/>
      <c r="AB939" s="2"/>
    </row>
    <row r="940" spans="1:28" ht="13.5" customHeight="1">
      <c r="A940" s="2"/>
      <c r="B940" s="3"/>
      <c r="C940" s="3"/>
      <c r="D940" s="35"/>
      <c r="E940" s="35"/>
      <c r="F940" s="35"/>
      <c r="G940" s="35"/>
      <c r="H940" s="3"/>
      <c r="I940" s="2"/>
      <c r="J940" s="2"/>
      <c r="K940" s="2"/>
      <c r="L940" s="2"/>
      <c r="M940" s="2"/>
      <c r="N940" s="2"/>
      <c r="O940" s="2"/>
      <c r="P940" s="2"/>
      <c r="Q940" s="2"/>
      <c r="R940" s="2"/>
      <c r="S940" s="2"/>
      <c r="T940" s="2"/>
      <c r="U940" s="2"/>
      <c r="V940" s="2"/>
      <c r="W940" s="2"/>
      <c r="X940" s="2"/>
      <c r="Y940" s="2"/>
      <c r="Z940" s="2"/>
      <c r="AA940" s="2"/>
      <c r="AB940" s="2"/>
    </row>
    <row r="941" spans="1:28" ht="13.5" customHeight="1">
      <c r="A941" s="2"/>
      <c r="B941" s="3"/>
      <c r="C941" s="3"/>
      <c r="D941" s="35"/>
      <c r="E941" s="35"/>
      <c r="F941" s="35"/>
      <c r="G941" s="35"/>
      <c r="H941" s="3"/>
      <c r="I941" s="2"/>
      <c r="J941" s="2"/>
      <c r="K941" s="2"/>
      <c r="L941" s="2"/>
      <c r="M941" s="2"/>
      <c r="N941" s="2"/>
      <c r="O941" s="2"/>
      <c r="P941" s="2"/>
      <c r="Q941" s="2"/>
      <c r="R941" s="2"/>
      <c r="S941" s="2"/>
      <c r="T941" s="2"/>
      <c r="U941" s="2"/>
      <c r="V941" s="2"/>
      <c r="W941" s="2"/>
      <c r="X941" s="2"/>
      <c r="Y941" s="2"/>
      <c r="Z941" s="2"/>
      <c r="AA941" s="2"/>
      <c r="AB941" s="2"/>
    </row>
    <row r="942" spans="1:28" ht="13.5" customHeight="1">
      <c r="A942" s="2"/>
      <c r="B942" s="3"/>
      <c r="C942" s="3"/>
      <c r="D942" s="35"/>
      <c r="E942" s="35"/>
      <c r="F942" s="35"/>
      <c r="G942" s="35"/>
      <c r="H942" s="3"/>
      <c r="I942" s="2"/>
      <c r="J942" s="2"/>
      <c r="K942" s="2"/>
      <c r="L942" s="2"/>
      <c r="M942" s="2"/>
      <c r="N942" s="2"/>
      <c r="O942" s="2"/>
      <c r="P942" s="2"/>
      <c r="Q942" s="2"/>
      <c r="R942" s="2"/>
      <c r="S942" s="2"/>
      <c r="T942" s="2"/>
      <c r="U942" s="2"/>
      <c r="V942" s="2"/>
      <c r="W942" s="2"/>
      <c r="X942" s="2"/>
      <c r="Y942" s="2"/>
      <c r="Z942" s="2"/>
      <c r="AA942" s="2"/>
      <c r="AB942" s="2"/>
    </row>
    <row r="943" spans="1:28" ht="13.5" customHeight="1">
      <c r="A943" s="2"/>
      <c r="B943" s="3"/>
      <c r="C943" s="3"/>
      <c r="D943" s="35"/>
      <c r="E943" s="35"/>
      <c r="F943" s="35"/>
      <c r="G943" s="35"/>
      <c r="H943" s="3"/>
      <c r="I943" s="2"/>
      <c r="J943" s="2"/>
      <c r="K943" s="2"/>
      <c r="L943" s="2"/>
      <c r="M943" s="2"/>
      <c r="N943" s="2"/>
      <c r="O943" s="2"/>
      <c r="P943" s="2"/>
      <c r="Q943" s="2"/>
      <c r="R943" s="2"/>
      <c r="S943" s="2"/>
      <c r="T943" s="2"/>
      <c r="U943" s="2"/>
      <c r="V943" s="2"/>
      <c r="W943" s="2"/>
      <c r="X943" s="2"/>
      <c r="Y943" s="2"/>
      <c r="Z943" s="2"/>
      <c r="AA943" s="2"/>
      <c r="AB943" s="2"/>
    </row>
    <row r="944" spans="1:28" ht="13.5" customHeight="1">
      <c r="A944" s="2"/>
      <c r="B944" s="3"/>
      <c r="C944" s="3"/>
      <c r="D944" s="35"/>
      <c r="E944" s="35"/>
      <c r="F944" s="35"/>
      <c r="G944" s="35"/>
      <c r="H944" s="3"/>
      <c r="I944" s="2"/>
      <c r="J944" s="2"/>
      <c r="K944" s="2"/>
      <c r="L944" s="2"/>
      <c r="M944" s="2"/>
      <c r="N944" s="2"/>
      <c r="O944" s="2"/>
      <c r="P944" s="2"/>
      <c r="Q944" s="2"/>
      <c r="R944" s="2"/>
      <c r="S944" s="2"/>
      <c r="T944" s="2"/>
      <c r="U944" s="2"/>
      <c r="V944" s="2"/>
      <c r="W944" s="2"/>
      <c r="X944" s="2"/>
      <c r="Y944" s="2"/>
      <c r="Z944" s="2"/>
      <c r="AA944" s="2"/>
      <c r="AB944" s="2"/>
    </row>
    <row r="945" spans="1:28" ht="13.5" customHeight="1">
      <c r="A945" s="2"/>
      <c r="B945" s="3"/>
      <c r="C945" s="3"/>
      <c r="D945" s="35"/>
      <c r="E945" s="35"/>
      <c r="F945" s="35"/>
      <c r="G945" s="35"/>
      <c r="H945" s="3"/>
      <c r="I945" s="2"/>
      <c r="J945" s="2"/>
      <c r="K945" s="2"/>
      <c r="L945" s="2"/>
      <c r="M945" s="2"/>
      <c r="N945" s="2"/>
      <c r="O945" s="2"/>
      <c r="P945" s="2"/>
      <c r="Q945" s="2"/>
      <c r="R945" s="2"/>
      <c r="S945" s="2"/>
      <c r="T945" s="2"/>
      <c r="U945" s="2"/>
      <c r="V945" s="2"/>
      <c r="W945" s="2"/>
      <c r="X945" s="2"/>
      <c r="Y945" s="2"/>
      <c r="Z945" s="2"/>
      <c r="AA945" s="2"/>
      <c r="AB945" s="2"/>
    </row>
    <row r="946" spans="1:28" ht="13.5" customHeight="1">
      <c r="A946" s="2"/>
      <c r="B946" s="3"/>
      <c r="C946" s="3"/>
      <c r="D946" s="35"/>
      <c r="E946" s="35"/>
      <c r="F946" s="35"/>
      <c r="G946" s="35"/>
      <c r="H946" s="3"/>
      <c r="I946" s="2"/>
      <c r="J946" s="2"/>
      <c r="K946" s="2"/>
      <c r="L946" s="2"/>
      <c r="M946" s="2"/>
      <c r="N946" s="2"/>
      <c r="O946" s="2"/>
      <c r="P946" s="2"/>
      <c r="Q946" s="2"/>
      <c r="R946" s="2"/>
      <c r="S946" s="2"/>
      <c r="T946" s="2"/>
      <c r="U946" s="2"/>
      <c r="V946" s="2"/>
      <c r="W946" s="2"/>
      <c r="X946" s="2"/>
      <c r="Y946" s="2"/>
      <c r="Z946" s="2"/>
      <c r="AA946" s="2"/>
      <c r="AB946" s="2"/>
    </row>
    <row r="947" spans="1:28" ht="13.5" customHeight="1">
      <c r="A947" s="2"/>
      <c r="B947" s="3"/>
      <c r="C947" s="3"/>
      <c r="D947" s="35"/>
      <c r="E947" s="35"/>
      <c r="F947" s="35"/>
      <c r="G947" s="35"/>
      <c r="H947" s="3"/>
      <c r="I947" s="2"/>
      <c r="J947" s="2"/>
      <c r="K947" s="2"/>
      <c r="L947" s="2"/>
      <c r="M947" s="2"/>
      <c r="N947" s="2"/>
      <c r="O947" s="2"/>
      <c r="P947" s="2"/>
      <c r="Q947" s="2"/>
      <c r="R947" s="2"/>
      <c r="S947" s="2"/>
      <c r="T947" s="2"/>
      <c r="U947" s="2"/>
      <c r="V947" s="2"/>
      <c r="W947" s="2"/>
      <c r="X947" s="2"/>
      <c r="Y947" s="2"/>
      <c r="Z947" s="2"/>
      <c r="AA947" s="2"/>
      <c r="AB947" s="2"/>
    </row>
    <row r="948" spans="1:28" ht="13.5" customHeight="1">
      <c r="A948" s="2"/>
      <c r="B948" s="3"/>
      <c r="C948" s="3"/>
      <c r="D948" s="35"/>
      <c r="E948" s="35"/>
      <c r="F948" s="35"/>
      <c r="G948" s="35"/>
      <c r="H948" s="3"/>
      <c r="I948" s="2"/>
      <c r="J948" s="2"/>
      <c r="K948" s="2"/>
      <c r="L948" s="2"/>
      <c r="M948" s="2"/>
      <c r="N948" s="2"/>
      <c r="O948" s="2"/>
      <c r="P948" s="2"/>
      <c r="Q948" s="2"/>
      <c r="R948" s="2"/>
      <c r="S948" s="2"/>
      <c r="T948" s="2"/>
      <c r="U948" s="2"/>
      <c r="V948" s="2"/>
      <c r="W948" s="2"/>
      <c r="X948" s="2"/>
      <c r="Y948" s="2"/>
      <c r="Z948" s="2"/>
      <c r="AA948" s="2"/>
      <c r="AB948" s="2"/>
    </row>
    <row r="949" spans="1:28" ht="13.5" customHeight="1">
      <c r="A949" s="2"/>
      <c r="B949" s="3"/>
      <c r="C949" s="3"/>
      <c r="D949" s="35"/>
      <c r="E949" s="35"/>
      <c r="F949" s="35"/>
      <c r="G949" s="35"/>
      <c r="H949" s="3"/>
      <c r="I949" s="2"/>
      <c r="J949" s="2"/>
      <c r="K949" s="2"/>
      <c r="L949" s="2"/>
      <c r="M949" s="2"/>
      <c r="N949" s="2"/>
      <c r="O949" s="2"/>
      <c r="P949" s="2"/>
      <c r="Q949" s="2"/>
      <c r="R949" s="2"/>
      <c r="S949" s="2"/>
      <c r="T949" s="2"/>
      <c r="U949" s="2"/>
      <c r="V949" s="2"/>
      <c r="W949" s="2"/>
      <c r="X949" s="2"/>
      <c r="Y949" s="2"/>
      <c r="Z949" s="2"/>
      <c r="AA949" s="2"/>
      <c r="AB949" s="2"/>
    </row>
    <row r="950" spans="1:28" ht="13.5" customHeight="1">
      <c r="A950" s="2"/>
      <c r="B950" s="3"/>
      <c r="C950" s="3"/>
      <c r="D950" s="35"/>
      <c r="E950" s="35"/>
      <c r="F950" s="35"/>
      <c r="G950" s="35"/>
      <c r="H950" s="3"/>
      <c r="I950" s="2"/>
      <c r="J950" s="2"/>
      <c r="K950" s="2"/>
      <c r="L950" s="2"/>
      <c r="M950" s="2"/>
      <c r="N950" s="2"/>
      <c r="O950" s="2"/>
      <c r="P950" s="2"/>
      <c r="Q950" s="2"/>
      <c r="R950" s="2"/>
      <c r="S950" s="2"/>
      <c r="T950" s="2"/>
      <c r="U950" s="2"/>
      <c r="V950" s="2"/>
      <c r="W950" s="2"/>
      <c r="X950" s="2"/>
      <c r="Y950" s="2"/>
      <c r="Z950" s="2"/>
      <c r="AA950" s="2"/>
      <c r="AB950" s="2"/>
    </row>
    <row r="951" spans="1:28" ht="13.5" customHeight="1">
      <c r="A951" s="2"/>
      <c r="B951" s="3"/>
      <c r="C951" s="3"/>
      <c r="D951" s="35"/>
      <c r="E951" s="35"/>
      <c r="F951" s="35"/>
      <c r="G951" s="35"/>
      <c r="H951" s="3"/>
      <c r="I951" s="2"/>
      <c r="J951" s="2"/>
      <c r="K951" s="2"/>
      <c r="L951" s="2"/>
      <c r="M951" s="2"/>
      <c r="N951" s="2"/>
      <c r="O951" s="2"/>
      <c r="P951" s="2"/>
      <c r="Q951" s="2"/>
      <c r="R951" s="2"/>
      <c r="S951" s="2"/>
      <c r="T951" s="2"/>
      <c r="U951" s="2"/>
      <c r="V951" s="2"/>
      <c r="W951" s="2"/>
      <c r="X951" s="2"/>
      <c r="Y951" s="2"/>
      <c r="Z951" s="2"/>
      <c r="AA951" s="2"/>
      <c r="AB951" s="2"/>
    </row>
    <row r="952" spans="1:28" ht="13.5" customHeight="1">
      <c r="A952" s="2"/>
      <c r="B952" s="3"/>
      <c r="C952" s="3"/>
      <c r="D952" s="35"/>
      <c r="E952" s="35"/>
      <c r="F952" s="35"/>
      <c r="G952" s="35"/>
      <c r="H952" s="3"/>
      <c r="I952" s="2"/>
      <c r="J952" s="2"/>
      <c r="K952" s="2"/>
      <c r="L952" s="2"/>
      <c r="M952" s="2"/>
      <c r="N952" s="2"/>
      <c r="O952" s="2"/>
      <c r="P952" s="2"/>
      <c r="Q952" s="2"/>
      <c r="R952" s="2"/>
      <c r="S952" s="2"/>
      <c r="T952" s="2"/>
      <c r="U952" s="2"/>
      <c r="V952" s="2"/>
      <c r="W952" s="2"/>
      <c r="X952" s="2"/>
      <c r="Y952" s="2"/>
      <c r="Z952" s="2"/>
      <c r="AA952" s="2"/>
      <c r="AB952" s="2"/>
    </row>
    <row r="953" spans="1:28" ht="13.5" customHeight="1">
      <c r="A953" s="2"/>
      <c r="B953" s="3"/>
      <c r="C953" s="3"/>
      <c r="D953" s="35"/>
      <c r="E953" s="35"/>
      <c r="F953" s="35"/>
      <c r="G953" s="35"/>
      <c r="H953" s="3"/>
      <c r="I953" s="2"/>
      <c r="J953" s="2"/>
      <c r="K953" s="2"/>
      <c r="L953" s="2"/>
      <c r="M953" s="2"/>
      <c r="N953" s="2"/>
      <c r="O953" s="2"/>
      <c r="P953" s="2"/>
      <c r="Q953" s="2"/>
      <c r="R953" s="2"/>
      <c r="S953" s="2"/>
      <c r="T953" s="2"/>
      <c r="U953" s="2"/>
      <c r="V953" s="2"/>
      <c r="W953" s="2"/>
      <c r="X953" s="2"/>
      <c r="Y953" s="2"/>
      <c r="Z953" s="2"/>
      <c r="AA953" s="2"/>
      <c r="AB953" s="2"/>
    </row>
    <row r="954" spans="1:28" ht="13.5" customHeight="1">
      <c r="A954" s="2"/>
      <c r="B954" s="3"/>
      <c r="C954" s="3"/>
      <c r="D954" s="35"/>
      <c r="E954" s="35"/>
      <c r="F954" s="35"/>
      <c r="G954" s="35"/>
      <c r="H954" s="3"/>
      <c r="I954" s="2"/>
      <c r="J954" s="2"/>
      <c r="K954" s="2"/>
      <c r="L954" s="2"/>
      <c r="M954" s="2"/>
      <c r="N954" s="2"/>
      <c r="O954" s="2"/>
      <c r="P954" s="2"/>
      <c r="Q954" s="2"/>
      <c r="R954" s="2"/>
      <c r="S954" s="2"/>
      <c r="T954" s="2"/>
      <c r="U954" s="2"/>
      <c r="V954" s="2"/>
      <c r="W954" s="2"/>
      <c r="X954" s="2"/>
      <c r="Y954" s="2"/>
      <c r="Z954" s="2"/>
      <c r="AA954" s="2"/>
      <c r="AB954" s="2"/>
    </row>
    <row r="955" spans="1:28" ht="13.5" customHeight="1">
      <c r="A955" s="2"/>
      <c r="B955" s="3"/>
      <c r="C955" s="3"/>
      <c r="D955" s="35"/>
      <c r="E955" s="35"/>
      <c r="F955" s="35"/>
      <c r="G955" s="35"/>
      <c r="H955" s="3"/>
      <c r="I955" s="2"/>
      <c r="J955" s="2"/>
      <c r="K955" s="2"/>
      <c r="L955" s="2"/>
      <c r="M955" s="2"/>
      <c r="N955" s="2"/>
      <c r="O955" s="2"/>
      <c r="P955" s="2"/>
      <c r="Q955" s="2"/>
      <c r="R955" s="2"/>
      <c r="S955" s="2"/>
      <c r="T955" s="2"/>
      <c r="U955" s="2"/>
      <c r="V955" s="2"/>
      <c r="W955" s="2"/>
      <c r="X955" s="2"/>
      <c r="Y955" s="2"/>
      <c r="Z955" s="2"/>
      <c r="AA955" s="2"/>
      <c r="AB955" s="2"/>
    </row>
    <row r="956" spans="1:28" ht="13.5" customHeight="1">
      <c r="A956" s="2"/>
      <c r="B956" s="3"/>
      <c r="C956" s="3"/>
      <c r="D956" s="35"/>
      <c r="E956" s="35"/>
      <c r="F956" s="35"/>
      <c r="G956" s="35"/>
      <c r="H956" s="3"/>
      <c r="I956" s="2"/>
      <c r="J956" s="2"/>
      <c r="K956" s="2"/>
      <c r="L956" s="2"/>
      <c r="M956" s="2"/>
      <c r="N956" s="2"/>
      <c r="O956" s="2"/>
      <c r="P956" s="2"/>
      <c r="Q956" s="2"/>
      <c r="R956" s="2"/>
      <c r="S956" s="2"/>
      <c r="T956" s="2"/>
      <c r="U956" s="2"/>
      <c r="V956" s="2"/>
      <c r="W956" s="2"/>
      <c r="X956" s="2"/>
      <c r="Y956" s="2"/>
      <c r="Z956" s="2"/>
      <c r="AA956" s="2"/>
      <c r="AB956" s="2"/>
    </row>
    <row r="957" spans="1:28" ht="13.5" customHeight="1">
      <c r="A957" s="2"/>
      <c r="B957" s="3"/>
      <c r="C957" s="3"/>
      <c r="D957" s="35"/>
      <c r="E957" s="35"/>
      <c r="F957" s="35"/>
      <c r="G957" s="35"/>
      <c r="H957" s="3"/>
      <c r="I957" s="2"/>
      <c r="J957" s="2"/>
      <c r="K957" s="2"/>
      <c r="L957" s="2"/>
      <c r="M957" s="2"/>
      <c r="N957" s="2"/>
      <c r="O957" s="2"/>
      <c r="P957" s="2"/>
      <c r="Q957" s="2"/>
      <c r="R957" s="2"/>
      <c r="S957" s="2"/>
      <c r="T957" s="2"/>
      <c r="U957" s="2"/>
      <c r="V957" s="2"/>
      <c r="W957" s="2"/>
      <c r="X957" s="2"/>
      <c r="Y957" s="2"/>
      <c r="Z957" s="2"/>
      <c r="AA957" s="2"/>
      <c r="AB957" s="2"/>
    </row>
    <row r="958" spans="1:28" ht="13.5" customHeight="1">
      <c r="A958" s="2"/>
      <c r="B958" s="3"/>
      <c r="C958" s="3"/>
      <c r="D958" s="35"/>
      <c r="E958" s="35"/>
      <c r="F958" s="35"/>
      <c r="G958" s="35"/>
      <c r="H958" s="3"/>
      <c r="I958" s="2"/>
      <c r="J958" s="2"/>
      <c r="K958" s="2"/>
      <c r="L958" s="2"/>
      <c r="M958" s="2"/>
      <c r="N958" s="2"/>
      <c r="O958" s="2"/>
      <c r="P958" s="2"/>
      <c r="Q958" s="2"/>
      <c r="R958" s="2"/>
      <c r="S958" s="2"/>
      <c r="T958" s="2"/>
      <c r="U958" s="2"/>
      <c r="V958" s="2"/>
      <c r="W958" s="2"/>
      <c r="X958" s="2"/>
      <c r="Y958" s="2"/>
      <c r="Z958" s="2"/>
      <c r="AA958" s="2"/>
      <c r="AB958" s="2"/>
    </row>
    <row r="959" spans="1:28" ht="13.5" customHeight="1">
      <c r="A959" s="2"/>
      <c r="B959" s="3"/>
      <c r="C959" s="3"/>
      <c r="D959" s="35"/>
      <c r="E959" s="35"/>
      <c r="F959" s="35"/>
      <c r="G959" s="35"/>
      <c r="H959" s="3"/>
      <c r="I959" s="2"/>
      <c r="J959" s="2"/>
      <c r="K959" s="2"/>
      <c r="L959" s="2"/>
      <c r="M959" s="2"/>
      <c r="N959" s="2"/>
      <c r="O959" s="2"/>
      <c r="P959" s="2"/>
      <c r="Q959" s="2"/>
      <c r="R959" s="2"/>
      <c r="S959" s="2"/>
      <c r="T959" s="2"/>
      <c r="U959" s="2"/>
      <c r="V959" s="2"/>
      <c r="W959" s="2"/>
      <c r="X959" s="2"/>
      <c r="Y959" s="2"/>
      <c r="Z959" s="2"/>
      <c r="AA959" s="2"/>
      <c r="AB959" s="2"/>
    </row>
    <row r="960" spans="1:28" ht="13.5" customHeight="1">
      <c r="A960" s="2"/>
      <c r="B960" s="3"/>
      <c r="C960" s="3"/>
      <c r="D960" s="35"/>
      <c r="E960" s="35"/>
      <c r="F960" s="35"/>
      <c r="G960" s="35"/>
      <c r="H960" s="3"/>
      <c r="I960" s="2"/>
      <c r="J960" s="2"/>
      <c r="K960" s="2"/>
      <c r="L960" s="2"/>
      <c r="M960" s="2"/>
      <c r="N960" s="2"/>
      <c r="O960" s="2"/>
      <c r="P960" s="2"/>
      <c r="Q960" s="2"/>
      <c r="R960" s="2"/>
      <c r="S960" s="2"/>
      <c r="T960" s="2"/>
      <c r="U960" s="2"/>
      <c r="V960" s="2"/>
      <c r="W960" s="2"/>
      <c r="X960" s="2"/>
      <c r="Y960" s="2"/>
      <c r="Z960" s="2"/>
      <c r="AA960" s="2"/>
      <c r="AB960" s="2"/>
    </row>
    <row r="961" spans="1:28" ht="13.5" customHeight="1">
      <c r="A961" s="2"/>
      <c r="B961" s="3"/>
      <c r="C961" s="3"/>
      <c r="D961" s="35"/>
      <c r="E961" s="35"/>
      <c r="F961" s="35"/>
      <c r="G961" s="35"/>
      <c r="H961" s="3"/>
      <c r="I961" s="2"/>
      <c r="J961" s="2"/>
      <c r="K961" s="2"/>
      <c r="L961" s="2"/>
      <c r="M961" s="2"/>
      <c r="N961" s="2"/>
      <c r="O961" s="2"/>
      <c r="P961" s="2"/>
      <c r="Q961" s="2"/>
      <c r="R961" s="2"/>
      <c r="S961" s="2"/>
      <c r="T961" s="2"/>
      <c r="U961" s="2"/>
      <c r="V961" s="2"/>
      <c r="W961" s="2"/>
      <c r="X961" s="2"/>
      <c r="Y961" s="2"/>
      <c r="Z961" s="2"/>
      <c r="AA961" s="2"/>
      <c r="AB961" s="2"/>
    </row>
    <row r="962" spans="1:28" ht="13.5" customHeight="1">
      <c r="A962" s="2"/>
      <c r="B962" s="3"/>
      <c r="C962" s="3"/>
      <c r="D962" s="35"/>
      <c r="E962" s="35"/>
      <c r="F962" s="35"/>
      <c r="G962" s="35"/>
      <c r="H962" s="3"/>
      <c r="I962" s="2"/>
      <c r="J962" s="2"/>
      <c r="K962" s="2"/>
      <c r="L962" s="2"/>
      <c r="M962" s="2"/>
      <c r="N962" s="2"/>
      <c r="O962" s="2"/>
      <c r="P962" s="2"/>
      <c r="Q962" s="2"/>
      <c r="R962" s="2"/>
      <c r="S962" s="2"/>
      <c r="T962" s="2"/>
      <c r="U962" s="2"/>
      <c r="V962" s="2"/>
      <c r="W962" s="2"/>
      <c r="X962" s="2"/>
      <c r="Y962" s="2"/>
      <c r="Z962" s="2"/>
      <c r="AA962" s="2"/>
      <c r="AB962" s="2"/>
    </row>
    <row r="963" spans="1:28" ht="13.5" customHeight="1">
      <c r="A963" s="2"/>
      <c r="B963" s="3"/>
      <c r="C963" s="3"/>
      <c r="D963" s="35"/>
      <c r="E963" s="35"/>
      <c r="F963" s="35"/>
      <c r="G963" s="35"/>
      <c r="H963" s="3"/>
      <c r="I963" s="2"/>
      <c r="J963" s="2"/>
      <c r="K963" s="2"/>
      <c r="L963" s="2"/>
      <c r="M963" s="2"/>
      <c r="N963" s="2"/>
      <c r="O963" s="2"/>
      <c r="P963" s="2"/>
      <c r="Q963" s="2"/>
      <c r="R963" s="2"/>
      <c r="S963" s="2"/>
      <c r="T963" s="2"/>
      <c r="U963" s="2"/>
      <c r="V963" s="2"/>
      <c r="W963" s="2"/>
      <c r="X963" s="2"/>
      <c r="Y963" s="2"/>
      <c r="Z963" s="2"/>
      <c r="AA963" s="2"/>
      <c r="AB963" s="2"/>
    </row>
    <row r="964" spans="1:28" ht="13.5" customHeight="1">
      <c r="A964" s="2"/>
      <c r="B964" s="3"/>
      <c r="C964" s="3"/>
      <c r="D964" s="35"/>
      <c r="E964" s="35"/>
      <c r="F964" s="35"/>
      <c r="G964" s="35"/>
      <c r="H964" s="3"/>
      <c r="I964" s="2"/>
      <c r="J964" s="2"/>
      <c r="K964" s="2"/>
      <c r="L964" s="2"/>
      <c r="M964" s="2"/>
      <c r="N964" s="2"/>
      <c r="O964" s="2"/>
      <c r="P964" s="2"/>
      <c r="Q964" s="2"/>
      <c r="R964" s="2"/>
      <c r="S964" s="2"/>
      <c r="T964" s="2"/>
      <c r="U964" s="2"/>
      <c r="V964" s="2"/>
      <c r="W964" s="2"/>
      <c r="X964" s="2"/>
      <c r="Y964" s="2"/>
      <c r="Z964" s="2"/>
      <c r="AA964" s="2"/>
      <c r="AB964" s="2"/>
    </row>
    <row r="965" spans="1:28" ht="13.5" customHeight="1">
      <c r="A965" s="2"/>
      <c r="B965" s="3"/>
      <c r="C965" s="3"/>
      <c r="D965" s="35"/>
      <c r="E965" s="35"/>
      <c r="F965" s="35"/>
      <c r="G965" s="35"/>
      <c r="H965" s="3"/>
      <c r="I965" s="2"/>
      <c r="J965" s="2"/>
      <c r="K965" s="2"/>
      <c r="L965" s="2"/>
      <c r="M965" s="2"/>
      <c r="N965" s="2"/>
      <c r="O965" s="2"/>
      <c r="P965" s="2"/>
      <c r="Q965" s="2"/>
      <c r="R965" s="2"/>
      <c r="S965" s="2"/>
      <c r="T965" s="2"/>
      <c r="U965" s="2"/>
      <c r="V965" s="2"/>
      <c r="W965" s="2"/>
      <c r="X965" s="2"/>
      <c r="Y965" s="2"/>
      <c r="Z965" s="2"/>
      <c r="AA965" s="2"/>
      <c r="AB965" s="2"/>
    </row>
    <row r="966" spans="1:28" ht="13.5" customHeight="1">
      <c r="A966" s="2"/>
      <c r="B966" s="3"/>
      <c r="C966" s="3"/>
      <c r="D966" s="35"/>
      <c r="E966" s="35"/>
      <c r="F966" s="35"/>
      <c r="G966" s="35"/>
      <c r="H966" s="3"/>
      <c r="I966" s="2"/>
      <c r="J966" s="2"/>
      <c r="K966" s="2"/>
      <c r="L966" s="2"/>
      <c r="M966" s="2"/>
      <c r="N966" s="2"/>
      <c r="O966" s="2"/>
      <c r="P966" s="2"/>
      <c r="Q966" s="2"/>
      <c r="R966" s="2"/>
      <c r="S966" s="2"/>
      <c r="T966" s="2"/>
      <c r="U966" s="2"/>
      <c r="V966" s="2"/>
      <c r="W966" s="2"/>
      <c r="X966" s="2"/>
      <c r="Y966" s="2"/>
      <c r="Z966" s="2"/>
      <c r="AA966" s="2"/>
      <c r="AB966" s="2"/>
    </row>
    <row r="967" spans="1:28" ht="13.5" customHeight="1">
      <c r="A967" s="2"/>
      <c r="B967" s="3"/>
      <c r="C967" s="3"/>
      <c r="D967" s="35"/>
      <c r="E967" s="35"/>
      <c r="F967" s="35"/>
      <c r="G967" s="35"/>
      <c r="H967" s="3"/>
      <c r="I967" s="2"/>
      <c r="J967" s="2"/>
      <c r="K967" s="2"/>
      <c r="L967" s="2"/>
      <c r="M967" s="2"/>
      <c r="N967" s="2"/>
      <c r="O967" s="2"/>
      <c r="P967" s="2"/>
      <c r="Q967" s="2"/>
      <c r="R967" s="2"/>
      <c r="S967" s="2"/>
      <c r="T967" s="2"/>
      <c r="U967" s="2"/>
      <c r="V967" s="2"/>
      <c r="W967" s="2"/>
      <c r="X967" s="2"/>
      <c r="Y967" s="2"/>
      <c r="Z967" s="2"/>
      <c r="AA967" s="2"/>
      <c r="AB967" s="2"/>
    </row>
    <row r="968" spans="1:28" ht="13.5" customHeight="1">
      <c r="A968" s="2"/>
      <c r="B968" s="3"/>
      <c r="C968" s="3"/>
      <c r="D968" s="35"/>
      <c r="E968" s="35"/>
      <c r="F968" s="35"/>
      <c r="G968" s="35"/>
      <c r="H968" s="3"/>
      <c r="I968" s="2"/>
      <c r="J968" s="2"/>
      <c r="K968" s="2"/>
      <c r="L968" s="2"/>
      <c r="M968" s="2"/>
      <c r="N968" s="2"/>
      <c r="O968" s="2"/>
      <c r="P968" s="2"/>
      <c r="Q968" s="2"/>
      <c r="R968" s="2"/>
      <c r="S968" s="2"/>
      <c r="T968" s="2"/>
      <c r="U968" s="2"/>
      <c r="V968" s="2"/>
      <c r="W968" s="2"/>
      <c r="X968" s="2"/>
      <c r="Y968" s="2"/>
      <c r="Z968" s="2"/>
      <c r="AA968" s="2"/>
      <c r="AB968" s="2"/>
    </row>
    <row r="969" spans="1:28" ht="13.5" customHeight="1">
      <c r="A969" s="2"/>
      <c r="B969" s="3"/>
      <c r="C969" s="3"/>
      <c r="D969" s="35"/>
      <c r="E969" s="35"/>
      <c r="F969" s="35"/>
      <c r="G969" s="35"/>
      <c r="H969" s="3"/>
      <c r="I969" s="2"/>
      <c r="J969" s="2"/>
      <c r="K969" s="2"/>
      <c r="L969" s="2"/>
      <c r="M969" s="2"/>
      <c r="N969" s="2"/>
      <c r="O969" s="2"/>
      <c r="P969" s="2"/>
      <c r="Q969" s="2"/>
      <c r="R969" s="2"/>
      <c r="S969" s="2"/>
      <c r="T969" s="2"/>
      <c r="U969" s="2"/>
      <c r="V969" s="2"/>
      <c r="W969" s="2"/>
      <c r="X969" s="2"/>
      <c r="Y969" s="2"/>
      <c r="Z969" s="2"/>
      <c r="AA969" s="2"/>
      <c r="AB969" s="2"/>
    </row>
    <row r="970" spans="1:28" ht="13.5" customHeight="1">
      <c r="A970" s="2"/>
      <c r="B970" s="3"/>
      <c r="C970" s="3"/>
      <c r="D970" s="35"/>
      <c r="E970" s="35"/>
      <c r="F970" s="35"/>
      <c r="G970" s="35"/>
      <c r="H970" s="3"/>
      <c r="I970" s="2"/>
      <c r="J970" s="2"/>
      <c r="K970" s="2"/>
      <c r="L970" s="2"/>
      <c r="M970" s="2"/>
      <c r="N970" s="2"/>
      <c r="O970" s="2"/>
      <c r="P970" s="2"/>
      <c r="Q970" s="2"/>
      <c r="R970" s="2"/>
      <c r="S970" s="2"/>
      <c r="T970" s="2"/>
      <c r="U970" s="2"/>
      <c r="V970" s="2"/>
      <c r="W970" s="2"/>
      <c r="X970" s="2"/>
      <c r="Y970" s="2"/>
      <c r="Z970" s="2"/>
      <c r="AA970" s="2"/>
      <c r="AB970" s="2"/>
    </row>
    <row r="971" spans="1:28" ht="13.5" customHeight="1">
      <c r="A971" s="2"/>
      <c r="B971" s="3"/>
      <c r="C971" s="3"/>
      <c r="D971" s="35"/>
      <c r="E971" s="35"/>
      <c r="F971" s="35"/>
      <c r="G971" s="35"/>
      <c r="H971" s="3"/>
      <c r="I971" s="2"/>
      <c r="J971" s="2"/>
      <c r="K971" s="2"/>
      <c r="L971" s="2"/>
      <c r="M971" s="2"/>
      <c r="N971" s="2"/>
      <c r="O971" s="2"/>
      <c r="P971" s="2"/>
      <c r="Q971" s="2"/>
      <c r="R971" s="2"/>
      <c r="S971" s="2"/>
      <c r="T971" s="2"/>
      <c r="U971" s="2"/>
      <c r="V971" s="2"/>
      <c r="W971" s="2"/>
      <c r="X971" s="2"/>
      <c r="Y971" s="2"/>
      <c r="Z971" s="2"/>
      <c r="AA971" s="2"/>
      <c r="AB971" s="2"/>
    </row>
    <row r="972" spans="1:28" ht="13.5" customHeight="1">
      <c r="A972" s="2"/>
      <c r="B972" s="3"/>
      <c r="C972" s="3"/>
      <c r="D972" s="35"/>
      <c r="E972" s="35"/>
      <c r="F972" s="35"/>
      <c r="G972" s="35"/>
      <c r="H972" s="3"/>
      <c r="I972" s="2"/>
      <c r="J972" s="2"/>
      <c r="K972" s="2"/>
      <c r="L972" s="2"/>
      <c r="M972" s="2"/>
      <c r="N972" s="2"/>
      <c r="O972" s="2"/>
      <c r="P972" s="2"/>
      <c r="Q972" s="2"/>
      <c r="R972" s="2"/>
      <c r="S972" s="2"/>
      <c r="T972" s="2"/>
      <c r="U972" s="2"/>
      <c r="V972" s="2"/>
      <c r="W972" s="2"/>
      <c r="X972" s="2"/>
      <c r="Y972" s="2"/>
      <c r="Z972" s="2"/>
      <c r="AA972" s="2"/>
      <c r="AB972" s="2"/>
    </row>
    <row r="973" spans="1:28" ht="13.5" customHeight="1">
      <c r="A973" s="2"/>
      <c r="B973" s="3"/>
      <c r="C973" s="3"/>
      <c r="D973" s="35"/>
      <c r="E973" s="35"/>
      <c r="F973" s="35"/>
      <c r="G973" s="35"/>
      <c r="H973" s="3"/>
      <c r="I973" s="2"/>
      <c r="J973" s="2"/>
      <c r="K973" s="2"/>
      <c r="L973" s="2"/>
      <c r="M973" s="2"/>
      <c r="N973" s="2"/>
      <c r="O973" s="2"/>
      <c r="P973" s="2"/>
      <c r="Q973" s="2"/>
      <c r="R973" s="2"/>
      <c r="S973" s="2"/>
      <c r="T973" s="2"/>
      <c r="U973" s="2"/>
      <c r="V973" s="2"/>
      <c r="W973" s="2"/>
      <c r="X973" s="2"/>
      <c r="Y973" s="2"/>
      <c r="Z973" s="2"/>
      <c r="AA973" s="2"/>
      <c r="AB973" s="2"/>
    </row>
    <row r="974" spans="1:28" ht="13.5" customHeight="1">
      <c r="A974" s="2"/>
      <c r="B974" s="3"/>
      <c r="C974" s="3"/>
      <c r="D974" s="35"/>
      <c r="E974" s="35"/>
      <c r="F974" s="35"/>
      <c r="G974" s="35"/>
      <c r="H974" s="3"/>
      <c r="I974" s="2"/>
      <c r="J974" s="2"/>
      <c r="K974" s="2"/>
      <c r="L974" s="2"/>
      <c r="M974" s="2"/>
      <c r="N974" s="2"/>
      <c r="O974" s="2"/>
      <c r="P974" s="2"/>
      <c r="Q974" s="2"/>
      <c r="R974" s="2"/>
      <c r="S974" s="2"/>
      <c r="T974" s="2"/>
      <c r="U974" s="2"/>
      <c r="V974" s="2"/>
      <c r="W974" s="2"/>
      <c r="X974" s="2"/>
      <c r="Y974" s="2"/>
      <c r="Z974" s="2"/>
      <c r="AA974" s="2"/>
      <c r="AB974" s="2"/>
    </row>
    <row r="975" spans="1:28" ht="13.5" customHeight="1">
      <c r="A975" s="2"/>
      <c r="B975" s="3"/>
      <c r="C975" s="3"/>
      <c r="D975" s="35"/>
      <c r="E975" s="35"/>
      <c r="F975" s="35"/>
      <c r="G975" s="35"/>
      <c r="H975" s="3"/>
      <c r="I975" s="2"/>
      <c r="J975" s="2"/>
      <c r="K975" s="2"/>
      <c r="L975" s="2"/>
      <c r="M975" s="2"/>
      <c r="N975" s="2"/>
      <c r="O975" s="2"/>
      <c r="P975" s="2"/>
      <c r="Q975" s="2"/>
      <c r="R975" s="2"/>
      <c r="S975" s="2"/>
      <c r="T975" s="2"/>
      <c r="U975" s="2"/>
      <c r="V975" s="2"/>
      <c r="W975" s="2"/>
      <c r="X975" s="2"/>
      <c r="Y975" s="2"/>
      <c r="Z975" s="2"/>
      <c r="AA975" s="2"/>
      <c r="AB975" s="2"/>
    </row>
    <row r="976" spans="1:28" ht="13.5" customHeight="1">
      <c r="A976" s="2"/>
      <c r="B976" s="3"/>
      <c r="C976" s="3"/>
      <c r="D976" s="35"/>
      <c r="E976" s="35"/>
      <c r="F976" s="35"/>
      <c r="G976" s="35"/>
      <c r="H976" s="3"/>
      <c r="I976" s="2"/>
      <c r="J976" s="2"/>
      <c r="K976" s="2"/>
      <c r="L976" s="2"/>
      <c r="M976" s="2"/>
      <c r="N976" s="2"/>
      <c r="O976" s="2"/>
      <c r="P976" s="2"/>
      <c r="Q976" s="2"/>
      <c r="R976" s="2"/>
      <c r="S976" s="2"/>
      <c r="T976" s="2"/>
      <c r="U976" s="2"/>
      <c r="V976" s="2"/>
      <c r="W976" s="2"/>
      <c r="X976" s="2"/>
      <c r="Y976" s="2"/>
      <c r="Z976" s="2"/>
      <c r="AA976" s="2"/>
      <c r="AB976" s="2"/>
    </row>
    <row r="977" spans="1:28" ht="13.5" customHeight="1">
      <c r="A977" s="2"/>
      <c r="B977" s="3"/>
      <c r="C977" s="3"/>
      <c r="D977" s="35"/>
      <c r="E977" s="35"/>
      <c r="F977" s="35"/>
      <c r="G977" s="35"/>
      <c r="H977" s="3"/>
      <c r="I977" s="2"/>
      <c r="J977" s="2"/>
      <c r="K977" s="2"/>
      <c r="L977" s="2"/>
      <c r="M977" s="2"/>
      <c r="N977" s="2"/>
      <c r="O977" s="2"/>
      <c r="P977" s="2"/>
      <c r="Q977" s="2"/>
      <c r="R977" s="2"/>
      <c r="S977" s="2"/>
      <c r="T977" s="2"/>
      <c r="U977" s="2"/>
      <c r="V977" s="2"/>
      <c r="W977" s="2"/>
      <c r="X977" s="2"/>
      <c r="Y977" s="2"/>
      <c r="Z977" s="2"/>
      <c r="AA977" s="2"/>
      <c r="AB977" s="2"/>
    </row>
    <row r="978" spans="1:28" ht="13.5" customHeight="1">
      <c r="A978" s="2"/>
      <c r="B978" s="3"/>
      <c r="C978" s="3"/>
      <c r="D978" s="35"/>
      <c r="E978" s="35"/>
      <c r="F978" s="35"/>
      <c r="G978" s="35"/>
      <c r="H978" s="3"/>
      <c r="I978" s="2"/>
      <c r="J978" s="2"/>
      <c r="K978" s="2"/>
      <c r="L978" s="2"/>
      <c r="M978" s="2"/>
      <c r="N978" s="2"/>
      <c r="O978" s="2"/>
      <c r="P978" s="2"/>
      <c r="Q978" s="2"/>
      <c r="R978" s="2"/>
      <c r="S978" s="2"/>
      <c r="T978" s="2"/>
      <c r="U978" s="2"/>
      <c r="V978" s="2"/>
      <c r="W978" s="2"/>
      <c r="X978" s="2"/>
      <c r="Y978" s="2"/>
      <c r="Z978" s="2"/>
      <c r="AA978" s="2"/>
      <c r="AB978" s="2"/>
    </row>
    <row r="979" spans="1:28" ht="13.5" customHeight="1">
      <c r="A979" s="2"/>
      <c r="B979" s="3"/>
      <c r="C979" s="3"/>
      <c r="D979" s="35"/>
      <c r="E979" s="35"/>
      <c r="F979" s="35"/>
      <c r="G979" s="35"/>
      <c r="H979" s="3"/>
      <c r="I979" s="2"/>
      <c r="J979" s="2"/>
      <c r="K979" s="2"/>
      <c r="L979" s="2"/>
      <c r="M979" s="2"/>
      <c r="N979" s="2"/>
      <c r="O979" s="2"/>
      <c r="P979" s="2"/>
      <c r="Q979" s="2"/>
      <c r="R979" s="2"/>
      <c r="S979" s="2"/>
      <c r="T979" s="2"/>
      <c r="U979" s="2"/>
      <c r="V979" s="2"/>
      <c r="W979" s="2"/>
      <c r="X979" s="2"/>
      <c r="Y979" s="2"/>
      <c r="Z979" s="2"/>
      <c r="AA979" s="2"/>
      <c r="AB979" s="2"/>
    </row>
    <row r="980" spans="1:28" ht="13.5" customHeight="1">
      <c r="A980" s="2"/>
      <c r="B980" s="3"/>
      <c r="C980" s="3"/>
      <c r="D980" s="35"/>
      <c r="E980" s="35"/>
      <c r="F980" s="35"/>
      <c r="G980" s="35"/>
      <c r="H980" s="3"/>
      <c r="I980" s="2"/>
      <c r="J980" s="2"/>
      <c r="K980" s="2"/>
      <c r="L980" s="2"/>
      <c r="M980" s="2"/>
      <c r="N980" s="2"/>
      <c r="O980" s="2"/>
      <c r="P980" s="2"/>
      <c r="Q980" s="2"/>
      <c r="R980" s="2"/>
      <c r="S980" s="2"/>
      <c r="T980" s="2"/>
      <c r="U980" s="2"/>
      <c r="V980" s="2"/>
      <c r="W980" s="2"/>
      <c r="X980" s="2"/>
      <c r="Y980" s="2"/>
      <c r="Z980" s="2"/>
      <c r="AA980" s="2"/>
      <c r="AB980" s="2"/>
    </row>
    <row r="981" spans="1:28" ht="13.5" customHeight="1">
      <c r="A981" s="2"/>
      <c r="B981" s="3"/>
      <c r="C981" s="3"/>
      <c r="D981" s="35"/>
      <c r="E981" s="35"/>
      <c r="F981" s="35"/>
      <c r="G981" s="35"/>
      <c r="H981" s="3"/>
      <c r="I981" s="2"/>
      <c r="J981" s="2"/>
      <c r="K981" s="2"/>
      <c r="L981" s="2"/>
      <c r="M981" s="2"/>
      <c r="N981" s="2"/>
      <c r="O981" s="2"/>
      <c r="P981" s="2"/>
      <c r="Q981" s="2"/>
      <c r="R981" s="2"/>
      <c r="S981" s="2"/>
      <c r="T981" s="2"/>
      <c r="U981" s="2"/>
      <c r="V981" s="2"/>
      <c r="W981" s="2"/>
      <c r="X981" s="2"/>
      <c r="Y981" s="2"/>
      <c r="Z981" s="2"/>
      <c r="AA981" s="2"/>
      <c r="AB981" s="2"/>
    </row>
    <row r="982" spans="1:28" ht="13.5" customHeight="1">
      <c r="A982" s="2"/>
      <c r="B982" s="3"/>
      <c r="C982" s="3"/>
      <c r="D982" s="35"/>
      <c r="E982" s="35"/>
      <c r="F982" s="35"/>
      <c r="G982" s="35"/>
      <c r="H982" s="3"/>
      <c r="I982" s="2"/>
      <c r="J982" s="2"/>
      <c r="K982" s="2"/>
      <c r="L982" s="2"/>
      <c r="M982" s="2"/>
      <c r="N982" s="2"/>
      <c r="O982" s="2"/>
      <c r="P982" s="2"/>
      <c r="Q982" s="2"/>
      <c r="R982" s="2"/>
      <c r="S982" s="2"/>
      <c r="T982" s="2"/>
      <c r="U982" s="2"/>
      <c r="V982" s="2"/>
      <c r="W982" s="2"/>
      <c r="X982" s="2"/>
      <c r="Y982" s="2"/>
      <c r="Z982" s="2"/>
      <c r="AA982" s="2"/>
      <c r="AB982" s="2"/>
    </row>
    <row r="983" spans="1:28" ht="13.5" customHeight="1">
      <c r="A983" s="2"/>
      <c r="B983" s="3"/>
      <c r="C983" s="3"/>
      <c r="D983" s="35"/>
      <c r="E983" s="35"/>
      <c r="F983" s="35"/>
      <c r="G983" s="35"/>
      <c r="H983" s="3"/>
      <c r="I983" s="2"/>
      <c r="J983" s="2"/>
      <c r="K983" s="2"/>
      <c r="L983" s="2"/>
      <c r="M983" s="2"/>
      <c r="N983" s="2"/>
      <c r="O983" s="2"/>
      <c r="P983" s="2"/>
      <c r="Q983" s="2"/>
      <c r="R983" s="2"/>
      <c r="S983" s="2"/>
      <c r="T983" s="2"/>
      <c r="U983" s="2"/>
      <c r="V983" s="2"/>
      <c r="W983" s="2"/>
      <c r="X983" s="2"/>
      <c r="Y983" s="2"/>
      <c r="Z983" s="2"/>
      <c r="AA983" s="2"/>
      <c r="AB983" s="2"/>
    </row>
    <row r="984" spans="1:28" ht="13.5" customHeight="1">
      <c r="A984" s="2"/>
      <c r="B984" s="3"/>
      <c r="C984" s="3"/>
      <c r="D984" s="35"/>
      <c r="E984" s="35"/>
      <c r="F984" s="35"/>
      <c r="G984" s="35"/>
      <c r="H984" s="3"/>
      <c r="I984" s="2"/>
      <c r="J984" s="2"/>
      <c r="K984" s="2"/>
      <c r="L984" s="2"/>
      <c r="M984" s="2"/>
      <c r="N984" s="2"/>
      <c r="O984" s="2"/>
      <c r="P984" s="2"/>
      <c r="Q984" s="2"/>
      <c r="R984" s="2"/>
      <c r="S984" s="2"/>
      <c r="T984" s="2"/>
      <c r="U984" s="2"/>
      <c r="V984" s="2"/>
      <c r="W984" s="2"/>
      <c r="X984" s="2"/>
      <c r="Y984" s="2"/>
      <c r="Z984" s="2"/>
      <c r="AA984" s="2"/>
      <c r="AB984" s="2"/>
    </row>
    <row r="985" spans="1:28" ht="13.5" customHeight="1">
      <c r="A985" s="2"/>
      <c r="B985" s="3"/>
      <c r="C985" s="3"/>
      <c r="D985" s="35"/>
      <c r="E985" s="35"/>
      <c r="F985" s="35"/>
      <c r="G985" s="35"/>
      <c r="H985" s="3"/>
      <c r="I985" s="2"/>
      <c r="J985" s="2"/>
      <c r="K985" s="2"/>
      <c r="L985" s="2"/>
      <c r="M985" s="2"/>
      <c r="N985" s="2"/>
      <c r="O985" s="2"/>
      <c r="P985" s="2"/>
      <c r="Q985" s="2"/>
      <c r="R985" s="2"/>
      <c r="S985" s="2"/>
      <c r="T985" s="2"/>
      <c r="U985" s="2"/>
      <c r="V985" s="2"/>
      <c r="W985" s="2"/>
      <c r="X985" s="2"/>
      <c r="Y985" s="2"/>
      <c r="Z985" s="2"/>
      <c r="AA985" s="2"/>
      <c r="AB985" s="2"/>
    </row>
    <row r="986" spans="1:28" ht="13.5" customHeight="1">
      <c r="A986" s="2"/>
      <c r="B986" s="3"/>
      <c r="C986" s="3"/>
      <c r="D986" s="35"/>
      <c r="E986" s="35"/>
      <c r="F986" s="35"/>
      <c r="G986" s="35"/>
      <c r="H986" s="3"/>
      <c r="I986" s="2"/>
      <c r="J986" s="2"/>
      <c r="K986" s="2"/>
      <c r="L986" s="2"/>
      <c r="M986" s="2"/>
      <c r="N986" s="2"/>
      <c r="O986" s="2"/>
      <c r="P986" s="2"/>
      <c r="Q986" s="2"/>
      <c r="R986" s="2"/>
      <c r="S986" s="2"/>
      <c r="T986" s="2"/>
      <c r="U986" s="2"/>
      <c r="V986" s="2"/>
      <c r="W986" s="2"/>
      <c r="X986" s="2"/>
      <c r="Y986" s="2"/>
      <c r="Z986" s="2"/>
      <c r="AA986" s="2"/>
      <c r="AB986" s="2"/>
    </row>
    <row r="987" spans="1:28" ht="13.5" customHeight="1">
      <c r="A987" s="2"/>
      <c r="B987" s="3"/>
      <c r="C987" s="3"/>
      <c r="D987" s="35"/>
      <c r="E987" s="35"/>
      <c r="F987" s="35"/>
      <c r="G987" s="35"/>
      <c r="H987" s="3"/>
      <c r="I987" s="2"/>
      <c r="J987" s="2"/>
      <c r="K987" s="2"/>
      <c r="L987" s="2"/>
      <c r="M987" s="2"/>
      <c r="N987" s="2"/>
      <c r="O987" s="2"/>
      <c r="P987" s="2"/>
      <c r="Q987" s="2"/>
      <c r="R987" s="2"/>
      <c r="S987" s="2"/>
      <c r="T987" s="2"/>
      <c r="U987" s="2"/>
      <c r="V987" s="2"/>
      <c r="W987" s="2"/>
      <c r="X987" s="2"/>
      <c r="Y987" s="2"/>
      <c r="Z987" s="2"/>
      <c r="AA987" s="2"/>
      <c r="AB987" s="2"/>
    </row>
    <row r="988" spans="1:28" ht="13.5" customHeight="1">
      <c r="A988" s="2"/>
      <c r="B988" s="3"/>
      <c r="C988" s="3"/>
      <c r="D988" s="35"/>
      <c r="E988" s="35"/>
      <c r="F988" s="35"/>
      <c r="G988" s="35"/>
      <c r="H988" s="3"/>
      <c r="I988" s="2"/>
      <c r="J988" s="2"/>
      <c r="K988" s="2"/>
      <c r="L988" s="2"/>
      <c r="M988" s="2"/>
      <c r="N988" s="2"/>
      <c r="O988" s="2"/>
      <c r="P988" s="2"/>
      <c r="Q988" s="2"/>
      <c r="R988" s="2"/>
      <c r="S988" s="2"/>
      <c r="T988" s="2"/>
      <c r="U988" s="2"/>
      <c r="V988" s="2"/>
      <c r="W988" s="2"/>
      <c r="X988" s="2"/>
      <c r="Y988" s="2"/>
      <c r="Z988" s="2"/>
      <c r="AA988" s="2"/>
      <c r="AB988" s="2"/>
    </row>
    <row r="989" spans="1:28" ht="13.5" customHeight="1">
      <c r="A989" s="2"/>
      <c r="B989" s="3"/>
      <c r="C989" s="3"/>
      <c r="D989" s="35"/>
      <c r="E989" s="35"/>
      <c r="F989" s="35"/>
      <c r="G989" s="35"/>
      <c r="H989" s="3"/>
      <c r="I989" s="2"/>
      <c r="J989" s="2"/>
      <c r="K989" s="2"/>
      <c r="L989" s="2"/>
      <c r="M989" s="2"/>
      <c r="N989" s="2"/>
      <c r="O989" s="2"/>
      <c r="P989" s="2"/>
      <c r="Q989" s="2"/>
      <c r="R989" s="2"/>
      <c r="S989" s="2"/>
      <c r="T989" s="2"/>
      <c r="U989" s="2"/>
      <c r="V989" s="2"/>
      <c r="W989" s="2"/>
      <c r="X989" s="2"/>
      <c r="Y989" s="2"/>
      <c r="Z989" s="2"/>
      <c r="AA989" s="2"/>
      <c r="AB989" s="2"/>
    </row>
    <row r="990" spans="1:28" ht="13.5" customHeight="1">
      <c r="A990" s="2"/>
      <c r="B990" s="3"/>
      <c r="C990" s="3"/>
      <c r="D990" s="35"/>
      <c r="E990" s="35"/>
      <c r="F990" s="35"/>
      <c r="G990" s="35"/>
      <c r="H990" s="3"/>
      <c r="I990" s="2"/>
      <c r="J990" s="2"/>
      <c r="K990" s="2"/>
      <c r="L990" s="2"/>
      <c r="M990" s="2"/>
      <c r="N990" s="2"/>
      <c r="O990" s="2"/>
      <c r="P990" s="2"/>
      <c r="Q990" s="2"/>
      <c r="R990" s="2"/>
      <c r="S990" s="2"/>
      <c r="T990" s="2"/>
      <c r="U990" s="2"/>
      <c r="V990" s="2"/>
      <c r="W990" s="2"/>
      <c r="X990" s="2"/>
      <c r="Y990" s="2"/>
      <c r="Z990" s="2"/>
      <c r="AA990" s="2"/>
      <c r="AB990" s="2"/>
    </row>
    <row r="991" spans="1:28" ht="13.5" customHeight="1">
      <c r="A991" s="2"/>
      <c r="B991" s="3"/>
      <c r="C991" s="3"/>
      <c r="D991" s="35"/>
      <c r="E991" s="35"/>
      <c r="F991" s="35"/>
      <c r="G991" s="35"/>
      <c r="H991" s="3"/>
      <c r="I991" s="2"/>
      <c r="J991" s="2"/>
      <c r="K991" s="2"/>
      <c r="L991" s="2"/>
      <c r="M991" s="2"/>
      <c r="N991" s="2"/>
      <c r="O991" s="2"/>
      <c r="P991" s="2"/>
      <c r="Q991" s="2"/>
      <c r="R991" s="2"/>
      <c r="S991" s="2"/>
      <c r="T991" s="2"/>
      <c r="U991" s="2"/>
      <c r="V991" s="2"/>
      <c r="W991" s="2"/>
      <c r="X991" s="2"/>
      <c r="Y991" s="2"/>
      <c r="Z991" s="2"/>
      <c r="AA991" s="2"/>
      <c r="AB991" s="2"/>
    </row>
    <row r="992" spans="1:28" ht="13.5" customHeight="1">
      <c r="A992" s="2"/>
      <c r="B992" s="3"/>
      <c r="C992" s="3"/>
      <c r="D992" s="35"/>
      <c r="E992" s="35"/>
      <c r="F992" s="35"/>
      <c r="G992" s="35"/>
      <c r="H992" s="3"/>
      <c r="I992" s="2"/>
      <c r="J992" s="2"/>
      <c r="K992" s="2"/>
      <c r="L992" s="2"/>
      <c r="M992" s="2"/>
      <c r="N992" s="2"/>
      <c r="O992" s="2"/>
      <c r="P992" s="2"/>
      <c r="Q992" s="2"/>
      <c r="R992" s="2"/>
      <c r="S992" s="2"/>
      <c r="T992" s="2"/>
      <c r="U992" s="2"/>
      <c r="V992" s="2"/>
      <c r="W992" s="2"/>
      <c r="X992" s="2"/>
      <c r="Y992" s="2"/>
      <c r="Z992" s="2"/>
      <c r="AA992" s="2"/>
      <c r="AB992" s="2"/>
    </row>
    <row r="993" spans="1:28" ht="13.5" customHeight="1">
      <c r="A993" s="2"/>
      <c r="B993" s="3"/>
      <c r="C993" s="3"/>
      <c r="D993" s="35"/>
      <c r="E993" s="35"/>
      <c r="F993" s="35"/>
      <c r="G993" s="35"/>
      <c r="H993" s="3"/>
      <c r="I993" s="2"/>
      <c r="J993" s="2"/>
      <c r="K993" s="2"/>
      <c r="L993" s="2"/>
      <c r="M993" s="2"/>
      <c r="N993" s="2"/>
      <c r="O993" s="2"/>
      <c r="P993" s="2"/>
      <c r="Q993" s="2"/>
      <c r="R993" s="2"/>
      <c r="S993" s="2"/>
      <c r="T993" s="2"/>
      <c r="U993" s="2"/>
      <c r="V993" s="2"/>
      <c r="W993" s="2"/>
      <c r="X993" s="2"/>
      <c r="Y993" s="2"/>
      <c r="Z993" s="2"/>
      <c r="AA993" s="2"/>
      <c r="AB993" s="2"/>
    </row>
    <row r="994" spans="1:28" ht="13.5" customHeight="1">
      <c r="A994" s="2"/>
      <c r="B994" s="3"/>
      <c r="C994" s="3"/>
      <c r="D994" s="35"/>
      <c r="E994" s="35"/>
      <c r="F994" s="35"/>
      <c r="G994" s="35"/>
      <c r="H994" s="3"/>
      <c r="I994" s="2"/>
      <c r="J994" s="2"/>
      <c r="K994" s="2"/>
      <c r="L994" s="2"/>
      <c r="M994" s="2"/>
      <c r="N994" s="2"/>
      <c r="O994" s="2"/>
      <c r="P994" s="2"/>
      <c r="Q994" s="2"/>
      <c r="R994" s="2"/>
      <c r="S994" s="2"/>
      <c r="T994" s="2"/>
      <c r="U994" s="2"/>
      <c r="V994" s="2"/>
      <c r="W994" s="2"/>
      <c r="X994" s="2"/>
      <c r="Y994" s="2"/>
      <c r="Z994" s="2"/>
      <c r="AA994" s="2"/>
      <c r="AB994" s="2"/>
    </row>
    <row r="995" spans="1:28" ht="13.5" customHeight="1">
      <c r="A995" s="2"/>
      <c r="B995" s="3"/>
      <c r="C995" s="3"/>
      <c r="D995" s="35"/>
      <c r="E995" s="35"/>
      <c r="F995" s="35"/>
      <c r="G995" s="35"/>
      <c r="H995" s="3"/>
      <c r="I995" s="2"/>
      <c r="J995" s="2"/>
      <c r="K995" s="2"/>
      <c r="L995" s="2"/>
      <c r="M995" s="2"/>
      <c r="N995" s="2"/>
      <c r="O995" s="2"/>
      <c r="P995" s="2"/>
      <c r="Q995" s="2"/>
      <c r="R995" s="2"/>
      <c r="S995" s="2"/>
      <c r="T995" s="2"/>
      <c r="U995" s="2"/>
      <c r="V995" s="2"/>
      <c r="W995" s="2"/>
      <c r="X995" s="2"/>
      <c r="Y995" s="2"/>
      <c r="Z995" s="2"/>
      <c r="AA995" s="2"/>
      <c r="AB995" s="2"/>
    </row>
    <row r="996" spans="1:28" ht="13.5" customHeight="1">
      <c r="A996" s="2"/>
      <c r="B996" s="3"/>
      <c r="C996" s="3"/>
      <c r="D996" s="35"/>
      <c r="E996" s="35"/>
      <c r="F996" s="35"/>
      <c r="G996" s="35"/>
      <c r="H996" s="3"/>
      <c r="I996" s="2"/>
      <c r="J996" s="2"/>
      <c r="K996" s="2"/>
      <c r="L996" s="2"/>
      <c r="M996" s="2"/>
      <c r="N996" s="2"/>
      <c r="O996" s="2"/>
      <c r="P996" s="2"/>
      <c r="Q996" s="2"/>
      <c r="R996" s="2"/>
      <c r="S996" s="2"/>
      <c r="T996" s="2"/>
      <c r="U996" s="2"/>
      <c r="V996" s="2"/>
      <c r="W996" s="2"/>
      <c r="X996" s="2"/>
      <c r="Y996" s="2"/>
      <c r="Z996" s="2"/>
      <c r="AA996" s="2"/>
      <c r="AB996" s="2"/>
    </row>
    <row r="997" spans="1:28" ht="13.5" customHeight="1">
      <c r="A997" s="2"/>
      <c r="B997" s="3"/>
      <c r="C997" s="3"/>
      <c r="D997" s="35"/>
      <c r="E997" s="35"/>
      <c r="F997" s="35"/>
      <c r="G997" s="35"/>
      <c r="H997" s="3"/>
      <c r="I997" s="2"/>
      <c r="J997" s="2"/>
      <c r="K997" s="2"/>
      <c r="L997" s="2"/>
      <c r="M997" s="2"/>
      <c r="N997" s="2"/>
      <c r="O997" s="2"/>
      <c r="P997" s="2"/>
      <c r="Q997" s="2"/>
      <c r="R997" s="2"/>
      <c r="S997" s="2"/>
      <c r="T997" s="2"/>
      <c r="U997" s="2"/>
      <c r="V997" s="2"/>
      <c r="W997" s="2"/>
      <c r="X997" s="2"/>
      <c r="Y997" s="2"/>
      <c r="Z997" s="2"/>
      <c r="AA997" s="2"/>
      <c r="AB997" s="2"/>
    </row>
    <row r="998" spans="1:28" ht="13.5" customHeight="1">
      <c r="A998" s="2"/>
      <c r="B998" s="3"/>
      <c r="C998" s="3"/>
      <c r="D998" s="35"/>
      <c r="E998" s="35"/>
      <c r="F998" s="35"/>
      <c r="G998" s="35"/>
      <c r="H998" s="3"/>
      <c r="I998" s="2"/>
      <c r="J998" s="2"/>
      <c r="K998" s="2"/>
      <c r="L998" s="2"/>
      <c r="M998" s="2"/>
      <c r="N998" s="2"/>
      <c r="O998" s="2"/>
      <c r="P998" s="2"/>
      <c r="Q998" s="2"/>
      <c r="R998" s="2"/>
      <c r="S998" s="2"/>
      <c r="T998" s="2"/>
      <c r="U998" s="2"/>
      <c r="V998" s="2"/>
      <c r="W998" s="2"/>
      <c r="X998" s="2"/>
      <c r="Y998" s="2"/>
      <c r="Z998" s="2"/>
      <c r="AA998" s="2"/>
      <c r="AB998" s="2"/>
    </row>
    <row r="999" spans="1:28" ht="13.5" customHeight="1">
      <c r="A999" s="2"/>
      <c r="B999" s="3"/>
      <c r="C999" s="3"/>
      <c r="D999" s="35"/>
      <c r="E999" s="35"/>
      <c r="F999" s="35"/>
      <c r="G999" s="35"/>
      <c r="H999" s="3"/>
      <c r="I999" s="2"/>
      <c r="J999" s="2"/>
      <c r="K999" s="2"/>
      <c r="L999" s="2"/>
      <c r="M999" s="2"/>
      <c r="N999" s="2"/>
      <c r="O999" s="2"/>
      <c r="P999" s="2"/>
      <c r="Q999" s="2"/>
      <c r="R999" s="2"/>
      <c r="S999" s="2"/>
      <c r="T999" s="2"/>
      <c r="U999" s="2"/>
      <c r="V999" s="2"/>
      <c r="W999" s="2"/>
      <c r="X999" s="2"/>
      <c r="Y999" s="2"/>
      <c r="Z999" s="2"/>
      <c r="AA999" s="2"/>
      <c r="AB999" s="2"/>
    </row>
    <row r="1000" spans="1:28" ht="13.5" customHeight="1">
      <c r="A1000" s="2"/>
      <c r="B1000" s="3"/>
      <c r="C1000" s="3"/>
      <c r="D1000" s="35"/>
      <c r="E1000" s="35"/>
      <c r="F1000" s="35"/>
      <c r="G1000" s="35"/>
      <c r="H1000" s="3"/>
      <c r="I1000" s="2"/>
      <c r="J1000" s="2"/>
      <c r="K1000" s="2"/>
      <c r="L1000" s="2"/>
      <c r="M1000" s="2"/>
      <c r="N1000" s="2"/>
      <c r="O1000" s="2"/>
      <c r="P1000" s="2"/>
      <c r="Q1000" s="2"/>
      <c r="R1000" s="2"/>
      <c r="S1000" s="2"/>
      <c r="T1000" s="2"/>
      <c r="U1000" s="2"/>
      <c r="V1000" s="2"/>
      <c r="W1000" s="2"/>
      <c r="X1000" s="2"/>
      <c r="Y1000" s="2"/>
      <c r="Z1000" s="2"/>
      <c r="AA1000" s="2"/>
      <c r="AB1000" s="2"/>
    </row>
    <row r="1001" spans="1:28" ht="13.5" customHeight="1">
      <c r="A1001" s="2"/>
      <c r="B1001" s="3"/>
      <c r="C1001" s="3"/>
      <c r="D1001" s="35"/>
      <c r="E1001" s="35"/>
      <c r="F1001" s="35"/>
      <c r="G1001" s="35"/>
      <c r="H1001" s="3"/>
      <c r="I1001" s="2"/>
      <c r="J1001" s="2"/>
      <c r="K1001" s="2"/>
      <c r="L1001" s="2"/>
      <c r="M1001" s="2"/>
      <c r="N1001" s="2"/>
      <c r="O1001" s="2"/>
      <c r="P1001" s="2"/>
      <c r="Q1001" s="2"/>
      <c r="R1001" s="2"/>
      <c r="S1001" s="2"/>
      <c r="T1001" s="2"/>
      <c r="U1001" s="2"/>
      <c r="V1001" s="2"/>
      <c r="W1001" s="2"/>
      <c r="X1001" s="2"/>
      <c r="Y1001" s="2"/>
      <c r="Z1001" s="2"/>
      <c r="AA1001" s="2"/>
      <c r="AB1001" s="2"/>
    </row>
    <row r="1002" spans="1:28" ht="13.5" customHeight="1">
      <c r="A1002" s="2"/>
      <c r="B1002" s="3"/>
      <c r="C1002" s="3"/>
      <c r="D1002" s="35"/>
      <c r="E1002" s="35"/>
      <c r="F1002" s="35"/>
      <c r="G1002" s="35"/>
      <c r="H1002" s="3"/>
      <c r="I1002" s="2"/>
      <c r="J1002" s="2"/>
      <c r="K1002" s="2"/>
      <c r="L1002" s="2"/>
      <c r="M1002" s="2"/>
      <c r="N1002" s="2"/>
      <c r="O1002" s="2"/>
      <c r="P1002" s="2"/>
      <c r="Q1002" s="2"/>
      <c r="R1002" s="2"/>
      <c r="S1002" s="2"/>
      <c r="T1002" s="2"/>
      <c r="U1002" s="2"/>
      <c r="V1002" s="2"/>
      <c r="W1002" s="2"/>
      <c r="X1002" s="2"/>
      <c r="Y1002" s="2"/>
      <c r="Z1002" s="2"/>
      <c r="AA1002" s="2"/>
      <c r="AB1002" s="2"/>
    </row>
    <row r="1003" spans="1:28" ht="13.5" customHeight="1">
      <c r="A1003" s="2"/>
      <c r="B1003" s="3"/>
      <c r="C1003" s="3"/>
      <c r="D1003" s="35"/>
      <c r="E1003" s="35"/>
      <c r="F1003" s="35"/>
      <c r="G1003" s="35"/>
      <c r="H1003" s="3"/>
      <c r="I1003" s="2"/>
      <c r="J1003" s="2"/>
      <c r="K1003" s="2"/>
      <c r="L1003" s="2"/>
      <c r="M1003" s="2"/>
      <c r="N1003" s="2"/>
      <c r="O1003" s="2"/>
      <c r="P1003" s="2"/>
      <c r="Q1003" s="2"/>
      <c r="R1003" s="2"/>
      <c r="S1003" s="2"/>
      <c r="T1003" s="2"/>
      <c r="U1003" s="2"/>
      <c r="V1003" s="2"/>
      <c r="W1003" s="2"/>
      <c r="X1003" s="2"/>
      <c r="Y1003" s="2"/>
      <c r="Z1003" s="2"/>
      <c r="AA1003" s="2"/>
      <c r="AB1003" s="2"/>
    </row>
    <row r="1004" spans="1:28" ht="13.5" customHeight="1">
      <c r="A1004" s="2"/>
      <c r="B1004" s="3"/>
      <c r="C1004" s="3"/>
      <c r="D1004" s="35"/>
      <c r="E1004" s="35"/>
      <c r="F1004" s="35"/>
      <c r="G1004" s="35"/>
      <c r="H1004" s="3"/>
      <c r="I1004" s="2"/>
      <c r="J1004" s="2"/>
      <c r="K1004" s="2"/>
      <c r="L1004" s="2"/>
      <c r="M1004" s="2"/>
      <c r="N1004" s="2"/>
      <c r="O1004" s="2"/>
      <c r="P1004" s="2"/>
      <c r="Q1004" s="2"/>
      <c r="R1004" s="2"/>
      <c r="S1004" s="2"/>
      <c r="T1004" s="2"/>
      <c r="U1004" s="2"/>
      <c r="V1004" s="2"/>
      <c r="W1004" s="2"/>
      <c r="X1004" s="2"/>
      <c r="Y1004" s="2"/>
      <c r="Z1004" s="2"/>
      <c r="AA1004" s="2"/>
      <c r="AB1004" s="2"/>
    </row>
    <row r="1005" spans="1:28" ht="13.5" customHeight="1">
      <c r="A1005" s="2"/>
      <c r="B1005" s="3"/>
      <c r="C1005" s="3"/>
      <c r="D1005" s="35"/>
      <c r="E1005" s="35"/>
      <c r="F1005" s="35"/>
      <c r="G1005" s="35"/>
      <c r="H1005" s="3"/>
      <c r="I1005" s="2"/>
      <c r="J1005" s="2"/>
      <c r="K1005" s="2"/>
      <c r="L1005" s="2"/>
      <c r="M1005" s="2"/>
      <c r="N1005" s="2"/>
      <c r="O1005" s="2"/>
      <c r="P1005" s="2"/>
      <c r="Q1005" s="2"/>
      <c r="R1005" s="2"/>
      <c r="S1005" s="2"/>
      <c r="T1005" s="2"/>
      <c r="U1005" s="2"/>
      <c r="V1005" s="2"/>
      <c r="W1005" s="2"/>
      <c r="X1005" s="2"/>
      <c r="Y1005" s="2"/>
      <c r="Z1005" s="2"/>
      <c r="AA1005" s="2"/>
      <c r="AB1005" s="2"/>
    </row>
    <row r="1006" spans="1:28" ht="13.5" customHeight="1">
      <c r="A1006" s="2"/>
      <c r="B1006" s="3"/>
      <c r="C1006" s="3"/>
      <c r="D1006" s="35"/>
      <c r="E1006" s="35"/>
      <c r="F1006" s="35"/>
      <c r="G1006" s="35"/>
      <c r="H1006" s="3"/>
      <c r="I1006" s="2"/>
      <c r="J1006" s="2"/>
      <c r="K1006" s="2"/>
      <c r="L1006" s="2"/>
      <c r="M1006" s="2"/>
      <c r="N1006" s="2"/>
      <c r="O1006" s="2"/>
      <c r="P1006" s="2"/>
      <c r="Q1006" s="2"/>
      <c r="R1006" s="2"/>
      <c r="S1006" s="2"/>
      <c r="T1006" s="2"/>
      <c r="U1006" s="2"/>
      <c r="V1006" s="2"/>
      <c r="W1006" s="2"/>
      <c r="X1006" s="2"/>
      <c r="Y1006" s="2"/>
      <c r="Z1006" s="2"/>
      <c r="AA1006" s="2"/>
      <c r="AB1006" s="2"/>
    </row>
    <row r="1007" spans="1:28" ht="13.5" customHeight="1">
      <c r="A1007" s="2"/>
      <c r="B1007" s="3"/>
      <c r="C1007" s="3"/>
      <c r="D1007" s="35"/>
      <c r="E1007" s="35"/>
      <c r="F1007" s="35"/>
      <c r="G1007" s="35"/>
      <c r="H1007" s="3"/>
      <c r="I1007" s="2"/>
      <c r="J1007" s="2"/>
      <c r="K1007" s="2"/>
      <c r="L1007" s="2"/>
      <c r="M1007" s="2"/>
      <c r="N1007" s="2"/>
      <c r="O1007" s="2"/>
      <c r="P1007" s="2"/>
      <c r="Q1007" s="2"/>
      <c r="R1007" s="2"/>
      <c r="S1007" s="2"/>
      <c r="T1007" s="2"/>
      <c r="U1007" s="2"/>
      <c r="V1007" s="2"/>
      <c r="W1007" s="2"/>
      <c r="X1007" s="2"/>
      <c r="Y1007" s="2"/>
      <c r="Z1007" s="2"/>
      <c r="AA1007" s="2"/>
      <c r="AB1007" s="2"/>
    </row>
    <row r="1008" spans="1:28" ht="13.5" customHeight="1">
      <c r="A1008" s="2"/>
      <c r="B1008" s="3"/>
      <c r="C1008" s="3"/>
      <c r="D1008" s="35"/>
      <c r="E1008" s="35"/>
      <c r="F1008" s="35"/>
      <c r="G1008" s="35"/>
      <c r="H1008" s="3"/>
      <c r="I1008" s="2"/>
      <c r="J1008" s="2"/>
      <c r="K1008" s="2"/>
      <c r="L1008" s="2"/>
      <c r="M1008" s="2"/>
      <c r="N1008" s="2"/>
      <c r="O1008" s="2"/>
      <c r="P1008" s="2"/>
      <c r="Q1008" s="2"/>
      <c r="R1008" s="2"/>
      <c r="S1008" s="2"/>
      <c r="T1008" s="2"/>
      <c r="U1008" s="2"/>
      <c r="V1008" s="2"/>
      <c r="W1008" s="2"/>
      <c r="X1008" s="2"/>
      <c r="Y1008" s="2"/>
      <c r="Z1008" s="2"/>
      <c r="AA1008" s="2"/>
      <c r="AB1008" s="2"/>
    </row>
    <row r="1009" spans="1:28" ht="13.5" customHeight="1">
      <c r="A1009" s="2"/>
      <c r="B1009" s="3"/>
      <c r="C1009" s="3"/>
      <c r="D1009" s="35"/>
      <c r="E1009" s="35"/>
      <c r="F1009" s="35"/>
      <c r="G1009" s="35"/>
      <c r="H1009" s="3"/>
      <c r="I1009" s="2"/>
      <c r="J1009" s="2"/>
      <c r="K1009" s="2"/>
      <c r="L1009" s="2"/>
      <c r="M1009" s="2"/>
      <c r="N1009" s="2"/>
      <c r="O1009" s="2"/>
      <c r="P1009" s="2"/>
      <c r="Q1009" s="2"/>
      <c r="R1009" s="2"/>
      <c r="S1009" s="2"/>
      <c r="T1009" s="2"/>
      <c r="U1009" s="2"/>
      <c r="V1009" s="2"/>
      <c r="W1009" s="2"/>
      <c r="X1009" s="2"/>
      <c r="Y1009" s="2"/>
      <c r="Z1009" s="2"/>
      <c r="AA1009" s="2"/>
      <c r="AB1009" s="2"/>
    </row>
    <row r="1010" spans="1:28" ht="13.5" customHeight="1">
      <c r="A1010" s="2"/>
      <c r="B1010" s="3"/>
      <c r="C1010" s="3"/>
      <c r="D1010" s="35"/>
      <c r="E1010" s="35"/>
      <c r="F1010" s="35"/>
      <c r="G1010" s="35"/>
      <c r="H1010" s="3"/>
      <c r="I1010" s="2"/>
      <c r="J1010" s="2"/>
      <c r="K1010" s="2"/>
      <c r="L1010" s="2"/>
      <c r="M1010" s="2"/>
      <c r="N1010" s="2"/>
      <c r="O1010" s="2"/>
      <c r="P1010" s="2"/>
      <c r="Q1010" s="2"/>
      <c r="R1010" s="2"/>
      <c r="S1010" s="2"/>
      <c r="T1010" s="2"/>
      <c r="U1010" s="2"/>
      <c r="V1010" s="2"/>
      <c r="W1010" s="2"/>
      <c r="X1010" s="2"/>
      <c r="Y1010" s="2"/>
      <c r="Z1010" s="2"/>
      <c r="AA1010" s="2"/>
      <c r="AB1010" s="2"/>
    </row>
  </sheetData>
  <sheetProtection algorithmName="SHA-512" hashValue="V0w1CclRrbwdpvIadSRBN7vbTmx3nfSvsvMKqo6PcDMlo9Dv0H4HVOH2vjFRObxVefdt3+AnBr7oJlw2nfjtMw==" saltValue="x7KDATTpiiWeMP5wp8X6WQ==" spinCount="100000" sheet="1" objects="1" scenarios="1"/>
  <mergeCells count="32">
    <mergeCell ref="D116:E116"/>
    <mergeCell ref="D80:E80"/>
    <mergeCell ref="C88:C89"/>
    <mergeCell ref="D88:E89"/>
    <mergeCell ref="D96:E96"/>
    <mergeCell ref="B104:B105"/>
    <mergeCell ref="C104:C105"/>
    <mergeCell ref="D104:E104"/>
    <mergeCell ref="B46:B47"/>
    <mergeCell ref="C46:C47"/>
    <mergeCell ref="D46:E46"/>
    <mergeCell ref="D59:E59"/>
    <mergeCell ref="C69:C70"/>
    <mergeCell ref="D69:E70"/>
    <mergeCell ref="D39:E39"/>
    <mergeCell ref="C9:E9"/>
    <mergeCell ref="B11:E11"/>
    <mergeCell ref="C12:E12"/>
    <mergeCell ref="C13:E13"/>
    <mergeCell ref="C14:E14"/>
    <mergeCell ref="C15:E15"/>
    <mergeCell ref="C16:E16"/>
    <mergeCell ref="C17:E17"/>
    <mergeCell ref="D19:E19"/>
    <mergeCell ref="C27:C28"/>
    <mergeCell ref="D27:E28"/>
    <mergeCell ref="C8:E8"/>
    <mergeCell ref="B2:E2"/>
    <mergeCell ref="B4:E4"/>
    <mergeCell ref="C5:E5"/>
    <mergeCell ref="C6:E6"/>
    <mergeCell ref="C7:E7"/>
  </mergeCells>
  <printOptions horizontalCentered="1"/>
  <pageMargins left="0.78740157480314965" right="0.78740157480314965" top="0.78740157480314965" bottom="0.78740157480314965" header="0" footer="0"/>
  <pageSetup paperSize="9" scale="77" fitToHeight="0" orientation="portrait" r:id="rId1"/>
  <headerFooter>
    <oddFooter>&amp;CPágina &amp;P de</oddFooter>
  </headerFooter>
  <rowBreaks count="1" manualBreakCount="1">
    <brk id="103" min="1"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41">
    <tabColor theme="9" tint="0.59999389629810485"/>
    <pageSetUpPr fitToPage="1"/>
  </sheetPr>
  <dimension ref="A1:AB1010"/>
  <sheetViews>
    <sheetView showGridLines="0" tabSelected="1" view="pageBreakPreview" topLeftCell="A97" zoomScale="70" zoomScaleNormal="100" zoomScaleSheetLayoutView="70" workbookViewId="0">
      <selection activeCell="I9" sqref="I9"/>
    </sheetView>
  </sheetViews>
  <sheetFormatPr defaultColWidth="12.5703125" defaultRowHeight="15" customHeight="1" outlineLevelRow="2"/>
  <cols>
    <col min="1" max="1" width="1.42578125" customWidth="1"/>
    <col min="2" max="2" width="64.7109375" customWidth="1"/>
    <col min="3" max="3" width="18.85546875" customWidth="1"/>
    <col min="4" max="4" width="13.7109375" customWidth="1"/>
    <col min="5" max="5" width="15.85546875" customWidth="1"/>
    <col min="6" max="6" width="13.7109375" customWidth="1"/>
    <col min="7" max="7" width="14.85546875" customWidth="1"/>
    <col min="8" max="8" width="7.42578125" customWidth="1"/>
    <col min="9" max="9" width="11.28515625" customWidth="1"/>
    <col min="10" max="10" width="12" customWidth="1"/>
    <col min="11" max="28" width="9.140625" customWidth="1"/>
  </cols>
  <sheetData>
    <row r="1" spans="1:28" ht="7.5" customHeight="1" thickBot="1">
      <c r="A1" s="2"/>
      <c r="B1" s="3"/>
      <c r="C1" s="3"/>
      <c r="D1" s="35"/>
      <c r="E1" s="35"/>
      <c r="F1" s="35"/>
      <c r="G1" s="35"/>
      <c r="H1" s="3"/>
      <c r="I1" s="2"/>
      <c r="J1" s="2"/>
      <c r="K1" s="2"/>
      <c r="L1" s="2"/>
      <c r="M1" s="2"/>
      <c r="N1" s="2"/>
      <c r="O1" s="2"/>
      <c r="P1" s="2"/>
      <c r="Q1" s="2"/>
      <c r="R1" s="2"/>
      <c r="S1" s="2"/>
      <c r="T1" s="2"/>
      <c r="U1" s="2"/>
      <c r="V1" s="2"/>
      <c r="W1" s="2"/>
      <c r="X1" s="2"/>
      <c r="Y1" s="2"/>
      <c r="Z1" s="2"/>
      <c r="AA1" s="2"/>
      <c r="AB1" s="2"/>
    </row>
    <row r="2" spans="1:28" ht="13.5" customHeight="1" thickBot="1">
      <c r="A2" s="2"/>
      <c r="B2" s="611" t="s">
        <v>59</v>
      </c>
      <c r="C2" s="612"/>
      <c r="D2" s="612"/>
      <c r="E2" s="613"/>
      <c r="F2" s="50"/>
      <c r="G2" s="50"/>
      <c r="H2" s="36"/>
      <c r="I2" s="2"/>
      <c r="J2" s="2"/>
      <c r="K2" s="2"/>
      <c r="L2" s="2"/>
      <c r="M2" s="2"/>
      <c r="N2" s="2"/>
      <c r="O2" s="2"/>
      <c r="P2" s="2"/>
      <c r="Q2" s="2"/>
      <c r="R2" s="2"/>
      <c r="S2" s="2"/>
      <c r="T2" s="2"/>
      <c r="U2" s="2"/>
      <c r="V2" s="2"/>
      <c r="W2" s="2"/>
      <c r="X2" s="2"/>
      <c r="Y2" s="2"/>
      <c r="Z2" s="2"/>
      <c r="AA2" s="2"/>
      <c r="AB2" s="2"/>
    </row>
    <row r="3" spans="1:28" ht="6.75" customHeight="1" thickBot="1">
      <c r="A3" s="2"/>
      <c r="B3" s="178"/>
      <c r="C3" s="93"/>
      <c r="D3" s="77"/>
      <c r="E3" s="77"/>
      <c r="F3" s="50"/>
      <c r="G3" s="50"/>
      <c r="H3" s="2"/>
      <c r="I3" s="2"/>
      <c r="J3" s="2"/>
      <c r="K3" s="2"/>
      <c r="L3" s="2"/>
      <c r="M3" s="2"/>
      <c r="N3" s="2"/>
      <c r="O3" s="2"/>
      <c r="P3" s="2"/>
      <c r="Q3" s="2"/>
      <c r="R3" s="2"/>
      <c r="S3" s="2"/>
      <c r="T3" s="2"/>
      <c r="U3" s="2"/>
      <c r="V3" s="2"/>
      <c r="W3" s="2"/>
      <c r="X3" s="2"/>
      <c r="Y3" s="2"/>
      <c r="Z3" s="2"/>
      <c r="AA3" s="2"/>
      <c r="AB3" s="2"/>
    </row>
    <row r="4" spans="1:28" ht="13.5" customHeight="1" thickBot="1">
      <c r="A4" s="50"/>
      <c r="B4" s="608" t="s">
        <v>166</v>
      </c>
      <c r="C4" s="609"/>
      <c r="D4" s="609"/>
      <c r="E4" s="610"/>
      <c r="F4" s="50"/>
      <c r="G4" s="50"/>
      <c r="H4" s="36"/>
      <c r="I4" s="50"/>
      <c r="J4" s="50"/>
      <c r="K4" s="50"/>
      <c r="L4" s="50"/>
      <c r="M4" s="50"/>
      <c r="N4" s="50"/>
      <c r="O4" s="50"/>
      <c r="P4" s="50"/>
      <c r="Q4" s="50"/>
      <c r="R4" s="50"/>
      <c r="S4" s="50"/>
      <c r="T4" s="50"/>
      <c r="U4" s="50"/>
      <c r="V4" s="50"/>
      <c r="W4" s="50"/>
      <c r="X4" s="50"/>
      <c r="Y4" s="50"/>
      <c r="Z4" s="50"/>
      <c r="AA4" s="50"/>
      <c r="AB4" s="50"/>
    </row>
    <row r="5" spans="1:28" ht="30.75" customHeight="1">
      <c r="A5" s="50"/>
      <c r="B5" s="227" t="s">
        <v>62</v>
      </c>
      <c r="C5" s="640" t="str">
        <f>PREENCHIMENTO!B31</f>
        <v>Supervisor posto H</v>
      </c>
      <c r="D5" s="641"/>
      <c r="E5" s="642"/>
      <c r="F5" s="50"/>
      <c r="G5" s="50"/>
      <c r="H5" s="36"/>
      <c r="I5" s="50"/>
      <c r="J5" s="50"/>
      <c r="K5" s="50"/>
      <c r="L5" s="50"/>
      <c r="M5" s="50"/>
      <c r="N5" s="50"/>
      <c r="O5" s="50"/>
      <c r="P5" s="50"/>
      <c r="Q5" s="50"/>
      <c r="R5" s="50"/>
      <c r="S5" s="50"/>
      <c r="T5" s="50"/>
      <c r="U5" s="50"/>
      <c r="V5" s="50"/>
      <c r="W5" s="50"/>
      <c r="X5" s="50"/>
      <c r="Y5" s="50"/>
      <c r="Z5" s="50"/>
      <c r="AA5" s="50"/>
      <c r="AB5" s="50"/>
    </row>
    <row r="6" spans="1:28" ht="13.5" customHeight="1">
      <c r="A6" s="50"/>
      <c r="B6" s="46" t="s">
        <v>167</v>
      </c>
      <c r="C6" s="632" t="str">
        <f>CONCATENATE("Posto dia (",VLOOKUP($C$5,PREENCHIMENTO!$B$23:$F$32,5,0)," H/dia)")</f>
        <v>Posto dia (12x36 (diurno) H/dia)</v>
      </c>
      <c r="D6" s="633"/>
      <c r="E6" s="634"/>
      <c r="F6" s="50"/>
      <c r="G6" s="50"/>
      <c r="H6" s="36"/>
      <c r="I6" s="50"/>
      <c r="J6" s="50"/>
      <c r="K6" s="50"/>
      <c r="L6" s="50"/>
      <c r="M6" s="50"/>
      <c r="N6" s="50"/>
      <c r="O6" s="50"/>
      <c r="P6" s="50"/>
      <c r="Q6" s="50"/>
      <c r="R6" s="50"/>
      <c r="S6" s="50"/>
      <c r="T6" s="50"/>
      <c r="U6" s="50"/>
      <c r="V6" s="50"/>
      <c r="W6" s="50"/>
      <c r="X6" s="50"/>
      <c r="Y6" s="50"/>
      <c r="Z6" s="50"/>
      <c r="AA6" s="50"/>
      <c r="AB6" s="50"/>
    </row>
    <row r="7" spans="1:28" ht="13.5" customHeight="1">
      <c r="A7" s="50"/>
      <c r="B7" s="226" t="s">
        <v>64</v>
      </c>
      <c r="C7" s="635" t="str">
        <f>VLOOKUP($C$5,PREENCHIMENTO!$B$23:$G$32,6,0)</f>
        <v>5103-10</v>
      </c>
      <c r="D7" s="636"/>
      <c r="E7" s="637"/>
      <c r="F7" s="50"/>
      <c r="G7" s="50"/>
      <c r="H7" s="36"/>
      <c r="I7" s="50"/>
      <c r="J7" s="50"/>
      <c r="K7" s="50"/>
      <c r="L7" s="50"/>
      <c r="M7" s="50"/>
      <c r="N7" s="50"/>
      <c r="O7" s="50"/>
      <c r="P7" s="50"/>
      <c r="Q7" s="50"/>
      <c r="R7" s="50"/>
      <c r="S7" s="50"/>
      <c r="T7" s="50"/>
      <c r="U7" s="50"/>
      <c r="V7" s="50"/>
      <c r="W7" s="50"/>
      <c r="X7" s="50"/>
      <c r="Y7" s="50"/>
      <c r="Z7" s="50"/>
      <c r="AA7" s="50"/>
      <c r="AB7" s="50"/>
    </row>
    <row r="8" spans="1:28" ht="13.5" customHeight="1">
      <c r="A8" s="50"/>
      <c r="B8" s="46" t="s">
        <v>65</v>
      </c>
      <c r="C8" s="635">
        <f>VLOOKUP($C$5,PREENCHIMENTO!$B$23:$F$32,2,0)</f>
        <v>10101.26</v>
      </c>
      <c r="D8" s="636"/>
      <c r="E8" s="637"/>
      <c r="F8" s="50"/>
      <c r="G8" s="50"/>
      <c r="H8" s="36"/>
      <c r="I8" s="50"/>
      <c r="J8" s="50"/>
      <c r="K8" s="50"/>
      <c r="L8" s="50"/>
      <c r="M8" s="50"/>
      <c r="N8" s="50"/>
      <c r="O8" s="50"/>
      <c r="P8" s="50"/>
      <c r="Q8" s="50"/>
      <c r="R8" s="50"/>
      <c r="S8" s="50"/>
      <c r="T8" s="50"/>
      <c r="U8" s="50"/>
      <c r="V8" s="50"/>
      <c r="W8" s="50"/>
      <c r="X8" s="50"/>
      <c r="Y8" s="50"/>
      <c r="Z8" s="50"/>
      <c r="AA8" s="50"/>
      <c r="AB8" s="50"/>
    </row>
    <row r="9" spans="1:28" ht="13.5" customHeight="1" thickBot="1">
      <c r="A9" s="50"/>
      <c r="B9" s="47" t="s">
        <v>63</v>
      </c>
      <c r="C9" s="643">
        <f>VLOOKUP($C$5,PREENCHIMENTO!$B$23:$F$32,4,0)</f>
        <v>2</v>
      </c>
      <c r="D9" s="644"/>
      <c r="E9" s="645"/>
      <c r="F9" s="50"/>
      <c r="G9" s="50"/>
      <c r="H9" s="36"/>
      <c r="I9" s="50"/>
      <c r="J9" s="50"/>
      <c r="K9" s="50"/>
      <c r="L9" s="50"/>
      <c r="M9" s="50"/>
      <c r="N9" s="50"/>
      <c r="O9" s="50"/>
      <c r="P9" s="50"/>
      <c r="Q9" s="50"/>
      <c r="R9" s="50"/>
      <c r="S9" s="50"/>
      <c r="T9" s="50"/>
      <c r="U9" s="50"/>
      <c r="V9" s="50"/>
      <c r="W9" s="50"/>
      <c r="X9" s="50"/>
      <c r="Y9" s="50"/>
      <c r="Z9" s="50"/>
      <c r="AA9" s="50"/>
      <c r="AB9" s="50"/>
    </row>
    <row r="10" spans="1:28" ht="6.75" customHeight="1" thickBot="1">
      <c r="A10" s="2"/>
      <c r="B10" s="178"/>
      <c r="C10" s="93"/>
      <c r="D10" s="77"/>
      <c r="E10" s="77"/>
      <c r="F10" s="77"/>
      <c r="G10" s="50"/>
      <c r="H10" s="2"/>
      <c r="I10" s="2"/>
      <c r="J10" s="2"/>
      <c r="K10" s="2"/>
      <c r="L10" s="2"/>
      <c r="M10" s="2"/>
      <c r="N10" s="2"/>
      <c r="O10" s="2"/>
      <c r="P10" s="2"/>
      <c r="Q10" s="2"/>
      <c r="R10" s="2"/>
      <c r="S10" s="2"/>
      <c r="T10" s="2"/>
      <c r="U10" s="2"/>
      <c r="V10" s="2"/>
      <c r="W10" s="2"/>
      <c r="X10" s="2"/>
      <c r="Y10" s="2"/>
      <c r="Z10" s="2"/>
      <c r="AA10" s="2"/>
      <c r="AB10" s="2"/>
    </row>
    <row r="11" spans="1:28" ht="15" customHeight="1" thickBot="1">
      <c r="A11" s="2"/>
      <c r="B11" s="608" t="s">
        <v>2</v>
      </c>
      <c r="C11" s="609"/>
      <c r="D11" s="609"/>
      <c r="E11" s="610"/>
      <c r="H11" s="37"/>
      <c r="I11" s="2"/>
      <c r="J11" s="2"/>
      <c r="K11" s="2"/>
      <c r="L11" s="2"/>
      <c r="M11" s="2"/>
      <c r="N11" s="2"/>
      <c r="O11" s="2"/>
      <c r="P11" s="2"/>
      <c r="Q11" s="2"/>
      <c r="R11" s="2"/>
      <c r="S11" s="2"/>
      <c r="T11" s="2"/>
      <c r="U11" s="2"/>
      <c r="V11" s="2"/>
      <c r="W11" s="2"/>
      <c r="X11" s="2"/>
      <c r="Y11" s="2"/>
      <c r="Z11" s="2"/>
      <c r="AA11" s="2"/>
      <c r="AB11" s="2"/>
    </row>
    <row r="12" spans="1:28" ht="15" customHeight="1">
      <c r="A12" s="2"/>
      <c r="B12" s="91" t="s">
        <v>30</v>
      </c>
      <c r="C12" s="626">
        <f>PREENCHIMENTO!C20</f>
        <v>0</v>
      </c>
      <c r="D12" s="627"/>
      <c r="E12" s="628"/>
      <c r="H12" s="38"/>
      <c r="I12" s="2"/>
      <c r="J12" s="2"/>
      <c r="K12" s="2"/>
      <c r="L12" s="2"/>
      <c r="M12" s="2"/>
      <c r="N12" s="2"/>
      <c r="O12" s="2"/>
      <c r="P12" s="2"/>
      <c r="Q12" s="2"/>
      <c r="R12" s="2"/>
      <c r="S12" s="2"/>
      <c r="T12" s="2"/>
      <c r="U12" s="2"/>
      <c r="V12" s="2"/>
      <c r="W12" s="2"/>
      <c r="X12" s="2"/>
      <c r="Y12" s="2"/>
      <c r="Z12" s="2"/>
      <c r="AA12" s="2"/>
      <c r="AB12" s="2"/>
    </row>
    <row r="13" spans="1:28" ht="15" customHeight="1">
      <c r="A13" s="2"/>
      <c r="B13" s="60" t="s">
        <v>60</v>
      </c>
      <c r="C13" s="629" t="s">
        <v>5</v>
      </c>
      <c r="D13" s="630"/>
      <c r="E13" s="631"/>
      <c r="H13" s="37"/>
      <c r="I13" s="2"/>
      <c r="J13" s="2"/>
      <c r="K13" s="2"/>
      <c r="L13" s="2"/>
      <c r="M13" s="2"/>
      <c r="N13" s="2"/>
      <c r="O13" s="2"/>
      <c r="P13" s="2"/>
      <c r="Q13" s="2"/>
      <c r="R13" s="2"/>
      <c r="S13" s="2"/>
      <c r="T13" s="2"/>
      <c r="U13" s="2"/>
      <c r="V13" s="2"/>
      <c r="W13" s="2"/>
      <c r="X13" s="2"/>
      <c r="Y13" s="2"/>
      <c r="Z13" s="2"/>
      <c r="AA13" s="2"/>
      <c r="AB13" s="2"/>
    </row>
    <row r="14" spans="1:28" ht="15" customHeight="1">
      <c r="A14" s="2"/>
      <c r="B14" s="60" t="s">
        <v>37</v>
      </c>
      <c r="C14" s="629">
        <f>PREENCHIMENTO!D51</f>
        <v>0</v>
      </c>
      <c r="D14" s="630"/>
      <c r="E14" s="631"/>
      <c r="H14" s="37"/>
      <c r="I14" s="2"/>
      <c r="J14" s="2"/>
      <c r="K14" s="2"/>
      <c r="L14" s="2"/>
      <c r="M14" s="2"/>
      <c r="N14" s="2"/>
      <c r="O14" s="2"/>
      <c r="P14" s="2"/>
      <c r="Q14" s="2"/>
      <c r="R14" s="2"/>
      <c r="S14" s="2"/>
      <c r="T14" s="2"/>
      <c r="U14" s="2"/>
      <c r="V14" s="2"/>
      <c r="W14" s="2"/>
      <c r="X14" s="2"/>
      <c r="Y14" s="2"/>
      <c r="Z14" s="2"/>
      <c r="AA14" s="2"/>
      <c r="AB14" s="2"/>
    </row>
    <row r="15" spans="1:28" ht="15" customHeight="1">
      <c r="A15" s="2"/>
      <c r="B15" s="179" t="s">
        <v>38</v>
      </c>
      <c r="C15" s="629">
        <f>PREENCHIMENTO!D52</f>
        <v>0</v>
      </c>
      <c r="D15" s="630"/>
      <c r="E15" s="631"/>
      <c r="H15" s="37"/>
      <c r="I15" s="2"/>
      <c r="J15" s="2"/>
      <c r="K15" s="2"/>
      <c r="L15" s="2"/>
      <c r="M15" s="2"/>
      <c r="N15" s="2"/>
      <c r="O15" s="2"/>
      <c r="P15" s="2"/>
      <c r="Q15" s="2"/>
      <c r="R15" s="2"/>
      <c r="S15" s="2"/>
      <c r="T15" s="2"/>
      <c r="U15" s="2"/>
      <c r="V15" s="2"/>
      <c r="W15" s="2"/>
      <c r="X15" s="2"/>
      <c r="Y15" s="2"/>
      <c r="Z15" s="2"/>
      <c r="AA15" s="2"/>
      <c r="AB15" s="2"/>
    </row>
    <row r="16" spans="1:28" ht="15" customHeight="1">
      <c r="A16" s="2"/>
      <c r="B16" s="60" t="s">
        <v>39</v>
      </c>
      <c r="C16" s="646">
        <f>PREENCHIMENTO!D53</f>
        <v>0</v>
      </c>
      <c r="D16" s="647"/>
      <c r="E16" s="648"/>
      <c r="H16" s="39"/>
      <c r="I16" s="2"/>
      <c r="J16" s="2"/>
      <c r="K16" s="2"/>
      <c r="L16" s="2"/>
      <c r="M16" s="2"/>
      <c r="N16" s="2"/>
      <c r="O16" s="2"/>
      <c r="P16" s="2"/>
      <c r="Q16" s="2"/>
      <c r="R16" s="2"/>
      <c r="S16" s="2"/>
      <c r="T16" s="2"/>
      <c r="U16" s="2"/>
      <c r="V16" s="2"/>
      <c r="W16" s="2"/>
      <c r="X16" s="2"/>
      <c r="Y16" s="2"/>
      <c r="Z16" s="2"/>
      <c r="AA16" s="2"/>
      <c r="AB16" s="2"/>
    </row>
    <row r="17" spans="1:28" ht="15" customHeight="1" thickBot="1">
      <c r="A17" s="2"/>
      <c r="B17" s="228" t="s">
        <v>61</v>
      </c>
      <c r="C17" s="623">
        <f>PREENCHIMENTO!$C$42</f>
        <v>12</v>
      </c>
      <c r="D17" s="624"/>
      <c r="E17" s="625"/>
      <c r="H17" s="37"/>
      <c r="I17" s="2"/>
      <c r="J17" s="2"/>
      <c r="K17" s="2"/>
      <c r="L17" s="2"/>
      <c r="M17" s="2"/>
      <c r="N17" s="2"/>
      <c r="O17" s="2"/>
      <c r="P17" s="2"/>
      <c r="Q17" s="2"/>
      <c r="R17" s="2"/>
      <c r="S17" s="2"/>
      <c r="T17" s="2"/>
      <c r="U17" s="2"/>
      <c r="V17" s="2"/>
      <c r="W17" s="2"/>
      <c r="X17" s="2"/>
      <c r="Y17" s="2"/>
      <c r="Z17" s="2"/>
      <c r="AA17" s="2"/>
      <c r="AB17" s="2"/>
    </row>
    <row r="18" spans="1:28" ht="6.75" customHeight="1" thickBot="1">
      <c r="A18" s="2"/>
      <c r="B18" s="178"/>
      <c r="C18" s="93"/>
      <c r="D18" s="77"/>
      <c r="E18" s="77"/>
      <c r="F18" s="77"/>
      <c r="G18" s="50"/>
      <c r="H18" s="2"/>
      <c r="I18" s="2"/>
      <c r="J18" s="2"/>
      <c r="K18" s="2"/>
      <c r="L18" s="2"/>
      <c r="M18" s="2"/>
      <c r="N18" s="2"/>
      <c r="O18" s="2"/>
      <c r="P18" s="2"/>
      <c r="Q18" s="2"/>
      <c r="R18" s="2"/>
      <c r="S18" s="2"/>
      <c r="T18" s="2"/>
      <c r="U18" s="2"/>
      <c r="V18" s="2"/>
      <c r="W18" s="2"/>
      <c r="X18" s="2"/>
      <c r="Y18" s="2"/>
      <c r="Z18" s="2"/>
      <c r="AA18" s="2"/>
      <c r="AB18" s="2"/>
    </row>
    <row r="19" spans="1:28" ht="51">
      <c r="A19" s="2"/>
      <c r="B19" s="133" t="s">
        <v>67</v>
      </c>
      <c r="C19" s="134" t="s">
        <v>66</v>
      </c>
      <c r="D19" s="638" t="s">
        <v>205</v>
      </c>
      <c r="E19" s="639"/>
      <c r="F19" s="2"/>
      <c r="G19" s="2"/>
      <c r="H19" s="2"/>
      <c r="I19" s="2"/>
      <c r="J19" s="2"/>
      <c r="K19" s="2"/>
      <c r="L19" s="2"/>
      <c r="M19" s="2"/>
      <c r="N19" s="2"/>
      <c r="O19" s="2"/>
      <c r="P19" s="2"/>
      <c r="Q19" s="2"/>
      <c r="R19" s="2"/>
      <c r="S19" s="2"/>
      <c r="T19" s="2"/>
      <c r="U19" s="2"/>
      <c r="V19" s="2"/>
      <c r="W19" s="2"/>
      <c r="X19" s="2"/>
    </row>
    <row r="20" spans="1:28" ht="15" customHeight="1" outlineLevel="1">
      <c r="A20" s="2"/>
      <c r="B20" s="109" t="s">
        <v>32</v>
      </c>
      <c r="C20" s="98" t="s">
        <v>164</v>
      </c>
      <c r="D20" s="222" t="s">
        <v>168</v>
      </c>
      <c r="E20" s="306">
        <f>C8</f>
        <v>10101.26</v>
      </c>
      <c r="F20" s="2"/>
      <c r="G20" s="2"/>
      <c r="H20" s="2"/>
      <c r="I20" s="2"/>
      <c r="J20" s="2"/>
      <c r="K20" s="2"/>
      <c r="L20" s="2"/>
      <c r="M20" s="2"/>
      <c r="N20" s="2"/>
      <c r="O20" s="2"/>
      <c r="P20" s="2"/>
      <c r="Q20" s="2"/>
      <c r="R20" s="2"/>
      <c r="S20" s="2"/>
      <c r="T20" s="2"/>
      <c r="U20" s="2"/>
      <c r="V20" s="2"/>
      <c r="W20" s="2"/>
      <c r="X20" s="2"/>
    </row>
    <row r="21" spans="1:28" ht="15" customHeight="1" outlineLevel="1">
      <c r="A21" s="50"/>
      <c r="B21" s="239" t="s">
        <v>265</v>
      </c>
      <c r="C21" s="98" t="s">
        <v>164</v>
      </c>
      <c r="D21" s="222" t="s">
        <v>168</v>
      </c>
      <c r="E21" s="306">
        <f>VLOOKUP($C$5,PREENCHIMENTO!$B$23:$D$32,3,0)</f>
        <v>3030.3780000000002</v>
      </c>
      <c r="F21" s="50"/>
      <c r="G21" s="50"/>
      <c r="H21" s="50"/>
      <c r="I21" s="50"/>
      <c r="J21" s="50"/>
      <c r="K21" s="50"/>
      <c r="L21" s="50"/>
      <c r="M21" s="50"/>
      <c r="N21" s="50"/>
      <c r="O21" s="50"/>
      <c r="P21" s="50"/>
      <c r="Q21" s="50"/>
      <c r="R21" s="50"/>
      <c r="S21" s="50"/>
      <c r="T21" s="50"/>
      <c r="U21" s="50"/>
      <c r="V21" s="50"/>
      <c r="W21" s="50"/>
      <c r="X21" s="50"/>
    </row>
    <row r="22" spans="1:28" ht="15" customHeight="1" outlineLevel="1">
      <c r="A22" s="50"/>
      <c r="B22" s="400" t="s">
        <v>311</v>
      </c>
      <c r="C22" s="98" t="s">
        <v>164</v>
      </c>
      <c r="D22" s="222" t="s">
        <v>309</v>
      </c>
      <c r="E22" s="306">
        <v>0</v>
      </c>
      <c r="F22" s="50"/>
      <c r="G22" s="50"/>
      <c r="H22" s="50"/>
      <c r="I22" s="50"/>
      <c r="J22" s="50"/>
      <c r="K22" s="50"/>
      <c r="L22" s="50"/>
      <c r="M22" s="50"/>
      <c r="N22" s="50"/>
      <c r="O22" s="50"/>
      <c r="P22" s="50"/>
      <c r="Q22" s="50"/>
      <c r="R22" s="50"/>
      <c r="S22" s="50"/>
      <c r="T22" s="50"/>
      <c r="U22" s="50"/>
      <c r="V22" s="50"/>
      <c r="W22" s="50"/>
      <c r="X22" s="50"/>
    </row>
    <row r="23" spans="1:28" ht="15" customHeight="1" outlineLevel="1">
      <c r="A23" s="50"/>
      <c r="B23" s="327" t="s">
        <v>308</v>
      </c>
      <c r="C23" s="98" t="s">
        <v>164</v>
      </c>
      <c r="D23" s="222" t="s">
        <v>168</v>
      </c>
      <c r="E23" s="306">
        <f>ROUND((E20+E21+E22)*0.02,2)</f>
        <v>262.63</v>
      </c>
      <c r="F23" s="50"/>
      <c r="G23" s="50"/>
      <c r="H23" s="50"/>
      <c r="I23" s="50"/>
      <c r="J23" s="50"/>
      <c r="K23" s="50"/>
      <c r="L23" s="50"/>
      <c r="M23" s="50"/>
      <c r="N23" s="50"/>
      <c r="O23" s="50"/>
      <c r="P23" s="50"/>
      <c r="Q23" s="50"/>
      <c r="R23" s="50"/>
      <c r="S23" s="50"/>
      <c r="T23" s="50"/>
      <c r="U23" s="50"/>
      <c r="V23" s="50"/>
      <c r="W23" s="50"/>
      <c r="X23" s="50"/>
    </row>
    <row r="24" spans="1:28" ht="15" customHeight="1" outlineLevel="1">
      <c r="A24" s="50"/>
      <c r="B24" s="328" t="s">
        <v>310</v>
      </c>
      <c r="C24" s="329" t="s">
        <v>164</v>
      </c>
      <c r="D24" s="330" t="s">
        <v>168</v>
      </c>
      <c r="E24" s="331">
        <f>ROUND((E20+E21+E22)*0.02,2)</f>
        <v>262.63</v>
      </c>
      <c r="F24" s="50"/>
      <c r="G24" s="50"/>
      <c r="H24" s="50"/>
      <c r="I24" s="50"/>
      <c r="J24" s="50"/>
      <c r="K24" s="50"/>
      <c r="L24" s="50"/>
      <c r="M24" s="50"/>
      <c r="N24" s="50"/>
      <c r="O24" s="50"/>
      <c r="P24" s="50"/>
      <c r="Q24" s="50"/>
      <c r="R24" s="50"/>
      <c r="S24" s="50"/>
      <c r="T24" s="50"/>
      <c r="U24" s="50"/>
      <c r="V24" s="50"/>
      <c r="W24" s="50"/>
      <c r="X24" s="50"/>
    </row>
    <row r="25" spans="1:28" ht="15" customHeight="1" thickBot="1">
      <c r="A25" s="3"/>
      <c r="B25" s="97" t="s">
        <v>68</v>
      </c>
      <c r="C25" s="101" t="s">
        <v>69</v>
      </c>
      <c r="D25" s="117" t="s">
        <v>165</v>
      </c>
      <c r="E25" s="106">
        <f>ROUND(SUM(D20:E24),2)</f>
        <v>13656.9</v>
      </c>
      <c r="F25" s="40"/>
      <c r="G25" s="2"/>
      <c r="H25" s="2"/>
      <c r="I25" s="2"/>
      <c r="J25" s="2"/>
      <c r="K25" s="2"/>
      <c r="L25" s="2"/>
      <c r="M25" s="2"/>
      <c r="N25" s="2"/>
      <c r="O25" s="2"/>
      <c r="P25" s="2"/>
      <c r="Q25" s="2"/>
      <c r="R25" s="2"/>
      <c r="S25" s="2"/>
      <c r="T25" s="2"/>
      <c r="U25" s="2"/>
      <c r="V25" s="2"/>
      <c r="W25" s="2"/>
      <c r="X25" s="2"/>
    </row>
    <row r="26" spans="1:28" ht="6.75" customHeight="1" thickBot="1">
      <c r="A26" s="2"/>
      <c r="B26" s="178"/>
      <c r="C26" s="93"/>
      <c r="D26" s="77"/>
      <c r="E26" s="77"/>
      <c r="F26" s="2"/>
      <c r="G26" s="2"/>
      <c r="H26" s="2"/>
      <c r="I26" s="2"/>
      <c r="J26" s="2"/>
      <c r="K26" s="2"/>
      <c r="L26" s="2"/>
      <c r="M26" s="2"/>
      <c r="N26" s="2"/>
      <c r="O26" s="2"/>
      <c r="P26" s="2"/>
      <c r="Q26" s="2"/>
      <c r="R26" s="2"/>
      <c r="S26" s="2"/>
      <c r="T26" s="2"/>
      <c r="U26" s="2"/>
      <c r="V26" s="2"/>
      <c r="W26" s="2"/>
      <c r="X26" s="2"/>
    </row>
    <row r="27" spans="1:28" ht="30" customHeight="1">
      <c r="A27" s="2"/>
      <c r="B27" s="135" t="s">
        <v>70</v>
      </c>
      <c r="C27" s="616" t="s">
        <v>66</v>
      </c>
      <c r="D27" s="614" t="s">
        <v>205</v>
      </c>
      <c r="E27" s="620"/>
      <c r="F27" s="2"/>
      <c r="G27" s="2"/>
      <c r="H27" s="2"/>
      <c r="I27" s="2"/>
      <c r="J27" s="2"/>
      <c r="K27" s="2"/>
      <c r="L27" s="2"/>
      <c r="M27" s="2"/>
      <c r="N27" s="2"/>
      <c r="O27" s="2"/>
      <c r="P27" s="2"/>
      <c r="Q27" s="2"/>
      <c r="R27" s="2"/>
      <c r="S27" s="2"/>
      <c r="T27" s="2"/>
      <c r="U27" s="2"/>
      <c r="V27" s="2"/>
      <c r="W27" s="2"/>
      <c r="X27" s="2"/>
    </row>
    <row r="28" spans="1:28" ht="30" customHeight="1" outlineLevel="1">
      <c r="A28" s="2"/>
      <c r="B28" s="136" t="s">
        <v>71</v>
      </c>
      <c r="C28" s="617"/>
      <c r="D28" s="621"/>
      <c r="E28" s="622"/>
      <c r="F28" s="2"/>
      <c r="G28" s="2"/>
      <c r="H28" s="2"/>
      <c r="I28" s="2"/>
      <c r="J28" s="2"/>
      <c r="K28" s="2"/>
      <c r="L28" s="2"/>
      <c r="M28" s="2"/>
      <c r="N28" s="2"/>
      <c r="O28" s="2"/>
      <c r="P28" s="2"/>
      <c r="Q28" s="2"/>
      <c r="R28" s="2"/>
      <c r="S28" s="2"/>
      <c r="T28" s="2"/>
      <c r="U28" s="2"/>
      <c r="V28" s="2"/>
      <c r="W28" s="2"/>
      <c r="X28" s="2"/>
    </row>
    <row r="29" spans="1:28" ht="15" customHeight="1" outlineLevel="1">
      <c r="A29" s="2"/>
      <c r="B29" s="107" t="s">
        <v>72</v>
      </c>
      <c r="C29" s="100" t="s">
        <v>164</v>
      </c>
      <c r="D29" s="102">
        <v>0.2</v>
      </c>
      <c r="E29" s="103">
        <f>ROUND(D29*E$25,2)</f>
        <v>2731.38</v>
      </c>
      <c r="F29" s="2"/>
      <c r="G29" s="2"/>
      <c r="H29" s="2"/>
      <c r="I29" s="2"/>
      <c r="J29" s="2"/>
      <c r="K29" s="2"/>
      <c r="L29" s="2"/>
      <c r="M29" s="2"/>
      <c r="N29" s="2"/>
      <c r="O29" s="2"/>
      <c r="P29" s="2"/>
      <c r="Q29" s="2"/>
      <c r="R29" s="2"/>
      <c r="S29" s="2"/>
      <c r="T29" s="2"/>
      <c r="U29" s="2"/>
      <c r="V29" s="2"/>
      <c r="W29" s="2"/>
      <c r="X29" s="2"/>
    </row>
    <row r="30" spans="1:28" ht="15" customHeight="1" outlineLevel="1">
      <c r="A30" s="2"/>
      <c r="B30" s="107" t="s">
        <v>73</v>
      </c>
      <c r="C30" s="100" t="s">
        <v>164</v>
      </c>
      <c r="D30" s="102">
        <v>2.5000000000000001E-2</v>
      </c>
      <c r="E30" s="103">
        <f t="shared" ref="E30:E36" si="0">ROUND(D30*E$25,2)</f>
        <v>341.42</v>
      </c>
      <c r="F30" s="2"/>
      <c r="G30" s="2"/>
      <c r="H30" s="2"/>
      <c r="I30" s="2"/>
      <c r="J30" s="2"/>
      <c r="K30" s="2"/>
      <c r="L30" s="2"/>
      <c r="M30" s="2"/>
      <c r="N30" s="2"/>
      <c r="O30" s="2"/>
      <c r="P30" s="2"/>
      <c r="Q30" s="2"/>
      <c r="R30" s="2"/>
      <c r="S30" s="2"/>
      <c r="T30" s="2"/>
      <c r="U30" s="2"/>
      <c r="V30" s="2"/>
      <c r="W30" s="2"/>
      <c r="X30" s="2"/>
    </row>
    <row r="31" spans="1:28" ht="15" customHeight="1" outlineLevel="1">
      <c r="A31" s="2"/>
      <c r="B31" s="108" t="s">
        <v>74</v>
      </c>
      <c r="C31" s="100" t="s">
        <v>75</v>
      </c>
      <c r="D31" s="102">
        <f>PREENCHIMENTO!C47</f>
        <v>0</v>
      </c>
      <c r="E31" s="104">
        <f t="shared" si="0"/>
        <v>0</v>
      </c>
      <c r="F31" s="2"/>
      <c r="G31" s="2"/>
      <c r="H31" s="2"/>
      <c r="I31" s="2"/>
      <c r="J31" s="2"/>
      <c r="K31" s="2"/>
      <c r="L31" s="2"/>
      <c r="M31" s="2"/>
      <c r="N31" s="2"/>
      <c r="O31" s="2"/>
      <c r="P31" s="2"/>
      <c r="Q31" s="2"/>
      <c r="R31" s="2"/>
      <c r="S31" s="2"/>
      <c r="T31" s="2"/>
      <c r="U31" s="2"/>
      <c r="V31" s="2"/>
      <c r="W31" s="2"/>
      <c r="X31" s="2"/>
    </row>
    <row r="32" spans="1:28" ht="15" customHeight="1" outlineLevel="1">
      <c r="A32" s="2"/>
      <c r="B32" s="107" t="s">
        <v>76</v>
      </c>
      <c r="C32" s="100" t="s">
        <v>164</v>
      </c>
      <c r="D32" s="102">
        <v>1.4999999999999999E-2</v>
      </c>
      <c r="E32" s="103">
        <f t="shared" si="0"/>
        <v>204.85</v>
      </c>
      <c r="F32" s="2"/>
      <c r="G32" s="2"/>
      <c r="H32" s="2"/>
      <c r="I32" s="2"/>
      <c r="J32" s="2"/>
      <c r="K32" s="2"/>
      <c r="L32" s="2"/>
      <c r="M32" s="2"/>
      <c r="N32" s="2"/>
      <c r="O32" s="2"/>
      <c r="P32" s="2"/>
      <c r="Q32" s="2"/>
      <c r="R32" s="2"/>
      <c r="S32" s="2"/>
      <c r="T32" s="2"/>
      <c r="U32" s="2"/>
      <c r="V32" s="2"/>
      <c r="W32" s="2"/>
      <c r="X32" s="2"/>
    </row>
    <row r="33" spans="1:28" ht="15" customHeight="1" outlineLevel="1">
      <c r="A33" s="2"/>
      <c r="B33" s="107" t="s">
        <v>77</v>
      </c>
      <c r="C33" s="100" t="s">
        <v>164</v>
      </c>
      <c r="D33" s="102">
        <v>0.01</v>
      </c>
      <c r="E33" s="103">
        <f t="shared" si="0"/>
        <v>136.57</v>
      </c>
      <c r="F33" s="2"/>
      <c r="G33" s="2"/>
      <c r="H33" s="2"/>
      <c r="I33" s="2"/>
      <c r="J33" s="2"/>
      <c r="K33" s="2"/>
      <c r="L33" s="2"/>
      <c r="M33" s="2"/>
      <c r="N33" s="2"/>
      <c r="O33" s="2"/>
      <c r="P33" s="2"/>
      <c r="Q33" s="2"/>
      <c r="R33" s="2"/>
      <c r="S33" s="2"/>
      <c r="T33" s="2"/>
      <c r="U33" s="2"/>
      <c r="V33" s="2"/>
      <c r="W33" s="2"/>
      <c r="X33" s="2"/>
    </row>
    <row r="34" spans="1:28" ht="15" customHeight="1" outlineLevel="1">
      <c r="A34" s="2"/>
      <c r="B34" s="107" t="s">
        <v>78</v>
      </c>
      <c r="C34" s="100" t="s">
        <v>164</v>
      </c>
      <c r="D34" s="102">
        <v>6.0000000000000001E-3</v>
      </c>
      <c r="E34" s="103">
        <f t="shared" si="0"/>
        <v>81.94</v>
      </c>
      <c r="F34" s="2"/>
      <c r="G34" s="2"/>
      <c r="H34" s="2"/>
      <c r="I34" s="2"/>
      <c r="J34" s="2"/>
      <c r="K34" s="2"/>
      <c r="L34" s="2"/>
      <c r="M34" s="2"/>
      <c r="N34" s="2"/>
      <c r="O34" s="2"/>
      <c r="P34" s="2"/>
      <c r="Q34" s="2"/>
      <c r="R34" s="2"/>
      <c r="S34" s="2"/>
      <c r="T34" s="2"/>
      <c r="U34" s="2"/>
      <c r="V34" s="2"/>
      <c r="W34" s="2"/>
      <c r="X34" s="2"/>
    </row>
    <row r="35" spans="1:28" ht="15" customHeight="1" outlineLevel="1">
      <c r="A35" s="2"/>
      <c r="B35" s="107" t="s">
        <v>79</v>
      </c>
      <c r="C35" s="100" t="s">
        <v>164</v>
      </c>
      <c r="D35" s="102">
        <v>2E-3</v>
      </c>
      <c r="E35" s="103">
        <f t="shared" si="0"/>
        <v>27.31</v>
      </c>
      <c r="F35" s="2"/>
      <c r="G35" s="2"/>
      <c r="H35" s="2"/>
      <c r="I35" s="2"/>
      <c r="J35" s="2"/>
      <c r="K35" s="2"/>
      <c r="L35" s="2"/>
      <c r="M35" s="2"/>
      <c r="N35" s="2"/>
      <c r="O35" s="2"/>
      <c r="P35" s="2"/>
      <c r="Q35" s="2"/>
      <c r="R35" s="2"/>
      <c r="S35" s="2"/>
      <c r="T35" s="2"/>
      <c r="U35" s="2"/>
      <c r="V35" s="2"/>
      <c r="W35" s="2"/>
      <c r="X35" s="2"/>
    </row>
    <row r="36" spans="1:28" ht="15" customHeight="1" outlineLevel="1">
      <c r="A36" s="2"/>
      <c r="B36" s="107" t="s">
        <v>80</v>
      </c>
      <c r="C36" s="100" t="s">
        <v>164</v>
      </c>
      <c r="D36" s="102">
        <v>0.08</v>
      </c>
      <c r="E36" s="103">
        <f t="shared" si="0"/>
        <v>1092.55</v>
      </c>
      <c r="F36" s="2"/>
      <c r="G36" s="2"/>
      <c r="H36" s="2"/>
      <c r="I36" s="2"/>
      <c r="J36" s="2"/>
      <c r="K36" s="2"/>
      <c r="L36" s="2"/>
      <c r="M36" s="2"/>
      <c r="N36" s="2"/>
      <c r="O36" s="2"/>
      <c r="P36" s="2"/>
      <c r="Q36" s="2"/>
      <c r="R36" s="2"/>
      <c r="S36" s="2"/>
      <c r="T36" s="2"/>
      <c r="U36" s="2"/>
      <c r="V36" s="2"/>
      <c r="W36" s="2"/>
      <c r="X36" s="2"/>
    </row>
    <row r="37" spans="1:28" ht="15" customHeight="1" outlineLevel="1" thickBot="1">
      <c r="A37" s="2"/>
      <c r="B37" s="99" t="s">
        <v>81</v>
      </c>
      <c r="C37" s="101" t="s">
        <v>69</v>
      </c>
      <c r="D37" s="105">
        <f t="shared" ref="D37" si="1">SUM(D29:D36)</f>
        <v>0.33800000000000002</v>
      </c>
      <c r="E37" s="106">
        <f>ROUND(SUM(E29:E36),2)</f>
        <v>4616.0200000000004</v>
      </c>
      <c r="F37" s="229"/>
      <c r="G37" s="2"/>
      <c r="H37" s="2"/>
      <c r="I37" s="2"/>
      <c r="J37" s="2"/>
      <c r="K37" s="2"/>
      <c r="L37" s="2"/>
      <c r="M37" s="2"/>
      <c r="N37" s="2"/>
      <c r="O37" s="2"/>
      <c r="P37" s="2"/>
      <c r="Q37" s="2"/>
      <c r="R37" s="2"/>
      <c r="S37" s="2"/>
      <c r="T37" s="2"/>
      <c r="U37" s="2"/>
      <c r="V37" s="2"/>
      <c r="W37" s="2"/>
      <c r="X37" s="2"/>
    </row>
    <row r="38" spans="1:28" ht="6.75" customHeight="1" thickBot="1">
      <c r="A38" s="2"/>
      <c r="B38" s="178"/>
      <c r="C38" s="93"/>
      <c r="D38" s="77"/>
      <c r="E38" s="77"/>
      <c r="F38" s="77"/>
      <c r="G38" s="2"/>
      <c r="H38" s="2"/>
      <c r="I38" s="2"/>
      <c r="J38" s="2"/>
      <c r="K38" s="2"/>
      <c r="L38" s="2"/>
      <c r="M38" s="2"/>
      <c r="N38" s="2"/>
      <c r="O38" s="2"/>
      <c r="P38" s="2"/>
      <c r="Q38" s="2"/>
      <c r="R38" s="2"/>
      <c r="S38" s="2"/>
      <c r="T38" s="2"/>
      <c r="U38" s="2"/>
      <c r="V38" s="2"/>
      <c r="W38" s="2"/>
      <c r="X38" s="2"/>
      <c r="Y38" s="2"/>
      <c r="Z38" s="2"/>
      <c r="AA38" s="2"/>
      <c r="AB38" s="2"/>
    </row>
    <row r="39" spans="1:28" ht="60" customHeight="1" outlineLevel="1">
      <c r="A39" s="2"/>
      <c r="B39" s="137" t="s">
        <v>82</v>
      </c>
      <c r="C39" s="134" t="s">
        <v>66</v>
      </c>
      <c r="D39" s="614" t="s">
        <v>205</v>
      </c>
      <c r="E39" s="620"/>
      <c r="F39" s="2"/>
      <c r="G39" s="2"/>
      <c r="H39" s="2"/>
      <c r="I39" s="2"/>
      <c r="J39" s="2"/>
      <c r="K39" s="2"/>
      <c r="L39" s="2"/>
      <c r="M39" s="2"/>
      <c r="N39" s="2"/>
      <c r="O39" s="2"/>
      <c r="P39" s="2"/>
      <c r="Q39" s="2"/>
      <c r="R39" s="2"/>
      <c r="S39" s="2"/>
      <c r="T39" s="2"/>
      <c r="U39" s="2"/>
      <c r="V39" s="2"/>
      <c r="W39" s="2"/>
      <c r="X39" s="2"/>
    </row>
    <row r="40" spans="1:28" ht="15" customHeight="1" outlineLevel="2">
      <c r="A40" s="2"/>
      <c r="B40" s="60" t="s">
        <v>83</v>
      </c>
      <c r="C40" s="98" t="s">
        <v>164</v>
      </c>
      <c r="D40" s="113">
        <f>1/12</f>
        <v>8.3333333333333329E-2</v>
      </c>
      <c r="E40" s="103">
        <f>ROUND(D40*(E$25),2)</f>
        <v>1138.08</v>
      </c>
      <c r="F40" s="2"/>
      <c r="G40" s="2"/>
      <c r="H40" s="2"/>
      <c r="I40" s="2"/>
      <c r="J40" s="2"/>
      <c r="K40" s="2"/>
      <c r="L40" s="2"/>
      <c r="M40" s="2"/>
      <c r="N40" s="2"/>
      <c r="O40" s="2"/>
      <c r="P40" s="2"/>
      <c r="Q40" s="2"/>
      <c r="R40" s="2"/>
      <c r="S40" s="2"/>
      <c r="T40" s="2"/>
      <c r="U40" s="2"/>
      <c r="V40" s="2"/>
      <c r="W40" s="2"/>
      <c r="X40" s="2"/>
    </row>
    <row r="41" spans="1:28" ht="15" customHeight="1" outlineLevel="2">
      <c r="A41" s="2"/>
      <c r="B41" s="60" t="s">
        <v>84</v>
      </c>
      <c r="C41" s="98" t="s">
        <v>164</v>
      </c>
      <c r="D41" s="113">
        <f>1/3/12</f>
        <v>2.7777777777777776E-2</v>
      </c>
      <c r="E41" s="103">
        <f>ROUND(D41*(E$25),2)</f>
        <v>379.36</v>
      </c>
      <c r="F41" s="44"/>
      <c r="G41" s="2"/>
      <c r="H41" s="2"/>
      <c r="I41" s="2"/>
      <c r="J41" s="2"/>
      <c r="K41" s="2"/>
      <c r="L41" s="2"/>
      <c r="M41" s="2"/>
      <c r="N41" s="2"/>
      <c r="O41" s="2"/>
      <c r="P41" s="2"/>
      <c r="Q41" s="2"/>
      <c r="R41" s="2"/>
      <c r="S41" s="2"/>
      <c r="T41" s="2"/>
      <c r="U41" s="2"/>
      <c r="V41" s="2"/>
      <c r="W41" s="2"/>
      <c r="X41" s="2"/>
    </row>
    <row r="42" spans="1:28" ht="15" customHeight="1" outlineLevel="2">
      <c r="A42" s="2"/>
      <c r="B42" s="111" t="s">
        <v>85</v>
      </c>
      <c r="C42" s="112" t="s">
        <v>69</v>
      </c>
      <c r="D42" s="114">
        <f t="shared" ref="D42" si="2">SUM(D40:D41)</f>
        <v>0.1111111111111111</v>
      </c>
      <c r="E42" s="110">
        <f>SUM(E40:E41)</f>
        <v>1517.44</v>
      </c>
      <c r="F42" s="2"/>
      <c r="G42" s="2"/>
      <c r="H42" s="2"/>
      <c r="I42" s="2"/>
      <c r="J42" s="2"/>
      <c r="K42" s="2"/>
      <c r="L42" s="2"/>
      <c r="M42" s="2"/>
      <c r="N42" s="2"/>
      <c r="O42" s="2"/>
      <c r="P42" s="2"/>
      <c r="Q42" s="2"/>
      <c r="R42" s="2"/>
      <c r="S42" s="2"/>
      <c r="T42" s="2"/>
      <c r="U42" s="2"/>
      <c r="V42" s="2"/>
      <c r="W42" s="2"/>
      <c r="X42" s="2"/>
    </row>
    <row r="43" spans="1:28" ht="15" customHeight="1" outlineLevel="2">
      <c r="A43" s="2"/>
      <c r="B43" s="60" t="s">
        <v>151</v>
      </c>
      <c r="C43" s="98" t="s">
        <v>164</v>
      </c>
      <c r="D43" s="113">
        <f>D42*D37</f>
        <v>3.7555555555555557E-2</v>
      </c>
      <c r="E43" s="103">
        <f>ROUND(E25*D43,2)</f>
        <v>512.89</v>
      </c>
      <c r="F43" s="2"/>
      <c r="G43" s="2"/>
      <c r="H43" s="2"/>
      <c r="I43" s="2"/>
      <c r="J43" s="2"/>
      <c r="K43" s="2"/>
      <c r="L43" s="2"/>
      <c r="M43" s="2"/>
      <c r="N43" s="2"/>
      <c r="O43" s="2"/>
      <c r="P43" s="2"/>
      <c r="Q43" s="2"/>
      <c r="R43" s="2"/>
      <c r="S43" s="2"/>
      <c r="T43" s="2"/>
      <c r="U43" s="2"/>
      <c r="V43" s="2"/>
      <c r="W43" s="2"/>
      <c r="X43" s="2"/>
    </row>
    <row r="44" spans="1:28" ht="15" customHeight="1" outlineLevel="1" thickBot="1">
      <c r="A44" s="2"/>
      <c r="B44" s="97" t="s">
        <v>86</v>
      </c>
      <c r="C44" s="101" t="s">
        <v>69</v>
      </c>
      <c r="D44" s="115">
        <f>SUM(D43+D42)</f>
        <v>0.14866666666666667</v>
      </c>
      <c r="E44" s="106">
        <f>ROUND(SUM(E42:E43),2)</f>
        <v>2030.33</v>
      </c>
      <c r="F44" s="2"/>
      <c r="G44" s="2"/>
      <c r="H44" s="2"/>
      <c r="I44" s="2"/>
      <c r="J44" s="2"/>
      <c r="K44" s="2"/>
      <c r="L44" s="2"/>
      <c r="M44" s="2"/>
      <c r="N44" s="2"/>
      <c r="O44" s="2"/>
      <c r="P44" s="2"/>
      <c r="Q44" s="2"/>
      <c r="R44" s="2"/>
      <c r="S44" s="2"/>
      <c r="T44" s="2"/>
      <c r="U44" s="2"/>
      <c r="V44" s="2"/>
      <c r="W44" s="2"/>
      <c r="X44" s="2"/>
    </row>
    <row r="45" spans="1:28" ht="6.75" customHeight="1" thickBot="1">
      <c r="A45" s="2"/>
      <c r="B45" s="178"/>
      <c r="C45" s="93"/>
      <c r="D45" s="77"/>
      <c r="E45" s="77"/>
      <c r="F45" s="2"/>
      <c r="G45" s="2"/>
      <c r="H45" s="2"/>
      <c r="I45" s="2"/>
      <c r="J45" s="2"/>
      <c r="K45" s="2"/>
      <c r="L45" s="2"/>
      <c r="M45" s="2"/>
      <c r="N45" s="2"/>
      <c r="O45" s="2"/>
      <c r="P45" s="2"/>
      <c r="Q45" s="2"/>
      <c r="R45" s="2"/>
      <c r="S45" s="2"/>
      <c r="T45" s="2"/>
      <c r="U45" s="2"/>
      <c r="V45" s="2"/>
      <c r="W45" s="2"/>
      <c r="X45" s="2"/>
    </row>
    <row r="46" spans="1:28" ht="30" customHeight="1" outlineLevel="1">
      <c r="A46" s="2"/>
      <c r="B46" s="614" t="s">
        <v>87</v>
      </c>
      <c r="C46" s="616" t="s">
        <v>66</v>
      </c>
      <c r="D46" s="618" t="s">
        <v>205</v>
      </c>
      <c r="E46" s="619"/>
      <c r="F46" s="2"/>
      <c r="G46" s="2"/>
      <c r="H46" s="2"/>
      <c r="I46" s="2"/>
      <c r="J46" s="2"/>
      <c r="K46" s="2"/>
      <c r="L46" s="2"/>
      <c r="M46" s="2"/>
      <c r="N46" s="2"/>
      <c r="O46" s="2"/>
      <c r="P46" s="2"/>
      <c r="Q46" s="2"/>
      <c r="R46" s="2"/>
      <c r="S46" s="2"/>
      <c r="T46" s="2"/>
      <c r="U46" s="2"/>
      <c r="V46" s="2"/>
      <c r="W46" s="2"/>
      <c r="X46" s="2"/>
    </row>
    <row r="47" spans="1:28" ht="30" customHeight="1" outlineLevel="1">
      <c r="A47" s="50"/>
      <c r="B47" s="615"/>
      <c r="C47" s="617"/>
      <c r="D47" s="138" t="s">
        <v>110</v>
      </c>
      <c r="E47" s="139" t="s">
        <v>111</v>
      </c>
      <c r="F47" s="50"/>
      <c r="G47" s="50"/>
      <c r="H47" s="50"/>
      <c r="I47" s="50"/>
      <c r="J47" s="50"/>
      <c r="K47" s="50"/>
      <c r="L47" s="50"/>
      <c r="M47" s="50"/>
      <c r="N47" s="50"/>
      <c r="O47" s="50"/>
      <c r="P47" s="50"/>
      <c r="Q47" s="50"/>
      <c r="R47" s="50"/>
      <c r="S47" s="50"/>
      <c r="T47" s="50"/>
      <c r="U47" s="50"/>
      <c r="V47" s="50"/>
      <c r="W47" s="50"/>
      <c r="X47" s="50"/>
    </row>
    <row r="48" spans="1:28" ht="15" customHeight="1" outlineLevel="2">
      <c r="A48" s="2"/>
      <c r="B48" s="96" t="s">
        <v>40</v>
      </c>
      <c r="C48" s="100" t="s">
        <v>75</v>
      </c>
      <c r="D48" s="190">
        <f>VLOOKUP($C$5,'VA e VT'!$B$4:$I$13,7,0)</f>
        <v>400</v>
      </c>
      <c r="E48" s="116">
        <f>VLOOKUP($C$5,'VA e VT'!$B$4:$I$13,8,0)</f>
        <v>0</v>
      </c>
      <c r="F48" s="2"/>
      <c r="G48" s="2"/>
      <c r="H48" s="2"/>
      <c r="I48" s="2"/>
      <c r="J48" s="2"/>
      <c r="K48" s="2"/>
      <c r="L48" s="2"/>
      <c r="M48" s="2"/>
      <c r="N48" s="2"/>
      <c r="O48" s="2"/>
      <c r="P48" s="2"/>
      <c r="Q48" s="2"/>
      <c r="R48" s="2"/>
      <c r="S48" s="2"/>
      <c r="T48" s="2"/>
      <c r="U48" s="2"/>
      <c r="V48" s="2"/>
      <c r="W48" s="2"/>
      <c r="X48" s="2"/>
    </row>
    <row r="49" spans="1:28" ht="15" customHeight="1" outlineLevel="2">
      <c r="A49" s="2"/>
      <c r="B49" s="96" t="s">
        <v>44</v>
      </c>
      <c r="C49" s="100" t="s">
        <v>75</v>
      </c>
      <c r="D49" s="190">
        <f>VLOOKUP($C$5,'VA e VT'!$B$4:$N$13,12,0)</f>
        <v>0</v>
      </c>
      <c r="E49" s="116">
        <f>VLOOKUP($C$5,'VA e VT'!$B$4:$N$13,13,0)</f>
        <v>0</v>
      </c>
      <c r="F49" s="2"/>
      <c r="G49" s="2"/>
      <c r="H49" s="2"/>
      <c r="I49" s="2"/>
      <c r="J49" s="2"/>
      <c r="K49" s="2"/>
      <c r="L49" s="2"/>
      <c r="M49" s="2"/>
      <c r="N49" s="2"/>
      <c r="O49" s="2"/>
      <c r="P49" s="2"/>
      <c r="Q49" s="2"/>
      <c r="R49" s="2"/>
      <c r="S49" s="2"/>
      <c r="T49" s="2"/>
      <c r="U49" s="2"/>
      <c r="V49" s="2"/>
      <c r="W49" s="2"/>
      <c r="X49" s="2"/>
    </row>
    <row r="50" spans="1:28" ht="15" customHeight="1" outlineLevel="2">
      <c r="A50" s="2"/>
      <c r="B50" s="60" t="str">
        <f>PREENCHIMENTO!B68</f>
        <v>2.3.C. Outro previsto na CCT (Assistência odontológica)</v>
      </c>
      <c r="C50" s="100" t="s">
        <v>75</v>
      </c>
      <c r="D50" s="191">
        <f>VLOOKUP($B50,PREENCHIMENTO!$B$74:$D$79,2,0)</f>
        <v>0</v>
      </c>
      <c r="E50" s="116">
        <f>VLOOKUP($B50,PREENCHIMENTO!$B$74:$D$79,3,0)</f>
        <v>0</v>
      </c>
      <c r="F50" s="2"/>
      <c r="G50" s="2"/>
      <c r="H50" s="2"/>
      <c r="I50" s="2"/>
      <c r="J50" s="2"/>
      <c r="K50" s="2"/>
      <c r="L50" s="2"/>
      <c r="M50" s="2"/>
      <c r="N50" s="2"/>
      <c r="O50" s="2"/>
      <c r="P50" s="2"/>
      <c r="Q50" s="2"/>
      <c r="R50" s="2"/>
      <c r="S50" s="2"/>
      <c r="T50" s="2"/>
      <c r="U50" s="2"/>
      <c r="V50" s="2"/>
      <c r="W50" s="2"/>
      <c r="X50" s="2"/>
    </row>
    <row r="51" spans="1:28" ht="15" customHeight="1" outlineLevel="2">
      <c r="A51" s="2"/>
      <c r="B51" s="60" t="str">
        <f>PREENCHIMENTO!B69</f>
        <v>2.3.D. Outro previsto na CCT (Seguro de vida)</v>
      </c>
      <c r="C51" s="100" t="s">
        <v>75</v>
      </c>
      <c r="D51" s="191">
        <f>VLOOKUP($B51,PREENCHIMENTO!$B$74:$D$79,2,0)</f>
        <v>0</v>
      </c>
      <c r="E51" s="116">
        <f>VLOOKUP($B51,PREENCHIMENTO!$B$74:$D$79,3,0)</f>
        <v>0</v>
      </c>
      <c r="F51" s="2"/>
      <c r="G51" s="2"/>
      <c r="H51" s="2"/>
      <c r="I51" s="2"/>
      <c r="J51" s="2"/>
      <c r="K51" s="2"/>
      <c r="L51" s="2"/>
      <c r="M51" s="2"/>
      <c r="N51" s="2"/>
      <c r="O51" s="2"/>
      <c r="P51" s="2"/>
      <c r="Q51" s="2"/>
      <c r="R51" s="2"/>
      <c r="S51" s="2"/>
      <c r="T51" s="2"/>
      <c r="U51" s="2"/>
      <c r="V51" s="2"/>
      <c r="W51" s="2"/>
      <c r="X51" s="2"/>
    </row>
    <row r="52" spans="1:28" ht="15" customHeight="1" outlineLevel="2">
      <c r="A52" s="2"/>
      <c r="B52" s="60" t="str">
        <f>PREENCHIMENTO!B70</f>
        <v>2.3.E. Outro previsto na CCT (Assitência médica)</v>
      </c>
      <c r="C52" s="100" t="s">
        <v>75</v>
      </c>
      <c r="D52" s="191">
        <f>VLOOKUP($B52,PREENCHIMENTO!$B$74:$D$79,2,0)</f>
        <v>0</v>
      </c>
      <c r="E52" s="116">
        <f>VLOOKUP($B52,PREENCHIMENTO!$B$74:$D$79,3,0)</f>
        <v>0</v>
      </c>
      <c r="F52" s="51"/>
      <c r="G52" s="2"/>
      <c r="H52" s="2"/>
      <c r="I52" s="2"/>
      <c r="J52" s="2"/>
      <c r="K52" s="2"/>
      <c r="L52" s="2"/>
      <c r="M52" s="2"/>
      <c r="N52" s="2"/>
      <c r="O52" s="2"/>
      <c r="P52" s="2"/>
      <c r="Q52" s="2"/>
      <c r="R52" s="2"/>
      <c r="S52" s="2"/>
      <c r="T52" s="2"/>
      <c r="U52" s="2"/>
      <c r="V52" s="2"/>
      <c r="W52" s="2"/>
      <c r="X52" s="2"/>
    </row>
    <row r="53" spans="1:28" ht="15" customHeight="1" outlineLevel="2">
      <c r="A53" s="2"/>
      <c r="B53" s="60" t="str">
        <f>PREENCHIMENTO!B71</f>
        <v>2.3.F. Outro previsto na CCT (Cesta Básica)</v>
      </c>
      <c r="C53" s="100" t="s">
        <v>75</v>
      </c>
      <c r="D53" s="191">
        <f>VLOOKUP($B53,PREENCHIMENTO!$B$74:$D$79,2,0)</f>
        <v>0</v>
      </c>
      <c r="E53" s="116">
        <f>VLOOKUP($B53,PREENCHIMENTO!$B$74:$D$79,3,0)</f>
        <v>0</v>
      </c>
      <c r="F53" s="51"/>
      <c r="G53" s="2"/>
      <c r="H53" s="2"/>
      <c r="I53" s="2"/>
      <c r="J53" s="2"/>
      <c r="K53" s="2"/>
      <c r="L53" s="2"/>
      <c r="M53" s="2"/>
      <c r="N53" s="2"/>
      <c r="O53" s="2"/>
      <c r="P53" s="2"/>
      <c r="Q53" s="2"/>
      <c r="R53" s="2"/>
      <c r="S53" s="2"/>
      <c r="T53" s="2"/>
      <c r="U53" s="2"/>
      <c r="V53" s="2"/>
      <c r="W53" s="2"/>
      <c r="X53" s="2"/>
    </row>
    <row r="54" spans="1:28" ht="15" customHeight="1" outlineLevel="2">
      <c r="A54" s="2"/>
      <c r="B54" s="60" t="str">
        <f>PREENCHIMENTO!B72</f>
        <v>2.3.G. Outro previsto na CCT (especificar aqui se houver)</v>
      </c>
      <c r="C54" s="100" t="s">
        <v>75</v>
      </c>
      <c r="D54" s="191">
        <f>VLOOKUP($B54,PREENCHIMENTO!$B$74:$D$79,2,0)</f>
        <v>0</v>
      </c>
      <c r="E54" s="116">
        <f>VLOOKUP($B54,PREENCHIMENTO!$B$74:$D$79,3,0)</f>
        <v>0</v>
      </c>
      <c r="F54" s="2"/>
      <c r="G54" s="2"/>
      <c r="H54" s="2"/>
      <c r="I54" s="2"/>
      <c r="J54" s="2"/>
      <c r="K54" s="2"/>
      <c r="L54" s="2"/>
      <c r="M54" s="88"/>
      <c r="N54" s="2"/>
      <c r="O54" s="2"/>
      <c r="P54" s="2"/>
      <c r="Q54" s="2"/>
      <c r="R54" s="2"/>
      <c r="S54" s="2"/>
      <c r="T54" s="2"/>
      <c r="U54" s="2"/>
      <c r="V54" s="2"/>
      <c r="W54" s="2"/>
      <c r="X54" s="2"/>
    </row>
    <row r="55" spans="1:28" ht="15" customHeight="1" outlineLevel="1" thickBot="1">
      <c r="A55" s="2"/>
      <c r="B55" s="119" t="s">
        <v>88</v>
      </c>
      <c r="C55" s="101" t="s">
        <v>69</v>
      </c>
      <c r="D55" s="117" t="s">
        <v>165</v>
      </c>
      <c r="E55" s="118">
        <f>ROUND(SUM(D48:D54)-SUM(E48:E54),2)</f>
        <v>400</v>
      </c>
      <c r="F55" s="2"/>
      <c r="G55" s="2"/>
      <c r="H55" s="2"/>
      <c r="I55" s="2"/>
      <c r="J55" s="2"/>
      <c r="K55" s="2"/>
      <c r="L55" s="2"/>
      <c r="M55" s="2"/>
      <c r="N55" s="2"/>
      <c r="O55" s="2"/>
      <c r="P55" s="2"/>
      <c r="Q55" s="2"/>
      <c r="R55" s="2"/>
      <c r="S55" s="2"/>
      <c r="T55" s="2"/>
      <c r="U55" s="2"/>
      <c r="V55" s="2"/>
      <c r="W55" s="2"/>
      <c r="X55" s="2"/>
    </row>
    <row r="56" spans="1:28" ht="3" customHeight="1" outlineLevel="1" thickBot="1">
      <c r="A56" s="2"/>
      <c r="B56" s="58"/>
      <c r="C56" s="59"/>
      <c r="D56" s="59"/>
      <c r="E56" s="59"/>
      <c r="F56" s="2"/>
      <c r="G56" s="2"/>
      <c r="H56" s="2"/>
      <c r="I56" s="2"/>
      <c r="J56" s="2"/>
      <c r="K56" s="2"/>
      <c r="L56" s="2"/>
      <c r="M56" s="2"/>
      <c r="N56" s="2"/>
      <c r="O56" s="2"/>
      <c r="P56" s="2"/>
      <c r="Q56" s="2"/>
      <c r="R56" s="2"/>
      <c r="S56" s="2"/>
      <c r="T56" s="2"/>
      <c r="U56" s="2"/>
      <c r="V56" s="2"/>
      <c r="W56" s="2"/>
      <c r="X56" s="2"/>
    </row>
    <row r="57" spans="1:28" ht="15" customHeight="1" thickBot="1">
      <c r="A57" s="2"/>
      <c r="B57" s="121" t="s">
        <v>89</v>
      </c>
      <c r="C57" s="122" t="s">
        <v>69</v>
      </c>
      <c r="D57" s="123" t="s">
        <v>165</v>
      </c>
      <c r="E57" s="124">
        <f>ROUND(SUM(E37+E44+E55),2)</f>
        <v>7046.35</v>
      </c>
      <c r="F57" s="2"/>
      <c r="G57" s="2"/>
      <c r="H57" s="2"/>
      <c r="I57" s="2"/>
      <c r="J57" s="2"/>
      <c r="K57" s="2"/>
      <c r="L57" s="2"/>
      <c r="M57" s="2"/>
      <c r="N57" s="2"/>
      <c r="O57" s="2"/>
      <c r="P57" s="2"/>
      <c r="Q57" s="2"/>
      <c r="R57" s="2"/>
      <c r="S57" s="2"/>
      <c r="T57" s="2"/>
      <c r="U57" s="2"/>
      <c r="V57" s="2"/>
      <c r="W57" s="2"/>
      <c r="X57" s="2"/>
    </row>
    <row r="58" spans="1:28" ht="6.75" customHeight="1" thickBot="1">
      <c r="A58" s="2"/>
      <c r="B58" s="58"/>
      <c r="C58" s="59"/>
      <c r="D58" s="59"/>
      <c r="E58" s="59"/>
      <c r="F58" s="59"/>
      <c r="G58" s="2"/>
      <c r="H58" s="2"/>
      <c r="I58" s="2"/>
      <c r="J58" s="2"/>
      <c r="K58" s="2"/>
      <c r="L58" s="2"/>
      <c r="M58" s="2"/>
      <c r="N58" s="2"/>
      <c r="O58" s="2"/>
      <c r="P58" s="2"/>
      <c r="Q58" s="2"/>
      <c r="R58" s="2"/>
      <c r="S58" s="2"/>
      <c r="T58" s="2"/>
      <c r="U58" s="2"/>
      <c r="V58" s="2"/>
      <c r="W58" s="2"/>
      <c r="X58" s="2"/>
      <c r="Y58" s="2"/>
      <c r="Z58" s="2"/>
      <c r="AA58" s="2"/>
      <c r="AB58" s="2"/>
    </row>
    <row r="59" spans="1:28" ht="60" customHeight="1">
      <c r="A59" s="2"/>
      <c r="B59" s="140" t="s">
        <v>90</v>
      </c>
      <c r="C59" s="134" t="s">
        <v>66</v>
      </c>
      <c r="D59" s="614" t="s">
        <v>205</v>
      </c>
      <c r="E59" s="620"/>
      <c r="F59" s="2"/>
      <c r="G59" s="2"/>
      <c r="H59" s="2"/>
      <c r="I59" s="2"/>
      <c r="J59" s="2"/>
      <c r="K59" s="2"/>
      <c r="L59" s="2"/>
      <c r="M59" s="2"/>
      <c r="N59" s="2"/>
      <c r="O59" s="2"/>
      <c r="P59" s="2"/>
      <c r="Q59" s="2"/>
      <c r="R59" s="2"/>
      <c r="S59" s="2"/>
      <c r="T59" s="2"/>
      <c r="U59" s="2"/>
      <c r="V59" s="2"/>
      <c r="W59" s="2"/>
      <c r="X59" s="2"/>
    </row>
    <row r="60" spans="1:28" ht="26.25" customHeight="1" outlineLevel="1">
      <c r="A60" s="2"/>
      <c r="B60" s="127" t="s">
        <v>91</v>
      </c>
      <c r="C60" s="98" t="s">
        <v>164</v>
      </c>
      <c r="D60" s="130">
        <f>1/30*7/12</f>
        <v>1.9444444444444445E-2</v>
      </c>
      <c r="E60" s="125">
        <f>ROUND(E$25*D60,2)</f>
        <v>265.55</v>
      </c>
      <c r="F60" s="41"/>
      <c r="G60" s="2"/>
      <c r="H60" s="2"/>
      <c r="I60" s="2"/>
      <c r="J60" s="2"/>
      <c r="K60" s="2"/>
      <c r="L60" s="2"/>
      <c r="M60" s="2"/>
      <c r="N60" s="2"/>
      <c r="O60" s="2"/>
      <c r="P60" s="2"/>
      <c r="Q60" s="2"/>
      <c r="R60" s="2"/>
      <c r="S60" s="2"/>
      <c r="T60" s="2"/>
      <c r="U60" s="2"/>
      <c r="V60" s="2"/>
      <c r="W60" s="2"/>
      <c r="X60" s="2"/>
    </row>
    <row r="61" spans="1:28" ht="14.25" customHeight="1" outlineLevel="1">
      <c r="A61" s="50"/>
      <c r="B61" s="127" t="s">
        <v>150</v>
      </c>
      <c r="C61" s="98" t="s">
        <v>164</v>
      </c>
      <c r="D61" s="131">
        <f>(1/30)*(7/12)*(PREENCHIMENTO!$C$34*PREENCHIMENTO!$C$35)</f>
        <v>1.4386944444444445E-3</v>
      </c>
      <c r="E61" s="125">
        <f>ROUND(E$25*D61,2)</f>
        <v>19.649999999999999</v>
      </c>
      <c r="F61" s="87"/>
      <c r="G61" s="50"/>
      <c r="H61" s="50"/>
      <c r="I61" s="50"/>
      <c r="J61" s="50"/>
      <c r="K61" s="50"/>
      <c r="L61" s="50"/>
      <c r="M61" s="50"/>
      <c r="N61" s="50"/>
      <c r="O61" s="50"/>
      <c r="P61" s="50"/>
      <c r="Q61" s="50"/>
      <c r="R61" s="50"/>
      <c r="S61" s="50"/>
      <c r="T61" s="50"/>
      <c r="U61" s="50"/>
      <c r="V61" s="50"/>
      <c r="W61" s="50"/>
      <c r="X61" s="50"/>
    </row>
    <row r="62" spans="1:28" ht="14.25" customHeight="1" outlineLevel="1">
      <c r="A62" s="2"/>
      <c r="B62" s="128" t="s">
        <v>152</v>
      </c>
      <c r="C62" s="98" t="s">
        <v>164</v>
      </c>
      <c r="D62" s="131">
        <f>D37*(D60+D61)</f>
        <v>7.0585009444444451E-3</v>
      </c>
      <c r="E62" s="125">
        <f>ROUND(E$25*D62,2)</f>
        <v>96.4</v>
      </c>
      <c r="F62" s="41"/>
      <c r="G62" s="2"/>
      <c r="H62" s="2"/>
      <c r="I62" s="2"/>
      <c r="J62" s="2"/>
      <c r="K62" s="2"/>
      <c r="L62" s="2"/>
      <c r="M62" s="2"/>
      <c r="N62" s="2"/>
      <c r="O62" s="2"/>
      <c r="P62" s="2"/>
      <c r="Q62" s="2"/>
      <c r="R62" s="2"/>
      <c r="S62" s="2"/>
      <c r="T62" s="2"/>
      <c r="U62" s="2"/>
      <c r="V62" s="2"/>
      <c r="W62" s="2"/>
      <c r="X62" s="2"/>
    </row>
    <row r="63" spans="1:28" ht="14.25" customHeight="1" outlineLevel="1">
      <c r="A63" s="2"/>
      <c r="B63" s="127" t="s">
        <v>153</v>
      </c>
      <c r="C63" s="98" t="s">
        <v>164</v>
      </c>
      <c r="D63" s="130">
        <f>1*0.08*0.4*(PREENCHIMENTO!$C$34*PREENCHIMENTO!$C$35)</f>
        <v>2.36768E-3</v>
      </c>
      <c r="E63" s="125">
        <f>ROUND((E$25+E42)*D63,2)</f>
        <v>35.93</v>
      </c>
      <c r="F63" s="41"/>
      <c r="G63" s="2"/>
      <c r="H63" s="2"/>
      <c r="I63" s="2"/>
      <c r="J63" s="2"/>
      <c r="K63" s="2"/>
      <c r="L63" s="2"/>
      <c r="M63" s="2"/>
      <c r="N63" s="2"/>
      <c r="O63" s="2"/>
      <c r="P63" s="2"/>
      <c r="Q63" s="2"/>
      <c r="R63" s="2"/>
      <c r="S63" s="2"/>
      <c r="T63" s="2"/>
      <c r="U63" s="2"/>
      <c r="V63" s="2"/>
      <c r="W63" s="2"/>
      <c r="X63" s="2"/>
    </row>
    <row r="64" spans="1:28" ht="14.25" customHeight="1" outlineLevel="1">
      <c r="A64" s="2"/>
      <c r="B64" s="129" t="s">
        <v>154</v>
      </c>
      <c r="C64" s="98" t="s">
        <v>164</v>
      </c>
      <c r="D64" s="131">
        <f>(1/12)*(PREENCHIMENTO!$C$34*PREENCHIMENTO!$C$36)</f>
        <v>6.4174999999999996E-3</v>
      </c>
      <c r="E64" s="126">
        <f>ROUND(E$25*D64,2)</f>
        <v>87.64</v>
      </c>
      <c r="F64" s="41"/>
      <c r="G64" s="2"/>
      <c r="H64" s="85"/>
      <c r="I64" s="2"/>
      <c r="J64" s="2"/>
      <c r="K64" s="2"/>
      <c r="L64" s="2"/>
      <c r="M64" s="2"/>
      <c r="N64" s="2"/>
      <c r="O64" s="2"/>
      <c r="P64" s="2"/>
      <c r="Q64" s="2"/>
      <c r="R64" s="2"/>
      <c r="S64" s="2"/>
      <c r="T64" s="2"/>
      <c r="U64" s="2"/>
      <c r="V64" s="2"/>
      <c r="W64" s="2"/>
      <c r="X64" s="2"/>
    </row>
    <row r="65" spans="1:24" ht="14.25" customHeight="1" outlineLevel="1">
      <c r="A65" s="2"/>
      <c r="B65" s="127" t="s">
        <v>155</v>
      </c>
      <c r="C65" s="98" t="s">
        <v>164</v>
      </c>
      <c r="D65" s="131">
        <f>D64*8%</f>
        <v>5.1340000000000001E-4</v>
      </c>
      <c r="E65" s="126">
        <f>ROUND($E$25*D65,2)</f>
        <v>7.01</v>
      </c>
      <c r="F65" s="41"/>
      <c r="G65" s="2"/>
      <c r="H65" s="2"/>
      <c r="I65" s="2"/>
      <c r="J65" s="2"/>
      <c r="K65" s="2"/>
      <c r="L65" s="2"/>
      <c r="M65" s="2"/>
      <c r="N65" s="2"/>
      <c r="O65" s="2"/>
      <c r="P65" s="2"/>
      <c r="Q65" s="2"/>
      <c r="R65" s="2"/>
      <c r="S65" s="2"/>
      <c r="T65" s="2"/>
      <c r="U65" s="2"/>
      <c r="V65" s="2"/>
      <c r="W65" s="2"/>
      <c r="X65" s="2"/>
    </row>
    <row r="66" spans="1:24" ht="14.25" customHeight="1" outlineLevel="1">
      <c r="A66" s="2"/>
      <c r="B66" s="127" t="s">
        <v>156</v>
      </c>
      <c r="C66" s="98" t="s">
        <v>164</v>
      </c>
      <c r="D66" s="131">
        <f>(1*0.08*0.4)*(PREENCHIMENTO!$C$34*PREENCHIMENTO!$C$36)</f>
        <v>2.4643199999999999E-3</v>
      </c>
      <c r="E66" s="126">
        <f>ROUND((E$25+E42)*D66,2)</f>
        <v>37.39</v>
      </c>
      <c r="F66" s="41"/>
      <c r="G66" s="2"/>
      <c r="H66" s="2"/>
      <c r="I66" s="2"/>
      <c r="J66" s="2"/>
      <c r="K66" s="2"/>
      <c r="L66" s="2"/>
      <c r="M66" s="2"/>
      <c r="N66" s="2"/>
      <c r="O66" s="2"/>
      <c r="P66" s="2"/>
      <c r="Q66" s="2"/>
      <c r="R66" s="2"/>
      <c r="S66" s="2"/>
      <c r="T66" s="2"/>
      <c r="U66" s="2"/>
      <c r="V66" s="2"/>
      <c r="W66" s="2"/>
      <c r="X66" s="2"/>
    </row>
    <row r="67" spans="1:24" ht="15" customHeight="1" thickBot="1">
      <c r="A67" s="2"/>
      <c r="B67" s="97" t="s">
        <v>92</v>
      </c>
      <c r="C67" s="101" t="s">
        <v>69</v>
      </c>
      <c r="D67" s="132">
        <f t="shared" ref="D67" si="3">SUM(D60:D66)</f>
        <v>3.970453983333333E-2</v>
      </c>
      <c r="E67" s="120">
        <f>ROUND(SUM(E60:E66),2)</f>
        <v>549.57000000000005</v>
      </c>
      <c r="F67" s="2"/>
      <c r="G67" s="2"/>
      <c r="H67" s="2"/>
      <c r="I67" s="2"/>
      <c r="J67" s="2"/>
      <c r="K67" s="2"/>
      <c r="L67" s="2"/>
      <c r="M67" s="2"/>
      <c r="N67" s="2"/>
      <c r="O67" s="2"/>
      <c r="P67" s="2"/>
      <c r="Q67" s="2"/>
      <c r="R67" s="2"/>
      <c r="S67" s="2"/>
      <c r="T67" s="2"/>
      <c r="U67" s="2"/>
      <c r="V67" s="2"/>
      <c r="W67" s="2"/>
      <c r="X67" s="2"/>
    </row>
    <row r="68" spans="1:24" ht="6.75" customHeight="1" thickBot="1">
      <c r="A68" s="2"/>
      <c r="B68" s="58"/>
      <c r="C68" s="59"/>
      <c r="D68" s="59"/>
      <c r="E68" s="59"/>
      <c r="F68" s="2"/>
      <c r="G68" s="2"/>
      <c r="H68" s="2"/>
      <c r="I68" s="2"/>
      <c r="J68" s="2"/>
      <c r="K68" s="2"/>
      <c r="L68" s="2"/>
      <c r="M68" s="2"/>
      <c r="N68" s="2"/>
      <c r="O68" s="2"/>
      <c r="P68" s="2"/>
      <c r="Q68" s="2"/>
      <c r="R68" s="2"/>
      <c r="S68" s="2"/>
      <c r="T68" s="2"/>
      <c r="U68" s="2"/>
      <c r="V68" s="2"/>
      <c r="W68" s="2"/>
      <c r="X68" s="2"/>
    </row>
    <row r="69" spans="1:24" s="74" customFormat="1" ht="30" customHeight="1">
      <c r="B69" s="140" t="s">
        <v>118</v>
      </c>
      <c r="C69" s="616" t="s">
        <v>66</v>
      </c>
      <c r="D69" s="614" t="s">
        <v>205</v>
      </c>
      <c r="E69" s="620"/>
    </row>
    <row r="70" spans="1:24" s="74" customFormat="1" ht="30" customHeight="1">
      <c r="B70" s="144" t="s">
        <v>139</v>
      </c>
      <c r="C70" s="617"/>
      <c r="D70" s="621"/>
      <c r="E70" s="622"/>
    </row>
    <row r="71" spans="1:24" s="74" customFormat="1" ht="15" customHeight="1">
      <c r="B71" s="145" t="s">
        <v>119</v>
      </c>
      <c r="C71" s="98" t="s">
        <v>164</v>
      </c>
      <c r="D71" s="427">
        <f>1/12</f>
        <v>8.3333333333333329E-2</v>
      </c>
      <c r="E71" s="141">
        <f>ROUND(E$25*D71,2)</f>
        <v>1138.08</v>
      </c>
    </row>
    <row r="72" spans="1:24" s="74" customFormat="1" ht="15" customHeight="1">
      <c r="B72" s="146" t="s">
        <v>120</v>
      </c>
      <c r="C72" s="98" t="s">
        <v>164</v>
      </c>
      <c r="D72" s="428">
        <f>(1/30)*(1/12)*PREENCHIMENTO!$C$37</f>
        <v>0</v>
      </c>
      <c r="E72" s="142">
        <f>ROUND(E$25*D72,2)</f>
        <v>0</v>
      </c>
    </row>
    <row r="73" spans="1:24" s="74" customFormat="1" ht="15" customHeight="1">
      <c r="B73" s="146" t="s">
        <v>121</v>
      </c>
      <c r="C73" s="98" t="s">
        <v>164</v>
      </c>
      <c r="D73" s="428">
        <f>(1/30)*(1/12)*5*PREENCHIMENTO!$C$38</f>
        <v>0</v>
      </c>
      <c r="E73" s="142">
        <f>ROUND(E$25*D73,2)</f>
        <v>0</v>
      </c>
    </row>
    <row r="74" spans="1:24" s="74" customFormat="1" ht="15" customHeight="1">
      <c r="B74" s="146" t="s">
        <v>122</v>
      </c>
      <c r="C74" s="98" t="s">
        <v>164</v>
      </c>
      <c r="D74" s="428">
        <f>(1/30)*(1/12)*PREENCHIMENTO!$C$39</f>
        <v>0</v>
      </c>
      <c r="E74" s="142">
        <f>ROUND(E$25*D74,2)</f>
        <v>0</v>
      </c>
    </row>
    <row r="75" spans="1:24" s="74" customFormat="1" ht="15" customHeight="1">
      <c r="B75" s="146" t="s">
        <v>123</v>
      </c>
      <c r="C75" s="98" t="s">
        <v>164</v>
      </c>
      <c r="D75" s="428">
        <f>((1+1+1/3)*(4/12))/12*PREENCHIMENTO!$C$40</f>
        <v>0</v>
      </c>
      <c r="E75" s="142">
        <f>ROUND(E$25*D75,2)</f>
        <v>0</v>
      </c>
    </row>
    <row r="76" spans="1:24" s="74" customFormat="1" ht="12.75">
      <c r="B76" s="151" t="s">
        <v>85</v>
      </c>
      <c r="C76" s="112" t="s">
        <v>69</v>
      </c>
      <c r="D76" s="152">
        <f t="shared" ref="D76:E76" si="4">SUM(D71:D75)</f>
        <v>8.3333333333333329E-2</v>
      </c>
      <c r="E76" s="153">
        <f t="shared" si="4"/>
        <v>1138.08</v>
      </c>
    </row>
    <row r="77" spans="1:24" s="74" customFormat="1" ht="12.75">
      <c r="B77" s="149" t="s">
        <v>146</v>
      </c>
      <c r="C77" s="98" t="s">
        <v>164</v>
      </c>
      <c r="D77" s="150">
        <f>D76*D37</f>
        <v>2.8166666666666666E-2</v>
      </c>
      <c r="E77" s="141">
        <f>ROUND(E$25*D77,2)</f>
        <v>384.67</v>
      </c>
    </row>
    <row r="78" spans="1:24" s="74" customFormat="1" ht="13.5" thickBot="1">
      <c r="B78" s="147" t="s">
        <v>93</v>
      </c>
      <c r="C78" s="101" t="s">
        <v>69</v>
      </c>
      <c r="D78" s="148">
        <f t="shared" ref="D78" si="5">SUM(D76:D77)</f>
        <v>0.11149999999999999</v>
      </c>
      <c r="E78" s="143">
        <f>ROUND(SUM(E76:E77),2)</f>
        <v>1522.75</v>
      </c>
    </row>
    <row r="79" spans="1:24" s="50" customFormat="1" ht="6.75" customHeight="1" thickBot="1"/>
    <row r="80" spans="1:24" ht="60" customHeight="1" thickBot="1">
      <c r="A80" s="2"/>
      <c r="B80" s="137" t="s">
        <v>264</v>
      </c>
      <c r="C80" s="390" t="s">
        <v>66</v>
      </c>
      <c r="D80" s="614" t="s">
        <v>205</v>
      </c>
      <c r="E80" s="620"/>
      <c r="F80" s="2"/>
      <c r="G80" s="2"/>
      <c r="H80" s="2"/>
      <c r="I80" s="2"/>
      <c r="J80" s="2"/>
      <c r="K80" s="2"/>
      <c r="L80" s="2"/>
      <c r="M80" s="2"/>
      <c r="N80" s="2"/>
      <c r="O80" s="2"/>
      <c r="P80" s="2"/>
      <c r="Q80" s="2"/>
      <c r="R80" s="2"/>
      <c r="S80" s="2"/>
      <c r="T80" s="2"/>
      <c r="U80" s="2"/>
      <c r="V80" s="2"/>
      <c r="W80" s="2"/>
      <c r="X80" s="2"/>
    </row>
    <row r="81" spans="1:24" s="201" customFormat="1" ht="15" customHeight="1" outlineLevel="1">
      <c r="A81" s="85"/>
      <c r="B81" s="321" t="s">
        <v>138</v>
      </c>
      <c r="C81" s="391" t="s">
        <v>75</v>
      </c>
      <c r="D81" s="323" t="s">
        <v>168</v>
      </c>
      <c r="E81" s="411">
        <v>0</v>
      </c>
      <c r="F81" s="320"/>
      <c r="G81" s="320"/>
      <c r="H81" s="320"/>
      <c r="I81" s="320"/>
      <c r="J81" s="320"/>
      <c r="K81" s="320"/>
      <c r="L81" s="320"/>
      <c r="M81" s="320"/>
      <c r="N81" s="320"/>
      <c r="O81" s="85"/>
      <c r="P81" s="85"/>
      <c r="Q81" s="85"/>
      <c r="R81" s="85"/>
      <c r="S81" s="85"/>
      <c r="T81" s="85"/>
      <c r="U81" s="85"/>
      <c r="V81" s="85"/>
      <c r="W81" s="85"/>
      <c r="X81" s="85"/>
    </row>
    <row r="82" spans="1:24" s="201" customFormat="1" ht="15" customHeight="1" outlineLevel="1">
      <c r="A82" s="320"/>
      <c r="B82" s="322" t="s">
        <v>263</v>
      </c>
      <c r="C82" s="200" t="s">
        <v>75</v>
      </c>
      <c r="D82" s="468" t="s">
        <v>168</v>
      </c>
      <c r="E82" s="469">
        <f>'Equip. + Depreciação '!$J$18</f>
        <v>0</v>
      </c>
      <c r="F82" s="320"/>
      <c r="G82" s="320"/>
      <c r="H82" s="320"/>
      <c r="I82" s="320"/>
      <c r="J82" s="320"/>
      <c r="K82" s="320"/>
      <c r="L82" s="320"/>
      <c r="M82" s="320"/>
      <c r="N82" s="320"/>
      <c r="O82" s="320"/>
      <c r="P82" s="320"/>
      <c r="Q82" s="320"/>
      <c r="R82" s="320"/>
      <c r="S82" s="320"/>
      <c r="T82" s="320"/>
      <c r="U82" s="320"/>
      <c r="V82" s="320"/>
      <c r="W82" s="320"/>
      <c r="X82" s="320"/>
    </row>
    <row r="83" spans="1:24" s="201" customFormat="1" ht="15" customHeight="1" outlineLevel="1" thickBot="1">
      <c r="A83" s="320"/>
      <c r="B83" s="322" t="s">
        <v>297</v>
      </c>
      <c r="C83" s="98" t="s">
        <v>164</v>
      </c>
      <c r="D83" s="325" t="s">
        <v>298</v>
      </c>
      <c r="E83" s="326">
        <v>0</v>
      </c>
      <c r="F83" s="320"/>
      <c r="G83" s="320"/>
      <c r="H83" s="320"/>
      <c r="I83" s="320"/>
      <c r="J83" s="320"/>
      <c r="K83" s="320"/>
      <c r="L83" s="320"/>
      <c r="M83" s="320"/>
      <c r="N83" s="320"/>
      <c r="O83" s="320"/>
      <c r="P83" s="320"/>
      <c r="Q83" s="320"/>
      <c r="R83" s="320"/>
      <c r="S83" s="320"/>
      <c r="T83" s="320"/>
      <c r="U83" s="320"/>
      <c r="V83" s="320"/>
      <c r="W83" s="320"/>
      <c r="X83" s="320"/>
    </row>
    <row r="84" spans="1:24" ht="15" customHeight="1" thickBot="1">
      <c r="A84" s="2"/>
      <c r="B84" s="154" t="s">
        <v>94</v>
      </c>
      <c r="C84" s="101" t="s">
        <v>69</v>
      </c>
      <c r="D84" s="117" t="s">
        <v>165</v>
      </c>
      <c r="E84" s="120">
        <f>ROUND(SUM(E81:E83),2)</f>
        <v>0</v>
      </c>
      <c r="F84" s="2"/>
      <c r="G84" s="2"/>
      <c r="H84" s="2"/>
      <c r="I84" s="2"/>
      <c r="J84" s="2"/>
      <c r="K84" s="2"/>
      <c r="L84" s="2"/>
      <c r="M84" s="2"/>
      <c r="N84" s="2"/>
      <c r="O84" s="2"/>
      <c r="P84" s="2"/>
      <c r="Q84" s="2"/>
      <c r="R84" s="2"/>
      <c r="S84" s="2"/>
      <c r="T84" s="2"/>
      <c r="U84" s="2"/>
      <c r="V84" s="2"/>
      <c r="W84" s="2"/>
      <c r="X84" s="2"/>
    </row>
    <row r="85" spans="1:24" s="50" customFormat="1" ht="6.75" customHeight="1" thickBot="1"/>
    <row r="86" spans="1:24" ht="13.5" customHeight="1" thickBot="1">
      <c r="A86" s="2"/>
      <c r="B86" s="155" t="s">
        <v>124</v>
      </c>
      <c r="C86" s="156" t="s">
        <v>69</v>
      </c>
      <c r="D86" s="157" t="s">
        <v>168</v>
      </c>
      <c r="E86" s="158">
        <f>ROUND(E84+E78+E67+E57+E25,2)</f>
        <v>22775.57</v>
      </c>
      <c r="F86" s="2"/>
      <c r="G86" s="2"/>
      <c r="H86" s="2"/>
      <c r="I86" s="2"/>
      <c r="J86" s="2"/>
      <c r="K86" s="2"/>
      <c r="L86" s="2"/>
      <c r="M86" s="2"/>
      <c r="N86" s="2"/>
      <c r="O86" s="2"/>
      <c r="P86" s="2"/>
      <c r="Q86" s="2"/>
      <c r="R86" s="2"/>
      <c r="S86" s="2"/>
      <c r="T86" s="2"/>
      <c r="U86" s="2"/>
      <c r="V86" s="2"/>
      <c r="W86" s="2"/>
      <c r="X86" s="2"/>
    </row>
    <row r="87" spans="1:24" s="50" customFormat="1" ht="6.75" customHeight="1" thickBot="1"/>
    <row r="88" spans="1:24" ht="30" customHeight="1">
      <c r="A88" s="2"/>
      <c r="B88" s="140" t="s">
        <v>125</v>
      </c>
      <c r="C88" s="616" t="s">
        <v>66</v>
      </c>
      <c r="D88" s="614" t="s">
        <v>205</v>
      </c>
      <c r="E88" s="620"/>
      <c r="F88" s="2"/>
      <c r="G88" s="2"/>
      <c r="H88" s="2"/>
      <c r="I88" s="2"/>
      <c r="J88" s="2"/>
      <c r="K88" s="2"/>
      <c r="L88" s="2"/>
      <c r="M88" s="2"/>
      <c r="N88" s="2"/>
      <c r="O88" s="2"/>
      <c r="P88" s="2"/>
      <c r="Q88" s="2"/>
      <c r="R88" s="2"/>
      <c r="S88" s="2"/>
      <c r="T88" s="2"/>
      <c r="U88" s="2"/>
      <c r="V88" s="2"/>
      <c r="W88" s="2"/>
      <c r="X88" s="2"/>
    </row>
    <row r="89" spans="1:24" ht="30" customHeight="1">
      <c r="A89" s="2"/>
      <c r="B89" s="144" t="s">
        <v>126</v>
      </c>
      <c r="C89" s="617"/>
      <c r="D89" s="621"/>
      <c r="E89" s="622"/>
      <c r="F89" s="2"/>
      <c r="G89" s="2"/>
      <c r="H89" s="2"/>
      <c r="I89" s="2"/>
      <c r="J89" s="2"/>
      <c r="K89" s="2"/>
      <c r="L89" s="2"/>
      <c r="M89" s="2"/>
      <c r="N89" s="2"/>
      <c r="O89" s="2"/>
      <c r="P89" s="2"/>
      <c r="Q89" s="2"/>
      <c r="R89" s="2"/>
      <c r="S89" s="2"/>
      <c r="T89" s="2"/>
      <c r="U89" s="2"/>
      <c r="V89" s="2"/>
      <c r="W89" s="2"/>
      <c r="X89" s="2"/>
    </row>
    <row r="90" spans="1:24" ht="15" customHeight="1" outlineLevel="1">
      <c r="A90" s="2"/>
      <c r="B90" s="96" t="s">
        <v>127</v>
      </c>
      <c r="C90" s="100" t="s">
        <v>75</v>
      </c>
      <c r="D90" s="130">
        <f>PREENCHIMENTO!$C$83</f>
        <v>0</v>
      </c>
      <c r="E90" s="160">
        <f>ROUND(E$86*D90,2)</f>
        <v>0</v>
      </c>
      <c r="F90" s="2"/>
      <c r="G90" s="2"/>
      <c r="H90" s="2"/>
      <c r="I90" s="2"/>
      <c r="J90" s="2"/>
      <c r="K90" s="2"/>
      <c r="L90" s="2"/>
      <c r="M90" s="2"/>
      <c r="N90" s="2"/>
      <c r="O90" s="2"/>
      <c r="P90" s="2"/>
      <c r="Q90" s="2"/>
      <c r="R90" s="2"/>
      <c r="S90" s="2"/>
      <c r="T90" s="2"/>
      <c r="U90" s="2"/>
      <c r="V90" s="2"/>
      <c r="W90" s="2"/>
      <c r="X90" s="2"/>
    </row>
    <row r="91" spans="1:24" ht="15" customHeight="1" outlineLevel="1">
      <c r="A91" s="2"/>
      <c r="B91" s="96" t="s">
        <v>128</v>
      </c>
      <c r="C91" s="100" t="s">
        <v>75</v>
      </c>
      <c r="D91" s="130">
        <f>PREENCHIMENTO!$C$84</f>
        <v>0</v>
      </c>
      <c r="E91" s="160">
        <f>ROUND((E$86+E90)*D91,2)</f>
        <v>0</v>
      </c>
      <c r="F91" s="2"/>
      <c r="G91" s="2"/>
      <c r="H91" s="2"/>
      <c r="I91" s="2"/>
      <c r="J91" s="2"/>
      <c r="K91" s="2"/>
      <c r="L91" s="2"/>
      <c r="M91" s="2"/>
      <c r="N91" s="2"/>
      <c r="O91" s="2"/>
      <c r="P91" s="2"/>
      <c r="Q91" s="2"/>
      <c r="R91" s="2"/>
      <c r="S91" s="2"/>
      <c r="T91" s="2"/>
      <c r="U91" s="2"/>
      <c r="V91" s="2"/>
      <c r="W91" s="2"/>
      <c r="X91" s="2"/>
    </row>
    <row r="92" spans="1:24" ht="15" customHeight="1" thickBot="1">
      <c r="A92" s="2"/>
      <c r="B92" s="97" t="s">
        <v>129</v>
      </c>
      <c r="C92" s="101" t="s">
        <v>69</v>
      </c>
      <c r="D92" s="132">
        <f t="shared" ref="D92" si="6">SUM(D90:D91)</f>
        <v>0</v>
      </c>
      <c r="E92" s="120">
        <f>ROUND(SUM(E90:E91),2)</f>
        <v>0</v>
      </c>
      <c r="F92" s="2"/>
      <c r="G92" s="2"/>
      <c r="H92" s="2"/>
      <c r="I92" s="2"/>
      <c r="J92" s="2"/>
      <c r="K92" s="2"/>
      <c r="L92" s="2"/>
      <c r="M92" s="2"/>
      <c r="N92" s="2"/>
      <c r="O92" s="2"/>
      <c r="P92" s="2"/>
      <c r="Q92" s="2"/>
      <c r="R92" s="2"/>
      <c r="S92" s="2"/>
      <c r="T92" s="2"/>
      <c r="U92" s="2"/>
      <c r="V92" s="2"/>
      <c r="W92" s="2"/>
      <c r="X92" s="2"/>
    </row>
    <row r="93" spans="1:24" ht="6.75" customHeight="1" thickBot="1">
      <c r="A93" s="2"/>
      <c r="B93" s="178"/>
      <c r="C93" s="93"/>
      <c r="D93" s="77"/>
      <c r="E93" s="77"/>
      <c r="F93" s="2"/>
      <c r="G93" s="2"/>
      <c r="H93" s="2"/>
      <c r="I93" s="2"/>
      <c r="J93" s="2"/>
      <c r="K93" s="2"/>
      <c r="L93" s="2"/>
      <c r="M93" s="2"/>
      <c r="N93" s="2"/>
      <c r="O93" s="2"/>
      <c r="P93" s="2"/>
      <c r="Q93" s="2"/>
      <c r="R93" s="2"/>
      <c r="S93" s="2"/>
      <c r="T93" s="2"/>
      <c r="U93" s="2"/>
      <c r="V93" s="2"/>
      <c r="W93" s="2"/>
      <c r="X93" s="2"/>
    </row>
    <row r="94" spans="1:24" ht="25.5" customHeight="1" thickBot="1">
      <c r="A94" s="2"/>
      <c r="B94" s="155" t="s">
        <v>130</v>
      </c>
      <c r="C94" s="156" t="s">
        <v>69</v>
      </c>
      <c r="D94" s="157" t="s">
        <v>168</v>
      </c>
      <c r="E94" s="230">
        <f>ROUND(E86+E92,2)</f>
        <v>22775.57</v>
      </c>
      <c r="F94" s="2"/>
      <c r="G94" s="2"/>
      <c r="H94" s="2"/>
      <c r="I94" s="2"/>
      <c r="J94" s="2"/>
      <c r="K94" s="2"/>
      <c r="L94" s="2"/>
      <c r="M94" s="2"/>
      <c r="N94" s="2"/>
      <c r="O94" s="2"/>
      <c r="P94" s="2"/>
      <c r="Q94" s="2"/>
      <c r="R94" s="2"/>
      <c r="S94" s="2"/>
      <c r="T94" s="2"/>
      <c r="U94" s="2"/>
      <c r="V94" s="2"/>
      <c r="W94" s="2"/>
      <c r="X94" s="2"/>
    </row>
    <row r="95" spans="1:24" s="50" customFormat="1" ht="6.75" customHeight="1" thickBot="1"/>
    <row r="96" spans="1:24" ht="60" customHeight="1">
      <c r="A96" s="2"/>
      <c r="B96" s="170" t="s">
        <v>131</v>
      </c>
      <c r="C96" s="134" t="s">
        <v>66</v>
      </c>
      <c r="D96" s="638" t="s">
        <v>205</v>
      </c>
      <c r="E96" s="639"/>
      <c r="F96" s="2"/>
      <c r="G96" s="2"/>
      <c r="H96" s="2"/>
      <c r="I96" s="2"/>
      <c r="J96" s="2"/>
      <c r="K96" s="2"/>
      <c r="L96" s="2"/>
      <c r="M96" s="2"/>
      <c r="N96" s="2"/>
      <c r="O96" s="2"/>
      <c r="P96" s="2"/>
      <c r="Q96" s="2"/>
      <c r="R96" s="2"/>
      <c r="S96" s="2"/>
      <c r="T96" s="2"/>
      <c r="U96" s="2"/>
      <c r="V96" s="2"/>
      <c r="W96" s="2"/>
      <c r="X96" s="2"/>
    </row>
    <row r="97" spans="1:24" ht="15" customHeight="1" outlineLevel="1">
      <c r="A97" s="2"/>
      <c r="B97" s="167" t="s">
        <v>132</v>
      </c>
      <c r="C97" s="168" t="s">
        <v>75</v>
      </c>
      <c r="D97" s="169">
        <f>PREENCHIMENTO!$C$88</f>
        <v>0</v>
      </c>
      <c r="E97" s="159">
        <f>ROUND(E$101*D97,2)</f>
        <v>0</v>
      </c>
      <c r="F97" s="2"/>
      <c r="G97" s="2"/>
      <c r="H97" s="2"/>
      <c r="I97" s="2"/>
      <c r="J97" s="2"/>
      <c r="K97" s="2"/>
      <c r="L97" s="2"/>
      <c r="M97" s="2"/>
      <c r="N97" s="2"/>
      <c r="O97" s="2"/>
      <c r="P97" s="2"/>
      <c r="Q97" s="2"/>
      <c r="R97" s="2"/>
      <c r="S97" s="2"/>
      <c r="T97" s="2"/>
      <c r="U97" s="2"/>
      <c r="V97" s="2"/>
      <c r="W97" s="2"/>
      <c r="X97" s="2"/>
    </row>
    <row r="98" spans="1:24" ht="15" customHeight="1" outlineLevel="1">
      <c r="A98" s="2"/>
      <c r="B98" s="60" t="s">
        <v>133</v>
      </c>
      <c r="C98" s="100" t="s">
        <v>75</v>
      </c>
      <c r="D98" s="130">
        <f>PREENCHIMENTO!$C$89</f>
        <v>0</v>
      </c>
      <c r="E98" s="160">
        <f>ROUND(E$101*D98,2)</f>
        <v>0</v>
      </c>
      <c r="F98" s="2"/>
      <c r="G98" s="2"/>
      <c r="H98" s="2"/>
      <c r="I98" s="2"/>
      <c r="J98" s="2"/>
      <c r="K98" s="2"/>
      <c r="L98" s="2"/>
      <c r="M98" s="2"/>
      <c r="N98" s="2"/>
      <c r="O98" s="2"/>
      <c r="P98" s="2"/>
      <c r="Q98" s="2"/>
      <c r="R98" s="2"/>
      <c r="S98" s="2"/>
      <c r="T98" s="2"/>
      <c r="U98" s="2"/>
      <c r="V98" s="2"/>
      <c r="W98" s="2"/>
      <c r="X98" s="2"/>
    </row>
    <row r="99" spans="1:24" ht="15" customHeight="1" outlineLevel="1">
      <c r="A99" s="2"/>
      <c r="B99" s="60" t="s">
        <v>140</v>
      </c>
      <c r="C99" s="100" t="s">
        <v>75</v>
      </c>
      <c r="D99" s="130">
        <f>PREENCHIMENTO!$C$90</f>
        <v>0</v>
      </c>
      <c r="E99" s="160">
        <f>ROUND(E$101*D99,2)</f>
        <v>0</v>
      </c>
      <c r="F99" s="2"/>
      <c r="G99" s="2"/>
      <c r="H99" s="2"/>
      <c r="I99" s="2"/>
      <c r="J99" s="2"/>
      <c r="K99" s="2"/>
      <c r="L99" s="2"/>
      <c r="M99" s="2"/>
      <c r="N99" s="2"/>
      <c r="O99" s="2"/>
      <c r="P99" s="2"/>
      <c r="Q99" s="2"/>
      <c r="R99" s="2"/>
      <c r="S99" s="2"/>
      <c r="T99" s="2"/>
      <c r="U99" s="2"/>
      <c r="V99" s="2"/>
      <c r="W99" s="2"/>
      <c r="X99" s="2"/>
    </row>
    <row r="100" spans="1:24" ht="15" customHeight="1">
      <c r="A100" s="42"/>
      <c r="B100" s="111" t="s">
        <v>134</v>
      </c>
      <c r="C100" s="112" t="s">
        <v>69</v>
      </c>
      <c r="D100" s="165">
        <f>SUM(D97:D99)</f>
        <v>0</v>
      </c>
      <c r="E100" s="161">
        <f>ROUND(SUM(E97:E99),2)</f>
        <v>0</v>
      </c>
      <c r="F100" s="42"/>
      <c r="G100" s="42"/>
      <c r="H100" s="42"/>
      <c r="I100" s="42"/>
      <c r="J100" s="42"/>
      <c r="K100" s="42"/>
      <c r="L100" s="42"/>
      <c r="M100" s="42"/>
      <c r="N100" s="42"/>
      <c r="O100" s="42"/>
      <c r="P100" s="42"/>
      <c r="Q100" s="42"/>
      <c r="R100" s="42"/>
      <c r="S100" s="42"/>
      <c r="T100" s="42"/>
      <c r="U100" s="42"/>
      <c r="V100" s="42"/>
      <c r="W100" s="42"/>
      <c r="X100" s="42"/>
    </row>
    <row r="101" spans="1:24" ht="0.75" customHeight="1">
      <c r="A101" s="43"/>
      <c r="B101" s="162"/>
      <c r="C101" s="164"/>
      <c r="D101" s="166">
        <f>1-D100</f>
        <v>1</v>
      </c>
      <c r="E101" s="163">
        <f>ROUND(E94/D101,2)</f>
        <v>22775.57</v>
      </c>
      <c r="F101" s="43"/>
      <c r="G101" s="43"/>
      <c r="H101" s="43"/>
      <c r="I101" s="43"/>
      <c r="J101" s="43"/>
      <c r="K101" s="43"/>
      <c r="L101" s="43"/>
      <c r="M101" s="43"/>
      <c r="N101" s="43"/>
      <c r="O101" s="43"/>
      <c r="P101" s="43"/>
      <c r="Q101" s="43"/>
      <c r="R101" s="43"/>
      <c r="S101" s="43"/>
      <c r="T101" s="43"/>
      <c r="U101" s="43"/>
      <c r="V101" s="43"/>
      <c r="W101" s="43"/>
      <c r="X101" s="43"/>
    </row>
    <row r="102" spans="1:24" ht="15" customHeight="1" thickBot="1">
      <c r="A102" s="2"/>
      <c r="B102" s="97" t="s">
        <v>135</v>
      </c>
      <c r="C102" s="101" t="s">
        <v>69</v>
      </c>
      <c r="D102" s="132">
        <f>D92+D100</f>
        <v>0</v>
      </c>
      <c r="E102" s="120">
        <f>ROUND(E92+E100,2)</f>
        <v>0</v>
      </c>
      <c r="F102" s="2"/>
      <c r="G102" s="2"/>
      <c r="H102" s="2"/>
      <c r="I102" s="2"/>
      <c r="J102" s="2"/>
      <c r="K102" s="2"/>
      <c r="L102" s="2"/>
      <c r="M102" s="2"/>
      <c r="N102" s="2"/>
      <c r="O102" s="2"/>
      <c r="P102" s="2"/>
      <c r="Q102" s="2"/>
      <c r="R102" s="2"/>
      <c r="S102" s="2"/>
      <c r="T102" s="2"/>
      <c r="U102" s="2"/>
      <c r="V102" s="2"/>
      <c r="W102" s="2"/>
      <c r="X102" s="2"/>
    </row>
    <row r="103" spans="1:24" s="50" customFormat="1" ht="6.75" customHeight="1" thickBot="1"/>
    <row r="104" spans="1:24" ht="43.5" customHeight="1">
      <c r="A104" s="2"/>
      <c r="B104" s="606" t="s">
        <v>95</v>
      </c>
      <c r="C104" s="606" t="s">
        <v>66</v>
      </c>
      <c r="D104" s="638" t="s">
        <v>205</v>
      </c>
      <c r="E104" s="639"/>
      <c r="F104" s="2"/>
      <c r="G104" s="2"/>
      <c r="H104" s="2"/>
      <c r="I104" s="2"/>
      <c r="J104" s="2"/>
      <c r="K104" s="2"/>
      <c r="L104" s="2"/>
      <c r="M104" s="2"/>
      <c r="N104" s="2"/>
      <c r="O104" s="2"/>
      <c r="P104" s="2"/>
      <c r="Q104" s="2"/>
      <c r="R104" s="2"/>
      <c r="S104" s="2"/>
      <c r="T104" s="2"/>
      <c r="U104" s="2"/>
      <c r="V104" s="2"/>
      <c r="W104" s="2"/>
      <c r="X104" s="2"/>
    </row>
    <row r="105" spans="1:24" ht="18.75" customHeight="1" thickBot="1">
      <c r="A105" s="50"/>
      <c r="B105" s="607"/>
      <c r="C105" s="607"/>
      <c r="D105" s="398" t="s">
        <v>300</v>
      </c>
      <c r="E105" s="399" t="s">
        <v>301</v>
      </c>
      <c r="F105" s="50"/>
      <c r="G105" s="50"/>
      <c r="H105" s="50"/>
      <c r="I105" s="50"/>
      <c r="J105" s="50"/>
      <c r="K105" s="50"/>
      <c r="L105" s="50"/>
      <c r="M105" s="50"/>
      <c r="N105" s="50"/>
      <c r="O105" s="50"/>
      <c r="P105" s="50"/>
      <c r="Q105" s="50"/>
      <c r="R105" s="50"/>
      <c r="S105" s="50"/>
      <c r="T105" s="50"/>
      <c r="U105" s="50"/>
      <c r="V105" s="50"/>
      <c r="W105" s="50"/>
      <c r="X105" s="50"/>
    </row>
    <row r="106" spans="1:24" ht="12.75" customHeight="1">
      <c r="A106" s="2"/>
      <c r="B106" s="184" t="s">
        <v>302</v>
      </c>
      <c r="C106" s="396" t="s">
        <v>69</v>
      </c>
      <c r="D106" s="397">
        <f>E25</f>
        <v>13656.9</v>
      </c>
      <c r="E106" s="409">
        <f>$E$112*D106</f>
        <v>27313.8</v>
      </c>
      <c r="F106" s="2"/>
      <c r="G106" s="410"/>
      <c r="H106" s="2"/>
      <c r="I106" s="2"/>
      <c r="J106" s="2"/>
      <c r="K106" s="2"/>
      <c r="L106" s="2"/>
      <c r="M106" s="2"/>
      <c r="N106" s="2"/>
      <c r="O106" s="2"/>
      <c r="P106" s="2"/>
      <c r="Q106" s="2"/>
      <c r="R106" s="2"/>
      <c r="S106" s="2"/>
      <c r="T106" s="2"/>
      <c r="U106" s="2"/>
      <c r="V106" s="2"/>
      <c r="W106" s="2"/>
      <c r="X106" s="2"/>
    </row>
    <row r="107" spans="1:24" ht="12.75" customHeight="1">
      <c r="A107" s="50"/>
      <c r="B107" s="184" t="s">
        <v>303</v>
      </c>
      <c r="C107" s="112" t="s">
        <v>69</v>
      </c>
      <c r="D107" s="392">
        <f>E57</f>
        <v>7046.35</v>
      </c>
      <c r="E107" s="331">
        <f t="shared" ref="E107:E111" si="7">$E$112*D107</f>
        <v>14092.7</v>
      </c>
      <c r="F107" s="50"/>
      <c r="G107" s="410"/>
      <c r="H107" s="2"/>
      <c r="I107" s="2"/>
      <c r="J107" s="2"/>
      <c r="K107" s="2"/>
      <c r="L107" s="2"/>
      <c r="M107" s="50"/>
      <c r="N107" s="50"/>
      <c r="O107" s="50"/>
      <c r="P107" s="50"/>
      <c r="Q107" s="50"/>
      <c r="R107" s="50"/>
      <c r="S107" s="50"/>
      <c r="T107" s="50"/>
      <c r="U107" s="50"/>
      <c r="V107" s="50"/>
      <c r="W107" s="50"/>
      <c r="X107" s="50"/>
    </row>
    <row r="108" spans="1:24" ht="12.75" customHeight="1">
      <c r="A108" s="50"/>
      <c r="B108" s="184" t="s">
        <v>304</v>
      </c>
      <c r="C108" s="112" t="s">
        <v>69</v>
      </c>
      <c r="D108" s="392">
        <f>E67</f>
        <v>549.57000000000005</v>
      </c>
      <c r="E108" s="331">
        <f t="shared" si="7"/>
        <v>1099.1400000000001</v>
      </c>
      <c r="F108" s="50"/>
      <c r="G108" s="410"/>
      <c r="H108" s="2"/>
      <c r="I108" s="2"/>
      <c r="J108" s="2"/>
      <c r="K108" s="2"/>
      <c r="L108" s="2"/>
      <c r="M108" s="50"/>
      <c r="N108" s="50"/>
      <c r="O108" s="50"/>
      <c r="P108" s="50"/>
      <c r="Q108" s="50"/>
      <c r="R108" s="50"/>
      <c r="S108" s="50"/>
      <c r="T108" s="50"/>
      <c r="U108" s="50"/>
      <c r="V108" s="50"/>
      <c r="W108" s="50"/>
      <c r="X108" s="50"/>
    </row>
    <row r="109" spans="1:24" ht="12.75" customHeight="1">
      <c r="A109" s="50"/>
      <c r="B109" s="184" t="s">
        <v>305</v>
      </c>
      <c r="C109" s="112" t="s">
        <v>69</v>
      </c>
      <c r="D109" s="392">
        <f>E78</f>
        <v>1522.75</v>
      </c>
      <c r="E109" s="331">
        <f t="shared" si="7"/>
        <v>3045.5</v>
      </c>
      <c r="F109" s="50"/>
      <c r="G109" s="410"/>
      <c r="H109" s="2"/>
      <c r="I109" s="2"/>
      <c r="J109" s="2"/>
      <c r="K109" s="2"/>
      <c r="L109" s="2"/>
      <c r="M109" s="50"/>
      <c r="N109" s="50"/>
      <c r="O109" s="50"/>
      <c r="P109" s="50"/>
      <c r="Q109" s="50"/>
      <c r="R109" s="50"/>
      <c r="S109" s="50"/>
      <c r="T109" s="50"/>
      <c r="U109" s="50"/>
      <c r="V109" s="50"/>
      <c r="W109" s="50"/>
      <c r="X109" s="50"/>
    </row>
    <row r="110" spans="1:24" ht="12.75" customHeight="1">
      <c r="A110" s="50"/>
      <c r="B110" s="184" t="s">
        <v>306</v>
      </c>
      <c r="C110" s="112" t="s">
        <v>69</v>
      </c>
      <c r="D110" s="392">
        <f>E84</f>
        <v>0</v>
      </c>
      <c r="E110" s="331">
        <f t="shared" si="7"/>
        <v>0</v>
      </c>
      <c r="F110" s="50"/>
      <c r="G110" s="410"/>
      <c r="H110" s="2"/>
      <c r="I110" s="2"/>
      <c r="J110" s="2"/>
      <c r="K110" s="2"/>
      <c r="L110" s="2"/>
      <c r="M110" s="50"/>
      <c r="N110" s="50"/>
      <c r="O110" s="50"/>
      <c r="P110" s="50"/>
      <c r="Q110" s="50"/>
      <c r="R110" s="50"/>
      <c r="S110" s="50"/>
      <c r="T110" s="50"/>
      <c r="U110" s="50"/>
      <c r="V110" s="50"/>
      <c r="W110" s="50"/>
      <c r="X110" s="50"/>
    </row>
    <row r="111" spans="1:24" ht="12.75" customHeight="1">
      <c r="A111" s="50"/>
      <c r="B111" s="184" t="s">
        <v>307</v>
      </c>
      <c r="C111" s="112" t="s">
        <v>69</v>
      </c>
      <c r="D111" s="392">
        <f>E102</f>
        <v>0</v>
      </c>
      <c r="E111" s="331">
        <f t="shared" si="7"/>
        <v>0</v>
      </c>
      <c r="F111" s="50"/>
      <c r="G111" s="410"/>
      <c r="H111" s="2"/>
      <c r="I111" s="2"/>
      <c r="J111" s="2"/>
      <c r="K111" s="2"/>
      <c r="L111" s="2"/>
      <c r="M111" s="50"/>
      <c r="N111" s="50"/>
      <c r="O111" s="50"/>
      <c r="P111" s="50"/>
      <c r="Q111" s="50"/>
      <c r="R111" s="50"/>
      <c r="S111" s="50"/>
      <c r="T111" s="50"/>
      <c r="U111" s="50"/>
      <c r="V111" s="50"/>
      <c r="W111" s="50"/>
      <c r="X111" s="50"/>
    </row>
    <row r="112" spans="1:24" ht="15" customHeight="1">
      <c r="A112" s="2"/>
      <c r="B112" s="96" t="s">
        <v>96</v>
      </c>
      <c r="C112" s="98" t="s">
        <v>164</v>
      </c>
      <c r="D112" s="393" t="s">
        <v>168</v>
      </c>
      <c r="E112" s="172">
        <f>$C$9</f>
        <v>2</v>
      </c>
      <c r="F112" s="2"/>
      <c r="G112" s="2"/>
      <c r="H112" s="2"/>
      <c r="I112" s="2"/>
      <c r="J112" s="2"/>
      <c r="K112" s="2"/>
      <c r="L112" s="2"/>
      <c r="M112" s="2"/>
      <c r="N112" s="2"/>
      <c r="O112" s="2"/>
      <c r="P112" s="2"/>
      <c r="Q112" s="2"/>
      <c r="R112" s="2"/>
      <c r="S112" s="2"/>
      <c r="T112" s="2"/>
      <c r="U112" s="2"/>
      <c r="V112" s="2"/>
      <c r="W112" s="2"/>
      <c r="X112" s="2"/>
    </row>
    <row r="113" spans="1:28" ht="15" customHeight="1">
      <c r="A113" s="2"/>
      <c r="B113" s="186" t="s">
        <v>97</v>
      </c>
      <c r="C113" s="112" t="s">
        <v>69</v>
      </c>
      <c r="D113" s="394" t="s">
        <v>168</v>
      </c>
      <c r="E113" s="174">
        <f>SUM(E106:E111)</f>
        <v>45551.14</v>
      </c>
      <c r="F113" s="2"/>
      <c r="G113" s="2"/>
      <c r="H113" s="2"/>
      <c r="I113" s="2"/>
      <c r="J113" s="2"/>
      <c r="K113" s="2"/>
      <c r="L113" s="2"/>
      <c r="M113" s="2"/>
      <c r="N113" s="2"/>
      <c r="O113" s="2"/>
      <c r="P113" s="2"/>
      <c r="Q113" s="2"/>
      <c r="R113" s="2"/>
      <c r="S113" s="2"/>
      <c r="T113" s="2"/>
      <c r="U113" s="2"/>
      <c r="V113" s="2"/>
      <c r="W113" s="2"/>
      <c r="X113" s="2"/>
    </row>
    <row r="114" spans="1:28" ht="15" customHeight="1" thickBot="1">
      <c r="A114" s="2"/>
      <c r="B114" s="187" t="s">
        <v>98</v>
      </c>
      <c r="C114" s="101" t="s">
        <v>69</v>
      </c>
      <c r="D114" s="395" t="s">
        <v>168</v>
      </c>
      <c r="E114" s="176">
        <f>E113*12</f>
        <v>546613.67999999993</v>
      </c>
      <c r="F114" s="2"/>
      <c r="G114" s="2"/>
      <c r="H114" s="2"/>
      <c r="I114" s="2"/>
      <c r="J114" s="2"/>
      <c r="K114" s="2"/>
      <c r="L114" s="2"/>
      <c r="M114" s="2"/>
      <c r="N114" s="2"/>
      <c r="O114" s="2"/>
      <c r="P114" s="2"/>
      <c r="Q114" s="2"/>
      <c r="R114" s="2"/>
      <c r="S114" s="2"/>
      <c r="T114" s="2"/>
      <c r="U114" s="2"/>
      <c r="V114" s="2"/>
      <c r="W114" s="2"/>
      <c r="X114" s="2"/>
    </row>
    <row r="115" spans="1:28" ht="6.75" customHeight="1" thickBot="1">
      <c r="A115" s="3"/>
      <c r="B115" s="180"/>
      <c r="C115" s="92"/>
      <c r="D115" s="181"/>
      <c r="E115" s="182"/>
      <c r="F115" s="3"/>
      <c r="G115" s="3"/>
      <c r="H115" s="3"/>
      <c r="I115" s="3"/>
      <c r="J115" s="3"/>
      <c r="K115" s="3"/>
      <c r="L115" s="3"/>
      <c r="M115" s="3"/>
      <c r="N115" s="3"/>
      <c r="O115" s="3"/>
      <c r="P115" s="3"/>
      <c r="Q115" s="3"/>
      <c r="R115" s="3"/>
      <c r="S115" s="3"/>
      <c r="T115" s="3"/>
      <c r="U115" s="3"/>
      <c r="V115" s="3"/>
      <c r="W115" s="3"/>
      <c r="X115" s="3"/>
    </row>
    <row r="116" spans="1:28" ht="60" customHeight="1">
      <c r="A116" s="2"/>
      <c r="B116" s="170" t="s">
        <v>99</v>
      </c>
      <c r="C116" s="134" t="s">
        <v>66</v>
      </c>
      <c r="D116" s="638" t="s">
        <v>205</v>
      </c>
      <c r="E116" s="639"/>
      <c r="F116" s="2"/>
      <c r="G116" s="2"/>
      <c r="H116" s="2"/>
      <c r="I116" s="2"/>
      <c r="J116" s="2"/>
      <c r="K116" s="2"/>
      <c r="L116" s="2"/>
      <c r="M116" s="2"/>
      <c r="N116" s="2"/>
      <c r="O116" s="2"/>
      <c r="P116" s="2"/>
      <c r="Q116" s="2"/>
      <c r="R116" s="2"/>
      <c r="S116" s="2"/>
      <c r="T116" s="2"/>
      <c r="U116" s="2"/>
      <c r="V116" s="2"/>
      <c r="W116" s="2"/>
      <c r="X116" s="2"/>
    </row>
    <row r="117" spans="1:28" ht="15" customHeight="1">
      <c r="A117" s="2"/>
      <c r="B117" s="96" t="s">
        <v>100</v>
      </c>
      <c r="C117" s="98" t="s">
        <v>164</v>
      </c>
      <c r="D117" s="185">
        <v>8.3299999999999999E-2</v>
      </c>
      <c r="E117" s="125">
        <f>E$25*D117</f>
        <v>1137.61977</v>
      </c>
      <c r="F117" s="2"/>
      <c r="G117" s="2"/>
      <c r="H117" s="2"/>
      <c r="I117" s="2"/>
      <c r="J117" s="2"/>
      <c r="K117" s="2"/>
      <c r="L117" s="2"/>
      <c r="M117" s="2"/>
      <c r="N117" s="2"/>
      <c r="O117" s="2"/>
      <c r="P117" s="2"/>
      <c r="Q117" s="2"/>
      <c r="R117" s="2"/>
      <c r="S117" s="2"/>
      <c r="T117" s="2"/>
      <c r="U117" s="2"/>
      <c r="V117" s="2"/>
      <c r="W117" s="2"/>
      <c r="X117" s="2"/>
    </row>
    <row r="118" spans="1:28" ht="15" customHeight="1">
      <c r="A118" s="2"/>
      <c r="B118" s="96" t="s">
        <v>101</v>
      </c>
      <c r="C118" s="98" t="s">
        <v>164</v>
      </c>
      <c r="D118" s="185">
        <v>0.121</v>
      </c>
      <c r="E118" s="125">
        <f>E$25*D118</f>
        <v>1652.4848999999999</v>
      </c>
      <c r="F118" s="2"/>
      <c r="G118" s="2"/>
      <c r="H118" s="2"/>
      <c r="I118" s="2"/>
      <c r="J118" s="2"/>
      <c r="K118" s="2"/>
      <c r="L118" s="2"/>
      <c r="M118" s="2"/>
      <c r="N118" s="2"/>
      <c r="O118" s="2"/>
      <c r="P118" s="2"/>
      <c r="Q118" s="2"/>
      <c r="R118" s="2"/>
      <c r="S118" s="2"/>
      <c r="T118" s="2"/>
      <c r="U118" s="2"/>
      <c r="V118" s="2"/>
      <c r="W118" s="2"/>
      <c r="X118" s="2"/>
    </row>
    <row r="119" spans="1:28" ht="13.5" customHeight="1" outlineLevel="1">
      <c r="A119" s="2"/>
      <c r="B119" s="127" t="s">
        <v>102</v>
      </c>
      <c r="C119" s="100" t="s">
        <v>75</v>
      </c>
      <c r="D119" s="169">
        <f>IF(D31&gt;=0.03,0.0782,IF(D31&gt;=0.02,0.076,0.0739))</f>
        <v>7.3899999999999993E-2</v>
      </c>
      <c r="E119" s="125">
        <f>E$25*D119</f>
        <v>1009.2449099999999</v>
      </c>
      <c r="F119" s="2"/>
      <c r="G119" s="2"/>
      <c r="H119" s="2"/>
      <c r="I119" s="2"/>
      <c r="J119" s="2"/>
      <c r="K119" s="2"/>
      <c r="L119" s="2"/>
      <c r="M119" s="2"/>
      <c r="N119" s="2"/>
      <c r="O119" s="2"/>
      <c r="P119" s="2"/>
      <c r="Q119" s="2"/>
      <c r="R119" s="2"/>
      <c r="S119" s="2"/>
      <c r="T119" s="2"/>
      <c r="U119" s="2"/>
      <c r="V119" s="2"/>
      <c r="W119" s="2"/>
      <c r="X119" s="2"/>
    </row>
    <row r="120" spans="1:28" ht="13.5" customHeight="1" outlineLevel="1">
      <c r="A120" s="2"/>
      <c r="B120" s="96" t="s">
        <v>103</v>
      </c>
      <c r="C120" s="98" t="s">
        <v>164</v>
      </c>
      <c r="D120" s="185">
        <v>0.05</v>
      </c>
      <c r="E120" s="125">
        <f>E$25*D120</f>
        <v>682.84500000000003</v>
      </c>
      <c r="F120" s="2"/>
      <c r="G120" s="2"/>
      <c r="H120" s="2"/>
      <c r="I120" s="2"/>
      <c r="J120" s="2"/>
      <c r="K120" s="2"/>
      <c r="L120" s="2"/>
      <c r="M120" s="2"/>
      <c r="N120" s="2"/>
      <c r="O120" s="2"/>
      <c r="P120" s="2"/>
      <c r="Q120" s="2"/>
      <c r="R120" s="2"/>
      <c r="S120" s="2"/>
      <c r="T120" s="2"/>
      <c r="U120" s="2"/>
      <c r="V120" s="2"/>
      <c r="W120" s="2"/>
      <c r="X120" s="2"/>
    </row>
    <row r="121" spans="1:28" ht="12.75" customHeight="1" outlineLevel="1">
      <c r="A121" s="2"/>
      <c r="B121" s="111" t="s">
        <v>104</v>
      </c>
      <c r="C121" s="112" t="s">
        <v>69</v>
      </c>
      <c r="D121" s="173" t="s">
        <v>168</v>
      </c>
      <c r="E121" s="188">
        <f>SUM(E117:E120)</f>
        <v>4482.1945799999994</v>
      </c>
      <c r="F121" s="2"/>
      <c r="G121" s="2"/>
      <c r="H121" s="2"/>
      <c r="I121" s="2"/>
      <c r="J121" s="2"/>
      <c r="K121" s="2"/>
      <c r="L121" s="2"/>
      <c r="M121" s="2"/>
      <c r="N121" s="2"/>
      <c r="O121" s="2"/>
      <c r="P121" s="2"/>
      <c r="Q121" s="2"/>
      <c r="R121" s="2"/>
      <c r="S121" s="2"/>
      <c r="T121" s="2"/>
      <c r="U121" s="2"/>
      <c r="V121" s="2"/>
      <c r="W121" s="2"/>
      <c r="X121" s="2"/>
    </row>
    <row r="122" spans="1:28" ht="15" customHeight="1" outlineLevel="1">
      <c r="A122" s="2"/>
      <c r="B122" s="96" t="s">
        <v>105</v>
      </c>
      <c r="C122" s="98" t="s">
        <v>164</v>
      </c>
      <c r="D122" s="177" t="s">
        <v>168</v>
      </c>
      <c r="E122" s="171">
        <f>E112</f>
        <v>2</v>
      </c>
      <c r="F122" s="2"/>
      <c r="G122" s="2"/>
      <c r="H122" s="2"/>
      <c r="I122" s="2"/>
      <c r="J122" s="2"/>
      <c r="K122" s="2"/>
      <c r="L122" s="2"/>
      <c r="M122" s="2"/>
      <c r="N122" s="2"/>
      <c r="O122" s="2"/>
      <c r="P122" s="2"/>
      <c r="Q122" s="2"/>
      <c r="R122" s="2"/>
      <c r="S122" s="2"/>
      <c r="T122" s="2"/>
      <c r="U122" s="2"/>
      <c r="V122" s="2"/>
      <c r="W122" s="2"/>
      <c r="X122" s="2"/>
    </row>
    <row r="123" spans="1:28" ht="15" customHeight="1" thickBot="1">
      <c r="A123" s="2"/>
      <c r="B123" s="183" t="s">
        <v>106</v>
      </c>
      <c r="C123" s="101" t="s">
        <v>69</v>
      </c>
      <c r="D123" s="175" t="s">
        <v>168</v>
      </c>
      <c r="E123" s="189">
        <f>E121*E122</f>
        <v>8964.3891599999988</v>
      </c>
      <c r="F123" s="2"/>
      <c r="G123" s="2"/>
      <c r="H123" s="2"/>
      <c r="I123" s="2"/>
      <c r="J123" s="2"/>
      <c r="K123" s="2"/>
      <c r="L123" s="2"/>
      <c r="M123" s="2"/>
      <c r="N123" s="2"/>
      <c r="O123" s="2"/>
      <c r="P123" s="2"/>
      <c r="Q123" s="2"/>
      <c r="R123" s="2"/>
      <c r="S123" s="2"/>
      <c r="T123" s="2"/>
      <c r="U123" s="2"/>
      <c r="V123" s="2"/>
      <c r="W123" s="2"/>
      <c r="X123" s="2"/>
    </row>
    <row r="124" spans="1:28" ht="9" customHeight="1">
      <c r="A124" s="2"/>
      <c r="B124" s="2"/>
      <c r="C124" s="50"/>
      <c r="D124" s="29"/>
      <c r="E124" s="29"/>
      <c r="F124" s="94"/>
      <c r="G124" s="94"/>
      <c r="H124" s="2"/>
      <c r="I124" s="2"/>
      <c r="J124" s="2"/>
      <c r="K124" s="2"/>
      <c r="L124" s="2"/>
      <c r="M124" s="2"/>
      <c r="N124" s="2"/>
      <c r="O124" s="2"/>
      <c r="P124" s="2"/>
      <c r="Q124" s="2"/>
      <c r="R124" s="2"/>
      <c r="S124" s="2"/>
      <c r="T124" s="2"/>
      <c r="U124" s="2"/>
      <c r="V124" s="2"/>
      <c r="W124" s="2"/>
      <c r="X124" s="2"/>
      <c r="Y124" s="2"/>
      <c r="Z124" s="2"/>
      <c r="AA124" s="2"/>
      <c r="AB124" s="2"/>
    </row>
    <row r="125" spans="1:28" ht="13.5" customHeight="1">
      <c r="A125" s="2"/>
      <c r="B125" s="2"/>
      <c r="C125" s="50"/>
      <c r="D125" s="29"/>
      <c r="E125" s="29"/>
      <c r="F125" s="94"/>
      <c r="G125" s="94"/>
      <c r="H125" s="2"/>
      <c r="I125" s="2"/>
      <c r="J125" s="2"/>
      <c r="K125" s="2"/>
      <c r="L125" s="2"/>
      <c r="M125" s="2"/>
      <c r="N125" s="2"/>
      <c r="O125" s="2"/>
      <c r="P125" s="2"/>
      <c r="Q125" s="2"/>
      <c r="R125" s="2"/>
      <c r="S125" s="2"/>
      <c r="T125" s="2"/>
      <c r="U125" s="2"/>
      <c r="V125" s="2"/>
      <c r="W125" s="2"/>
      <c r="X125" s="2"/>
      <c r="Y125" s="2"/>
      <c r="Z125" s="2"/>
      <c r="AA125" s="2"/>
      <c r="AB125" s="2"/>
    </row>
    <row r="126" spans="1:28" ht="13.5" customHeight="1">
      <c r="A126" s="2"/>
      <c r="B126" s="2"/>
      <c r="C126" s="50"/>
      <c r="D126" s="29"/>
      <c r="E126" s="64"/>
      <c r="F126" s="95"/>
      <c r="G126" s="95"/>
      <c r="H126" s="2"/>
      <c r="I126" s="2"/>
      <c r="J126" s="2"/>
      <c r="K126" s="2"/>
      <c r="L126" s="2"/>
      <c r="M126" s="2"/>
      <c r="N126" s="2"/>
      <c r="O126" s="2"/>
      <c r="P126" s="2"/>
      <c r="Q126" s="2"/>
      <c r="R126" s="2"/>
      <c r="S126" s="2"/>
      <c r="T126" s="2"/>
      <c r="U126" s="2"/>
      <c r="V126" s="2"/>
      <c r="W126" s="2"/>
      <c r="X126" s="2"/>
      <c r="Y126" s="2"/>
      <c r="Z126" s="2"/>
      <c r="AA126" s="2"/>
      <c r="AB126" s="2"/>
    </row>
    <row r="127" spans="1:28" ht="13.5" customHeight="1">
      <c r="A127" s="2"/>
      <c r="B127" s="2"/>
      <c r="C127" s="50"/>
      <c r="D127" s="29"/>
      <c r="E127" s="29"/>
      <c r="F127" s="94"/>
      <c r="G127" s="94"/>
      <c r="H127" s="2"/>
      <c r="I127" s="2"/>
      <c r="J127" s="2"/>
      <c r="K127" s="2"/>
      <c r="L127" s="2"/>
      <c r="M127" s="2"/>
      <c r="N127" s="2"/>
      <c r="O127" s="2"/>
      <c r="P127" s="2"/>
      <c r="Q127" s="2"/>
      <c r="R127" s="2"/>
      <c r="S127" s="2"/>
      <c r="T127" s="2"/>
      <c r="U127" s="2"/>
      <c r="V127" s="2"/>
      <c r="W127" s="2"/>
      <c r="X127" s="2"/>
      <c r="Y127" s="2"/>
      <c r="Z127" s="2"/>
      <c r="AA127" s="2"/>
      <c r="AB127" s="2"/>
    </row>
    <row r="128" spans="1:28" ht="13.5" customHeight="1">
      <c r="A128" s="2"/>
      <c r="B128" s="2"/>
      <c r="C128" s="50"/>
      <c r="D128" s="29"/>
      <c r="E128" s="29"/>
      <c r="F128" s="94"/>
      <c r="G128" s="94"/>
      <c r="H128" s="2"/>
      <c r="I128" s="2"/>
      <c r="J128" s="2"/>
      <c r="K128" s="2"/>
      <c r="L128" s="2"/>
      <c r="M128" s="2"/>
      <c r="N128" s="2"/>
      <c r="O128" s="2"/>
      <c r="P128" s="2"/>
      <c r="Q128" s="2"/>
      <c r="R128" s="2"/>
      <c r="S128" s="2"/>
      <c r="T128" s="2"/>
      <c r="U128" s="2"/>
      <c r="V128" s="2"/>
      <c r="W128" s="2"/>
      <c r="X128" s="2"/>
      <c r="Y128" s="2"/>
      <c r="Z128" s="2"/>
      <c r="AA128" s="2"/>
      <c r="AB128" s="2"/>
    </row>
    <row r="129" spans="1:28" ht="13.5" customHeight="1">
      <c r="A129" s="2"/>
      <c r="B129" s="2"/>
      <c r="C129" s="50"/>
      <c r="D129" s="29"/>
      <c r="E129" s="29"/>
      <c r="F129" s="94"/>
      <c r="G129" s="94"/>
      <c r="H129" s="2"/>
      <c r="I129" s="2"/>
      <c r="J129" s="2"/>
      <c r="K129" s="2"/>
      <c r="L129" s="2"/>
      <c r="M129" s="2"/>
      <c r="N129" s="2"/>
      <c r="O129" s="2"/>
      <c r="P129" s="2"/>
      <c r="Q129" s="2"/>
      <c r="R129" s="2"/>
      <c r="S129" s="2"/>
      <c r="T129" s="2"/>
      <c r="U129" s="2"/>
      <c r="V129" s="2"/>
      <c r="W129" s="2"/>
      <c r="X129" s="2"/>
      <c r="Y129" s="2"/>
      <c r="Z129" s="2"/>
      <c r="AA129" s="2"/>
      <c r="AB129" s="2"/>
    </row>
    <row r="130" spans="1:28" ht="13.5" customHeight="1">
      <c r="A130" s="2"/>
      <c r="B130" s="2"/>
      <c r="C130" s="50"/>
      <c r="D130" s="29"/>
      <c r="E130" s="29"/>
      <c r="F130" s="94"/>
      <c r="G130" s="94"/>
      <c r="H130" s="2"/>
      <c r="I130" s="2"/>
      <c r="J130" s="2"/>
      <c r="K130" s="2"/>
      <c r="L130" s="2"/>
      <c r="M130" s="2"/>
      <c r="N130" s="2"/>
      <c r="O130" s="2"/>
      <c r="P130" s="2"/>
      <c r="Q130" s="2"/>
      <c r="R130" s="2"/>
      <c r="S130" s="2"/>
      <c r="T130" s="2"/>
      <c r="U130" s="2"/>
      <c r="V130" s="2"/>
      <c r="W130" s="2"/>
      <c r="X130" s="2"/>
      <c r="Y130" s="2"/>
      <c r="Z130" s="2"/>
      <c r="AA130" s="2"/>
      <c r="AB130" s="2"/>
    </row>
    <row r="131" spans="1:28" ht="13.5" customHeight="1">
      <c r="A131" s="2"/>
      <c r="B131" s="2"/>
      <c r="C131" s="50"/>
      <c r="D131" s="29"/>
      <c r="E131" s="29"/>
      <c r="F131" s="94"/>
      <c r="G131" s="94"/>
      <c r="H131" s="2"/>
      <c r="I131" s="2"/>
      <c r="J131" s="2"/>
      <c r="K131" s="2"/>
      <c r="L131" s="2"/>
      <c r="M131" s="2"/>
      <c r="N131" s="2"/>
      <c r="O131" s="2"/>
      <c r="P131" s="2"/>
      <c r="Q131" s="2"/>
      <c r="R131" s="2"/>
      <c r="S131" s="2"/>
      <c r="T131" s="2"/>
      <c r="U131" s="2"/>
      <c r="V131" s="2"/>
      <c r="W131" s="2"/>
      <c r="X131" s="2"/>
      <c r="Y131" s="2"/>
      <c r="Z131" s="2"/>
      <c r="AA131" s="2"/>
      <c r="AB131" s="2"/>
    </row>
    <row r="132" spans="1:28" ht="13.5" customHeight="1">
      <c r="A132" s="2"/>
      <c r="B132" s="2"/>
      <c r="C132" s="50"/>
      <c r="D132" s="29"/>
      <c r="E132" s="29"/>
      <c r="F132" s="94"/>
      <c r="G132" s="94"/>
      <c r="H132" s="2"/>
      <c r="I132" s="2"/>
      <c r="J132" s="2"/>
      <c r="K132" s="2"/>
      <c r="L132" s="2"/>
      <c r="M132" s="2"/>
      <c r="N132" s="2"/>
      <c r="O132" s="2"/>
      <c r="P132" s="2"/>
      <c r="Q132" s="2"/>
      <c r="R132" s="2"/>
      <c r="S132" s="2"/>
      <c r="T132" s="2"/>
      <c r="U132" s="2"/>
      <c r="V132" s="2"/>
      <c r="W132" s="2"/>
      <c r="X132" s="2"/>
      <c r="Y132" s="2"/>
      <c r="Z132" s="2"/>
      <c r="AA132" s="2"/>
      <c r="AB132" s="2"/>
    </row>
    <row r="133" spans="1:28" ht="13.5" customHeight="1">
      <c r="A133" s="2"/>
      <c r="B133" s="2"/>
      <c r="C133" s="50"/>
      <c r="D133" s="29"/>
      <c r="E133" s="29"/>
      <c r="F133" s="94"/>
      <c r="G133" s="94"/>
      <c r="H133" s="2"/>
      <c r="I133" s="2"/>
      <c r="J133" s="2"/>
      <c r="K133" s="2"/>
      <c r="L133" s="2"/>
      <c r="M133" s="2"/>
      <c r="N133" s="2"/>
      <c r="O133" s="2"/>
      <c r="P133" s="2"/>
      <c r="Q133" s="2"/>
      <c r="R133" s="2"/>
      <c r="S133" s="2"/>
      <c r="T133" s="2"/>
      <c r="U133" s="2"/>
      <c r="V133" s="2"/>
      <c r="W133" s="2"/>
      <c r="X133" s="2"/>
      <c r="Y133" s="2"/>
      <c r="Z133" s="2"/>
      <c r="AA133" s="2"/>
      <c r="AB133" s="2"/>
    </row>
    <row r="134" spans="1:28" ht="13.5" customHeight="1">
      <c r="A134" s="2"/>
      <c r="B134" s="2"/>
      <c r="C134" s="50"/>
      <c r="D134" s="29"/>
      <c r="E134" s="29"/>
      <c r="F134" s="94"/>
      <c r="G134" s="94"/>
      <c r="H134" s="2"/>
      <c r="I134" s="2"/>
      <c r="J134" s="2"/>
      <c r="K134" s="2"/>
      <c r="L134" s="2"/>
      <c r="M134" s="2"/>
      <c r="N134" s="2"/>
      <c r="O134" s="2"/>
      <c r="P134" s="2"/>
      <c r="Q134" s="2"/>
      <c r="R134" s="2"/>
      <c r="S134" s="2"/>
      <c r="T134" s="2"/>
      <c r="U134" s="2"/>
      <c r="V134" s="2"/>
      <c r="W134" s="2"/>
      <c r="X134" s="2"/>
      <c r="Y134" s="2"/>
      <c r="Z134" s="2"/>
      <c r="AA134" s="2"/>
      <c r="AB134" s="2"/>
    </row>
    <row r="135" spans="1:28" ht="13.5" customHeight="1">
      <c r="A135" s="2"/>
      <c r="B135" s="2"/>
      <c r="C135" s="50"/>
      <c r="D135" s="29"/>
      <c r="E135" s="29"/>
      <c r="F135" s="94"/>
      <c r="G135" s="94"/>
      <c r="H135" s="2"/>
      <c r="I135" s="2"/>
      <c r="J135" s="2"/>
      <c r="K135" s="2"/>
      <c r="L135" s="2"/>
      <c r="M135" s="2"/>
      <c r="N135" s="2"/>
      <c r="O135" s="2"/>
      <c r="P135" s="2"/>
      <c r="Q135" s="2"/>
      <c r="R135" s="2"/>
      <c r="S135" s="2"/>
      <c r="T135" s="2"/>
      <c r="U135" s="2"/>
      <c r="V135" s="2"/>
      <c r="W135" s="2"/>
      <c r="X135" s="2"/>
      <c r="Y135" s="2"/>
      <c r="Z135" s="2"/>
      <c r="AA135" s="2"/>
      <c r="AB135" s="2"/>
    </row>
    <row r="136" spans="1:28" ht="13.5" customHeight="1">
      <c r="A136" s="2"/>
      <c r="B136" s="2"/>
      <c r="C136" s="50"/>
      <c r="D136" s="29"/>
      <c r="E136" s="29"/>
      <c r="F136" s="94"/>
      <c r="G136" s="94"/>
      <c r="H136" s="2"/>
      <c r="I136" s="2"/>
      <c r="J136" s="2"/>
      <c r="K136" s="2"/>
      <c r="L136" s="2"/>
      <c r="M136" s="2"/>
      <c r="N136" s="2"/>
      <c r="O136" s="2"/>
      <c r="P136" s="2"/>
      <c r="Q136" s="2"/>
      <c r="R136" s="2"/>
      <c r="S136" s="2"/>
      <c r="T136" s="2"/>
      <c r="U136" s="2"/>
      <c r="V136" s="2"/>
      <c r="W136" s="2"/>
      <c r="X136" s="2"/>
      <c r="Y136" s="2"/>
      <c r="Z136" s="2"/>
      <c r="AA136" s="2"/>
      <c r="AB136" s="2"/>
    </row>
    <row r="137" spans="1:28" ht="13.5" customHeight="1">
      <c r="A137" s="2"/>
      <c r="B137" s="2"/>
      <c r="C137" s="50"/>
      <c r="D137" s="29"/>
      <c r="E137" s="29"/>
      <c r="F137" s="94"/>
      <c r="G137" s="94"/>
      <c r="H137" s="2"/>
      <c r="I137" s="2"/>
      <c r="J137" s="2"/>
      <c r="K137" s="2"/>
      <c r="L137" s="2"/>
      <c r="M137" s="2"/>
      <c r="N137" s="2"/>
      <c r="O137" s="2"/>
      <c r="P137" s="2"/>
      <c r="Q137" s="2"/>
      <c r="R137" s="2"/>
      <c r="S137" s="2"/>
      <c r="T137" s="2"/>
      <c r="U137" s="2"/>
      <c r="V137" s="2"/>
      <c r="W137" s="2"/>
      <c r="X137" s="2"/>
      <c r="Y137" s="2"/>
      <c r="Z137" s="2"/>
      <c r="AA137" s="2"/>
      <c r="AB137" s="2"/>
    </row>
    <row r="138" spans="1:28" ht="13.5" customHeight="1">
      <c r="A138" s="2"/>
      <c r="B138" s="2"/>
      <c r="C138" s="50"/>
      <c r="D138" s="29"/>
      <c r="E138" s="29"/>
      <c r="F138" s="94"/>
      <c r="G138" s="94"/>
      <c r="H138" s="2"/>
      <c r="I138" s="2"/>
      <c r="J138" s="2"/>
      <c r="K138" s="2"/>
      <c r="L138" s="2"/>
      <c r="M138" s="2"/>
      <c r="N138" s="2"/>
      <c r="O138" s="2"/>
      <c r="P138" s="2"/>
      <c r="Q138" s="2"/>
      <c r="R138" s="2"/>
      <c r="S138" s="2"/>
      <c r="T138" s="2"/>
      <c r="U138" s="2"/>
      <c r="V138" s="2"/>
      <c r="W138" s="2"/>
      <c r="X138" s="2"/>
      <c r="Y138" s="2"/>
      <c r="Z138" s="2"/>
      <c r="AA138" s="2"/>
      <c r="AB138" s="2"/>
    </row>
    <row r="139" spans="1:28" ht="13.5" customHeight="1">
      <c r="A139" s="2"/>
      <c r="B139" s="2"/>
      <c r="C139" s="50"/>
      <c r="D139" s="29"/>
      <c r="E139" s="29"/>
      <c r="F139" s="94"/>
      <c r="G139" s="94"/>
      <c r="H139" s="2"/>
      <c r="I139" s="2"/>
      <c r="J139" s="2"/>
      <c r="K139" s="2"/>
      <c r="L139" s="2"/>
      <c r="M139" s="2"/>
      <c r="N139" s="2"/>
      <c r="O139" s="2"/>
      <c r="P139" s="2"/>
      <c r="Q139" s="2"/>
      <c r="R139" s="2"/>
      <c r="S139" s="2"/>
      <c r="T139" s="2"/>
      <c r="U139" s="2"/>
      <c r="V139" s="2"/>
      <c r="W139" s="2"/>
      <c r="X139" s="2"/>
      <c r="Y139" s="2"/>
      <c r="Z139" s="2"/>
      <c r="AA139" s="2"/>
      <c r="AB139" s="2"/>
    </row>
    <row r="140" spans="1:28" ht="13.5" customHeight="1">
      <c r="A140" s="2"/>
      <c r="B140" s="2"/>
      <c r="C140" s="50"/>
      <c r="D140" s="29"/>
      <c r="E140" s="29"/>
      <c r="F140" s="94"/>
      <c r="G140" s="94"/>
      <c r="H140" s="2"/>
      <c r="I140" s="2"/>
      <c r="J140" s="2"/>
      <c r="K140" s="2"/>
      <c r="L140" s="2"/>
      <c r="M140" s="2"/>
      <c r="N140" s="2"/>
      <c r="O140" s="2"/>
      <c r="P140" s="2"/>
      <c r="Q140" s="2"/>
      <c r="R140" s="2"/>
      <c r="S140" s="2"/>
      <c r="T140" s="2"/>
      <c r="U140" s="2"/>
      <c r="V140" s="2"/>
      <c r="W140" s="2"/>
      <c r="X140" s="2"/>
      <c r="Y140" s="2"/>
      <c r="Z140" s="2"/>
      <c r="AA140" s="2"/>
      <c r="AB140" s="2"/>
    </row>
    <row r="141" spans="1:28" ht="13.5" customHeight="1">
      <c r="A141" s="2"/>
      <c r="B141" s="2"/>
      <c r="C141" s="50"/>
      <c r="D141" s="29"/>
      <c r="E141" s="29"/>
      <c r="F141" s="94"/>
      <c r="G141" s="94"/>
      <c r="H141" s="2"/>
      <c r="I141" s="2"/>
      <c r="J141" s="2"/>
      <c r="K141" s="2"/>
      <c r="L141" s="2"/>
      <c r="M141" s="2"/>
      <c r="N141" s="2"/>
      <c r="O141" s="2"/>
      <c r="P141" s="2"/>
      <c r="Q141" s="2"/>
      <c r="R141" s="2"/>
      <c r="S141" s="2"/>
      <c r="T141" s="2"/>
      <c r="U141" s="2"/>
      <c r="V141" s="2"/>
      <c r="W141" s="2"/>
      <c r="X141" s="2"/>
      <c r="Y141" s="2"/>
      <c r="Z141" s="2"/>
      <c r="AA141" s="2"/>
      <c r="AB141" s="2"/>
    </row>
    <row r="142" spans="1:28" ht="13.5" customHeight="1">
      <c r="A142" s="2"/>
      <c r="B142" s="2"/>
      <c r="C142" s="50"/>
      <c r="D142" s="29"/>
      <c r="E142" s="29"/>
      <c r="F142" s="94"/>
      <c r="G142" s="94"/>
      <c r="H142" s="2"/>
      <c r="I142" s="2"/>
      <c r="J142" s="2"/>
      <c r="K142" s="2"/>
      <c r="L142" s="2"/>
      <c r="M142" s="2"/>
      <c r="N142" s="2"/>
      <c r="O142" s="2"/>
      <c r="P142" s="2"/>
      <c r="Q142" s="2"/>
      <c r="R142" s="2"/>
      <c r="S142" s="2"/>
      <c r="T142" s="2"/>
      <c r="U142" s="2"/>
      <c r="V142" s="2"/>
      <c r="W142" s="2"/>
      <c r="X142" s="2"/>
      <c r="Y142" s="2"/>
      <c r="Z142" s="2"/>
      <c r="AA142" s="2"/>
      <c r="AB142" s="2"/>
    </row>
    <row r="143" spans="1:28" ht="13.5" customHeight="1">
      <c r="A143" s="2"/>
      <c r="B143" s="2"/>
      <c r="C143" s="50"/>
      <c r="D143" s="29"/>
      <c r="E143" s="29"/>
      <c r="F143" s="94"/>
      <c r="G143" s="94"/>
      <c r="H143" s="2"/>
      <c r="I143" s="2"/>
      <c r="J143" s="2"/>
      <c r="K143" s="2"/>
      <c r="L143" s="2"/>
      <c r="M143" s="2"/>
      <c r="N143" s="2"/>
      <c r="O143" s="2"/>
      <c r="P143" s="2"/>
      <c r="Q143" s="2"/>
      <c r="R143" s="2"/>
      <c r="S143" s="2"/>
      <c r="T143" s="2"/>
      <c r="U143" s="2"/>
      <c r="V143" s="2"/>
      <c r="W143" s="2"/>
      <c r="X143" s="2"/>
      <c r="Y143" s="2"/>
      <c r="Z143" s="2"/>
      <c r="AA143" s="2"/>
      <c r="AB143" s="2"/>
    </row>
    <row r="144" spans="1:28" ht="13.5" customHeight="1">
      <c r="A144" s="2"/>
      <c r="B144" s="2"/>
      <c r="C144" s="50"/>
      <c r="D144" s="29"/>
      <c r="E144" s="29"/>
      <c r="F144" s="94"/>
      <c r="G144" s="94"/>
      <c r="H144" s="2"/>
      <c r="I144" s="2"/>
      <c r="J144" s="2"/>
      <c r="K144" s="2"/>
      <c r="L144" s="2"/>
      <c r="M144" s="2"/>
      <c r="N144" s="2"/>
      <c r="O144" s="2"/>
      <c r="P144" s="2"/>
      <c r="Q144" s="2"/>
      <c r="R144" s="2"/>
      <c r="S144" s="2"/>
      <c r="T144" s="2"/>
      <c r="U144" s="2"/>
      <c r="V144" s="2"/>
      <c r="W144" s="2"/>
      <c r="X144" s="2"/>
      <c r="Y144" s="2"/>
      <c r="Z144" s="2"/>
      <c r="AA144" s="2"/>
      <c r="AB144" s="2"/>
    </row>
    <row r="145" spans="1:28" ht="13.5" customHeight="1">
      <c r="A145" s="2"/>
      <c r="B145" s="2"/>
      <c r="C145" s="50"/>
      <c r="D145" s="29"/>
      <c r="E145" s="29"/>
      <c r="F145" s="94"/>
      <c r="G145" s="94"/>
      <c r="H145" s="2"/>
      <c r="I145" s="2"/>
      <c r="J145" s="2"/>
      <c r="K145" s="2"/>
      <c r="L145" s="2"/>
      <c r="M145" s="2"/>
      <c r="N145" s="2"/>
      <c r="O145" s="2"/>
      <c r="P145" s="2"/>
      <c r="Q145" s="2"/>
      <c r="R145" s="2"/>
      <c r="S145" s="2"/>
      <c r="T145" s="2"/>
      <c r="U145" s="2"/>
      <c r="V145" s="2"/>
      <c r="W145" s="2"/>
      <c r="X145" s="2"/>
      <c r="Y145" s="2"/>
      <c r="Z145" s="2"/>
      <c r="AA145" s="2"/>
      <c r="AB145" s="2"/>
    </row>
    <row r="146" spans="1:28" ht="13.5" customHeight="1">
      <c r="A146" s="2"/>
      <c r="B146" s="2"/>
      <c r="C146" s="50"/>
      <c r="D146" s="29"/>
      <c r="E146" s="29"/>
      <c r="F146" s="94"/>
      <c r="G146" s="94"/>
      <c r="H146" s="2"/>
      <c r="I146" s="2"/>
      <c r="J146" s="2"/>
      <c r="K146" s="2"/>
      <c r="L146" s="2"/>
      <c r="M146" s="2"/>
      <c r="N146" s="2"/>
      <c r="O146" s="2"/>
      <c r="P146" s="2"/>
      <c r="Q146" s="2"/>
      <c r="R146" s="2"/>
      <c r="S146" s="2"/>
      <c r="T146" s="2"/>
      <c r="U146" s="2"/>
      <c r="V146" s="2"/>
      <c r="W146" s="2"/>
      <c r="X146" s="2"/>
      <c r="Y146" s="2"/>
      <c r="Z146" s="2"/>
      <c r="AA146" s="2"/>
      <c r="AB146" s="2"/>
    </row>
    <row r="147" spans="1:28" ht="13.5" customHeight="1">
      <c r="A147" s="2"/>
      <c r="B147" s="2"/>
      <c r="C147" s="50"/>
      <c r="D147" s="29"/>
      <c r="E147" s="29"/>
      <c r="F147" s="94"/>
      <c r="G147" s="94"/>
      <c r="H147" s="2"/>
      <c r="I147" s="2"/>
      <c r="J147" s="2"/>
      <c r="K147" s="2"/>
      <c r="L147" s="2"/>
      <c r="M147" s="2"/>
      <c r="N147" s="2"/>
      <c r="O147" s="2"/>
      <c r="P147" s="2"/>
      <c r="Q147" s="2"/>
      <c r="R147" s="2"/>
      <c r="S147" s="2"/>
      <c r="T147" s="2"/>
      <c r="U147" s="2"/>
      <c r="V147" s="2"/>
      <c r="W147" s="2"/>
      <c r="X147" s="2"/>
      <c r="Y147" s="2"/>
      <c r="Z147" s="2"/>
      <c r="AA147" s="2"/>
      <c r="AB147" s="2"/>
    </row>
    <row r="148" spans="1:28" ht="13.5" customHeight="1">
      <c r="A148" s="2"/>
      <c r="B148" s="2"/>
      <c r="C148" s="50"/>
      <c r="D148" s="29"/>
      <c r="E148" s="29"/>
      <c r="F148" s="94"/>
      <c r="G148" s="94"/>
      <c r="H148" s="2"/>
      <c r="I148" s="2"/>
      <c r="J148" s="2"/>
      <c r="K148" s="2"/>
      <c r="L148" s="2"/>
      <c r="M148" s="2"/>
      <c r="N148" s="2"/>
      <c r="O148" s="2"/>
      <c r="P148" s="2"/>
      <c r="Q148" s="2"/>
      <c r="R148" s="2"/>
      <c r="S148" s="2"/>
      <c r="T148" s="2"/>
      <c r="U148" s="2"/>
      <c r="V148" s="2"/>
      <c r="W148" s="2"/>
      <c r="X148" s="2"/>
      <c r="Y148" s="2"/>
      <c r="Z148" s="2"/>
      <c r="AA148" s="2"/>
      <c r="AB148" s="2"/>
    </row>
    <row r="149" spans="1:28" ht="13.5" customHeight="1">
      <c r="A149" s="2"/>
      <c r="B149" s="2"/>
      <c r="C149" s="50"/>
      <c r="D149" s="29"/>
      <c r="E149" s="29"/>
      <c r="F149" s="94"/>
      <c r="G149" s="94"/>
      <c r="H149" s="2"/>
      <c r="I149" s="2"/>
      <c r="J149" s="2"/>
      <c r="K149" s="2"/>
      <c r="L149" s="2"/>
      <c r="M149" s="2"/>
      <c r="N149" s="2"/>
      <c r="O149" s="2"/>
      <c r="P149" s="2"/>
      <c r="Q149" s="2"/>
      <c r="R149" s="2"/>
      <c r="S149" s="2"/>
      <c r="T149" s="2"/>
      <c r="U149" s="2"/>
      <c r="V149" s="2"/>
      <c r="W149" s="2"/>
      <c r="X149" s="2"/>
      <c r="Y149" s="2"/>
      <c r="Z149" s="2"/>
      <c r="AA149" s="2"/>
      <c r="AB149" s="2"/>
    </row>
    <row r="150" spans="1:28" ht="13.5" customHeight="1">
      <c r="A150" s="2"/>
      <c r="B150" s="2"/>
      <c r="C150" s="50"/>
      <c r="D150" s="29"/>
      <c r="E150" s="29"/>
      <c r="F150" s="94"/>
      <c r="G150" s="94"/>
      <c r="H150" s="2"/>
      <c r="I150" s="2"/>
      <c r="J150" s="2"/>
      <c r="K150" s="2"/>
      <c r="L150" s="2"/>
      <c r="M150" s="2"/>
      <c r="N150" s="2"/>
      <c r="O150" s="2"/>
      <c r="P150" s="2"/>
      <c r="Q150" s="2"/>
      <c r="R150" s="2"/>
      <c r="S150" s="2"/>
      <c r="T150" s="2"/>
      <c r="U150" s="2"/>
      <c r="V150" s="2"/>
      <c r="W150" s="2"/>
      <c r="X150" s="2"/>
      <c r="Y150" s="2"/>
      <c r="Z150" s="2"/>
      <c r="AA150" s="2"/>
      <c r="AB150" s="2"/>
    </row>
    <row r="151" spans="1:28" ht="13.5" customHeight="1">
      <c r="A151" s="2"/>
      <c r="B151" s="2"/>
      <c r="C151" s="50"/>
      <c r="D151" s="29"/>
      <c r="E151" s="29"/>
      <c r="F151" s="94"/>
      <c r="G151" s="94"/>
      <c r="H151" s="2"/>
      <c r="I151" s="2"/>
      <c r="J151" s="2"/>
      <c r="K151" s="2"/>
      <c r="L151" s="2"/>
      <c r="M151" s="2"/>
      <c r="N151" s="2"/>
      <c r="O151" s="2"/>
      <c r="P151" s="2"/>
      <c r="Q151" s="2"/>
      <c r="R151" s="2"/>
      <c r="S151" s="2"/>
      <c r="T151" s="2"/>
      <c r="U151" s="2"/>
      <c r="V151" s="2"/>
      <c r="W151" s="2"/>
      <c r="X151" s="2"/>
      <c r="Y151" s="2"/>
      <c r="Z151" s="2"/>
      <c r="AA151" s="2"/>
      <c r="AB151" s="2"/>
    </row>
    <row r="152" spans="1:28" ht="13.5" customHeight="1">
      <c r="A152" s="2"/>
      <c r="B152" s="2"/>
      <c r="C152" s="50"/>
      <c r="D152" s="29"/>
      <c r="E152" s="29"/>
      <c r="F152" s="94"/>
      <c r="G152" s="94"/>
      <c r="H152" s="2"/>
      <c r="I152" s="2"/>
      <c r="J152" s="2"/>
      <c r="K152" s="2"/>
      <c r="L152" s="2"/>
      <c r="M152" s="2"/>
      <c r="N152" s="2"/>
      <c r="O152" s="2"/>
      <c r="P152" s="2"/>
      <c r="Q152" s="2"/>
      <c r="R152" s="2"/>
      <c r="S152" s="2"/>
      <c r="T152" s="2"/>
      <c r="U152" s="2"/>
      <c r="V152" s="2"/>
      <c r="W152" s="2"/>
      <c r="X152" s="2"/>
      <c r="Y152" s="2"/>
      <c r="Z152" s="2"/>
      <c r="AA152" s="2"/>
      <c r="AB152" s="2"/>
    </row>
    <row r="153" spans="1:28" ht="13.5" customHeight="1">
      <c r="A153" s="2"/>
      <c r="B153" s="2"/>
      <c r="C153" s="50"/>
      <c r="D153" s="29"/>
      <c r="E153" s="29"/>
      <c r="F153" s="94"/>
      <c r="G153" s="94"/>
      <c r="H153" s="2"/>
      <c r="I153" s="2"/>
      <c r="J153" s="2"/>
      <c r="K153" s="2"/>
      <c r="L153" s="2"/>
      <c r="M153" s="2"/>
      <c r="N153" s="2"/>
      <c r="O153" s="2"/>
      <c r="P153" s="2"/>
      <c r="Q153" s="2"/>
      <c r="R153" s="2"/>
      <c r="S153" s="2"/>
      <c r="T153" s="2"/>
      <c r="U153" s="2"/>
      <c r="V153" s="2"/>
      <c r="W153" s="2"/>
      <c r="X153" s="2"/>
      <c r="Y153" s="2"/>
      <c r="Z153" s="2"/>
      <c r="AA153" s="2"/>
      <c r="AB153" s="2"/>
    </row>
    <row r="154" spans="1:28" ht="13.5" customHeight="1">
      <c r="A154" s="2"/>
      <c r="B154" s="2"/>
      <c r="C154" s="50"/>
      <c r="D154" s="29"/>
      <c r="E154" s="29"/>
      <c r="F154" s="94"/>
      <c r="G154" s="94"/>
      <c r="H154" s="2"/>
      <c r="I154" s="2"/>
      <c r="J154" s="2"/>
      <c r="K154" s="2"/>
      <c r="L154" s="2"/>
      <c r="M154" s="2"/>
      <c r="N154" s="2"/>
      <c r="O154" s="2"/>
      <c r="P154" s="2"/>
      <c r="Q154" s="2"/>
      <c r="R154" s="2"/>
      <c r="S154" s="2"/>
      <c r="T154" s="2"/>
      <c r="U154" s="2"/>
      <c r="V154" s="2"/>
      <c r="W154" s="2"/>
      <c r="X154" s="2"/>
      <c r="Y154" s="2"/>
      <c r="Z154" s="2"/>
      <c r="AA154" s="2"/>
      <c r="AB154" s="2"/>
    </row>
    <row r="155" spans="1:28" ht="13.5" customHeight="1">
      <c r="A155" s="2"/>
      <c r="B155" s="2"/>
      <c r="C155" s="50"/>
      <c r="D155" s="29"/>
      <c r="E155" s="29"/>
      <c r="F155" s="94"/>
      <c r="G155" s="94"/>
      <c r="H155" s="2"/>
      <c r="I155" s="2"/>
      <c r="J155" s="2"/>
      <c r="K155" s="2"/>
      <c r="L155" s="2"/>
      <c r="M155" s="2"/>
      <c r="N155" s="2"/>
      <c r="O155" s="2"/>
      <c r="P155" s="2"/>
      <c r="Q155" s="2"/>
      <c r="R155" s="2"/>
      <c r="S155" s="2"/>
      <c r="T155" s="2"/>
      <c r="U155" s="2"/>
      <c r="V155" s="2"/>
      <c r="W155" s="2"/>
      <c r="X155" s="2"/>
      <c r="Y155" s="2"/>
      <c r="Z155" s="2"/>
      <c r="AA155" s="2"/>
      <c r="AB155" s="2"/>
    </row>
    <row r="156" spans="1:28" ht="13.5" customHeight="1">
      <c r="A156" s="2"/>
      <c r="B156" s="2"/>
      <c r="C156" s="50"/>
      <c r="D156" s="29"/>
      <c r="E156" s="29"/>
      <c r="F156" s="94"/>
      <c r="G156" s="94"/>
      <c r="H156" s="2"/>
      <c r="I156" s="2"/>
      <c r="J156" s="2"/>
      <c r="K156" s="2"/>
      <c r="L156" s="2"/>
      <c r="M156" s="2"/>
      <c r="N156" s="2"/>
      <c r="O156" s="2"/>
      <c r="P156" s="2"/>
      <c r="Q156" s="2"/>
      <c r="R156" s="2"/>
      <c r="S156" s="2"/>
      <c r="T156" s="2"/>
      <c r="U156" s="2"/>
      <c r="V156" s="2"/>
      <c r="W156" s="2"/>
      <c r="X156" s="2"/>
      <c r="Y156" s="2"/>
      <c r="Z156" s="2"/>
      <c r="AA156" s="2"/>
      <c r="AB156" s="2"/>
    </row>
    <row r="157" spans="1:28" ht="13.5" customHeight="1">
      <c r="A157" s="2"/>
      <c r="B157" s="2"/>
      <c r="C157" s="50"/>
      <c r="D157" s="29"/>
      <c r="E157" s="29"/>
      <c r="F157" s="94"/>
      <c r="G157" s="94"/>
      <c r="H157" s="2"/>
      <c r="I157" s="2"/>
      <c r="J157" s="2"/>
      <c r="K157" s="2"/>
      <c r="L157" s="2"/>
      <c r="M157" s="2"/>
      <c r="N157" s="2"/>
      <c r="O157" s="2"/>
      <c r="P157" s="2"/>
      <c r="Q157" s="2"/>
      <c r="R157" s="2"/>
      <c r="S157" s="2"/>
      <c r="T157" s="2"/>
      <c r="U157" s="2"/>
      <c r="V157" s="2"/>
      <c r="W157" s="2"/>
      <c r="X157" s="2"/>
      <c r="Y157" s="2"/>
      <c r="Z157" s="2"/>
      <c r="AA157" s="2"/>
      <c r="AB157" s="2"/>
    </row>
    <row r="158" spans="1:28" ht="13.5" customHeight="1">
      <c r="A158" s="2"/>
      <c r="B158" s="2"/>
      <c r="C158" s="50"/>
      <c r="D158" s="29"/>
      <c r="E158" s="29"/>
      <c r="F158" s="94"/>
      <c r="G158" s="94"/>
      <c r="H158" s="2"/>
      <c r="I158" s="2"/>
      <c r="J158" s="2"/>
      <c r="K158" s="2"/>
      <c r="L158" s="2"/>
      <c r="M158" s="2"/>
      <c r="N158" s="2"/>
      <c r="O158" s="2"/>
      <c r="P158" s="2"/>
      <c r="Q158" s="2"/>
      <c r="R158" s="2"/>
      <c r="S158" s="2"/>
      <c r="T158" s="2"/>
      <c r="U158" s="2"/>
      <c r="V158" s="2"/>
      <c r="W158" s="2"/>
      <c r="X158" s="2"/>
      <c r="Y158" s="2"/>
      <c r="Z158" s="2"/>
      <c r="AA158" s="2"/>
      <c r="AB158" s="2"/>
    </row>
    <row r="159" spans="1:28" ht="13.5" customHeight="1">
      <c r="A159" s="2"/>
      <c r="B159" s="2"/>
      <c r="C159" s="50"/>
      <c r="D159" s="29"/>
      <c r="E159" s="29"/>
      <c r="F159" s="94"/>
      <c r="G159" s="94"/>
      <c r="H159" s="2"/>
      <c r="I159" s="2"/>
      <c r="J159" s="2"/>
      <c r="K159" s="2"/>
      <c r="L159" s="2"/>
      <c r="M159" s="2"/>
      <c r="N159" s="2"/>
      <c r="O159" s="2"/>
      <c r="P159" s="2"/>
      <c r="Q159" s="2"/>
      <c r="R159" s="2"/>
      <c r="S159" s="2"/>
      <c r="T159" s="2"/>
      <c r="U159" s="2"/>
      <c r="V159" s="2"/>
      <c r="W159" s="2"/>
      <c r="X159" s="2"/>
      <c r="Y159" s="2"/>
      <c r="Z159" s="2"/>
      <c r="AA159" s="2"/>
      <c r="AB159" s="2"/>
    </row>
    <row r="160" spans="1:28" ht="13.5" customHeight="1">
      <c r="A160" s="2"/>
      <c r="B160" s="2"/>
      <c r="C160" s="50"/>
      <c r="D160" s="29"/>
      <c r="E160" s="29"/>
      <c r="F160" s="94"/>
      <c r="G160" s="94"/>
      <c r="H160" s="2"/>
      <c r="I160" s="2"/>
      <c r="J160" s="2"/>
      <c r="K160" s="2"/>
      <c r="L160" s="2"/>
      <c r="M160" s="2"/>
      <c r="N160" s="2"/>
      <c r="O160" s="2"/>
      <c r="P160" s="2"/>
      <c r="Q160" s="2"/>
      <c r="R160" s="2"/>
      <c r="S160" s="2"/>
      <c r="T160" s="2"/>
      <c r="U160" s="2"/>
      <c r="V160" s="2"/>
      <c r="W160" s="2"/>
      <c r="X160" s="2"/>
      <c r="Y160" s="2"/>
      <c r="Z160" s="2"/>
      <c r="AA160" s="2"/>
      <c r="AB160" s="2"/>
    </row>
    <row r="161" spans="1:28" ht="13.5" customHeight="1">
      <c r="A161" s="2"/>
      <c r="B161" s="2"/>
      <c r="C161" s="50"/>
      <c r="D161" s="29"/>
      <c r="E161" s="29"/>
      <c r="F161" s="94"/>
      <c r="G161" s="94"/>
      <c r="H161" s="2"/>
      <c r="I161" s="2"/>
      <c r="J161" s="2"/>
      <c r="K161" s="2"/>
      <c r="L161" s="2"/>
      <c r="M161" s="2"/>
      <c r="N161" s="2"/>
      <c r="O161" s="2"/>
      <c r="P161" s="2"/>
      <c r="Q161" s="2"/>
      <c r="R161" s="2"/>
      <c r="S161" s="2"/>
      <c r="T161" s="2"/>
      <c r="U161" s="2"/>
      <c r="V161" s="2"/>
      <c r="W161" s="2"/>
      <c r="X161" s="2"/>
      <c r="Y161" s="2"/>
      <c r="Z161" s="2"/>
      <c r="AA161" s="2"/>
      <c r="AB161" s="2"/>
    </row>
    <row r="162" spans="1:28" ht="13.5" customHeight="1">
      <c r="A162" s="2"/>
      <c r="B162" s="2"/>
      <c r="C162" s="50"/>
      <c r="D162" s="29"/>
      <c r="E162" s="29"/>
      <c r="F162" s="94"/>
      <c r="G162" s="94"/>
      <c r="H162" s="2"/>
      <c r="I162" s="2"/>
      <c r="J162" s="2"/>
      <c r="K162" s="2"/>
      <c r="L162" s="2"/>
      <c r="M162" s="2"/>
      <c r="N162" s="2"/>
      <c r="O162" s="2"/>
      <c r="P162" s="2"/>
      <c r="Q162" s="2"/>
      <c r="R162" s="2"/>
      <c r="S162" s="2"/>
      <c r="T162" s="2"/>
      <c r="U162" s="2"/>
      <c r="V162" s="2"/>
      <c r="W162" s="2"/>
      <c r="X162" s="2"/>
      <c r="Y162" s="2"/>
      <c r="Z162" s="2"/>
      <c r="AA162" s="2"/>
      <c r="AB162" s="2"/>
    </row>
    <row r="163" spans="1:28" ht="13.5" customHeight="1">
      <c r="A163" s="2"/>
      <c r="B163" s="2"/>
      <c r="C163" s="50"/>
      <c r="D163" s="29"/>
      <c r="E163" s="29"/>
      <c r="F163" s="94"/>
      <c r="G163" s="94"/>
      <c r="H163" s="2"/>
      <c r="I163" s="2"/>
      <c r="J163" s="2"/>
      <c r="K163" s="2"/>
      <c r="L163" s="2"/>
      <c r="M163" s="2"/>
      <c r="N163" s="2"/>
      <c r="O163" s="2"/>
      <c r="P163" s="2"/>
      <c r="Q163" s="2"/>
      <c r="R163" s="2"/>
      <c r="S163" s="2"/>
      <c r="T163" s="2"/>
      <c r="U163" s="2"/>
      <c r="V163" s="2"/>
      <c r="W163" s="2"/>
      <c r="X163" s="2"/>
      <c r="Y163" s="2"/>
      <c r="Z163" s="2"/>
      <c r="AA163" s="2"/>
      <c r="AB163" s="2"/>
    </row>
    <row r="164" spans="1:28" ht="13.5" customHeight="1">
      <c r="A164" s="2"/>
      <c r="B164" s="2"/>
      <c r="C164" s="50"/>
      <c r="D164" s="29"/>
      <c r="E164" s="29"/>
      <c r="F164" s="94"/>
      <c r="G164" s="94"/>
      <c r="H164" s="2"/>
      <c r="I164" s="2"/>
      <c r="J164" s="2"/>
      <c r="K164" s="2"/>
      <c r="L164" s="2"/>
      <c r="M164" s="2"/>
      <c r="N164" s="2"/>
      <c r="O164" s="2"/>
      <c r="P164" s="2"/>
      <c r="Q164" s="2"/>
      <c r="R164" s="2"/>
      <c r="S164" s="2"/>
      <c r="T164" s="2"/>
      <c r="U164" s="2"/>
      <c r="V164" s="2"/>
      <c r="W164" s="2"/>
      <c r="X164" s="2"/>
      <c r="Y164" s="2"/>
      <c r="Z164" s="2"/>
      <c r="AA164" s="2"/>
      <c r="AB164" s="2"/>
    </row>
    <row r="165" spans="1:28" ht="13.5" customHeight="1">
      <c r="A165" s="2"/>
      <c r="B165" s="2"/>
      <c r="C165" s="50"/>
      <c r="D165" s="29"/>
      <c r="E165" s="29"/>
      <c r="F165" s="94"/>
      <c r="G165" s="94"/>
      <c r="H165" s="2"/>
      <c r="I165" s="2"/>
      <c r="J165" s="2"/>
      <c r="K165" s="2"/>
      <c r="L165" s="2"/>
      <c r="M165" s="2"/>
      <c r="N165" s="2"/>
      <c r="O165" s="2"/>
      <c r="P165" s="2"/>
      <c r="Q165" s="2"/>
      <c r="R165" s="2"/>
      <c r="S165" s="2"/>
      <c r="T165" s="2"/>
      <c r="U165" s="2"/>
      <c r="V165" s="2"/>
      <c r="W165" s="2"/>
      <c r="X165" s="2"/>
      <c r="Y165" s="2"/>
      <c r="Z165" s="2"/>
      <c r="AA165" s="2"/>
      <c r="AB165" s="2"/>
    </row>
    <row r="166" spans="1:28" ht="13.5" customHeight="1">
      <c r="A166" s="2"/>
      <c r="B166" s="2"/>
      <c r="C166" s="50"/>
      <c r="D166" s="29"/>
      <c r="E166" s="29"/>
      <c r="F166" s="94"/>
      <c r="G166" s="94"/>
      <c r="H166" s="2"/>
      <c r="I166" s="2"/>
      <c r="J166" s="2"/>
      <c r="K166" s="2"/>
      <c r="L166" s="2"/>
      <c r="M166" s="2"/>
      <c r="N166" s="2"/>
      <c r="O166" s="2"/>
      <c r="P166" s="2"/>
      <c r="Q166" s="2"/>
      <c r="R166" s="2"/>
      <c r="S166" s="2"/>
      <c r="T166" s="2"/>
      <c r="U166" s="2"/>
      <c r="V166" s="2"/>
      <c r="W166" s="2"/>
      <c r="X166" s="2"/>
      <c r="Y166" s="2"/>
      <c r="Z166" s="2"/>
      <c r="AA166" s="2"/>
      <c r="AB166" s="2"/>
    </row>
    <row r="167" spans="1:28" ht="13.5" customHeight="1">
      <c r="A167" s="2"/>
      <c r="B167" s="2"/>
      <c r="C167" s="50"/>
      <c r="D167" s="29"/>
      <c r="E167" s="29"/>
      <c r="F167" s="94"/>
      <c r="G167" s="94"/>
      <c r="H167" s="2"/>
      <c r="I167" s="2"/>
      <c r="J167" s="2"/>
      <c r="K167" s="2"/>
      <c r="L167" s="2"/>
      <c r="M167" s="2"/>
      <c r="N167" s="2"/>
      <c r="O167" s="2"/>
      <c r="P167" s="2"/>
      <c r="Q167" s="2"/>
      <c r="R167" s="2"/>
      <c r="S167" s="2"/>
      <c r="T167" s="2"/>
      <c r="U167" s="2"/>
      <c r="V167" s="2"/>
      <c r="W167" s="2"/>
      <c r="X167" s="2"/>
      <c r="Y167" s="2"/>
      <c r="Z167" s="2"/>
      <c r="AA167" s="2"/>
      <c r="AB167" s="2"/>
    </row>
    <row r="168" spans="1:28" ht="13.5" customHeight="1">
      <c r="A168" s="2"/>
      <c r="B168" s="2"/>
      <c r="C168" s="50"/>
      <c r="D168" s="29"/>
      <c r="E168" s="29"/>
      <c r="F168" s="94"/>
      <c r="G168" s="94"/>
      <c r="H168" s="2"/>
      <c r="I168" s="2"/>
      <c r="J168" s="2"/>
      <c r="K168" s="2"/>
      <c r="L168" s="2"/>
      <c r="M168" s="2"/>
      <c r="N168" s="2"/>
      <c r="O168" s="2"/>
      <c r="P168" s="2"/>
      <c r="Q168" s="2"/>
      <c r="R168" s="2"/>
      <c r="S168" s="2"/>
      <c r="T168" s="2"/>
      <c r="U168" s="2"/>
      <c r="V168" s="2"/>
      <c r="W168" s="2"/>
      <c r="X168" s="2"/>
      <c r="Y168" s="2"/>
      <c r="Z168" s="2"/>
      <c r="AA168" s="2"/>
      <c r="AB168" s="2"/>
    </row>
    <row r="169" spans="1:28" ht="13.5" customHeight="1">
      <c r="A169" s="2"/>
      <c r="B169" s="2"/>
      <c r="C169" s="50"/>
      <c r="D169" s="29"/>
      <c r="E169" s="29"/>
      <c r="F169" s="94"/>
      <c r="G169" s="94"/>
      <c r="H169" s="2"/>
      <c r="I169" s="2"/>
      <c r="J169" s="2"/>
      <c r="K169" s="2"/>
      <c r="L169" s="2"/>
      <c r="M169" s="2"/>
      <c r="N169" s="2"/>
      <c r="O169" s="2"/>
      <c r="P169" s="2"/>
      <c r="Q169" s="2"/>
      <c r="R169" s="2"/>
      <c r="S169" s="2"/>
      <c r="T169" s="2"/>
      <c r="U169" s="2"/>
      <c r="V169" s="2"/>
      <c r="W169" s="2"/>
      <c r="X169" s="2"/>
      <c r="Y169" s="2"/>
      <c r="Z169" s="2"/>
      <c r="AA169" s="2"/>
      <c r="AB169" s="2"/>
    </row>
    <row r="170" spans="1:28" ht="13.5" customHeight="1">
      <c r="A170" s="2"/>
      <c r="B170" s="2"/>
      <c r="C170" s="50"/>
      <c r="D170" s="29"/>
      <c r="E170" s="29"/>
      <c r="F170" s="94"/>
      <c r="G170" s="94"/>
      <c r="H170" s="2"/>
      <c r="I170" s="2"/>
      <c r="J170" s="2"/>
      <c r="K170" s="2"/>
      <c r="L170" s="2"/>
      <c r="M170" s="2"/>
      <c r="N170" s="2"/>
      <c r="O170" s="2"/>
      <c r="P170" s="2"/>
      <c r="Q170" s="2"/>
      <c r="R170" s="2"/>
      <c r="S170" s="2"/>
      <c r="T170" s="2"/>
      <c r="U170" s="2"/>
      <c r="V170" s="2"/>
      <c r="W170" s="2"/>
      <c r="X170" s="2"/>
      <c r="Y170" s="2"/>
      <c r="Z170" s="2"/>
      <c r="AA170" s="2"/>
      <c r="AB170" s="2"/>
    </row>
    <row r="171" spans="1:28" ht="13.5" customHeight="1">
      <c r="A171" s="2"/>
      <c r="B171" s="2"/>
      <c r="C171" s="50"/>
      <c r="D171" s="29"/>
      <c r="E171" s="29"/>
      <c r="F171" s="94"/>
      <c r="G171" s="94"/>
      <c r="H171" s="2"/>
      <c r="I171" s="2"/>
      <c r="J171" s="2"/>
      <c r="K171" s="2"/>
      <c r="L171" s="2"/>
      <c r="M171" s="2"/>
      <c r="N171" s="2"/>
      <c r="O171" s="2"/>
      <c r="P171" s="2"/>
      <c r="Q171" s="2"/>
      <c r="R171" s="2"/>
      <c r="S171" s="2"/>
      <c r="T171" s="2"/>
      <c r="U171" s="2"/>
      <c r="V171" s="2"/>
      <c r="W171" s="2"/>
      <c r="X171" s="2"/>
      <c r="Y171" s="2"/>
      <c r="Z171" s="2"/>
      <c r="AA171" s="2"/>
      <c r="AB171" s="2"/>
    </row>
    <row r="172" spans="1:28" ht="13.5" customHeight="1">
      <c r="A172" s="2"/>
      <c r="B172" s="2"/>
      <c r="C172" s="50"/>
      <c r="D172" s="29"/>
      <c r="E172" s="29"/>
      <c r="F172" s="94"/>
      <c r="G172" s="94"/>
      <c r="H172" s="2"/>
      <c r="I172" s="2"/>
      <c r="J172" s="2"/>
      <c r="K172" s="2"/>
      <c r="L172" s="2"/>
      <c r="M172" s="2"/>
      <c r="N172" s="2"/>
      <c r="O172" s="2"/>
      <c r="P172" s="2"/>
      <c r="Q172" s="2"/>
      <c r="R172" s="2"/>
      <c r="S172" s="2"/>
      <c r="T172" s="2"/>
      <c r="U172" s="2"/>
      <c r="V172" s="2"/>
      <c r="W172" s="2"/>
      <c r="X172" s="2"/>
      <c r="Y172" s="2"/>
      <c r="Z172" s="2"/>
      <c r="AA172" s="2"/>
      <c r="AB172" s="2"/>
    </row>
    <row r="173" spans="1:28" ht="13.5" customHeight="1">
      <c r="A173" s="2"/>
      <c r="B173" s="2"/>
      <c r="C173" s="50"/>
      <c r="D173" s="29"/>
      <c r="E173" s="29"/>
      <c r="F173" s="94"/>
      <c r="G173" s="94"/>
      <c r="H173" s="2"/>
      <c r="I173" s="2"/>
      <c r="J173" s="2"/>
      <c r="K173" s="2"/>
      <c r="L173" s="2"/>
      <c r="M173" s="2"/>
      <c r="N173" s="2"/>
      <c r="O173" s="2"/>
      <c r="P173" s="2"/>
      <c r="Q173" s="2"/>
      <c r="R173" s="2"/>
      <c r="S173" s="2"/>
      <c r="T173" s="2"/>
      <c r="U173" s="2"/>
      <c r="V173" s="2"/>
      <c r="W173" s="2"/>
      <c r="X173" s="2"/>
      <c r="Y173" s="2"/>
      <c r="Z173" s="2"/>
      <c r="AA173" s="2"/>
      <c r="AB173" s="2"/>
    </row>
    <row r="174" spans="1:28" ht="13.5" customHeight="1">
      <c r="A174" s="2"/>
      <c r="B174" s="2"/>
      <c r="C174" s="50"/>
      <c r="D174" s="29"/>
      <c r="E174" s="29"/>
      <c r="F174" s="94"/>
      <c r="G174" s="94"/>
      <c r="H174" s="2"/>
      <c r="I174" s="2"/>
      <c r="J174" s="2"/>
      <c r="K174" s="2"/>
      <c r="L174" s="2"/>
      <c r="M174" s="2"/>
      <c r="N174" s="2"/>
      <c r="O174" s="2"/>
      <c r="P174" s="2"/>
      <c r="Q174" s="2"/>
      <c r="R174" s="2"/>
      <c r="S174" s="2"/>
      <c r="T174" s="2"/>
      <c r="U174" s="2"/>
      <c r="V174" s="2"/>
      <c r="W174" s="2"/>
      <c r="X174" s="2"/>
      <c r="Y174" s="2"/>
      <c r="Z174" s="2"/>
      <c r="AA174" s="2"/>
      <c r="AB174" s="2"/>
    </row>
    <row r="175" spans="1:28" ht="13.5" customHeight="1">
      <c r="A175" s="2"/>
      <c r="B175" s="2"/>
      <c r="C175" s="50"/>
      <c r="D175" s="29"/>
      <c r="E175" s="29"/>
      <c r="F175" s="94"/>
      <c r="G175" s="94"/>
      <c r="H175" s="2"/>
      <c r="I175" s="2"/>
      <c r="J175" s="2"/>
      <c r="K175" s="2"/>
      <c r="L175" s="2"/>
      <c r="M175" s="2"/>
      <c r="N175" s="2"/>
      <c r="O175" s="2"/>
      <c r="P175" s="2"/>
      <c r="Q175" s="2"/>
      <c r="R175" s="2"/>
      <c r="S175" s="2"/>
      <c r="T175" s="2"/>
      <c r="U175" s="2"/>
      <c r="V175" s="2"/>
      <c r="W175" s="2"/>
      <c r="X175" s="2"/>
      <c r="Y175" s="2"/>
      <c r="Z175" s="2"/>
      <c r="AA175" s="2"/>
      <c r="AB175" s="2"/>
    </row>
    <row r="176" spans="1:28" ht="13.5" customHeight="1">
      <c r="A176" s="2"/>
      <c r="B176" s="2"/>
      <c r="C176" s="50"/>
      <c r="D176" s="29"/>
      <c r="E176" s="29"/>
      <c r="F176" s="94"/>
      <c r="G176" s="94"/>
      <c r="H176" s="2"/>
      <c r="I176" s="2"/>
      <c r="J176" s="2"/>
      <c r="K176" s="2"/>
      <c r="L176" s="2"/>
      <c r="M176" s="2"/>
      <c r="N176" s="2"/>
      <c r="O176" s="2"/>
      <c r="P176" s="2"/>
      <c r="Q176" s="2"/>
      <c r="R176" s="2"/>
      <c r="S176" s="2"/>
      <c r="T176" s="2"/>
      <c r="U176" s="2"/>
      <c r="V176" s="2"/>
      <c r="W176" s="2"/>
      <c r="X176" s="2"/>
      <c r="Y176" s="2"/>
      <c r="Z176" s="2"/>
      <c r="AA176" s="2"/>
      <c r="AB176" s="2"/>
    </row>
    <row r="177" spans="1:28" ht="13.5" customHeight="1">
      <c r="A177" s="2"/>
      <c r="B177" s="2"/>
      <c r="C177" s="50"/>
      <c r="D177" s="29"/>
      <c r="E177" s="29"/>
      <c r="F177" s="94"/>
      <c r="G177" s="94"/>
      <c r="H177" s="2"/>
      <c r="I177" s="2"/>
      <c r="J177" s="2"/>
      <c r="K177" s="2"/>
      <c r="L177" s="2"/>
      <c r="M177" s="2"/>
      <c r="N177" s="2"/>
      <c r="O177" s="2"/>
      <c r="P177" s="2"/>
      <c r="Q177" s="2"/>
      <c r="R177" s="2"/>
      <c r="S177" s="2"/>
      <c r="T177" s="2"/>
      <c r="U177" s="2"/>
      <c r="V177" s="2"/>
      <c r="W177" s="2"/>
      <c r="X177" s="2"/>
      <c r="Y177" s="2"/>
      <c r="Z177" s="2"/>
      <c r="AA177" s="2"/>
      <c r="AB177" s="2"/>
    </row>
    <row r="178" spans="1:28" ht="13.5" customHeight="1">
      <c r="A178" s="2"/>
      <c r="B178" s="2"/>
      <c r="C178" s="50"/>
      <c r="D178" s="29"/>
      <c r="E178" s="29"/>
      <c r="F178" s="94"/>
      <c r="G178" s="94"/>
      <c r="H178" s="2"/>
      <c r="I178" s="2"/>
      <c r="J178" s="2"/>
      <c r="K178" s="2"/>
      <c r="L178" s="2"/>
      <c r="M178" s="2"/>
      <c r="N178" s="2"/>
      <c r="O178" s="2"/>
      <c r="P178" s="2"/>
      <c r="Q178" s="2"/>
      <c r="R178" s="2"/>
      <c r="S178" s="2"/>
      <c r="T178" s="2"/>
      <c r="U178" s="2"/>
      <c r="V178" s="2"/>
      <c r="W178" s="2"/>
      <c r="X178" s="2"/>
      <c r="Y178" s="2"/>
      <c r="Z178" s="2"/>
      <c r="AA178" s="2"/>
      <c r="AB178" s="2"/>
    </row>
    <row r="179" spans="1:28" ht="13.5" customHeight="1">
      <c r="A179" s="2"/>
      <c r="B179" s="2"/>
      <c r="C179" s="50"/>
      <c r="D179" s="29"/>
      <c r="E179" s="29"/>
      <c r="F179" s="94"/>
      <c r="G179" s="94"/>
      <c r="H179" s="2"/>
      <c r="I179" s="2"/>
      <c r="J179" s="2"/>
      <c r="K179" s="2"/>
      <c r="L179" s="2"/>
      <c r="M179" s="2"/>
      <c r="N179" s="2"/>
      <c r="O179" s="2"/>
      <c r="P179" s="2"/>
      <c r="Q179" s="2"/>
      <c r="R179" s="2"/>
      <c r="S179" s="2"/>
      <c r="T179" s="2"/>
      <c r="U179" s="2"/>
      <c r="V179" s="2"/>
      <c r="W179" s="2"/>
      <c r="X179" s="2"/>
      <c r="Y179" s="2"/>
      <c r="Z179" s="2"/>
      <c r="AA179" s="2"/>
      <c r="AB179" s="2"/>
    </row>
    <row r="180" spans="1:28" ht="13.5" customHeight="1">
      <c r="A180" s="2"/>
      <c r="B180" s="2"/>
      <c r="C180" s="50"/>
      <c r="D180" s="29"/>
      <c r="E180" s="29"/>
      <c r="F180" s="94"/>
      <c r="G180" s="94"/>
      <c r="H180" s="2"/>
      <c r="I180" s="2"/>
      <c r="J180" s="2"/>
      <c r="K180" s="2"/>
      <c r="L180" s="2"/>
      <c r="M180" s="2"/>
      <c r="N180" s="2"/>
      <c r="O180" s="2"/>
      <c r="P180" s="2"/>
      <c r="Q180" s="2"/>
      <c r="R180" s="2"/>
      <c r="S180" s="2"/>
      <c r="T180" s="2"/>
      <c r="U180" s="2"/>
      <c r="V180" s="2"/>
      <c r="W180" s="2"/>
      <c r="X180" s="2"/>
      <c r="Y180" s="2"/>
      <c r="Z180" s="2"/>
      <c r="AA180" s="2"/>
      <c r="AB180" s="2"/>
    </row>
    <row r="181" spans="1:28" ht="13.5" customHeight="1">
      <c r="A181" s="2"/>
      <c r="B181" s="2"/>
      <c r="C181" s="50"/>
      <c r="D181" s="29"/>
      <c r="E181" s="29"/>
      <c r="F181" s="94"/>
      <c r="G181" s="94"/>
      <c r="H181" s="2"/>
      <c r="I181" s="2"/>
      <c r="J181" s="2"/>
      <c r="K181" s="2"/>
      <c r="L181" s="2"/>
      <c r="M181" s="2"/>
      <c r="N181" s="2"/>
      <c r="O181" s="2"/>
      <c r="P181" s="2"/>
      <c r="Q181" s="2"/>
      <c r="R181" s="2"/>
      <c r="S181" s="2"/>
      <c r="T181" s="2"/>
      <c r="U181" s="2"/>
      <c r="V181" s="2"/>
      <c r="W181" s="2"/>
      <c r="X181" s="2"/>
      <c r="Y181" s="2"/>
      <c r="Z181" s="2"/>
      <c r="AA181" s="2"/>
      <c r="AB181" s="2"/>
    </row>
    <row r="182" spans="1:28" ht="13.5" customHeight="1">
      <c r="A182" s="2"/>
      <c r="B182" s="2"/>
      <c r="C182" s="50"/>
      <c r="D182" s="29"/>
      <c r="E182" s="29"/>
      <c r="F182" s="94"/>
      <c r="G182" s="94"/>
      <c r="H182" s="2"/>
      <c r="I182" s="2"/>
      <c r="J182" s="2"/>
      <c r="K182" s="2"/>
      <c r="L182" s="2"/>
      <c r="M182" s="2"/>
      <c r="N182" s="2"/>
      <c r="O182" s="2"/>
      <c r="P182" s="2"/>
      <c r="Q182" s="2"/>
      <c r="R182" s="2"/>
      <c r="S182" s="2"/>
      <c r="T182" s="2"/>
      <c r="U182" s="2"/>
      <c r="V182" s="2"/>
      <c r="W182" s="2"/>
      <c r="X182" s="2"/>
      <c r="Y182" s="2"/>
      <c r="Z182" s="2"/>
      <c r="AA182" s="2"/>
      <c r="AB182" s="2"/>
    </row>
    <row r="183" spans="1:28" ht="13.5" customHeight="1">
      <c r="A183" s="2"/>
      <c r="B183" s="2"/>
      <c r="C183" s="50"/>
      <c r="D183" s="29"/>
      <c r="E183" s="29"/>
      <c r="F183" s="94"/>
      <c r="G183" s="94"/>
      <c r="H183" s="2"/>
      <c r="I183" s="2"/>
      <c r="J183" s="2"/>
      <c r="K183" s="2"/>
      <c r="L183" s="2"/>
      <c r="M183" s="2"/>
      <c r="N183" s="2"/>
      <c r="O183" s="2"/>
      <c r="P183" s="2"/>
      <c r="Q183" s="2"/>
      <c r="R183" s="2"/>
      <c r="S183" s="2"/>
      <c r="T183" s="2"/>
      <c r="U183" s="2"/>
      <c r="V183" s="2"/>
      <c r="W183" s="2"/>
      <c r="X183" s="2"/>
      <c r="Y183" s="2"/>
      <c r="Z183" s="2"/>
      <c r="AA183" s="2"/>
      <c r="AB183" s="2"/>
    </row>
    <row r="184" spans="1:28" ht="13.5" customHeight="1">
      <c r="A184" s="2"/>
      <c r="B184" s="2"/>
      <c r="C184" s="50"/>
      <c r="D184" s="29"/>
      <c r="E184" s="29"/>
      <c r="F184" s="94"/>
      <c r="G184" s="94"/>
      <c r="H184" s="2"/>
      <c r="I184" s="2"/>
      <c r="J184" s="2"/>
      <c r="K184" s="2"/>
      <c r="L184" s="2"/>
      <c r="M184" s="2"/>
      <c r="N184" s="2"/>
      <c r="O184" s="2"/>
      <c r="P184" s="2"/>
      <c r="Q184" s="2"/>
      <c r="R184" s="2"/>
      <c r="S184" s="2"/>
      <c r="T184" s="2"/>
      <c r="U184" s="2"/>
      <c r="V184" s="2"/>
      <c r="W184" s="2"/>
      <c r="X184" s="2"/>
      <c r="Y184" s="2"/>
      <c r="Z184" s="2"/>
      <c r="AA184" s="2"/>
      <c r="AB184" s="2"/>
    </row>
    <row r="185" spans="1:28" ht="13.5" customHeight="1">
      <c r="A185" s="2"/>
      <c r="B185" s="2"/>
      <c r="C185" s="50"/>
      <c r="D185" s="29"/>
      <c r="E185" s="29"/>
      <c r="F185" s="94"/>
      <c r="G185" s="94"/>
      <c r="H185" s="2"/>
      <c r="I185" s="2"/>
      <c r="J185" s="2"/>
      <c r="K185" s="2"/>
      <c r="L185" s="2"/>
      <c r="M185" s="2"/>
      <c r="N185" s="2"/>
      <c r="O185" s="2"/>
      <c r="P185" s="2"/>
      <c r="Q185" s="2"/>
      <c r="R185" s="2"/>
      <c r="S185" s="2"/>
      <c r="T185" s="2"/>
      <c r="U185" s="2"/>
      <c r="V185" s="2"/>
      <c r="W185" s="2"/>
      <c r="X185" s="2"/>
      <c r="Y185" s="2"/>
      <c r="Z185" s="2"/>
      <c r="AA185" s="2"/>
      <c r="AB185" s="2"/>
    </row>
    <row r="186" spans="1:28" ht="13.5" customHeight="1">
      <c r="A186" s="2"/>
      <c r="B186" s="2"/>
      <c r="C186" s="50"/>
      <c r="D186" s="29"/>
      <c r="E186" s="29"/>
      <c r="F186" s="94"/>
      <c r="G186" s="94"/>
      <c r="H186" s="2"/>
      <c r="I186" s="2"/>
      <c r="J186" s="2"/>
      <c r="K186" s="2"/>
      <c r="L186" s="2"/>
      <c r="M186" s="2"/>
      <c r="N186" s="2"/>
      <c r="O186" s="2"/>
      <c r="P186" s="2"/>
      <c r="Q186" s="2"/>
      <c r="R186" s="2"/>
      <c r="S186" s="2"/>
      <c r="T186" s="2"/>
      <c r="U186" s="2"/>
      <c r="V186" s="2"/>
      <c r="W186" s="2"/>
      <c r="X186" s="2"/>
      <c r="Y186" s="2"/>
      <c r="Z186" s="2"/>
      <c r="AA186" s="2"/>
      <c r="AB186" s="2"/>
    </row>
    <row r="187" spans="1:28" ht="13.5" customHeight="1">
      <c r="A187" s="2"/>
      <c r="B187" s="2"/>
      <c r="C187" s="50"/>
      <c r="D187" s="29"/>
      <c r="E187" s="29"/>
      <c r="F187" s="94"/>
      <c r="G187" s="94"/>
      <c r="H187" s="2"/>
      <c r="I187" s="2"/>
      <c r="J187" s="2"/>
      <c r="K187" s="2"/>
      <c r="L187" s="2"/>
      <c r="M187" s="2"/>
      <c r="N187" s="2"/>
      <c r="O187" s="2"/>
      <c r="P187" s="2"/>
      <c r="Q187" s="2"/>
      <c r="R187" s="2"/>
      <c r="S187" s="2"/>
      <c r="T187" s="2"/>
      <c r="U187" s="2"/>
      <c r="V187" s="2"/>
      <c r="W187" s="2"/>
      <c r="X187" s="2"/>
      <c r="Y187" s="2"/>
      <c r="Z187" s="2"/>
      <c r="AA187" s="2"/>
      <c r="AB187" s="2"/>
    </row>
    <row r="188" spans="1:28" ht="13.5" customHeight="1">
      <c r="A188" s="2"/>
      <c r="B188" s="2"/>
      <c r="C188" s="50"/>
      <c r="D188" s="29"/>
      <c r="E188" s="29"/>
      <c r="F188" s="94"/>
      <c r="G188" s="94"/>
      <c r="H188" s="2"/>
      <c r="I188" s="2"/>
      <c r="J188" s="2"/>
      <c r="K188" s="2"/>
      <c r="L188" s="2"/>
      <c r="M188" s="2"/>
      <c r="N188" s="2"/>
      <c r="O188" s="2"/>
      <c r="P188" s="2"/>
      <c r="Q188" s="2"/>
      <c r="R188" s="2"/>
      <c r="S188" s="2"/>
      <c r="T188" s="2"/>
      <c r="U188" s="2"/>
      <c r="V188" s="2"/>
      <c r="W188" s="2"/>
      <c r="X188" s="2"/>
      <c r="Y188" s="2"/>
      <c r="Z188" s="2"/>
      <c r="AA188" s="2"/>
      <c r="AB188" s="2"/>
    </row>
    <row r="189" spans="1:28" ht="13.5" customHeight="1">
      <c r="A189" s="2"/>
      <c r="B189" s="2"/>
      <c r="C189" s="50"/>
      <c r="D189" s="29"/>
      <c r="E189" s="29"/>
      <c r="F189" s="94"/>
      <c r="G189" s="94"/>
      <c r="H189" s="2"/>
      <c r="I189" s="2"/>
      <c r="J189" s="2"/>
      <c r="K189" s="2"/>
      <c r="L189" s="2"/>
      <c r="M189" s="2"/>
      <c r="N189" s="2"/>
      <c r="O189" s="2"/>
      <c r="P189" s="2"/>
      <c r="Q189" s="2"/>
      <c r="R189" s="2"/>
      <c r="S189" s="2"/>
      <c r="T189" s="2"/>
      <c r="U189" s="2"/>
      <c r="V189" s="2"/>
      <c r="W189" s="2"/>
      <c r="X189" s="2"/>
      <c r="Y189" s="2"/>
      <c r="Z189" s="2"/>
      <c r="AA189" s="2"/>
      <c r="AB189" s="2"/>
    </row>
    <row r="190" spans="1:28" ht="13.5" customHeight="1">
      <c r="A190" s="2"/>
      <c r="B190" s="2"/>
      <c r="C190" s="50"/>
      <c r="D190" s="29"/>
      <c r="E190" s="29"/>
      <c r="F190" s="94"/>
      <c r="G190" s="94"/>
      <c r="H190" s="2"/>
      <c r="I190" s="2"/>
      <c r="J190" s="2"/>
      <c r="K190" s="2"/>
      <c r="L190" s="2"/>
      <c r="M190" s="2"/>
      <c r="N190" s="2"/>
      <c r="O190" s="2"/>
      <c r="P190" s="2"/>
      <c r="Q190" s="2"/>
      <c r="R190" s="2"/>
      <c r="S190" s="2"/>
      <c r="T190" s="2"/>
      <c r="U190" s="2"/>
      <c r="V190" s="2"/>
      <c r="W190" s="2"/>
      <c r="X190" s="2"/>
      <c r="Y190" s="2"/>
      <c r="Z190" s="2"/>
      <c r="AA190" s="2"/>
      <c r="AB190" s="2"/>
    </row>
    <row r="191" spans="1:28" ht="13.5" customHeight="1">
      <c r="A191" s="2"/>
      <c r="B191" s="2"/>
      <c r="C191" s="50"/>
      <c r="D191" s="29"/>
      <c r="E191" s="29"/>
      <c r="F191" s="94"/>
      <c r="G191" s="94"/>
      <c r="H191" s="2"/>
      <c r="I191" s="2"/>
      <c r="J191" s="2"/>
      <c r="K191" s="2"/>
      <c r="L191" s="2"/>
      <c r="M191" s="2"/>
      <c r="N191" s="2"/>
      <c r="O191" s="2"/>
      <c r="P191" s="2"/>
      <c r="Q191" s="2"/>
      <c r="R191" s="2"/>
      <c r="S191" s="2"/>
      <c r="T191" s="2"/>
      <c r="U191" s="2"/>
      <c r="V191" s="2"/>
      <c r="W191" s="2"/>
      <c r="X191" s="2"/>
      <c r="Y191" s="2"/>
      <c r="Z191" s="2"/>
      <c r="AA191" s="2"/>
      <c r="AB191" s="2"/>
    </row>
    <row r="192" spans="1:28" ht="13.5" customHeight="1">
      <c r="A192" s="2"/>
      <c r="B192" s="2"/>
      <c r="C192" s="50"/>
      <c r="D192" s="29"/>
      <c r="E192" s="29"/>
      <c r="F192" s="94"/>
      <c r="G192" s="94"/>
      <c r="H192" s="2"/>
      <c r="I192" s="2"/>
      <c r="J192" s="2"/>
      <c r="K192" s="2"/>
      <c r="L192" s="2"/>
      <c r="M192" s="2"/>
      <c r="N192" s="2"/>
      <c r="O192" s="2"/>
      <c r="P192" s="2"/>
      <c r="Q192" s="2"/>
      <c r="R192" s="2"/>
      <c r="S192" s="2"/>
      <c r="T192" s="2"/>
      <c r="U192" s="2"/>
      <c r="V192" s="2"/>
      <c r="W192" s="2"/>
      <c r="X192" s="2"/>
      <c r="Y192" s="2"/>
      <c r="Z192" s="2"/>
      <c r="AA192" s="2"/>
      <c r="AB192" s="2"/>
    </row>
    <row r="193" spans="1:28" ht="13.5" customHeight="1">
      <c r="A193" s="2"/>
      <c r="B193" s="2"/>
      <c r="C193" s="50"/>
      <c r="D193" s="29"/>
      <c r="E193" s="29"/>
      <c r="F193" s="94"/>
      <c r="G193" s="94"/>
      <c r="H193" s="2"/>
      <c r="I193" s="2"/>
      <c r="J193" s="2"/>
      <c r="K193" s="2"/>
      <c r="L193" s="2"/>
      <c r="M193" s="2"/>
      <c r="N193" s="2"/>
      <c r="O193" s="2"/>
      <c r="P193" s="2"/>
      <c r="Q193" s="2"/>
      <c r="R193" s="2"/>
      <c r="S193" s="2"/>
      <c r="T193" s="2"/>
      <c r="U193" s="2"/>
      <c r="V193" s="2"/>
      <c r="W193" s="2"/>
      <c r="X193" s="2"/>
      <c r="Y193" s="2"/>
      <c r="Z193" s="2"/>
      <c r="AA193" s="2"/>
      <c r="AB193" s="2"/>
    </row>
    <row r="194" spans="1:28" ht="13.5" customHeight="1">
      <c r="A194" s="2"/>
      <c r="B194" s="2"/>
      <c r="C194" s="50"/>
      <c r="D194" s="29"/>
      <c r="E194" s="29"/>
      <c r="F194" s="94"/>
      <c r="G194" s="94"/>
      <c r="H194" s="2"/>
      <c r="I194" s="2"/>
      <c r="J194" s="2"/>
      <c r="K194" s="2"/>
      <c r="L194" s="2"/>
      <c r="M194" s="2"/>
      <c r="N194" s="2"/>
      <c r="O194" s="2"/>
      <c r="P194" s="2"/>
      <c r="Q194" s="2"/>
      <c r="R194" s="2"/>
      <c r="S194" s="2"/>
      <c r="T194" s="2"/>
      <c r="U194" s="2"/>
      <c r="V194" s="2"/>
      <c r="W194" s="2"/>
      <c r="X194" s="2"/>
      <c r="Y194" s="2"/>
      <c r="Z194" s="2"/>
      <c r="AA194" s="2"/>
      <c r="AB194" s="2"/>
    </row>
    <row r="195" spans="1:28" ht="13.5" customHeight="1">
      <c r="A195" s="2"/>
      <c r="B195" s="2"/>
      <c r="C195" s="50"/>
      <c r="D195" s="29"/>
      <c r="E195" s="29"/>
      <c r="F195" s="94"/>
      <c r="G195" s="94"/>
      <c r="H195" s="2"/>
      <c r="I195" s="2"/>
      <c r="J195" s="2"/>
      <c r="K195" s="2"/>
      <c r="L195" s="2"/>
      <c r="M195" s="2"/>
      <c r="N195" s="2"/>
      <c r="O195" s="2"/>
      <c r="P195" s="2"/>
      <c r="Q195" s="2"/>
      <c r="R195" s="2"/>
      <c r="S195" s="2"/>
      <c r="T195" s="2"/>
      <c r="U195" s="2"/>
      <c r="V195" s="2"/>
      <c r="W195" s="2"/>
      <c r="X195" s="2"/>
      <c r="Y195" s="2"/>
      <c r="Z195" s="2"/>
      <c r="AA195" s="2"/>
      <c r="AB195" s="2"/>
    </row>
    <row r="196" spans="1:28" ht="13.5" customHeight="1">
      <c r="A196" s="2"/>
      <c r="B196" s="2"/>
      <c r="C196" s="50"/>
      <c r="D196" s="29"/>
      <c r="E196" s="29"/>
      <c r="F196" s="94"/>
      <c r="G196" s="94"/>
      <c r="H196" s="2"/>
      <c r="I196" s="2"/>
      <c r="J196" s="2"/>
      <c r="K196" s="2"/>
      <c r="L196" s="2"/>
      <c r="M196" s="2"/>
      <c r="N196" s="2"/>
      <c r="O196" s="2"/>
      <c r="P196" s="2"/>
      <c r="Q196" s="2"/>
      <c r="R196" s="2"/>
      <c r="S196" s="2"/>
      <c r="T196" s="2"/>
      <c r="U196" s="2"/>
      <c r="V196" s="2"/>
      <c r="W196" s="2"/>
      <c r="X196" s="2"/>
      <c r="Y196" s="2"/>
      <c r="Z196" s="2"/>
      <c r="AA196" s="2"/>
      <c r="AB196" s="2"/>
    </row>
    <row r="197" spans="1:28" ht="13.5" customHeight="1">
      <c r="A197" s="2"/>
      <c r="B197" s="2"/>
      <c r="C197" s="50"/>
      <c r="D197" s="29"/>
      <c r="E197" s="29"/>
      <c r="F197" s="94"/>
      <c r="G197" s="94"/>
      <c r="H197" s="2"/>
      <c r="I197" s="2"/>
      <c r="J197" s="2"/>
      <c r="K197" s="2"/>
      <c r="L197" s="2"/>
      <c r="M197" s="2"/>
      <c r="N197" s="2"/>
      <c r="O197" s="2"/>
      <c r="P197" s="2"/>
      <c r="Q197" s="2"/>
      <c r="R197" s="2"/>
      <c r="S197" s="2"/>
      <c r="T197" s="2"/>
      <c r="U197" s="2"/>
      <c r="V197" s="2"/>
      <c r="W197" s="2"/>
      <c r="X197" s="2"/>
      <c r="Y197" s="2"/>
      <c r="Z197" s="2"/>
      <c r="AA197" s="2"/>
      <c r="AB197" s="2"/>
    </row>
    <row r="198" spans="1:28" ht="13.5" customHeight="1">
      <c r="A198" s="2"/>
      <c r="B198" s="2"/>
      <c r="C198" s="50"/>
      <c r="D198" s="29"/>
      <c r="E198" s="29"/>
      <c r="F198" s="94"/>
      <c r="G198" s="94"/>
      <c r="H198" s="2"/>
      <c r="I198" s="2"/>
      <c r="J198" s="2"/>
      <c r="K198" s="2"/>
      <c r="L198" s="2"/>
      <c r="M198" s="2"/>
      <c r="N198" s="2"/>
      <c r="O198" s="2"/>
      <c r="P198" s="2"/>
      <c r="Q198" s="2"/>
      <c r="R198" s="2"/>
      <c r="S198" s="2"/>
      <c r="T198" s="2"/>
      <c r="U198" s="2"/>
      <c r="V198" s="2"/>
      <c r="W198" s="2"/>
      <c r="X198" s="2"/>
      <c r="Y198" s="2"/>
      <c r="Z198" s="2"/>
      <c r="AA198" s="2"/>
      <c r="AB198" s="2"/>
    </row>
    <row r="199" spans="1:28" ht="13.5" customHeight="1">
      <c r="A199" s="2"/>
      <c r="B199" s="2"/>
      <c r="C199" s="50"/>
      <c r="D199" s="29"/>
      <c r="E199" s="29"/>
      <c r="F199" s="94"/>
      <c r="G199" s="94"/>
      <c r="H199" s="2"/>
      <c r="I199" s="2"/>
      <c r="J199" s="2"/>
      <c r="K199" s="2"/>
      <c r="L199" s="2"/>
      <c r="M199" s="2"/>
      <c r="N199" s="2"/>
      <c r="O199" s="2"/>
      <c r="P199" s="2"/>
      <c r="Q199" s="2"/>
      <c r="R199" s="2"/>
      <c r="S199" s="2"/>
      <c r="T199" s="2"/>
      <c r="U199" s="2"/>
      <c r="V199" s="2"/>
      <c r="W199" s="2"/>
      <c r="X199" s="2"/>
      <c r="Y199" s="2"/>
      <c r="Z199" s="2"/>
      <c r="AA199" s="2"/>
      <c r="AB199" s="2"/>
    </row>
    <row r="200" spans="1:28" ht="13.5" customHeight="1">
      <c r="A200" s="2"/>
      <c r="B200" s="2"/>
      <c r="C200" s="50"/>
      <c r="D200" s="29"/>
      <c r="E200" s="29"/>
      <c r="F200" s="94"/>
      <c r="G200" s="94"/>
      <c r="H200" s="2"/>
      <c r="I200" s="2"/>
      <c r="J200" s="2"/>
      <c r="K200" s="2"/>
      <c r="L200" s="2"/>
      <c r="M200" s="2"/>
      <c r="N200" s="2"/>
      <c r="O200" s="2"/>
      <c r="P200" s="2"/>
      <c r="Q200" s="2"/>
      <c r="R200" s="2"/>
      <c r="S200" s="2"/>
      <c r="T200" s="2"/>
      <c r="U200" s="2"/>
      <c r="V200" s="2"/>
      <c r="W200" s="2"/>
      <c r="X200" s="2"/>
      <c r="Y200" s="2"/>
      <c r="Z200" s="2"/>
      <c r="AA200" s="2"/>
      <c r="AB200" s="2"/>
    </row>
    <row r="201" spans="1:28" ht="13.5" customHeight="1">
      <c r="A201" s="2"/>
      <c r="B201" s="2"/>
      <c r="C201" s="50"/>
      <c r="D201" s="29"/>
      <c r="E201" s="29"/>
      <c r="F201" s="94"/>
      <c r="G201" s="94"/>
      <c r="H201" s="2"/>
      <c r="I201" s="2"/>
      <c r="J201" s="2"/>
      <c r="K201" s="2"/>
      <c r="L201" s="2"/>
      <c r="M201" s="2"/>
      <c r="N201" s="2"/>
      <c r="O201" s="2"/>
      <c r="P201" s="2"/>
      <c r="Q201" s="2"/>
      <c r="R201" s="2"/>
      <c r="S201" s="2"/>
      <c r="T201" s="2"/>
      <c r="U201" s="2"/>
      <c r="V201" s="2"/>
      <c r="W201" s="2"/>
      <c r="X201" s="2"/>
      <c r="Y201" s="2"/>
      <c r="Z201" s="2"/>
      <c r="AA201" s="2"/>
      <c r="AB201" s="2"/>
    </row>
    <row r="202" spans="1:28" ht="13.5" customHeight="1">
      <c r="A202" s="2"/>
      <c r="B202" s="2"/>
      <c r="C202" s="50"/>
      <c r="D202" s="29"/>
      <c r="E202" s="29"/>
      <c r="F202" s="94"/>
      <c r="G202" s="94"/>
      <c r="H202" s="2"/>
      <c r="I202" s="2"/>
      <c r="J202" s="2"/>
      <c r="K202" s="2"/>
      <c r="L202" s="2"/>
      <c r="M202" s="2"/>
      <c r="N202" s="2"/>
      <c r="O202" s="2"/>
      <c r="P202" s="2"/>
      <c r="Q202" s="2"/>
      <c r="R202" s="2"/>
      <c r="S202" s="2"/>
      <c r="T202" s="2"/>
      <c r="U202" s="2"/>
      <c r="V202" s="2"/>
      <c r="W202" s="2"/>
      <c r="X202" s="2"/>
      <c r="Y202" s="2"/>
      <c r="Z202" s="2"/>
      <c r="AA202" s="2"/>
      <c r="AB202" s="2"/>
    </row>
    <row r="203" spans="1:28" ht="13.5" customHeight="1">
      <c r="A203" s="2"/>
      <c r="B203" s="2"/>
      <c r="C203" s="50"/>
      <c r="D203" s="29"/>
      <c r="E203" s="29"/>
      <c r="F203" s="94"/>
      <c r="G203" s="94"/>
      <c r="H203" s="2"/>
      <c r="I203" s="2"/>
      <c r="J203" s="2"/>
      <c r="K203" s="2"/>
      <c r="L203" s="2"/>
      <c r="M203" s="2"/>
      <c r="N203" s="2"/>
      <c r="O203" s="2"/>
      <c r="P203" s="2"/>
      <c r="Q203" s="2"/>
      <c r="R203" s="2"/>
      <c r="S203" s="2"/>
      <c r="T203" s="2"/>
      <c r="U203" s="2"/>
      <c r="V203" s="2"/>
      <c r="W203" s="2"/>
      <c r="X203" s="2"/>
      <c r="Y203" s="2"/>
      <c r="Z203" s="2"/>
      <c r="AA203" s="2"/>
      <c r="AB203" s="2"/>
    </row>
    <row r="204" spans="1:28" ht="13.5" customHeight="1">
      <c r="A204" s="2"/>
      <c r="B204" s="2"/>
      <c r="C204" s="50"/>
      <c r="D204" s="29"/>
      <c r="E204" s="29"/>
      <c r="F204" s="94"/>
      <c r="G204" s="94"/>
      <c r="H204" s="2"/>
      <c r="I204" s="2"/>
      <c r="J204" s="2"/>
      <c r="K204" s="2"/>
      <c r="L204" s="2"/>
      <c r="M204" s="2"/>
      <c r="N204" s="2"/>
      <c r="O204" s="2"/>
      <c r="P204" s="2"/>
      <c r="Q204" s="2"/>
      <c r="R204" s="2"/>
      <c r="S204" s="2"/>
      <c r="T204" s="2"/>
      <c r="U204" s="2"/>
      <c r="V204" s="2"/>
      <c r="W204" s="2"/>
      <c r="X204" s="2"/>
      <c r="Y204" s="2"/>
      <c r="Z204" s="2"/>
      <c r="AA204" s="2"/>
      <c r="AB204" s="2"/>
    </row>
    <row r="205" spans="1:28" ht="13.5" customHeight="1">
      <c r="A205" s="2"/>
      <c r="B205" s="2"/>
      <c r="C205" s="50"/>
      <c r="D205" s="29"/>
      <c r="E205" s="29"/>
      <c r="F205" s="94"/>
      <c r="G205" s="94"/>
      <c r="H205" s="2"/>
      <c r="I205" s="2"/>
      <c r="J205" s="2"/>
      <c r="K205" s="2"/>
      <c r="L205" s="2"/>
      <c r="M205" s="2"/>
      <c r="N205" s="2"/>
      <c r="O205" s="2"/>
      <c r="P205" s="2"/>
      <c r="Q205" s="2"/>
      <c r="R205" s="2"/>
      <c r="S205" s="2"/>
      <c r="T205" s="2"/>
      <c r="U205" s="2"/>
      <c r="V205" s="2"/>
      <c r="W205" s="2"/>
      <c r="X205" s="2"/>
      <c r="Y205" s="2"/>
      <c r="Z205" s="2"/>
      <c r="AA205" s="2"/>
      <c r="AB205" s="2"/>
    </row>
    <row r="206" spans="1:28" ht="13.5" customHeight="1">
      <c r="A206" s="2"/>
      <c r="B206" s="2"/>
      <c r="C206" s="50"/>
      <c r="D206" s="29"/>
      <c r="E206" s="29"/>
      <c r="F206" s="94"/>
      <c r="G206" s="94"/>
      <c r="H206" s="2"/>
      <c r="I206" s="2"/>
      <c r="J206" s="2"/>
      <c r="K206" s="2"/>
      <c r="L206" s="2"/>
      <c r="M206" s="2"/>
      <c r="N206" s="2"/>
      <c r="O206" s="2"/>
      <c r="P206" s="2"/>
      <c r="Q206" s="2"/>
      <c r="R206" s="2"/>
      <c r="S206" s="2"/>
      <c r="T206" s="2"/>
      <c r="U206" s="2"/>
      <c r="V206" s="2"/>
      <c r="W206" s="2"/>
      <c r="X206" s="2"/>
      <c r="Y206" s="2"/>
      <c r="Z206" s="2"/>
      <c r="AA206" s="2"/>
      <c r="AB206" s="2"/>
    </row>
    <row r="207" spans="1:28" ht="13.5" customHeight="1">
      <c r="A207" s="2"/>
      <c r="B207" s="2"/>
      <c r="C207" s="50"/>
      <c r="D207" s="29"/>
      <c r="E207" s="29"/>
      <c r="F207" s="94"/>
      <c r="G207" s="94"/>
      <c r="H207" s="2"/>
      <c r="I207" s="2"/>
      <c r="J207" s="2"/>
      <c r="K207" s="2"/>
      <c r="L207" s="2"/>
      <c r="M207" s="2"/>
      <c r="N207" s="2"/>
      <c r="O207" s="2"/>
      <c r="P207" s="2"/>
      <c r="Q207" s="2"/>
      <c r="R207" s="2"/>
      <c r="S207" s="2"/>
      <c r="T207" s="2"/>
      <c r="U207" s="2"/>
      <c r="V207" s="2"/>
      <c r="W207" s="2"/>
      <c r="X207" s="2"/>
      <c r="Y207" s="2"/>
      <c r="Z207" s="2"/>
      <c r="AA207" s="2"/>
      <c r="AB207" s="2"/>
    </row>
    <row r="208" spans="1:28" ht="13.5" customHeight="1">
      <c r="A208" s="2"/>
      <c r="B208" s="2"/>
      <c r="C208" s="50"/>
      <c r="D208" s="29"/>
      <c r="E208" s="29"/>
      <c r="F208" s="94"/>
      <c r="G208" s="94"/>
      <c r="H208" s="2"/>
      <c r="I208" s="2"/>
      <c r="J208" s="2"/>
      <c r="K208" s="2"/>
      <c r="L208" s="2"/>
      <c r="M208" s="2"/>
      <c r="N208" s="2"/>
      <c r="O208" s="2"/>
      <c r="P208" s="2"/>
      <c r="Q208" s="2"/>
      <c r="R208" s="2"/>
      <c r="S208" s="2"/>
      <c r="T208" s="2"/>
      <c r="U208" s="2"/>
      <c r="V208" s="2"/>
      <c r="W208" s="2"/>
      <c r="X208" s="2"/>
      <c r="Y208" s="2"/>
      <c r="Z208" s="2"/>
      <c r="AA208" s="2"/>
      <c r="AB208" s="2"/>
    </row>
    <row r="209" spans="1:28" ht="13.5" customHeight="1">
      <c r="A209" s="2"/>
      <c r="B209" s="2"/>
      <c r="C209" s="50"/>
      <c r="D209" s="29"/>
      <c r="E209" s="29"/>
      <c r="F209" s="94"/>
      <c r="G209" s="94"/>
      <c r="H209" s="2"/>
      <c r="I209" s="2"/>
      <c r="J209" s="2"/>
      <c r="K209" s="2"/>
      <c r="L209" s="2"/>
      <c r="M209" s="2"/>
      <c r="N209" s="2"/>
      <c r="O209" s="2"/>
      <c r="P209" s="2"/>
      <c r="Q209" s="2"/>
      <c r="R209" s="2"/>
      <c r="S209" s="2"/>
      <c r="T209" s="2"/>
      <c r="U209" s="2"/>
      <c r="V209" s="2"/>
      <c r="W209" s="2"/>
      <c r="X209" s="2"/>
      <c r="Y209" s="2"/>
      <c r="Z209" s="2"/>
      <c r="AA209" s="2"/>
      <c r="AB209" s="2"/>
    </row>
    <row r="210" spans="1:28" ht="13.5" customHeight="1">
      <c r="A210" s="2"/>
      <c r="B210" s="2"/>
      <c r="C210" s="50"/>
      <c r="D210" s="29"/>
      <c r="E210" s="29"/>
      <c r="F210" s="94"/>
      <c r="G210" s="94"/>
      <c r="H210" s="2"/>
      <c r="I210" s="2"/>
      <c r="J210" s="2"/>
      <c r="K210" s="2"/>
      <c r="L210" s="2"/>
      <c r="M210" s="2"/>
      <c r="N210" s="2"/>
      <c r="O210" s="2"/>
      <c r="P210" s="2"/>
      <c r="Q210" s="2"/>
      <c r="R210" s="2"/>
      <c r="S210" s="2"/>
      <c r="T210" s="2"/>
      <c r="U210" s="2"/>
      <c r="V210" s="2"/>
      <c r="W210" s="2"/>
      <c r="X210" s="2"/>
      <c r="Y210" s="2"/>
      <c r="Z210" s="2"/>
      <c r="AA210" s="2"/>
      <c r="AB210" s="2"/>
    </row>
    <row r="211" spans="1:28" ht="13.5" customHeight="1">
      <c r="A211" s="2"/>
      <c r="B211" s="2"/>
      <c r="C211" s="50"/>
      <c r="D211" s="29"/>
      <c r="E211" s="29"/>
      <c r="F211" s="94"/>
      <c r="G211" s="94"/>
      <c r="H211" s="2"/>
      <c r="I211" s="2"/>
      <c r="J211" s="2"/>
      <c r="K211" s="2"/>
      <c r="L211" s="2"/>
      <c r="M211" s="2"/>
      <c r="N211" s="2"/>
      <c r="O211" s="2"/>
      <c r="P211" s="2"/>
      <c r="Q211" s="2"/>
      <c r="R211" s="2"/>
      <c r="S211" s="2"/>
      <c r="T211" s="2"/>
      <c r="U211" s="2"/>
      <c r="V211" s="2"/>
      <c r="W211" s="2"/>
      <c r="X211" s="2"/>
      <c r="Y211" s="2"/>
      <c r="Z211" s="2"/>
      <c r="AA211" s="2"/>
      <c r="AB211" s="2"/>
    </row>
    <row r="212" spans="1:28" ht="13.5" customHeight="1">
      <c r="A212" s="2"/>
      <c r="B212" s="2"/>
      <c r="C212" s="50"/>
      <c r="D212" s="29"/>
      <c r="E212" s="29"/>
      <c r="F212" s="94"/>
      <c r="G212" s="94"/>
      <c r="H212" s="2"/>
      <c r="I212" s="2"/>
      <c r="J212" s="2"/>
      <c r="K212" s="2"/>
      <c r="L212" s="2"/>
      <c r="M212" s="2"/>
      <c r="N212" s="2"/>
      <c r="O212" s="2"/>
      <c r="P212" s="2"/>
      <c r="Q212" s="2"/>
      <c r="R212" s="2"/>
      <c r="S212" s="2"/>
      <c r="T212" s="2"/>
      <c r="U212" s="2"/>
      <c r="V212" s="2"/>
      <c r="W212" s="2"/>
      <c r="X212" s="2"/>
      <c r="Y212" s="2"/>
      <c r="Z212" s="2"/>
      <c r="AA212" s="2"/>
      <c r="AB212" s="2"/>
    </row>
    <row r="213" spans="1:28" ht="13.5" customHeight="1">
      <c r="A213" s="2"/>
      <c r="B213" s="2"/>
      <c r="C213" s="50"/>
      <c r="D213" s="29"/>
      <c r="E213" s="29"/>
      <c r="F213" s="94"/>
      <c r="G213" s="94"/>
      <c r="H213" s="2"/>
      <c r="I213" s="2"/>
      <c r="J213" s="2"/>
      <c r="K213" s="2"/>
      <c r="L213" s="2"/>
      <c r="M213" s="2"/>
      <c r="N213" s="2"/>
      <c r="O213" s="2"/>
      <c r="P213" s="2"/>
      <c r="Q213" s="2"/>
      <c r="R213" s="2"/>
      <c r="S213" s="2"/>
      <c r="T213" s="2"/>
      <c r="U213" s="2"/>
      <c r="V213" s="2"/>
      <c r="W213" s="2"/>
      <c r="X213" s="2"/>
      <c r="Y213" s="2"/>
      <c r="Z213" s="2"/>
      <c r="AA213" s="2"/>
      <c r="AB213" s="2"/>
    </row>
    <row r="214" spans="1:28" ht="13.5" customHeight="1">
      <c r="A214" s="2"/>
      <c r="B214" s="2"/>
      <c r="C214" s="50"/>
      <c r="D214" s="29"/>
      <c r="E214" s="29"/>
      <c r="F214" s="94"/>
      <c r="G214" s="94"/>
      <c r="H214" s="2"/>
      <c r="I214" s="2"/>
      <c r="J214" s="2"/>
      <c r="K214" s="2"/>
      <c r="L214" s="2"/>
      <c r="M214" s="2"/>
      <c r="N214" s="2"/>
      <c r="O214" s="2"/>
      <c r="P214" s="2"/>
      <c r="Q214" s="2"/>
      <c r="R214" s="2"/>
      <c r="S214" s="2"/>
      <c r="T214" s="2"/>
      <c r="U214" s="2"/>
      <c r="V214" s="2"/>
      <c r="W214" s="2"/>
      <c r="X214" s="2"/>
      <c r="Y214" s="2"/>
      <c r="Z214" s="2"/>
      <c r="AA214" s="2"/>
      <c r="AB214" s="2"/>
    </row>
    <row r="215" spans="1:28" ht="13.5" customHeight="1">
      <c r="A215" s="2"/>
      <c r="B215" s="2"/>
      <c r="C215" s="50"/>
      <c r="D215" s="29"/>
      <c r="E215" s="29"/>
      <c r="F215" s="94"/>
      <c r="G215" s="94"/>
      <c r="H215" s="2"/>
      <c r="I215" s="2"/>
      <c r="J215" s="2"/>
      <c r="K215" s="2"/>
      <c r="L215" s="2"/>
      <c r="M215" s="2"/>
      <c r="N215" s="2"/>
      <c r="O215" s="2"/>
      <c r="P215" s="2"/>
      <c r="Q215" s="2"/>
      <c r="R215" s="2"/>
      <c r="S215" s="2"/>
      <c r="T215" s="2"/>
      <c r="U215" s="2"/>
      <c r="V215" s="2"/>
      <c r="W215" s="2"/>
      <c r="X215" s="2"/>
      <c r="Y215" s="2"/>
      <c r="Z215" s="2"/>
      <c r="AA215" s="2"/>
      <c r="AB215" s="2"/>
    </row>
    <row r="216" spans="1:28" ht="13.5" customHeight="1">
      <c r="A216" s="2"/>
      <c r="B216" s="2"/>
      <c r="C216" s="50"/>
      <c r="D216" s="29"/>
      <c r="E216" s="29"/>
      <c r="F216" s="94"/>
      <c r="G216" s="94"/>
      <c r="H216" s="2"/>
      <c r="I216" s="2"/>
      <c r="J216" s="2"/>
      <c r="K216" s="2"/>
      <c r="L216" s="2"/>
      <c r="M216" s="2"/>
      <c r="N216" s="2"/>
      <c r="O216" s="2"/>
      <c r="P216" s="2"/>
      <c r="Q216" s="2"/>
      <c r="R216" s="2"/>
      <c r="S216" s="2"/>
      <c r="T216" s="2"/>
      <c r="U216" s="2"/>
      <c r="V216" s="2"/>
      <c r="W216" s="2"/>
      <c r="X216" s="2"/>
      <c r="Y216" s="2"/>
      <c r="Z216" s="2"/>
      <c r="AA216" s="2"/>
      <c r="AB216" s="2"/>
    </row>
    <row r="217" spans="1:28" ht="13.5" customHeight="1">
      <c r="A217" s="2"/>
      <c r="B217" s="2"/>
      <c r="C217" s="50"/>
      <c r="D217" s="29"/>
      <c r="E217" s="29"/>
      <c r="F217" s="94"/>
      <c r="G217" s="94"/>
      <c r="H217" s="2"/>
      <c r="I217" s="2"/>
      <c r="J217" s="2"/>
      <c r="K217" s="2"/>
      <c r="L217" s="2"/>
      <c r="M217" s="2"/>
      <c r="N217" s="2"/>
      <c r="O217" s="2"/>
      <c r="P217" s="2"/>
      <c r="Q217" s="2"/>
      <c r="R217" s="2"/>
      <c r="S217" s="2"/>
      <c r="T217" s="2"/>
      <c r="U217" s="2"/>
      <c r="V217" s="2"/>
      <c r="W217" s="2"/>
      <c r="X217" s="2"/>
      <c r="Y217" s="2"/>
      <c r="Z217" s="2"/>
      <c r="AA217" s="2"/>
      <c r="AB217" s="2"/>
    </row>
    <row r="218" spans="1:28" ht="13.5" customHeight="1">
      <c r="A218" s="2"/>
      <c r="B218" s="2"/>
      <c r="C218" s="50"/>
      <c r="D218" s="29"/>
      <c r="E218" s="29"/>
      <c r="F218" s="94"/>
      <c r="G218" s="94"/>
      <c r="H218" s="2"/>
      <c r="I218" s="2"/>
      <c r="J218" s="2"/>
      <c r="K218" s="2"/>
      <c r="L218" s="2"/>
      <c r="M218" s="2"/>
      <c r="N218" s="2"/>
      <c r="O218" s="2"/>
      <c r="P218" s="2"/>
      <c r="Q218" s="2"/>
      <c r="R218" s="2"/>
      <c r="S218" s="2"/>
      <c r="T218" s="2"/>
      <c r="U218" s="2"/>
      <c r="V218" s="2"/>
      <c r="W218" s="2"/>
      <c r="X218" s="2"/>
      <c r="Y218" s="2"/>
      <c r="Z218" s="2"/>
      <c r="AA218" s="2"/>
      <c r="AB218" s="2"/>
    </row>
    <row r="219" spans="1:28" ht="13.5" customHeight="1">
      <c r="A219" s="2"/>
      <c r="B219" s="2"/>
      <c r="C219" s="50"/>
      <c r="D219" s="29"/>
      <c r="E219" s="29"/>
      <c r="F219" s="94"/>
      <c r="G219" s="94"/>
      <c r="H219" s="2"/>
      <c r="I219" s="2"/>
      <c r="J219" s="2"/>
      <c r="K219" s="2"/>
      <c r="L219" s="2"/>
      <c r="M219" s="2"/>
      <c r="N219" s="2"/>
      <c r="O219" s="2"/>
      <c r="P219" s="2"/>
      <c r="Q219" s="2"/>
      <c r="R219" s="2"/>
      <c r="S219" s="2"/>
      <c r="T219" s="2"/>
      <c r="U219" s="2"/>
      <c r="V219" s="2"/>
      <c r="W219" s="2"/>
      <c r="X219" s="2"/>
      <c r="Y219" s="2"/>
      <c r="Z219" s="2"/>
      <c r="AA219" s="2"/>
      <c r="AB219" s="2"/>
    </row>
    <row r="220" spans="1:28" ht="13.5" customHeight="1">
      <c r="A220" s="2"/>
      <c r="B220" s="2"/>
      <c r="C220" s="50"/>
      <c r="D220" s="29"/>
      <c r="E220" s="29"/>
      <c r="F220" s="94"/>
      <c r="G220" s="94"/>
      <c r="H220" s="2"/>
      <c r="I220" s="2"/>
      <c r="J220" s="2"/>
      <c r="K220" s="2"/>
      <c r="L220" s="2"/>
      <c r="M220" s="2"/>
      <c r="N220" s="2"/>
      <c r="O220" s="2"/>
      <c r="P220" s="2"/>
      <c r="Q220" s="2"/>
      <c r="R220" s="2"/>
      <c r="S220" s="2"/>
      <c r="T220" s="2"/>
      <c r="U220" s="2"/>
      <c r="V220" s="2"/>
      <c r="W220" s="2"/>
      <c r="X220" s="2"/>
      <c r="Y220" s="2"/>
      <c r="Z220" s="2"/>
      <c r="AA220" s="2"/>
      <c r="AB220" s="2"/>
    </row>
    <row r="221" spans="1:28" ht="13.5" customHeight="1">
      <c r="A221" s="2"/>
      <c r="B221" s="2"/>
      <c r="C221" s="50"/>
      <c r="D221" s="29"/>
      <c r="E221" s="29"/>
      <c r="F221" s="94"/>
      <c r="G221" s="94"/>
      <c r="H221" s="2"/>
      <c r="I221" s="2"/>
      <c r="J221" s="2"/>
      <c r="K221" s="2"/>
      <c r="L221" s="2"/>
      <c r="M221" s="2"/>
      <c r="N221" s="2"/>
      <c r="O221" s="2"/>
      <c r="P221" s="2"/>
      <c r="Q221" s="2"/>
      <c r="R221" s="2"/>
      <c r="S221" s="2"/>
      <c r="T221" s="2"/>
      <c r="U221" s="2"/>
      <c r="V221" s="2"/>
      <c r="W221" s="2"/>
      <c r="X221" s="2"/>
      <c r="Y221" s="2"/>
      <c r="Z221" s="2"/>
      <c r="AA221" s="2"/>
      <c r="AB221" s="2"/>
    </row>
    <row r="222" spans="1:28" ht="13.5" customHeight="1">
      <c r="A222" s="2"/>
      <c r="B222" s="2"/>
      <c r="C222" s="50"/>
      <c r="D222" s="29"/>
      <c r="E222" s="29"/>
      <c r="F222" s="94"/>
      <c r="G222" s="94"/>
      <c r="H222" s="2"/>
      <c r="I222" s="2"/>
      <c r="J222" s="2"/>
      <c r="K222" s="2"/>
      <c r="L222" s="2"/>
      <c r="M222" s="2"/>
      <c r="N222" s="2"/>
      <c r="O222" s="2"/>
      <c r="P222" s="2"/>
      <c r="Q222" s="2"/>
      <c r="R222" s="2"/>
      <c r="S222" s="2"/>
      <c r="T222" s="2"/>
      <c r="U222" s="2"/>
      <c r="V222" s="2"/>
      <c r="W222" s="2"/>
      <c r="X222" s="2"/>
      <c r="Y222" s="2"/>
      <c r="Z222" s="2"/>
      <c r="AA222" s="2"/>
      <c r="AB222" s="2"/>
    </row>
    <row r="223" spans="1:28" ht="13.5" customHeight="1">
      <c r="A223" s="2"/>
      <c r="B223" s="2"/>
      <c r="C223" s="50"/>
      <c r="D223" s="29"/>
      <c r="E223" s="29"/>
      <c r="F223" s="94"/>
      <c r="G223" s="94"/>
      <c r="H223" s="2"/>
      <c r="I223" s="2"/>
      <c r="J223" s="2"/>
      <c r="K223" s="2"/>
      <c r="L223" s="2"/>
      <c r="M223" s="2"/>
      <c r="N223" s="2"/>
      <c r="O223" s="2"/>
      <c r="P223" s="2"/>
      <c r="Q223" s="2"/>
      <c r="R223" s="2"/>
      <c r="S223" s="2"/>
      <c r="T223" s="2"/>
      <c r="U223" s="2"/>
      <c r="V223" s="2"/>
      <c r="W223" s="2"/>
      <c r="X223" s="2"/>
      <c r="Y223" s="2"/>
      <c r="Z223" s="2"/>
      <c r="AA223" s="2"/>
      <c r="AB223" s="2"/>
    </row>
    <row r="224" spans="1:28" ht="13.5" customHeight="1">
      <c r="A224" s="2"/>
      <c r="B224" s="2"/>
      <c r="C224" s="50"/>
      <c r="D224" s="29"/>
      <c r="E224" s="29"/>
      <c r="F224" s="94"/>
      <c r="G224" s="94"/>
      <c r="H224" s="2"/>
      <c r="I224" s="2"/>
      <c r="J224" s="2"/>
      <c r="K224" s="2"/>
      <c r="L224" s="2"/>
      <c r="M224" s="2"/>
      <c r="N224" s="2"/>
      <c r="O224" s="2"/>
      <c r="P224" s="2"/>
      <c r="Q224" s="2"/>
      <c r="R224" s="2"/>
      <c r="S224" s="2"/>
      <c r="T224" s="2"/>
      <c r="U224" s="2"/>
      <c r="V224" s="2"/>
      <c r="W224" s="2"/>
      <c r="X224" s="2"/>
      <c r="Y224" s="2"/>
      <c r="Z224" s="2"/>
      <c r="AA224" s="2"/>
      <c r="AB224" s="2"/>
    </row>
    <row r="225" spans="1:28" ht="13.5" customHeight="1">
      <c r="A225" s="2"/>
      <c r="B225" s="2"/>
      <c r="C225" s="50"/>
      <c r="D225" s="29"/>
      <c r="E225" s="29"/>
      <c r="F225" s="94"/>
      <c r="G225" s="94"/>
      <c r="H225" s="2"/>
      <c r="I225" s="2"/>
      <c r="J225" s="2"/>
      <c r="K225" s="2"/>
      <c r="L225" s="2"/>
      <c r="M225" s="2"/>
      <c r="N225" s="2"/>
      <c r="O225" s="2"/>
      <c r="P225" s="2"/>
      <c r="Q225" s="2"/>
      <c r="R225" s="2"/>
      <c r="S225" s="2"/>
      <c r="T225" s="2"/>
      <c r="U225" s="2"/>
      <c r="V225" s="2"/>
      <c r="W225" s="2"/>
      <c r="X225" s="2"/>
      <c r="Y225" s="2"/>
      <c r="Z225" s="2"/>
      <c r="AA225" s="2"/>
      <c r="AB225" s="2"/>
    </row>
    <row r="226" spans="1:28" ht="13.5" customHeight="1">
      <c r="A226" s="2"/>
      <c r="B226" s="2"/>
      <c r="C226" s="50"/>
      <c r="D226" s="29"/>
      <c r="E226" s="29"/>
      <c r="F226" s="94"/>
      <c r="G226" s="94"/>
      <c r="H226" s="2"/>
      <c r="I226" s="2"/>
      <c r="J226" s="2"/>
      <c r="K226" s="2"/>
      <c r="L226" s="2"/>
      <c r="M226" s="2"/>
      <c r="N226" s="2"/>
      <c r="O226" s="2"/>
      <c r="P226" s="2"/>
      <c r="Q226" s="2"/>
      <c r="R226" s="2"/>
      <c r="S226" s="2"/>
      <c r="T226" s="2"/>
      <c r="U226" s="2"/>
      <c r="V226" s="2"/>
      <c r="W226" s="2"/>
      <c r="X226" s="2"/>
      <c r="Y226" s="2"/>
      <c r="Z226" s="2"/>
      <c r="AA226" s="2"/>
      <c r="AB226" s="2"/>
    </row>
    <row r="227" spans="1:28" ht="13.5" customHeight="1">
      <c r="A227" s="2"/>
      <c r="B227" s="2"/>
      <c r="C227" s="50"/>
      <c r="D227" s="29"/>
      <c r="E227" s="29"/>
      <c r="F227" s="94"/>
      <c r="G227" s="94"/>
      <c r="H227" s="2"/>
      <c r="I227" s="2"/>
      <c r="J227" s="2"/>
      <c r="K227" s="2"/>
      <c r="L227" s="2"/>
      <c r="M227" s="2"/>
      <c r="N227" s="2"/>
      <c r="O227" s="2"/>
      <c r="P227" s="2"/>
      <c r="Q227" s="2"/>
      <c r="R227" s="2"/>
      <c r="S227" s="2"/>
      <c r="T227" s="2"/>
      <c r="U227" s="2"/>
      <c r="V227" s="2"/>
      <c r="W227" s="2"/>
      <c r="X227" s="2"/>
      <c r="Y227" s="2"/>
      <c r="Z227" s="2"/>
      <c r="AA227" s="2"/>
      <c r="AB227" s="2"/>
    </row>
    <row r="228" spans="1:28" ht="13.5" customHeight="1">
      <c r="A228" s="2"/>
      <c r="B228" s="2"/>
      <c r="C228" s="50"/>
      <c r="D228" s="29"/>
      <c r="E228" s="29"/>
      <c r="F228" s="94"/>
      <c r="G228" s="94"/>
      <c r="H228" s="2"/>
      <c r="I228" s="2"/>
      <c r="J228" s="2"/>
      <c r="K228" s="2"/>
      <c r="L228" s="2"/>
      <c r="M228" s="2"/>
      <c r="N228" s="2"/>
      <c r="O228" s="2"/>
      <c r="P228" s="2"/>
      <c r="Q228" s="2"/>
      <c r="R228" s="2"/>
      <c r="S228" s="2"/>
      <c r="T228" s="2"/>
      <c r="U228" s="2"/>
      <c r="V228" s="2"/>
      <c r="W228" s="2"/>
      <c r="X228" s="2"/>
      <c r="Y228" s="2"/>
      <c r="Z228" s="2"/>
      <c r="AA228" s="2"/>
      <c r="AB228" s="2"/>
    </row>
    <row r="229" spans="1:28" ht="13.5" customHeight="1">
      <c r="A229" s="2"/>
      <c r="B229" s="2"/>
      <c r="C229" s="50"/>
      <c r="D229" s="29"/>
      <c r="E229" s="29"/>
      <c r="F229" s="94"/>
      <c r="G229" s="94"/>
      <c r="H229" s="2"/>
      <c r="I229" s="2"/>
      <c r="J229" s="2"/>
      <c r="K229" s="2"/>
      <c r="L229" s="2"/>
      <c r="M229" s="2"/>
      <c r="N229" s="2"/>
      <c r="O229" s="2"/>
      <c r="P229" s="2"/>
      <c r="Q229" s="2"/>
      <c r="R229" s="2"/>
      <c r="S229" s="2"/>
      <c r="T229" s="2"/>
      <c r="U229" s="2"/>
      <c r="V229" s="2"/>
      <c r="W229" s="2"/>
      <c r="X229" s="2"/>
      <c r="Y229" s="2"/>
      <c r="Z229" s="2"/>
      <c r="AA229" s="2"/>
      <c r="AB229" s="2"/>
    </row>
    <row r="230" spans="1:28" ht="13.5" customHeight="1">
      <c r="A230" s="2"/>
      <c r="B230" s="2"/>
      <c r="C230" s="50"/>
      <c r="D230" s="29"/>
      <c r="E230" s="29"/>
      <c r="F230" s="94"/>
      <c r="G230" s="94"/>
      <c r="H230" s="2"/>
      <c r="I230" s="2"/>
      <c r="J230" s="2"/>
      <c r="K230" s="2"/>
      <c r="L230" s="2"/>
      <c r="M230" s="2"/>
      <c r="N230" s="2"/>
      <c r="O230" s="2"/>
      <c r="P230" s="2"/>
      <c r="Q230" s="2"/>
      <c r="R230" s="2"/>
      <c r="S230" s="2"/>
      <c r="T230" s="2"/>
      <c r="U230" s="2"/>
      <c r="V230" s="2"/>
      <c r="W230" s="2"/>
      <c r="X230" s="2"/>
      <c r="Y230" s="2"/>
      <c r="Z230" s="2"/>
      <c r="AA230" s="2"/>
      <c r="AB230" s="2"/>
    </row>
    <row r="231" spans="1:28" ht="13.5" customHeight="1">
      <c r="A231" s="2"/>
      <c r="B231" s="2"/>
      <c r="C231" s="50"/>
      <c r="D231" s="29"/>
      <c r="E231" s="29"/>
      <c r="F231" s="94"/>
      <c r="G231" s="94"/>
      <c r="H231" s="2"/>
      <c r="I231" s="2"/>
      <c r="J231" s="2"/>
      <c r="K231" s="2"/>
      <c r="L231" s="2"/>
      <c r="M231" s="2"/>
      <c r="N231" s="2"/>
      <c r="O231" s="2"/>
      <c r="P231" s="2"/>
      <c r="Q231" s="2"/>
      <c r="R231" s="2"/>
      <c r="S231" s="2"/>
      <c r="T231" s="2"/>
      <c r="U231" s="2"/>
      <c r="V231" s="2"/>
      <c r="W231" s="2"/>
      <c r="X231" s="2"/>
      <c r="Y231" s="2"/>
      <c r="Z231" s="2"/>
      <c r="AA231" s="2"/>
      <c r="AB231" s="2"/>
    </row>
    <row r="232" spans="1:28" ht="13.5" customHeight="1">
      <c r="A232" s="2"/>
      <c r="B232" s="2"/>
      <c r="C232" s="50"/>
      <c r="D232" s="29"/>
      <c r="E232" s="29"/>
      <c r="F232" s="94"/>
      <c r="G232" s="94"/>
      <c r="H232" s="2"/>
      <c r="I232" s="2"/>
      <c r="J232" s="2"/>
      <c r="K232" s="2"/>
      <c r="L232" s="2"/>
      <c r="M232" s="2"/>
      <c r="N232" s="2"/>
      <c r="O232" s="2"/>
      <c r="P232" s="2"/>
      <c r="Q232" s="2"/>
      <c r="R232" s="2"/>
      <c r="S232" s="2"/>
      <c r="T232" s="2"/>
      <c r="U232" s="2"/>
      <c r="V232" s="2"/>
      <c r="W232" s="2"/>
      <c r="X232" s="2"/>
      <c r="Y232" s="2"/>
      <c r="Z232" s="2"/>
      <c r="AA232" s="2"/>
      <c r="AB232" s="2"/>
    </row>
    <row r="233" spans="1:28" ht="13.5" customHeight="1">
      <c r="A233" s="2"/>
      <c r="B233" s="2"/>
      <c r="C233" s="50"/>
      <c r="D233" s="29"/>
      <c r="E233" s="29"/>
      <c r="F233" s="94"/>
      <c r="G233" s="94"/>
      <c r="H233" s="2"/>
      <c r="I233" s="2"/>
      <c r="J233" s="2"/>
      <c r="K233" s="2"/>
      <c r="L233" s="2"/>
      <c r="M233" s="2"/>
      <c r="N233" s="2"/>
      <c r="O233" s="2"/>
      <c r="P233" s="2"/>
      <c r="Q233" s="2"/>
      <c r="R233" s="2"/>
      <c r="S233" s="2"/>
      <c r="T233" s="2"/>
      <c r="U233" s="2"/>
      <c r="V233" s="2"/>
      <c r="W233" s="2"/>
      <c r="X233" s="2"/>
      <c r="Y233" s="2"/>
      <c r="Z233" s="2"/>
      <c r="AA233" s="2"/>
      <c r="AB233" s="2"/>
    </row>
    <row r="234" spans="1:28" ht="13.5" customHeight="1">
      <c r="A234" s="2"/>
      <c r="B234" s="2"/>
      <c r="C234" s="50"/>
      <c r="D234" s="29"/>
      <c r="E234" s="29"/>
      <c r="F234" s="94"/>
      <c r="G234" s="94"/>
      <c r="H234" s="2"/>
      <c r="I234" s="2"/>
      <c r="J234" s="2"/>
      <c r="K234" s="2"/>
      <c r="L234" s="2"/>
      <c r="M234" s="2"/>
      <c r="N234" s="2"/>
      <c r="O234" s="2"/>
      <c r="P234" s="2"/>
      <c r="Q234" s="2"/>
      <c r="R234" s="2"/>
      <c r="S234" s="2"/>
      <c r="T234" s="2"/>
      <c r="U234" s="2"/>
      <c r="V234" s="2"/>
      <c r="W234" s="2"/>
      <c r="X234" s="2"/>
      <c r="Y234" s="2"/>
      <c r="Z234" s="2"/>
      <c r="AA234" s="2"/>
      <c r="AB234" s="2"/>
    </row>
    <row r="235" spans="1:28" ht="13.5" customHeight="1">
      <c r="A235" s="2"/>
      <c r="B235" s="2"/>
      <c r="C235" s="50"/>
      <c r="D235" s="29"/>
      <c r="E235" s="29"/>
      <c r="F235" s="94"/>
      <c r="G235" s="94"/>
      <c r="H235" s="2"/>
      <c r="I235" s="2"/>
      <c r="J235" s="2"/>
      <c r="K235" s="2"/>
      <c r="L235" s="2"/>
      <c r="M235" s="2"/>
      <c r="N235" s="2"/>
      <c r="O235" s="2"/>
      <c r="P235" s="2"/>
      <c r="Q235" s="2"/>
      <c r="R235" s="2"/>
      <c r="S235" s="2"/>
      <c r="T235" s="2"/>
      <c r="U235" s="2"/>
      <c r="V235" s="2"/>
      <c r="W235" s="2"/>
      <c r="X235" s="2"/>
      <c r="Y235" s="2"/>
      <c r="Z235" s="2"/>
      <c r="AA235" s="2"/>
      <c r="AB235" s="2"/>
    </row>
    <row r="236" spans="1:28" ht="13.5" customHeight="1">
      <c r="A236" s="2"/>
      <c r="B236" s="2"/>
      <c r="C236" s="50"/>
      <c r="D236" s="29"/>
      <c r="E236" s="29"/>
      <c r="F236" s="94"/>
      <c r="G236" s="94"/>
      <c r="H236" s="2"/>
      <c r="I236" s="2"/>
      <c r="J236" s="2"/>
      <c r="K236" s="2"/>
      <c r="L236" s="2"/>
      <c r="M236" s="2"/>
      <c r="N236" s="2"/>
      <c r="O236" s="2"/>
      <c r="P236" s="2"/>
      <c r="Q236" s="2"/>
      <c r="R236" s="2"/>
      <c r="S236" s="2"/>
      <c r="T236" s="2"/>
      <c r="U236" s="2"/>
      <c r="V236" s="2"/>
      <c r="W236" s="2"/>
      <c r="X236" s="2"/>
      <c r="Y236" s="2"/>
      <c r="Z236" s="2"/>
      <c r="AA236" s="2"/>
      <c r="AB236" s="2"/>
    </row>
    <row r="237" spans="1:28" ht="13.5" customHeight="1">
      <c r="A237" s="2"/>
      <c r="B237" s="2"/>
      <c r="C237" s="50"/>
      <c r="D237" s="29"/>
      <c r="E237" s="29"/>
      <c r="F237" s="94"/>
      <c r="G237" s="94"/>
      <c r="H237" s="2"/>
      <c r="I237" s="2"/>
      <c r="J237" s="2"/>
      <c r="K237" s="2"/>
      <c r="L237" s="2"/>
      <c r="M237" s="2"/>
      <c r="N237" s="2"/>
      <c r="O237" s="2"/>
      <c r="P237" s="2"/>
      <c r="Q237" s="2"/>
      <c r="R237" s="2"/>
      <c r="S237" s="2"/>
      <c r="T237" s="2"/>
      <c r="U237" s="2"/>
      <c r="V237" s="2"/>
      <c r="W237" s="2"/>
      <c r="X237" s="2"/>
      <c r="Y237" s="2"/>
      <c r="Z237" s="2"/>
      <c r="AA237" s="2"/>
      <c r="AB237" s="2"/>
    </row>
    <row r="238" spans="1:28" ht="13.5" customHeight="1">
      <c r="A238" s="2"/>
      <c r="B238" s="2"/>
      <c r="C238" s="50"/>
      <c r="D238" s="29"/>
      <c r="E238" s="29"/>
      <c r="F238" s="94"/>
      <c r="G238" s="94"/>
      <c r="H238" s="2"/>
      <c r="I238" s="2"/>
      <c r="J238" s="2"/>
      <c r="K238" s="2"/>
      <c r="L238" s="2"/>
      <c r="M238" s="2"/>
      <c r="N238" s="2"/>
      <c r="O238" s="2"/>
      <c r="P238" s="2"/>
      <c r="Q238" s="2"/>
      <c r="R238" s="2"/>
      <c r="S238" s="2"/>
      <c r="T238" s="2"/>
      <c r="U238" s="2"/>
      <c r="V238" s="2"/>
      <c r="W238" s="2"/>
      <c r="X238" s="2"/>
      <c r="Y238" s="2"/>
      <c r="Z238" s="2"/>
      <c r="AA238" s="2"/>
      <c r="AB238" s="2"/>
    </row>
    <row r="239" spans="1:28" ht="13.5" customHeight="1">
      <c r="A239" s="2"/>
      <c r="B239" s="2"/>
      <c r="C239" s="50"/>
      <c r="D239" s="29"/>
      <c r="E239" s="29"/>
      <c r="F239" s="94"/>
      <c r="G239" s="94"/>
      <c r="H239" s="2"/>
      <c r="I239" s="2"/>
      <c r="J239" s="2"/>
      <c r="K239" s="2"/>
      <c r="L239" s="2"/>
      <c r="M239" s="2"/>
      <c r="N239" s="2"/>
      <c r="O239" s="2"/>
      <c r="P239" s="2"/>
      <c r="Q239" s="2"/>
      <c r="R239" s="2"/>
      <c r="S239" s="2"/>
      <c r="T239" s="2"/>
      <c r="U239" s="2"/>
      <c r="V239" s="2"/>
      <c r="W239" s="2"/>
      <c r="X239" s="2"/>
      <c r="Y239" s="2"/>
      <c r="Z239" s="2"/>
      <c r="AA239" s="2"/>
      <c r="AB239" s="2"/>
    </row>
    <row r="240" spans="1:28" ht="13.5" customHeight="1">
      <c r="A240" s="2"/>
      <c r="B240" s="2"/>
      <c r="C240" s="50"/>
      <c r="D240" s="29"/>
      <c r="E240" s="29"/>
      <c r="F240" s="94"/>
      <c r="G240" s="94"/>
      <c r="H240" s="2"/>
      <c r="I240" s="2"/>
      <c r="J240" s="2"/>
      <c r="K240" s="2"/>
      <c r="L240" s="2"/>
      <c r="M240" s="2"/>
      <c r="N240" s="2"/>
      <c r="O240" s="2"/>
      <c r="P240" s="2"/>
      <c r="Q240" s="2"/>
      <c r="R240" s="2"/>
      <c r="S240" s="2"/>
      <c r="T240" s="2"/>
      <c r="U240" s="2"/>
      <c r="V240" s="2"/>
      <c r="W240" s="2"/>
      <c r="X240" s="2"/>
      <c r="Y240" s="2"/>
      <c r="Z240" s="2"/>
      <c r="AA240" s="2"/>
      <c r="AB240" s="2"/>
    </row>
    <row r="241" spans="1:28" ht="13.5" customHeight="1">
      <c r="A241" s="2"/>
      <c r="B241" s="2"/>
      <c r="C241" s="50"/>
      <c r="D241" s="29"/>
      <c r="E241" s="29"/>
      <c r="F241" s="94"/>
      <c r="G241" s="94"/>
      <c r="H241" s="2"/>
      <c r="I241" s="2"/>
      <c r="J241" s="2"/>
      <c r="K241" s="2"/>
      <c r="L241" s="2"/>
      <c r="M241" s="2"/>
      <c r="N241" s="2"/>
      <c r="O241" s="2"/>
      <c r="P241" s="2"/>
      <c r="Q241" s="2"/>
      <c r="R241" s="2"/>
      <c r="S241" s="2"/>
      <c r="T241" s="2"/>
      <c r="U241" s="2"/>
      <c r="V241" s="2"/>
      <c r="W241" s="2"/>
      <c r="X241" s="2"/>
      <c r="Y241" s="2"/>
      <c r="Z241" s="2"/>
      <c r="AA241" s="2"/>
      <c r="AB241" s="2"/>
    </row>
    <row r="242" spans="1:28" ht="13.5" customHeight="1">
      <c r="A242" s="2"/>
      <c r="B242" s="2"/>
      <c r="C242" s="50"/>
      <c r="D242" s="29"/>
      <c r="E242" s="29"/>
      <c r="F242" s="94"/>
      <c r="G242" s="94"/>
      <c r="H242" s="2"/>
      <c r="I242" s="2"/>
      <c r="J242" s="2"/>
      <c r="K242" s="2"/>
      <c r="L242" s="2"/>
      <c r="M242" s="2"/>
      <c r="N242" s="2"/>
      <c r="O242" s="2"/>
      <c r="P242" s="2"/>
      <c r="Q242" s="2"/>
      <c r="R242" s="2"/>
      <c r="S242" s="2"/>
      <c r="T242" s="2"/>
      <c r="U242" s="2"/>
      <c r="V242" s="2"/>
      <c r="W242" s="2"/>
      <c r="X242" s="2"/>
      <c r="Y242" s="2"/>
      <c r="Z242" s="2"/>
      <c r="AA242" s="2"/>
      <c r="AB242" s="2"/>
    </row>
    <row r="243" spans="1:28" ht="13.5" customHeight="1">
      <c r="A243" s="2"/>
      <c r="B243" s="2"/>
      <c r="C243" s="50"/>
      <c r="D243" s="29"/>
      <c r="E243" s="29"/>
      <c r="F243" s="94"/>
      <c r="G243" s="94"/>
      <c r="H243" s="2"/>
      <c r="I243" s="2"/>
      <c r="J243" s="2"/>
      <c r="K243" s="2"/>
      <c r="L243" s="2"/>
      <c r="M243" s="2"/>
      <c r="N243" s="2"/>
      <c r="O243" s="2"/>
      <c r="P243" s="2"/>
      <c r="Q243" s="2"/>
      <c r="R243" s="2"/>
      <c r="S243" s="2"/>
      <c r="T243" s="2"/>
      <c r="U243" s="2"/>
      <c r="V243" s="2"/>
      <c r="W243" s="2"/>
      <c r="X243" s="2"/>
      <c r="Y243" s="2"/>
      <c r="Z243" s="2"/>
      <c r="AA243" s="2"/>
      <c r="AB243" s="2"/>
    </row>
    <row r="244" spans="1:28" ht="13.5" customHeight="1">
      <c r="A244" s="2"/>
      <c r="B244" s="2"/>
      <c r="C244" s="50"/>
      <c r="D244" s="29"/>
      <c r="E244" s="29"/>
      <c r="F244" s="94"/>
      <c r="G244" s="94"/>
      <c r="H244" s="2"/>
      <c r="I244" s="2"/>
      <c r="J244" s="2"/>
      <c r="K244" s="2"/>
      <c r="L244" s="2"/>
      <c r="M244" s="2"/>
      <c r="N244" s="2"/>
      <c r="O244" s="2"/>
      <c r="P244" s="2"/>
      <c r="Q244" s="2"/>
      <c r="R244" s="2"/>
      <c r="S244" s="2"/>
      <c r="T244" s="2"/>
      <c r="U244" s="2"/>
      <c r="V244" s="2"/>
      <c r="W244" s="2"/>
      <c r="X244" s="2"/>
      <c r="Y244" s="2"/>
      <c r="Z244" s="2"/>
      <c r="AA244" s="2"/>
      <c r="AB244" s="2"/>
    </row>
    <row r="245" spans="1:28" ht="13.5" customHeight="1">
      <c r="A245" s="2"/>
      <c r="B245" s="2"/>
      <c r="C245" s="50"/>
      <c r="D245" s="29"/>
      <c r="E245" s="29"/>
      <c r="F245" s="94"/>
      <c r="G245" s="94"/>
      <c r="H245" s="2"/>
      <c r="I245" s="2"/>
      <c r="J245" s="2"/>
      <c r="K245" s="2"/>
      <c r="L245" s="2"/>
      <c r="M245" s="2"/>
      <c r="N245" s="2"/>
      <c r="O245" s="2"/>
      <c r="P245" s="2"/>
      <c r="Q245" s="2"/>
      <c r="R245" s="2"/>
      <c r="S245" s="2"/>
      <c r="T245" s="2"/>
      <c r="U245" s="2"/>
      <c r="V245" s="2"/>
      <c r="W245" s="2"/>
      <c r="X245" s="2"/>
      <c r="Y245" s="2"/>
      <c r="Z245" s="2"/>
      <c r="AA245" s="2"/>
      <c r="AB245" s="2"/>
    </row>
    <row r="246" spans="1:28" ht="13.5" customHeight="1">
      <c r="A246" s="2"/>
      <c r="B246" s="2"/>
      <c r="C246" s="50"/>
      <c r="D246" s="29"/>
      <c r="E246" s="29"/>
      <c r="F246" s="94"/>
      <c r="G246" s="94"/>
      <c r="H246" s="2"/>
      <c r="I246" s="2"/>
      <c r="J246" s="2"/>
      <c r="K246" s="2"/>
      <c r="L246" s="2"/>
      <c r="M246" s="2"/>
      <c r="N246" s="2"/>
      <c r="O246" s="2"/>
      <c r="P246" s="2"/>
      <c r="Q246" s="2"/>
      <c r="R246" s="2"/>
      <c r="S246" s="2"/>
      <c r="T246" s="2"/>
      <c r="U246" s="2"/>
      <c r="V246" s="2"/>
      <c r="W246" s="2"/>
      <c r="X246" s="2"/>
      <c r="Y246" s="2"/>
      <c r="Z246" s="2"/>
      <c r="AA246" s="2"/>
      <c r="AB246" s="2"/>
    </row>
    <row r="247" spans="1:28" ht="13.5" customHeight="1">
      <c r="A247" s="2"/>
      <c r="B247" s="2"/>
      <c r="C247" s="50"/>
      <c r="D247" s="29"/>
      <c r="E247" s="29"/>
      <c r="F247" s="94"/>
      <c r="G247" s="94"/>
      <c r="H247" s="2"/>
      <c r="I247" s="2"/>
      <c r="J247" s="2"/>
      <c r="K247" s="2"/>
      <c r="L247" s="2"/>
      <c r="M247" s="2"/>
      <c r="N247" s="2"/>
      <c r="O247" s="2"/>
      <c r="P247" s="2"/>
      <c r="Q247" s="2"/>
      <c r="R247" s="2"/>
      <c r="S247" s="2"/>
      <c r="T247" s="2"/>
      <c r="U247" s="2"/>
      <c r="V247" s="2"/>
      <c r="W247" s="2"/>
      <c r="X247" s="2"/>
      <c r="Y247" s="2"/>
      <c r="Z247" s="2"/>
      <c r="AA247" s="2"/>
      <c r="AB247" s="2"/>
    </row>
    <row r="248" spans="1:28" ht="13.5" customHeight="1">
      <c r="A248" s="2"/>
      <c r="B248" s="2"/>
      <c r="C248" s="50"/>
      <c r="D248" s="29"/>
      <c r="E248" s="29"/>
      <c r="F248" s="94"/>
      <c r="G248" s="94"/>
      <c r="H248" s="2"/>
      <c r="I248" s="2"/>
      <c r="J248" s="2"/>
      <c r="K248" s="2"/>
      <c r="L248" s="2"/>
      <c r="M248" s="2"/>
      <c r="N248" s="2"/>
      <c r="O248" s="2"/>
      <c r="P248" s="2"/>
      <c r="Q248" s="2"/>
      <c r="R248" s="2"/>
      <c r="S248" s="2"/>
      <c r="T248" s="2"/>
      <c r="U248" s="2"/>
      <c r="V248" s="2"/>
      <c r="W248" s="2"/>
      <c r="X248" s="2"/>
      <c r="Y248" s="2"/>
      <c r="Z248" s="2"/>
      <c r="AA248" s="2"/>
      <c r="AB248" s="2"/>
    </row>
    <row r="249" spans="1:28" ht="13.5" customHeight="1">
      <c r="A249" s="2"/>
      <c r="B249" s="2"/>
      <c r="C249" s="50"/>
      <c r="D249" s="29"/>
      <c r="E249" s="29"/>
      <c r="F249" s="94"/>
      <c r="G249" s="94"/>
      <c r="H249" s="2"/>
      <c r="I249" s="2"/>
      <c r="J249" s="2"/>
      <c r="K249" s="2"/>
      <c r="L249" s="2"/>
      <c r="M249" s="2"/>
      <c r="N249" s="2"/>
      <c r="O249" s="2"/>
      <c r="P249" s="2"/>
      <c r="Q249" s="2"/>
      <c r="R249" s="2"/>
      <c r="S249" s="2"/>
      <c r="T249" s="2"/>
      <c r="U249" s="2"/>
      <c r="V249" s="2"/>
      <c r="W249" s="2"/>
      <c r="X249" s="2"/>
      <c r="Y249" s="2"/>
      <c r="Z249" s="2"/>
      <c r="AA249" s="2"/>
      <c r="AB249" s="2"/>
    </row>
    <row r="250" spans="1:28" ht="13.5" customHeight="1">
      <c r="A250" s="2"/>
      <c r="B250" s="2"/>
      <c r="C250" s="50"/>
      <c r="D250" s="29"/>
      <c r="E250" s="29"/>
      <c r="F250" s="94"/>
      <c r="G250" s="94"/>
      <c r="H250" s="2"/>
      <c r="I250" s="2"/>
      <c r="J250" s="2"/>
      <c r="K250" s="2"/>
      <c r="L250" s="2"/>
      <c r="M250" s="2"/>
      <c r="N250" s="2"/>
      <c r="O250" s="2"/>
      <c r="P250" s="2"/>
      <c r="Q250" s="2"/>
      <c r="R250" s="2"/>
      <c r="S250" s="2"/>
      <c r="T250" s="2"/>
      <c r="U250" s="2"/>
      <c r="V250" s="2"/>
      <c r="W250" s="2"/>
      <c r="X250" s="2"/>
      <c r="Y250" s="2"/>
      <c r="Z250" s="2"/>
      <c r="AA250" s="2"/>
      <c r="AB250" s="2"/>
    </row>
    <row r="251" spans="1:28" ht="13.5" customHeight="1">
      <c r="A251" s="2"/>
      <c r="B251" s="2"/>
      <c r="C251" s="50"/>
      <c r="D251" s="29"/>
      <c r="E251" s="29"/>
      <c r="F251" s="94"/>
      <c r="G251" s="94"/>
      <c r="H251" s="2"/>
      <c r="I251" s="2"/>
      <c r="J251" s="2"/>
      <c r="K251" s="2"/>
      <c r="L251" s="2"/>
      <c r="M251" s="2"/>
      <c r="N251" s="2"/>
      <c r="O251" s="2"/>
      <c r="P251" s="2"/>
      <c r="Q251" s="2"/>
      <c r="R251" s="2"/>
      <c r="S251" s="2"/>
      <c r="T251" s="2"/>
      <c r="U251" s="2"/>
      <c r="V251" s="2"/>
      <c r="W251" s="2"/>
      <c r="X251" s="2"/>
      <c r="Y251" s="2"/>
      <c r="Z251" s="2"/>
      <c r="AA251" s="2"/>
      <c r="AB251" s="2"/>
    </row>
    <row r="252" spans="1:28" ht="13.5" customHeight="1">
      <c r="A252" s="2"/>
      <c r="B252" s="2"/>
      <c r="C252" s="50"/>
      <c r="D252" s="29"/>
      <c r="E252" s="29"/>
      <c r="F252" s="94"/>
      <c r="G252" s="94"/>
      <c r="H252" s="2"/>
      <c r="I252" s="2"/>
      <c r="J252" s="2"/>
      <c r="K252" s="2"/>
      <c r="L252" s="2"/>
      <c r="M252" s="2"/>
      <c r="N252" s="2"/>
      <c r="O252" s="2"/>
      <c r="P252" s="2"/>
      <c r="Q252" s="2"/>
      <c r="R252" s="2"/>
      <c r="S252" s="2"/>
      <c r="T252" s="2"/>
      <c r="U252" s="2"/>
      <c r="V252" s="2"/>
      <c r="W252" s="2"/>
      <c r="X252" s="2"/>
      <c r="Y252" s="2"/>
      <c r="Z252" s="2"/>
      <c r="AA252" s="2"/>
      <c r="AB252" s="2"/>
    </row>
    <row r="253" spans="1:28" ht="13.5" customHeight="1">
      <c r="A253" s="2"/>
      <c r="B253" s="2"/>
      <c r="C253" s="50"/>
      <c r="D253" s="29"/>
      <c r="E253" s="29"/>
      <c r="F253" s="94"/>
      <c r="G253" s="94"/>
      <c r="H253" s="2"/>
      <c r="I253" s="2"/>
      <c r="J253" s="2"/>
      <c r="K253" s="2"/>
      <c r="L253" s="2"/>
      <c r="M253" s="2"/>
      <c r="N253" s="2"/>
      <c r="O253" s="2"/>
      <c r="P253" s="2"/>
      <c r="Q253" s="2"/>
      <c r="R253" s="2"/>
      <c r="S253" s="2"/>
      <c r="T253" s="2"/>
      <c r="U253" s="2"/>
      <c r="V253" s="2"/>
      <c r="W253" s="2"/>
      <c r="X253" s="2"/>
      <c r="Y253" s="2"/>
      <c r="Z253" s="2"/>
      <c r="AA253" s="2"/>
      <c r="AB253" s="2"/>
    </row>
    <row r="254" spans="1:28" ht="13.5" customHeight="1">
      <c r="A254" s="2"/>
      <c r="B254" s="2"/>
      <c r="C254" s="50"/>
      <c r="D254" s="29"/>
      <c r="E254" s="29"/>
      <c r="F254" s="94"/>
      <c r="G254" s="94"/>
      <c r="H254" s="2"/>
      <c r="I254" s="2"/>
      <c r="J254" s="2"/>
      <c r="K254" s="2"/>
      <c r="L254" s="2"/>
      <c r="M254" s="2"/>
      <c r="N254" s="2"/>
      <c r="O254" s="2"/>
      <c r="P254" s="2"/>
      <c r="Q254" s="2"/>
      <c r="R254" s="2"/>
      <c r="S254" s="2"/>
      <c r="T254" s="2"/>
      <c r="U254" s="2"/>
      <c r="V254" s="2"/>
      <c r="W254" s="2"/>
      <c r="X254" s="2"/>
      <c r="Y254" s="2"/>
      <c r="Z254" s="2"/>
      <c r="AA254" s="2"/>
      <c r="AB254" s="2"/>
    </row>
    <row r="255" spans="1:28" ht="13.5" customHeight="1">
      <c r="A255" s="2"/>
      <c r="B255" s="2"/>
      <c r="C255" s="50"/>
      <c r="D255" s="29"/>
      <c r="E255" s="29"/>
      <c r="F255" s="94"/>
      <c r="G255" s="94"/>
      <c r="H255" s="2"/>
      <c r="I255" s="2"/>
      <c r="J255" s="2"/>
      <c r="K255" s="2"/>
      <c r="L255" s="2"/>
      <c r="M255" s="2"/>
      <c r="N255" s="2"/>
      <c r="O255" s="2"/>
      <c r="P255" s="2"/>
      <c r="Q255" s="2"/>
      <c r="R255" s="2"/>
      <c r="S255" s="2"/>
      <c r="T255" s="2"/>
      <c r="U255" s="2"/>
      <c r="V255" s="2"/>
      <c r="W255" s="2"/>
      <c r="X255" s="2"/>
      <c r="Y255" s="2"/>
      <c r="Z255" s="2"/>
      <c r="AA255" s="2"/>
      <c r="AB255" s="2"/>
    </row>
    <row r="256" spans="1:28" ht="13.5" customHeight="1">
      <c r="A256" s="2"/>
      <c r="B256" s="2"/>
      <c r="C256" s="50"/>
      <c r="D256" s="29"/>
      <c r="E256" s="29"/>
      <c r="F256" s="94"/>
      <c r="G256" s="94"/>
      <c r="H256" s="2"/>
      <c r="I256" s="2"/>
      <c r="J256" s="2"/>
      <c r="K256" s="2"/>
      <c r="L256" s="2"/>
      <c r="M256" s="2"/>
      <c r="N256" s="2"/>
      <c r="O256" s="2"/>
      <c r="P256" s="2"/>
      <c r="Q256" s="2"/>
      <c r="R256" s="2"/>
      <c r="S256" s="2"/>
      <c r="T256" s="2"/>
      <c r="U256" s="2"/>
      <c r="V256" s="2"/>
      <c r="W256" s="2"/>
      <c r="X256" s="2"/>
      <c r="Y256" s="2"/>
      <c r="Z256" s="2"/>
      <c r="AA256" s="2"/>
      <c r="AB256" s="2"/>
    </row>
    <row r="257" spans="1:28" ht="13.5" customHeight="1">
      <c r="A257" s="2"/>
      <c r="B257" s="2"/>
      <c r="C257" s="50"/>
      <c r="D257" s="29"/>
      <c r="E257" s="29"/>
      <c r="F257" s="94"/>
      <c r="G257" s="94"/>
      <c r="H257" s="2"/>
      <c r="I257" s="2"/>
      <c r="J257" s="2"/>
      <c r="K257" s="2"/>
      <c r="L257" s="2"/>
      <c r="M257" s="2"/>
      <c r="N257" s="2"/>
      <c r="O257" s="2"/>
      <c r="P257" s="2"/>
      <c r="Q257" s="2"/>
      <c r="R257" s="2"/>
      <c r="S257" s="2"/>
      <c r="T257" s="2"/>
      <c r="U257" s="2"/>
      <c r="V257" s="2"/>
      <c r="W257" s="2"/>
      <c r="X257" s="2"/>
      <c r="Y257" s="2"/>
      <c r="Z257" s="2"/>
      <c r="AA257" s="2"/>
      <c r="AB257" s="2"/>
    </row>
    <row r="258" spans="1:28" ht="13.5" customHeight="1">
      <c r="A258" s="2"/>
      <c r="B258" s="2"/>
      <c r="C258" s="50"/>
      <c r="D258" s="29"/>
      <c r="E258" s="29"/>
      <c r="F258" s="94"/>
      <c r="G258" s="94"/>
      <c r="H258" s="2"/>
      <c r="I258" s="2"/>
      <c r="J258" s="2"/>
      <c r="K258" s="2"/>
      <c r="L258" s="2"/>
      <c r="M258" s="2"/>
      <c r="N258" s="2"/>
      <c r="O258" s="2"/>
      <c r="P258" s="2"/>
      <c r="Q258" s="2"/>
      <c r="R258" s="2"/>
      <c r="S258" s="2"/>
      <c r="T258" s="2"/>
      <c r="U258" s="2"/>
      <c r="V258" s="2"/>
      <c r="W258" s="2"/>
      <c r="X258" s="2"/>
      <c r="Y258" s="2"/>
      <c r="Z258" s="2"/>
      <c r="AA258" s="2"/>
      <c r="AB258" s="2"/>
    </row>
    <row r="259" spans="1:28" ht="13.5" customHeight="1">
      <c r="A259" s="2"/>
      <c r="B259" s="2"/>
      <c r="C259" s="50"/>
      <c r="D259" s="29"/>
      <c r="E259" s="29"/>
      <c r="F259" s="94"/>
      <c r="G259" s="94"/>
      <c r="H259" s="2"/>
      <c r="I259" s="2"/>
      <c r="J259" s="2"/>
      <c r="K259" s="2"/>
      <c r="L259" s="2"/>
      <c r="M259" s="2"/>
      <c r="N259" s="2"/>
      <c r="O259" s="2"/>
      <c r="P259" s="2"/>
      <c r="Q259" s="2"/>
      <c r="R259" s="2"/>
      <c r="S259" s="2"/>
      <c r="T259" s="2"/>
      <c r="U259" s="2"/>
      <c r="V259" s="2"/>
      <c r="W259" s="2"/>
      <c r="X259" s="2"/>
      <c r="Y259" s="2"/>
      <c r="Z259" s="2"/>
      <c r="AA259" s="2"/>
      <c r="AB259" s="2"/>
    </row>
    <row r="260" spans="1:28" ht="13.5" customHeight="1">
      <c r="A260" s="2"/>
      <c r="B260" s="2"/>
      <c r="C260" s="50"/>
      <c r="D260" s="29"/>
      <c r="E260" s="29"/>
      <c r="F260" s="94"/>
      <c r="G260" s="94"/>
      <c r="H260" s="2"/>
      <c r="I260" s="2"/>
      <c r="J260" s="2"/>
      <c r="K260" s="2"/>
      <c r="L260" s="2"/>
      <c r="M260" s="2"/>
      <c r="N260" s="2"/>
      <c r="O260" s="2"/>
      <c r="P260" s="2"/>
      <c r="Q260" s="2"/>
      <c r="R260" s="2"/>
      <c r="S260" s="2"/>
      <c r="T260" s="2"/>
      <c r="U260" s="2"/>
      <c r="V260" s="2"/>
      <c r="W260" s="2"/>
      <c r="X260" s="2"/>
      <c r="Y260" s="2"/>
      <c r="Z260" s="2"/>
      <c r="AA260" s="2"/>
      <c r="AB260" s="2"/>
    </row>
    <row r="261" spans="1:28" ht="13.5" customHeight="1">
      <c r="A261" s="2"/>
      <c r="B261" s="2"/>
      <c r="C261" s="50"/>
      <c r="D261" s="29"/>
      <c r="E261" s="29"/>
      <c r="F261" s="94"/>
      <c r="G261" s="94"/>
      <c r="H261" s="2"/>
      <c r="I261" s="2"/>
      <c r="J261" s="2"/>
      <c r="K261" s="2"/>
      <c r="L261" s="2"/>
      <c r="M261" s="2"/>
      <c r="N261" s="2"/>
      <c r="O261" s="2"/>
      <c r="P261" s="2"/>
      <c r="Q261" s="2"/>
      <c r="R261" s="2"/>
      <c r="S261" s="2"/>
      <c r="T261" s="2"/>
      <c r="U261" s="2"/>
      <c r="V261" s="2"/>
      <c r="W261" s="2"/>
      <c r="X261" s="2"/>
      <c r="Y261" s="2"/>
      <c r="Z261" s="2"/>
      <c r="AA261" s="2"/>
      <c r="AB261" s="2"/>
    </row>
    <row r="262" spans="1:28" ht="13.5" customHeight="1">
      <c r="A262" s="2"/>
      <c r="B262" s="2"/>
      <c r="C262" s="50"/>
      <c r="D262" s="29"/>
      <c r="E262" s="29"/>
      <c r="F262" s="94"/>
      <c r="G262" s="94"/>
      <c r="H262" s="2"/>
      <c r="I262" s="2"/>
      <c r="J262" s="2"/>
      <c r="K262" s="2"/>
      <c r="L262" s="2"/>
      <c r="M262" s="2"/>
      <c r="N262" s="2"/>
      <c r="O262" s="2"/>
      <c r="P262" s="2"/>
      <c r="Q262" s="2"/>
      <c r="R262" s="2"/>
      <c r="S262" s="2"/>
      <c r="T262" s="2"/>
      <c r="U262" s="2"/>
      <c r="V262" s="2"/>
      <c r="W262" s="2"/>
      <c r="X262" s="2"/>
      <c r="Y262" s="2"/>
      <c r="Z262" s="2"/>
      <c r="AA262" s="2"/>
      <c r="AB262" s="2"/>
    </row>
    <row r="263" spans="1:28" ht="13.5" customHeight="1">
      <c r="A263" s="2"/>
      <c r="B263" s="2"/>
      <c r="C263" s="50"/>
      <c r="D263" s="29"/>
      <c r="E263" s="29"/>
      <c r="F263" s="94"/>
      <c r="G263" s="94"/>
      <c r="H263" s="2"/>
      <c r="I263" s="2"/>
      <c r="J263" s="2"/>
      <c r="K263" s="2"/>
      <c r="L263" s="2"/>
      <c r="M263" s="2"/>
      <c r="N263" s="2"/>
      <c r="O263" s="2"/>
      <c r="P263" s="2"/>
      <c r="Q263" s="2"/>
      <c r="R263" s="2"/>
      <c r="S263" s="2"/>
      <c r="T263" s="2"/>
      <c r="U263" s="2"/>
      <c r="V263" s="2"/>
      <c r="W263" s="2"/>
      <c r="X263" s="2"/>
      <c r="Y263" s="2"/>
      <c r="Z263" s="2"/>
      <c r="AA263" s="2"/>
      <c r="AB263" s="2"/>
    </row>
    <row r="264" spans="1:28" ht="13.5" customHeight="1">
      <c r="A264" s="2"/>
      <c r="B264" s="2"/>
      <c r="C264" s="50"/>
      <c r="D264" s="29"/>
      <c r="E264" s="29"/>
      <c r="F264" s="94"/>
      <c r="G264" s="94"/>
      <c r="H264" s="2"/>
      <c r="I264" s="2"/>
      <c r="J264" s="2"/>
      <c r="K264" s="2"/>
      <c r="L264" s="2"/>
      <c r="M264" s="2"/>
      <c r="N264" s="2"/>
      <c r="O264" s="2"/>
      <c r="P264" s="2"/>
      <c r="Q264" s="2"/>
      <c r="R264" s="2"/>
      <c r="S264" s="2"/>
      <c r="T264" s="2"/>
      <c r="U264" s="2"/>
      <c r="V264" s="2"/>
      <c r="W264" s="2"/>
      <c r="X264" s="2"/>
      <c r="Y264" s="2"/>
      <c r="Z264" s="2"/>
      <c r="AA264" s="2"/>
      <c r="AB264" s="2"/>
    </row>
    <row r="265" spans="1:28" ht="13.5" customHeight="1">
      <c r="A265" s="2"/>
      <c r="B265" s="2"/>
      <c r="C265" s="50"/>
      <c r="D265" s="29"/>
      <c r="E265" s="29"/>
      <c r="F265" s="94"/>
      <c r="G265" s="94"/>
      <c r="H265" s="2"/>
      <c r="I265" s="2"/>
      <c r="J265" s="2"/>
      <c r="K265" s="2"/>
      <c r="L265" s="2"/>
      <c r="M265" s="2"/>
      <c r="N265" s="2"/>
      <c r="O265" s="2"/>
      <c r="P265" s="2"/>
      <c r="Q265" s="2"/>
      <c r="R265" s="2"/>
      <c r="S265" s="2"/>
      <c r="T265" s="2"/>
      <c r="U265" s="2"/>
      <c r="V265" s="2"/>
      <c r="W265" s="2"/>
      <c r="X265" s="2"/>
      <c r="Y265" s="2"/>
      <c r="Z265" s="2"/>
      <c r="AA265" s="2"/>
      <c r="AB265" s="2"/>
    </row>
    <row r="266" spans="1:28" ht="13.5" customHeight="1">
      <c r="A266" s="2"/>
      <c r="B266" s="2"/>
      <c r="C266" s="50"/>
      <c r="D266" s="29"/>
      <c r="E266" s="29"/>
      <c r="F266" s="94"/>
      <c r="G266" s="94"/>
      <c r="H266" s="2"/>
      <c r="I266" s="2"/>
      <c r="J266" s="2"/>
      <c r="K266" s="2"/>
      <c r="L266" s="2"/>
      <c r="M266" s="2"/>
      <c r="N266" s="2"/>
      <c r="O266" s="2"/>
      <c r="P266" s="2"/>
      <c r="Q266" s="2"/>
      <c r="R266" s="2"/>
      <c r="S266" s="2"/>
      <c r="T266" s="2"/>
      <c r="U266" s="2"/>
      <c r="V266" s="2"/>
      <c r="W266" s="2"/>
      <c r="X266" s="2"/>
      <c r="Y266" s="2"/>
      <c r="Z266" s="2"/>
      <c r="AA266" s="2"/>
      <c r="AB266" s="2"/>
    </row>
    <row r="267" spans="1:28" ht="13.5" customHeight="1">
      <c r="A267" s="2"/>
      <c r="B267" s="2"/>
      <c r="C267" s="50"/>
      <c r="D267" s="29"/>
      <c r="E267" s="29"/>
      <c r="F267" s="94"/>
      <c r="G267" s="94"/>
      <c r="H267" s="2"/>
      <c r="I267" s="2"/>
      <c r="J267" s="2"/>
      <c r="K267" s="2"/>
      <c r="L267" s="2"/>
      <c r="M267" s="2"/>
      <c r="N267" s="2"/>
      <c r="O267" s="2"/>
      <c r="P267" s="2"/>
      <c r="Q267" s="2"/>
      <c r="R267" s="2"/>
      <c r="S267" s="2"/>
      <c r="T267" s="2"/>
      <c r="U267" s="2"/>
      <c r="V267" s="2"/>
      <c r="W267" s="2"/>
      <c r="X267" s="2"/>
      <c r="Y267" s="2"/>
      <c r="Z267" s="2"/>
      <c r="AA267" s="2"/>
      <c r="AB267" s="2"/>
    </row>
    <row r="268" spans="1:28" ht="13.5" customHeight="1">
      <c r="A268" s="2"/>
      <c r="B268" s="2"/>
      <c r="C268" s="50"/>
      <c r="D268" s="29"/>
      <c r="E268" s="29"/>
      <c r="F268" s="94"/>
      <c r="G268" s="94"/>
      <c r="H268" s="2"/>
      <c r="I268" s="2"/>
      <c r="J268" s="2"/>
      <c r="K268" s="2"/>
      <c r="L268" s="2"/>
      <c r="M268" s="2"/>
      <c r="N268" s="2"/>
      <c r="O268" s="2"/>
      <c r="P268" s="2"/>
      <c r="Q268" s="2"/>
      <c r="R268" s="2"/>
      <c r="S268" s="2"/>
      <c r="T268" s="2"/>
      <c r="U268" s="2"/>
      <c r="V268" s="2"/>
      <c r="W268" s="2"/>
      <c r="X268" s="2"/>
      <c r="Y268" s="2"/>
      <c r="Z268" s="2"/>
      <c r="AA268" s="2"/>
      <c r="AB268" s="2"/>
    </row>
    <row r="269" spans="1:28" ht="13.5" customHeight="1">
      <c r="A269" s="2"/>
      <c r="B269" s="2"/>
      <c r="C269" s="50"/>
      <c r="D269" s="29"/>
      <c r="E269" s="29"/>
      <c r="F269" s="94"/>
      <c r="G269" s="94"/>
      <c r="H269" s="2"/>
      <c r="I269" s="2"/>
      <c r="J269" s="2"/>
      <c r="K269" s="2"/>
      <c r="L269" s="2"/>
      <c r="M269" s="2"/>
      <c r="N269" s="2"/>
      <c r="O269" s="2"/>
      <c r="P269" s="2"/>
      <c r="Q269" s="2"/>
      <c r="R269" s="2"/>
      <c r="S269" s="2"/>
      <c r="T269" s="2"/>
      <c r="U269" s="2"/>
      <c r="V269" s="2"/>
      <c r="W269" s="2"/>
      <c r="X269" s="2"/>
      <c r="Y269" s="2"/>
      <c r="Z269" s="2"/>
      <c r="AA269" s="2"/>
      <c r="AB269" s="2"/>
    </row>
    <row r="270" spans="1:28" ht="13.5" customHeight="1">
      <c r="A270" s="2"/>
      <c r="B270" s="2"/>
      <c r="C270" s="50"/>
      <c r="D270" s="29"/>
      <c r="E270" s="29"/>
      <c r="F270" s="94"/>
      <c r="G270" s="94"/>
      <c r="H270" s="2"/>
      <c r="I270" s="2"/>
      <c r="J270" s="2"/>
      <c r="K270" s="2"/>
      <c r="L270" s="2"/>
      <c r="M270" s="2"/>
      <c r="N270" s="2"/>
      <c r="O270" s="2"/>
      <c r="P270" s="2"/>
      <c r="Q270" s="2"/>
      <c r="R270" s="2"/>
      <c r="S270" s="2"/>
      <c r="T270" s="2"/>
      <c r="U270" s="2"/>
      <c r="V270" s="2"/>
      <c r="W270" s="2"/>
      <c r="X270" s="2"/>
      <c r="Y270" s="2"/>
      <c r="Z270" s="2"/>
      <c r="AA270" s="2"/>
      <c r="AB270" s="2"/>
    </row>
    <row r="271" spans="1:28" ht="13.5" customHeight="1">
      <c r="A271" s="2"/>
      <c r="B271" s="2"/>
      <c r="C271" s="50"/>
      <c r="D271" s="29"/>
      <c r="E271" s="29"/>
      <c r="F271" s="94"/>
      <c r="G271" s="94"/>
      <c r="H271" s="2"/>
      <c r="I271" s="2"/>
      <c r="J271" s="2"/>
      <c r="K271" s="2"/>
      <c r="L271" s="2"/>
      <c r="M271" s="2"/>
      <c r="N271" s="2"/>
      <c r="O271" s="2"/>
      <c r="P271" s="2"/>
      <c r="Q271" s="2"/>
      <c r="R271" s="2"/>
      <c r="S271" s="2"/>
      <c r="T271" s="2"/>
      <c r="U271" s="2"/>
      <c r="V271" s="2"/>
      <c r="W271" s="2"/>
      <c r="X271" s="2"/>
      <c r="Y271" s="2"/>
      <c r="Z271" s="2"/>
      <c r="AA271" s="2"/>
      <c r="AB271" s="2"/>
    </row>
    <row r="272" spans="1:28" ht="13.5" customHeight="1">
      <c r="A272" s="2"/>
      <c r="B272" s="2"/>
      <c r="C272" s="50"/>
      <c r="D272" s="29"/>
      <c r="E272" s="29"/>
      <c r="F272" s="94"/>
      <c r="G272" s="94"/>
      <c r="H272" s="2"/>
      <c r="I272" s="2"/>
      <c r="J272" s="2"/>
      <c r="K272" s="2"/>
      <c r="L272" s="2"/>
      <c r="M272" s="2"/>
      <c r="N272" s="2"/>
      <c r="O272" s="2"/>
      <c r="P272" s="2"/>
      <c r="Q272" s="2"/>
      <c r="R272" s="2"/>
      <c r="S272" s="2"/>
      <c r="T272" s="2"/>
      <c r="U272" s="2"/>
      <c r="V272" s="2"/>
      <c r="W272" s="2"/>
      <c r="X272" s="2"/>
      <c r="Y272" s="2"/>
      <c r="Z272" s="2"/>
      <c r="AA272" s="2"/>
      <c r="AB272" s="2"/>
    </row>
    <row r="273" spans="1:28" ht="13.5" customHeight="1">
      <c r="A273" s="2"/>
      <c r="B273" s="2"/>
      <c r="C273" s="50"/>
      <c r="D273" s="29"/>
      <c r="E273" s="29"/>
      <c r="F273" s="94"/>
      <c r="G273" s="94"/>
      <c r="H273" s="2"/>
      <c r="I273" s="2"/>
      <c r="J273" s="2"/>
      <c r="K273" s="2"/>
      <c r="L273" s="2"/>
      <c r="M273" s="2"/>
      <c r="N273" s="2"/>
      <c r="O273" s="2"/>
      <c r="P273" s="2"/>
      <c r="Q273" s="2"/>
      <c r="R273" s="2"/>
      <c r="S273" s="2"/>
      <c r="T273" s="2"/>
      <c r="U273" s="2"/>
      <c r="V273" s="2"/>
      <c r="W273" s="2"/>
      <c r="X273" s="2"/>
      <c r="Y273" s="2"/>
      <c r="Z273" s="2"/>
      <c r="AA273" s="2"/>
      <c r="AB273" s="2"/>
    </row>
    <row r="274" spans="1:28" ht="13.5" customHeight="1">
      <c r="A274" s="2"/>
      <c r="B274" s="2"/>
      <c r="C274" s="50"/>
      <c r="D274" s="29"/>
      <c r="E274" s="29"/>
      <c r="F274" s="94"/>
      <c r="G274" s="94"/>
      <c r="H274" s="2"/>
      <c r="I274" s="2"/>
      <c r="J274" s="2"/>
      <c r="K274" s="2"/>
      <c r="L274" s="2"/>
      <c r="M274" s="2"/>
      <c r="N274" s="2"/>
      <c r="O274" s="2"/>
      <c r="P274" s="2"/>
      <c r="Q274" s="2"/>
      <c r="R274" s="2"/>
      <c r="S274" s="2"/>
      <c r="T274" s="2"/>
      <c r="U274" s="2"/>
      <c r="V274" s="2"/>
      <c r="W274" s="2"/>
      <c r="X274" s="2"/>
      <c r="Y274" s="2"/>
      <c r="Z274" s="2"/>
      <c r="AA274" s="2"/>
      <c r="AB274" s="2"/>
    </row>
    <row r="275" spans="1:28" ht="13.5" customHeight="1">
      <c r="A275" s="2"/>
      <c r="B275" s="2"/>
      <c r="C275" s="50"/>
      <c r="D275" s="29"/>
      <c r="E275" s="29"/>
      <c r="F275" s="94"/>
      <c r="G275" s="94"/>
      <c r="H275" s="2"/>
      <c r="I275" s="2"/>
      <c r="J275" s="2"/>
      <c r="K275" s="2"/>
      <c r="L275" s="2"/>
      <c r="M275" s="2"/>
      <c r="N275" s="2"/>
      <c r="O275" s="2"/>
      <c r="P275" s="2"/>
      <c r="Q275" s="2"/>
      <c r="R275" s="2"/>
      <c r="S275" s="2"/>
      <c r="T275" s="2"/>
      <c r="U275" s="2"/>
      <c r="V275" s="2"/>
      <c r="W275" s="2"/>
      <c r="X275" s="2"/>
      <c r="Y275" s="2"/>
      <c r="Z275" s="2"/>
      <c r="AA275" s="2"/>
      <c r="AB275" s="2"/>
    </row>
    <row r="276" spans="1:28" ht="13.5" customHeight="1">
      <c r="A276" s="2"/>
      <c r="B276" s="2"/>
      <c r="C276" s="50"/>
      <c r="D276" s="29"/>
      <c r="E276" s="29"/>
      <c r="F276" s="94"/>
      <c r="G276" s="94"/>
      <c r="H276" s="2"/>
      <c r="I276" s="2"/>
      <c r="J276" s="2"/>
      <c r="K276" s="2"/>
      <c r="L276" s="2"/>
      <c r="M276" s="2"/>
      <c r="N276" s="2"/>
      <c r="O276" s="2"/>
      <c r="P276" s="2"/>
      <c r="Q276" s="2"/>
      <c r="R276" s="2"/>
      <c r="S276" s="2"/>
      <c r="T276" s="2"/>
      <c r="U276" s="2"/>
      <c r="V276" s="2"/>
      <c r="W276" s="2"/>
      <c r="X276" s="2"/>
      <c r="Y276" s="2"/>
      <c r="Z276" s="2"/>
      <c r="AA276" s="2"/>
      <c r="AB276" s="2"/>
    </row>
    <row r="277" spans="1:28" ht="13.5" customHeight="1">
      <c r="A277" s="2"/>
      <c r="B277" s="2"/>
      <c r="C277" s="50"/>
      <c r="D277" s="29"/>
      <c r="E277" s="29"/>
      <c r="F277" s="94"/>
      <c r="G277" s="94"/>
      <c r="H277" s="2"/>
      <c r="I277" s="2"/>
      <c r="J277" s="2"/>
      <c r="K277" s="2"/>
      <c r="L277" s="2"/>
      <c r="M277" s="2"/>
      <c r="N277" s="2"/>
      <c r="O277" s="2"/>
      <c r="P277" s="2"/>
      <c r="Q277" s="2"/>
      <c r="R277" s="2"/>
      <c r="S277" s="2"/>
      <c r="T277" s="2"/>
      <c r="U277" s="2"/>
      <c r="V277" s="2"/>
      <c r="W277" s="2"/>
      <c r="X277" s="2"/>
      <c r="Y277" s="2"/>
      <c r="Z277" s="2"/>
      <c r="AA277" s="2"/>
      <c r="AB277" s="2"/>
    </row>
    <row r="278" spans="1:28" ht="13.5" customHeight="1">
      <c r="A278" s="2"/>
      <c r="B278" s="2"/>
      <c r="C278" s="50"/>
      <c r="D278" s="29"/>
      <c r="E278" s="29"/>
      <c r="F278" s="94"/>
      <c r="G278" s="94"/>
      <c r="H278" s="2"/>
      <c r="I278" s="2"/>
      <c r="J278" s="2"/>
      <c r="K278" s="2"/>
      <c r="L278" s="2"/>
      <c r="M278" s="2"/>
      <c r="N278" s="2"/>
      <c r="O278" s="2"/>
      <c r="P278" s="2"/>
      <c r="Q278" s="2"/>
      <c r="R278" s="2"/>
      <c r="S278" s="2"/>
      <c r="T278" s="2"/>
      <c r="U278" s="2"/>
      <c r="V278" s="2"/>
      <c r="W278" s="2"/>
      <c r="X278" s="2"/>
      <c r="Y278" s="2"/>
      <c r="Z278" s="2"/>
      <c r="AA278" s="2"/>
      <c r="AB278" s="2"/>
    </row>
    <row r="279" spans="1:28" ht="13.5" customHeight="1">
      <c r="A279" s="2"/>
      <c r="B279" s="2"/>
      <c r="C279" s="50"/>
      <c r="D279" s="29"/>
      <c r="E279" s="29"/>
      <c r="F279" s="94"/>
      <c r="G279" s="94"/>
      <c r="H279" s="2"/>
      <c r="I279" s="2"/>
      <c r="J279" s="2"/>
      <c r="K279" s="2"/>
      <c r="L279" s="2"/>
      <c r="M279" s="2"/>
      <c r="N279" s="2"/>
      <c r="O279" s="2"/>
      <c r="P279" s="2"/>
      <c r="Q279" s="2"/>
      <c r="R279" s="2"/>
      <c r="S279" s="2"/>
      <c r="T279" s="2"/>
      <c r="U279" s="2"/>
      <c r="V279" s="2"/>
      <c r="W279" s="2"/>
      <c r="X279" s="2"/>
      <c r="Y279" s="2"/>
      <c r="Z279" s="2"/>
      <c r="AA279" s="2"/>
      <c r="AB279" s="2"/>
    </row>
    <row r="280" spans="1:28" ht="13.5" customHeight="1">
      <c r="A280" s="2"/>
      <c r="B280" s="2"/>
      <c r="C280" s="50"/>
      <c r="D280" s="29"/>
      <c r="E280" s="29"/>
      <c r="F280" s="94"/>
      <c r="G280" s="94"/>
      <c r="H280" s="2"/>
      <c r="I280" s="2"/>
      <c r="J280" s="2"/>
      <c r="K280" s="2"/>
      <c r="L280" s="2"/>
      <c r="M280" s="2"/>
      <c r="N280" s="2"/>
      <c r="O280" s="2"/>
      <c r="P280" s="2"/>
      <c r="Q280" s="2"/>
      <c r="R280" s="2"/>
      <c r="S280" s="2"/>
      <c r="T280" s="2"/>
      <c r="U280" s="2"/>
      <c r="V280" s="2"/>
      <c r="W280" s="2"/>
      <c r="X280" s="2"/>
      <c r="Y280" s="2"/>
      <c r="Z280" s="2"/>
      <c r="AA280" s="2"/>
      <c r="AB280" s="2"/>
    </row>
    <row r="281" spans="1:28" ht="13.5" customHeight="1">
      <c r="A281" s="2"/>
      <c r="B281" s="2"/>
      <c r="C281" s="50"/>
      <c r="D281" s="29"/>
      <c r="E281" s="29"/>
      <c r="F281" s="94"/>
      <c r="G281" s="94"/>
      <c r="H281" s="2"/>
      <c r="I281" s="2"/>
      <c r="J281" s="2"/>
      <c r="K281" s="2"/>
      <c r="L281" s="2"/>
      <c r="M281" s="2"/>
      <c r="N281" s="2"/>
      <c r="O281" s="2"/>
      <c r="P281" s="2"/>
      <c r="Q281" s="2"/>
      <c r="R281" s="2"/>
      <c r="S281" s="2"/>
      <c r="T281" s="2"/>
      <c r="U281" s="2"/>
      <c r="V281" s="2"/>
      <c r="W281" s="2"/>
      <c r="X281" s="2"/>
      <c r="Y281" s="2"/>
      <c r="Z281" s="2"/>
      <c r="AA281" s="2"/>
      <c r="AB281" s="2"/>
    </row>
    <row r="282" spans="1:28" ht="13.5" customHeight="1">
      <c r="A282" s="2"/>
      <c r="B282" s="2"/>
      <c r="C282" s="50"/>
      <c r="D282" s="29"/>
      <c r="E282" s="29"/>
      <c r="F282" s="94"/>
      <c r="G282" s="94"/>
      <c r="H282" s="2"/>
      <c r="I282" s="2"/>
      <c r="J282" s="2"/>
      <c r="K282" s="2"/>
      <c r="L282" s="2"/>
      <c r="M282" s="2"/>
      <c r="N282" s="2"/>
      <c r="O282" s="2"/>
      <c r="P282" s="2"/>
      <c r="Q282" s="2"/>
      <c r="R282" s="2"/>
      <c r="S282" s="2"/>
      <c r="T282" s="2"/>
      <c r="U282" s="2"/>
      <c r="V282" s="2"/>
      <c r="W282" s="2"/>
      <c r="X282" s="2"/>
      <c r="Y282" s="2"/>
      <c r="Z282" s="2"/>
      <c r="AA282" s="2"/>
      <c r="AB282" s="2"/>
    </row>
    <row r="283" spans="1:28" ht="13.5" customHeight="1">
      <c r="A283" s="2"/>
      <c r="B283" s="2"/>
      <c r="C283" s="50"/>
      <c r="D283" s="29"/>
      <c r="E283" s="29"/>
      <c r="F283" s="94"/>
      <c r="G283" s="94"/>
      <c r="H283" s="2"/>
      <c r="I283" s="2"/>
      <c r="J283" s="2"/>
      <c r="K283" s="2"/>
      <c r="L283" s="2"/>
      <c r="M283" s="2"/>
      <c r="N283" s="2"/>
      <c r="O283" s="2"/>
      <c r="P283" s="2"/>
      <c r="Q283" s="2"/>
      <c r="R283" s="2"/>
      <c r="S283" s="2"/>
      <c r="T283" s="2"/>
      <c r="U283" s="2"/>
      <c r="V283" s="2"/>
      <c r="W283" s="2"/>
      <c r="X283" s="2"/>
      <c r="Y283" s="2"/>
      <c r="Z283" s="2"/>
      <c r="AA283" s="2"/>
      <c r="AB283" s="2"/>
    </row>
    <row r="284" spans="1:28" ht="13.5" customHeight="1">
      <c r="A284" s="2"/>
      <c r="B284" s="2"/>
      <c r="C284" s="50"/>
      <c r="D284" s="29"/>
      <c r="E284" s="29"/>
      <c r="F284" s="94"/>
      <c r="G284" s="94"/>
      <c r="H284" s="2"/>
      <c r="I284" s="2"/>
      <c r="J284" s="2"/>
      <c r="K284" s="2"/>
      <c r="L284" s="2"/>
      <c r="M284" s="2"/>
      <c r="N284" s="2"/>
      <c r="O284" s="2"/>
      <c r="P284" s="2"/>
      <c r="Q284" s="2"/>
      <c r="R284" s="2"/>
      <c r="S284" s="2"/>
      <c r="T284" s="2"/>
      <c r="U284" s="2"/>
      <c r="V284" s="2"/>
      <c r="W284" s="2"/>
      <c r="X284" s="2"/>
      <c r="Y284" s="2"/>
      <c r="Z284" s="2"/>
      <c r="AA284" s="2"/>
      <c r="AB284" s="2"/>
    </row>
    <row r="285" spans="1:28" ht="13.5" customHeight="1">
      <c r="A285" s="2"/>
      <c r="B285" s="2"/>
      <c r="C285" s="50"/>
      <c r="D285" s="29"/>
      <c r="E285" s="29"/>
      <c r="F285" s="94"/>
      <c r="G285" s="94"/>
      <c r="H285" s="2"/>
      <c r="I285" s="2"/>
      <c r="J285" s="2"/>
      <c r="K285" s="2"/>
      <c r="L285" s="2"/>
      <c r="M285" s="2"/>
      <c r="N285" s="2"/>
      <c r="O285" s="2"/>
      <c r="P285" s="2"/>
      <c r="Q285" s="2"/>
      <c r="R285" s="2"/>
      <c r="S285" s="2"/>
      <c r="T285" s="2"/>
      <c r="U285" s="2"/>
      <c r="V285" s="2"/>
      <c r="W285" s="2"/>
      <c r="X285" s="2"/>
      <c r="Y285" s="2"/>
      <c r="Z285" s="2"/>
      <c r="AA285" s="2"/>
      <c r="AB285" s="2"/>
    </row>
    <row r="286" spans="1:28" ht="13.5" customHeight="1">
      <c r="A286" s="2"/>
      <c r="B286" s="2"/>
      <c r="C286" s="50"/>
      <c r="D286" s="29"/>
      <c r="E286" s="29"/>
      <c r="F286" s="94"/>
      <c r="G286" s="94"/>
      <c r="H286" s="2"/>
      <c r="I286" s="2"/>
      <c r="J286" s="2"/>
      <c r="K286" s="2"/>
      <c r="L286" s="2"/>
      <c r="M286" s="2"/>
      <c r="N286" s="2"/>
      <c r="O286" s="2"/>
      <c r="P286" s="2"/>
      <c r="Q286" s="2"/>
      <c r="R286" s="2"/>
      <c r="S286" s="2"/>
      <c r="T286" s="2"/>
      <c r="U286" s="2"/>
      <c r="V286" s="2"/>
      <c r="W286" s="2"/>
      <c r="X286" s="2"/>
      <c r="Y286" s="2"/>
      <c r="Z286" s="2"/>
      <c r="AA286" s="2"/>
      <c r="AB286" s="2"/>
    </row>
    <row r="287" spans="1:28" ht="13.5" customHeight="1">
      <c r="A287" s="2"/>
      <c r="B287" s="2"/>
      <c r="C287" s="50"/>
      <c r="D287" s="29"/>
      <c r="E287" s="29"/>
      <c r="F287" s="94"/>
      <c r="G287" s="94"/>
      <c r="H287" s="2"/>
      <c r="I287" s="2"/>
      <c r="J287" s="2"/>
      <c r="K287" s="2"/>
      <c r="L287" s="2"/>
      <c r="M287" s="2"/>
      <c r="N287" s="2"/>
      <c r="O287" s="2"/>
      <c r="P287" s="2"/>
      <c r="Q287" s="2"/>
      <c r="R287" s="2"/>
      <c r="S287" s="2"/>
      <c r="T287" s="2"/>
      <c r="U287" s="2"/>
      <c r="V287" s="2"/>
      <c r="W287" s="2"/>
      <c r="X287" s="2"/>
      <c r="Y287" s="2"/>
      <c r="Z287" s="2"/>
      <c r="AA287" s="2"/>
      <c r="AB287" s="2"/>
    </row>
    <row r="288" spans="1:28" ht="13.5" customHeight="1">
      <c r="A288" s="2"/>
      <c r="B288" s="2"/>
      <c r="C288" s="50"/>
      <c r="D288" s="29"/>
      <c r="E288" s="29"/>
      <c r="F288" s="94"/>
      <c r="G288" s="94"/>
      <c r="H288" s="2"/>
      <c r="I288" s="2"/>
      <c r="J288" s="2"/>
      <c r="K288" s="2"/>
      <c r="L288" s="2"/>
      <c r="M288" s="2"/>
      <c r="N288" s="2"/>
      <c r="O288" s="2"/>
      <c r="P288" s="2"/>
      <c r="Q288" s="2"/>
      <c r="R288" s="2"/>
      <c r="S288" s="2"/>
      <c r="T288" s="2"/>
      <c r="U288" s="2"/>
      <c r="V288" s="2"/>
      <c r="W288" s="2"/>
      <c r="X288" s="2"/>
      <c r="Y288" s="2"/>
      <c r="Z288" s="2"/>
      <c r="AA288" s="2"/>
      <c r="AB288" s="2"/>
    </row>
    <row r="289" spans="1:28" ht="13.5" customHeight="1">
      <c r="A289" s="2"/>
      <c r="B289" s="2"/>
      <c r="C289" s="50"/>
      <c r="D289" s="29"/>
      <c r="E289" s="29"/>
      <c r="F289" s="94"/>
      <c r="G289" s="94"/>
      <c r="H289" s="2"/>
      <c r="I289" s="2"/>
      <c r="J289" s="2"/>
      <c r="K289" s="2"/>
      <c r="L289" s="2"/>
      <c r="M289" s="2"/>
      <c r="N289" s="2"/>
      <c r="O289" s="2"/>
      <c r="P289" s="2"/>
      <c r="Q289" s="2"/>
      <c r="R289" s="2"/>
      <c r="S289" s="2"/>
      <c r="T289" s="2"/>
      <c r="U289" s="2"/>
      <c r="V289" s="2"/>
      <c r="W289" s="2"/>
      <c r="X289" s="2"/>
      <c r="Y289" s="2"/>
      <c r="Z289" s="2"/>
      <c r="AA289" s="2"/>
      <c r="AB289" s="2"/>
    </row>
    <row r="290" spans="1:28" ht="13.5" customHeight="1">
      <c r="A290" s="2"/>
      <c r="B290" s="2"/>
      <c r="C290" s="50"/>
      <c r="D290" s="29"/>
      <c r="E290" s="29"/>
      <c r="F290" s="94"/>
      <c r="G290" s="94"/>
      <c r="H290" s="2"/>
      <c r="I290" s="2"/>
      <c r="J290" s="2"/>
      <c r="K290" s="2"/>
      <c r="L290" s="2"/>
      <c r="M290" s="2"/>
      <c r="N290" s="2"/>
      <c r="O290" s="2"/>
      <c r="P290" s="2"/>
      <c r="Q290" s="2"/>
      <c r="R290" s="2"/>
      <c r="S290" s="2"/>
      <c r="T290" s="2"/>
      <c r="U290" s="2"/>
      <c r="V290" s="2"/>
      <c r="W290" s="2"/>
      <c r="X290" s="2"/>
      <c r="Y290" s="2"/>
      <c r="Z290" s="2"/>
      <c r="AA290" s="2"/>
      <c r="AB290" s="2"/>
    </row>
    <row r="291" spans="1:28" ht="13.5" customHeight="1">
      <c r="A291" s="2"/>
      <c r="B291" s="2"/>
      <c r="C291" s="50"/>
      <c r="D291" s="29"/>
      <c r="E291" s="29"/>
      <c r="F291" s="94"/>
      <c r="G291" s="94"/>
      <c r="H291" s="2"/>
      <c r="I291" s="2"/>
      <c r="J291" s="2"/>
      <c r="K291" s="2"/>
      <c r="L291" s="2"/>
      <c r="M291" s="2"/>
      <c r="N291" s="2"/>
      <c r="O291" s="2"/>
      <c r="P291" s="2"/>
      <c r="Q291" s="2"/>
      <c r="R291" s="2"/>
      <c r="S291" s="2"/>
      <c r="T291" s="2"/>
      <c r="U291" s="2"/>
      <c r="V291" s="2"/>
      <c r="W291" s="2"/>
      <c r="X291" s="2"/>
      <c r="Y291" s="2"/>
      <c r="Z291" s="2"/>
      <c r="AA291" s="2"/>
      <c r="AB291" s="2"/>
    </row>
    <row r="292" spans="1:28" ht="13.5" customHeight="1">
      <c r="A292" s="2"/>
      <c r="B292" s="2"/>
      <c r="C292" s="50"/>
      <c r="D292" s="29"/>
      <c r="E292" s="29"/>
      <c r="F292" s="94"/>
      <c r="G292" s="94"/>
      <c r="H292" s="2"/>
      <c r="I292" s="2"/>
      <c r="J292" s="2"/>
      <c r="K292" s="2"/>
      <c r="L292" s="2"/>
      <c r="M292" s="2"/>
      <c r="N292" s="2"/>
      <c r="O292" s="2"/>
      <c r="P292" s="2"/>
      <c r="Q292" s="2"/>
      <c r="R292" s="2"/>
      <c r="S292" s="2"/>
      <c r="T292" s="2"/>
      <c r="U292" s="2"/>
      <c r="V292" s="2"/>
      <c r="W292" s="2"/>
      <c r="X292" s="2"/>
      <c r="Y292" s="2"/>
      <c r="Z292" s="2"/>
      <c r="AA292" s="2"/>
      <c r="AB292" s="2"/>
    </row>
    <row r="293" spans="1:28" ht="13.5" customHeight="1">
      <c r="A293" s="2"/>
      <c r="B293" s="2"/>
      <c r="C293" s="50"/>
      <c r="D293" s="29"/>
      <c r="E293" s="29"/>
      <c r="F293" s="94"/>
      <c r="G293" s="94"/>
      <c r="H293" s="2"/>
      <c r="I293" s="2"/>
      <c r="J293" s="2"/>
      <c r="K293" s="2"/>
      <c r="L293" s="2"/>
      <c r="M293" s="2"/>
      <c r="N293" s="2"/>
      <c r="O293" s="2"/>
      <c r="P293" s="2"/>
      <c r="Q293" s="2"/>
      <c r="R293" s="2"/>
      <c r="S293" s="2"/>
      <c r="T293" s="2"/>
      <c r="U293" s="2"/>
      <c r="V293" s="2"/>
      <c r="W293" s="2"/>
      <c r="X293" s="2"/>
      <c r="Y293" s="2"/>
      <c r="Z293" s="2"/>
      <c r="AA293" s="2"/>
      <c r="AB293" s="2"/>
    </row>
    <row r="294" spans="1:28" ht="13.5" customHeight="1">
      <c r="A294" s="2"/>
      <c r="B294" s="2"/>
      <c r="C294" s="50"/>
      <c r="D294" s="29"/>
      <c r="E294" s="29"/>
      <c r="F294" s="94"/>
      <c r="G294" s="94"/>
      <c r="H294" s="2"/>
      <c r="I294" s="2"/>
      <c r="J294" s="2"/>
      <c r="K294" s="2"/>
      <c r="L294" s="2"/>
      <c r="M294" s="2"/>
      <c r="N294" s="2"/>
      <c r="O294" s="2"/>
      <c r="P294" s="2"/>
      <c r="Q294" s="2"/>
      <c r="R294" s="2"/>
      <c r="S294" s="2"/>
      <c r="T294" s="2"/>
      <c r="U294" s="2"/>
      <c r="V294" s="2"/>
      <c r="W294" s="2"/>
      <c r="X294" s="2"/>
      <c r="Y294" s="2"/>
      <c r="Z294" s="2"/>
      <c r="AA294" s="2"/>
      <c r="AB294" s="2"/>
    </row>
    <row r="295" spans="1:28" ht="13.5" customHeight="1">
      <c r="A295" s="2"/>
      <c r="B295" s="2"/>
      <c r="C295" s="50"/>
      <c r="D295" s="29"/>
      <c r="E295" s="29"/>
      <c r="F295" s="94"/>
      <c r="G295" s="94"/>
      <c r="H295" s="2"/>
      <c r="I295" s="2"/>
      <c r="J295" s="2"/>
      <c r="K295" s="2"/>
      <c r="L295" s="2"/>
      <c r="M295" s="2"/>
      <c r="N295" s="2"/>
      <c r="O295" s="2"/>
      <c r="P295" s="2"/>
      <c r="Q295" s="2"/>
      <c r="R295" s="2"/>
      <c r="S295" s="2"/>
      <c r="T295" s="2"/>
      <c r="U295" s="2"/>
      <c r="V295" s="2"/>
      <c r="W295" s="2"/>
      <c r="X295" s="2"/>
      <c r="Y295" s="2"/>
      <c r="Z295" s="2"/>
      <c r="AA295" s="2"/>
      <c r="AB295" s="2"/>
    </row>
    <row r="296" spans="1:28" ht="13.5" customHeight="1">
      <c r="A296" s="2"/>
      <c r="B296" s="2"/>
      <c r="C296" s="50"/>
      <c r="D296" s="29"/>
      <c r="E296" s="29"/>
      <c r="F296" s="94"/>
      <c r="G296" s="94"/>
      <c r="H296" s="2"/>
      <c r="I296" s="2"/>
      <c r="J296" s="2"/>
      <c r="K296" s="2"/>
      <c r="L296" s="2"/>
      <c r="M296" s="2"/>
      <c r="N296" s="2"/>
      <c r="O296" s="2"/>
      <c r="P296" s="2"/>
      <c r="Q296" s="2"/>
      <c r="R296" s="2"/>
      <c r="S296" s="2"/>
      <c r="T296" s="2"/>
      <c r="U296" s="2"/>
      <c r="V296" s="2"/>
      <c r="W296" s="2"/>
      <c r="X296" s="2"/>
      <c r="Y296" s="2"/>
      <c r="Z296" s="2"/>
      <c r="AA296" s="2"/>
      <c r="AB296" s="2"/>
    </row>
    <row r="297" spans="1:28" ht="13.5" customHeight="1">
      <c r="A297" s="2"/>
      <c r="B297" s="2"/>
      <c r="C297" s="50"/>
      <c r="D297" s="29"/>
      <c r="E297" s="29"/>
      <c r="F297" s="94"/>
      <c r="G297" s="94"/>
      <c r="H297" s="2"/>
      <c r="I297" s="2"/>
      <c r="J297" s="2"/>
      <c r="K297" s="2"/>
      <c r="L297" s="2"/>
      <c r="M297" s="2"/>
      <c r="N297" s="2"/>
      <c r="O297" s="2"/>
      <c r="P297" s="2"/>
      <c r="Q297" s="2"/>
      <c r="R297" s="2"/>
      <c r="S297" s="2"/>
      <c r="T297" s="2"/>
      <c r="U297" s="2"/>
      <c r="V297" s="2"/>
      <c r="W297" s="2"/>
      <c r="X297" s="2"/>
      <c r="Y297" s="2"/>
      <c r="Z297" s="2"/>
      <c r="AA297" s="2"/>
      <c r="AB297" s="2"/>
    </row>
    <row r="298" spans="1:28" ht="13.5" customHeight="1">
      <c r="A298" s="2"/>
      <c r="B298" s="2"/>
      <c r="C298" s="50"/>
      <c r="D298" s="29"/>
      <c r="E298" s="29"/>
      <c r="F298" s="94"/>
      <c r="G298" s="94"/>
      <c r="H298" s="2"/>
      <c r="I298" s="2"/>
      <c r="J298" s="2"/>
      <c r="K298" s="2"/>
      <c r="L298" s="2"/>
      <c r="M298" s="2"/>
      <c r="N298" s="2"/>
      <c r="O298" s="2"/>
      <c r="P298" s="2"/>
      <c r="Q298" s="2"/>
      <c r="R298" s="2"/>
      <c r="S298" s="2"/>
      <c r="T298" s="2"/>
      <c r="U298" s="2"/>
      <c r="V298" s="2"/>
      <c r="W298" s="2"/>
      <c r="X298" s="2"/>
      <c r="Y298" s="2"/>
      <c r="Z298" s="2"/>
      <c r="AA298" s="2"/>
      <c r="AB298" s="2"/>
    </row>
    <row r="299" spans="1:28" ht="13.5" customHeight="1">
      <c r="A299" s="2"/>
      <c r="B299" s="2"/>
      <c r="C299" s="50"/>
      <c r="D299" s="29"/>
      <c r="E299" s="29"/>
      <c r="F299" s="94"/>
      <c r="G299" s="94"/>
      <c r="H299" s="2"/>
      <c r="I299" s="2"/>
      <c r="J299" s="2"/>
      <c r="K299" s="2"/>
      <c r="L299" s="2"/>
      <c r="M299" s="2"/>
      <c r="N299" s="2"/>
      <c r="O299" s="2"/>
      <c r="P299" s="2"/>
      <c r="Q299" s="2"/>
      <c r="R299" s="2"/>
      <c r="S299" s="2"/>
      <c r="T299" s="2"/>
      <c r="U299" s="2"/>
      <c r="V299" s="2"/>
      <c r="W299" s="2"/>
      <c r="X299" s="2"/>
      <c r="Y299" s="2"/>
      <c r="Z299" s="2"/>
      <c r="AA299" s="2"/>
      <c r="AB299" s="2"/>
    </row>
    <row r="300" spans="1:28" ht="13.5" customHeight="1">
      <c r="A300" s="2"/>
      <c r="B300" s="2"/>
      <c r="C300" s="50"/>
      <c r="D300" s="29"/>
      <c r="E300" s="29"/>
      <c r="F300" s="94"/>
      <c r="G300" s="94"/>
      <c r="H300" s="2"/>
      <c r="I300" s="2"/>
      <c r="J300" s="2"/>
      <c r="K300" s="2"/>
      <c r="L300" s="2"/>
      <c r="M300" s="2"/>
      <c r="N300" s="2"/>
      <c r="O300" s="2"/>
      <c r="P300" s="2"/>
      <c r="Q300" s="2"/>
      <c r="R300" s="2"/>
      <c r="S300" s="2"/>
      <c r="T300" s="2"/>
      <c r="U300" s="2"/>
      <c r="V300" s="2"/>
      <c r="W300" s="2"/>
      <c r="X300" s="2"/>
      <c r="Y300" s="2"/>
      <c r="Z300" s="2"/>
      <c r="AA300" s="2"/>
      <c r="AB300" s="2"/>
    </row>
    <row r="301" spans="1:28" ht="13.5" customHeight="1">
      <c r="A301" s="2"/>
      <c r="B301" s="2"/>
      <c r="C301" s="50"/>
      <c r="D301" s="29"/>
      <c r="E301" s="29"/>
      <c r="F301" s="94"/>
      <c r="G301" s="94"/>
      <c r="H301" s="2"/>
      <c r="I301" s="2"/>
      <c r="J301" s="2"/>
      <c r="K301" s="2"/>
      <c r="L301" s="2"/>
      <c r="M301" s="2"/>
      <c r="N301" s="2"/>
      <c r="O301" s="2"/>
      <c r="P301" s="2"/>
      <c r="Q301" s="2"/>
      <c r="R301" s="2"/>
      <c r="S301" s="2"/>
      <c r="T301" s="2"/>
      <c r="U301" s="2"/>
      <c r="V301" s="2"/>
      <c r="W301" s="2"/>
      <c r="X301" s="2"/>
      <c r="Y301" s="2"/>
      <c r="Z301" s="2"/>
      <c r="AA301" s="2"/>
      <c r="AB301" s="2"/>
    </row>
    <row r="302" spans="1:28" ht="13.5" customHeight="1">
      <c r="A302" s="2"/>
      <c r="B302" s="2"/>
      <c r="C302" s="50"/>
      <c r="D302" s="29"/>
      <c r="E302" s="29"/>
      <c r="F302" s="94"/>
      <c r="G302" s="94"/>
      <c r="H302" s="2"/>
      <c r="I302" s="2"/>
      <c r="J302" s="2"/>
      <c r="K302" s="2"/>
      <c r="L302" s="2"/>
      <c r="M302" s="2"/>
      <c r="N302" s="2"/>
      <c r="O302" s="2"/>
      <c r="P302" s="2"/>
      <c r="Q302" s="2"/>
      <c r="R302" s="2"/>
      <c r="S302" s="2"/>
      <c r="T302" s="2"/>
      <c r="U302" s="2"/>
      <c r="V302" s="2"/>
      <c r="W302" s="2"/>
      <c r="X302" s="2"/>
      <c r="Y302" s="2"/>
      <c r="Z302" s="2"/>
      <c r="AA302" s="2"/>
      <c r="AB302" s="2"/>
    </row>
    <row r="303" spans="1:28" ht="13.5" customHeight="1">
      <c r="A303" s="2"/>
      <c r="B303" s="2"/>
      <c r="C303" s="50"/>
      <c r="D303" s="29"/>
      <c r="E303" s="29"/>
      <c r="F303" s="94"/>
      <c r="G303" s="94"/>
      <c r="H303" s="2"/>
      <c r="I303" s="2"/>
      <c r="J303" s="2"/>
      <c r="K303" s="2"/>
      <c r="L303" s="2"/>
      <c r="M303" s="2"/>
      <c r="N303" s="2"/>
      <c r="O303" s="2"/>
      <c r="P303" s="2"/>
      <c r="Q303" s="2"/>
      <c r="R303" s="2"/>
      <c r="S303" s="2"/>
      <c r="T303" s="2"/>
      <c r="U303" s="2"/>
      <c r="V303" s="2"/>
      <c r="W303" s="2"/>
      <c r="X303" s="2"/>
      <c r="Y303" s="2"/>
      <c r="Z303" s="2"/>
      <c r="AA303" s="2"/>
      <c r="AB303" s="2"/>
    </row>
    <row r="304" spans="1:28" ht="13.5" customHeight="1">
      <c r="A304" s="2"/>
      <c r="B304" s="2"/>
      <c r="C304" s="50"/>
      <c r="D304" s="29"/>
      <c r="E304" s="29"/>
      <c r="F304" s="94"/>
      <c r="G304" s="94"/>
      <c r="H304" s="2"/>
      <c r="I304" s="2"/>
      <c r="J304" s="2"/>
      <c r="K304" s="2"/>
      <c r="L304" s="2"/>
      <c r="M304" s="2"/>
      <c r="N304" s="2"/>
      <c r="O304" s="2"/>
      <c r="P304" s="2"/>
      <c r="Q304" s="2"/>
      <c r="R304" s="2"/>
      <c r="S304" s="2"/>
      <c r="T304" s="2"/>
      <c r="U304" s="2"/>
      <c r="V304" s="2"/>
      <c r="W304" s="2"/>
      <c r="X304" s="2"/>
      <c r="Y304" s="2"/>
      <c r="Z304" s="2"/>
      <c r="AA304" s="2"/>
      <c r="AB304" s="2"/>
    </row>
    <row r="305" spans="1:28" ht="13.5" customHeight="1">
      <c r="A305" s="2"/>
      <c r="B305" s="2"/>
      <c r="C305" s="50"/>
      <c r="D305" s="29"/>
      <c r="E305" s="29"/>
      <c r="F305" s="94"/>
      <c r="G305" s="94"/>
      <c r="H305" s="2"/>
      <c r="I305" s="2"/>
      <c r="J305" s="2"/>
      <c r="K305" s="2"/>
      <c r="L305" s="2"/>
      <c r="M305" s="2"/>
      <c r="N305" s="2"/>
      <c r="O305" s="2"/>
      <c r="P305" s="2"/>
      <c r="Q305" s="2"/>
      <c r="R305" s="2"/>
      <c r="S305" s="2"/>
      <c r="T305" s="2"/>
      <c r="U305" s="2"/>
      <c r="V305" s="2"/>
      <c r="W305" s="2"/>
      <c r="X305" s="2"/>
      <c r="Y305" s="2"/>
      <c r="Z305" s="2"/>
      <c r="AA305" s="2"/>
      <c r="AB305" s="2"/>
    </row>
    <row r="306" spans="1:28" ht="13.5" customHeight="1">
      <c r="A306" s="2"/>
      <c r="B306" s="2"/>
      <c r="C306" s="50"/>
      <c r="D306" s="29"/>
      <c r="E306" s="29"/>
      <c r="F306" s="94"/>
      <c r="G306" s="94"/>
      <c r="H306" s="2"/>
      <c r="I306" s="2"/>
      <c r="J306" s="2"/>
      <c r="K306" s="2"/>
      <c r="L306" s="2"/>
      <c r="M306" s="2"/>
      <c r="N306" s="2"/>
      <c r="O306" s="2"/>
      <c r="P306" s="2"/>
      <c r="Q306" s="2"/>
      <c r="R306" s="2"/>
      <c r="S306" s="2"/>
      <c r="T306" s="2"/>
      <c r="U306" s="2"/>
      <c r="V306" s="2"/>
      <c r="W306" s="2"/>
      <c r="X306" s="2"/>
      <c r="Y306" s="2"/>
      <c r="Z306" s="2"/>
      <c r="AA306" s="2"/>
      <c r="AB306" s="2"/>
    </row>
    <row r="307" spans="1:28" ht="13.5" customHeight="1">
      <c r="A307" s="2"/>
      <c r="B307" s="2"/>
      <c r="C307" s="50"/>
      <c r="D307" s="29"/>
      <c r="E307" s="29"/>
      <c r="F307" s="94"/>
      <c r="G307" s="94"/>
      <c r="H307" s="2"/>
      <c r="I307" s="2"/>
      <c r="J307" s="2"/>
      <c r="K307" s="2"/>
      <c r="L307" s="2"/>
      <c r="M307" s="2"/>
      <c r="N307" s="2"/>
      <c r="O307" s="2"/>
      <c r="P307" s="2"/>
      <c r="Q307" s="2"/>
      <c r="R307" s="2"/>
      <c r="S307" s="2"/>
      <c r="T307" s="2"/>
      <c r="U307" s="2"/>
      <c r="V307" s="2"/>
      <c r="W307" s="2"/>
      <c r="X307" s="2"/>
      <c r="Y307" s="2"/>
      <c r="Z307" s="2"/>
      <c r="AA307" s="2"/>
      <c r="AB307" s="2"/>
    </row>
    <row r="308" spans="1:28" ht="13.5" customHeight="1">
      <c r="A308" s="2"/>
      <c r="B308" s="2"/>
      <c r="C308" s="50"/>
      <c r="D308" s="29"/>
      <c r="E308" s="29"/>
      <c r="F308" s="94"/>
      <c r="G308" s="94"/>
      <c r="H308" s="2"/>
      <c r="I308" s="2"/>
      <c r="J308" s="2"/>
      <c r="K308" s="2"/>
      <c r="L308" s="2"/>
      <c r="M308" s="2"/>
      <c r="N308" s="2"/>
      <c r="O308" s="2"/>
      <c r="P308" s="2"/>
      <c r="Q308" s="2"/>
      <c r="R308" s="2"/>
      <c r="S308" s="2"/>
      <c r="T308" s="2"/>
      <c r="U308" s="2"/>
      <c r="V308" s="2"/>
      <c r="W308" s="2"/>
      <c r="X308" s="2"/>
      <c r="Y308" s="2"/>
      <c r="Z308" s="2"/>
      <c r="AA308" s="2"/>
      <c r="AB308" s="2"/>
    </row>
    <row r="309" spans="1:28" ht="13.5" customHeight="1">
      <c r="A309" s="2"/>
      <c r="B309" s="2"/>
      <c r="C309" s="50"/>
      <c r="D309" s="29"/>
      <c r="E309" s="29"/>
      <c r="F309" s="94"/>
      <c r="G309" s="94"/>
      <c r="H309" s="2"/>
      <c r="I309" s="2"/>
      <c r="J309" s="2"/>
      <c r="K309" s="2"/>
      <c r="L309" s="2"/>
      <c r="M309" s="2"/>
      <c r="N309" s="2"/>
      <c r="O309" s="2"/>
      <c r="P309" s="2"/>
      <c r="Q309" s="2"/>
      <c r="R309" s="2"/>
      <c r="S309" s="2"/>
      <c r="T309" s="2"/>
      <c r="U309" s="2"/>
      <c r="V309" s="2"/>
      <c r="W309" s="2"/>
      <c r="X309" s="2"/>
      <c r="Y309" s="2"/>
      <c r="Z309" s="2"/>
      <c r="AA309" s="2"/>
      <c r="AB309" s="2"/>
    </row>
    <row r="310" spans="1:28" ht="13.5" customHeight="1">
      <c r="A310" s="2"/>
      <c r="B310" s="2"/>
      <c r="C310" s="50"/>
      <c r="D310" s="29"/>
      <c r="E310" s="29"/>
      <c r="F310" s="94"/>
      <c r="G310" s="94"/>
      <c r="H310" s="2"/>
      <c r="I310" s="2"/>
      <c r="J310" s="2"/>
      <c r="K310" s="2"/>
      <c r="L310" s="2"/>
      <c r="M310" s="2"/>
      <c r="N310" s="2"/>
      <c r="O310" s="2"/>
      <c r="P310" s="2"/>
      <c r="Q310" s="2"/>
      <c r="R310" s="2"/>
      <c r="S310" s="2"/>
      <c r="T310" s="2"/>
      <c r="U310" s="2"/>
      <c r="V310" s="2"/>
      <c r="W310" s="2"/>
      <c r="X310" s="2"/>
      <c r="Y310" s="2"/>
      <c r="Z310" s="2"/>
      <c r="AA310" s="2"/>
      <c r="AB310" s="2"/>
    </row>
    <row r="311" spans="1:28" ht="13.5" customHeight="1">
      <c r="A311" s="2"/>
      <c r="B311" s="2"/>
      <c r="C311" s="50"/>
      <c r="D311" s="29"/>
      <c r="E311" s="29"/>
      <c r="F311" s="94"/>
      <c r="G311" s="94"/>
      <c r="H311" s="2"/>
      <c r="I311" s="2"/>
      <c r="J311" s="2"/>
      <c r="K311" s="2"/>
      <c r="L311" s="2"/>
      <c r="M311" s="2"/>
      <c r="N311" s="2"/>
      <c r="O311" s="2"/>
      <c r="P311" s="2"/>
      <c r="Q311" s="2"/>
      <c r="R311" s="2"/>
      <c r="S311" s="2"/>
      <c r="T311" s="2"/>
      <c r="U311" s="2"/>
      <c r="V311" s="2"/>
      <c r="W311" s="2"/>
      <c r="X311" s="2"/>
      <c r="Y311" s="2"/>
      <c r="Z311" s="2"/>
      <c r="AA311" s="2"/>
      <c r="AB311" s="2"/>
    </row>
    <row r="312" spans="1:28" ht="13.5" customHeight="1">
      <c r="A312" s="2"/>
      <c r="B312" s="2"/>
      <c r="C312" s="50"/>
      <c r="D312" s="29"/>
      <c r="E312" s="29"/>
      <c r="F312" s="94"/>
      <c r="G312" s="94"/>
      <c r="H312" s="2"/>
      <c r="I312" s="2"/>
      <c r="J312" s="2"/>
      <c r="K312" s="2"/>
      <c r="L312" s="2"/>
      <c r="M312" s="2"/>
      <c r="N312" s="2"/>
      <c r="O312" s="2"/>
      <c r="P312" s="2"/>
      <c r="Q312" s="2"/>
      <c r="R312" s="2"/>
      <c r="S312" s="2"/>
      <c r="T312" s="2"/>
      <c r="U312" s="2"/>
      <c r="V312" s="2"/>
      <c r="W312" s="2"/>
      <c r="X312" s="2"/>
      <c r="Y312" s="2"/>
      <c r="Z312" s="2"/>
      <c r="AA312" s="2"/>
      <c r="AB312" s="2"/>
    </row>
    <row r="313" spans="1:28" ht="13.5" customHeight="1">
      <c r="A313" s="2"/>
      <c r="B313" s="2"/>
      <c r="C313" s="50"/>
      <c r="D313" s="29"/>
      <c r="E313" s="29"/>
      <c r="F313" s="94"/>
      <c r="G313" s="94"/>
      <c r="H313" s="2"/>
      <c r="I313" s="2"/>
      <c r="J313" s="2"/>
      <c r="K313" s="2"/>
      <c r="L313" s="2"/>
      <c r="M313" s="2"/>
      <c r="N313" s="2"/>
      <c r="O313" s="2"/>
      <c r="P313" s="2"/>
      <c r="Q313" s="2"/>
      <c r="R313" s="2"/>
      <c r="S313" s="2"/>
      <c r="T313" s="2"/>
      <c r="U313" s="2"/>
      <c r="V313" s="2"/>
      <c r="W313" s="2"/>
      <c r="X313" s="2"/>
      <c r="Y313" s="2"/>
      <c r="Z313" s="2"/>
      <c r="AA313" s="2"/>
      <c r="AB313" s="2"/>
    </row>
    <row r="314" spans="1:28" ht="13.5" customHeight="1">
      <c r="A314" s="2"/>
      <c r="B314" s="2"/>
      <c r="C314" s="50"/>
      <c r="D314" s="29"/>
      <c r="E314" s="29"/>
      <c r="F314" s="94"/>
      <c r="G314" s="94"/>
      <c r="H314" s="2"/>
      <c r="I314" s="2"/>
      <c r="J314" s="2"/>
      <c r="K314" s="2"/>
      <c r="L314" s="2"/>
      <c r="M314" s="2"/>
      <c r="N314" s="2"/>
      <c r="O314" s="2"/>
      <c r="P314" s="2"/>
      <c r="Q314" s="2"/>
      <c r="R314" s="2"/>
      <c r="S314" s="2"/>
      <c r="T314" s="2"/>
      <c r="U314" s="2"/>
      <c r="V314" s="2"/>
      <c r="W314" s="2"/>
      <c r="X314" s="2"/>
      <c r="Y314" s="2"/>
      <c r="Z314" s="2"/>
      <c r="AA314" s="2"/>
      <c r="AB314" s="2"/>
    </row>
    <row r="315" spans="1:28" ht="13.5" customHeight="1">
      <c r="A315" s="2"/>
      <c r="B315" s="2"/>
      <c r="C315" s="50"/>
      <c r="D315" s="29"/>
      <c r="E315" s="29"/>
      <c r="F315" s="94"/>
      <c r="G315" s="94"/>
      <c r="H315" s="2"/>
      <c r="I315" s="2"/>
      <c r="J315" s="2"/>
      <c r="K315" s="2"/>
      <c r="L315" s="2"/>
      <c r="M315" s="2"/>
      <c r="N315" s="2"/>
      <c r="O315" s="2"/>
      <c r="P315" s="2"/>
      <c r="Q315" s="2"/>
      <c r="R315" s="2"/>
      <c r="S315" s="2"/>
      <c r="T315" s="2"/>
      <c r="U315" s="2"/>
      <c r="V315" s="2"/>
      <c r="W315" s="2"/>
      <c r="X315" s="2"/>
      <c r="Y315" s="2"/>
      <c r="Z315" s="2"/>
      <c r="AA315" s="2"/>
      <c r="AB315" s="2"/>
    </row>
    <row r="316" spans="1:28" ht="13.5" customHeight="1">
      <c r="A316" s="2"/>
      <c r="B316" s="2"/>
      <c r="C316" s="50"/>
      <c r="D316" s="29"/>
      <c r="E316" s="29"/>
      <c r="F316" s="94"/>
      <c r="G316" s="94"/>
      <c r="H316" s="2"/>
      <c r="I316" s="2"/>
      <c r="J316" s="2"/>
      <c r="K316" s="2"/>
      <c r="L316" s="2"/>
      <c r="M316" s="2"/>
      <c r="N316" s="2"/>
      <c r="O316" s="2"/>
      <c r="P316" s="2"/>
      <c r="Q316" s="2"/>
      <c r="R316" s="2"/>
      <c r="S316" s="2"/>
      <c r="T316" s="2"/>
      <c r="U316" s="2"/>
      <c r="V316" s="2"/>
      <c r="W316" s="2"/>
      <c r="X316" s="2"/>
      <c r="Y316" s="2"/>
      <c r="Z316" s="2"/>
      <c r="AA316" s="2"/>
      <c r="AB316" s="2"/>
    </row>
    <row r="317" spans="1:28" ht="13.5" customHeight="1">
      <c r="A317" s="2"/>
      <c r="B317" s="2"/>
      <c r="C317" s="50"/>
      <c r="D317" s="29"/>
      <c r="E317" s="29"/>
      <c r="F317" s="94"/>
      <c r="G317" s="94"/>
      <c r="H317" s="2"/>
      <c r="I317" s="2"/>
      <c r="J317" s="2"/>
      <c r="K317" s="2"/>
      <c r="L317" s="2"/>
      <c r="M317" s="2"/>
      <c r="N317" s="2"/>
      <c r="O317" s="2"/>
      <c r="P317" s="2"/>
      <c r="Q317" s="2"/>
      <c r="R317" s="2"/>
      <c r="S317" s="2"/>
      <c r="T317" s="2"/>
      <c r="U317" s="2"/>
      <c r="V317" s="2"/>
      <c r="W317" s="2"/>
      <c r="X317" s="2"/>
      <c r="Y317" s="2"/>
      <c r="Z317" s="2"/>
      <c r="AA317" s="2"/>
      <c r="AB317" s="2"/>
    </row>
    <row r="318" spans="1:28" ht="13.5" customHeight="1">
      <c r="A318" s="2"/>
      <c r="B318" s="2"/>
      <c r="C318" s="50"/>
      <c r="D318" s="29"/>
      <c r="E318" s="29"/>
      <c r="F318" s="94"/>
      <c r="G318" s="94"/>
      <c r="H318" s="2"/>
      <c r="I318" s="2"/>
      <c r="J318" s="2"/>
      <c r="K318" s="2"/>
      <c r="L318" s="2"/>
      <c r="M318" s="2"/>
      <c r="N318" s="2"/>
      <c r="O318" s="2"/>
      <c r="P318" s="2"/>
      <c r="Q318" s="2"/>
      <c r="R318" s="2"/>
      <c r="S318" s="2"/>
      <c r="T318" s="2"/>
      <c r="U318" s="2"/>
      <c r="V318" s="2"/>
      <c r="W318" s="2"/>
      <c r="X318" s="2"/>
      <c r="Y318" s="2"/>
      <c r="Z318" s="2"/>
      <c r="AA318" s="2"/>
      <c r="AB318" s="2"/>
    </row>
    <row r="319" spans="1:28" ht="13.5" customHeight="1">
      <c r="A319" s="2"/>
      <c r="B319" s="2"/>
      <c r="C319" s="50"/>
      <c r="D319" s="29"/>
      <c r="E319" s="29"/>
      <c r="F319" s="94"/>
      <c r="G319" s="94"/>
      <c r="H319" s="2"/>
      <c r="I319" s="2"/>
      <c r="J319" s="2"/>
      <c r="K319" s="2"/>
      <c r="L319" s="2"/>
      <c r="M319" s="2"/>
      <c r="N319" s="2"/>
      <c r="O319" s="2"/>
      <c r="P319" s="2"/>
      <c r="Q319" s="2"/>
      <c r="R319" s="2"/>
      <c r="S319" s="2"/>
      <c r="T319" s="2"/>
      <c r="U319" s="2"/>
      <c r="V319" s="2"/>
      <c r="W319" s="2"/>
      <c r="X319" s="2"/>
      <c r="Y319" s="2"/>
      <c r="Z319" s="2"/>
      <c r="AA319" s="2"/>
      <c r="AB319" s="2"/>
    </row>
    <row r="320" spans="1:28" ht="13.5" customHeight="1">
      <c r="A320" s="2"/>
      <c r="B320" s="2"/>
      <c r="C320" s="50"/>
      <c r="D320" s="29"/>
      <c r="E320" s="29"/>
      <c r="F320" s="94"/>
      <c r="G320" s="94"/>
      <c r="H320" s="2"/>
      <c r="I320" s="2"/>
      <c r="J320" s="2"/>
      <c r="K320" s="2"/>
      <c r="L320" s="2"/>
      <c r="M320" s="2"/>
      <c r="N320" s="2"/>
      <c r="O320" s="2"/>
      <c r="P320" s="2"/>
      <c r="Q320" s="2"/>
      <c r="R320" s="2"/>
      <c r="S320" s="2"/>
      <c r="T320" s="2"/>
      <c r="U320" s="2"/>
      <c r="V320" s="2"/>
      <c r="W320" s="2"/>
      <c r="X320" s="2"/>
      <c r="Y320" s="2"/>
      <c r="Z320" s="2"/>
      <c r="AA320" s="2"/>
      <c r="AB320" s="2"/>
    </row>
    <row r="321" spans="1:28" ht="13.5" customHeight="1">
      <c r="A321" s="2"/>
      <c r="B321" s="2"/>
      <c r="C321" s="50"/>
      <c r="D321" s="29"/>
      <c r="E321" s="29"/>
      <c r="F321" s="94"/>
      <c r="G321" s="94"/>
      <c r="H321" s="2"/>
      <c r="I321" s="2"/>
      <c r="J321" s="2"/>
      <c r="K321" s="2"/>
      <c r="L321" s="2"/>
      <c r="M321" s="2"/>
      <c r="N321" s="2"/>
      <c r="O321" s="2"/>
      <c r="P321" s="2"/>
      <c r="Q321" s="2"/>
      <c r="R321" s="2"/>
      <c r="S321" s="2"/>
      <c r="T321" s="2"/>
      <c r="U321" s="2"/>
      <c r="V321" s="2"/>
      <c r="W321" s="2"/>
      <c r="X321" s="2"/>
      <c r="Y321" s="2"/>
      <c r="Z321" s="2"/>
      <c r="AA321" s="2"/>
      <c r="AB321" s="2"/>
    </row>
    <row r="322" spans="1:28" ht="13.5" customHeight="1">
      <c r="A322" s="2"/>
      <c r="B322" s="2"/>
      <c r="C322" s="50"/>
      <c r="D322" s="29"/>
      <c r="E322" s="29"/>
      <c r="F322" s="94"/>
      <c r="G322" s="94"/>
      <c r="H322" s="2"/>
      <c r="I322" s="2"/>
      <c r="J322" s="2"/>
      <c r="K322" s="2"/>
      <c r="L322" s="2"/>
      <c r="M322" s="2"/>
      <c r="N322" s="2"/>
      <c r="O322" s="2"/>
      <c r="P322" s="2"/>
      <c r="Q322" s="2"/>
      <c r="R322" s="2"/>
      <c r="S322" s="2"/>
      <c r="T322" s="2"/>
      <c r="U322" s="2"/>
      <c r="V322" s="2"/>
      <c r="W322" s="2"/>
      <c r="X322" s="2"/>
      <c r="Y322" s="2"/>
      <c r="Z322" s="2"/>
      <c r="AA322" s="2"/>
      <c r="AB322" s="2"/>
    </row>
    <row r="323" spans="1:28" ht="13.5" customHeight="1">
      <c r="A323" s="2"/>
      <c r="B323" s="2"/>
      <c r="C323" s="50"/>
      <c r="D323" s="29"/>
      <c r="E323" s="29"/>
      <c r="F323" s="94"/>
      <c r="G323" s="94"/>
      <c r="H323" s="2"/>
      <c r="I323" s="2"/>
      <c r="J323" s="2"/>
      <c r="K323" s="2"/>
      <c r="L323" s="2"/>
      <c r="M323" s="2"/>
      <c r="N323" s="2"/>
      <c r="O323" s="2"/>
      <c r="P323" s="2"/>
      <c r="Q323" s="2"/>
      <c r="R323" s="2"/>
      <c r="S323" s="2"/>
      <c r="T323" s="2"/>
      <c r="U323" s="2"/>
      <c r="V323" s="2"/>
      <c r="W323" s="2"/>
      <c r="X323" s="2"/>
      <c r="Y323" s="2"/>
      <c r="Z323" s="2"/>
      <c r="AA323" s="2"/>
      <c r="AB323" s="2"/>
    </row>
    <row r="324" spans="1:28" ht="13.5" customHeight="1">
      <c r="A324" s="2"/>
      <c r="B324" s="2"/>
      <c r="C324" s="50"/>
      <c r="D324" s="29"/>
      <c r="E324" s="29"/>
      <c r="F324" s="94"/>
      <c r="G324" s="94"/>
      <c r="H324" s="2"/>
      <c r="I324" s="2"/>
      <c r="J324" s="2"/>
      <c r="K324" s="2"/>
      <c r="L324" s="2"/>
      <c r="M324" s="2"/>
      <c r="N324" s="2"/>
      <c r="O324" s="2"/>
      <c r="P324" s="2"/>
      <c r="Q324" s="2"/>
      <c r="R324" s="2"/>
      <c r="S324" s="2"/>
      <c r="T324" s="2"/>
      <c r="U324" s="2"/>
      <c r="V324" s="2"/>
      <c r="W324" s="2"/>
      <c r="X324" s="2"/>
      <c r="Y324" s="2"/>
      <c r="Z324" s="2"/>
      <c r="AA324" s="2"/>
      <c r="AB324" s="2"/>
    </row>
    <row r="325" spans="1:28" ht="13.5" customHeight="1">
      <c r="A325" s="2"/>
      <c r="B325" s="2"/>
      <c r="C325" s="50"/>
      <c r="D325" s="2"/>
      <c r="E325" s="2"/>
      <c r="F325" s="50"/>
      <c r="G325" s="50"/>
      <c r="H325" s="2"/>
      <c r="I325" s="2"/>
      <c r="J325" s="2"/>
      <c r="K325" s="2"/>
      <c r="L325" s="2"/>
      <c r="M325" s="2"/>
      <c r="N325" s="2"/>
      <c r="O325" s="2"/>
      <c r="P325" s="2"/>
      <c r="Q325" s="2"/>
      <c r="R325" s="2"/>
      <c r="S325" s="2"/>
      <c r="T325" s="2"/>
      <c r="U325" s="2"/>
      <c r="V325" s="2"/>
      <c r="W325" s="2"/>
      <c r="X325" s="2"/>
      <c r="Y325" s="2"/>
      <c r="Z325" s="2"/>
      <c r="AA325" s="2"/>
      <c r="AB325" s="2"/>
    </row>
    <row r="326" spans="1:28" ht="13.5" customHeight="1">
      <c r="A326" s="2"/>
      <c r="B326" s="2"/>
      <c r="C326" s="50"/>
      <c r="D326" s="2"/>
      <c r="E326" s="2"/>
      <c r="F326" s="50"/>
      <c r="G326" s="50"/>
      <c r="H326" s="2"/>
      <c r="I326" s="2"/>
      <c r="J326" s="2"/>
      <c r="K326" s="2"/>
      <c r="L326" s="2"/>
      <c r="M326" s="2"/>
      <c r="N326" s="2"/>
      <c r="O326" s="2"/>
      <c r="P326" s="2"/>
      <c r="Q326" s="2"/>
      <c r="R326" s="2"/>
      <c r="S326" s="2"/>
      <c r="T326" s="2"/>
      <c r="U326" s="2"/>
      <c r="V326" s="2"/>
      <c r="W326" s="2"/>
      <c r="X326" s="2"/>
      <c r="Y326" s="2"/>
      <c r="Z326" s="2"/>
      <c r="AA326" s="2"/>
      <c r="AB326" s="2"/>
    </row>
    <row r="327" spans="1:28" ht="13.5" customHeight="1">
      <c r="A327" s="2"/>
      <c r="B327" s="2"/>
      <c r="C327" s="50"/>
      <c r="D327" s="2"/>
      <c r="E327" s="2"/>
      <c r="F327" s="50"/>
      <c r="G327" s="50"/>
      <c r="H327" s="2"/>
      <c r="I327" s="2"/>
      <c r="J327" s="2"/>
      <c r="K327" s="2"/>
      <c r="L327" s="2"/>
      <c r="M327" s="2"/>
      <c r="N327" s="2"/>
      <c r="O327" s="2"/>
      <c r="P327" s="2"/>
      <c r="Q327" s="2"/>
      <c r="R327" s="2"/>
      <c r="S327" s="2"/>
      <c r="T327" s="2"/>
      <c r="U327" s="2"/>
      <c r="V327" s="2"/>
      <c r="W327" s="2"/>
      <c r="X327" s="2"/>
      <c r="Y327" s="2"/>
      <c r="Z327" s="2"/>
      <c r="AA327" s="2"/>
      <c r="AB327" s="2"/>
    </row>
    <row r="328" spans="1:28" ht="13.5" customHeight="1">
      <c r="A328" s="2"/>
      <c r="B328" s="2"/>
      <c r="C328" s="50"/>
      <c r="D328" s="2"/>
      <c r="E328" s="2"/>
      <c r="F328" s="50"/>
      <c r="G328" s="50"/>
      <c r="H328" s="2"/>
      <c r="I328" s="2"/>
      <c r="J328" s="2"/>
      <c r="K328" s="2"/>
      <c r="L328" s="2"/>
      <c r="M328" s="2"/>
      <c r="N328" s="2"/>
      <c r="O328" s="2"/>
      <c r="P328" s="2"/>
      <c r="Q328" s="2"/>
      <c r="R328" s="2"/>
      <c r="S328" s="2"/>
      <c r="T328" s="2"/>
      <c r="U328" s="2"/>
      <c r="V328" s="2"/>
      <c r="W328" s="2"/>
      <c r="X328" s="2"/>
      <c r="Y328" s="2"/>
      <c r="Z328" s="2"/>
      <c r="AA328" s="2"/>
      <c r="AB328" s="2"/>
    </row>
    <row r="329" spans="1:28" ht="13.5" customHeight="1">
      <c r="A329" s="2"/>
      <c r="B329" s="2"/>
      <c r="C329" s="50"/>
      <c r="D329" s="2"/>
      <c r="E329" s="2"/>
      <c r="F329" s="50"/>
      <c r="G329" s="50"/>
      <c r="H329" s="2"/>
      <c r="I329" s="2"/>
      <c r="J329" s="2"/>
      <c r="K329" s="2"/>
      <c r="L329" s="2"/>
      <c r="M329" s="2"/>
      <c r="N329" s="2"/>
      <c r="O329" s="2"/>
      <c r="P329" s="2"/>
      <c r="Q329" s="2"/>
      <c r="R329" s="2"/>
      <c r="S329" s="2"/>
      <c r="T329" s="2"/>
      <c r="U329" s="2"/>
      <c r="V329" s="2"/>
      <c r="W329" s="2"/>
      <c r="X329" s="2"/>
      <c r="Y329" s="2"/>
      <c r="Z329" s="2"/>
      <c r="AA329" s="2"/>
      <c r="AB329" s="2"/>
    </row>
    <row r="330" spans="1:28" ht="13.5" customHeight="1">
      <c r="A330" s="2"/>
      <c r="B330" s="2"/>
      <c r="C330" s="50"/>
      <c r="D330" s="2"/>
      <c r="E330" s="2"/>
      <c r="F330" s="50"/>
      <c r="G330" s="50"/>
      <c r="H330" s="2"/>
      <c r="I330" s="2"/>
      <c r="J330" s="2"/>
      <c r="K330" s="2"/>
      <c r="L330" s="2"/>
      <c r="M330" s="2"/>
      <c r="N330" s="2"/>
      <c r="O330" s="2"/>
      <c r="P330" s="2"/>
      <c r="Q330" s="2"/>
      <c r="R330" s="2"/>
      <c r="S330" s="2"/>
      <c r="T330" s="2"/>
      <c r="U330" s="2"/>
      <c r="V330" s="2"/>
      <c r="W330" s="2"/>
      <c r="X330" s="2"/>
      <c r="Y330" s="2"/>
      <c r="Z330" s="2"/>
      <c r="AA330" s="2"/>
      <c r="AB330" s="2"/>
    </row>
    <row r="331" spans="1:28" ht="13.5" customHeight="1">
      <c r="A331" s="2"/>
      <c r="B331" s="2"/>
      <c r="C331" s="50"/>
      <c r="D331" s="2"/>
      <c r="E331" s="2"/>
      <c r="F331" s="50"/>
      <c r="G331" s="50"/>
      <c r="H331" s="2"/>
      <c r="I331" s="2"/>
      <c r="J331" s="2"/>
      <c r="K331" s="2"/>
      <c r="L331" s="2"/>
      <c r="M331" s="2"/>
      <c r="N331" s="2"/>
      <c r="O331" s="2"/>
      <c r="P331" s="2"/>
      <c r="Q331" s="2"/>
      <c r="R331" s="2"/>
      <c r="S331" s="2"/>
      <c r="T331" s="2"/>
      <c r="U331" s="2"/>
      <c r="V331" s="2"/>
      <c r="W331" s="2"/>
      <c r="X331" s="2"/>
      <c r="Y331" s="2"/>
      <c r="Z331" s="2"/>
      <c r="AA331" s="2"/>
      <c r="AB331" s="2"/>
    </row>
    <row r="332" spans="1:28" ht="13.5" customHeight="1">
      <c r="A332" s="2"/>
      <c r="B332" s="2"/>
      <c r="C332" s="50"/>
      <c r="D332" s="2"/>
      <c r="E332" s="2"/>
      <c r="F332" s="50"/>
      <c r="G332" s="50"/>
      <c r="H332" s="2"/>
      <c r="I332" s="2"/>
      <c r="J332" s="2"/>
      <c r="K332" s="2"/>
      <c r="L332" s="2"/>
      <c r="M332" s="2"/>
      <c r="N332" s="2"/>
      <c r="O332" s="2"/>
      <c r="P332" s="2"/>
      <c r="Q332" s="2"/>
      <c r="R332" s="2"/>
      <c r="S332" s="2"/>
      <c r="T332" s="2"/>
      <c r="U332" s="2"/>
      <c r="V332" s="2"/>
      <c r="W332" s="2"/>
      <c r="X332" s="2"/>
      <c r="Y332" s="2"/>
      <c r="Z332" s="2"/>
      <c r="AA332" s="2"/>
      <c r="AB332" s="2"/>
    </row>
    <row r="333" spans="1:28" ht="13.5" customHeight="1">
      <c r="A333" s="2"/>
      <c r="B333" s="2"/>
      <c r="C333" s="50"/>
      <c r="D333" s="2"/>
      <c r="E333" s="2"/>
      <c r="F333" s="50"/>
      <c r="G333" s="50"/>
      <c r="H333" s="2"/>
      <c r="I333" s="2"/>
      <c r="J333" s="2"/>
      <c r="K333" s="2"/>
      <c r="L333" s="2"/>
      <c r="M333" s="2"/>
      <c r="N333" s="2"/>
      <c r="O333" s="2"/>
      <c r="P333" s="2"/>
      <c r="Q333" s="2"/>
      <c r="R333" s="2"/>
      <c r="S333" s="2"/>
      <c r="T333" s="2"/>
      <c r="U333" s="2"/>
      <c r="V333" s="2"/>
      <c r="W333" s="2"/>
      <c r="X333" s="2"/>
      <c r="Y333" s="2"/>
      <c r="Z333" s="2"/>
      <c r="AA333" s="2"/>
      <c r="AB333" s="2"/>
    </row>
    <row r="334" spans="1:28" ht="13.5" customHeight="1">
      <c r="A334" s="2"/>
      <c r="B334" s="2"/>
      <c r="C334" s="50"/>
      <c r="D334" s="2"/>
      <c r="E334" s="2"/>
      <c r="F334" s="50"/>
      <c r="G334" s="50"/>
      <c r="H334" s="2"/>
      <c r="I334" s="2"/>
      <c r="J334" s="2"/>
      <c r="K334" s="2"/>
      <c r="L334" s="2"/>
      <c r="M334" s="2"/>
      <c r="N334" s="2"/>
      <c r="O334" s="2"/>
      <c r="P334" s="2"/>
      <c r="Q334" s="2"/>
      <c r="R334" s="2"/>
      <c r="S334" s="2"/>
      <c r="T334" s="2"/>
      <c r="U334" s="2"/>
      <c r="V334" s="2"/>
      <c r="W334" s="2"/>
      <c r="X334" s="2"/>
      <c r="Y334" s="2"/>
      <c r="Z334" s="2"/>
      <c r="AA334" s="2"/>
      <c r="AB334" s="2"/>
    </row>
    <row r="335" spans="1:28" ht="13.5" customHeight="1">
      <c r="A335" s="2"/>
      <c r="B335" s="2"/>
      <c r="C335" s="50"/>
      <c r="D335" s="2"/>
      <c r="E335" s="2"/>
      <c r="F335" s="50"/>
      <c r="G335" s="50"/>
      <c r="H335" s="2"/>
      <c r="I335" s="2"/>
      <c r="J335" s="2"/>
      <c r="K335" s="2"/>
      <c r="L335" s="2"/>
      <c r="M335" s="2"/>
      <c r="N335" s="2"/>
      <c r="O335" s="2"/>
      <c r="P335" s="2"/>
      <c r="Q335" s="2"/>
      <c r="R335" s="2"/>
      <c r="S335" s="2"/>
      <c r="T335" s="2"/>
      <c r="U335" s="2"/>
      <c r="V335" s="2"/>
      <c r="W335" s="2"/>
      <c r="X335" s="2"/>
      <c r="Y335" s="2"/>
      <c r="Z335" s="2"/>
      <c r="AA335" s="2"/>
      <c r="AB335" s="2"/>
    </row>
    <row r="336" spans="1:28" ht="13.5" customHeight="1">
      <c r="A336" s="2"/>
      <c r="B336" s="2"/>
      <c r="C336" s="50"/>
      <c r="D336" s="2"/>
      <c r="E336" s="2"/>
      <c r="F336" s="50"/>
      <c r="G336" s="50"/>
      <c r="H336" s="2"/>
      <c r="I336" s="2"/>
      <c r="J336" s="2"/>
      <c r="K336" s="2"/>
      <c r="L336" s="2"/>
      <c r="M336" s="2"/>
      <c r="N336" s="2"/>
      <c r="O336" s="2"/>
      <c r="P336" s="2"/>
      <c r="Q336" s="2"/>
      <c r="R336" s="2"/>
      <c r="S336" s="2"/>
      <c r="T336" s="2"/>
      <c r="U336" s="2"/>
      <c r="V336" s="2"/>
      <c r="W336" s="2"/>
      <c r="X336" s="2"/>
      <c r="Y336" s="2"/>
      <c r="Z336" s="2"/>
      <c r="AA336" s="2"/>
      <c r="AB336" s="2"/>
    </row>
    <row r="337" spans="1:28" ht="13.5" customHeight="1">
      <c r="A337" s="2"/>
      <c r="B337" s="2"/>
      <c r="C337" s="50"/>
      <c r="D337" s="2"/>
      <c r="E337" s="2"/>
      <c r="F337" s="50"/>
      <c r="G337" s="50"/>
      <c r="H337" s="2"/>
      <c r="I337" s="2"/>
      <c r="J337" s="2"/>
      <c r="K337" s="2"/>
      <c r="L337" s="2"/>
      <c r="M337" s="2"/>
      <c r="N337" s="2"/>
      <c r="O337" s="2"/>
      <c r="P337" s="2"/>
      <c r="Q337" s="2"/>
      <c r="R337" s="2"/>
      <c r="S337" s="2"/>
      <c r="T337" s="2"/>
      <c r="U337" s="2"/>
      <c r="V337" s="2"/>
      <c r="W337" s="2"/>
      <c r="X337" s="2"/>
      <c r="Y337" s="2"/>
      <c r="Z337" s="2"/>
      <c r="AA337" s="2"/>
      <c r="AB337" s="2"/>
    </row>
    <row r="338" spans="1:28" ht="13.5" customHeight="1">
      <c r="A338" s="2"/>
      <c r="B338" s="2"/>
      <c r="C338" s="50"/>
      <c r="D338" s="2"/>
      <c r="E338" s="2"/>
      <c r="F338" s="50"/>
      <c r="G338" s="50"/>
      <c r="H338" s="2"/>
      <c r="I338" s="2"/>
      <c r="J338" s="2"/>
      <c r="K338" s="2"/>
      <c r="L338" s="2"/>
      <c r="M338" s="2"/>
      <c r="N338" s="2"/>
      <c r="O338" s="2"/>
      <c r="P338" s="2"/>
      <c r="Q338" s="2"/>
      <c r="R338" s="2"/>
      <c r="S338" s="2"/>
      <c r="T338" s="2"/>
      <c r="U338" s="2"/>
      <c r="V338" s="2"/>
      <c r="W338" s="2"/>
      <c r="X338" s="2"/>
      <c r="Y338" s="2"/>
      <c r="Z338" s="2"/>
      <c r="AA338" s="2"/>
      <c r="AB338" s="2"/>
    </row>
    <row r="339" spans="1:28" ht="13.5" customHeight="1">
      <c r="A339" s="2"/>
      <c r="B339" s="2"/>
      <c r="C339" s="50"/>
      <c r="D339" s="2"/>
      <c r="E339" s="2"/>
      <c r="F339" s="50"/>
      <c r="G339" s="50"/>
      <c r="H339" s="2"/>
      <c r="I339" s="2"/>
      <c r="J339" s="2"/>
      <c r="K339" s="2"/>
      <c r="L339" s="2"/>
      <c r="M339" s="2"/>
      <c r="N339" s="2"/>
      <c r="O339" s="2"/>
      <c r="P339" s="2"/>
      <c r="Q339" s="2"/>
      <c r="R339" s="2"/>
      <c r="S339" s="2"/>
      <c r="T339" s="2"/>
      <c r="U339" s="2"/>
      <c r="V339" s="2"/>
      <c r="W339" s="2"/>
      <c r="X339" s="2"/>
      <c r="Y339" s="2"/>
      <c r="Z339" s="2"/>
      <c r="AA339" s="2"/>
      <c r="AB339" s="2"/>
    </row>
    <row r="340" spans="1:28" ht="13.5" customHeight="1">
      <c r="A340" s="2"/>
      <c r="B340" s="2"/>
      <c r="C340" s="50"/>
      <c r="D340" s="2"/>
      <c r="E340" s="2"/>
      <c r="F340" s="50"/>
      <c r="G340" s="50"/>
      <c r="H340" s="2"/>
      <c r="I340" s="2"/>
      <c r="J340" s="2"/>
      <c r="K340" s="2"/>
      <c r="L340" s="2"/>
      <c r="M340" s="2"/>
      <c r="N340" s="2"/>
      <c r="O340" s="2"/>
      <c r="P340" s="2"/>
      <c r="Q340" s="2"/>
      <c r="R340" s="2"/>
      <c r="S340" s="2"/>
      <c r="T340" s="2"/>
      <c r="U340" s="2"/>
      <c r="V340" s="2"/>
      <c r="W340" s="2"/>
      <c r="X340" s="2"/>
      <c r="Y340" s="2"/>
      <c r="Z340" s="2"/>
      <c r="AA340" s="2"/>
      <c r="AB340" s="2"/>
    </row>
    <row r="341" spans="1:28" ht="13.5" customHeight="1">
      <c r="A341" s="2"/>
      <c r="B341" s="2"/>
      <c r="C341" s="50"/>
      <c r="D341" s="2"/>
      <c r="E341" s="2"/>
      <c r="F341" s="50"/>
      <c r="G341" s="50"/>
      <c r="H341" s="2"/>
      <c r="I341" s="2"/>
      <c r="J341" s="2"/>
      <c r="K341" s="2"/>
      <c r="L341" s="2"/>
      <c r="M341" s="2"/>
      <c r="N341" s="2"/>
      <c r="O341" s="2"/>
      <c r="P341" s="2"/>
      <c r="Q341" s="2"/>
      <c r="R341" s="2"/>
      <c r="S341" s="2"/>
      <c r="T341" s="2"/>
      <c r="U341" s="2"/>
      <c r="V341" s="2"/>
      <c r="W341" s="2"/>
      <c r="X341" s="2"/>
      <c r="Y341" s="2"/>
      <c r="Z341" s="2"/>
      <c r="AA341" s="2"/>
      <c r="AB341" s="2"/>
    </row>
    <row r="342" spans="1:28" ht="13.5" customHeight="1">
      <c r="A342" s="2"/>
      <c r="B342" s="2"/>
      <c r="C342" s="50"/>
      <c r="D342" s="2"/>
      <c r="E342" s="2"/>
      <c r="F342" s="50"/>
      <c r="G342" s="50"/>
      <c r="H342" s="2"/>
      <c r="I342" s="2"/>
      <c r="J342" s="2"/>
      <c r="K342" s="2"/>
      <c r="L342" s="2"/>
      <c r="M342" s="2"/>
      <c r="N342" s="2"/>
      <c r="O342" s="2"/>
      <c r="P342" s="2"/>
      <c r="Q342" s="2"/>
      <c r="R342" s="2"/>
      <c r="S342" s="2"/>
      <c r="T342" s="2"/>
      <c r="U342" s="2"/>
      <c r="V342" s="2"/>
      <c r="W342" s="2"/>
      <c r="X342" s="2"/>
      <c r="Y342" s="2"/>
      <c r="Z342" s="2"/>
      <c r="AA342" s="2"/>
      <c r="AB342" s="2"/>
    </row>
    <row r="343" spans="1:28" ht="13.5" customHeight="1">
      <c r="A343" s="2"/>
      <c r="B343" s="2"/>
      <c r="C343" s="50"/>
      <c r="D343" s="2"/>
      <c r="E343" s="2"/>
      <c r="F343" s="50"/>
      <c r="G343" s="50"/>
      <c r="H343" s="2"/>
      <c r="I343" s="2"/>
      <c r="J343" s="2"/>
      <c r="K343" s="2"/>
      <c r="L343" s="2"/>
      <c r="M343" s="2"/>
      <c r="N343" s="2"/>
      <c r="O343" s="2"/>
      <c r="P343" s="2"/>
      <c r="Q343" s="2"/>
      <c r="R343" s="2"/>
      <c r="S343" s="2"/>
      <c r="T343" s="2"/>
      <c r="U343" s="2"/>
      <c r="V343" s="2"/>
      <c r="W343" s="2"/>
      <c r="X343" s="2"/>
      <c r="Y343" s="2"/>
      <c r="Z343" s="2"/>
      <c r="AA343" s="2"/>
      <c r="AB343" s="2"/>
    </row>
    <row r="344" spans="1:28" ht="13.5" customHeight="1">
      <c r="A344" s="2"/>
      <c r="B344" s="2"/>
      <c r="C344" s="50"/>
      <c r="D344" s="2"/>
      <c r="E344" s="2"/>
      <c r="F344" s="50"/>
      <c r="G344" s="50"/>
      <c r="H344" s="2"/>
      <c r="I344" s="2"/>
      <c r="J344" s="2"/>
      <c r="K344" s="2"/>
      <c r="L344" s="2"/>
      <c r="M344" s="2"/>
      <c r="N344" s="2"/>
      <c r="O344" s="2"/>
      <c r="P344" s="2"/>
      <c r="Q344" s="2"/>
      <c r="R344" s="2"/>
      <c r="S344" s="2"/>
      <c r="T344" s="2"/>
      <c r="U344" s="2"/>
      <c r="V344" s="2"/>
      <c r="W344" s="2"/>
      <c r="X344" s="2"/>
      <c r="Y344" s="2"/>
      <c r="Z344" s="2"/>
      <c r="AA344" s="2"/>
      <c r="AB344" s="2"/>
    </row>
    <row r="345" spans="1:28" ht="13.5" customHeight="1">
      <c r="A345" s="2"/>
      <c r="B345" s="2"/>
      <c r="C345" s="50"/>
      <c r="D345" s="2"/>
      <c r="E345" s="2"/>
      <c r="F345" s="50"/>
      <c r="G345" s="50"/>
      <c r="H345" s="2"/>
      <c r="I345" s="2"/>
      <c r="J345" s="2"/>
      <c r="K345" s="2"/>
      <c r="L345" s="2"/>
      <c r="M345" s="2"/>
      <c r="N345" s="2"/>
      <c r="O345" s="2"/>
      <c r="P345" s="2"/>
      <c r="Q345" s="2"/>
      <c r="R345" s="2"/>
      <c r="S345" s="2"/>
      <c r="T345" s="2"/>
      <c r="U345" s="2"/>
      <c r="V345" s="2"/>
      <c r="W345" s="2"/>
      <c r="X345" s="2"/>
      <c r="Y345" s="2"/>
      <c r="Z345" s="2"/>
      <c r="AA345" s="2"/>
      <c r="AB345" s="2"/>
    </row>
    <row r="346" spans="1:28" ht="13.5" customHeight="1">
      <c r="A346" s="2"/>
      <c r="B346" s="2"/>
      <c r="C346" s="50"/>
      <c r="D346" s="2"/>
      <c r="E346" s="2"/>
      <c r="F346" s="50"/>
      <c r="G346" s="50"/>
      <c r="H346" s="2"/>
      <c r="I346" s="2"/>
      <c r="J346" s="2"/>
      <c r="K346" s="2"/>
      <c r="L346" s="2"/>
      <c r="M346" s="2"/>
      <c r="N346" s="2"/>
      <c r="O346" s="2"/>
      <c r="P346" s="2"/>
      <c r="Q346" s="2"/>
      <c r="R346" s="2"/>
      <c r="S346" s="2"/>
      <c r="T346" s="2"/>
      <c r="U346" s="2"/>
      <c r="V346" s="2"/>
      <c r="W346" s="2"/>
      <c r="X346" s="2"/>
      <c r="Y346" s="2"/>
      <c r="Z346" s="2"/>
      <c r="AA346" s="2"/>
      <c r="AB346" s="2"/>
    </row>
    <row r="347" spans="1:28" ht="13.5" customHeight="1">
      <c r="A347" s="2"/>
      <c r="B347" s="2"/>
      <c r="C347" s="50"/>
      <c r="D347" s="2"/>
      <c r="E347" s="2"/>
      <c r="F347" s="50"/>
      <c r="G347" s="50"/>
      <c r="H347" s="2"/>
      <c r="I347" s="2"/>
      <c r="J347" s="2"/>
      <c r="K347" s="2"/>
      <c r="L347" s="2"/>
      <c r="M347" s="2"/>
      <c r="N347" s="2"/>
      <c r="O347" s="2"/>
      <c r="P347" s="2"/>
      <c r="Q347" s="2"/>
      <c r="R347" s="2"/>
      <c r="S347" s="2"/>
      <c r="T347" s="2"/>
      <c r="U347" s="2"/>
      <c r="V347" s="2"/>
      <c r="W347" s="2"/>
      <c r="X347" s="2"/>
      <c r="Y347" s="2"/>
      <c r="Z347" s="2"/>
      <c r="AA347" s="2"/>
      <c r="AB347" s="2"/>
    </row>
    <row r="348" spans="1:28" ht="13.5" customHeight="1">
      <c r="A348" s="2"/>
      <c r="B348" s="2"/>
      <c r="C348" s="50"/>
      <c r="D348" s="2"/>
      <c r="E348" s="2"/>
      <c r="F348" s="50"/>
      <c r="G348" s="50"/>
      <c r="H348" s="2"/>
      <c r="I348" s="2"/>
      <c r="J348" s="2"/>
      <c r="K348" s="2"/>
      <c r="L348" s="2"/>
      <c r="M348" s="2"/>
      <c r="N348" s="2"/>
      <c r="O348" s="2"/>
      <c r="P348" s="2"/>
      <c r="Q348" s="2"/>
      <c r="R348" s="2"/>
      <c r="S348" s="2"/>
      <c r="T348" s="2"/>
      <c r="U348" s="2"/>
      <c r="V348" s="2"/>
      <c r="W348" s="2"/>
      <c r="X348" s="2"/>
      <c r="Y348" s="2"/>
      <c r="Z348" s="2"/>
      <c r="AA348" s="2"/>
      <c r="AB348" s="2"/>
    </row>
    <row r="349" spans="1:28" ht="13.5" customHeight="1">
      <c r="A349" s="2"/>
      <c r="B349" s="2"/>
      <c r="C349" s="50"/>
      <c r="D349" s="2"/>
      <c r="E349" s="2"/>
      <c r="F349" s="50"/>
      <c r="G349" s="50"/>
      <c r="H349" s="2"/>
      <c r="I349" s="2"/>
      <c r="J349" s="2"/>
      <c r="K349" s="2"/>
      <c r="L349" s="2"/>
      <c r="M349" s="2"/>
      <c r="N349" s="2"/>
      <c r="O349" s="2"/>
      <c r="P349" s="2"/>
      <c r="Q349" s="2"/>
      <c r="R349" s="2"/>
      <c r="S349" s="2"/>
      <c r="T349" s="2"/>
      <c r="U349" s="2"/>
      <c r="V349" s="2"/>
      <c r="W349" s="2"/>
      <c r="X349" s="2"/>
      <c r="Y349" s="2"/>
      <c r="Z349" s="2"/>
      <c r="AA349" s="2"/>
      <c r="AB349" s="2"/>
    </row>
    <row r="350" spans="1:28" ht="13.5" customHeight="1">
      <c r="A350" s="2"/>
      <c r="B350" s="2"/>
      <c r="C350" s="50"/>
      <c r="D350" s="2"/>
      <c r="E350" s="2"/>
      <c r="F350" s="50"/>
      <c r="G350" s="50"/>
      <c r="H350" s="2"/>
      <c r="I350" s="2"/>
      <c r="J350" s="2"/>
      <c r="K350" s="2"/>
      <c r="L350" s="2"/>
      <c r="M350" s="2"/>
      <c r="N350" s="2"/>
      <c r="O350" s="2"/>
      <c r="P350" s="2"/>
      <c r="Q350" s="2"/>
      <c r="R350" s="2"/>
      <c r="S350" s="2"/>
      <c r="T350" s="2"/>
      <c r="U350" s="2"/>
      <c r="V350" s="2"/>
      <c r="W350" s="2"/>
      <c r="X350" s="2"/>
      <c r="Y350" s="2"/>
      <c r="Z350" s="2"/>
      <c r="AA350" s="2"/>
      <c r="AB350" s="2"/>
    </row>
    <row r="351" spans="1:28" ht="13.5" customHeight="1">
      <c r="A351" s="2"/>
      <c r="B351" s="2"/>
      <c r="C351" s="50"/>
      <c r="D351" s="2"/>
      <c r="E351" s="2"/>
      <c r="F351" s="50"/>
      <c r="G351" s="50"/>
      <c r="H351" s="2"/>
      <c r="I351" s="2"/>
      <c r="J351" s="2"/>
      <c r="K351" s="2"/>
      <c r="L351" s="2"/>
      <c r="M351" s="2"/>
      <c r="N351" s="2"/>
      <c r="O351" s="2"/>
      <c r="P351" s="2"/>
      <c r="Q351" s="2"/>
      <c r="R351" s="2"/>
      <c r="S351" s="2"/>
      <c r="T351" s="2"/>
      <c r="U351" s="2"/>
      <c r="V351" s="2"/>
      <c r="W351" s="2"/>
      <c r="X351" s="2"/>
      <c r="Y351" s="2"/>
      <c r="Z351" s="2"/>
      <c r="AA351" s="2"/>
      <c r="AB351" s="2"/>
    </row>
    <row r="352" spans="1:28" ht="13.5" customHeight="1">
      <c r="A352" s="2"/>
      <c r="B352" s="2"/>
      <c r="C352" s="50"/>
      <c r="D352" s="2"/>
      <c r="E352" s="2"/>
      <c r="F352" s="50"/>
      <c r="G352" s="50"/>
      <c r="H352" s="2"/>
      <c r="I352" s="2"/>
      <c r="J352" s="2"/>
      <c r="K352" s="2"/>
      <c r="L352" s="2"/>
      <c r="M352" s="2"/>
      <c r="N352" s="2"/>
      <c r="O352" s="2"/>
      <c r="P352" s="2"/>
      <c r="Q352" s="2"/>
      <c r="R352" s="2"/>
      <c r="S352" s="2"/>
      <c r="T352" s="2"/>
      <c r="U352" s="2"/>
      <c r="V352" s="2"/>
      <c r="W352" s="2"/>
      <c r="X352" s="2"/>
      <c r="Y352" s="2"/>
      <c r="Z352" s="2"/>
      <c r="AA352" s="2"/>
      <c r="AB352" s="2"/>
    </row>
    <row r="353" spans="1:28" ht="13.5" customHeight="1">
      <c r="A353" s="2"/>
      <c r="B353" s="2"/>
      <c r="C353" s="50"/>
      <c r="D353" s="2"/>
      <c r="E353" s="2"/>
      <c r="F353" s="50"/>
      <c r="G353" s="50"/>
      <c r="H353" s="2"/>
      <c r="I353" s="2"/>
      <c r="J353" s="2"/>
      <c r="K353" s="2"/>
      <c r="L353" s="2"/>
      <c r="M353" s="2"/>
      <c r="N353" s="2"/>
      <c r="O353" s="2"/>
      <c r="P353" s="2"/>
      <c r="Q353" s="2"/>
      <c r="R353" s="2"/>
      <c r="S353" s="2"/>
      <c r="T353" s="2"/>
      <c r="U353" s="2"/>
      <c r="V353" s="2"/>
      <c r="W353" s="2"/>
      <c r="X353" s="2"/>
      <c r="Y353" s="2"/>
      <c r="Z353" s="2"/>
      <c r="AA353" s="2"/>
      <c r="AB353" s="2"/>
    </row>
    <row r="354" spans="1:28" ht="13.5" customHeight="1">
      <c r="A354" s="2"/>
      <c r="B354" s="2"/>
      <c r="C354" s="50"/>
      <c r="D354" s="2"/>
      <c r="E354" s="2"/>
      <c r="F354" s="50"/>
      <c r="G354" s="50"/>
      <c r="H354" s="2"/>
      <c r="I354" s="2"/>
      <c r="J354" s="2"/>
      <c r="K354" s="2"/>
      <c r="L354" s="2"/>
      <c r="M354" s="2"/>
      <c r="N354" s="2"/>
      <c r="O354" s="2"/>
      <c r="P354" s="2"/>
      <c r="Q354" s="2"/>
      <c r="R354" s="2"/>
      <c r="S354" s="2"/>
      <c r="T354" s="2"/>
      <c r="U354" s="2"/>
      <c r="V354" s="2"/>
      <c r="W354" s="2"/>
      <c r="X354" s="2"/>
      <c r="Y354" s="2"/>
      <c r="Z354" s="2"/>
      <c r="AA354" s="2"/>
      <c r="AB354" s="2"/>
    </row>
    <row r="355" spans="1:28" ht="13.5" customHeight="1">
      <c r="A355" s="2"/>
      <c r="B355" s="2"/>
      <c r="C355" s="50"/>
      <c r="D355" s="2"/>
      <c r="E355" s="2"/>
      <c r="F355" s="50"/>
      <c r="G355" s="50"/>
      <c r="H355" s="2"/>
      <c r="I355" s="2"/>
      <c r="J355" s="2"/>
      <c r="K355" s="2"/>
      <c r="L355" s="2"/>
      <c r="M355" s="2"/>
      <c r="N355" s="2"/>
      <c r="O355" s="2"/>
      <c r="P355" s="2"/>
      <c r="Q355" s="2"/>
      <c r="R355" s="2"/>
      <c r="S355" s="2"/>
      <c r="T355" s="2"/>
      <c r="U355" s="2"/>
      <c r="V355" s="2"/>
      <c r="W355" s="2"/>
      <c r="X355" s="2"/>
      <c r="Y355" s="2"/>
      <c r="Z355" s="2"/>
      <c r="AA355" s="2"/>
      <c r="AB355" s="2"/>
    </row>
    <row r="356" spans="1:28" ht="13.5" customHeight="1">
      <c r="A356" s="2"/>
      <c r="B356" s="2"/>
      <c r="C356" s="50"/>
      <c r="D356" s="2"/>
      <c r="E356" s="2"/>
      <c r="F356" s="50"/>
      <c r="G356" s="50"/>
      <c r="H356" s="2"/>
      <c r="I356" s="2"/>
      <c r="J356" s="2"/>
      <c r="K356" s="2"/>
      <c r="L356" s="2"/>
      <c r="M356" s="2"/>
      <c r="N356" s="2"/>
      <c r="O356" s="2"/>
      <c r="P356" s="2"/>
      <c r="Q356" s="2"/>
      <c r="R356" s="2"/>
      <c r="S356" s="2"/>
      <c r="T356" s="2"/>
      <c r="U356" s="2"/>
      <c r="V356" s="2"/>
      <c r="W356" s="2"/>
      <c r="X356" s="2"/>
      <c r="Y356" s="2"/>
      <c r="Z356" s="2"/>
      <c r="AA356" s="2"/>
      <c r="AB356" s="2"/>
    </row>
    <row r="357" spans="1:28" ht="13.5" customHeight="1">
      <c r="A357" s="2"/>
      <c r="B357" s="2"/>
      <c r="C357" s="50"/>
      <c r="D357" s="2"/>
      <c r="E357" s="2"/>
      <c r="F357" s="50"/>
      <c r="G357" s="50"/>
      <c r="H357" s="2"/>
      <c r="I357" s="2"/>
      <c r="J357" s="2"/>
      <c r="K357" s="2"/>
      <c r="L357" s="2"/>
      <c r="M357" s="2"/>
      <c r="N357" s="2"/>
      <c r="O357" s="2"/>
      <c r="P357" s="2"/>
      <c r="Q357" s="2"/>
      <c r="R357" s="2"/>
      <c r="S357" s="2"/>
      <c r="T357" s="2"/>
      <c r="U357" s="2"/>
      <c r="V357" s="2"/>
      <c r="W357" s="2"/>
      <c r="X357" s="2"/>
      <c r="Y357" s="2"/>
      <c r="Z357" s="2"/>
      <c r="AA357" s="2"/>
      <c r="AB357" s="2"/>
    </row>
    <row r="358" spans="1:28" ht="13.5" customHeight="1">
      <c r="A358" s="2"/>
      <c r="B358" s="2"/>
      <c r="C358" s="50"/>
      <c r="D358" s="2"/>
      <c r="E358" s="2"/>
      <c r="F358" s="50"/>
      <c r="G358" s="50"/>
      <c r="H358" s="2"/>
      <c r="I358" s="2"/>
      <c r="J358" s="2"/>
      <c r="K358" s="2"/>
      <c r="L358" s="2"/>
      <c r="M358" s="2"/>
      <c r="N358" s="2"/>
      <c r="O358" s="2"/>
      <c r="P358" s="2"/>
      <c r="Q358" s="2"/>
      <c r="R358" s="2"/>
      <c r="S358" s="2"/>
      <c r="T358" s="2"/>
      <c r="U358" s="2"/>
      <c r="V358" s="2"/>
      <c r="W358" s="2"/>
      <c r="X358" s="2"/>
      <c r="Y358" s="2"/>
      <c r="Z358" s="2"/>
      <c r="AA358" s="2"/>
      <c r="AB358" s="2"/>
    </row>
    <row r="359" spans="1:28" ht="13.5" customHeight="1">
      <c r="A359" s="2"/>
      <c r="B359" s="2"/>
      <c r="C359" s="50"/>
      <c r="D359" s="2"/>
      <c r="E359" s="2"/>
      <c r="F359" s="50"/>
      <c r="G359" s="50"/>
      <c r="H359" s="2"/>
      <c r="I359" s="2"/>
      <c r="J359" s="2"/>
      <c r="K359" s="2"/>
      <c r="L359" s="2"/>
      <c r="M359" s="2"/>
      <c r="N359" s="2"/>
      <c r="O359" s="2"/>
      <c r="P359" s="2"/>
      <c r="Q359" s="2"/>
      <c r="R359" s="2"/>
      <c r="S359" s="2"/>
      <c r="T359" s="2"/>
      <c r="U359" s="2"/>
      <c r="V359" s="2"/>
      <c r="W359" s="2"/>
      <c r="X359" s="2"/>
      <c r="Y359" s="2"/>
      <c r="Z359" s="2"/>
      <c r="AA359" s="2"/>
      <c r="AB359" s="2"/>
    </row>
    <row r="360" spans="1:28" ht="13.5" customHeight="1">
      <c r="A360" s="2"/>
      <c r="B360" s="2"/>
      <c r="C360" s="50"/>
      <c r="D360" s="2"/>
      <c r="E360" s="2"/>
      <c r="F360" s="50"/>
      <c r="G360" s="50"/>
      <c r="H360" s="2"/>
      <c r="I360" s="2"/>
      <c r="J360" s="2"/>
      <c r="K360" s="2"/>
      <c r="L360" s="2"/>
      <c r="M360" s="2"/>
      <c r="N360" s="2"/>
      <c r="O360" s="2"/>
      <c r="P360" s="2"/>
      <c r="Q360" s="2"/>
      <c r="R360" s="2"/>
      <c r="S360" s="2"/>
      <c r="T360" s="2"/>
      <c r="U360" s="2"/>
      <c r="V360" s="2"/>
      <c r="W360" s="2"/>
      <c r="X360" s="2"/>
      <c r="Y360" s="2"/>
      <c r="Z360" s="2"/>
      <c r="AA360" s="2"/>
      <c r="AB360" s="2"/>
    </row>
    <row r="361" spans="1:28" ht="13.5" customHeight="1">
      <c r="A361" s="2"/>
      <c r="B361" s="2"/>
      <c r="C361" s="50"/>
      <c r="D361" s="2"/>
      <c r="E361" s="2"/>
      <c r="F361" s="50"/>
      <c r="G361" s="50"/>
      <c r="H361" s="2"/>
      <c r="I361" s="2"/>
      <c r="J361" s="2"/>
      <c r="K361" s="2"/>
      <c r="L361" s="2"/>
      <c r="M361" s="2"/>
      <c r="N361" s="2"/>
      <c r="O361" s="2"/>
      <c r="P361" s="2"/>
      <c r="Q361" s="2"/>
      <c r="R361" s="2"/>
      <c r="S361" s="2"/>
      <c r="T361" s="2"/>
      <c r="U361" s="2"/>
      <c r="V361" s="2"/>
      <c r="W361" s="2"/>
      <c r="X361" s="2"/>
      <c r="Y361" s="2"/>
      <c r="Z361" s="2"/>
      <c r="AA361" s="2"/>
      <c r="AB361" s="2"/>
    </row>
    <row r="362" spans="1:28" ht="13.5" customHeight="1">
      <c r="A362" s="2"/>
      <c r="B362" s="2"/>
      <c r="C362" s="50"/>
      <c r="D362" s="2"/>
      <c r="E362" s="2"/>
      <c r="F362" s="50"/>
      <c r="G362" s="50"/>
      <c r="H362" s="2"/>
      <c r="I362" s="2"/>
      <c r="J362" s="2"/>
      <c r="K362" s="2"/>
      <c r="L362" s="2"/>
      <c r="M362" s="2"/>
      <c r="N362" s="2"/>
      <c r="O362" s="2"/>
      <c r="P362" s="2"/>
      <c r="Q362" s="2"/>
      <c r="R362" s="2"/>
      <c r="S362" s="2"/>
      <c r="T362" s="2"/>
      <c r="U362" s="2"/>
      <c r="V362" s="2"/>
      <c r="W362" s="2"/>
      <c r="X362" s="2"/>
      <c r="Y362" s="2"/>
      <c r="Z362" s="2"/>
      <c r="AA362" s="2"/>
      <c r="AB362" s="2"/>
    </row>
    <row r="363" spans="1:28" ht="13.5" customHeight="1">
      <c r="A363" s="2"/>
      <c r="B363" s="2"/>
      <c r="C363" s="50"/>
      <c r="D363" s="2"/>
      <c r="E363" s="2"/>
      <c r="F363" s="50"/>
      <c r="G363" s="50"/>
      <c r="H363" s="2"/>
      <c r="I363" s="2"/>
      <c r="J363" s="2"/>
      <c r="K363" s="2"/>
      <c r="L363" s="2"/>
      <c r="M363" s="2"/>
      <c r="N363" s="2"/>
      <c r="O363" s="2"/>
      <c r="P363" s="2"/>
      <c r="Q363" s="2"/>
      <c r="R363" s="2"/>
      <c r="S363" s="2"/>
      <c r="T363" s="2"/>
      <c r="U363" s="2"/>
      <c r="V363" s="2"/>
      <c r="W363" s="2"/>
      <c r="X363" s="2"/>
      <c r="Y363" s="2"/>
      <c r="Z363" s="2"/>
      <c r="AA363" s="2"/>
      <c r="AB363" s="2"/>
    </row>
    <row r="364" spans="1:28" ht="13.5" customHeight="1">
      <c r="A364" s="2"/>
      <c r="B364" s="2"/>
      <c r="C364" s="50"/>
      <c r="D364" s="2"/>
      <c r="E364" s="2"/>
      <c r="F364" s="50"/>
      <c r="G364" s="50"/>
      <c r="H364" s="2"/>
      <c r="I364" s="2"/>
      <c r="J364" s="2"/>
      <c r="K364" s="2"/>
      <c r="L364" s="2"/>
      <c r="M364" s="2"/>
      <c r="N364" s="2"/>
      <c r="O364" s="2"/>
      <c r="P364" s="2"/>
      <c r="Q364" s="2"/>
      <c r="R364" s="2"/>
      <c r="S364" s="2"/>
      <c r="T364" s="2"/>
      <c r="U364" s="2"/>
      <c r="V364" s="2"/>
      <c r="W364" s="2"/>
      <c r="X364" s="2"/>
      <c r="Y364" s="2"/>
      <c r="Z364" s="2"/>
      <c r="AA364" s="2"/>
      <c r="AB364" s="2"/>
    </row>
    <row r="365" spans="1:28" ht="13.5" customHeight="1">
      <c r="A365" s="2"/>
      <c r="B365" s="2"/>
      <c r="C365" s="50"/>
      <c r="D365" s="2"/>
      <c r="E365" s="2"/>
      <c r="F365" s="50"/>
      <c r="G365" s="50"/>
      <c r="H365" s="2"/>
      <c r="I365" s="2"/>
      <c r="J365" s="2"/>
      <c r="K365" s="2"/>
      <c r="L365" s="2"/>
      <c r="M365" s="2"/>
      <c r="N365" s="2"/>
      <c r="O365" s="2"/>
      <c r="P365" s="2"/>
      <c r="Q365" s="2"/>
      <c r="R365" s="2"/>
      <c r="S365" s="2"/>
      <c r="T365" s="2"/>
      <c r="U365" s="2"/>
      <c r="V365" s="2"/>
      <c r="W365" s="2"/>
      <c r="X365" s="2"/>
      <c r="Y365" s="2"/>
      <c r="Z365" s="2"/>
      <c r="AA365" s="2"/>
      <c r="AB365" s="2"/>
    </row>
    <row r="366" spans="1:28" ht="13.5" customHeight="1">
      <c r="A366" s="2"/>
      <c r="B366" s="2"/>
      <c r="C366" s="50"/>
      <c r="D366" s="2"/>
      <c r="E366" s="2"/>
      <c r="F366" s="50"/>
      <c r="G366" s="50"/>
      <c r="H366" s="2"/>
      <c r="I366" s="2"/>
      <c r="J366" s="2"/>
      <c r="K366" s="2"/>
      <c r="L366" s="2"/>
      <c r="M366" s="2"/>
      <c r="N366" s="2"/>
      <c r="O366" s="2"/>
      <c r="P366" s="2"/>
      <c r="Q366" s="2"/>
      <c r="R366" s="2"/>
      <c r="S366" s="2"/>
      <c r="T366" s="2"/>
      <c r="U366" s="2"/>
      <c r="V366" s="2"/>
      <c r="W366" s="2"/>
      <c r="X366" s="2"/>
      <c r="Y366" s="2"/>
      <c r="Z366" s="2"/>
      <c r="AA366" s="2"/>
      <c r="AB366" s="2"/>
    </row>
    <row r="367" spans="1:28" ht="13.5" customHeight="1">
      <c r="A367" s="2"/>
      <c r="B367" s="2"/>
      <c r="C367" s="50"/>
      <c r="D367" s="2"/>
      <c r="E367" s="2"/>
      <c r="F367" s="50"/>
      <c r="G367" s="50"/>
      <c r="H367" s="2"/>
      <c r="I367" s="2"/>
      <c r="J367" s="2"/>
      <c r="K367" s="2"/>
      <c r="L367" s="2"/>
      <c r="M367" s="2"/>
      <c r="N367" s="2"/>
      <c r="O367" s="2"/>
      <c r="P367" s="2"/>
      <c r="Q367" s="2"/>
      <c r="R367" s="2"/>
      <c r="S367" s="2"/>
      <c r="T367" s="2"/>
      <c r="U367" s="2"/>
      <c r="V367" s="2"/>
      <c r="W367" s="2"/>
      <c r="X367" s="2"/>
      <c r="Y367" s="2"/>
      <c r="Z367" s="2"/>
      <c r="AA367" s="2"/>
      <c r="AB367" s="2"/>
    </row>
    <row r="368" spans="1:28" ht="13.5" customHeight="1">
      <c r="A368" s="2"/>
      <c r="B368" s="2"/>
      <c r="C368" s="50"/>
      <c r="D368" s="2"/>
      <c r="E368" s="2"/>
      <c r="F368" s="50"/>
      <c r="G368" s="50"/>
      <c r="H368" s="2"/>
      <c r="I368" s="2"/>
      <c r="J368" s="2"/>
      <c r="K368" s="2"/>
      <c r="L368" s="2"/>
      <c r="M368" s="2"/>
      <c r="N368" s="2"/>
      <c r="O368" s="2"/>
      <c r="P368" s="2"/>
      <c r="Q368" s="2"/>
      <c r="R368" s="2"/>
      <c r="S368" s="2"/>
      <c r="T368" s="2"/>
      <c r="U368" s="2"/>
      <c r="V368" s="2"/>
      <c r="W368" s="2"/>
      <c r="X368" s="2"/>
      <c r="Y368" s="2"/>
      <c r="Z368" s="2"/>
      <c r="AA368" s="2"/>
      <c r="AB368" s="2"/>
    </row>
    <row r="369" spans="1:28" ht="13.5" customHeight="1">
      <c r="A369" s="2"/>
      <c r="B369" s="2"/>
      <c r="C369" s="50"/>
      <c r="D369" s="2"/>
      <c r="E369" s="2"/>
      <c r="F369" s="50"/>
      <c r="G369" s="50"/>
      <c r="H369" s="2"/>
      <c r="I369" s="2"/>
      <c r="J369" s="2"/>
      <c r="K369" s="2"/>
      <c r="L369" s="2"/>
      <c r="M369" s="2"/>
      <c r="N369" s="2"/>
      <c r="O369" s="2"/>
      <c r="P369" s="2"/>
      <c r="Q369" s="2"/>
      <c r="R369" s="2"/>
      <c r="S369" s="2"/>
      <c r="T369" s="2"/>
      <c r="U369" s="2"/>
      <c r="V369" s="2"/>
      <c r="W369" s="2"/>
      <c r="X369" s="2"/>
      <c r="Y369" s="2"/>
      <c r="Z369" s="2"/>
      <c r="AA369" s="2"/>
      <c r="AB369" s="2"/>
    </row>
    <row r="370" spans="1:28" ht="13.5" customHeight="1">
      <c r="A370" s="2"/>
      <c r="B370" s="2"/>
      <c r="C370" s="50"/>
      <c r="D370" s="2"/>
      <c r="E370" s="2"/>
      <c r="F370" s="50"/>
      <c r="G370" s="50"/>
      <c r="H370" s="2"/>
      <c r="I370" s="2"/>
      <c r="J370" s="2"/>
      <c r="K370" s="2"/>
      <c r="L370" s="2"/>
      <c r="M370" s="2"/>
      <c r="N370" s="2"/>
      <c r="O370" s="2"/>
      <c r="P370" s="2"/>
      <c r="Q370" s="2"/>
      <c r="R370" s="2"/>
      <c r="S370" s="2"/>
      <c r="T370" s="2"/>
      <c r="U370" s="2"/>
      <c r="V370" s="2"/>
      <c r="W370" s="2"/>
      <c r="X370" s="2"/>
      <c r="Y370" s="2"/>
      <c r="Z370" s="2"/>
      <c r="AA370" s="2"/>
      <c r="AB370" s="2"/>
    </row>
    <row r="371" spans="1:28" ht="13.5" customHeight="1">
      <c r="A371" s="2"/>
      <c r="B371" s="2"/>
      <c r="C371" s="50"/>
      <c r="D371" s="2"/>
      <c r="E371" s="2"/>
      <c r="F371" s="50"/>
      <c r="G371" s="50"/>
      <c r="H371" s="2"/>
      <c r="I371" s="2"/>
      <c r="J371" s="2"/>
      <c r="K371" s="2"/>
      <c r="L371" s="2"/>
      <c r="M371" s="2"/>
      <c r="N371" s="2"/>
      <c r="O371" s="2"/>
      <c r="P371" s="2"/>
      <c r="Q371" s="2"/>
      <c r="R371" s="2"/>
      <c r="S371" s="2"/>
      <c r="T371" s="2"/>
      <c r="U371" s="2"/>
      <c r="V371" s="2"/>
      <c r="W371" s="2"/>
      <c r="X371" s="2"/>
      <c r="Y371" s="2"/>
      <c r="Z371" s="2"/>
      <c r="AA371" s="2"/>
      <c r="AB371" s="2"/>
    </row>
    <row r="372" spans="1:28" ht="13.5" customHeight="1">
      <c r="A372" s="2"/>
      <c r="B372" s="2"/>
      <c r="C372" s="50"/>
      <c r="D372" s="2"/>
      <c r="E372" s="2"/>
      <c r="F372" s="50"/>
      <c r="G372" s="50"/>
      <c r="H372" s="2"/>
      <c r="I372" s="2"/>
      <c r="J372" s="2"/>
      <c r="K372" s="2"/>
      <c r="L372" s="2"/>
      <c r="M372" s="2"/>
      <c r="N372" s="2"/>
      <c r="O372" s="2"/>
      <c r="P372" s="2"/>
      <c r="Q372" s="2"/>
      <c r="R372" s="2"/>
      <c r="S372" s="2"/>
      <c r="T372" s="2"/>
      <c r="U372" s="2"/>
      <c r="V372" s="2"/>
      <c r="W372" s="2"/>
      <c r="X372" s="2"/>
      <c r="Y372" s="2"/>
      <c r="Z372" s="2"/>
      <c r="AA372" s="2"/>
      <c r="AB372" s="2"/>
    </row>
    <row r="373" spans="1:28" ht="13.5" customHeight="1">
      <c r="A373" s="2"/>
      <c r="B373" s="2"/>
      <c r="C373" s="50"/>
      <c r="D373" s="2"/>
      <c r="E373" s="2"/>
      <c r="F373" s="50"/>
      <c r="G373" s="50"/>
      <c r="H373" s="2"/>
      <c r="I373" s="2"/>
      <c r="J373" s="2"/>
      <c r="K373" s="2"/>
      <c r="L373" s="2"/>
      <c r="M373" s="2"/>
      <c r="N373" s="2"/>
      <c r="O373" s="2"/>
      <c r="P373" s="2"/>
      <c r="Q373" s="2"/>
      <c r="R373" s="2"/>
      <c r="S373" s="2"/>
      <c r="T373" s="2"/>
      <c r="U373" s="2"/>
      <c r="V373" s="2"/>
      <c r="W373" s="2"/>
      <c r="X373" s="2"/>
      <c r="Y373" s="2"/>
      <c r="Z373" s="2"/>
      <c r="AA373" s="2"/>
      <c r="AB373" s="2"/>
    </row>
    <row r="374" spans="1:28" ht="13.5" customHeight="1">
      <c r="A374" s="2"/>
      <c r="B374" s="2"/>
      <c r="C374" s="50"/>
      <c r="D374" s="2"/>
      <c r="E374" s="2"/>
      <c r="F374" s="50"/>
      <c r="G374" s="50"/>
      <c r="H374" s="2"/>
      <c r="I374" s="2"/>
      <c r="J374" s="2"/>
      <c r="K374" s="2"/>
      <c r="L374" s="2"/>
      <c r="M374" s="2"/>
      <c r="N374" s="2"/>
      <c r="O374" s="2"/>
      <c r="P374" s="2"/>
      <c r="Q374" s="2"/>
      <c r="R374" s="2"/>
      <c r="S374" s="2"/>
      <c r="T374" s="2"/>
      <c r="U374" s="2"/>
      <c r="V374" s="2"/>
      <c r="W374" s="2"/>
      <c r="X374" s="2"/>
      <c r="Y374" s="2"/>
      <c r="Z374" s="2"/>
      <c r="AA374" s="2"/>
      <c r="AB374" s="2"/>
    </row>
    <row r="375" spans="1:28" ht="13.5" customHeight="1">
      <c r="A375" s="2"/>
      <c r="B375" s="2"/>
      <c r="C375" s="50"/>
      <c r="D375" s="2"/>
      <c r="E375" s="2"/>
      <c r="F375" s="50"/>
      <c r="G375" s="50"/>
      <c r="H375" s="2"/>
      <c r="I375" s="2"/>
      <c r="J375" s="2"/>
      <c r="K375" s="2"/>
      <c r="L375" s="2"/>
      <c r="M375" s="2"/>
      <c r="N375" s="2"/>
      <c r="O375" s="2"/>
      <c r="P375" s="2"/>
      <c r="Q375" s="2"/>
      <c r="R375" s="2"/>
      <c r="S375" s="2"/>
      <c r="T375" s="2"/>
      <c r="U375" s="2"/>
      <c r="V375" s="2"/>
      <c r="W375" s="2"/>
      <c r="X375" s="2"/>
      <c r="Y375" s="2"/>
      <c r="Z375" s="2"/>
      <c r="AA375" s="2"/>
      <c r="AB375" s="2"/>
    </row>
    <row r="376" spans="1:28" ht="13.5" customHeight="1">
      <c r="A376" s="2"/>
      <c r="B376" s="2"/>
      <c r="C376" s="50"/>
      <c r="D376" s="2"/>
      <c r="E376" s="2"/>
      <c r="F376" s="50"/>
      <c r="G376" s="50"/>
      <c r="H376" s="2"/>
      <c r="I376" s="2"/>
      <c r="J376" s="2"/>
      <c r="K376" s="2"/>
      <c r="L376" s="2"/>
      <c r="M376" s="2"/>
      <c r="N376" s="2"/>
      <c r="O376" s="2"/>
      <c r="P376" s="2"/>
      <c r="Q376" s="2"/>
      <c r="R376" s="2"/>
      <c r="S376" s="2"/>
      <c r="T376" s="2"/>
      <c r="U376" s="2"/>
      <c r="V376" s="2"/>
      <c r="W376" s="2"/>
      <c r="X376" s="2"/>
      <c r="Y376" s="2"/>
      <c r="Z376" s="2"/>
      <c r="AA376" s="2"/>
      <c r="AB376" s="2"/>
    </row>
    <row r="377" spans="1:28" ht="13.5" customHeight="1">
      <c r="A377" s="2"/>
      <c r="B377" s="2"/>
      <c r="C377" s="50"/>
      <c r="D377" s="2"/>
      <c r="E377" s="2"/>
      <c r="F377" s="50"/>
      <c r="G377" s="50"/>
      <c r="H377" s="2"/>
      <c r="I377" s="2"/>
      <c r="J377" s="2"/>
      <c r="K377" s="2"/>
      <c r="L377" s="2"/>
      <c r="M377" s="2"/>
      <c r="N377" s="2"/>
      <c r="O377" s="2"/>
      <c r="P377" s="2"/>
      <c r="Q377" s="2"/>
      <c r="R377" s="2"/>
      <c r="S377" s="2"/>
      <c r="T377" s="2"/>
      <c r="U377" s="2"/>
      <c r="V377" s="2"/>
      <c r="W377" s="2"/>
      <c r="X377" s="2"/>
      <c r="Y377" s="2"/>
      <c r="Z377" s="2"/>
      <c r="AA377" s="2"/>
      <c r="AB377" s="2"/>
    </row>
    <row r="378" spans="1:28" ht="13.5" customHeight="1">
      <c r="A378" s="2"/>
      <c r="B378" s="2"/>
      <c r="C378" s="50"/>
      <c r="D378" s="2"/>
      <c r="E378" s="2"/>
      <c r="F378" s="50"/>
      <c r="G378" s="50"/>
      <c r="H378" s="2"/>
      <c r="I378" s="2"/>
      <c r="J378" s="2"/>
      <c r="K378" s="2"/>
      <c r="L378" s="2"/>
      <c r="M378" s="2"/>
      <c r="N378" s="2"/>
      <c r="O378" s="2"/>
      <c r="P378" s="2"/>
      <c r="Q378" s="2"/>
      <c r="R378" s="2"/>
      <c r="S378" s="2"/>
      <c r="T378" s="2"/>
      <c r="U378" s="2"/>
      <c r="V378" s="2"/>
      <c r="W378" s="2"/>
      <c r="X378" s="2"/>
      <c r="Y378" s="2"/>
      <c r="Z378" s="2"/>
      <c r="AA378" s="2"/>
      <c r="AB378" s="2"/>
    </row>
    <row r="379" spans="1:28" ht="13.5" customHeight="1">
      <c r="A379" s="2"/>
      <c r="B379" s="2"/>
      <c r="C379" s="50"/>
      <c r="D379" s="2"/>
      <c r="E379" s="2"/>
      <c r="F379" s="50"/>
      <c r="G379" s="50"/>
      <c r="H379" s="2"/>
      <c r="I379" s="2"/>
      <c r="J379" s="2"/>
      <c r="K379" s="2"/>
      <c r="L379" s="2"/>
      <c r="M379" s="2"/>
      <c r="N379" s="2"/>
      <c r="O379" s="2"/>
      <c r="P379" s="2"/>
      <c r="Q379" s="2"/>
      <c r="R379" s="2"/>
      <c r="S379" s="2"/>
      <c r="T379" s="2"/>
      <c r="U379" s="2"/>
      <c r="V379" s="2"/>
      <c r="W379" s="2"/>
      <c r="X379" s="2"/>
      <c r="Y379" s="2"/>
      <c r="Z379" s="2"/>
      <c r="AA379" s="2"/>
      <c r="AB379" s="2"/>
    </row>
    <row r="380" spans="1:28" ht="13.5" customHeight="1">
      <c r="A380" s="2"/>
      <c r="B380" s="2"/>
      <c r="C380" s="50"/>
      <c r="D380" s="2"/>
      <c r="E380" s="2"/>
      <c r="F380" s="50"/>
      <c r="G380" s="50"/>
      <c r="H380" s="2"/>
      <c r="I380" s="2"/>
      <c r="J380" s="2"/>
      <c r="K380" s="2"/>
      <c r="L380" s="2"/>
      <c r="M380" s="2"/>
      <c r="N380" s="2"/>
      <c r="O380" s="2"/>
      <c r="P380" s="2"/>
      <c r="Q380" s="2"/>
      <c r="R380" s="2"/>
      <c r="S380" s="2"/>
      <c r="T380" s="2"/>
      <c r="U380" s="2"/>
      <c r="V380" s="2"/>
      <c r="W380" s="2"/>
      <c r="X380" s="2"/>
      <c r="Y380" s="2"/>
      <c r="Z380" s="2"/>
      <c r="AA380" s="2"/>
      <c r="AB380" s="2"/>
    </row>
    <row r="381" spans="1:28" ht="13.5" customHeight="1">
      <c r="A381" s="2"/>
      <c r="B381" s="2"/>
      <c r="C381" s="50"/>
      <c r="D381" s="2"/>
      <c r="E381" s="2"/>
      <c r="F381" s="50"/>
      <c r="G381" s="50"/>
      <c r="H381" s="2"/>
      <c r="I381" s="2"/>
      <c r="J381" s="2"/>
      <c r="K381" s="2"/>
      <c r="L381" s="2"/>
      <c r="M381" s="2"/>
      <c r="N381" s="2"/>
      <c r="O381" s="2"/>
      <c r="P381" s="2"/>
      <c r="Q381" s="2"/>
      <c r="R381" s="2"/>
      <c r="S381" s="2"/>
      <c r="T381" s="2"/>
      <c r="U381" s="2"/>
      <c r="V381" s="2"/>
      <c r="W381" s="2"/>
      <c r="X381" s="2"/>
      <c r="Y381" s="2"/>
      <c r="Z381" s="2"/>
      <c r="AA381" s="2"/>
      <c r="AB381" s="2"/>
    </row>
    <row r="382" spans="1:28" ht="13.5" customHeight="1">
      <c r="A382" s="2"/>
      <c r="B382" s="2"/>
      <c r="C382" s="50"/>
      <c r="D382" s="2"/>
      <c r="E382" s="2"/>
      <c r="F382" s="50"/>
      <c r="G382" s="50"/>
      <c r="H382" s="2"/>
      <c r="I382" s="2"/>
      <c r="J382" s="2"/>
      <c r="K382" s="2"/>
      <c r="L382" s="2"/>
      <c r="M382" s="2"/>
      <c r="N382" s="2"/>
      <c r="O382" s="2"/>
      <c r="P382" s="2"/>
      <c r="Q382" s="2"/>
      <c r="R382" s="2"/>
      <c r="S382" s="2"/>
      <c r="T382" s="2"/>
      <c r="U382" s="2"/>
      <c r="V382" s="2"/>
      <c r="W382" s="2"/>
      <c r="X382" s="2"/>
      <c r="Y382" s="2"/>
      <c r="Z382" s="2"/>
      <c r="AA382" s="2"/>
      <c r="AB382" s="2"/>
    </row>
    <row r="383" spans="1:28" ht="13.5" customHeight="1">
      <c r="A383" s="2"/>
      <c r="B383" s="2"/>
      <c r="C383" s="50"/>
      <c r="D383" s="2"/>
      <c r="E383" s="2"/>
      <c r="F383" s="50"/>
      <c r="G383" s="50"/>
      <c r="H383" s="2"/>
      <c r="I383" s="2"/>
      <c r="J383" s="2"/>
      <c r="K383" s="2"/>
      <c r="L383" s="2"/>
      <c r="M383" s="2"/>
      <c r="N383" s="2"/>
      <c r="O383" s="2"/>
      <c r="P383" s="2"/>
      <c r="Q383" s="2"/>
      <c r="R383" s="2"/>
      <c r="S383" s="2"/>
      <c r="T383" s="2"/>
      <c r="U383" s="2"/>
      <c r="V383" s="2"/>
      <c r="W383" s="2"/>
      <c r="X383" s="2"/>
      <c r="Y383" s="2"/>
      <c r="Z383" s="2"/>
      <c r="AA383" s="2"/>
      <c r="AB383" s="2"/>
    </row>
    <row r="384" spans="1:28" ht="13.5" customHeight="1">
      <c r="A384" s="2"/>
      <c r="B384" s="2"/>
      <c r="C384" s="50"/>
      <c r="D384" s="2"/>
      <c r="E384" s="2"/>
      <c r="F384" s="50"/>
      <c r="G384" s="50"/>
      <c r="H384" s="2"/>
      <c r="I384" s="2"/>
      <c r="J384" s="2"/>
      <c r="K384" s="2"/>
      <c r="L384" s="2"/>
      <c r="M384" s="2"/>
      <c r="N384" s="2"/>
      <c r="O384" s="2"/>
      <c r="P384" s="2"/>
      <c r="Q384" s="2"/>
      <c r="R384" s="2"/>
      <c r="S384" s="2"/>
      <c r="T384" s="2"/>
      <c r="U384" s="2"/>
      <c r="V384" s="2"/>
      <c r="W384" s="2"/>
      <c r="X384" s="2"/>
      <c r="Y384" s="2"/>
      <c r="Z384" s="2"/>
      <c r="AA384" s="2"/>
      <c r="AB384" s="2"/>
    </row>
    <row r="385" spans="1:28" ht="13.5" customHeight="1">
      <c r="A385" s="2"/>
      <c r="B385" s="2"/>
      <c r="C385" s="50"/>
      <c r="D385" s="2"/>
      <c r="E385" s="2"/>
      <c r="F385" s="50"/>
      <c r="G385" s="50"/>
      <c r="H385" s="2"/>
      <c r="I385" s="2"/>
      <c r="J385" s="2"/>
      <c r="K385" s="2"/>
      <c r="L385" s="2"/>
      <c r="M385" s="2"/>
      <c r="N385" s="2"/>
      <c r="O385" s="2"/>
      <c r="P385" s="2"/>
      <c r="Q385" s="2"/>
      <c r="R385" s="2"/>
      <c r="S385" s="2"/>
      <c r="T385" s="2"/>
      <c r="U385" s="2"/>
      <c r="V385" s="2"/>
      <c r="W385" s="2"/>
      <c r="X385" s="2"/>
      <c r="Y385" s="2"/>
      <c r="Z385" s="2"/>
      <c r="AA385" s="2"/>
      <c r="AB385" s="2"/>
    </row>
    <row r="386" spans="1:28" ht="13.5" customHeight="1">
      <c r="A386" s="2"/>
      <c r="B386" s="2"/>
      <c r="C386" s="50"/>
      <c r="D386" s="2"/>
      <c r="E386" s="2"/>
      <c r="F386" s="50"/>
      <c r="G386" s="50"/>
      <c r="H386" s="2"/>
      <c r="I386" s="2"/>
      <c r="J386" s="2"/>
      <c r="K386" s="2"/>
      <c r="L386" s="2"/>
      <c r="M386" s="2"/>
      <c r="N386" s="2"/>
      <c r="O386" s="2"/>
      <c r="P386" s="2"/>
      <c r="Q386" s="2"/>
      <c r="R386" s="2"/>
      <c r="S386" s="2"/>
      <c r="T386" s="2"/>
      <c r="U386" s="2"/>
      <c r="V386" s="2"/>
      <c r="W386" s="2"/>
      <c r="X386" s="2"/>
      <c r="Y386" s="2"/>
      <c r="Z386" s="2"/>
      <c r="AA386" s="2"/>
      <c r="AB386" s="2"/>
    </row>
    <row r="387" spans="1:28" ht="13.5" customHeight="1">
      <c r="A387" s="2"/>
      <c r="B387" s="2"/>
      <c r="C387" s="50"/>
      <c r="D387" s="2"/>
      <c r="E387" s="2"/>
      <c r="F387" s="50"/>
      <c r="G387" s="50"/>
      <c r="H387" s="2"/>
      <c r="I387" s="2"/>
      <c r="J387" s="2"/>
      <c r="K387" s="2"/>
      <c r="L387" s="2"/>
      <c r="M387" s="2"/>
      <c r="N387" s="2"/>
      <c r="O387" s="2"/>
      <c r="P387" s="2"/>
      <c r="Q387" s="2"/>
      <c r="R387" s="2"/>
      <c r="S387" s="2"/>
      <c r="T387" s="2"/>
      <c r="U387" s="2"/>
      <c r="V387" s="2"/>
      <c r="W387" s="2"/>
      <c r="X387" s="2"/>
      <c r="Y387" s="2"/>
      <c r="Z387" s="2"/>
      <c r="AA387" s="2"/>
      <c r="AB387" s="2"/>
    </row>
    <row r="388" spans="1:28" ht="13.5" customHeight="1">
      <c r="A388" s="2"/>
      <c r="B388" s="2"/>
      <c r="C388" s="50"/>
      <c r="D388" s="2"/>
      <c r="E388" s="2"/>
      <c r="F388" s="50"/>
      <c r="G388" s="50"/>
      <c r="H388" s="2"/>
      <c r="I388" s="2"/>
      <c r="J388" s="2"/>
      <c r="K388" s="2"/>
      <c r="L388" s="2"/>
      <c r="M388" s="2"/>
      <c r="N388" s="2"/>
      <c r="O388" s="2"/>
      <c r="P388" s="2"/>
      <c r="Q388" s="2"/>
      <c r="R388" s="2"/>
      <c r="S388" s="2"/>
      <c r="T388" s="2"/>
      <c r="U388" s="2"/>
      <c r="V388" s="2"/>
      <c r="W388" s="2"/>
      <c r="X388" s="2"/>
      <c r="Y388" s="2"/>
      <c r="Z388" s="2"/>
      <c r="AA388" s="2"/>
      <c r="AB388" s="2"/>
    </row>
    <row r="389" spans="1:28" ht="13.5" customHeight="1">
      <c r="A389" s="2"/>
      <c r="B389" s="2"/>
      <c r="C389" s="50"/>
      <c r="D389" s="2"/>
      <c r="E389" s="2"/>
      <c r="F389" s="50"/>
      <c r="G389" s="50"/>
      <c r="H389" s="2"/>
      <c r="I389" s="2"/>
      <c r="J389" s="2"/>
      <c r="K389" s="2"/>
      <c r="L389" s="2"/>
      <c r="M389" s="2"/>
      <c r="N389" s="2"/>
      <c r="O389" s="2"/>
      <c r="P389" s="2"/>
      <c r="Q389" s="2"/>
      <c r="R389" s="2"/>
      <c r="S389" s="2"/>
      <c r="T389" s="2"/>
      <c r="U389" s="2"/>
      <c r="V389" s="2"/>
      <c r="W389" s="2"/>
      <c r="X389" s="2"/>
      <c r="Y389" s="2"/>
      <c r="Z389" s="2"/>
      <c r="AA389" s="2"/>
      <c r="AB389" s="2"/>
    </row>
    <row r="390" spans="1:28" ht="13.5" customHeight="1">
      <c r="A390" s="2"/>
      <c r="B390" s="2"/>
      <c r="C390" s="50"/>
      <c r="D390" s="2"/>
      <c r="E390" s="2"/>
      <c r="F390" s="50"/>
      <c r="G390" s="50"/>
      <c r="H390" s="2"/>
      <c r="I390" s="2"/>
      <c r="J390" s="2"/>
      <c r="K390" s="2"/>
      <c r="L390" s="2"/>
      <c r="M390" s="2"/>
      <c r="N390" s="2"/>
      <c r="O390" s="2"/>
      <c r="P390" s="2"/>
      <c r="Q390" s="2"/>
      <c r="R390" s="2"/>
      <c r="S390" s="2"/>
      <c r="T390" s="2"/>
      <c r="U390" s="2"/>
      <c r="V390" s="2"/>
      <c r="W390" s="2"/>
      <c r="X390" s="2"/>
      <c r="Y390" s="2"/>
      <c r="Z390" s="2"/>
      <c r="AA390" s="2"/>
      <c r="AB390" s="2"/>
    </row>
    <row r="391" spans="1:28" ht="13.5" customHeight="1">
      <c r="A391" s="2"/>
      <c r="B391" s="2"/>
      <c r="C391" s="50"/>
      <c r="D391" s="2"/>
      <c r="E391" s="2"/>
      <c r="F391" s="50"/>
      <c r="G391" s="50"/>
      <c r="H391" s="2"/>
      <c r="I391" s="2"/>
      <c r="J391" s="2"/>
      <c r="K391" s="2"/>
      <c r="L391" s="2"/>
      <c r="M391" s="2"/>
      <c r="N391" s="2"/>
      <c r="O391" s="2"/>
      <c r="P391" s="2"/>
      <c r="Q391" s="2"/>
      <c r="R391" s="2"/>
      <c r="S391" s="2"/>
      <c r="T391" s="2"/>
      <c r="U391" s="2"/>
      <c r="V391" s="2"/>
      <c r="W391" s="2"/>
      <c r="X391" s="2"/>
      <c r="Y391" s="2"/>
      <c r="Z391" s="2"/>
      <c r="AA391" s="2"/>
      <c r="AB391" s="2"/>
    </row>
    <row r="392" spans="1:28" ht="13.5" customHeight="1">
      <c r="A392" s="2"/>
      <c r="B392" s="2"/>
      <c r="C392" s="50"/>
      <c r="D392" s="2"/>
      <c r="E392" s="2"/>
      <c r="F392" s="50"/>
      <c r="G392" s="50"/>
      <c r="H392" s="2"/>
      <c r="I392" s="2"/>
      <c r="J392" s="2"/>
      <c r="K392" s="2"/>
      <c r="L392" s="2"/>
      <c r="M392" s="2"/>
      <c r="N392" s="2"/>
      <c r="O392" s="2"/>
      <c r="P392" s="2"/>
      <c r="Q392" s="2"/>
      <c r="R392" s="2"/>
      <c r="S392" s="2"/>
      <c r="T392" s="2"/>
      <c r="U392" s="2"/>
      <c r="V392" s="2"/>
      <c r="W392" s="2"/>
      <c r="X392" s="2"/>
      <c r="Y392" s="2"/>
      <c r="Z392" s="2"/>
      <c r="AA392" s="2"/>
      <c r="AB392" s="2"/>
    </row>
    <row r="393" spans="1:28" ht="13.5" customHeight="1">
      <c r="A393" s="2"/>
      <c r="B393" s="2"/>
      <c r="C393" s="50"/>
      <c r="D393" s="2"/>
      <c r="E393" s="2"/>
      <c r="F393" s="50"/>
      <c r="G393" s="50"/>
      <c r="H393" s="2"/>
      <c r="I393" s="2"/>
      <c r="J393" s="2"/>
      <c r="K393" s="2"/>
      <c r="L393" s="2"/>
      <c r="M393" s="2"/>
      <c r="N393" s="2"/>
      <c r="O393" s="2"/>
      <c r="P393" s="2"/>
      <c r="Q393" s="2"/>
      <c r="R393" s="2"/>
      <c r="S393" s="2"/>
      <c r="T393" s="2"/>
      <c r="U393" s="2"/>
      <c r="V393" s="2"/>
      <c r="W393" s="2"/>
      <c r="X393" s="2"/>
      <c r="Y393" s="2"/>
      <c r="Z393" s="2"/>
      <c r="AA393" s="2"/>
      <c r="AB393" s="2"/>
    </row>
    <row r="394" spans="1:28" ht="13.5" customHeight="1">
      <c r="A394" s="2"/>
      <c r="B394" s="2"/>
      <c r="C394" s="50"/>
      <c r="D394" s="2"/>
      <c r="E394" s="2"/>
      <c r="F394" s="50"/>
      <c r="G394" s="50"/>
      <c r="H394" s="2"/>
      <c r="I394" s="2"/>
      <c r="J394" s="2"/>
      <c r="K394" s="2"/>
      <c r="L394" s="2"/>
      <c r="M394" s="2"/>
      <c r="N394" s="2"/>
      <c r="O394" s="2"/>
      <c r="P394" s="2"/>
      <c r="Q394" s="2"/>
      <c r="R394" s="2"/>
      <c r="S394" s="2"/>
      <c r="T394" s="2"/>
      <c r="U394" s="2"/>
      <c r="V394" s="2"/>
      <c r="W394" s="2"/>
      <c r="X394" s="2"/>
      <c r="Y394" s="2"/>
      <c r="Z394" s="2"/>
      <c r="AA394" s="2"/>
      <c r="AB394" s="2"/>
    </row>
    <row r="395" spans="1:28" ht="13.5" customHeight="1">
      <c r="A395" s="2"/>
      <c r="B395" s="2"/>
      <c r="C395" s="50"/>
      <c r="D395" s="2"/>
      <c r="E395" s="2"/>
      <c r="F395" s="50"/>
      <c r="G395" s="50"/>
      <c r="H395" s="2"/>
      <c r="I395" s="2"/>
      <c r="J395" s="2"/>
      <c r="K395" s="2"/>
      <c r="L395" s="2"/>
      <c r="M395" s="2"/>
      <c r="N395" s="2"/>
      <c r="O395" s="2"/>
      <c r="P395" s="2"/>
      <c r="Q395" s="2"/>
      <c r="R395" s="2"/>
      <c r="S395" s="2"/>
      <c r="T395" s="2"/>
      <c r="U395" s="2"/>
      <c r="V395" s="2"/>
      <c r="W395" s="2"/>
      <c r="X395" s="2"/>
      <c r="Y395" s="2"/>
      <c r="Z395" s="2"/>
      <c r="AA395" s="2"/>
      <c r="AB395" s="2"/>
    </row>
    <row r="396" spans="1:28" ht="13.5" customHeight="1">
      <c r="A396" s="2"/>
      <c r="B396" s="2"/>
      <c r="C396" s="50"/>
      <c r="D396" s="2"/>
      <c r="E396" s="2"/>
      <c r="F396" s="50"/>
      <c r="G396" s="50"/>
      <c r="H396" s="2"/>
      <c r="I396" s="2"/>
      <c r="J396" s="2"/>
      <c r="K396" s="2"/>
      <c r="L396" s="2"/>
      <c r="M396" s="2"/>
      <c r="N396" s="2"/>
      <c r="O396" s="2"/>
      <c r="P396" s="2"/>
      <c r="Q396" s="2"/>
      <c r="R396" s="2"/>
      <c r="S396" s="2"/>
      <c r="T396" s="2"/>
      <c r="U396" s="2"/>
      <c r="V396" s="2"/>
      <c r="W396" s="2"/>
      <c r="X396" s="2"/>
      <c r="Y396" s="2"/>
      <c r="Z396" s="2"/>
      <c r="AA396" s="2"/>
      <c r="AB396" s="2"/>
    </row>
    <row r="397" spans="1:28" ht="13.5" customHeight="1">
      <c r="A397" s="2"/>
      <c r="B397" s="2"/>
      <c r="C397" s="50"/>
      <c r="D397" s="2"/>
      <c r="E397" s="2"/>
      <c r="F397" s="50"/>
      <c r="G397" s="50"/>
      <c r="H397" s="2"/>
      <c r="I397" s="2"/>
      <c r="J397" s="2"/>
      <c r="K397" s="2"/>
      <c r="L397" s="2"/>
      <c r="M397" s="2"/>
      <c r="N397" s="2"/>
      <c r="O397" s="2"/>
      <c r="P397" s="2"/>
      <c r="Q397" s="2"/>
      <c r="R397" s="2"/>
      <c r="S397" s="2"/>
      <c r="T397" s="2"/>
      <c r="U397" s="2"/>
      <c r="V397" s="2"/>
      <c r="W397" s="2"/>
      <c r="X397" s="2"/>
      <c r="Y397" s="2"/>
      <c r="Z397" s="2"/>
      <c r="AA397" s="2"/>
      <c r="AB397" s="2"/>
    </row>
    <row r="398" spans="1:28" ht="13.5" customHeight="1">
      <c r="A398" s="2"/>
      <c r="B398" s="2"/>
      <c r="C398" s="50"/>
      <c r="D398" s="2"/>
      <c r="E398" s="2"/>
      <c r="F398" s="50"/>
      <c r="G398" s="50"/>
      <c r="H398" s="2"/>
      <c r="I398" s="2"/>
      <c r="J398" s="2"/>
      <c r="K398" s="2"/>
      <c r="L398" s="2"/>
      <c r="M398" s="2"/>
      <c r="N398" s="2"/>
      <c r="O398" s="2"/>
      <c r="P398" s="2"/>
      <c r="Q398" s="2"/>
      <c r="R398" s="2"/>
      <c r="S398" s="2"/>
      <c r="T398" s="2"/>
      <c r="U398" s="2"/>
      <c r="V398" s="2"/>
      <c r="W398" s="2"/>
      <c r="X398" s="2"/>
      <c r="Y398" s="2"/>
      <c r="Z398" s="2"/>
      <c r="AA398" s="2"/>
      <c r="AB398" s="2"/>
    </row>
    <row r="399" spans="1:28" ht="13.5" customHeight="1">
      <c r="A399" s="2"/>
      <c r="B399" s="2"/>
      <c r="C399" s="50"/>
      <c r="D399" s="2"/>
      <c r="E399" s="2"/>
      <c r="F399" s="50"/>
      <c r="G399" s="50"/>
      <c r="H399" s="2"/>
      <c r="I399" s="2"/>
      <c r="J399" s="2"/>
      <c r="K399" s="2"/>
      <c r="L399" s="2"/>
      <c r="M399" s="2"/>
      <c r="N399" s="2"/>
      <c r="O399" s="2"/>
      <c r="P399" s="2"/>
      <c r="Q399" s="2"/>
      <c r="R399" s="2"/>
      <c r="S399" s="2"/>
      <c r="T399" s="2"/>
      <c r="U399" s="2"/>
      <c r="V399" s="2"/>
      <c r="W399" s="2"/>
      <c r="X399" s="2"/>
      <c r="Y399" s="2"/>
      <c r="Z399" s="2"/>
      <c r="AA399" s="2"/>
      <c r="AB399" s="2"/>
    </row>
    <row r="400" spans="1:28" ht="13.5" customHeight="1">
      <c r="A400" s="2"/>
      <c r="B400" s="2"/>
      <c r="C400" s="50"/>
      <c r="D400" s="2"/>
      <c r="E400" s="2"/>
      <c r="F400" s="50"/>
      <c r="G400" s="50"/>
      <c r="H400" s="2"/>
      <c r="I400" s="2"/>
      <c r="J400" s="2"/>
      <c r="K400" s="2"/>
      <c r="L400" s="2"/>
      <c r="M400" s="2"/>
      <c r="N400" s="2"/>
      <c r="O400" s="2"/>
      <c r="P400" s="2"/>
      <c r="Q400" s="2"/>
      <c r="R400" s="2"/>
      <c r="S400" s="2"/>
      <c r="T400" s="2"/>
      <c r="U400" s="2"/>
      <c r="V400" s="2"/>
      <c r="W400" s="2"/>
      <c r="X400" s="2"/>
      <c r="Y400" s="2"/>
      <c r="Z400" s="2"/>
      <c r="AA400" s="2"/>
      <c r="AB400" s="2"/>
    </row>
    <row r="401" spans="1:28" ht="13.5" customHeight="1">
      <c r="A401" s="2"/>
      <c r="B401" s="2"/>
      <c r="C401" s="50"/>
      <c r="D401" s="2"/>
      <c r="E401" s="2"/>
      <c r="F401" s="50"/>
      <c r="G401" s="50"/>
      <c r="H401" s="2"/>
      <c r="I401" s="2"/>
      <c r="J401" s="2"/>
      <c r="K401" s="2"/>
      <c r="L401" s="2"/>
      <c r="M401" s="2"/>
      <c r="N401" s="2"/>
      <c r="O401" s="2"/>
      <c r="P401" s="2"/>
      <c r="Q401" s="2"/>
      <c r="R401" s="2"/>
      <c r="S401" s="2"/>
      <c r="T401" s="2"/>
      <c r="U401" s="2"/>
      <c r="V401" s="2"/>
      <c r="W401" s="2"/>
      <c r="X401" s="2"/>
      <c r="Y401" s="2"/>
      <c r="Z401" s="2"/>
      <c r="AA401" s="2"/>
      <c r="AB401" s="2"/>
    </row>
    <row r="402" spans="1:28" ht="13.5" customHeight="1">
      <c r="A402" s="2"/>
      <c r="B402" s="2"/>
      <c r="C402" s="50"/>
      <c r="D402" s="2"/>
      <c r="E402" s="2"/>
      <c r="F402" s="50"/>
      <c r="G402" s="50"/>
      <c r="H402" s="2"/>
      <c r="I402" s="2"/>
      <c r="J402" s="2"/>
      <c r="K402" s="2"/>
      <c r="L402" s="2"/>
      <c r="M402" s="2"/>
      <c r="N402" s="2"/>
      <c r="O402" s="2"/>
      <c r="P402" s="2"/>
      <c r="Q402" s="2"/>
      <c r="R402" s="2"/>
      <c r="S402" s="2"/>
      <c r="T402" s="2"/>
      <c r="U402" s="2"/>
      <c r="V402" s="2"/>
      <c r="W402" s="2"/>
      <c r="X402" s="2"/>
      <c r="Y402" s="2"/>
      <c r="Z402" s="2"/>
      <c r="AA402" s="2"/>
      <c r="AB402" s="2"/>
    </row>
    <row r="403" spans="1:28" ht="13.5" customHeight="1">
      <c r="A403" s="2"/>
      <c r="B403" s="2"/>
      <c r="C403" s="50"/>
      <c r="D403" s="2"/>
      <c r="E403" s="2"/>
      <c r="F403" s="50"/>
      <c r="G403" s="50"/>
      <c r="H403" s="2"/>
      <c r="I403" s="2"/>
      <c r="J403" s="2"/>
      <c r="K403" s="2"/>
      <c r="L403" s="2"/>
      <c r="M403" s="2"/>
      <c r="N403" s="2"/>
      <c r="O403" s="2"/>
      <c r="P403" s="2"/>
      <c r="Q403" s="2"/>
      <c r="R403" s="2"/>
      <c r="S403" s="2"/>
      <c r="T403" s="2"/>
      <c r="U403" s="2"/>
      <c r="V403" s="2"/>
      <c r="W403" s="2"/>
      <c r="X403" s="2"/>
      <c r="Y403" s="2"/>
      <c r="Z403" s="2"/>
      <c r="AA403" s="2"/>
      <c r="AB403" s="2"/>
    </row>
    <row r="404" spans="1:28" ht="13.5" customHeight="1">
      <c r="A404" s="2"/>
      <c r="B404" s="2"/>
      <c r="C404" s="50"/>
      <c r="D404" s="2"/>
      <c r="E404" s="2"/>
      <c r="F404" s="50"/>
      <c r="G404" s="50"/>
      <c r="H404" s="2"/>
      <c r="I404" s="2"/>
      <c r="J404" s="2"/>
      <c r="K404" s="2"/>
      <c r="L404" s="2"/>
      <c r="M404" s="2"/>
      <c r="N404" s="2"/>
      <c r="O404" s="2"/>
      <c r="P404" s="2"/>
      <c r="Q404" s="2"/>
      <c r="R404" s="2"/>
      <c r="S404" s="2"/>
      <c r="T404" s="2"/>
      <c r="U404" s="2"/>
      <c r="V404" s="2"/>
      <c r="W404" s="2"/>
      <c r="X404" s="2"/>
      <c r="Y404" s="2"/>
      <c r="Z404" s="2"/>
      <c r="AA404" s="2"/>
      <c r="AB404" s="2"/>
    </row>
    <row r="405" spans="1:28" ht="13.5" customHeight="1">
      <c r="A405" s="2"/>
      <c r="B405" s="2"/>
      <c r="C405" s="50"/>
      <c r="D405" s="2"/>
      <c r="E405" s="2"/>
      <c r="F405" s="50"/>
      <c r="G405" s="50"/>
      <c r="H405" s="2"/>
      <c r="I405" s="2"/>
      <c r="J405" s="2"/>
      <c r="K405" s="2"/>
      <c r="L405" s="2"/>
      <c r="M405" s="2"/>
      <c r="N405" s="2"/>
      <c r="O405" s="2"/>
      <c r="P405" s="2"/>
      <c r="Q405" s="2"/>
      <c r="R405" s="2"/>
      <c r="S405" s="2"/>
      <c r="T405" s="2"/>
      <c r="U405" s="2"/>
      <c r="V405" s="2"/>
      <c r="W405" s="2"/>
      <c r="X405" s="2"/>
      <c r="Y405" s="2"/>
      <c r="Z405" s="2"/>
      <c r="AA405" s="2"/>
      <c r="AB405" s="2"/>
    </row>
    <row r="406" spans="1:28" ht="13.5" customHeight="1">
      <c r="A406" s="2"/>
      <c r="B406" s="2"/>
      <c r="C406" s="50"/>
      <c r="D406" s="2"/>
      <c r="E406" s="2"/>
      <c r="F406" s="50"/>
      <c r="G406" s="50"/>
      <c r="H406" s="2"/>
      <c r="I406" s="2"/>
      <c r="J406" s="2"/>
      <c r="K406" s="2"/>
      <c r="L406" s="2"/>
      <c r="M406" s="2"/>
      <c r="N406" s="2"/>
      <c r="O406" s="2"/>
      <c r="P406" s="2"/>
      <c r="Q406" s="2"/>
      <c r="R406" s="2"/>
      <c r="S406" s="2"/>
      <c r="T406" s="2"/>
      <c r="U406" s="2"/>
      <c r="V406" s="2"/>
      <c r="W406" s="2"/>
      <c r="X406" s="2"/>
      <c r="Y406" s="2"/>
      <c r="Z406" s="2"/>
      <c r="AA406" s="2"/>
      <c r="AB406" s="2"/>
    </row>
    <row r="407" spans="1:28" ht="13.5" customHeight="1">
      <c r="A407" s="2"/>
      <c r="B407" s="2"/>
      <c r="C407" s="50"/>
      <c r="D407" s="2"/>
      <c r="E407" s="2"/>
      <c r="F407" s="50"/>
      <c r="G407" s="50"/>
      <c r="H407" s="2"/>
      <c r="I407" s="2"/>
      <c r="J407" s="2"/>
      <c r="K407" s="2"/>
      <c r="L407" s="2"/>
      <c r="M407" s="2"/>
      <c r="N407" s="2"/>
      <c r="O407" s="2"/>
      <c r="P407" s="2"/>
      <c r="Q407" s="2"/>
      <c r="R407" s="2"/>
      <c r="S407" s="2"/>
      <c r="T407" s="2"/>
      <c r="U407" s="2"/>
      <c r="V407" s="2"/>
      <c r="W407" s="2"/>
      <c r="X407" s="2"/>
      <c r="Y407" s="2"/>
      <c r="Z407" s="2"/>
      <c r="AA407" s="2"/>
      <c r="AB407" s="2"/>
    </row>
    <row r="408" spans="1:28" ht="13.5" customHeight="1">
      <c r="A408" s="2"/>
      <c r="B408" s="2"/>
      <c r="C408" s="50"/>
      <c r="D408" s="2"/>
      <c r="E408" s="2"/>
      <c r="F408" s="50"/>
      <c r="G408" s="50"/>
      <c r="H408" s="2"/>
      <c r="I408" s="2"/>
      <c r="J408" s="2"/>
      <c r="K408" s="2"/>
      <c r="L408" s="2"/>
      <c r="M408" s="2"/>
      <c r="N408" s="2"/>
      <c r="O408" s="2"/>
      <c r="P408" s="2"/>
      <c r="Q408" s="2"/>
      <c r="R408" s="2"/>
      <c r="S408" s="2"/>
      <c r="T408" s="2"/>
      <c r="U408" s="2"/>
      <c r="V408" s="2"/>
      <c r="W408" s="2"/>
      <c r="X408" s="2"/>
      <c r="Y408" s="2"/>
      <c r="Z408" s="2"/>
      <c r="AA408" s="2"/>
      <c r="AB408" s="2"/>
    </row>
    <row r="409" spans="1:28" ht="13.5" customHeight="1">
      <c r="A409" s="2"/>
      <c r="B409" s="2"/>
      <c r="C409" s="50"/>
      <c r="D409" s="2"/>
      <c r="E409" s="2"/>
      <c r="F409" s="50"/>
      <c r="G409" s="50"/>
      <c r="H409" s="2"/>
      <c r="I409" s="2"/>
      <c r="J409" s="2"/>
      <c r="K409" s="2"/>
      <c r="L409" s="2"/>
      <c r="M409" s="2"/>
      <c r="N409" s="2"/>
      <c r="O409" s="2"/>
      <c r="P409" s="2"/>
      <c r="Q409" s="2"/>
      <c r="R409" s="2"/>
      <c r="S409" s="2"/>
      <c r="T409" s="2"/>
      <c r="U409" s="2"/>
      <c r="V409" s="2"/>
      <c r="W409" s="2"/>
      <c r="X409" s="2"/>
      <c r="Y409" s="2"/>
      <c r="Z409" s="2"/>
      <c r="AA409" s="2"/>
      <c r="AB409" s="2"/>
    </row>
    <row r="410" spans="1:28" ht="13.5" customHeight="1">
      <c r="A410" s="2"/>
      <c r="B410" s="2"/>
      <c r="C410" s="50"/>
      <c r="D410" s="2"/>
      <c r="E410" s="2"/>
      <c r="F410" s="50"/>
      <c r="G410" s="50"/>
      <c r="H410" s="2"/>
      <c r="I410" s="2"/>
      <c r="J410" s="2"/>
      <c r="K410" s="2"/>
      <c r="L410" s="2"/>
      <c r="M410" s="2"/>
      <c r="N410" s="2"/>
      <c r="O410" s="2"/>
      <c r="P410" s="2"/>
      <c r="Q410" s="2"/>
      <c r="R410" s="2"/>
      <c r="S410" s="2"/>
      <c r="T410" s="2"/>
      <c r="U410" s="2"/>
      <c r="V410" s="2"/>
      <c r="W410" s="2"/>
      <c r="X410" s="2"/>
      <c r="Y410" s="2"/>
      <c r="Z410" s="2"/>
      <c r="AA410" s="2"/>
      <c r="AB410" s="2"/>
    </row>
    <row r="411" spans="1:28" ht="13.5" customHeight="1">
      <c r="A411" s="2"/>
      <c r="B411" s="2"/>
      <c r="C411" s="50"/>
      <c r="D411" s="2"/>
      <c r="E411" s="2"/>
      <c r="F411" s="50"/>
      <c r="G411" s="50"/>
      <c r="H411" s="2"/>
      <c r="I411" s="2"/>
      <c r="J411" s="2"/>
      <c r="K411" s="2"/>
      <c r="L411" s="2"/>
      <c r="M411" s="2"/>
      <c r="N411" s="2"/>
      <c r="O411" s="2"/>
      <c r="P411" s="2"/>
      <c r="Q411" s="2"/>
      <c r="R411" s="2"/>
      <c r="S411" s="2"/>
      <c r="T411" s="2"/>
      <c r="U411" s="2"/>
      <c r="V411" s="2"/>
      <c r="W411" s="2"/>
      <c r="X411" s="2"/>
      <c r="Y411" s="2"/>
      <c r="Z411" s="2"/>
      <c r="AA411" s="2"/>
      <c r="AB411" s="2"/>
    </row>
    <row r="412" spans="1:28" ht="13.5" customHeight="1">
      <c r="A412" s="2"/>
      <c r="B412" s="2"/>
      <c r="C412" s="50"/>
      <c r="D412" s="2"/>
      <c r="E412" s="2"/>
      <c r="F412" s="50"/>
      <c r="G412" s="50"/>
      <c r="H412" s="2"/>
      <c r="I412" s="2"/>
      <c r="J412" s="2"/>
      <c r="K412" s="2"/>
      <c r="L412" s="2"/>
      <c r="M412" s="2"/>
      <c r="N412" s="2"/>
      <c r="O412" s="2"/>
      <c r="P412" s="2"/>
      <c r="Q412" s="2"/>
      <c r="R412" s="2"/>
      <c r="S412" s="2"/>
      <c r="T412" s="2"/>
      <c r="U412" s="2"/>
      <c r="V412" s="2"/>
      <c r="W412" s="2"/>
      <c r="X412" s="2"/>
      <c r="Y412" s="2"/>
      <c r="Z412" s="2"/>
      <c r="AA412" s="2"/>
      <c r="AB412" s="2"/>
    </row>
    <row r="413" spans="1:28" ht="13.5" customHeight="1">
      <c r="A413" s="2"/>
      <c r="B413" s="2"/>
      <c r="C413" s="50"/>
      <c r="D413" s="2"/>
      <c r="E413" s="2"/>
      <c r="F413" s="50"/>
      <c r="G413" s="50"/>
      <c r="H413" s="2"/>
      <c r="I413" s="2"/>
      <c r="J413" s="2"/>
      <c r="K413" s="2"/>
      <c r="L413" s="2"/>
      <c r="M413" s="2"/>
      <c r="N413" s="2"/>
      <c r="O413" s="2"/>
      <c r="P413" s="2"/>
      <c r="Q413" s="2"/>
      <c r="R413" s="2"/>
      <c r="S413" s="2"/>
      <c r="T413" s="2"/>
      <c r="U413" s="2"/>
      <c r="V413" s="2"/>
      <c r="W413" s="2"/>
      <c r="X413" s="2"/>
      <c r="Y413" s="2"/>
      <c r="Z413" s="2"/>
      <c r="AA413" s="2"/>
      <c r="AB413" s="2"/>
    </row>
    <row r="414" spans="1:28" ht="13.5" customHeight="1">
      <c r="A414" s="2"/>
      <c r="B414" s="2"/>
      <c r="C414" s="50"/>
      <c r="D414" s="2"/>
      <c r="E414" s="2"/>
      <c r="F414" s="50"/>
      <c r="G414" s="50"/>
      <c r="H414" s="2"/>
      <c r="I414" s="2"/>
      <c r="J414" s="2"/>
      <c r="K414" s="2"/>
      <c r="L414" s="2"/>
      <c r="M414" s="2"/>
      <c r="N414" s="2"/>
      <c r="O414" s="2"/>
      <c r="P414" s="2"/>
      <c r="Q414" s="2"/>
      <c r="R414" s="2"/>
      <c r="S414" s="2"/>
      <c r="T414" s="2"/>
      <c r="U414" s="2"/>
      <c r="V414" s="2"/>
      <c r="W414" s="2"/>
      <c r="X414" s="2"/>
      <c r="Y414" s="2"/>
      <c r="Z414" s="2"/>
      <c r="AA414" s="2"/>
      <c r="AB414" s="2"/>
    </row>
    <row r="415" spans="1:28" ht="13.5" customHeight="1">
      <c r="A415" s="2"/>
      <c r="B415" s="2"/>
      <c r="C415" s="50"/>
      <c r="D415" s="2"/>
      <c r="E415" s="2"/>
      <c r="F415" s="50"/>
      <c r="G415" s="50"/>
      <c r="H415" s="2"/>
      <c r="I415" s="2"/>
      <c r="J415" s="2"/>
      <c r="K415" s="2"/>
      <c r="L415" s="2"/>
      <c r="M415" s="2"/>
      <c r="N415" s="2"/>
      <c r="O415" s="2"/>
      <c r="P415" s="2"/>
      <c r="Q415" s="2"/>
      <c r="R415" s="2"/>
      <c r="S415" s="2"/>
      <c r="T415" s="2"/>
      <c r="U415" s="2"/>
      <c r="V415" s="2"/>
      <c r="W415" s="2"/>
      <c r="X415" s="2"/>
      <c r="Y415" s="2"/>
      <c r="Z415" s="2"/>
      <c r="AA415" s="2"/>
      <c r="AB415" s="2"/>
    </row>
    <row r="416" spans="1:28" ht="13.5" customHeight="1">
      <c r="A416" s="2"/>
      <c r="B416" s="2"/>
      <c r="C416" s="50"/>
      <c r="D416" s="2"/>
      <c r="E416" s="2"/>
      <c r="F416" s="50"/>
      <c r="G416" s="50"/>
      <c r="H416" s="2"/>
      <c r="I416" s="2"/>
      <c r="J416" s="2"/>
      <c r="K416" s="2"/>
      <c r="L416" s="2"/>
      <c r="M416" s="2"/>
      <c r="N416" s="2"/>
      <c r="O416" s="2"/>
      <c r="P416" s="2"/>
      <c r="Q416" s="2"/>
      <c r="R416" s="2"/>
      <c r="S416" s="2"/>
      <c r="T416" s="2"/>
      <c r="U416" s="2"/>
      <c r="V416" s="2"/>
      <c r="W416" s="2"/>
      <c r="X416" s="2"/>
      <c r="Y416" s="2"/>
      <c r="Z416" s="2"/>
      <c r="AA416" s="2"/>
      <c r="AB416" s="2"/>
    </row>
    <row r="417" spans="1:28" ht="13.5" customHeight="1">
      <c r="A417" s="2"/>
      <c r="B417" s="2"/>
      <c r="C417" s="50"/>
      <c r="D417" s="2"/>
      <c r="E417" s="2"/>
      <c r="F417" s="50"/>
      <c r="G417" s="50"/>
      <c r="H417" s="2"/>
      <c r="I417" s="2"/>
      <c r="J417" s="2"/>
      <c r="K417" s="2"/>
      <c r="L417" s="2"/>
      <c r="M417" s="2"/>
      <c r="N417" s="2"/>
      <c r="O417" s="2"/>
      <c r="P417" s="2"/>
      <c r="Q417" s="2"/>
      <c r="R417" s="2"/>
      <c r="S417" s="2"/>
      <c r="T417" s="2"/>
      <c r="U417" s="2"/>
      <c r="V417" s="2"/>
      <c r="W417" s="2"/>
      <c r="X417" s="2"/>
      <c r="Y417" s="2"/>
      <c r="Z417" s="2"/>
      <c r="AA417" s="2"/>
      <c r="AB417" s="2"/>
    </row>
    <row r="418" spans="1:28" ht="13.5" customHeight="1">
      <c r="A418" s="2"/>
      <c r="B418" s="2"/>
      <c r="C418" s="50"/>
      <c r="D418" s="2"/>
      <c r="E418" s="2"/>
      <c r="F418" s="50"/>
      <c r="G418" s="50"/>
      <c r="H418" s="2"/>
      <c r="I418" s="2"/>
      <c r="J418" s="2"/>
      <c r="K418" s="2"/>
      <c r="L418" s="2"/>
      <c r="M418" s="2"/>
      <c r="N418" s="2"/>
      <c r="O418" s="2"/>
      <c r="P418" s="2"/>
      <c r="Q418" s="2"/>
      <c r="R418" s="2"/>
      <c r="S418" s="2"/>
      <c r="T418" s="2"/>
      <c r="U418" s="2"/>
      <c r="V418" s="2"/>
      <c r="W418" s="2"/>
      <c r="X418" s="2"/>
      <c r="Y418" s="2"/>
      <c r="Z418" s="2"/>
      <c r="AA418" s="2"/>
      <c r="AB418" s="2"/>
    </row>
    <row r="419" spans="1:28" ht="13.5" customHeight="1">
      <c r="A419" s="2"/>
      <c r="B419" s="2"/>
      <c r="C419" s="50"/>
      <c r="D419" s="2"/>
      <c r="E419" s="2"/>
      <c r="F419" s="50"/>
      <c r="G419" s="50"/>
      <c r="H419" s="2"/>
      <c r="I419" s="2"/>
      <c r="J419" s="2"/>
      <c r="K419" s="2"/>
      <c r="L419" s="2"/>
      <c r="M419" s="2"/>
      <c r="N419" s="2"/>
      <c r="O419" s="2"/>
      <c r="P419" s="2"/>
      <c r="Q419" s="2"/>
      <c r="R419" s="2"/>
      <c r="S419" s="2"/>
      <c r="T419" s="2"/>
      <c r="U419" s="2"/>
      <c r="V419" s="2"/>
      <c r="W419" s="2"/>
      <c r="X419" s="2"/>
      <c r="Y419" s="2"/>
      <c r="Z419" s="2"/>
      <c r="AA419" s="2"/>
      <c r="AB419" s="2"/>
    </row>
    <row r="420" spans="1:28" ht="13.5" customHeight="1">
      <c r="A420" s="2"/>
      <c r="B420" s="2"/>
      <c r="C420" s="50"/>
      <c r="D420" s="2"/>
      <c r="E420" s="2"/>
      <c r="F420" s="50"/>
      <c r="G420" s="50"/>
      <c r="H420" s="2"/>
      <c r="I420" s="2"/>
      <c r="J420" s="2"/>
      <c r="K420" s="2"/>
      <c r="L420" s="2"/>
      <c r="M420" s="2"/>
      <c r="N420" s="2"/>
      <c r="O420" s="2"/>
      <c r="P420" s="2"/>
      <c r="Q420" s="2"/>
      <c r="R420" s="2"/>
      <c r="S420" s="2"/>
      <c r="T420" s="2"/>
      <c r="U420" s="2"/>
      <c r="V420" s="2"/>
      <c r="W420" s="2"/>
      <c r="X420" s="2"/>
      <c r="Y420" s="2"/>
      <c r="Z420" s="2"/>
      <c r="AA420" s="2"/>
      <c r="AB420" s="2"/>
    </row>
    <row r="421" spans="1:28" ht="13.5" customHeight="1">
      <c r="A421" s="2"/>
      <c r="B421" s="2"/>
      <c r="C421" s="50"/>
      <c r="D421" s="2"/>
      <c r="E421" s="2"/>
      <c r="F421" s="50"/>
      <c r="G421" s="50"/>
      <c r="H421" s="2"/>
      <c r="I421" s="2"/>
      <c r="J421" s="2"/>
      <c r="K421" s="2"/>
      <c r="L421" s="2"/>
      <c r="M421" s="2"/>
      <c r="N421" s="2"/>
      <c r="O421" s="2"/>
      <c r="P421" s="2"/>
      <c r="Q421" s="2"/>
      <c r="R421" s="2"/>
      <c r="S421" s="2"/>
      <c r="T421" s="2"/>
      <c r="U421" s="2"/>
      <c r="V421" s="2"/>
      <c r="W421" s="2"/>
      <c r="X421" s="2"/>
      <c r="Y421" s="2"/>
      <c r="Z421" s="2"/>
      <c r="AA421" s="2"/>
      <c r="AB421" s="2"/>
    </row>
    <row r="422" spans="1:28" ht="13.5" customHeight="1">
      <c r="A422" s="2"/>
      <c r="B422" s="2"/>
      <c r="C422" s="50"/>
      <c r="D422" s="2"/>
      <c r="E422" s="2"/>
      <c r="F422" s="50"/>
      <c r="G422" s="50"/>
      <c r="H422" s="2"/>
      <c r="I422" s="2"/>
      <c r="J422" s="2"/>
      <c r="K422" s="2"/>
      <c r="L422" s="2"/>
      <c r="M422" s="2"/>
      <c r="N422" s="2"/>
      <c r="O422" s="2"/>
      <c r="P422" s="2"/>
      <c r="Q422" s="2"/>
      <c r="R422" s="2"/>
      <c r="S422" s="2"/>
      <c r="T422" s="2"/>
      <c r="U422" s="2"/>
      <c r="V422" s="2"/>
      <c r="W422" s="2"/>
      <c r="X422" s="2"/>
      <c r="Y422" s="2"/>
      <c r="Z422" s="2"/>
      <c r="AA422" s="2"/>
      <c r="AB422" s="2"/>
    </row>
    <row r="423" spans="1:28" ht="13.5" customHeight="1">
      <c r="A423" s="2"/>
      <c r="B423" s="2"/>
      <c r="C423" s="50"/>
      <c r="D423" s="2"/>
      <c r="E423" s="2"/>
      <c r="F423" s="50"/>
      <c r="G423" s="50"/>
      <c r="H423" s="2"/>
      <c r="I423" s="2"/>
      <c r="J423" s="2"/>
      <c r="K423" s="2"/>
      <c r="L423" s="2"/>
      <c r="M423" s="2"/>
      <c r="N423" s="2"/>
      <c r="O423" s="2"/>
      <c r="P423" s="2"/>
      <c r="Q423" s="2"/>
      <c r="R423" s="2"/>
      <c r="S423" s="2"/>
      <c r="T423" s="2"/>
      <c r="U423" s="2"/>
      <c r="V423" s="2"/>
      <c r="W423" s="2"/>
      <c r="X423" s="2"/>
      <c r="Y423" s="2"/>
      <c r="Z423" s="2"/>
      <c r="AA423" s="2"/>
      <c r="AB423" s="2"/>
    </row>
    <row r="424" spans="1:28" ht="13.5" customHeight="1">
      <c r="A424" s="2"/>
      <c r="B424" s="2"/>
      <c r="C424" s="50"/>
      <c r="D424" s="2"/>
      <c r="E424" s="2"/>
      <c r="F424" s="50"/>
      <c r="G424" s="50"/>
      <c r="H424" s="2"/>
      <c r="I424" s="2"/>
      <c r="J424" s="2"/>
      <c r="K424" s="2"/>
      <c r="L424" s="2"/>
      <c r="M424" s="2"/>
      <c r="N424" s="2"/>
      <c r="O424" s="2"/>
      <c r="P424" s="2"/>
      <c r="Q424" s="2"/>
      <c r="R424" s="2"/>
      <c r="S424" s="2"/>
      <c r="T424" s="2"/>
      <c r="U424" s="2"/>
      <c r="V424" s="2"/>
      <c r="W424" s="2"/>
      <c r="X424" s="2"/>
      <c r="Y424" s="2"/>
      <c r="Z424" s="2"/>
      <c r="AA424" s="2"/>
      <c r="AB424" s="2"/>
    </row>
    <row r="425" spans="1:28" ht="13.5" customHeight="1">
      <c r="A425" s="2"/>
      <c r="B425" s="2"/>
      <c r="C425" s="50"/>
      <c r="D425" s="2"/>
      <c r="E425" s="2"/>
      <c r="F425" s="50"/>
      <c r="G425" s="50"/>
      <c r="H425" s="2"/>
      <c r="I425" s="2"/>
      <c r="J425" s="2"/>
      <c r="K425" s="2"/>
      <c r="L425" s="2"/>
      <c r="M425" s="2"/>
      <c r="N425" s="2"/>
      <c r="O425" s="2"/>
      <c r="P425" s="2"/>
      <c r="Q425" s="2"/>
      <c r="R425" s="2"/>
      <c r="S425" s="2"/>
      <c r="T425" s="2"/>
      <c r="U425" s="2"/>
      <c r="V425" s="2"/>
      <c r="W425" s="2"/>
      <c r="X425" s="2"/>
      <c r="Y425" s="2"/>
      <c r="Z425" s="2"/>
      <c r="AA425" s="2"/>
      <c r="AB425" s="2"/>
    </row>
    <row r="426" spans="1:28" ht="13.5" customHeight="1">
      <c r="A426" s="2"/>
      <c r="B426" s="2"/>
      <c r="C426" s="50"/>
      <c r="D426" s="2"/>
      <c r="E426" s="2"/>
      <c r="F426" s="50"/>
      <c r="G426" s="50"/>
      <c r="H426" s="2"/>
      <c r="I426" s="2"/>
      <c r="J426" s="2"/>
      <c r="K426" s="2"/>
      <c r="L426" s="2"/>
      <c r="M426" s="2"/>
      <c r="N426" s="2"/>
      <c r="O426" s="2"/>
      <c r="P426" s="2"/>
      <c r="Q426" s="2"/>
      <c r="R426" s="2"/>
      <c r="S426" s="2"/>
      <c r="T426" s="2"/>
      <c r="U426" s="2"/>
      <c r="V426" s="2"/>
      <c r="W426" s="2"/>
      <c r="X426" s="2"/>
      <c r="Y426" s="2"/>
      <c r="Z426" s="2"/>
      <c r="AA426" s="2"/>
      <c r="AB426" s="2"/>
    </row>
    <row r="427" spans="1:28" ht="13.5" customHeight="1">
      <c r="A427" s="2"/>
      <c r="B427" s="2"/>
      <c r="C427" s="50"/>
      <c r="D427" s="2"/>
      <c r="E427" s="2"/>
      <c r="F427" s="50"/>
      <c r="G427" s="50"/>
      <c r="H427" s="2"/>
      <c r="I427" s="2"/>
      <c r="J427" s="2"/>
      <c r="K427" s="2"/>
      <c r="L427" s="2"/>
      <c r="M427" s="2"/>
      <c r="N427" s="2"/>
      <c r="O427" s="2"/>
      <c r="P427" s="2"/>
      <c r="Q427" s="2"/>
      <c r="R427" s="2"/>
      <c r="S427" s="2"/>
      <c r="T427" s="2"/>
      <c r="U427" s="2"/>
      <c r="V427" s="2"/>
      <c r="W427" s="2"/>
      <c r="X427" s="2"/>
      <c r="Y427" s="2"/>
      <c r="Z427" s="2"/>
      <c r="AA427" s="2"/>
      <c r="AB427" s="2"/>
    </row>
    <row r="428" spans="1:28" ht="13.5" customHeight="1">
      <c r="A428" s="2"/>
      <c r="B428" s="2"/>
      <c r="C428" s="50"/>
      <c r="D428" s="2"/>
      <c r="E428" s="2"/>
      <c r="F428" s="50"/>
      <c r="G428" s="50"/>
      <c r="H428" s="2"/>
      <c r="I428" s="2"/>
      <c r="J428" s="2"/>
      <c r="K428" s="2"/>
      <c r="L428" s="2"/>
      <c r="M428" s="2"/>
      <c r="N428" s="2"/>
      <c r="O428" s="2"/>
      <c r="P428" s="2"/>
      <c r="Q428" s="2"/>
      <c r="R428" s="2"/>
      <c r="S428" s="2"/>
      <c r="T428" s="2"/>
      <c r="U428" s="2"/>
      <c r="V428" s="2"/>
      <c r="W428" s="2"/>
      <c r="X428" s="2"/>
      <c r="Y428" s="2"/>
      <c r="Z428" s="2"/>
      <c r="AA428" s="2"/>
      <c r="AB428" s="2"/>
    </row>
    <row r="429" spans="1:28" ht="13.5" customHeight="1">
      <c r="A429" s="2"/>
      <c r="B429" s="2"/>
      <c r="C429" s="50"/>
      <c r="D429" s="2"/>
      <c r="E429" s="2"/>
      <c r="F429" s="50"/>
      <c r="G429" s="50"/>
      <c r="H429" s="2"/>
      <c r="I429" s="2"/>
      <c r="J429" s="2"/>
      <c r="K429" s="2"/>
      <c r="L429" s="2"/>
      <c r="M429" s="2"/>
      <c r="N429" s="2"/>
      <c r="O429" s="2"/>
      <c r="P429" s="2"/>
      <c r="Q429" s="2"/>
      <c r="R429" s="2"/>
      <c r="S429" s="2"/>
      <c r="T429" s="2"/>
      <c r="U429" s="2"/>
      <c r="V429" s="2"/>
      <c r="W429" s="2"/>
      <c r="X429" s="2"/>
      <c r="Y429" s="2"/>
      <c r="Z429" s="2"/>
      <c r="AA429" s="2"/>
      <c r="AB429" s="2"/>
    </row>
    <row r="430" spans="1:28" ht="13.5" customHeight="1">
      <c r="A430" s="2"/>
      <c r="B430" s="2"/>
      <c r="C430" s="50"/>
      <c r="D430" s="2"/>
      <c r="E430" s="2"/>
      <c r="F430" s="50"/>
      <c r="G430" s="50"/>
      <c r="H430" s="2"/>
      <c r="I430" s="2"/>
      <c r="J430" s="2"/>
      <c r="K430" s="2"/>
      <c r="L430" s="2"/>
      <c r="M430" s="2"/>
      <c r="N430" s="2"/>
      <c r="O430" s="2"/>
      <c r="P430" s="2"/>
      <c r="Q430" s="2"/>
      <c r="R430" s="2"/>
      <c r="S430" s="2"/>
      <c r="T430" s="2"/>
      <c r="U430" s="2"/>
      <c r="V430" s="2"/>
      <c r="W430" s="2"/>
      <c r="X430" s="2"/>
      <c r="Y430" s="2"/>
      <c r="Z430" s="2"/>
      <c r="AA430" s="2"/>
      <c r="AB430" s="2"/>
    </row>
    <row r="431" spans="1:28" ht="13.5" customHeight="1">
      <c r="A431" s="2"/>
      <c r="B431" s="2"/>
      <c r="C431" s="50"/>
      <c r="D431" s="2"/>
      <c r="E431" s="2"/>
      <c r="F431" s="50"/>
      <c r="G431" s="50"/>
      <c r="H431" s="2"/>
      <c r="I431" s="2"/>
      <c r="J431" s="2"/>
      <c r="K431" s="2"/>
      <c r="L431" s="2"/>
      <c r="M431" s="2"/>
      <c r="N431" s="2"/>
      <c r="O431" s="2"/>
      <c r="P431" s="2"/>
      <c r="Q431" s="2"/>
      <c r="R431" s="2"/>
      <c r="S431" s="2"/>
      <c r="T431" s="2"/>
      <c r="U431" s="2"/>
      <c r="V431" s="2"/>
      <c r="W431" s="2"/>
      <c r="X431" s="2"/>
      <c r="Y431" s="2"/>
      <c r="Z431" s="2"/>
      <c r="AA431" s="2"/>
      <c r="AB431" s="2"/>
    </row>
    <row r="432" spans="1:28" ht="13.5" customHeight="1">
      <c r="A432" s="2"/>
      <c r="B432" s="2"/>
      <c r="C432" s="50"/>
      <c r="D432" s="2"/>
      <c r="E432" s="2"/>
      <c r="F432" s="50"/>
      <c r="G432" s="50"/>
      <c r="H432" s="2"/>
      <c r="I432" s="2"/>
      <c r="J432" s="2"/>
      <c r="K432" s="2"/>
      <c r="L432" s="2"/>
      <c r="M432" s="2"/>
      <c r="N432" s="2"/>
      <c r="O432" s="2"/>
      <c r="P432" s="2"/>
      <c r="Q432" s="2"/>
      <c r="R432" s="2"/>
      <c r="S432" s="2"/>
      <c r="T432" s="2"/>
      <c r="U432" s="2"/>
      <c r="V432" s="2"/>
      <c r="W432" s="2"/>
      <c r="X432" s="2"/>
      <c r="Y432" s="2"/>
      <c r="Z432" s="2"/>
      <c r="AA432" s="2"/>
      <c r="AB432" s="2"/>
    </row>
    <row r="433" spans="1:28" ht="13.5" customHeight="1">
      <c r="A433" s="2"/>
      <c r="B433" s="2"/>
      <c r="C433" s="50"/>
      <c r="D433" s="2"/>
      <c r="E433" s="2"/>
      <c r="F433" s="50"/>
      <c r="G433" s="50"/>
      <c r="H433" s="2"/>
      <c r="I433" s="2"/>
      <c r="J433" s="2"/>
      <c r="K433" s="2"/>
      <c r="L433" s="2"/>
      <c r="M433" s="2"/>
      <c r="N433" s="2"/>
      <c r="O433" s="2"/>
      <c r="P433" s="2"/>
      <c r="Q433" s="2"/>
      <c r="R433" s="2"/>
      <c r="S433" s="2"/>
      <c r="T433" s="2"/>
      <c r="U433" s="2"/>
      <c r="V433" s="2"/>
      <c r="W433" s="2"/>
      <c r="X433" s="2"/>
      <c r="Y433" s="2"/>
      <c r="Z433" s="2"/>
      <c r="AA433" s="2"/>
      <c r="AB433" s="2"/>
    </row>
    <row r="434" spans="1:28" ht="13.5" customHeight="1">
      <c r="A434" s="2"/>
      <c r="B434" s="2"/>
      <c r="C434" s="50"/>
      <c r="D434" s="2"/>
      <c r="E434" s="2"/>
      <c r="F434" s="50"/>
      <c r="G434" s="50"/>
      <c r="H434" s="2"/>
      <c r="I434" s="2"/>
      <c r="J434" s="2"/>
      <c r="K434" s="2"/>
      <c r="L434" s="2"/>
      <c r="M434" s="2"/>
      <c r="N434" s="2"/>
      <c r="O434" s="2"/>
      <c r="P434" s="2"/>
      <c r="Q434" s="2"/>
      <c r="R434" s="2"/>
      <c r="S434" s="2"/>
      <c r="T434" s="2"/>
      <c r="U434" s="2"/>
      <c r="V434" s="2"/>
      <c r="W434" s="2"/>
      <c r="X434" s="2"/>
      <c r="Y434" s="2"/>
      <c r="Z434" s="2"/>
      <c r="AA434" s="2"/>
      <c r="AB434" s="2"/>
    </row>
    <row r="435" spans="1:28" ht="13.5" customHeight="1">
      <c r="A435" s="2"/>
      <c r="B435" s="2"/>
      <c r="C435" s="50"/>
      <c r="D435" s="2"/>
      <c r="E435" s="2"/>
      <c r="F435" s="50"/>
      <c r="G435" s="50"/>
      <c r="H435" s="2"/>
      <c r="I435" s="2"/>
      <c r="J435" s="2"/>
      <c r="K435" s="2"/>
      <c r="L435" s="2"/>
      <c r="M435" s="2"/>
      <c r="N435" s="2"/>
      <c r="O435" s="2"/>
      <c r="P435" s="2"/>
      <c r="Q435" s="2"/>
      <c r="R435" s="2"/>
      <c r="S435" s="2"/>
      <c r="T435" s="2"/>
      <c r="U435" s="2"/>
      <c r="V435" s="2"/>
      <c r="W435" s="2"/>
      <c r="X435" s="2"/>
      <c r="Y435" s="2"/>
      <c r="Z435" s="2"/>
      <c r="AA435" s="2"/>
      <c r="AB435" s="2"/>
    </row>
    <row r="436" spans="1:28" ht="13.5" customHeight="1">
      <c r="A436" s="2"/>
      <c r="B436" s="2"/>
      <c r="C436" s="50"/>
      <c r="D436" s="2"/>
      <c r="E436" s="2"/>
      <c r="F436" s="50"/>
      <c r="G436" s="50"/>
      <c r="H436" s="2"/>
      <c r="I436" s="2"/>
      <c r="J436" s="2"/>
      <c r="K436" s="2"/>
      <c r="L436" s="2"/>
      <c r="M436" s="2"/>
      <c r="N436" s="2"/>
      <c r="O436" s="2"/>
      <c r="P436" s="2"/>
      <c r="Q436" s="2"/>
      <c r="R436" s="2"/>
      <c r="S436" s="2"/>
      <c r="T436" s="2"/>
      <c r="U436" s="2"/>
      <c r="V436" s="2"/>
      <c r="W436" s="2"/>
      <c r="X436" s="2"/>
      <c r="Y436" s="2"/>
      <c r="Z436" s="2"/>
      <c r="AA436" s="2"/>
      <c r="AB436" s="2"/>
    </row>
    <row r="437" spans="1:28" ht="13.5" customHeight="1">
      <c r="A437" s="2"/>
      <c r="B437" s="2"/>
      <c r="C437" s="50"/>
      <c r="D437" s="2"/>
      <c r="E437" s="2"/>
      <c r="F437" s="50"/>
      <c r="G437" s="50"/>
      <c r="H437" s="2"/>
      <c r="I437" s="2"/>
      <c r="J437" s="2"/>
      <c r="K437" s="2"/>
      <c r="L437" s="2"/>
      <c r="M437" s="2"/>
      <c r="N437" s="2"/>
      <c r="O437" s="2"/>
      <c r="P437" s="2"/>
      <c r="Q437" s="2"/>
      <c r="R437" s="2"/>
      <c r="S437" s="2"/>
      <c r="T437" s="2"/>
      <c r="U437" s="2"/>
      <c r="V437" s="2"/>
      <c r="W437" s="2"/>
      <c r="X437" s="2"/>
      <c r="Y437" s="2"/>
      <c r="Z437" s="2"/>
      <c r="AA437" s="2"/>
      <c r="AB437" s="2"/>
    </row>
    <row r="438" spans="1:28" ht="13.5" customHeight="1">
      <c r="A438" s="2"/>
      <c r="B438" s="2"/>
      <c r="C438" s="50"/>
      <c r="D438" s="2"/>
      <c r="E438" s="2"/>
      <c r="F438" s="50"/>
      <c r="G438" s="50"/>
      <c r="H438" s="2"/>
      <c r="I438" s="2"/>
      <c r="J438" s="2"/>
      <c r="K438" s="2"/>
      <c r="L438" s="2"/>
      <c r="M438" s="2"/>
      <c r="N438" s="2"/>
      <c r="O438" s="2"/>
      <c r="P438" s="2"/>
      <c r="Q438" s="2"/>
      <c r="R438" s="2"/>
      <c r="S438" s="2"/>
      <c r="T438" s="2"/>
      <c r="U438" s="2"/>
      <c r="V438" s="2"/>
      <c r="W438" s="2"/>
      <c r="X438" s="2"/>
      <c r="Y438" s="2"/>
      <c r="Z438" s="2"/>
      <c r="AA438" s="2"/>
      <c r="AB438" s="2"/>
    </row>
    <row r="439" spans="1:28" ht="13.5" customHeight="1">
      <c r="A439" s="2"/>
      <c r="B439" s="2"/>
      <c r="C439" s="50"/>
      <c r="D439" s="2"/>
      <c r="E439" s="2"/>
      <c r="F439" s="50"/>
      <c r="G439" s="50"/>
      <c r="H439" s="2"/>
      <c r="I439" s="2"/>
      <c r="J439" s="2"/>
      <c r="K439" s="2"/>
      <c r="L439" s="2"/>
      <c r="M439" s="2"/>
      <c r="N439" s="2"/>
      <c r="O439" s="2"/>
      <c r="P439" s="2"/>
      <c r="Q439" s="2"/>
      <c r="R439" s="2"/>
      <c r="S439" s="2"/>
      <c r="T439" s="2"/>
      <c r="U439" s="2"/>
      <c r="V439" s="2"/>
      <c r="W439" s="2"/>
      <c r="X439" s="2"/>
      <c r="Y439" s="2"/>
      <c r="Z439" s="2"/>
      <c r="AA439" s="2"/>
      <c r="AB439" s="2"/>
    </row>
    <row r="440" spans="1:28" ht="13.5" customHeight="1">
      <c r="A440" s="2"/>
      <c r="B440" s="2"/>
      <c r="C440" s="50"/>
      <c r="D440" s="2"/>
      <c r="E440" s="2"/>
      <c r="F440" s="50"/>
      <c r="G440" s="50"/>
      <c r="H440" s="2"/>
      <c r="I440" s="2"/>
      <c r="J440" s="2"/>
      <c r="K440" s="2"/>
      <c r="L440" s="2"/>
      <c r="M440" s="2"/>
      <c r="N440" s="2"/>
      <c r="O440" s="2"/>
      <c r="P440" s="2"/>
      <c r="Q440" s="2"/>
      <c r="R440" s="2"/>
      <c r="S440" s="2"/>
      <c r="T440" s="2"/>
      <c r="U440" s="2"/>
      <c r="V440" s="2"/>
      <c r="W440" s="2"/>
      <c r="X440" s="2"/>
      <c r="Y440" s="2"/>
      <c r="Z440" s="2"/>
      <c r="AA440" s="2"/>
      <c r="AB440" s="2"/>
    </row>
    <row r="441" spans="1:28" ht="13.5" customHeight="1">
      <c r="A441" s="2"/>
      <c r="B441" s="2"/>
      <c r="C441" s="50"/>
      <c r="D441" s="2"/>
      <c r="E441" s="2"/>
      <c r="F441" s="50"/>
      <c r="G441" s="50"/>
      <c r="H441" s="2"/>
      <c r="I441" s="2"/>
      <c r="J441" s="2"/>
      <c r="K441" s="2"/>
      <c r="L441" s="2"/>
      <c r="M441" s="2"/>
      <c r="N441" s="2"/>
      <c r="O441" s="2"/>
      <c r="P441" s="2"/>
      <c r="Q441" s="2"/>
      <c r="R441" s="2"/>
      <c r="S441" s="2"/>
      <c r="T441" s="2"/>
      <c r="U441" s="2"/>
      <c r="V441" s="2"/>
      <c r="W441" s="2"/>
      <c r="X441" s="2"/>
      <c r="Y441" s="2"/>
      <c r="Z441" s="2"/>
      <c r="AA441" s="2"/>
      <c r="AB441" s="2"/>
    </row>
    <row r="442" spans="1:28" ht="13.5" customHeight="1">
      <c r="A442" s="2"/>
      <c r="B442" s="2"/>
      <c r="C442" s="50"/>
      <c r="D442" s="2"/>
      <c r="E442" s="2"/>
      <c r="F442" s="50"/>
      <c r="G442" s="50"/>
      <c r="H442" s="2"/>
      <c r="I442" s="2"/>
      <c r="J442" s="2"/>
      <c r="K442" s="2"/>
      <c r="L442" s="2"/>
      <c r="M442" s="2"/>
      <c r="N442" s="2"/>
      <c r="O442" s="2"/>
      <c r="P442" s="2"/>
      <c r="Q442" s="2"/>
      <c r="R442" s="2"/>
      <c r="S442" s="2"/>
      <c r="T442" s="2"/>
      <c r="U442" s="2"/>
      <c r="V442" s="2"/>
      <c r="W442" s="2"/>
      <c r="X442" s="2"/>
      <c r="Y442" s="2"/>
      <c r="Z442" s="2"/>
      <c r="AA442" s="2"/>
      <c r="AB442" s="2"/>
    </row>
    <row r="443" spans="1:28" ht="13.5" customHeight="1">
      <c r="A443" s="2"/>
      <c r="B443" s="2"/>
      <c r="C443" s="50"/>
      <c r="D443" s="2"/>
      <c r="E443" s="2"/>
      <c r="F443" s="50"/>
      <c r="G443" s="50"/>
      <c r="H443" s="2"/>
      <c r="I443" s="2"/>
      <c r="J443" s="2"/>
      <c r="K443" s="2"/>
      <c r="L443" s="2"/>
      <c r="M443" s="2"/>
      <c r="N443" s="2"/>
      <c r="O443" s="2"/>
      <c r="P443" s="2"/>
      <c r="Q443" s="2"/>
      <c r="R443" s="2"/>
      <c r="S443" s="2"/>
      <c r="T443" s="2"/>
      <c r="U443" s="2"/>
      <c r="V443" s="2"/>
      <c r="W443" s="2"/>
      <c r="X443" s="2"/>
      <c r="Y443" s="2"/>
      <c r="Z443" s="2"/>
      <c r="AA443" s="2"/>
      <c r="AB443" s="2"/>
    </row>
    <row r="444" spans="1:28" ht="13.5" customHeight="1">
      <c r="A444" s="2"/>
      <c r="B444" s="2"/>
      <c r="C444" s="50"/>
      <c r="D444" s="2"/>
      <c r="E444" s="2"/>
      <c r="F444" s="50"/>
      <c r="G444" s="50"/>
      <c r="H444" s="2"/>
      <c r="I444" s="2"/>
      <c r="J444" s="2"/>
      <c r="K444" s="2"/>
      <c r="L444" s="2"/>
      <c r="M444" s="2"/>
      <c r="N444" s="2"/>
      <c r="O444" s="2"/>
      <c r="P444" s="2"/>
      <c r="Q444" s="2"/>
      <c r="R444" s="2"/>
      <c r="S444" s="2"/>
      <c r="T444" s="2"/>
      <c r="U444" s="2"/>
      <c r="V444" s="2"/>
      <c r="W444" s="2"/>
      <c r="X444" s="2"/>
      <c r="Y444" s="2"/>
      <c r="Z444" s="2"/>
      <c r="AA444" s="2"/>
      <c r="AB444" s="2"/>
    </row>
    <row r="445" spans="1:28" ht="13.5" customHeight="1">
      <c r="A445" s="2"/>
      <c r="B445" s="2"/>
      <c r="C445" s="50"/>
      <c r="D445" s="2"/>
      <c r="E445" s="2"/>
      <c r="F445" s="50"/>
      <c r="G445" s="50"/>
      <c r="H445" s="2"/>
      <c r="I445" s="2"/>
      <c r="J445" s="2"/>
      <c r="K445" s="2"/>
      <c r="L445" s="2"/>
      <c r="M445" s="2"/>
      <c r="N445" s="2"/>
      <c r="O445" s="2"/>
      <c r="P445" s="2"/>
      <c r="Q445" s="2"/>
      <c r="R445" s="2"/>
      <c r="S445" s="2"/>
      <c r="T445" s="2"/>
      <c r="U445" s="2"/>
      <c r="V445" s="2"/>
      <c r="W445" s="2"/>
      <c r="X445" s="2"/>
      <c r="Y445" s="2"/>
      <c r="Z445" s="2"/>
      <c r="AA445" s="2"/>
      <c r="AB445" s="2"/>
    </row>
    <row r="446" spans="1:28" ht="13.5" customHeight="1">
      <c r="A446" s="2"/>
      <c r="B446" s="2"/>
      <c r="C446" s="50"/>
      <c r="D446" s="2"/>
      <c r="E446" s="2"/>
      <c r="F446" s="50"/>
      <c r="G446" s="50"/>
      <c r="H446" s="2"/>
      <c r="I446" s="2"/>
      <c r="J446" s="2"/>
      <c r="K446" s="2"/>
      <c r="L446" s="2"/>
      <c r="M446" s="2"/>
      <c r="N446" s="2"/>
      <c r="O446" s="2"/>
      <c r="P446" s="2"/>
      <c r="Q446" s="2"/>
      <c r="R446" s="2"/>
      <c r="S446" s="2"/>
      <c r="T446" s="2"/>
      <c r="U446" s="2"/>
      <c r="V446" s="2"/>
      <c r="W446" s="2"/>
      <c r="X446" s="2"/>
      <c r="Y446" s="2"/>
      <c r="Z446" s="2"/>
      <c r="AA446" s="2"/>
      <c r="AB446" s="2"/>
    </row>
    <row r="447" spans="1:28" ht="13.5" customHeight="1">
      <c r="A447" s="2"/>
      <c r="B447" s="2"/>
      <c r="C447" s="50"/>
      <c r="D447" s="2"/>
      <c r="E447" s="2"/>
      <c r="F447" s="50"/>
      <c r="G447" s="50"/>
      <c r="H447" s="2"/>
      <c r="I447" s="2"/>
      <c r="J447" s="2"/>
      <c r="K447" s="2"/>
      <c r="L447" s="2"/>
      <c r="M447" s="2"/>
      <c r="N447" s="2"/>
      <c r="O447" s="2"/>
      <c r="P447" s="2"/>
      <c r="Q447" s="2"/>
      <c r="R447" s="2"/>
      <c r="S447" s="2"/>
      <c r="T447" s="2"/>
      <c r="U447" s="2"/>
      <c r="V447" s="2"/>
      <c r="W447" s="2"/>
      <c r="X447" s="2"/>
      <c r="Y447" s="2"/>
      <c r="Z447" s="2"/>
      <c r="AA447" s="2"/>
      <c r="AB447" s="2"/>
    </row>
    <row r="448" spans="1:28" ht="13.5" customHeight="1">
      <c r="A448" s="2"/>
      <c r="B448" s="2"/>
      <c r="C448" s="50"/>
      <c r="D448" s="2"/>
      <c r="E448" s="2"/>
      <c r="F448" s="50"/>
      <c r="G448" s="50"/>
      <c r="H448" s="2"/>
      <c r="I448" s="2"/>
      <c r="J448" s="2"/>
      <c r="K448" s="2"/>
      <c r="L448" s="2"/>
      <c r="M448" s="2"/>
      <c r="N448" s="2"/>
      <c r="O448" s="2"/>
      <c r="P448" s="2"/>
      <c r="Q448" s="2"/>
      <c r="R448" s="2"/>
      <c r="S448" s="2"/>
      <c r="T448" s="2"/>
      <c r="U448" s="2"/>
      <c r="V448" s="2"/>
      <c r="W448" s="2"/>
      <c r="X448" s="2"/>
      <c r="Y448" s="2"/>
      <c r="Z448" s="2"/>
      <c r="AA448" s="2"/>
      <c r="AB448" s="2"/>
    </row>
    <row r="449" spans="1:28" ht="13.5" customHeight="1">
      <c r="A449" s="2"/>
      <c r="B449" s="2"/>
      <c r="C449" s="50"/>
      <c r="D449" s="2"/>
      <c r="E449" s="2"/>
      <c r="F449" s="50"/>
      <c r="G449" s="50"/>
      <c r="H449" s="2"/>
      <c r="I449" s="2"/>
      <c r="J449" s="2"/>
      <c r="K449" s="2"/>
      <c r="L449" s="2"/>
      <c r="M449" s="2"/>
      <c r="N449" s="2"/>
      <c r="O449" s="2"/>
      <c r="P449" s="2"/>
      <c r="Q449" s="2"/>
      <c r="R449" s="2"/>
      <c r="S449" s="2"/>
      <c r="T449" s="2"/>
      <c r="U449" s="2"/>
      <c r="V449" s="2"/>
      <c r="W449" s="2"/>
      <c r="X449" s="2"/>
      <c r="Y449" s="2"/>
      <c r="Z449" s="2"/>
      <c r="AA449" s="2"/>
      <c r="AB449" s="2"/>
    </row>
    <row r="450" spans="1:28" ht="13.5" customHeight="1">
      <c r="A450" s="2"/>
      <c r="B450" s="2"/>
      <c r="C450" s="50"/>
      <c r="D450" s="2"/>
      <c r="E450" s="2"/>
      <c r="F450" s="50"/>
      <c r="G450" s="50"/>
      <c r="H450" s="2"/>
      <c r="I450" s="2"/>
      <c r="J450" s="2"/>
      <c r="K450" s="2"/>
      <c r="L450" s="2"/>
      <c r="M450" s="2"/>
      <c r="N450" s="2"/>
      <c r="O450" s="2"/>
      <c r="P450" s="2"/>
      <c r="Q450" s="2"/>
      <c r="R450" s="2"/>
      <c r="S450" s="2"/>
      <c r="T450" s="2"/>
      <c r="U450" s="2"/>
      <c r="V450" s="2"/>
      <c r="W450" s="2"/>
      <c r="X450" s="2"/>
      <c r="Y450" s="2"/>
      <c r="Z450" s="2"/>
      <c r="AA450" s="2"/>
      <c r="AB450" s="2"/>
    </row>
    <row r="451" spans="1:28" ht="13.5" customHeight="1">
      <c r="A451" s="2"/>
      <c r="B451" s="2"/>
      <c r="C451" s="50"/>
      <c r="D451" s="2"/>
      <c r="E451" s="2"/>
      <c r="F451" s="50"/>
      <c r="G451" s="50"/>
      <c r="H451" s="2"/>
      <c r="I451" s="2"/>
      <c r="J451" s="2"/>
      <c r="K451" s="2"/>
      <c r="L451" s="2"/>
      <c r="M451" s="2"/>
      <c r="N451" s="2"/>
      <c r="O451" s="2"/>
      <c r="P451" s="2"/>
      <c r="Q451" s="2"/>
      <c r="R451" s="2"/>
      <c r="S451" s="2"/>
      <c r="T451" s="2"/>
      <c r="U451" s="2"/>
      <c r="V451" s="2"/>
      <c r="W451" s="2"/>
      <c r="X451" s="2"/>
      <c r="Y451" s="2"/>
      <c r="Z451" s="2"/>
      <c r="AA451" s="2"/>
      <c r="AB451" s="2"/>
    </row>
    <row r="452" spans="1:28" ht="13.5" customHeight="1">
      <c r="A452" s="2"/>
      <c r="B452" s="2"/>
      <c r="C452" s="50"/>
      <c r="D452" s="2"/>
      <c r="E452" s="2"/>
      <c r="F452" s="50"/>
      <c r="G452" s="50"/>
      <c r="H452" s="2"/>
      <c r="I452" s="2"/>
      <c r="J452" s="2"/>
      <c r="K452" s="2"/>
      <c r="L452" s="2"/>
      <c r="M452" s="2"/>
      <c r="N452" s="2"/>
      <c r="O452" s="2"/>
      <c r="P452" s="2"/>
      <c r="Q452" s="2"/>
      <c r="R452" s="2"/>
      <c r="S452" s="2"/>
      <c r="T452" s="2"/>
      <c r="U452" s="2"/>
      <c r="V452" s="2"/>
      <c r="W452" s="2"/>
      <c r="X452" s="2"/>
      <c r="Y452" s="2"/>
      <c r="Z452" s="2"/>
      <c r="AA452" s="2"/>
      <c r="AB452" s="2"/>
    </row>
    <row r="453" spans="1:28" ht="13.5" customHeight="1">
      <c r="A453" s="2"/>
      <c r="B453" s="2"/>
      <c r="C453" s="50"/>
      <c r="D453" s="2"/>
      <c r="E453" s="2"/>
      <c r="F453" s="50"/>
      <c r="G453" s="50"/>
      <c r="H453" s="2"/>
      <c r="I453" s="2"/>
      <c r="J453" s="2"/>
      <c r="K453" s="2"/>
      <c r="L453" s="2"/>
      <c r="M453" s="2"/>
      <c r="N453" s="2"/>
      <c r="O453" s="2"/>
      <c r="P453" s="2"/>
      <c r="Q453" s="2"/>
      <c r="R453" s="2"/>
      <c r="S453" s="2"/>
      <c r="T453" s="2"/>
      <c r="U453" s="2"/>
      <c r="V453" s="2"/>
      <c r="W453" s="2"/>
      <c r="X453" s="2"/>
      <c r="Y453" s="2"/>
      <c r="Z453" s="2"/>
      <c r="AA453" s="2"/>
      <c r="AB453" s="2"/>
    </row>
    <row r="454" spans="1:28" ht="13.5" customHeight="1">
      <c r="A454" s="2"/>
      <c r="B454" s="2"/>
      <c r="C454" s="50"/>
      <c r="D454" s="2"/>
      <c r="E454" s="2"/>
      <c r="F454" s="50"/>
      <c r="G454" s="50"/>
      <c r="H454" s="2"/>
      <c r="I454" s="2"/>
      <c r="J454" s="2"/>
      <c r="K454" s="2"/>
      <c r="L454" s="2"/>
      <c r="M454" s="2"/>
      <c r="N454" s="2"/>
      <c r="O454" s="2"/>
      <c r="P454" s="2"/>
      <c r="Q454" s="2"/>
      <c r="R454" s="2"/>
      <c r="S454" s="2"/>
      <c r="T454" s="2"/>
      <c r="U454" s="2"/>
      <c r="V454" s="2"/>
      <c r="W454" s="2"/>
      <c r="X454" s="2"/>
      <c r="Y454" s="2"/>
      <c r="Z454" s="2"/>
      <c r="AA454" s="2"/>
      <c r="AB454" s="2"/>
    </row>
    <row r="455" spans="1:28" ht="13.5" customHeight="1">
      <c r="A455" s="2"/>
      <c r="B455" s="2"/>
      <c r="C455" s="50"/>
      <c r="D455" s="2"/>
      <c r="E455" s="2"/>
      <c r="F455" s="50"/>
      <c r="G455" s="50"/>
      <c r="H455" s="2"/>
      <c r="I455" s="2"/>
      <c r="J455" s="2"/>
      <c r="K455" s="2"/>
      <c r="L455" s="2"/>
      <c r="M455" s="2"/>
      <c r="N455" s="2"/>
      <c r="O455" s="2"/>
      <c r="P455" s="2"/>
      <c r="Q455" s="2"/>
      <c r="R455" s="2"/>
      <c r="S455" s="2"/>
      <c r="T455" s="2"/>
      <c r="U455" s="2"/>
      <c r="V455" s="2"/>
      <c r="W455" s="2"/>
      <c r="X455" s="2"/>
      <c r="Y455" s="2"/>
      <c r="Z455" s="2"/>
      <c r="AA455" s="2"/>
      <c r="AB455" s="2"/>
    </row>
    <row r="456" spans="1:28" ht="13.5" customHeight="1">
      <c r="A456" s="2"/>
      <c r="B456" s="2"/>
      <c r="C456" s="50"/>
      <c r="D456" s="2"/>
      <c r="E456" s="2"/>
      <c r="F456" s="50"/>
      <c r="G456" s="50"/>
      <c r="H456" s="2"/>
      <c r="I456" s="2"/>
      <c r="J456" s="2"/>
      <c r="K456" s="2"/>
      <c r="L456" s="2"/>
      <c r="M456" s="2"/>
      <c r="N456" s="2"/>
      <c r="O456" s="2"/>
      <c r="P456" s="2"/>
      <c r="Q456" s="2"/>
      <c r="R456" s="2"/>
      <c r="S456" s="2"/>
      <c r="T456" s="2"/>
      <c r="U456" s="2"/>
      <c r="V456" s="2"/>
      <c r="W456" s="2"/>
      <c r="X456" s="2"/>
      <c r="Y456" s="2"/>
      <c r="Z456" s="2"/>
      <c r="AA456" s="2"/>
      <c r="AB456" s="2"/>
    </row>
    <row r="457" spans="1:28" ht="13.5" customHeight="1">
      <c r="A457" s="2"/>
      <c r="B457" s="2"/>
      <c r="C457" s="50"/>
      <c r="D457" s="2"/>
      <c r="E457" s="2"/>
      <c r="F457" s="50"/>
      <c r="G457" s="50"/>
      <c r="H457" s="2"/>
      <c r="I457" s="2"/>
      <c r="J457" s="2"/>
      <c r="K457" s="2"/>
      <c r="L457" s="2"/>
      <c r="M457" s="2"/>
      <c r="N457" s="2"/>
      <c r="O457" s="2"/>
      <c r="P457" s="2"/>
      <c r="Q457" s="2"/>
      <c r="R457" s="2"/>
      <c r="S457" s="2"/>
      <c r="T457" s="2"/>
      <c r="U457" s="2"/>
      <c r="V457" s="2"/>
      <c r="W457" s="2"/>
      <c r="X457" s="2"/>
      <c r="Y457" s="2"/>
      <c r="Z457" s="2"/>
      <c r="AA457" s="2"/>
      <c r="AB457" s="2"/>
    </row>
    <row r="458" spans="1:28" ht="13.5" customHeight="1">
      <c r="A458" s="2"/>
      <c r="B458" s="2"/>
      <c r="C458" s="50"/>
      <c r="D458" s="2"/>
      <c r="E458" s="2"/>
      <c r="F458" s="50"/>
      <c r="G458" s="50"/>
      <c r="H458" s="2"/>
      <c r="I458" s="2"/>
      <c r="J458" s="2"/>
      <c r="K458" s="2"/>
      <c r="L458" s="2"/>
      <c r="M458" s="2"/>
      <c r="N458" s="2"/>
      <c r="O458" s="2"/>
      <c r="P458" s="2"/>
      <c r="Q458" s="2"/>
      <c r="R458" s="2"/>
      <c r="S458" s="2"/>
      <c r="T458" s="2"/>
      <c r="U458" s="2"/>
      <c r="V458" s="2"/>
      <c r="W458" s="2"/>
      <c r="X458" s="2"/>
      <c r="Y458" s="2"/>
      <c r="Z458" s="2"/>
      <c r="AA458" s="2"/>
      <c r="AB458" s="2"/>
    </row>
    <row r="459" spans="1:28" ht="13.5" customHeight="1">
      <c r="A459" s="2"/>
      <c r="B459" s="2"/>
      <c r="C459" s="50"/>
      <c r="D459" s="2"/>
      <c r="E459" s="2"/>
      <c r="F459" s="50"/>
      <c r="G459" s="50"/>
      <c r="H459" s="2"/>
      <c r="I459" s="2"/>
      <c r="J459" s="2"/>
      <c r="K459" s="2"/>
      <c r="L459" s="2"/>
      <c r="M459" s="2"/>
      <c r="N459" s="2"/>
      <c r="O459" s="2"/>
      <c r="P459" s="2"/>
      <c r="Q459" s="2"/>
      <c r="R459" s="2"/>
      <c r="S459" s="2"/>
      <c r="T459" s="2"/>
      <c r="U459" s="2"/>
      <c r="V459" s="2"/>
      <c r="W459" s="2"/>
      <c r="X459" s="2"/>
      <c r="Y459" s="2"/>
      <c r="Z459" s="2"/>
      <c r="AA459" s="2"/>
      <c r="AB459" s="2"/>
    </row>
    <row r="460" spans="1:28" ht="13.5" customHeight="1">
      <c r="A460" s="2"/>
      <c r="B460" s="2"/>
      <c r="C460" s="50"/>
      <c r="D460" s="2"/>
      <c r="E460" s="2"/>
      <c r="F460" s="50"/>
      <c r="G460" s="50"/>
      <c r="H460" s="2"/>
      <c r="I460" s="2"/>
      <c r="J460" s="2"/>
      <c r="K460" s="2"/>
      <c r="L460" s="2"/>
      <c r="M460" s="2"/>
      <c r="N460" s="2"/>
      <c r="O460" s="2"/>
      <c r="P460" s="2"/>
      <c r="Q460" s="2"/>
      <c r="R460" s="2"/>
      <c r="S460" s="2"/>
      <c r="T460" s="2"/>
      <c r="U460" s="2"/>
      <c r="V460" s="2"/>
      <c r="W460" s="2"/>
      <c r="X460" s="2"/>
      <c r="Y460" s="2"/>
      <c r="Z460" s="2"/>
      <c r="AA460" s="2"/>
      <c r="AB460" s="2"/>
    </row>
    <row r="461" spans="1:28" ht="13.5" customHeight="1">
      <c r="A461" s="2"/>
      <c r="B461" s="2"/>
      <c r="C461" s="50"/>
      <c r="D461" s="2"/>
      <c r="E461" s="2"/>
      <c r="F461" s="50"/>
      <c r="G461" s="50"/>
      <c r="H461" s="2"/>
      <c r="I461" s="2"/>
      <c r="J461" s="2"/>
      <c r="K461" s="2"/>
      <c r="L461" s="2"/>
      <c r="M461" s="2"/>
      <c r="N461" s="2"/>
      <c r="O461" s="2"/>
      <c r="P461" s="2"/>
      <c r="Q461" s="2"/>
      <c r="R461" s="2"/>
      <c r="S461" s="2"/>
      <c r="T461" s="2"/>
      <c r="U461" s="2"/>
      <c r="V461" s="2"/>
      <c r="W461" s="2"/>
      <c r="X461" s="2"/>
      <c r="Y461" s="2"/>
      <c r="Z461" s="2"/>
      <c r="AA461" s="2"/>
      <c r="AB461" s="2"/>
    </row>
    <row r="462" spans="1:28" ht="13.5" customHeight="1">
      <c r="A462" s="2"/>
      <c r="B462" s="2"/>
      <c r="C462" s="50"/>
      <c r="D462" s="2"/>
      <c r="E462" s="2"/>
      <c r="F462" s="50"/>
      <c r="G462" s="50"/>
      <c r="H462" s="2"/>
      <c r="I462" s="2"/>
      <c r="J462" s="2"/>
      <c r="K462" s="2"/>
      <c r="L462" s="2"/>
      <c r="M462" s="2"/>
      <c r="N462" s="2"/>
      <c r="O462" s="2"/>
      <c r="P462" s="2"/>
      <c r="Q462" s="2"/>
      <c r="R462" s="2"/>
      <c r="S462" s="2"/>
      <c r="T462" s="2"/>
      <c r="U462" s="2"/>
      <c r="V462" s="2"/>
      <c r="W462" s="2"/>
      <c r="X462" s="2"/>
      <c r="Y462" s="2"/>
      <c r="Z462" s="2"/>
      <c r="AA462" s="2"/>
      <c r="AB462" s="2"/>
    </row>
    <row r="463" spans="1:28" ht="13.5" customHeight="1">
      <c r="A463" s="2"/>
      <c r="B463" s="2"/>
      <c r="C463" s="50"/>
      <c r="D463" s="2"/>
      <c r="E463" s="2"/>
      <c r="F463" s="50"/>
      <c r="G463" s="50"/>
      <c r="H463" s="2"/>
      <c r="I463" s="2"/>
      <c r="J463" s="2"/>
      <c r="K463" s="2"/>
      <c r="L463" s="2"/>
      <c r="M463" s="2"/>
      <c r="N463" s="2"/>
      <c r="O463" s="2"/>
      <c r="P463" s="2"/>
      <c r="Q463" s="2"/>
      <c r="R463" s="2"/>
      <c r="S463" s="2"/>
      <c r="T463" s="2"/>
      <c r="U463" s="2"/>
      <c r="V463" s="2"/>
      <c r="W463" s="2"/>
      <c r="X463" s="2"/>
      <c r="Y463" s="2"/>
      <c r="Z463" s="2"/>
      <c r="AA463" s="2"/>
      <c r="AB463" s="2"/>
    </row>
    <row r="464" spans="1:28" ht="13.5" customHeight="1">
      <c r="A464" s="2"/>
      <c r="B464" s="2"/>
      <c r="C464" s="50"/>
      <c r="D464" s="2"/>
      <c r="E464" s="2"/>
      <c r="F464" s="50"/>
      <c r="G464" s="50"/>
      <c r="H464" s="2"/>
      <c r="I464" s="2"/>
      <c r="J464" s="2"/>
      <c r="K464" s="2"/>
      <c r="L464" s="2"/>
      <c r="M464" s="2"/>
      <c r="N464" s="2"/>
      <c r="O464" s="2"/>
      <c r="P464" s="2"/>
      <c r="Q464" s="2"/>
      <c r="R464" s="2"/>
      <c r="S464" s="2"/>
      <c r="T464" s="2"/>
      <c r="U464" s="2"/>
      <c r="V464" s="2"/>
      <c r="W464" s="2"/>
      <c r="X464" s="2"/>
      <c r="Y464" s="2"/>
      <c r="Z464" s="2"/>
      <c r="AA464" s="2"/>
      <c r="AB464" s="2"/>
    </row>
    <row r="465" spans="1:28" ht="13.5" customHeight="1">
      <c r="A465" s="2"/>
      <c r="B465" s="2"/>
      <c r="C465" s="50"/>
      <c r="D465" s="2"/>
      <c r="E465" s="2"/>
      <c r="F465" s="50"/>
      <c r="G465" s="50"/>
      <c r="H465" s="2"/>
      <c r="I465" s="2"/>
      <c r="J465" s="2"/>
      <c r="K465" s="2"/>
      <c r="L465" s="2"/>
      <c r="M465" s="2"/>
      <c r="N465" s="2"/>
      <c r="O465" s="2"/>
      <c r="P465" s="2"/>
      <c r="Q465" s="2"/>
      <c r="R465" s="2"/>
      <c r="S465" s="2"/>
      <c r="T465" s="2"/>
      <c r="U465" s="2"/>
      <c r="V465" s="2"/>
      <c r="W465" s="2"/>
      <c r="X465" s="2"/>
      <c r="Y465" s="2"/>
      <c r="Z465" s="2"/>
      <c r="AA465" s="2"/>
      <c r="AB465" s="2"/>
    </row>
    <row r="466" spans="1:28" ht="13.5" customHeight="1">
      <c r="A466" s="2"/>
      <c r="B466" s="2"/>
      <c r="C466" s="50"/>
      <c r="D466" s="2"/>
      <c r="E466" s="2"/>
      <c r="F466" s="50"/>
      <c r="G466" s="50"/>
      <c r="H466" s="2"/>
      <c r="I466" s="2"/>
      <c r="J466" s="2"/>
      <c r="K466" s="2"/>
      <c r="L466" s="2"/>
      <c r="M466" s="2"/>
      <c r="N466" s="2"/>
      <c r="O466" s="2"/>
      <c r="P466" s="2"/>
      <c r="Q466" s="2"/>
      <c r="R466" s="2"/>
      <c r="S466" s="2"/>
      <c r="T466" s="2"/>
      <c r="U466" s="2"/>
      <c r="V466" s="2"/>
      <c r="W466" s="2"/>
      <c r="X466" s="2"/>
      <c r="Y466" s="2"/>
      <c r="Z466" s="2"/>
      <c r="AA466" s="2"/>
      <c r="AB466" s="2"/>
    </row>
    <row r="467" spans="1:28" ht="13.5" customHeight="1">
      <c r="A467" s="2"/>
      <c r="B467" s="2"/>
      <c r="C467" s="50"/>
      <c r="D467" s="2"/>
      <c r="E467" s="2"/>
      <c r="F467" s="50"/>
      <c r="G467" s="50"/>
      <c r="H467" s="2"/>
      <c r="I467" s="2"/>
      <c r="J467" s="2"/>
      <c r="K467" s="2"/>
      <c r="L467" s="2"/>
      <c r="M467" s="2"/>
      <c r="N467" s="2"/>
      <c r="O467" s="2"/>
      <c r="P467" s="2"/>
      <c r="Q467" s="2"/>
      <c r="R467" s="2"/>
      <c r="S467" s="2"/>
      <c r="T467" s="2"/>
      <c r="U467" s="2"/>
      <c r="V467" s="2"/>
      <c r="W467" s="2"/>
      <c r="X467" s="2"/>
      <c r="Y467" s="2"/>
      <c r="Z467" s="2"/>
      <c r="AA467" s="2"/>
      <c r="AB467" s="2"/>
    </row>
    <row r="468" spans="1:28" ht="13.5" customHeight="1">
      <c r="A468" s="2"/>
      <c r="B468" s="2"/>
      <c r="C468" s="50"/>
      <c r="D468" s="2"/>
      <c r="E468" s="2"/>
      <c r="F468" s="50"/>
      <c r="G468" s="50"/>
      <c r="H468" s="2"/>
      <c r="I468" s="2"/>
      <c r="J468" s="2"/>
      <c r="K468" s="2"/>
      <c r="L468" s="2"/>
      <c r="M468" s="2"/>
      <c r="N468" s="2"/>
      <c r="O468" s="2"/>
      <c r="P468" s="2"/>
      <c r="Q468" s="2"/>
      <c r="R468" s="2"/>
      <c r="S468" s="2"/>
      <c r="T468" s="2"/>
      <c r="U468" s="2"/>
      <c r="V468" s="2"/>
      <c r="W468" s="2"/>
      <c r="X468" s="2"/>
      <c r="Y468" s="2"/>
      <c r="Z468" s="2"/>
      <c r="AA468" s="2"/>
      <c r="AB468" s="2"/>
    </row>
    <row r="469" spans="1:28" ht="13.5" customHeight="1">
      <c r="A469" s="2"/>
      <c r="B469" s="2"/>
      <c r="C469" s="50"/>
      <c r="D469" s="2"/>
      <c r="E469" s="2"/>
      <c r="F469" s="50"/>
      <c r="G469" s="50"/>
      <c r="H469" s="2"/>
      <c r="I469" s="2"/>
      <c r="J469" s="2"/>
      <c r="K469" s="2"/>
      <c r="L469" s="2"/>
      <c r="M469" s="2"/>
      <c r="N469" s="2"/>
      <c r="O469" s="2"/>
      <c r="P469" s="2"/>
      <c r="Q469" s="2"/>
      <c r="R469" s="2"/>
      <c r="S469" s="2"/>
      <c r="T469" s="2"/>
      <c r="U469" s="2"/>
      <c r="V469" s="2"/>
      <c r="W469" s="2"/>
      <c r="X469" s="2"/>
      <c r="Y469" s="2"/>
      <c r="Z469" s="2"/>
      <c r="AA469" s="2"/>
      <c r="AB469" s="2"/>
    </row>
    <row r="470" spans="1:28" ht="13.5" customHeight="1">
      <c r="A470" s="2"/>
      <c r="B470" s="2"/>
      <c r="C470" s="50"/>
      <c r="D470" s="2"/>
      <c r="E470" s="2"/>
      <c r="F470" s="50"/>
      <c r="G470" s="50"/>
      <c r="H470" s="2"/>
      <c r="I470" s="2"/>
      <c r="J470" s="2"/>
      <c r="K470" s="2"/>
      <c r="L470" s="2"/>
      <c r="M470" s="2"/>
      <c r="N470" s="2"/>
      <c r="O470" s="2"/>
      <c r="P470" s="2"/>
      <c r="Q470" s="2"/>
      <c r="R470" s="2"/>
      <c r="S470" s="2"/>
      <c r="T470" s="2"/>
      <c r="U470" s="2"/>
      <c r="V470" s="2"/>
      <c r="W470" s="2"/>
      <c r="X470" s="2"/>
      <c r="Y470" s="2"/>
      <c r="Z470" s="2"/>
      <c r="AA470" s="2"/>
      <c r="AB470" s="2"/>
    </row>
    <row r="471" spans="1:28" ht="13.5" customHeight="1">
      <c r="A471" s="2"/>
      <c r="B471" s="2"/>
      <c r="C471" s="50"/>
      <c r="D471" s="2"/>
      <c r="E471" s="2"/>
      <c r="F471" s="50"/>
      <c r="G471" s="50"/>
      <c r="H471" s="2"/>
      <c r="I471" s="2"/>
      <c r="J471" s="2"/>
      <c r="K471" s="2"/>
      <c r="L471" s="2"/>
      <c r="M471" s="2"/>
      <c r="N471" s="2"/>
      <c r="O471" s="2"/>
      <c r="P471" s="2"/>
      <c r="Q471" s="2"/>
      <c r="R471" s="2"/>
      <c r="S471" s="2"/>
      <c r="T471" s="2"/>
      <c r="U471" s="2"/>
      <c r="V471" s="2"/>
      <c r="W471" s="2"/>
      <c r="X471" s="2"/>
      <c r="Y471" s="2"/>
      <c r="Z471" s="2"/>
      <c r="AA471" s="2"/>
      <c r="AB471" s="2"/>
    </row>
    <row r="472" spans="1:28" ht="13.5" customHeight="1">
      <c r="A472" s="2"/>
      <c r="B472" s="2"/>
      <c r="C472" s="50"/>
      <c r="D472" s="2"/>
      <c r="E472" s="2"/>
      <c r="F472" s="50"/>
      <c r="G472" s="50"/>
      <c r="H472" s="2"/>
      <c r="I472" s="2"/>
      <c r="J472" s="2"/>
      <c r="K472" s="2"/>
      <c r="L472" s="2"/>
      <c r="M472" s="2"/>
      <c r="N472" s="2"/>
      <c r="O472" s="2"/>
      <c r="P472" s="2"/>
      <c r="Q472" s="2"/>
      <c r="R472" s="2"/>
      <c r="S472" s="2"/>
      <c r="T472" s="2"/>
      <c r="U472" s="2"/>
      <c r="V472" s="2"/>
      <c r="W472" s="2"/>
      <c r="X472" s="2"/>
      <c r="Y472" s="2"/>
      <c r="Z472" s="2"/>
      <c r="AA472" s="2"/>
      <c r="AB472" s="2"/>
    </row>
    <row r="473" spans="1:28" ht="13.5" customHeight="1">
      <c r="A473" s="2"/>
      <c r="B473" s="2"/>
      <c r="C473" s="50"/>
      <c r="D473" s="2"/>
      <c r="E473" s="2"/>
      <c r="F473" s="50"/>
      <c r="G473" s="50"/>
      <c r="H473" s="2"/>
      <c r="I473" s="2"/>
      <c r="J473" s="2"/>
      <c r="K473" s="2"/>
      <c r="L473" s="2"/>
      <c r="M473" s="2"/>
      <c r="N473" s="2"/>
      <c r="O473" s="2"/>
      <c r="P473" s="2"/>
      <c r="Q473" s="2"/>
      <c r="R473" s="2"/>
      <c r="S473" s="2"/>
      <c r="T473" s="2"/>
      <c r="U473" s="2"/>
      <c r="V473" s="2"/>
      <c r="W473" s="2"/>
      <c r="X473" s="2"/>
      <c r="Y473" s="2"/>
      <c r="Z473" s="2"/>
      <c r="AA473" s="2"/>
      <c r="AB473" s="2"/>
    </row>
    <row r="474" spans="1:28" ht="13.5" customHeight="1">
      <c r="A474" s="2"/>
      <c r="B474" s="2"/>
      <c r="C474" s="50"/>
      <c r="D474" s="2"/>
      <c r="E474" s="2"/>
      <c r="F474" s="50"/>
      <c r="G474" s="50"/>
      <c r="H474" s="2"/>
      <c r="I474" s="2"/>
      <c r="J474" s="2"/>
      <c r="K474" s="2"/>
      <c r="L474" s="2"/>
      <c r="M474" s="2"/>
      <c r="N474" s="2"/>
      <c r="O474" s="2"/>
      <c r="P474" s="2"/>
      <c r="Q474" s="2"/>
      <c r="R474" s="2"/>
      <c r="S474" s="2"/>
      <c r="T474" s="2"/>
      <c r="U474" s="2"/>
      <c r="V474" s="2"/>
      <c r="W474" s="2"/>
      <c r="X474" s="2"/>
      <c r="Y474" s="2"/>
      <c r="Z474" s="2"/>
      <c r="AA474" s="2"/>
      <c r="AB474" s="2"/>
    </row>
    <row r="475" spans="1:28" ht="13.5" customHeight="1">
      <c r="A475" s="2"/>
      <c r="B475" s="2"/>
      <c r="C475" s="50"/>
      <c r="D475" s="2"/>
      <c r="E475" s="2"/>
      <c r="F475" s="50"/>
      <c r="G475" s="50"/>
      <c r="H475" s="2"/>
      <c r="I475" s="2"/>
      <c r="J475" s="2"/>
      <c r="K475" s="2"/>
      <c r="L475" s="2"/>
      <c r="M475" s="2"/>
      <c r="N475" s="2"/>
      <c r="O475" s="2"/>
      <c r="P475" s="2"/>
      <c r="Q475" s="2"/>
      <c r="R475" s="2"/>
      <c r="S475" s="2"/>
      <c r="T475" s="2"/>
      <c r="U475" s="2"/>
      <c r="V475" s="2"/>
      <c r="W475" s="2"/>
      <c r="X475" s="2"/>
      <c r="Y475" s="2"/>
      <c r="Z475" s="2"/>
      <c r="AA475" s="2"/>
      <c r="AB475" s="2"/>
    </row>
    <row r="476" spans="1:28" ht="13.5" customHeight="1">
      <c r="A476" s="2"/>
      <c r="B476" s="2"/>
      <c r="C476" s="50"/>
      <c r="D476" s="2"/>
      <c r="E476" s="2"/>
      <c r="F476" s="50"/>
      <c r="G476" s="50"/>
      <c r="H476" s="2"/>
      <c r="I476" s="2"/>
      <c r="J476" s="2"/>
      <c r="K476" s="2"/>
      <c r="L476" s="2"/>
      <c r="M476" s="2"/>
      <c r="N476" s="2"/>
      <c r="O476" s="2"/>
      <c r="P476" s="2"/>
      <c r="Q476" s="2"/>
      <c r="R476" s="2"/>
      <c r="S476" s="2"/>
      <c r="T476" s="2"/>
      <c r="U476" s="2"/>
      <c r="V476" s="2"/>
      <c r="W476" s="2"/>
      <c r="X476" s="2"/>
      <c r="Y476" s="2"/>
      <c r="Z476" s="2"/>
      <c r="AA476" s="2"/>
      <c r="AB476" s="2"/>
    </row>
    <row r="477" spans="1:28" ht="13.5" customHeight="1">
      <c r="A477" s="2"/>
      <c r="B477" s="2"/>
      <c r="C477" s="50"/>
      <c r="D477" s="2"/>
      <c r="E477" s="2"/>
      <c r="F477" s="50"/>
      <c r="G477" s="50"/>
      <c r="H477" s="2"/>
      <c r="I477" s="2"/>
      <c r="J477" s="2"/>
      <c r="K477" s="2"/>
      <c r="L477" s="2"/>
      <c r="M477" s="2"/>
      <c r="N477" s="2"/>
      <c r="O477" s="2"/>
      <c r="P477" s="2"/>
      <c r="Q477" s="2"/>
      <c r="R477" s="2"/>
      <c r="S477" s="2"/>
      <c r="T477" s="2"/>
      <c r="U477" s="2"/>
      <c r="V477" s="2"/>
      <c r="W477" s="2"/>
      <c r="X477" s="2"/>
      <c r="Y477" s="2"/>
      <c r="Z477" s="2"/>
      <c r="AA477" s="2"/>
      <c r="AB477" s="2"/>
    </row>
    <row r="478" spans="1:28" ht="13.5" customHeight="1">
      <c r="A478" s="2"/>
      <c r="B478" s="2"/>
      <c r="C478" s="50"/>
      <c r="D478" s="2"/>
      <c r="E478" s="2"/>
      <c r="F478" s="50"/>
      <c r="G478" s="50"/>
      <c r="H478" s="2"/>
      <c r="I478" s="2"/>
      <c r="J478" s="2"/>
      <c r="K478" s="2"/>
      <c r="L478" s="2"/>
      <c r="M478" s="2"/>
      <c r="N478" s="2"/>
      <c r="O478" s="2"/>
      <c r="P478" s="2"/>
      <c r="Q478" s="2"/>
      <c r="R478" s="2"/>
      <c r="S478" s="2"/>
      <c r="T478" s="2"/>
      <c r="U478" s="2"/>
      <c r="V478" s="2"/>
      <c r="W478" s="2"/>
      <c r="X478" s="2"/>
      <c r="Y478" s="2"/>
      <c r="Z478" s="2"/>
      <c r="AA478" s="2"/>
      <c r="AB478" s="2"/>
    </row>
    <row r="479" spans="1:28" ht="13.5" customHeight="1">
      <c r="A479" s="2"/>
      <c r="B479" s="2"/>
      <c r="C479" s="50"/>
      <c r="D479" s="2"/>
      <c r="E479" s="2"/>
      <c r="F479" s="50"/>
      <c r="G479" s="50"/>
      <c r="H479" s="2"/>
      <c r="I479" s="2"/>
      <c r="J479" s="2"/>
      <c r="K479" s="2"/>
      <c r="L479" s="2"/>
      <c r="M479" s="2"/>
      <c r="N479" s="2"/>
      <c r="O479" s="2"/>
      <c r="P479" s="2"/>
      <c r="Q479" s="2"/>
      <c r="R479" s="2"/>
      <c r="S479" s="2"/>
      <c r="T479" s="2"/>
      <c r="U479" s="2"/>
      <c r="V479" s="2"/>
      <c r="W479" s="2"/>
      <c r="X479" s="2"/>
      <c r="Y479" s="2"/>
      <c r="Z479" s="2"/>
      <c r="AA479" s="2"/>
      <c r="AB479" s="2"/>
    </row>
    <row r="480" spans="1:28" ht="13.5" customHeight="1">
      <c r="A480" s="2"/>
      <c r="B480" s="2"/>
      <c r="C480" s="50"/>
      <c r="D480" s="2"/>
      <c r="E480" s="2"/>
      <c r="F480" s="50"/>
      <c r="G480" s="50"/>
      <c r="H480" s="2"/>
      <c r="I480" s="2"/>
      <c r="J480" s="2"/>
      <c r="K480" s="2"/>
      <c r="L480" s="2"/>
      <c r="M480" s="2"/>
      <c r="N480" s="2"/>
      <c r="O480" s="2"/>
      <c r="P480" s="2"/>
      <c r="Q480" s="2"/>
      <c r="R480" s="2"/>
      <c r="S480" s="2"/>
      <c r="T480" s="2"/>
      <c r="U480" s="2"/>
      <c r="V480" s="2"/>
      <c r="W480" s="2"/>
      <c r="X480" s="2"/>
      <c r="Y480" s="2"/>
      <c r="Z480" s="2"/>
      <c r="AA480" s="2"/>
      <c r="AB480" s="2"/>
    </row>
    <row r="481" spans="1:28" ht="13.5" customHeight="1">
      <c r="A481" s="2"/>
      <c r="B481" s="2"/>
      <c r="C481" s="50"/>
      <c r="D481" s="2"/>
      <c r="E481" s="2"/>
      <c r="F481" s="50"/>
      <c r="G481" s="50"/>
      <c r="H481" s="2"/>
      <c r="I481" s="2"/>
      <c r="J481" s="2"/>
      <c r="K481" s="2"/>
      <c r="L481" s="2"/>
      <c r="M481" s="2"/>
      <c r="N481" s="2"/>
      <c r="O481" s="2"/>
      <c r="P481" s="2"/>
      <c r="Q481" s="2"/>
      <c r="R481" s="2"/>
      <c r="S481" s="2"/>
      <c r="T481" s="2"/>
      <c r="U481" s="2"/>
      <c r="V481" s="2"/>
      <c r="W481" s="2"/>
      <c r="X481" s="2"/>
      <c r="Y481" s="2"/>
      <c r="Z481" s="2"/>
      <c r="AA481" s="2"/>
      <c r="AB481" s="2"/>
    </row>
    <row r="482" spans="1:28" ht="13.5" customHeight="1">
      <c r="A482" s="2"/>
      <c r="B482" s="2"/>
      <c r="C482" s="50"/>
      <c r="D482" s="2"/>
      <c r="E482" s="2"/>
      <c r="F482" s="50"/>
      <c r="G482" s="50"/>
      <c r="H482" s="2"/>
      <c r="I482" s="2"/>
      <c r="J482" s="2"/>
      <c r="K482" s="2"/>
      <c r="L482" s="2"/>
      <c r="M482" s="2"/>
      <c r="N482" s="2"/>
      <c r="O482" s="2"/>
      <c r="P482" s="2"/>
      <c r="Q482" s="2"/>
      <c r="R482" s="2"/>
      <c r="S482" s="2"/>
      <c r="T482" s="2"/>
      <c r="U482" s="2"/>
      <c r="V482" s="2"/>
      <c r="W482" s="2"/>
      <c r="X482" s="2"/>
      <c r="Y482" s="2"/>
      <c r="Z482" s="2"/>
      <c r="AA482" s="2"/>
      <c r="AB482" s="2"/>
    </row>
    <row r="483" spans="1:28" ht="13.5" customHeight="1">
      <c r="A483" s="2"/>
      <c r="B483" s="2"/>
      <c r="C483" s="50"/>
      <c r="D483" s="2"/>
      <c r="E483" s="2"/>
      <c r="F483" s="50"/>
      <c r="G483" s="50"/>
      <c r="H483" s="2"/>
      <c r="I483" s="2"/>
      <c r="J483" s="2"/>
      <c r="K483" s="2"/>
      <c r="L483" s="2"/>
      <c r="M483" s="2"/>
      <c r="N483" s="2"/>
      <c r="O483" s="2"/>
      <c r="P483" s="2"/>
      <c r="Q483" s="2"/>
      <c r="R483" s="2"/>
      <c r="S483" s="2"/>
      <c r="T483" s="2"/>
      <c r="U483" s="2"/>
      <c r="V483" s="2"/>
      <c r="W483" s="2"/>
      <c r="X483" s="2"/>
      <c r="Y483" s="2"/>
      <c r="Z483" s="2"/>
      <c r="AA483" s="2"/>
      <c r="AB483" s="2"/>
    </row>
    <row r="484" spans="1:28" ht="13.5" customHeight="1">
      <c r="A484" s="2"/>
      <c r="B484" s="2"/>
      <c r="C484" s="50"/>
      <c r="D484" s="2"/>
      <c r="E484" s="2"/>
      <c r="F484" s="50"/>
      <c r="G484" s="50"/>
      <c r="H484" s="2"/>
      <c r="I484" s="2"/>
      <c r="J484" s="2"/>
      <c r="K484" s="2"/>
      <c r="L484" s="2"/>
      <c r="M484" s="2"/>
      <c r="N484" s="2"/>
      <c r="O484" s="2"/>
      <c r="P484" s="2"/>
      <c r="Q484" s="2"/>
      <c r="R484" s="2"/>
      <c r="S484" s="2"/>
      <c r="T484" s="2"/>
      <c r="U484" s="2"/>
      <c r="V484" s="2"/>
      <c r="W484" s="2"/>
      <c r="X484" s="2"/>
      <c r="Y484" s="2"/>
      <c r="Z484" s="2"/>
      <c r="AA484" s="2"/>
      <c r="AB484" s="2"/>
    </row>
    <row r="485" spans="1:28" ht="13.5" customHeight="1">
      <c r="A485" s="2"/>
      <c r="B485" s="2"/>
      <c r="C485" s="50"/>
      <c r="D485" s="2"/>
      <c r="E485" s="2"/>
      <c r="F485" s="50"/>
      <c r="G485" s="50"/>
      <c r="H485" s="2"/>
      <c r="I485" s="2"/>
      <c r="J485" s="2"/>
      <c r="K485" s="2"/>
      <c r="L485" s="2"/>
      <c r="M485" s="2"/>
      <c r="N485" s="2"/>
      <c r="O485" s="2"/>
      <c r="P485" s="2"/>
      <c r="Q485" s="2"/>
      <c r="R485" s="2"/>
      <c r="S485" s="2"/>
      <c r="T485" s="2"/>
      <c r="U485" s="2"/>
      <c r="V485" s="2"/>
      <c r="W485" s="2"/>
      <c r="X485" s="2"/>
      <c r="Y485" s="2"/>
      <c r="Z485" s="2"/>
      <c r="AA485" s="2"/>
      <c r="AB485" s="2"/>
    </row>
    <row r="486" spans="1:28" ht="13.5" customHeight="1">
      <c r="A486" s="2"/>
      <c r="B486" s="2"/>
      <c r="C486" s="50"/>
      <c r="D486" s="2"/>
      <c r="E486" s="2"/>
      <c r="F486" s="50"/>
      <c r="G486" s="50"/>
      <c r="H486" s="2"/>
      <c r="I486" s="2"/>
      <c r="J486" s="2"/>
      <c r="K486" s="2"/>
      <c r="L486" s="2"/>
      <c r="M486" s="2"/>
      <c r="N486" s="2"/>
      <c r="O486" s="2"/>
      <c r="P486" s="2"/>
      <c r="Q486" s="2"/>
      <c r="R486" s="2"/>
      <c r="S486" s="2"/>
      <c r="T486" s="2"/>
      <c r="U486" s="2"/>
      <c r="V486" s="2"/>
      <c r="W486" s="2"/>
      <c r="X486" s="2"/>
      <c r="Y486" s="2"/>
      <c r="Z486" s="2"/>
      <c r="AA486" s="2"/>
      <c r="AB486" s="2"/>
    </row>
    <row r="487" spans="1:28" ht="13.5" customHeight="1">
      <c r="A487" s="2"/>
      <c r="B487" s="2"/>
      <c r="C487" s="50"/>
      <c r="D487" s="2"/>
      <c r="E487" s="2"/>
      <c r="F487" s="50"/>
      <c r="G487" s="50"/>
      <c r="H487" s="2"/>
      <c r="I487" s="2"/>
      <c r="J487" s="2"/>
      <c r="K487" s="2"/>
      <c r="L487" s="2"/>
      <c r="M487" s="2"/>
      <c r="N487" s="2"/>
      <c r="O487" s="2"/>
      <c r="P487" s="2"/>
      <c r="Q487" s="2"/>
      <c r="R487" s="2"/>
      <c r="S487" s="2"/>
      <c r="T487" s="2"/>
      <c r="U487" s="2"/>
      <c r="V487" s="2"/>
      <c r="W487" s="2"/>
      <c r="X487" s="2"/>
      <c r="Y487" s="2"/>
      <c r="Z487" s="2"/>
      <c r="AA487" s="2"/>
      <c r="AB487" s="2"/>
    </row>
    <row r="488" spans="1:28" ht="13.5" customHeight="1">
      <c r="A488" s="2"/>
      <c r="B488" s="2"/>
      <c r="C488" s="50"/>
      <c r="D488" s="2"/>
      <c r="E488" s="2"/>
      <c r="F488" s="50"/>
      <c r="G488" s="50"/>
      <c r="H488" s="2"/>
      <c r="I488" s="2"/>
      <c r="J488" s="2"/>
      <c r="K488" s="2"/>
      <c r="L488" s="2"/>
      <c r="M488" s="2"/>
      <c r="N488" s="2"/>
      <c r="O488" s="2"/>
      <c r="P488" s="2"/>
      <c r="Q488" s="2"/>
      <c r="R488" s="2"/>
      <c r="S488" s="2"/>
      <c r="T488" s="2"/>
      <c r="U488" s="2"/>
      <c r="V488" s="2"/>
      <c r="W488" s="2"/>
      <c r="X488" s="2"/>
      <c r="Y488" s="2"/>
      <c r="Z488" s="2"/>
      <c r="AA488" s="2"/>
      <c r="AB488" s="2"/>
    </row>
    <row r="489" spans="1:28" ht="13.5" customHeight="1">
      <c r="A489" s="2"/>
      <c r="B489" s="2"/>
      <c r="C489" s="50"/>
      <c r="D489" s="2"/>
      <c r="E489" s="2"/>
      <c r="F489" s="50"/>
      <c r="G489" s="50"/>
      <c r="H489" s="2"/>
      <c r="I489" s="2"/>
      <c r="J489" s="2"/>
      <c r="K489" s="2"/>
      <c r="L489" s="2"/>
      <c r="M489" s="2"/>
      <c r="N489" s="2"/>
      <c r="O489" s="2"/>
      <c r="P489" s="2"/>
      <c r="Q489" s="2"/>
      <c r="R489" s="2"/>
      <c r="S489" s="2"/>
      <c r="T489" s="2"/>
      <c r="U489" s="2"/>
      <c r="V489" s="2"/>
      <c r="W489" s="2"/>
      <c r="X489" s="2"/>
      <c r="Y489" s="2"/>
      <c r="Z489" s="2"/>
      <c r="AA489" s="2"/>
      <c r="AB489" s="2"/>
    </row>
    <row r="490" spans="1:28" ht="13.5" customHeight="1">
      <c r="A490" s="2"/>
      <c r="B490" s="2"/>
      <c r="C490" s="50"/>
      <c r="D490" s="2"/>
      <c r="E490" s="2"/>
      <c r="F490" s="50"/>
      <c r="G490" s="50"/>
      <c r="H490" s="2"/>
      <c r="I490" s="2"/>
      <c r="J490" s="2"/>
      <c r="K490" s="2"/>
      <c r="L490" s="2"/>
      <c r="M490" s="2"/>
      <c r="N490" s="2"/>
      <c r="O490" s="2"/>
      <c r="P490" s="2"/>
      <c r="Q490" s="2"/>
      <c r="R490" s="2"/>
      <c r="S490" s="2"/>
      <c r="T490" s="2"/>
      <c r="U490" s="2"/>
      <c r="V490" s="2"/>
      <c r="W490" s="2"/>
      <c r="X490" s="2"/>
      <c r="Y490" s="2"/>
      <c r="Z490" s="2"/>
      <c r="AA490" s="2"/>
      <c r="AB490" s="2"/>
    </row>
    <row r="491" spans="1:28" ht="13.5" customHeight="1">
      <c r="A491" s="2"/>
      <c r="B491" s="2"/>
      <c r="C491" s="50"/>
      <c r="D491" s="2"/>
      <c r="E491" s="2"/>
      <c r="F491" s="50"/>
      <c r="G491" s="50"/>
      <c r="H491" s="2"/>
      <c r="I491" s="2"/>
      <c r="J491" s="2"/>
      <c r="K491" s="2"/>
      <c r="L491" s="2"/>
      <c r="M491" s="2"/>
      <c r="N491" s="2"/>
      <c r="O491" s="2"/>
      <c r="P491" s="2"/>
      <c r="Q491" s="2"/>
      <c r="R491" s="2"/>
      <c r="S491" s="2"/>
      <c r="T491" s="2"/>
      <c r="U491" s="2"/>
      <c r="V491" s="2"/>
      <c r="W491" s="2"/>
      <c r="X491" s="2"/>
      <c r="Y491" s="2"/>
      <c r="Z491" s="2"/>
      <c r="AA491" s="2"/>
      <c r="AB491" s="2"/>
    </row>
    <row r="492" spans="1:28" ht="13.5" customHeight="1">
      <c r="A492" s="2"/>
      <c r="B492" s="2"/>
      <c r="C492" s="50"/>
      <c r="D492" s="2"/>
      <c r="E492" s="2"/>
      <c r="F492" s="50"/>
      <c r="G492" s="50"/>
      <c r="H492" s="2"/>
      <c r="I492" s="2"/>
      <c r="J492" s="2"/>
      <c r="K492" s="2"/>
      <c r="L492" s="2"/>
      <c r="M492" s="2"/>
      <c r="N492" s="2"/>
      <c r="O492" s="2"/>
      <c r="P492" s="2"/>
      <c r="Q492" s="2"/>
      <c r="R492" s="2"/>
      <c r="S492" s="2"/>
      <c r="T492" s="2"/>
      <c r="U492" s="2"/>
      <c r="V492" s="2"/>
      <c r="W492" s="2"/>
      <c r="X492" s="2"/>
      <c r="Y492" s="2"/>
      <c r="Z492" s="2"/>
      <c r="AA492" s="2"/>
      <c r="AB492" s="2"/>
    </row>
    <row r="493" spans="1:28" ht="13.5" customHeight="1">
      <c r="A493" s="2"/>
      <c r="B493" s="2"/>
      <c r="C493" s="50"/>
      <c r="D493" s="2"/>
      <c r="E493" s="2"/>
      <c r="F493" s="50"/>
      <c r="G493" s="50"/>
      <c r="H493" s="2"/>
      <c r="I493" s="2"/>
      <c r="J493" s="2"/>
      <c r="K493" s="2"/>
      <c r="L493" s="2"/>
      <c r="M493" s="2"/>
      <c r="N493" s="2"/>
      <c r="O493" s="2"/>
      <c r="P493" s="2"/>
      <c r="Q493" s="2"/>
      <c r="R493" s="2"/>
      <c r="S493" s="2"/>
      <c r="T493" s="2"/>
      <c r="U493" s="2"/>
      <c r="V493" s="2"/>
      <c r="W493" s="2"/>
      <c r="X493" s="2"/>
      <c r="Y493" s="2"/>
      <c r="Z493" s="2"/>
      <c r="AA493" s="2"/>
      <c r="AB493" s="2"/>
    </row>
    <row r="494" spans="1:28" ht="13.5" customHeight="1">
      <c r="A494" s="2"/>
      <c r="B494" s="2"/>
      <c r="C494" s="50"/>
      <c r="D494" s="2"/>
      <c r="E494" s="2"/>
      <c r="F494" s="50"/>
      <c r="G494" s="50"/>
      <c r="H494" s="2"/>
      <c r="I494" s="2"/>
      <c r="J494" s="2"/>
      <c r="K494" s="2"/>
      <c r="L494" s="2"/>
      <c r="M494" s="2"/>
      <c r="N494" s="2"/>
      <c r="O494" s="2"/>
      <c r="P494" s="2"/>
      <c r="Q494" s="2"/>
      <c r="R494" s="2"/>
      <c r="S494" s="2"/>
      <c r="T494" s="2"/>
      <c r="U494" s="2"/>
      <c r="V494" s="2"/>
      <c r="W494" s="2"/>
      <c r="X494" s="2"/>
      <c r="Y494" s="2"/>
      <c r="Z494" s="2"/>
      <c r="AA494" s="2"/>
      <c r="AB494" s="2"/>
    </row>
    <row r="495" spans="1:28" ht="13.5" customHeight="1">
      <c r="A495" s="2"/>
      <c r="B495" s="2"/>
      <c r="C495" s="50"/>
      <c r="D495" s="2"/>
      <c r="E495" s="2"/>
      <c r="F495" s="50"/>
      <c r="G495" s="50"/>
      <c r="H495" s="2"/>
      <c r="I495" s="2"/>
      <c r="J495" s="2"/>
      <c r="K495" s="2"/>
      <c r="L495" s="2"/>
      <c r="M495" s="2"/>
      <c r="N495" s="2"/>
      <c r="O495" s="2"/>
      <c r="P495" s="2"/>
      <c r="Q495" s="2"/>
      <c r="R495" s="2"/>
      <c r="S495" s="2"/>
      <c r="T495" s="2"/>
      <c r="U495" s="2"/>
      <c r="V495" s="2"/>
      <c r="W495" s="2"/>
      <c r="X495" s="2"/>
      <c r="Y495" s="2"/>
      <c r="Z495" s="2"/>
      <c r="AA495" s="2"/>
      <c r="AB495" s="2"/>
    </row>
    <row r="496" spans="1:28" ht="13.5" customHeight="1">
      <c r="A496" s="2"/>
      <c r="B496" s="2"/>
      <c r="C496" s="50"/>
      <c r="D496" s="2"/>
      <c r="E496" s="2"/>
      <c r="F496" s="50"/>
      <c r="G496" s="50"/>
      <c r="H496" s="2"/>
      <c r="I496" s="2"/>
      <c r="J496" s="2"/>
      <c r="K496" s="2"/>
      <c r="L496" s="2"/>
      <c r="M496" s="2"/>
      <c r="N496" s="2"/>
      <c r="O496" s="2"/>
      <c r="P496" s="2"/>
      <c r="Q496" s="2"/>
      <c r="R496" s="2"/>
      <c r="S496" s="2"/>
      <c r="T496" s="2"/>
      <c r="U496" s="2"/>
      <c r="V496" s="2"/>
      <c r="W496" s="2"/>
      <c r="X496" s="2"/>
      <c r="Y496" s="2"/>
      <c r="Z496" s="2"/>
      <c r="AA496" s="2"/>
      <c r="AB496" s="2"/>
    </row>
    <row r="497" spans="1:28" ht="13.5" customHeight="1">
      <c r="A497" s="2"/>
      <c r="B497" s="2"/>
      <c r="C497" s="50"/>
      <c r="D497" s="2"/>
      <c r="E497" s="2"/>
      <c r="F497" s="50"/>
      <c r="G497" s="50"/>
      <c r="H497" s="2"/>
      <c r="I497" s="2"/>
      <c r="J497" s="2"/>
      <c r="K497" s="2"/>
      <c r="L497" s="2"/>
      <c r="M497" s="2"/>
      <c r="N497" s="2"/>
      <c r="O497" s="2"/>
      <c r="P497" s="2"/>
      <c r="Q497" s="2"/>
      <c r="R497" s="2"/>
      <c r="S497" s="2"/>
      <c r="T497" s="2"/>
      <c r="U497" s="2"/>
      <c r="V497" s="2"/>
      <c r="W497" s="2"/>
      <c r="X497" s="2"/>
      <c r="Y497" s="2"/>
      <c r="Z497" s="2"/>
      <c r="AA497" s="2"/>
      <c r="AB497" s="2"/>
    </row>
    <row r="498" spans="1:28" ht="13.5" customHeight="1">
      <c r="A498" s="2"/>
      <c r="B498" s="2"/>
      <c r="C498" s="50"/>
      <c r="D498" s="2"/>
      <c r="E498" s="2"/>
      <c r="F498" s="50"/>
      <c r="G498" s="50"/>
      <c r="H498" s="2"/>
      <c r="I498" s="2"/>
      <c r="J498" s="2"/>
      <c r="K498" s="2"/>
      <c r="L498" s="2"/>
      <c r="M498" s="2"/>
      <c r="N498" s="2"/>
      <c r="O498" s="2"/>
      <c r="P498" s="2"/>
      <c r="Q498" s="2"/>
      <c r="R498" s="2"/>
      <c r="S498" s="2"/>
      <c r="T498" s="2"/>
      <c r="U498" s="2"/>
      <c r="V498" s="2"/>
      <c r="W498" s="2"/>
      <c r="X498" s="2"/>
      <c r="Y498" s="2"/>
      <c r="Z498" s="2"/>
      <c r="AA498" s="2"/>
      <c r="AB498" s="2"/>
    </row>
    <row r="499" spans="1:28" ht="13.5" customHeight="1">
      <c r="A499" s="2"/>
      <c r="B499" s="2"/>
      <c r="C499" s="50"/>
      <c r="D499" s="2"/>
      <c r="E499" s="2"/>
      <c r="F499" s="50"/>
      <c r="G499" s="50"/>
      <c r="H499" s="2"/>
      <c r="I499" s="2"/>
      <c r="J499" s="2"/>
      <c r="K499" s="2"/>
      <c r="L499" s="2"/>
      <c r="M499" s="2"/>
      <c r="N499" s="2"/>
      <c r="O499" s="2"/>
      <c r="P499" s="2"/>
      <c r="Q499" s="2"/>
      <c r="R499" s="2"/>
      <c r="S499" s="2"/>
      <c r="T499" s="2"/>
      <c r="U499" s="2"/>
      <c r="V499" s="2"/>
      <c r="W499" s="2"/>
      <c r="X499" s="2"/>
      <c r="Y499" s="2"/>
      <c r="Z499" s="2"/>
      <c r="AA499" s="2"/>
      <c r="AB499" s="2"/>
    </row>
    <row r="500" spans="1:28" ht="13.5" customHeight="1">
      <c r="A500" s="2"/>
      <c r="B500" s="2"/>
      <c r="C500" s="50"/>
      <c r="D500" s="2"/>
      <c r="E500" s="2"/>
      <c r="F500" s="50"/>
      <c r="G500" s="50"/>
      <c r="H500" s="2"/>
      <c r="I500" s="2"/>
      <c r="J500" s="2"/>
      <c r="K500" s="2"/>
      <c r="L500" s="2"/>
      <c r="M500" s="2"/>
      <c r="N500" s="2"/>
      <c r="O500" s="2"/>
      <c r="P500" s="2"/>
      <c r="Q500" s="2"/>
      <c r="R500" s="2"/>
      <c r="S500" s="2"/>
      <c r="T500" s="2"/>
      <c r="U500" s="2"/>
      <c r="V500" s="2"/>
      <c r="W500" s="2"/>
      <c r="X500" s="2"/>
      <c r="Y500" s="2"/>
      <c r="Z500" s="2"/>
      <c r="AA500" s="2"/>
      <c r="AB500" s="2"/>
    </row>
    <row r="501" spans="1:28" ht="13.5" customHeight="1">
      <c r="A501" s="2"/>
      <c r="B501" s="2"/>
      <c r="C501" s="50"/>
      <c r="D501" s="2"/>
      <c r="E501" s="2"/>
      <c r="F501" s="50"/>
      <c r="G501" s="50"/>
      <c r="H501" s="2"/>
      <c r="I501" s="2"/>
      <c r="J501" s="2"/>
      <c r="K501" s="2"/>
      <c r="L501" s="2"/>
      <c r="M501" s="2"/>
      <c r="N501" s="2"/>
      <c r="O501" s="2"/>
      <c r="P501" s="2"/>
      <c r="Q501" s="2"/>
      <c r="R501" s="2"/>
      <c r="S501" s="2"/>
      <c r="T501" s="2"/>
      <c r="U501" s="2"/>
      <c r="V501" s="2"/>
      <c r="W501" s="2"/>
      <c r="X501" s="2"/>
      <c r="Y501" s="2"/>
      <c r="Z501" s="2"/>
      <c r="AA501" s="2"/>
      <c r="AB501" s="2"/>
    </row>
    <row r="502" spans="1:28" ht="13.5" customHeight="1">
      <c r="A502" s="2"/>
      <c r="B502" s="2"/>
      <c r="C502" s="50"/>
      <c r="D502" s="2"/>
      <c r="E502" s="2"/>
      <c r="F502" s="50"/>
      <c r="G502" s="50"/>
      <c r="H502" s="2"/>
      <c r="I502" s="2"/>
      <c r="J502" s="2"/>
      <c r="K502" s="2"/>
      <c r="L502" s="2"/>
      <c r="M502" s="2"/>
      <c r="N502" s="2"/>
      <c r="O502" s="2"/>
      <c r="P502" s="2"/>
      <c r="Q502" s="2"/>
      <c r="R502" s="2"/>
      <c r="S502" s="2"/>
      <c r="T502" s="2"/>
      <c r="U502" s="2"/>
      <c r="V502" s="2"/>
      <c r="W502" s="2"/>
      <c r="X502" s="2"/>
      <c r="Y502" s="2"/>
      <c r="Z502" s="2"/>
      <c r="AA502" s="2"/>
      <c r="AB502" s="2"/>
    </row>
    <row r="503" spans="1:28" ht="13.5" customHeight="1">
      <c r="A503" s="2"/>
      <c r="B503" s="2"/>
      <c r="C503" s="50"/>
      <c r="D503" s="2"/>
      <c r="E503" s="2"/>
      <c r="F503" s="50"/>
      <c r="G503" s="50"/>
      <c r="H503" s="2"/>
      <c r="I503" s="2"/>
      <c r="J503" s="2"/>
      <c r="K503" s="2"/>
      <c r="L503" s="2"/>
      <c r="M503" s="2"/>
      <c r="N503" s="2"/>
      <c r="O503" s="2"/>
      <c r="P503" s="2"/>
      <c r="Q503" s="2"/>
      <c r="R503" s="2"/>
      <c r="S503" s="2"/>
      <c r="T503" s="2"/>
      <c r="U503" s="2"/>
      <c r="V503" s="2"/>
      <c r="W503" s="2"/>
      <c r="X503" s="2"/>
      <c r="Y503" s="2"/>
      <c r="Z503" s="2"/>
      <c r="AA503" s="2"/>
      <c r="AB503" s="2"/>
    </row>
    <row r="504" spans="1:28" ht="13.5" customHeight="1">
      <c r="A504" s="2"/>
      <c r="B504" s="2"/>
      <c r="C504" s="50"/>
      <c r="D504" s="2"/>
      <c r="E504" s="2"/>
      <c r="F504" s="50"/>
      <c r="G504" s="50"/>
      <c r="H504" s="2"/>
      <c r="I504" s="2"/>
      <c r="J504" s="2"/>
      <c r="K504" s="2"/>
      <c r="L504" s="2"/>
      <c r="M504" s="2"/>
      <c r="N504" s="2"/>
      <c r="O504" s="2"/>
      <c r="P504" s="2"/>
      <c r="Q504" s="2"/>
      <c r="R504" s="2"/>
      <c r="S504" s="2"/>
      <c r="T504" s="2"/>
      <c r="U504" s="2"/>
      <c r="V504" s="2"/>
      <c r="W504" s="2"/>
      <c r="X504" s="2"/>
      <c r="Y504" s="2"/>
      <c r="Z504" s="2"/>
      <c r="AA504" s="2"/>
      <c r="AB504" s="2"/>
    </row>
    <row r="505" spans="1:28" ht="13.5" customHeight="1">
      <c r="A505" s="2"/>
      <c r="B505" s="2"/>
      <c r="C505" s="50"/>
      <c r="D505" s="2"/>
      <c r="E505" s="2"/>
      <c r="F505" s="50"/>
      <c r="G505" s="50"/>
      <c r="H505" s="2"/>
      <c r="I505" s="2"/>
      <c r="J505" s="2"/>
      <c r="K505" s="2"/>
      <c r="L505" s="2"/>
      <c r="M505" s="2"/>
      <c r="N505" s="2"/>
      <c r="O505" s="2"/>
      <c r="P505" s="2"/>
      <c r="Q505" s="2"/>
      <c r="R505" s="2"/>
      <c r="S505" s="2"/>
      <c r="T505" s="2"/>
      <c r="U505" s="2"/>
      <c r="V505" s="2"/>
      <c r="W505" s="2"/>
      <c r="X505" s="2"/>
      <c r="Y505" s="2"/>
      <c r="Z505" s="2"/>
      <c r="AA505" s="2"/>
      <c r="AB505" s="2"/>
    </row>
    <row r="506" spans="1:28" ht="13.5" customHeight="1">
      <c r="A506" s="2"/>
      <c r="B506" s="2"/>
      <c r="C506" s="50"/>
      <c r="D506" s="2"/>
      <c r="E506" s="2"/>
      <c r="F506" s="50"/>
      <c r="G506" s="50"/>
      <c r="H506" s="2"/>
      <c r="I506" s="2"/>
      <c r="J506" s="2"/>
      <c r="K506" s="2"/>
      <c r="L506" s="2"/>
      <c r="M506" s="2"/>
      <c r="N506" s="2"/>
      <c r="O506" s="2"/>
      <c r="P506" s="2"/>
      <c r="Q506" s="2"/>
      <c r="R506" s="2"/>
      <c r="S506" s="2"/>
      <c r="T506" s="2"/>
      <c r="U506" s="2"/>
      <c r="V506" s="2"/>
      <c r="W506" s="2"/>
      <c r="X506" s="2"/>
      <c r="Y506" s="2"/>
      <c r="Z506" s="2"/>
      <c r="AA506" s="2"/>
      <c r="AB506" s="2"/>
    </row>
    <row r="507" spans="1:28" ht="13.5" customHeight="1">
      <c r="A507" s="2"/>
      <c r="B507" s="2"/>
      <c r="C507" s="50"/>
      <c r="D507" s="2"/>
      <c r="E507" s="2"/>
      <c r="F507" s="50"/>
      <c r="G507" s="50"/>
      <c r="H507" s="2"/>
      <c r="I507" s="2"/>
      <c r="J507" s="2"/>
      <c r="K507" s="2"/>
      <c r="L507" s="2"/>
      <c r="M507" s="2"/>
      <c r="N507" s="2"/>
      <c r="O507" s="2"/>
      <c r="P507" s="2"/>
      <c r="Q507" s="2"/>
      <c r="R507" s="2"/>
      <c r="S507" s="2"/>
      <c r="T507" s="2"/>
      <c r="U507" s="2"/>
      <c r="V507" s="2"/>
      <c r="W507" s="2"/>
      <c r="X507" s="2"/>
      <c r="Y507" s="2"/>
      <c r="Z507" s="2"/>
      <c r="AA507" s="2"/>
      <c r="AB507" s="2"/>
    </row>
    <row r="508" spans="1:28" ht="13.5" customHeight="1">
      <c r="A508" s="2"/>
      <c r="B508" s="2"/>
      <c r="C508" s="50"/>
      <c r="D508" s="2"/>
      <c r="E508" s="2"/>
      <c r="F508" s="50"/>
      <c r="G508" s="50"/>
      <c r="H508" s="2"/>
      <c r="I508" s="2"/>
      <c r="J508" s="2"/>
      <c r="K508" s="2"/>
      <c r="L508" s="2"/>
      <c r="M508" s="2"/>
      <c r="N508" s="2"/>
      <c r="O508" s="2"/>
      <c r="P508" s="2"/>
      <c r="Q508" s="2"/>
      <c r="R508" s="2"/>
      <c r="S508" s="2"/>
      <c r="T508" s="2"/>
      <c r="U508" s="2"/>
      <c r="V508" s="2"/>
      <c r="W508" s="2"/>
      <c r="X508" s="2"/>
      <c r="Y508" s="2"/>
      <c r="Z508" s="2"/>
      <c r="AA508" s="2"/>
      <c r="AB508" s="2"/>
    </row>
    <row r="509" spans="1:28" ht="13.5" customHeight="1">
      <c r="A509" s="2"/>
      <c r="B509" s="2"/>
      <c r="C509" s="50"/>
      <c r="D509" s="2"/>
      <c r="E509" s="2"/>
      <c r="F509" s="50"/>
      <c r="G509" s="50"/>
      <c r="H509" s="2"/>
      <c r="I509" s="2"/>
      <c r="J509" s="2"/>
      <c r="K509" s="2"/>
      <c r="L509" s="2"/>
      <c r="M509" s="2"/>
      <c r="N509" s="2"/>
      <c r="O509" s="2"/>
      <c r="P509" s="2"/>
      <c r="Q509" s="2"/>
      <c r="R509" s="2"/>
      <c r="S509" s="2"/>
      <c r="T509" s="2"/>
      <c r="U509" s="2"/>
      <c r="V509" s="2"/>
      <c r="W509" s="2"/>
      <c r="X509" s="2"/>
      <c r="Y509" s="2"/>
      <c r="Z509" s="2"/>
      <c r="AA509" s="2"/>
      <c r="AB509" s="2"/>
    </row>
    <row r="510" spans="1:28" ht="13.5" customHeight="1">
      <c r="A510" s="2"/>
      <c r="B510" s="2"/>
      <c r="C510" s="50"/>
      <c r="D510" s="2"/>
      <c r="E510" s="2"/>
      <c r="F510" s="50"/>
      <c r="G510" s="50"/>
      <c r="H510" s="2"/>
      <c r="I510" s="2"/>
      <c r="J510" s="2"/>
      <c r="K510" s="2"/>
      <c r="L510" s="2"/>
      <c r="M510" s="2"/>
      <c r="N510" s="2"/>
      <c r="O510" s="2"/>
      <c r="P510" s="2"/>
      <c r="Q510" s="2"/>
      <c r="R510" s="2"/>
      <c r="S510" s="2"/>
      <c r="T510" s="2"/>
      <c r="U510" s="2"/>
      <c r="V510" s="2"/>
      <c r="W510" s="2"/>
      <c r="X510" s="2"/>
      <c r="Y510" s="2"/>
      <c r="Z510" s="2"/>
      <c r="AA510" s="2"/>
      <c r="AB510" s="2"/>
    </row>
    <row r="511" spans="1:28" ht="13.5" customHeight="1">
      <c r="A511" s="2"/>
      <c r="B511" s="2"/>
      <c r="C511" s="50"/>
      <c r="D511" s="2"/>
      <c r="E511" s="2"/>
      <c r="F511" s="50"/>
      <c r="G511" s="50"/>
      <c r="H511" s="2"/>
      <c r="I511" s="2"/>
      <c r="J511" s="2"/>
      <c r="K511" s="2"/>
      <c r="L511" s="2"/>
      <c r="M511" s="2"/>
      <c r="N511" s="2"/>
      <c r="O511" s="2"/>
      <c r="P511" s="2"/>
      <c r="Q511" s="2"/>
      <c r="R511" s="2"/>
      <c r="S511" s="2"/>
      <c r="T511" s="2"/>
      <c r="U511" s="2"/>
      <c r="V511" s="2"/>
      <c r="W511" s="2"/>
      <c r="X511" s="2"/>
      <c r="Y511" s="2"/>
      <c r="Z511" s="2"/>
      <c r="AA511" s="2"/>
      <c r="AB511" s="2"/>
    </row>
    <row r="512" spans="1:28" ht="13.5" customHeight="1">
      <c r="A512" s="2"/>
      <c r="B512" s="2"/>
      <c r="C512" s="50"/>
      <c r="D512" s="2"/>
      <c r="E512" s="2"/>
      <c r="F512" s="50"/>
      <c r="G512" s="50"/>
      <c r="H512" s="2"/>
      <c r="I512" s="2"/>
      <c r="J512" s="2"/>
      <c r="K512" s="2"/>
      <c r="L512" s="2"/>
      <c r="M512" s="2"/>
      <c r="N512" s="2"/>
      <c r="O512" s="2"/>
      <c r="P512" s="2"/>
      <c r="Q512" s="2"/>
      <c r="R512" s="2"/>
      <c r="S512" s="2"/>
      <c r="T512" s="2"/>
      <c r="U512" s="2"/>
      <c r="V512" s="2"/>
      <c r="W512" s="2"/>
      <c r="X512" s="2"/>
      <c r="Y512" s="2"/>
      <c r="Z512" s="2"/>
      <c r="AA512" s="2"/>
      <c r="AB512" s="2"/>
    </row>
    <row r="513" spans="1:28" ht="13.5" customHeight="1">
      <c r="A513" s="2"/>
      <c r="B513" s="2"/>
      <c r="C513" s="50"/>
      <c r="D513" s="2"/>
      <c r="E513" s="2"/>
      <c r="F513" s="50"/>
      <c r="G513" s="50"/>
      <c r="H513" s="2"/>
      <c r="I513" s="2"/>
      <c r="J513" s="2"/>
      <c r="K513" s="2"/>
      <c r="L513" s="2"/>
      <c r="M513" s="2"/>
      <c r="N513" s="2"/>
      <c r="O513" s="2"/>
      <c r="P513" s="2"/>
      <c r="Q513" s="2"/>
      <c r="R513" s="2"/>
      <c r="S513" s="2"/>
      <c r="T513" s="2"/>
      <c r="U513" s="2"/>
      <c r="V513" s="2"/>
      <c r="W513" s="2"/>
      <c r="X513" s="2"/>
      <c r="Y513" s="2"/>
      <c r="Z513" s="2"/>
      <c r="AA513" s="2"/>
      <c r="AB513" s="2"/>
    </row>
    <row r="514" spans="1:28" ht="13.5" customHeight="1">
      <c r="A514" s="2"/>
      <c r="B514" s="2"/>
      <c r="C514" s="50"/>
      <c r="D514" s="2"/>
      <c r="E514" s="2"/>
      <c r="F514" s="50"/>
      <c r="G514" s="50"/>
      <c r="H514" s="2"/>
      <c r="I514" s="2"/>
      <c r="J514" s="2"/>
      <c r="K514" s="2"/>
      <c r="L514" s="2"/>
      <c r="M514" s="2"/>
      <c r="N514" s="2"/>
      <c r="O514" s="2"/>
      <c r="P514" s="2"/>
      <c r="Q514" s="2"/>
      <c r="R514" s="2"/>
      <c r="S514" s="2"/>
      <c r="T514" s="2"/>
      <c r="U514" s="2"/>
      <c r="V514" s="2"/>
      <c r="W514" s="2"/>
      <c r="X514" s="2"/>
      <c r="Y514" s="2"/>
      <c r="Z514" s="2"/>
      <c r="AA514" s="2"/>
      <c r="AB514" s="2"/>
    </row>
    <row r="515" spans="1:28" ht="13.5" customHeight="1">
      <c r="A515" s="2"/>
      <c r="B515" s="2"/>
      <c r="C515" s="50"/>
      <c r="D515" s="2"/>
      <c r="E515" s="2"/>
      <c r="F515" s="50"/>
      <c r="G515" s="50"/>
      <c r="H515" s="2"/>
      <c r="I515" s="2"/>
      <c r="J515" s="2"/>
      <c r="K515" s="2"/>
      <c r="L515" s="2"/>
      <c r="M515" s="2"/>
      <c r="N515" s="2"/>
      <c r="O515" s="2"/>
      <c r="P515" s="2"/>
      <c r="Q515" s="2"/>
      <c r="R515" s="2"/>
      <c r="S515" s="2"/>
      <c r="T515" s="2"/>
      <c r="U515" s="2"/>
      <c r="V515" s="2"/>
      <c r="W515" s="2"/>
      <c r="X515" s="2"/>
      <c r="Y515" s="2"/>
      <c r="Z515" s="2"/>
      <c r="AA515" s="2"/>
      <c r="AB515" s="2"/>
    </row>
    <row r="516" spans="1:28" ht="13.5" customHeight="1">
      <c r="A516" s="2"/>
      <c r="B516" s="2"/>
      <c r="C516" s="50"/>
      <c r="D516" s="2"/>
      <c r="E516" s="2"/>
      <c r="F516" s="50"/>
      <c r="G516" s="50"/>
      <c r="H516" s="2"/>
      <c r="I516" s="2"/>
      <c r="J516" s="2"/>
      <c r="K516" s="2"/>
      <c r="L516" s="2"/>
      <c r="M516" s="2"/>
      <c r="N516" s="2"/>
      <c r="O516" s="2"/>
      <c r="P516" s="2"/>
      <c r="Q516" s="2"/>
      <c r="R516" s="2"/>
      <c r="S516" s="2"/>
      <c r="T516" s="2"/>
      <c r="U516" s="2"/>
      <c r="V516" s="2"/>
      <c r="W516" s="2"/>
      <c r="X516" s="2"/>
      <c r="Y516" s="2"/>
      <c r="Z516" s="2"/>
      <c r="AA516" s="2"/>
      <c r="AB516" s="2"/>
    </row>
    <row r="517" spans="1:28" ht="13.5" customHeight="1">
      <c r="A517" s="2"/>
      <c r="B517" s="2"/>
      <c r="C517" s="50"/>
      <c r="D517" s="2"/>
      <c r="E517" s="2"/>
      <c r="F517" s="50"/>
      <c r="G517" s="50"/>
      <c r="H517" s="2"/>
      <c r="I517" s="2"/>
      <c r="J517" s="2"/>
      <c r="K517" s="2"/>
      <c r="L517" s="2"/>
      <c r="M517" s="2"/>
      <c r="N517" s="2"/>
      <c r="O517" s="2"/>
      <c r="P517" s="2"/>
      <c r="Q517" s="2"/>
      <c r="R517" s="2"/>
      <c r="S517" s="2"/>
      <c r="T517" s="2"/>
      <c r="U517" s="2"/>
      <c r="V517" s="2"/>
      <c r="W517" s="2"/>
      <c r="X517" s="2"/>
      <c r="Y517" s="2"/>
      <c r="Z517" s="2"/>
      <c r="AA517" s="2"/>
      <c r="AB517" s="2"/>
    </row>
    <row r="518" spans="1:28" ht="13.5" customHeight="1">
      <c r="A518" s="2"/>
      <c r="B518" s="2"/>
      <c r="C518" s="50"/>
      <c r="D518" s="2"/>
      <c r="E518" s="2"/>
      <c r="F518" s="50"/>
      <c r="G518" s="50"/>
      <c r="H518" s="2"/>
      <c r="I518" s="2"/>
      <c r="J518" s="2"/>
      <c r="K518" s="2"/>
      <c r="L518" s="2"/>
      <c r="M518" s="2"/>
      <c r="N518" s="2"/>
      <c r="O518" s="2"/>
      <c r="P518" s="2"/>
      <c r="Q518" s="2"/>
      <c r="R518" s="2"/>
      <c r="S518" s="2"/>
      <c r="T518" s="2"/>
      <c r="U518" s="2"/>
      <c r="V518" s="2"/>
      <c r="W518" s="2"/>
      <c r="X518" s="2"/>
      <c r="Y518" s="2"/>
      <c r="Z518" s="2"/>
      <c r="AA518" s="2"/>
      <c r="AB518" s="2"/>
    </row>
    <row r="519" spans="1:28" ht="13.5" customHeight="1">
      <c r="A519" s="2"/>
      <c r="B519" s="2"/>
      <c r="C519" s="50"/>
      <c r="D519" s="2"/>
      <c r="E519" s="2"/>
      <c r="F519" s="50"/>
      <c r="G519" s="50"/>
      <c r="H519" s="2"/>
      <c r="I519" s="2"/>
      <c r="J519" s="2"/>
      <c r="K519" s="2"/>
      <c r="L519" s="2"/>
      <c r="M519" s="2"/>
      <c r="N519" s="2"/>
      <c r="O519" s="2"/>
      <c r="P519" s="2"/>
      <c r="Q519" s="2"/>
      <c r="R519" s="2"/>
      <c r="S519" s="2"/>
      <c r="T519" s="2"/>
      <c r="U519" s="2"/>
      <c r="V519" s="2"/>
      <c r="W519" s="2"/>
      <c r="X519" s="2"/>
      <c r="Y519" s="2"/>
      <c r="Z519" s="2"/>
      <c r="AA519" s="2"/>
      <c r="AB519" s="2"/>
    </row>
    <row r="520" spans="1:28" ht="13.5" customHeight="1">
      <c r="A520" s="2"/>
      <c r="B520" s="2"/>
      <c r="C520" s="50"/>
      <c r="D520" s="2"/>
      <c r="E520" s="2"/>
      <c r="F520" s="50"/>
      <c r="G520" s="50"/>
      <c r="H520" s="2"/>
      <c r="I520" s="2"/>
      <c r="J520" s="2"/>
      <c r="K520" s="2"/>
      <c r="L520" s="2"/>
      <c r="M520" s="2"/>
      <c r="N520" s="2"/>
      <c r="O520" s="2"/>
      <c r="P520" s="2"/>
      <c r="Q520" s="2"/>
      <c r="R520" s="2"/>
      <c r="S520" s="2"/>
      <c r="T520" s="2"/>
      <c r="U520" s="2"/>
      <c r="V520" s="2"/>
      <c r="W520" s="2"/>
      <c r="X520" s="2"/>
      <c r="Y520" s="2"/>
      <c r="Z520" s="2"/>
      <c r="AA520" s="2"/>
      <c r="AB520" s="2"/>
    </row>
    <row r="521" spans="1:28" ht="13.5" customHeight="1">
      <c r="A521" s="2"/>
      <c r="B521" s="2"/>
      <c r="C521" s="50"/>
      <c r="D521" s="2"/>
      <c r="E521" s="2"/>
      <c r="F521" s="50"/>
      <c r="G521" s="50"/>
      <c r="H521" s="2"/>
      <c r="I521" s="2"/>
      <c r="J521" s="2"/>
      <c r="K521" s="2"/>
      <c r="L521" s="2"/>
      <c r="M521" s="2"/>
      <c r="N521" s="2"/>
      <c r="O521" s="2"/>
      <c r="P521" s="2"/>
      <c r="Q521" s="2"/>
      <c r="R521" s="2"/>
      <c r="S521" s="2"/>
      <c r="T521" s="2"/>
      <c r="U521" s="2"/>
      <c r="V521" s="2"/>
      <c r="W521" s="2"/>
      <c r="X521" s="2"/>
      <c r="Y521" s="2"/>
      <c r="Z521" s="2"/>
      <c r="AA521" s="2"/>
      <c r="AB521" s="2"/>
    </row>
    <row r="522" spans="1:28" ht="13.5" customHeight="1">
      <c r="A522" s="2"/>
      <c r="B522" s="2"/>
      <c r="C522" s="50"/>
      <c r="D522" s="2"/>
      <c r="E522" s="2"/>
      <c r="F522" s="50"/>
      <c r="G522" s="50"/>
      <c r="H522" s="2"/>
      <c r="I522" s="2"/>
      <c r="J522" s="2"/>
      <c r="K522" s="2"/>
      <c r="L522" s="2"/>
      <c r="M522" s="2"/>
      <c r="N522" s="2"/>
      <c r="O522" s="2"/>
      <c r="P522" s="2"/>
      <c r="Q522" s="2"/>
      <c r="R522" s="2"/>
      <c r="S522" s="2"/>
      <c r="T522" s="2"/>
      <c r="U522" s="2"/>
      <c r="V522" s="2"/>
      <c r="W522" s="2"/>
      <c r="X522" s="2"/>
      <c r="Y522" s="2"/>
      <c r="Z522" s="2"/>
      <c r="AA522" s="2"/>
      <c r="AB522" s="2"/>
    </row>
    <row r="523" spans="1:28" ht="13.5" customHeight="1">
      <c r="A523" s="2"/>
      <c r="B523" s="2"/>
      <c r="C523" s="50"/>
      <c r="D523" s="2"/>
      <c r="E523" s="2"/>
      <c r="F523" s="50"/>
      <c r="G523" s="50"/>
      <c r="H523" s="2"/>
      <c r="I523" s="2"/>
      <c r="J523" s="2"/>
      <c r="K523" s="2"/>
      <c r="L523" s="2"/>
      <c r="M523" s="2"/>
      <c r="N523" s="2"/>
      <c r="O523" s="2"/>
      <c r="P523" s="2"/>
      <c r="Q523" s="2"/>
      <c r="R523" s="2"/>
      <c r="S523" s="2"/>
      <c r="T523" s="2"/>
      <c r="U523" s="2"/>
      <c r="V523" s="2"/>
      <c r="W523" s="2"/>
      <c r="X523" s="2"/>
      <c r="Y523" s="2"/>
      <c r="Z523" s="2"/>
      <c r="AA523" s="2"/>
      <c r="AB523" s="2"/>
    </row>
    <row r="524" spans="1:28" ht="13.5" customHeight="1">
      <c r="A524" s="2"/>
      <c r="B524" s="2"/>
      <c r="C524" s="50"/>
      <c r="D524" s="2"/>
      <c r="E524" s="2"/>
      <c r="F524" s="50"/>
      <c r="G524" s="50"/>
      <c r="H524" s="2"/>
      <c r="I524" s="2"/>
      <c r="J524" s="2"/>
      <c r="K524" s="2"/>
      <c r="L524" s="2"/>
      <c r="M524" s="2"/>
      <c r="N524" s="2"/>
      <c r="O524" s="2"/>
      <c r="P524" s="2"/>
      <c r="Q524" s="2"/>
      <c r="R524" s="2"/>
      <c r="S524" s="2"/>
      <c r="T524" s="2"/>
      <c r="U524" s="2"/>
      <c r="V524" s="2"/>
      <c r="W524" s="2"/>
      <c r="X524" s="2"/>
      <c r="Y524" s="2"/>
      <c r="Z524" s="2"/>
      <c r="AA524" s="2"/>
      <c r="AB524" s="2"/>
    </row>
    <row r="525" spans="1:28" ht="13.5" customHeight="1">
      <c r="A525" s="2"/>
      <c r="B525" s="2"/>
      <c r="C525" s="50"/>
      <c r="D525" s="2"/>
      <c r="E525" s="2"/>
      <c r="F525" s="50"/>
      <c r="G525" s="50"/>
      <c r="H525" s="2"/>
      <c r="I525" s="2"/>
      <c r="J525" s="2"/>
      <c r="K525" s="2"/>
      <c r="L525" s="2"/>
      <c r="M525" s="2"/>
      <c r="N525" s="2"/>
      <c r="O525" s="2"/>
      <c r="P525" s="2"/>
      <c r="Q525" s="2"/>
      <c r="R525" s="2"/>
      <c r="S525" s="2"/>
      <c r="T525" s="2"/>
      <c r="U525" s="2"/>
      <c r="V525" s="2"/>
      <c r="W525" s="2"/>
      <c r="X525" s="2"/>
      <c r="Y525" s="2"/>
      <c r="Z525" s="2"/>
      <c r="AA525" s="2"/>
      <c r="AB525" s="2"/>
    </row>
    <row r="526" spans="1:28" ht="13.5" customHeight="1">
      <c r="A526" s="2"/>
      <c r="B526" s="2"/>
      <c r="C526" s="50"/>
      <c r="D526" s="2"/>
      <c r="E526" s="2"/>
      <c r="F526" s="50"/>
      <c r="G526" s="50"/>
      <c r="H526" s="2"/>
      <c r="I526" s="2"/>
      <c r="J526" s="2"/>
      <c r="K526" s="2"/>
      <c r="L526" s="2"/>
      <c r="M526" s="2"/>
      <c r="N526" s="2"/>
      <c r="O526" s="2"/>
      <c r="P526" s="2"/>
      <c r="Q526" s="2"/>
      <c r="R526" s="2"/>
      <c r="S526" s="2"/>
      <c r="T526" s="2"/>
      <c r="U526" s="2"/>
      <c r="V526" s="2"/>
      <c r="W526" s="2"/>
      <c r="X526" s="2"/>
      <c r="Y526" s="2"/>
      <c r="Z526" s="2"/>
      <c r="AA526" s="2"/>
      <c r="AB526" s="2"/>
    </row>
    <row r="527" spans="1:28" ht="13.5" customHeight="1">
      <c r="A527" s="2"/>
      <c r="B527" s="2"/>
      <c r="C527" s="50"/>
      <c r="D527" s="2"/>
      <c r="E527" s="2"/>
      <c r="F527" s="50"/>
      <c r="G527" s="50"/>
      <c r="H527" s="2"/>
      <c r="I527" s="2"/>
      <c r="J527" s="2"/>
      <c r="K527" s="2"/>
      <c r="L527" s="2"/>
      <c r="M527" s="2"/>
      <c r="N527" s="2"/>
      <c r="O527" s="2"/>
      <c r="P527" s="2"/>
      <c r="Q527" s="2"/>
      <c r="R527" s="2"/>
      <c r="S527" s="2"/>
      <c r="T527" s="2"/>
      <c r="U527" s="2"/>
      <c r="V527" s="2"/>
      <c r="W527" s="2"/>
      <c r="X527" s="2"/>
      <c r="Y527" s="2"/>
      <c r="Z527" s="2"/>
      <c r="AA527" s="2"/>
      <c r="AB527" s="2"/>
    </row>
    <row r="528" spans="1:28" ht="13.5" customHeight="1">
      <c r="A528" s="2"/>
      <c r="B528" s="2"/>
      <c r="C528" s="50"/>
      <c r="D528" s="2"/>
      <c r="E528" s="2"/>
      <c r="F528" s="50"/>
      <c r="G528" s="50"/>
      <c r="H528" s="2"/>
      <c r="I528" s="2"/>
      <c r="J528" s="2"/>
      <c r="K528" s="2"/>
      <c r="L528" s="2"/>
      <c r="M528" s="2"/>
      <c r="N528" s="2"/>
      <c r="O528" s="2"/>
      <c r="P528" s="2"/>
      <c r="Q528" s="2"/>
      <c r="R528" s="2"/>
      <c r="S528" s="2"/>
      <c r="T528" s="2"/>
      <c r="U528" s="2"/>
      <c r="V528" s="2"/>
      <c r="W528" s="2"/>
      <c r="X528" s="2"/>
      <c r="Y528" s="2"/>
      <c r="Z528" s="2"/>
      <c r="AA528" s="2"/>
      <c r="AB528" s="2"/>
    </row>
    <row r="529" spans="1:28" ht="13.5" customHeight="1">
      <c r="A529" s="2"/>
      <c r="B529" s="2"/>
      <c r="C529" s="50"/>
      <c r="D529" s="2"/>
      <c r="E529" s="2"/>
      <c r="F529" s="50"/>
      <c r="G529" s="50"/>
      <c r="H529" s="2"/>
      <c r="I529" s="2"/>
      <c r="J529" s="2"/>
      <c r="K529" s="2"/>
      <c r="L529" s="2"/>
      <c r="M529" s="2"/>
      <c r="N529" s="2"/>
      <c r="O529" s="2"/>
      <c r="P529" s="2"/>
      <c r="Q529" s="2"/>
      <c r="R529" s="2"/>
      <c r="S529" s="2"/>
      <c r="T529" s="2"/>
      <c r="U529" s="2"/>
      <c r="V529" s="2"/>
      <c r="W529" s="2"/>
      <c r="X529" s="2"/>
      <c r="Y529" s="2"/>
      <c r="Z529" s="2"/>
      <c r="AA529" s="2"/>
      <c r="AB529" s="2"/>
    </row>
    <row r="530" spans="1:28" ht="13.5" customHeight="1">
      <c r="A530" s="2"/>
      <c r="B530" s="2"/>
      <c r="C530" s="50"/>
      <c r="D530" s="2"/>
      <c r="E530" s="2"/>
      <c r="F530" s="50"/>
      <c r="G530" s="50"/>
      <c r="H530" s="2"/>
      <c r="I530" s="2"/>
      <c r="J530" s="2"/>
      <c r="K530" s="2"/>
      <c r="L530" s="2"/>
      <c r="M530" s="2"/>
      <c r="N530" s="2"/>
      <c r="O530" s="2"/>
      <c r="P530" s="2"/>
      <c r="Q530" s="2"/>
      <c r="R530" s="2"/>
      <c r="S530" s="2"/>
      <c r="T530" s="2"/>
      <c r="U530" s="2"/>
      <c r="V530" s="2"/>
      <c r="W530" s="2"/>
      <c r="X530" s="2"/>
      <c r="Y530" s="2"/>
      <c r="Z530" s="2"/>
      <c r="AA530" s="2"/>
      <c r="AB530" s="2"/>
    </row>
    <row r="531" spans="1:28" ht="13.5" customHeight="1">
      <c r="A531" s="2"/>
      <c r="B531" s="2"/>
      <c r="C531" s="50"/>
      <c r="D531" s="2"/>
      <c r="E531" s="2"/>
      <c r="F531" s="50"/>
      <c r="G531" s="50"/>
      <c r="H531" s="2"/>
      <c r="I531" s="2"/>
      <c r="J531" s="2"/>
      <c r="K531" s="2"/>
      <c r="L531" s="2"/>
      <c r="M531" s="2"/>
      <c r="N531" s="2"/>
      <c r="O531" s="2"/>
      <c r="P531" s="2"/>
      <c r="Q531" s="2"/>
      <c r="R531" s="2"/>
      <c r="S531" s="2"/>
      <c r="T531" s="2"/>
      <c r="U531" s="2"/>
      <c r="V531" s="2"/>
      <c r="W531" s="2"/>
      <c r="X531" s="2"/>
      <c r="Y531" s="2"/>
      <c r="Z531" s="2"/>
      <c r="AA531" s="2"/>
      <c r="AB531" s="2"/>
    </row>
    <row r="532" spans="1:28" ht="13.5" customHeight="1">
      <c r="A532" s="2"/>
      <c r="B532" s="2"/>
      <c r="C532" s="50"/>
      <c r="D532" s="2"/>
      <c r="E532" s="2"/>
      <c r="F532" s="50"/>
      <c r="G532" s="50"/>
      <c r="H532" s="2"/>
      <c r="I532" s="2"/>
      <c r="J532" s="2"/>
      <c r="K532" s="2"/>
      <c r="L532" s="2"/>
      <c r="M532" s="2"/>
      <c r="N532" s="2"/>
      <c r="O532" s="2"/>
      <c r="P532" s="2"/>
      <c r="Q532" s="2"/>
      <c r="R532" s="2"/>
      <c r="S532" s="2"/>
      <c r="T532" s="2"/>
      <c r="U532" s="2"/>
      <c r="V532" s="2"/>
      <c r="W532" s="2"/>
      <c r="X532" s="2"/>
      <c r="Y532" s="2"/>
      <c r="Z532" s="2"/>
      <c r="AA532" s="2"/>
      <c r="AB532" s="2"/>
    </row>
    <row r="533" spans="1:28" ht="13.5" customHeight="1">
      <c r="A533" s="2"/>
      <c r="B533" s="2"/>
      <c r="C533" s="50"/>
      <c r="D533" s="2"/>
      <c r="E533" s="2"/>
      <c r="F533" s="50"/>
      <c r="G533" s="50"/>
      <c r="H533" s="2"/>
      <c r="I533" s="2"/>
      <c r="J533" s="2"/>
      <c r="K533" s="2"/>
      <c r="L533" s="2"/>
      <c r="M533" s="2"/>
      <c r="N533" s="2"/>
      <c r="O533" s="2"/>
      <c r="P533" s="2"/>
      <c r="Q533" s="2"/>
      <c r="R533" s="2"/>
      <c r="S533" s="2"/>
      <c r="T533" s="2"/>
      <c r="U533" s="2"/>
      <c r="V533" s="2"/>
      <c r="W533" s="2"/>
      <c r="X533" s="2"/>
      <c r="Y533" s="2"/>
      <c r="Z533" s="2"/>
      <c r="AA533" s="2"/>
      <c r="AB533" s="2"/>
    </row>
    <row r="534" spans="1:28" ht="13.5" customHeight="1">
      <c r="A534" s="2"/>
      <c r="B534" s="2"/>
      <c r="C534" s="50"/>
      <c r="D534" s="2"/>
      <c r="E534" s="2"/>
      <c r="F534" s="50"/>
      <c r="G534" s="50"/>
      <c r="H534" s="2"/>
      <c r="I534" s="2"/>
      <c r="J534" s="2"/>
      <c r="K534" s="2"/>
      <c r="L534" s="2"/>
      <c r="M534" s="2"/>
      <c r="N534" s="2"/>
      <c r="O534" s="2"/>
      <c r="P534" s="2"/>
      <c r="Q534" s="2"/>
      <c r="R534" s="2"/>
      <c r="S534" s="2"/>
      <c r="T534" s="2"/>
      <c r="U534" s="2"/>
      <c r="V534" s="2"/>
      <c r="W534" s="2"/>
      <c r="X534" s="2"/>
      <c r="Y534" s="2"/>
      <c r="Z534" s="2"/>
      <c r="AA534" s="2"/>
      <c r="AB534" s="2"/>
    </row>
    <row r="535" spans="1:28" ht="13.5" customHeight="1">
      <c r="A535" s="2"/>
      <c r="B535" s="2"/>
      <c r="C535" s="50"/>
      <c r="D535" s="2"/>
      <c r="E535" s="2"/>
      <c r="F535" s="50"/>
      <c r="G535" s="50"/>
      <c r="H535" s="2"/>
      <c r="I535" s="2"/>
      <c r="J535" s="2"/>
      <c r="K535" s="2"/>
      <c r="L535" s="2"/>
      <c r="M535" s="2"/>
      <c r="N535" s="2"/>
      <c r="O535" s="2"/>
      <c r="P535" s="2"/>
      <c r="Q535" s="2"/>
      <c r="R535" s="2"/>
      <c r="S535" s="2"/>
      <c r="T535" s="2"/>
      <c r="U535" s="2"/>
      <c r="V535" s="2"/>
      <c r="W535" s="2"/>
      <c r="X535" s="2"/>
      <c r="Y535" s="2"/>
      <c r="Z535" s="2"/>
      <c r="AA535" s="2"/>
      <c r="AB535" s="2"/>
    </row>
    <row r="536" spans="1:28" ht="13.5" customHeight="1">
      <c r="A536" s="2"/>
      <c r="B536" s="2"/>
      <c r="C536" s="50"/>
      <c r="D536" s="2"/>
      <c r="E536" s="2"/>
      <c r="F536" s="50"/>
      <c r="G536" s="50"/>
      <c r="H536" s="2"/>
      <c r="I536" s="2"/>
      <c r="J536" s="2"/>
      <c r="K536" s="2"/>
      <c r="L536" s="2"/>
      <c r="M536" s="2"/>
      <c r="N536" s="2"/>
      <c r="O536" s="2"/>
      <c r="P536" s="2"/>
      <c r="Q536" s="2"/>
      <c r="R536" s="2"/>
      <c r="S536" s="2"/>
      <c r="T536" s="2"/>
      <c r="U536" s="2"/>
      <c r="V536" s="2"/>
      <c r="W536" s="2"/>
      <c r="X536" s="2"/>
      <c r="Y536" s="2"/>
      <c r="Z536" s="2"/>
      <c r="AA536" s="2"/>
      <c r="AB536" s="2"/>
    </row>
    <row r="537" spans="1:28" ht="13.5" customHeight="1">
      <c r="A537" s="2"/>
      <c r="B537" s="2"/>
      <c r="C537" s="50"/>
      <c r="D537" s="2"/>
      <c r="E537" s="2"/>
      <c r="F537" s="50"/>
      <c r="G537" s="50"/>
      <c r="H537" s="2"/>
      <c r="I537" s="2"/>
      <c r="J537" s="2"/>
      <c r="K537" s="2"/>
      <c r="L537" s="2"/>
      <c r="M537" s="2"/>
      <c r="N537" s="2"/>
      <c r="O537" s="2"/>
      <c r="P537" s="2"/>
      <c r="Q537" s="2"/>
      <c r="R537" s="2"/>
      <c r="S537" s="2"/>
      <c r="T537" s="2"/>
      <c r="U537" s="2"/>
      <c r="V537" s="2"/>
      <c r="W537" s="2"/>
      <c r="X537" s="2"/>
      <c r="Y537" s="2"/>
      <c r="Z537" s="2"/>
      <c r="AA537" s="2"/>
      <c r="AB537" s="2"/>
    </row>
    <row r="538" spans="1:28" ht="13.5" customHeight="1">
      <c r="A538" s="2"/>
      <c r="B538" s="2"/>
      <c r="C538" s="50"/>
      <c r="D538" s="2"/>
      <c r="E538" s="2"/>
      <c r="F538" s="50"/>
      <c r="G538" s="50"/>
      <c r="H538" s="2"/>
      <c r="I538" s="2"/>
      <c r="J538" s="2"/>
      <c r="K538" s="2"/>
      <c r="L538" s="2"/>
      <c r="M538" s="2"/>
      <c r="N538" s="2"/>
      <c r="O538" s="2"/>
      <c r="P538" s="2"/>
      <c r="Q538" s="2"/>
      <c r="R538" s="2"/>
      <c r="S538" s="2"/>
      <c r="T538" s="2"/>
      <c r="U538" s="2"/>
      <c r="V538" s="2"/>
      <c r="W538" s="2"/>
      <c r="X538" s="2"/>
      <c r="Y538" s="2"/>
      <c r="Z538" s="2"/>
      <c r="AA538" s="2"/>
      <c r="AB538" s="2"/>
    </row>
    <row r="539" spans="1:28" ht="13.5" customHeight="1">
      <c r="A539" s="2"/>
      <c r="B539" s="2"/>
      <c r="C539" s="50"/>
      <c r="D539" s="2"/>
      <c r="E539" s="2"/>
      <c r="F539" s="50"/>
      <c r="G539" s="50"/>
      <c r="H539" s="2"/>
      <c r="I539" s="2"/>
      <c r="J539" s="2"/>
      <c r="K539" s="2"/>
      <c r="L539" s="2"/>
      <c r="M539" s="2"/>
      <c r="N539" s="2"/>
      <c r="O539" s="2"/>
      <c r="P539" s="2"/>
      <c r="Q539" s="2"/>
      <c r="R539" s="2"/>
      <c r="S539" s="2"/>
      <c r="T539" s="2"/>
      <c r="U539" s="2"/>
      <c r="V539" s="2"/>
      <c r="W539" s="2"/>
      <c r="X539" s="2"/>
      <c r="Y539" s="2"/>
      <c r="Z539" s="2"/>
      <c r="AA539" s="2"/>
      <c r="AB539" s="2"/>
    </row>
    <row r="540" spans="1:28" ht="13.5" customHeight="1">
      <c r="A540" s="2"/>
      <c r="B540" s="2"/>
      <c r="C540" s="50"/>
      <c r="D540" s="2"/>
      <c r="E540" s="2"/>
      <c r="F540" s="50"/>
      <c r="G540" s="50"/>
      <c r="H540" s="2"/>
      <c r="I540" s="2"/>
      <c r="J540" s="2"/>
      <c r="K540" s="2"/>
      <c r="L540" s="2"/>
      <c r="M540" s="2"/>
      <c r="N540" s="2"/>
      <c r="O540" s="2"/>
      <c r="P540" s="2"/>
      <c r="Q540" s="2"/>
      <c r="R540" s="2"/>
      <c r="S540" s="2"/>
      <c r="T540" s="2"/>
      <c r="U540" s="2"/>
      <c r="V540" s="2"/>
      <c r="W540" s="2"/>
      <c r="X540" s="2"/>
      <c r="Y540" s="2"/>
      <c r="Z540" s="2"/>
      <c r="AA540" s="2"/>
      <c r="AB540" s="2"/>
    </row>
    <row r="541" spans="1:28" ht="13.5" customHeight="1">
      <c r="A541" s="2"/>
      <c r="B541" s="2"/>
      <c r="C541" s="50"/>
      <c r="D541" s="2"/>
      <c r="E541" s="2"/>
      <c r="F541" s="50"/>
      <c r="G541" s="50"/>
      <c r="H541" s="2"/>
      <c r="I541" s="2"/>
      <c r="J541" s="2"/>
      <c r="K541" s="2"/>
      <c r="L541" s="2"/>
      <c r="M541" s="2"/>
      <c r="N541" s="2"/>
      <c r="O541" s="2"/>
      <c r="P541" s="2"/>
      <c r="Q541" s="2"/>
      <c r="R541" s="2"/>
      <c r="S541" s="2"/>
      <c r="T541" s="2"/>
      <c r="U541" s="2"/>
      <c r="V541" s="2"/>
      <c r="W541" s="2"/>
      <c r="X541" s="2"/>
      <c r="Y541" s="2"/>
      <c r="Z541" s="2"/>
      <c r="AA541" s="2"/>
      <c r="AB541" s="2"/>
    </row>
    <row r="542" spans="1:28" ht="13.5" customHeight="1">
      <c r="A542" s="2"/>
      <c r="B542" s="2"/>
      <c r="C542" s="50"/>
      <c r="D542" s="2"/>
      <c r="E542" s="2"/>
      <c r="F542" s="50"/>
      <c r="G542" s="50"/>
      <c r="H542" s="2"/>
      <c r="I542" s="2"/>
      <c r="J542" s="2"/>
      <c r="K542" s="2"/>
      <c r="L542" s="2"/>
      <c r="M542" s="2"/>
      <c r="N542" s="2"/>
      <c r="O542" s="2"/>
      <c r="P542" s="2"/>
      <c r="Q542" s="2"/>
      <c r="R542" s="2"/>
      <c r="S542" s="2"/>
      <c r="T542" s="2"/>
      <c r="U542" s="2"/>
      <c r="V542" s="2"/>
      <c r="W542" s="2"/>
      <c r="X542" s="2"/>
      <c r="Y542" s="2"/>
      <c r="Z542" s="2"/>
      <c r="AA542" s="2"/>
      <c r="AB542" s="2"/>
    </row>
    <row r="543" spans="1:28" ht="13.5" customHeight="1">
      <c r="A543" s="2"/>
      <c r="B543" s="2"/>
      <c r="C543" s="50"/>
      <c r="D543" s="2"/>
      <c r="E543" s="2"/>
      <c r="F543" s="50"/>
      <c r="G543" s="50"/>
      <c r="H543" s="2"/>
      <c r="I543" s="2"/>
      <c r="J543" s="2"/>
      <c r="K543" s="2"/>
      <c r="L543" s="2"/>
      <c r="M543" s="2"/>
      <c r="N543" s="2"/>
      <c r="O543" s="2"/>
      <c r="P543" s="2"/>
      <c r="Q543" s="2"/>
      <c r="R543" s="2"/>
      <c r="S543" s="2"/>
      <c r="T543" s="2"/>
      <c r="U543" s="2"/>
      <c r="V543" s="2"/>
      <c r="W543" s="2"/>
      <c r="X543" s="2"/>
      <c r="Y543" s="2"/>
      <c r="Z543" s="2"/>
      <c r="AA543" s="2"/>
      <c r="AB543" s="2"/>
    </row>
    <row r="544" spans="1:28" ht="13.5" customHeight="1">
      <c r="A544" s="2"/>
      <c r="B544" s="2"/>
      <c r="C544" s="50"/>
      <c r="D544" s="2"/>
      <c r="E544" s="2"/>
      <c r="F544" s="50"/>
      <c r="G544" s="50"/>
      <c r="H544" s="2"/>
      <c r="I544" s="2"/>
      <c r="J544" s="2"/>
      <c r="K544" s="2"/>
      <c r="L544" s="2"/>
      <c r="M544" s="2"/>
      <c r="N544" s="2"/>
      <c r="O544" s="2"/>
      <c r="P544" s="2"/>
      <c r="Q544" s="2"/>
      <c r="R544" s="2"/>
      <c r="S544" s="2"/>
      <c r="T544" s="2"/>
      <c r="U544" s="2"/>
      <c r="V544" s="2"/>
      <c r="W544" s="2"/>
      <c r="X544" s="2"/>
      <c r="Y544" s="2"/>
      <c r="Z544" s="2"/>
      <c r="AA544" s="2"/>
      <c r="AB544" s="2"/>
    </row>
    <row r="545" spans="1:28" ht="13.5" customHeight="1">
      <c r="A545" s="2"/>
      <c r="B545" s="2"/>
      <c r="C545" s="50"/>
      <c r="D545" s="2"/>
      <c r="E545" s="2"/>
      <c r="F545" s="50"/>
      <c r="G545" s="50"/>
      <c r="H545" s="2"/>
      <c r="I545" s="2"/>
      <c r="J545" s="2"/>
      <c r="K545" s="2"/>
      <c r="L545" s="2"/>
      <c r="M545" s="2"/>
      <c r="N545" s="2"/>
      <c r="O545" s="2"/>
      <c r="P545" s="2"/>
      <c r="Q545" s="2"/>
      <c r="R545" s="2"/>
      <c r="S545" s="2"/>
      <c r="T545" s="2"/>
      <c r="U545" s="2"/>
      <c r="V545" s="2"/>
      <c r="W545" s="2"/>
      <c r="X545" s="2"/>
      <c r="Y545" s="2"/>
      <c r="Z545" s="2"/>
      <c r="AA545" s="2"/>
      <c r="AB545" s="2"/>
    </row>
    <row r="546" spans="1:28" ht="13.5" customHeight="1">
      <c r="A546" s="2"/>
      <c r="B546" s="2"/>
      <c r="C546" s="50"/>
      <c r="D546" s="2"/>
      <c r="E546" s="2"/>
      <c r="F546" s="50"/>
      <c r="G546" s="50"/>
      <c r="H546" s="2"/>
      <c r="I546" s="2"/>
      <c r="J546" s="2"/>
      <c r="K546" s="2"/>
      <c r="L546" s="2"/>
      <c r="M546" s="2"/>
      <c r="N546" s="2"/>
      <c r="O546" s="2"/>
      <c r="P546" s="2"/>
      <c r="Q546" s="2"/>
      <c r="R546" s="2"/>
      <c r="S546" s="2"/>
      <c r="T546" s="2"/>
      <c r="U546" s="2"/>
      <c r="V546" s="2"/>
      <c r="W546" s="2"/>
      <c r="X546" s="2"/>
      <c r="Y546" s="2"/>
      <c r="Z546" s="2"/>
      <c r="AA546" s="2"/>
      <c r="AB546" s="2"/>
    </row>
    <row r="547" spans="1:28" ht="13.5" customHeight="1">
      <c r="A547" s="2"/>
      <c r="B547" s="2"/>
      <c r="C547" s="50"/>
      <c r="D547" s="2"/>
      <c r="E547" s="2"/>
      <c r="F547" s="50"/>
      <c r="G547" s="50"/>
      <c r="H547" s="2"/>
      <c r="I547" s="2"/>
      <c r="J547" s="2"/>
      <c r="K547" s="2"/>
      <c r="L547" s="2"/>
      <c r="M547" s="2"/>
      <c r="N547" s="2"/>
      <c r="O547" s="2"/>
      <c r="P547" s="2"/>
      <c r="Q547" s="2"/>
      <c r="R547" s="2"/>
      <c r="S547" s="2"/>
      <c r="T547" s="2"/>
      <c r="U547" s="2"/>
      <c r="V547" s="2"/>
      <c r="W547" s="2"/>
      <c r="X547" s="2"/>
      <c r="Y547" s="2"/>
      <c r="Z547" s="2"/>
      <c r="AA547" s="2"/>
      <c r="AB547" s="2"/>
    </row>
    <row r="548" spans="1:28" ht="13.5" customHeight="1">
      <c r="A548" s="2"/>
      <c r="B548" s="2"/>
      <c r="C548" s="50"/>
      <c r="D548" s="2"/>
      <c r="E548" s="2"/>
      <c r="F548" s="50"/>
      <c r="G548" s="50"/>
      <c r="H548" s="2"/>
      <c r="I548" s="2"/>
      <c r="J548" s="2"/>
      <c r="K548" s="2"/>
      <c r="L548" s="2"/>
      <c r="M548" s="2"/>
      <c r="N548" s="2"/>
      <c r="O548" s="2"/>
      <c r="P548" s="2"/>
      <c r="Q548" s="2"/>
      <c r="R548" s="2"/>
      <c r="S548" s="2"/>
      <c r="T548" s="2"/>
      <c r="U548" s="2"/>
      <c r="V548" s="2"/>
      <c r="W548" s="2"/>
      <c r="X548" s="2"/>
      <c r="Y548" s="2"/>
      <c r="Z548" s="2"/>
      <c r="AA548" s="2"/>
      <c r="AB548" s="2"/>
    </row>
    <row r="549" spans="1:28" ht="13.5" customHeight="1">
      <c r="A549" s="2"/>
      <c r="B549" s="2"/>
      <c r="C549" s="50"/>
      <c r="D549" s="2"/>
      <c r="E549" s="2"/>
      <c r="F549" s="50"/>
      <c r="G549" s="50"/>
      <c r="H549" s="2"/>
      <c r="I549" s="2"/>
      <c r="J549" s="2"/>
      <c r="K549" s="2"/>
      <c r="L549" s="2"/>
      <c r="M549" s="2"/>
      <c r="N549" s="2"/>
      <c r="O549" s="2"/>
      <c r="P549" s="2"/>
      <c r="Q549" s="2"/>
      <c r="R549" s="2"/>
      <c r="S549" s="2"/>
      <c r="T549" s="2"/>
      <c r="U549" s="2"/>
      <c r="V549" s="2"/>
      <c r="W549" s="2"/>
      <c r="X549" s="2"/>
      <c r="Y549" s="2"/>
      <c r="Z549" s="2"/>
      <c r="AA549" s="2"/>
      <c r="AB549" s="2"/>
    </row>
    <row r="550" spans="1:28" ht="13.5" customHeight="1">
      <c r="A550" s="2"/>
      <c r="B550" s="2"/>
      <c r="C550" s="50"/>
      <c r="D550" s="2"/>
      <c r="E550" s="2"/>
      <c r="F550" s="50"/>
      <c r="G550" s="50"/>
      <c r="H550" s="2"/>
      <c r="I550" s="2"/>
      <c r="J550" s="2"/>
      <c r="K550" s="2"/>
      <c r="L550" s="2"/>
      <c r="M550" s="2"/>
      <c r="N550" s="2"/>
      <c r="O550" s="2"/>
      <c r="P550" s="2"/>
      <c r="Q550" s="2"/>
      <c r="R550" s="2"/>
      <c r="S550" s="2"/>
      <c r="T550" s="2"/>
      <c r="U550" s="2"/>
      <c r="V550" s="2"/>
      <c r="W550" s="2"/>
      <c r="X550" s="2"/>
      <c r="Y550" s="2"/>
      <c r="Z550" s="2"/>
      <c r="AA550" s="2"/>
      <c r="AB550" s="2"/>
    </row>
    <row r="551" spans="1:28" ht="13.5" customHeight="1">
      <c r="A551" s="2"/>
      <c r="B551" s="2"/>
      <c r="C551" s="50"/>
      <c r="D551" s="2"/>
      <c r="E551" s="2"/>
      <c r="F551" s="50"/>
      <c r="G551" s="50"/>
      <c r="H551" s="2"/>
      <c r="I551" s="2"/>
      <c r="J551" s="2"/>
      <c r="K551" s="2"/>
      <c r="L551" s="2"/>
      <c r="M551" s="2"/>
      <c r="N551" s="2"/>
      <c r="O551" s="2"/>
      <c r="P551" s="2"/>
      <c r="Q551" s="2"/>
      <c r="R551" s="2"/>
      <c r="S551" s="2"/>
      <c r="T551" s="2"/>
      <c r="U551" s="2"/>
      <c r="V551" s="2"/>
      <c r="W551" s="2"/>
      <c r="X551" s="2"/>
      <c r="Y551" s="2"/>
      <c r="Z551" s="2"/>
      <c r="AA551" s="2"/>
      <c r="AB551" s="2"/>
    </row>
    <row r="552" spans="1:28" ht="13.5" customHeight="1">
      <c r="A552" s="2"/>
      <c r="B552" s="2"/>
      <c r="C552" s="50"/>
      <c r="D552" s="2"/>
      <c r="E552" s="2"/>
      <c r="F552" s="50"/>
      <c r="G552" s="50"/>
      <c r="H552" s="2"/>
      <c r="I552" s="2"/>
      <c r="J552" s="2"/>
      <c r="K552" s="2"/>
      <c r="L552" s="2"/>
      <c r="M552" s="2"/>
      <c r="N552" s="2"/>
      <c r="O552" s="2"/>
      <c r="P552" s="2"/>
      <c r="Q552" s="2"/>
      <c r="R552" s="2"/>
      <c r="S552" s="2"/>
      <c r="T552" s="2"/>
      <c r="U552" s="2"/>
      <c r="V552" s="2"/>
      <c r="W552" s="2"/>
      <c r="X552" s="2"/>
      <c r="Y552" s="2"/>
      <c r="Z552" s="2"/>
      <c r="AA552" s="2"/>
      <c r="AB552" s="2"/>
    </row>
    <row r="553" spans="1:28" ht="13.5" customHeight="1">
      <c r="A553" s="2"/>
      <c r="B553" s="2"/>
      <c r="C553" s="50"/>
      <c r="D553" s="2"/>
      <c r="E553" s="2"/>
      <c r="F553" s="50"/>
      <c r="G553" s="50"/>
      <c r="H553" s="2"/>
      <c r="I553" s="2"/>
      <c r="J553" s="2"/>
      <c r="K553" s="2"/>
      <c r="L553" s="2"/>
      <c r="M553" s="2"/>
      <c r="N553" s="2"/>
      <c r="O553" s="2"/>
      <c r="P553" s="2"/>
      <c r="Q553" s="2"/>
      <c r="R553" s="2"/>
      <c r="S553" s="2"/>
      <c r="T553" s="2"/>
      <c r="U553" s="2"/>
      <c r="V553" s="2"/>
      <c r="W553" s="2"/>
      <c r="X553" s="2"/>
      <c r="Y553" s="2"/>
      <c r="Z553" s="2"/>
      <c r="AA553" s="2"/>
      <c r="AB553" s="2"/>
    </row>
    <row r="554" spans="1:28" ht="13.5" customHeight="1">
      <c r="A554" s="2"/>
      <c r="B554" s="2"/>
      <c r="C554" s="50"/>
      <c r="D554" s="2"/>
      <c r="E554" s="2"/>
      <c r="F554" s="50"/>
      <c r="G554" s="50"/>
      <c r="H554" s="2"/>
      <c r="I554" s="2"/>
      <c r="J554" s="2"/>
      <c r="K554" s="2"/>
      <c r="L554" s="2"/>
      <c r="M554" s="2"/>
      <c r="N554" s="2"/>
      <c r="O554" s="2"/>
      <c r="P554" s="2"/>
      <c r="Q554" s="2"/>
      <c r="R554" s="2"/>
      <c r="S554" s="2"/>
      <c r="T554" s="2"/>
      <c r="U554" s="2"/>
      <c r="V554" s="2"/>
      <c r="W554" s="2"/>
      <c r="X554" s="2"/>
      <c r="Y554" s="2"/>
      <c r="Z554" s="2"/>
      <c r="AA554" s="2"/>
      <c r="AB554" s="2"/>
    </row>
    <row r="555" spans="1:28" ht="13.5" customHeight="1">
      <c r="A555" s="2"/>
      <c r="B555" s="2"/>
      <c r="C555" s="50"/>
      <c r="D555" s="2"/>
      <c r="E555" s="2"/>
      <c r="F555" s="50"/>
      <c r="G555" s="50"/>
      <c r="H555" s="2"/>
      <c r="I555" s="2"/>
      <c r="J555" s="2"/>
      <c r="K555" s="2"/>
      <c r="L555" s="2"/>
      <c r="M555" s="2"/>
      <c r="N555" s="2"/>
      <c r="O555" s="2"/>
      <c r="P555" s="2"/>
      <c r="Q555" s="2"/>
      <c r="R555" s="2"/>
      <c r="S555" s="2"/>
      <c r="T555" s="2"/>
      <c r="U555" s="2"/>
      <c r="V555" s="2"/>
      <c r="W555" s="2"/>
      <c r="X555" s="2"/>
      <c r="Y555" s="2"/>
      <c r="Z555" s="2"/>
      <c r="AA555" s="2"/>
      <c r="AB555" s="2"/>
    </row>
    <row r="556" spans="1:28" ht="13.5" customHeight="1">
      <c r="A556" s="2"/>
      <c r="B556" s="2"/>
      <c r="C556" s="50"/>
      <c r="D556" s="2"/>
      <c r="E556" s="2"/>
      <c r="F556" s="50"/>
      <c r="G556" s="50"/>
      <c r="H556" s="2"/>
      <c r="I556" s="2"/>
      <c r="J556" s="2"/>
      <c r="K556" s="2"/>
      <c r="L556" s="2"/>
      <c r="M556" s="2"/>
      <c r="N556" s="2"/>
      <c r="O556" s="2"/>
      <c r="P556" s="2"/>
      <c r="Q556" s="2"/>
      <c r="R556" s="2"/>
      <c r="S556" s="2"/>
      <c r="T556" s="2"/>
      <c r="U556" s="2"/>
      <c r="V556" s="2"/>
      <c r="W556" s="2"/>
      <c r="X556" s="2"/>
      <c r="Y556" s="2"/>
      <c r="Z556" s="2"/>
      <c r="AA556" s="2"/>
      <c r="AB556" s="2"/>
    </row>
    <row r="557" spans="1:28" ht="13.5" customHeight="1">
      <c r="A557" s="2"/>
      <c r="B557" s="2"/>
      <c r="C557" s="50"/>
      <c r="D557" s="2"/>
      <c r="E557" s="2"/>
      <c r="F557" s="50"/>
      <c r="G557" s="50"/>
      <c r="H557" s="2"/>
      <c r="I557" s="2"/>
      <c r="J557" s="2"/>
      <c r="K557" s="2"/>
      <c r="L557" s="2"/>
      <c r="M557" s="2"/>
      <c r="N557" s="2"/>
      <c r="O557" s="2"/>
      <c r="P557" s="2"/>
      <c r="Q557" s="2"/>
      <c r="R557" s="2"/>
      <c r="S557" s="2"/>
      <c r="T557" s="2"/>
      <c r="U557" s="2"/>
      <c r="V557" s="2"/>
      <c r="W557" s="2"/>
      <c r="X557" s="2"/>
      <c r="Y557" s="2"/>
      <c r="Z557" s="2"/>
      <c r="AA557" s="2"/>
      <c r="AB557" s="2"/>
    </row>
    <row r="558" spans="1:28" ht="13.5" customHeight="1">
      <c r="A558" s="2"/>
      <c r="B558" s="2"/>
      <c r="C558" s="50"/>
      <c r="D558" s="2"/>
      <c r="E558" s="2"/>
      <c r="F558" s="50"/>
      <c r="G558" s="50"/>
      <c r="H558" s="2"/>
      <c r="I558" s="2"/>
      <c r="J558" s="2"/>
      <c r="K558" s="2"/>
      <c r="L558" s="2"/>
      <c r="M558" s="2"/>
      <c r="N558" s="2"/>
      <c r="O558" s="2"/>
      <c r="P558" s="2"/>
      <c r="Q558" s="2"/>
      <c r="R558" s="2"/>
      <c r="S558" s="2"/>
      <c r="T558" s="2"/>
      <c r="U558" s="2"/>
      <c r="V558" s="2"/>
      <c r="W558" s="2"/>
      <c r="X558" s="2"/>
      <c r="Y558" s="2"/>
      <c r="Z558" s="2"/>
      <c r="AA558" s="2"/>
      <c r="AB558" s="2"/>
    </row>
    <row r="559" spans="1:28" ht="13.5" customHeight="1">
      <c r="A559" s="2"/>
      <c r="B559" s="2"/>
      <c r="C559" s="50"/>
      <c r="D559" s="2"/>
      <c r="E559" s="2"/>
      <c r="F559" s="50"/>
      <c r="G559" s="50"/>
      <c r="H559" s="2"/>
      <c r="I559" s="2"/>
      <c r="J559" s="2"/>
      <c r="K559" s="2"/>
      <c r="L559" s="2"/>
      <c r="M559" s="2"/>
      <c r="N559" s="2"/>
      <c r="O559" s="2"/>
      <c r="P559" s="2"/>
      <c r="Q559" s="2"/>
      <c r="R559" s="2"/>
      <c r="S559" s="2"/>
      <c r="T559" s="2"/>
      <c r="U559" s="2"/>
      <c r="V559" s="2"/>
      <c r="W559" s="2"/>
      <c r="X559" s="2"/>
      <c r="Y559" s="2"/>
      <c r="Z559" s="2"/>
      <c r="AA559" s="2"/>
      <c r="AB559" s="2"/>
    </row>
    <row r="560" spans="1:28" ht="13.5" customHeight="1">
      <c r="A560" s="2"/>
      <c r="B560" s="2"/>
      <c r="C560" s="50"/>
      <c r="D560" s="2"/>
      <c r="E560" s="2"/>
      <c r="F560" s="50"/>
      <c r="G560" s="50"/>
      <c r="H560" s="2"/>
      <c r="I560" s="2"/>
      <c r="J560" s="2"/>
      <c r="K560" s="2"/>
      <c r="L560" s="2"/>
      <c r="M560" s="2"/>
      <c r="N560" s="2"/>
      <c r="O560" s="2"/>
      <c r="P560" s="2"/>
      <c r="Q560" s="2"/>
      <c r="R560" s="2"/>
      <c r="S560" s="2"/>
      <c r="T560" s="2"/>
      <c r="U560" s="2"/>
      <c r="V560" s="2"/>
      <c r="W560" s="2"/>
      <c r="X560" s="2"/>
      <c r="Y560" s="2"/>
      <c r="Z560" s="2"/>
      <c r="AA560" s="2"/>
      <c r="AB560" s="2"/>
    </row>
    <row r="561" spans="1:28" ht="13.5" customHeight="1">
      <c r="A561" s="2"/>
      <c r="B561" s="2"/>
      <c r="C561" s="50"/>
      <c r="D561" s="2"/>
      <c r="E561" s="2"/>
      <c r="F561" s="50"/>
      <c r="G561" s="50"/>
      <c r="H561" s="2"/>
      <c r="I561" s="2"/>
      <c r="J561" s="2"/>
      <c r="K561" s="2"/>
      <c r="L561" s="2"/>
      <c r="M561" s="2"/>
      <c r="N561" s="2"/>
      <c r="O561" s="2"/>
      <c r="P561" s="2"/>
      <c r="Q561" s="2"/>
      <c r="R561" s="2"/>
      <c r="S561" s="2"/>
      <c r="T561" s="2"/>
      <c r="U561" s="2"/>
      <c r="V561" s="2"/>
      <c r="W561" s="2"/>
      <c r="X561" s="2"/>
      <c r="Y561" s="2"/>
      <c r="Z561" s="2"/>
      <c r="AA561" s="2"/>
      <c r="AB561" s="2"/>
    </row>
    <row r="562" spans="1:28" ht="13.5" customHeight="1">
      <c r="A562" s="2"/>
      <c r="B562" s="2"/>
      <c r="C562" s="50"/>
      <c r="D562" s="2"/>
      <c r="E562" s="2"/>
      <c r="F562" s="50"/>
      <c r="G562" s="50"/>
      <c r="H562" s="2"/>
      <c r="I562" s="2"/>
      <c r="J562" s="2"/>
      <c r="K562" s="2"/>
      <c r="L562" s="2"/>
      <c r="M562" s="2"/>
      <c r="N562" s="2"/>
      <c r="O562" s="2"/>
      <c r="P562" s="2"/>
      <c r="Q562" s="2"/>
      <c r="R562" s="2"/>
      <c r="S562" s="2"/>
      <c r="T562" s="2"/>
      <c r="U562" s="2"/>
      <c r="V562" s="2"/>
      <c r="W562" s="2"/>
      <c r="X562" s="2"/>
      <c r="Y562" s="2"/>
      <c r="Z562" s="2"/>
      <c r="AA562" s="2"/>
      <c r="AB562" s="2"/>
    </row>
    <row r="563" spans="1:28" ht="13.5" customHeight="1">
      <c r="A563" s="2"/>
      <c r="B563" s="2"/>
      <c r="C563" s="50"/>
      <c r="D563" s="2"/>
      <c r="E563" s="2"/>
      <c r="F563" s="50"/>
      <c r="G563" s="50"/>
      <c r="H563" s="2"/>
      <c r="I563" s="2"/>
      <c r="J563" s="2"/>
      <c r="K563" s="2"/>
      <c r="L563" s="2"/>
      <c r="M563" s="2"/>
      <c r="N563" s="2"/>
      <c r="O563" s="2"/>
      <c r="P563" s="2"/>
      <c r="Q563" s="2"/>
      <c r="R563" s="2"/>
      <c r="S563" s="2"/>
      <c r="T563" s="2"/>
      <c r="U563" s="2"/>
      <c r="V563" s="2"/>
      <c r="W563" s="2"/>
      <c r="X563" s="2"/>
      <c r="Y563" s="2"/>
      <c r="Z563" s="2"/>
      <c r="AA563" s="2"/>
      <c r="AB563" s="2"/>
    </row>
    <row r="564" spans="1:28" ht="13.5" customHeight="1">
      <c r="A564" s="2"/>
      <c r="B564" s="2"/>
      <c r="C564" s="50"/>
      <c r="D564" s="2"/>
      <c r="E564" s="2"/>
      <c r="F564" s="50"/>
      <c r="G564" s="50"/>
      <c r="H564" s="2"/>
      <c r="I564" s="2"/>
      <c r="J564" s="2"/>
      <c r="K564" s="2"/>
      <c r="L564" s="2"/>
      <c r="M564" s="2"/>
      <c r="N564" s="2"/>
      <c r="O564" s="2"/>
      <c r="P564" s="2"/>
      <c r="Q564" s="2"/>
      <c r="R564" s="2"/>
      <c r="S564" s="2"/>
      <c r="T564" s="2"/>
      <c r="U564" s="2"/>
      <c r="V564" s="2"/>
      <c r="W564" s="2"/>
      <c r="X564" s="2"/>
      <c r="Y564" s="2"/>
      <c r="Z564" s="2"/>
      <c r="AA564" s="2"/>
      <c r="AB564" s="2"/>
    </row>
    <row r="565" spans="1:28" ht="13.5" customHeight="1">
      <c r="A565" s="2"/>
      <c r="B565" s="2"/>
      <c r="C565" s="50"/>
      <c r="D565" s="2"/>
      <c r="E565" s="2"/>
      <c r="F565" s="50"/>
      <c r="G565" s="50"/>
      <c r="H565" s="2"/>
      <c r="I565" s="2"/>
      <c r="J565" s="2"/>
      <c r="K565" s="2"/>
      <c r="L565" s="2"/>
      <c r="M565" s="2"/>
      <c r="N565" s="2"/>
      <c r="O565" s="2"/>
      <c r="P565" s="2"/>
      <c r="Q565" s="2"/>
      <c r="R565" s="2"/>
      <c r="S565" s="2"/>
      <c r="T565" s="2"/>
      <c r="U565" s="2"/>
      <c r="V565" s="2"/>
      <c r="W565" s="2"/>
      <c r="X565" s="2"/>
      <c r="Y565" s="2"/>
      <c r="Z565" s="2"/>
      <c r="AA565" s="2"/>
      <c r="AB565" s="2"/>
    </row>
    <row r="566" spans="1:28" ht="13.5" customHeight="1">
      <c r="A566" s="2"/>
      <c r="B566" s="2"/>
      <c r="C566" s="50"/>
      <c r="D566" s="2"/>
      <c r="E566" s="2"/>
      <c r="F566" s="50"/>
      <c r="G566" s="50"/>
      <c r="H566" s="2"/>
      <c r="I566" s="2"/>
      <c r="J566" s="2"/>
      <c r="K566" s="2"/>
      <c r="L566" s="2"/>
      <c r="M566" s="2"/>
      <c r="N566" s="2"/>
      <c r="O566" s="2"/>
      <c r="P566" s="2"/>
      <c r="Q566" s="2"/>
      <c r="R566" s="2"/>
      <c r="S566" s="2"/>
      <c r="T566" s="2"/>
      <c r="U566" s="2"/>
      <c r="V566" s="2"/>
      <c r="W566" s="2"/>
      <c r="X566" s="2"/>
      <c r="Y566" s="2"/>
      <c r="Z566" s="2"/>
      <c r="AA566" s="2"/>
      <c r="AB566" s="2"/>
    </row>
    <row r="567" spans="1:28" ht="13.5" customHeight="1">
      <c r="A567" s="2"/>
      <c r="B567" s="2"/>
      <c r="C567" s="50"/>
      <c r="D567" s="2"/>
      <c r="E567" s="2"/>
      <c r="F567" s="50"/>
      <c r="G567" s="50"/>
      <c r="H567" s="2"/>
      <c r="I567" s="2"/>
      <c r="J567" s="2"/>
      <c r="K567" s="2"/>
      <c r="L567" s="2"/>
      <c r="M567" s="2"/>
      <c r="N567" s="2"/>
      <c r="O567" s="2"/>
      <c r="P567" s="2"/>
      <c r="Q567" s="2"/>
      <c r="R567" s="2"/>
      <c r="S567" s="2"/>
      <c r="T567" s="2"/>
      <c r="U567" s="2"/>
      <c r="V567" s="2"/>
      <c r="W567" s="2"/>
      <c r="X567" s="2"/>
      <c r="Y567" s="2"/>
      <c r="Z567" s="2"/>
      <c r="AA567" s="2"/>
      <c r="AB567" s="2"/>
    </row>
    <row r="568" spans="1:28" ht="13.5" customHeight="1">
      <c r="A568" s="2"/>
      <c r="B568" s="2"/>
      <c r="C568" s="50"/>
      <c r="D568" s="2"/>
      <c r="E568" s="2"/>
      <c r="F568" s="50"/>
      <c r="G568" s="50"/>
      <c r="H568" s="2"/>
      <c r="I568" s="2"/>
      <c r="J568" s="2"/>
      <c r="K568" s="2"/>
      <c r="L568" s="2"/>
      <c r="M568" s="2"/>
      <c r="N568" s="2"/>
      <c r="O568" s="2"/>
      <c r="P568" s="2"/>
      <c r="Q568" s="2"/>
      <c r="R568" s="2"/>
      <c r="S568" s="2"/>
      <c r="T568" s="2"/>
      <c r="U568" s="2"/>
      <c r="V568" s="2"/>
      <c r="W568" s="2"/>
      <c r="X568" s="2"/>
      <c r="Y568" s="2"/>
      <c r="Z568" s="2"/>
      <c r="AA568" s="2"/>
      <c r="AB568" s="2"/>
    </row>
    <row r="569" spans="1:28" ht="13.5" customHeight="1">
      <c r="A569" s="2"/>
      <c r="B569" s="3"/>
      <c r="C569" s="3"/>
      <c r="D569" s="35"/>
      <c r="E569" s="35"/>
      <c r="F569" s="35"/>
      <c r="G569" s="35"/>
      <c r="H569" s="3"/>
      <c r="I569" s="2"/>
      <c r="J569" s="2"/>
      <c r="K569" s="2"/>
      <c r="L569" s="2"/>
      <c r="M569" s="2"/>
      <c r="N569" s="2"/>
      <c r="O569" s="2"/>
      <c r="P569" s="2"/>
      <c r="Q569" s="2"/>
      <c r="R569" s="2"/>
      <c r="S569" s="2"/>
      <c r="T569" s="2"/>
      <c r="U569" s="2"/>
      <c r="V569" s="2"/>
      <c r="W569" s="2"/>
      <c r="X569" s="2"/>
      <c r="Y569" s="2"/>
      <c r="Z569" s="2"/>
      <c r="AA569" s="2"/>
      <c r="AB569" s="2"/>
    </row>
    <row r="570" spans="1:28" ht="13.5" customHeight="1">
      <c r="A570" s="2"/>
      <c r="B570" s="3"/>
      <c r="C570" s="3"/>
      <c r="D570" s="35"/>
      <c r="E570" s="35"/>
      <c r="F570" s="35"/>
      <c r="G570" s="35"/>
      <c r="H570" s="3"/>
      <c r="I570" s="2"/>
      <c r="J570" s="2"/>
      <c r="K570" s="2"/>
      <c r="L570" s="2"/>
      <c r="M570" s="2"/>
      <c r="N570" s="2"/>
      <c r="O570" s="2"/>
      <c r="P570" s="2"/>
      <c r="Q570" s="2"/>
      <c r="R570" s="2"/>
      <c r="S570" s="2"/>
      <c r="T570" s="2"/>
      <c r="U570" s="2"/>
      <c r="V570" s="2"/>
      <c r="W570" s="2"/>
      <c r="X570" s="2"/>
      <c r="Y570" s="2"/>
      <c r="Z570" s="2"/>
      <c r="AA570" s="2"/>
      <c r="AB570" s="2"/>
    </row>
    <row r="571" spans="1:28" ht="13.5" customHeight="1">
      <c r="A571" s="2"/>
      <c r="B571" s="3"/>
      <c r="C571" s="3"/>
      <c r="D571" s="35"/>
      <c r="E571" s="35"/>
      <c r="F571" s="35"/>
      <c r="G571" s="35"/>
      <c r="H571" s="3"/>
      <c r="I571" s="2"/>
      <c r="J571" s="2"/>
      <c r="K571" s="2"/>
      <c r="L571" s="2"/>
      <c r="M571" s="2"/>
      <c r="N571" s="2"/>
      <c r="O571" s="2"/>
      <c r="P571" s="2"/>
      <c r="Q571" s="2"/>
      <c r="R571" s="2"/>
      <c r="S571" s="2"/>
      <c r="T571" s="2"/>
      <c r="U571" s="2"/>
      <c r="V571" s="2"/>
      <c r="W571" s="2"/>
      <c r="X571" s="2"/>
      <c r="Y571" s="2"/>
      <c r="Z571" s="2"/>
      <c r="AA571" s="2"/>
      <c r="AB571" s="2"/>
    </row>
    <row r="572" spans="1:28" ht="13.5" customHeight="1">
      <c r="A572" s="2"/>
      <c r="B572" s="3"/>
      <c r="C572" s="3"/>
      <c r="D572" s="35"/>
      <c r="E572" s="35"/>
      <c r="F572" s="35"/>
      <c r="G572" s="35"/>
      <c r="H572" s="3"/>
      <c r="I572" s="2"/>
      <c r="J572" s="2"/>
      <c r="K572" s="2"/>
      <c r="L572" s="2"/>
      <c r="M572" s="2"/>
      <c r="N572" s="2"/>
      <c r="O572" s="2"/>
      <c r="P572" s="2"/>
      <c r="Q572" s="2"/>
      <c r="R572" s="2"/>
      <c r="S572" s="2"/>
      <c r="T572" s="2"/>
      <c r="U572" s="2"/>
      <c r="V572" s="2"/>
      <c r="W572" s="2"/>
      <c r="X572" s="2"/>
      <c r="Y572" s="2"/>
      <c r="Z572" s="2"/>
      <c r="AA572" s="2"/>
      <c r="AB572" s="2"/>
    </row>
    <row r="573" spans="1:28" ht="13.5" customHeight="1">
      <c r="A573" s="2"/>
      <c r="B573" s="3"/>
      <c r="C573" s="3"/>
      <c r="D573" s="35"/>
      <c r="E573" s="35"/>
      <c r="F573" s="35"/>
      <c r="G573" s="35"/>
      <c r="H573" s="3"/>
      <c r="I573" s="2"/>
      <c r="J573" s="2"/>
      <c r="K573" s="2"/>
      <c r="L573" s="2"/>
      <c r="M573" s="2"/>
      <c r="N573" s="2"/>
      <c r="O573" s="2"/>
      <c r="P573" s="2"/>
      <c r="Q573" s="2"/>
      <c r="R573" s="2"/>
      <c r="S573" s="2"/>
      <c r="T573" s="2"/>
      <c r="U573" s="2"/>
      <c r="V573" s="2"/>
      <c r="W573" s="2"/>
      <c r="X573" s="2"/>
      <c r="Y573" s="2"/>
      <c r="Z573" s="2"/>
      <c r="AA573" s="2"/>
      <c r="AB573" s="2"/>
    </row>
    <row r="574" spans="1:28" ht="13.5" customHeight="1">
      <c r="A574" s="2"/>
      <c r="B574" s="3"/>
      <c r="C574" s="3"/>
      <c r="D574" s="35"/>
      <c r="E574" s="35"/>
      <c r="F574" s="35"/>
      <c r="G574" s="35"/>
      <c r="H574" s="3"/>
      <c r="I574" s="2"/>
      <c r="J574" s="2"/>
      <c r="K574" s="2"/>
      <c r="L574" s="2"/>
      <c r="M574" s="2"/>
      <c r="N574" s="2"/>
      <c r="O574" s="2"/>
      <c r="P574" s="2"/>
      <c r="Q574" s="2"/>
      <c r="R574" s="2"/>
      <c r="S574" s="2"/>
      <c r="T574" s="2"/>
      <c r="U574" s="2"/>
      <c r="V574" s="2"/>
      <c r="W574" s="2"/>
      <c r="X574" s="2"/>
      <c r="Y574" s="2"/>
      <c r="Z574" s="2"/>
      <c r="AA574" s="2"/>
      <c r="AB574" s="2"/>
    </row>
    <row r="575" spans="1:28" ht="13.5" customHeight="1">
      <c r="A575" s="2"/>
      <c r="B575" s="3"/>
      <c r="C575" s="3"/>
      <c r="D575" s="35"/>
      <c r="E575" s="35"/>
      <c r="F575" s="35"/>
      <c r="G575" s="35"/>
      <c r="H575" s="3"/>
      <c r="I575" s="2"/>
      <c r="J575" s="2"/>
      <c r="K575" s="2"/>
      <c r="L575" s="2"/>
      <c r="M575" s="2"/>
      <c r="N575" s="2"/>
      <c r="O575" s="2"/>
      <c r="P575" s="2"/>
      <c r="Q575" s="2"/>
      <c r="R575" s="2"/>
      <c r="S575" s="2"/>
      <c r="T575" s="2"/>
      <c r="U575" s="2"/>
      <c r="V575" s="2"/>
      <c r="W575" s="2"/>
      <c r="X575" s="2"/>
      <c r="Y575" s="2"/>
      <c r="Z575" s="2"/>
      <c r="AA575" s="2"/>
      <c r="AB575" s="2"/>
    </row>
    <row r="576" spans="1:28" ht="13.5" customHeight="1">
      <c r="A576" s="2"/>
      <c r="B576" s="3"/>
      <c r="C576" s="3"/>
      <c r="D576" s="35"/>
      <c r="E576" s="35"/>
      <c r="F576" s="35"/>
      <c r="G576" s="35"/>
      <c r="H576" s="3"/>
      <c r="I576" s="2"/>
      <c r="J576" s="2"/>
      <c r="K576" s="2"/>
      <c r="L576" s="2"/>
      <c r="M576" s="2"/>
      <c r="N576" s="2"/>
      <c r="O576" s="2"/>
      <c r="P576" s="2"/>
      <c r="Q576" s="2"/>
      <c r="R576" s="2"/>
      <c r="S576" s="2"/>
      <c r="T576" s="2"/>
      <c r="U576" s="2"/>
      <c r="V576" s="2"/>
      <c r="W576" s="2"/>
      <c r="X576" s="2"/>
      <c r="Y576" s="2"/>
      <c r="Z576" s="2"/>
      <c r="AA576" s="2"/>
      <c r="AB576" s="2"/>
    </row>
    <row r="577" spans="1:28" ht="13.5" customHeight="1">
      <c r="A577" s="2"/>
      <c r="B577" s="3"/>
      <c r="C577" s="3"/>
      <c r="D577" s="35"/>
      <c r="E577" s="35"/>
      <c r="F577" s="35"/>
      <c r="G577" s="35"/>
      <c r="H577" s="3"/>
      <c r="I577" s="2"/>
      <c r="J577" s="2"/>
      <c r="K577" s="2"/>
      <c r="L577" s="2"/>
      <c r="M577" s="2"/>
      <c r="N577" s="2"/>
      <c r="O577" s="2"/>
      <c r="P577" s="2"/>
      <c r="Q577" s="2"/>
      <c r="R577" s="2"/>
      <c r="S577" s="2"/>
      <c r="T577" s="2"/>
      <c r="U577" s="2"/>
      <c r="V577" s="2"/>
      <c r="W577" s="2"/>
      <c r="X577" s="2"/>
      <c r="Y577" s="2"/>
      <c r="Z577" s="2"/>
      <c r="AA577" s="2"/>
      <c r="AB577" s="2"/>
    </row>
    <row r="578" spans="1:28" ht="13.5" customHeight="1">
      <c r="A578" s="2"/>
      <c r="B578" s="3"/>
      <c r="C578" s="3"/>
      <c r="D578" s="35"/>
      <c r="E578" s="35"/>
      <c r="F578" s="35"/>
      <c r="G578" s="35"/>
      <c r="H578" s="3"/>
      <c r="I578" s="2"/>
      <c r="J578" s="2"/>
      <c r="K578" s="2"/>
      <c r="L578" s="2"/>
      <c r="M578" s="2"/>
      <c r="N578" s="2"/>
      <c r="O578" s="2"/>
      <c r="P578" s="2"/>
      <c r="Q578" s="2"/>
      <c r="R578" s="2"/>
      <c r="S578" s="2"/>
      <c r="T578" s="2"/>
      <c r="U578" s="2"/>
      <c r="V578" s="2"/>
      <c r="W578" s="2"/>
      <c r="X578" s="2"/>
      <c r="Y578" s="2"/>
      <c r="Z578" s="2"/>
      <c r="AA578" s="2"/>
      <c r="AB578" s="2"/>
    </row>
    <row r="579" spans="1:28" ht="13.5" customHeight="1">
      <c r="A579" s="2"/>
      <c r="B579" s="3"/>
      <c r="C579" s="3"/>
      <c r="D579" s="35"/>
      <c r="E579" s="35"/>
      <c r="F579" s="35"/>
      <c r="G579" s="35"/>
      <c r="H579" s="3"/>
      <c r="I579" s="2"/>
      <c r="J579" s="2"/>
      <c r="K579" s="2"/>
      <c r="L579" s="2"/>
      <c r="M579" s="2"/>
      <c r="N579" s="2"/>
      <c r="O579" s="2"/>
      <c r="P579" s="2"/>
      <c r="Q579" s="2"/>
      <c r="R579" s="2"/>
      <c r="S579" s="2"/>
      <c r="T579" s="2"/>
      <c r="U579" s="2"/>
      <c r="V579" s="2"/>
      <c r="W579" s="2"/>
      <c r="X579" s="2"/>
      <c r="Y579" s="2"/>
      <c r="Z579" s="2"/>
      <c r="AA579" s="2"/>
      <c r="AB579" s="2"/>
    </row>
    <row r="580" spans="1:28" ht="13.5" customHeight="1">
      <c r="A580" s="2"/>
      <c r="B580" s="3"/>
      <c r="C580" s="3"/>
      <c r="D580" s="35"/>
      <c r="E580" s="35"/>
      <c r="F580" s="35"/>
      <c r="G580" s="35"/>
      <c r="H580" s="3"/>
      <c r="I580" s="2"/>
      <c r="J580" s="2"/>
      <c r="K580" s="2"/>
      <c r="L580" s="2"/>
      <c r="M580" s="2"/>
      <c r="N580" s="2"/>
      <c r="O580" s="2"/>
      <c r="P580" s="2"/>
      <c r="Q580" s="2"/>
      <c r="R580" s="2"/>
      <c r="S580" s="2"/>
      <c r="T580" s="2"/>
      <c r="U580" s="2"/>
      <c r="V580" s="2"/>
      <c r="W580" s="2"/>
      <c r="X580" s="2"/>
      <c r="Y580" s="2"/>
      <c r="Z580" s="2"/>
      <c r="AA580" s="2"/>
      <c r="AB580" s="2"/>
    </row>
    <row r="581" spans="1:28" ht="13.5" customHeight="1">
      <c r="A581" s="2"/>
      <c r="B581" s="3"/>
      <c r="C581" s="3"/>
      <c r="D581" s="35"/>
      <c r="E581" s="35"/>
      <c r="F581" s="35"/>
      <c r="G581" s="35"/>
      <c r="H581" s="3"/>
      <c r="I581" s="2"/>
      <c r="J581" s="2"/>
      <c r="K581" s="2"/>
      <c r="L581" s="2"/>
      <c r="M581" s="2"/>
      <c r="N581" s="2"/>
      <c r="O581" s="2"/>
      <c r="P581" s="2"/>
      <c r="Q581" s="2"/>
      <c r="R581" s="2"/>
      <c r="S581" s="2"/>
      <c r="T581" s="2"/>
      <c r="U581" s="2"/>
      <c r="V581" s="2"/>
      <c r="W581" s="2"/>
      <c r="X581" s="2"/>
      <c r="Y581" s="2"/>
      <c r="Z581" s="2"/>
      <c r="AA581" s="2"/>
      <c r="AB581" s="2"/>
    </row>
    <row r="582" spans="1:28" ht="13.5" customHeight="1">
      <c r="A582" s="2"/>
      <c r="B582" s="3"/>
      <c r="C582" s="3"/>
      <c r="D582" s="35"/>
      <c r="E582" s="35"/>
      <c r="F582" s="35"/>
      <c r="G582" s="35"/>
      <c r="H582" s="3"/>
      <c r="I582" s="2"/>
      <c r="J582" s="2"/>
      <c r="K582" s="2"/>
      <c r="L582" s="2"/>
      <c r="M582" s="2"/>
      <c r="N582" s="2"/>
      <c r="O582" s="2"/>
      <c r="P582" s="2"/>
      <c r="Q582" s="2"/>
      <c r="R582" s="2"/>
      <c r="S582" s="2"/>
      <c r="T582" s="2"/>
      <c r="U582" s="2"/>
      <c r="V582" s="2"/>
      <c r="W582" s="2"/>
      <c r="X582" s="2"/>
      <c r="Y582" s="2"/>
      <c r="Z582" s="2"/>
      <c r="AA582" s="2"/>
      <c r="AB582" s="2"/>
    </row>
    <row r="583" spans="1:28" ht="13.5" customHeight="1">
      <c r="A583" s="2"/>
      <c r="B583" s="3"/>
      <c r="C583" s="3"/>
      <c r="D583" s="35"/>
      <c r="E583" s="35"/>
      <c r="F583" s="35"/>
      <c r="G583" s="35"/>
      <c r="H583" s="3"/>
      <c r="I583" s="2"/>
      <c r="J583" s="2"/>
      <c r="K583" s="2"/>
      <c r="L583" s="2"/>
      <c r="M583" s="2"/>
      <c r="N583" s="2"/>
      <c r="O583" s="2"/>
      <c r="P583" s="2"/>
      <c r="Q583" s="2"/>
      <c r="R583" s="2"/>
      <c r="S583" s="2"/>
      <c r="T583" s="2"/>
      <c r="U583" s="2"/>
      <c r="V583" s="2"/>
      <c r="W583" s="2"/>
      <c r="X583" s="2"/>
      <c r="Y583" s="2"/>
      <c r="Z583" s="2"/>
      <c r="AA583" s="2"/>
      <c r="AB583" s="2"/>
    </row>
    <row r="584" spans="1:28" ht="13.5" customHeight="1">
      <c r="A584" s="2"/>
      <c r="B584" s="3"/>
      <c r="C584" s="3"/>
      <c r="D584" s="35"/>
      <c r="E584" s="35"/>
      <c r="F584" s="35"/>
      <c r="G584" s="35"/>
      <c r="H584" s="3"/>
      <c r="I584" s="2"/>
      <c r="J584" s="2"/>
      <c r="K584" s="2"/>
      <c r="L584" s="2"/>
      <c r="M584" s="2"/>
      <c r="N584" s="2"/>
      <c r="O584" s="2"/>
      <c r="P584" s="2"/>
      <c r="Q584" s="2"/>
      <c r="R584" s="2"/>
      <c r="S584" s="2"/>
      <c r="T584" s="2"/>
      <c r="U584" s="2"/>
      <c r="V584" s="2"/>
      <c r="W584" s="2"/>
      <c r="X584" s="2"/>
      <c r="Y584" s="2"/>
      <c r="Z584" s="2"/>
      <c r="AA584" s="2"/>
      <c r="AB584" s="2"/>
    </row>
    <row r="585" spans="1:28" ht="13.5" customHeight="1">
      <c r="A585" s="2"/>
      <c r="B585" s="3"/>
      <c r="C585" s="3"/>
      <c r="D585" s="35"/>
      <c r="E585" s="35"/>
      <c r="F585" s="35"/>
      <c r="G585" s="35"/>
      <c r="H585" s="3"/>
      <c r="I585" s="2"/>
      <c r="J585" s="2"/>
      <c r="K585" s="2"/>
      <c r="L585" s="2"/>
      <c r="M585" s="2"/>
      <c r="N585" s="2"/>
      <c r="O585" s="2"/>
      <c r="P585" s="2"/>
      <c r="Q585" s="2"/>
      <c r="R585" s="2"/>
      <c r="S585" s="2"/>
      <c r="T585" s="2"/>
      <c r="U585" s="2"/>
      <c r="V585" s="2"/>
      <c r="W585" s="2"/>
      <c r="X585" s="2"/>
      <c r="Y585" s="2"/>
      <c r="Z585" s="2"/>
      <c r="AA585" s="2"/>
      <c r="AB585" s="2"/>
    </row>
    <row r="586" spans="1:28" ht="13.5" customHeight="1">
      <c r="A586" s="2"/>
      <c r="B586" s="3"/>
      <c r="C586" s="3"/>
      <c r="D586" s="35"/>
      <c r="E586" s="35"/>
      <c r="F586" s="35"/>
      <c r="G586" s="35"/>
      <c r="H586" s="3"/>
      <c r="I586" s="2"/>
      <c r="J586" s="2"/>
      <c r="K586" s="2"/>
      <c r="L586" s="2"/>
      <c r="M586" s="2"/>
      <c r="N586" s="2"/>
      <c r="O586" s="2"/>
      <c r="P586" s="2"/>
      <c r="Q586" s="2"/>
      <c r="R586" s="2"/>
      <c r="S586" s="2"/>
      <c r="T586" s="2"/>
      <c r="U586" s="2"/>
      <c r="V586" s="2"/>
      <c r="W586" s="2"/>
      <c r="X586" s="2"/>
      <c r="Y586" s="2"/>
      <c r="Z586" s="2"/>
      <c r="AA586" s="2"/>
      <c r="AB586" s="2"/>
    </row>
    <row r="587" spans="1:28" ht="13.5" customHeight="1">
      <c r="A587" s="2"/>
      <c r="B587" s="3"/>
      <c r="C587" s="3"/>
      <c r="D587" s="35"/>
      <c r="E587" s="35"/>
      <c r="F587" s="35"/>
      <c r="G587" s="35"/>
      <c r="H587" s="3"/>
      <c r="I587" s="2"/>
      <c r="J587" s="2"/>
      <c r="K587" s="2"/>
      <c r="L587" s="2"/>
      <c r="M587" s="2"/>
      <c r="N587" s="2"/>
      <c r="O587" s="2"/>
      <c r="P587" s="2"/>
      <c r="Q587" s="2"/>
      <c r="R587" s="2"/>
      <c r="S587" s="2"/>
      <c r="T587" s="2"/>
      <c r="U587" s="2"/>
      <c r="V587" s="2"/>
      <c r="W587" s="2"/>
      <c r="X587" s="2"/>
      <c r="Y587" s="2"/>
      <c r="Z587" s="2"/>
      <c r="AA587" s="2"/>
      <c r="AB587" s="2"/>
    </row>
    <row r="588" spans="1:28" ht="13.5" customHeight="1">
      <c r="A588" s="2"/>
      <c r="B588" s="3"/>
      <c r="C588" s="3"/>
      <c r="D588" s="35"/>
      <c r="E588" s="35"/>
      <c r="F588" s="35"/>
      <c r="G588" s="35"/>
      <c r="H588" s="3"/>
      <c r="I588" s="2"/>
      <c r="J588" s="2"/>
      <c r="K588" s="2"/>
      <c r="L588" s="2"/>
      <c r="M588" s="2"/>
      <c r="N588" s="2"/>
      <c r="O588" s="2"/>
      <c r="P588" s="2"/>
      <c r="Q588" s="2"/>
      <c r="R588" s="2"/>
      <c r="S588" s="2"/>
      <c r="T588" s="2"/>
      <c r="U588" s="2"/>
      <c r="V588" s="2"/>
      <c r="W588" s="2"/>
      <c r="X588" s="2"/>
      <c r="Y588" s="2"/>
      <c r="Z588" s="2"/>
      <c r="AA588" s="2"/>
      <c r="AB588" s="2"/>
    </row>
    <row r="589" spans="1:28" ht="13.5" customHeight="1">
      <c r="A589" s="2"/>
      <c r="B589" s="3"/>
      <c r="C589" s="3"/>
      <c r="D589" s="35"/>
      <c r="E589" s="35"/>
      <c r="F589" s="35"/>
      <c r="G589" s="35"/>
      <c r="H589" s="3"/>
      <c r="I589" s="2"/>
      <c r="J589" s="2"/>
      <c r="K589" s="2"/>
      <c r="L589" s="2"/>
      <c r="M589" s="2"/>
      <c r="N589" s="2"/>
      <c r="O589" s="2"/>
      <c r="P589" s="2"/>
      <c r="Q589" s="2"/>
      <c r="R589" s="2"/>
      <c r="S589" s="2"/>
      <c r="T589" s="2"/>
      <c r="U589" s="2"/>
      <c r="V589" s="2"/>
      <c r="W589" s="2"/>
      <c r="X589" s="2"/>
      <c r="Y589" s="2"/>
      <c r="Z589" s="2"/>
      <c r="AA589" s="2"/>
      <c r="AB589" s="2"/>
    </row>
    <row r="590" spans="1:28" ht="13.5" customHeight="1">
      <c r="A590" s="2"/>
      <c r="B590" s="3"/>
      <c r="C590" s="3"/>
      <c r="D590" s="35"/>
      <c r="E590" s="35"/>
      <c r="F590" s="35"/>
      <c r="G590" s="35"/>
      <c r="H590" s="3"/>
      <c r="I590" s="2"/>
      <c r="J590" s="2"/>
      <c r="K590" s="2"/>
      <c r="L590" s="2"/>
      <c r="M590" s="2"/>
      <c r="N590" s="2"/>
      <c r="O590" s="2"/>
      <c r="P590" s="2"/>
      <c r="Q590" s="2"/>
      <c r="R590" s="2"/>
      <c r="S590" s="2"/>
      <c r="T590" s="2"/>
      <c r="U590" s="2"/>
      <c r="V590" s="2"/>
      <c r="W590" s="2"/>
      <c r="X590" s="2"/>
      <c r="Y590" s="2"/>
      <c r="Z590" s="2"/>
      <c r="AA590" s="2"/>
      <c r="AB590" s="2"/>
    </row>
    <row r="591" spans="1:28" ht="13.5" customHeight="1">
      <c r="A591" s="2"/>
      <c r="B591" s="3"/>
      <c r="C591" s="3"/>
      <c r="D591" s="35"/>
      <c r="E591" s="35"/>
      <c r="F591" s="35"/>
      <c r="G591" s="35"/>
      <c r="H591" s="3"/>
      <c r="I591" s="2"/>
      <c r="J591" s="2"/>
      <c r="K591" s="2"/>
      <c r="L591" s="2"/>
      <c r="M591" s="2"/>
      <c r="N591" s="2"/>
      <c r="O591" s="2"/>
      <c r="P591" s="2"/>
      <c r="Q591" s="2"/>
      <c r="R591" s="2"/>
      <c r="S591" s="2"/>
      <c r="T591" s="2"/>
      <c r="U591" s="2"/>
      <c r="V591" s="2"/>
      <c r="W591" s="2"/>
      <c r="X591" s="2"/>
      <c r="Y591" s="2"/>
      <c r="Z591" s="2"/>
      <c r="AA591" s="2"/>
      <c r="AB591" s="2"/>
    </row>
    <row r="592" spans="1:28" ht="13.5" customHeight="1">
      <c r="A592" s="2"/>
      <c r="B592" s="3"/>
      <c r="C592" s="3"/>
      <c r="D592" s="35"/>
      <c r="E592" s="35"/>
      <c r="F592" s="35"/>
      <c r="G592" s="35"/>
      <c r="H592" s="3"/>
      <c r="I592" s="2"/>
      <c r="J592" s="2"/>
      <c r="K592" s="2"/>
      <c r="L592" s="2"/>
      <c r="M592" s="2"/>
      <c r="N592" s="2"/>
      <c r="O592" s="2"/>
      <c r="P592" s="2"/>
      <c r="Q592" s="2"/>
      <c r="R592" s="2"/>
      <c r="S592" s="2"/>
      <c r="T592" s="2"/>
      <c r="U592" s="2"/>
      <c r="V592" s="2"/>
      <c r="W592" s="2"/>
      <c r="X592" s="2"/>
      <c r="Y592" s="2"/>
      <c r="Z592" s="2"/>
      <c r="AA592" s="2"/>
      <c r="AB592" s="2"/>
    </row>
    <row r="593" spans="1:28" ht="13.5" customHeight="1">
      <c r="A593" s="2"/>
      <c r="B593" s="3"/>
      <c r="C593" s="3"/>
      <c r="D593" s="35"/>
      <c r="E593" s="35"/>
      <c r="F593" s="35"/>
      <c r="G593" s="35"/>
      <c r="H593" s="3"/>
      <c r="I593" s="2"/>
      <c r="J593" s="2"/>
      <c r="K593" s="2"/>
      <c r="L593" s="2"/>
      <c r="M593" s="2"/>
      <c r="N593" s="2"/>
      <c r="O593" s="2"/>
      <c r="P593" s="2"/>
      <c r="Q593" s="2"/>
      <c r="R593" s="2"/>
      <c r="S593" s="2"/>
      <c r="T593" s="2"/>
      <c r="U593" s="2"/>
      <c r="V593" s="2"/>
      <c r="W593" s="2"/>
      <c r="X593" s="2"/>
      <c r="Y593" s="2"/>
      <c r="Z593" s="2"/>
      <c r="AA593" s="2"/>
      <c r="AB593" s="2"/>
    </row>
    <row r="594" spans="1:28" ht="13.5" customHeight="1">
      <c r="A594" s="2"/>
      <c r="B594" s="3"/>
      <c r="C594" s="3"/>
      <c r="D594" s="35"/>
      <c r="E594" s="35"/>
      <c r="F594" s="35"/>
      <c r="G594" s="35"/>
      <c r="H594" s="3"/>
      <c r="I594" s="2"/>
      <c r="J594" s="2"/>
      <c r="K594" s="2"/>
      <c r="L594" s="2"/>
      <c r="M594" s="2"/>
      <c r="N594" s="2"/>
      <c r="O594" s="2"/>
      <c r="P594" s="2"/>
      <c r="Q594" s="2"/>
      <c r="R594" s="2"/>
      <c r="S594" s="2"/>
      <c r="T594" s="2"/>
      <c r="U594" s="2"/>
      <c r="V594" s="2"/>
      <c r="W594" s="2"/>
      <c r="X594" s="2"/>
      <c r="Y594" s="2"/>
      <c r="Z594" s="2"/>
      <c r="AA594" s="2"/>
      <c r="AB594" s="2"/>
    </row>
    <row r="595" spans="1:28" ht="13.5" customHeight="1">
      <c r="A595" s="2"/>
      <c r="B595" s="3"/>
      <c r="C595" s="3"/>
      <c r="D595" s="35"/>
      <c r="E595" s="35"/>
      <c r="F595" s="35"/>
      <c r="G595" s="35"/>
      <c r="H595" s="3"/>
      <c r="I595" s="2"/>
      <c r="J595" s="2"/>
      <c r="K595" s="2"/>
      <c r="L595" s="2"/>
      <c r="M595" s="2"/>
      <c r="N595" s="2"/>
      <c r="O595" s="2"/>
      <c r="P595" s="2"/>
      <c r="Q595" s="2"/>
      <c r="R595" s="2"/>
      <c r="S595" s="2"/>
      <c r="T595" s="2"/>
      <c r="U595" s="2"/>
      <c r="V595" s="2"/>
      <c r="W595" s="2"/>
      <c r="X595" s="2"/>
      <c r="Y595" s="2"/>
      <c r="Z595" s="2"/>
      <c r="AA595" s="2"/>
      <c r="AB595" s="2"/>
    </row>
    <row r="596" spans="1:28" ht="13.5" customHeight="1">
      <c r="A596" s="2"/>
      <c r="B596" s="3"/>
      <c r="C596" s="3"/>
      <c r="D596" s="35"/>
      <c r="E596" s="35"/>
      <c r="F596" s="35"/>
      <c r="G596" s="35"/>
      <c r="H596" s="3"/>
      <c r="I596" s="2"/>
      <c r="J596" s="2"/>
      <c r="K596" s="2"/>
      <c r="L596" s="2"/>
      <c r="M596" s="2"/>
      <c r="N596" s="2"/>
      <c r="O596" s="2"/>
      <c r="P596" s="2"/>
      <c r="Q596" s="2"/>
      <c r="R596" s="2"/>
      <c r="S596" s="2"/>
      <c r="T596" s="2"/>
      <c r="U596" s="2"/>
      <c r="V596" s="2"/>
      <c r="W596" s="2"/>
      <c r="X596" s="2"/>
      <c r="Y596" s="2"/>
      <c r="Z596" s="2"/>
      <c r="AA596" s="2"/>
      <c r="AB596" s="2"/>
    </row>
    <row r="597" spans="1:28" ht="13.5" customHeight="1">
      <c r="A597" s="2"/>
      <c r="B597" s="3"/>
      <c r="C597" s="3"/>
      <c r="D597" s="35"/>
      <c r="E597" s="35"/>
      <c r="F597" s="35"/>
      <c r="G597" s="35"/>
      <c r="H597" s="3"/>
      <c r="I597" s="2"/>
      <c r="J597" s="2"/>
      <c r="K597" s="2"/>
      <c r="L597" s="2"/>
      <c r="M597" s="2"/>
      <c r="N597" s="2"/>
      <c r="O597" s="2"/>
      <c r="P597" s="2"/>
      <c r="Q597" s="2"/>
      <c r="R597" s="2"/>
      <c r="S597" s="2"/>
      <c r="T597" s="2"/>
      <c r="U597" s="2"/>
      <c r="V597" s="2"/>
      <c r="W597" s="2"/>
      <c r="X597" s="2"/>
      <c r="Y597" s="2"/>
      <c r="Z597" s="2"/>
      <c r="AA597" s="2"/>
      <c r="AB597" s="2"/>
    </row>
    <row r="598" spans="1:28" ht="13.5" customHeight="1">
      <c r="A598" s="2"/>
      <c r="B598" s="3"/>
      <c r="C598" s="3"/>
      <c r="D598" s="35"/>
      <c r="E598" s="35"/>
      <c r="F598" s="35"/>
      <c r="G598" s="35"/>
      <c r="H598" s="3"/>
      <c r="I598" s="2"/>
      <c r="J598" s="2"/>
      <c r="K598" s="2"/>
      <c r="L598" s="2"/>
      <c r="M598" s="2"/>
      <c r="N598" s="2"/>
      <c r="O598" s="2"/>
      <c r="P598" s="2"/>
      <c r="Q598" s="2"/>
      <c r="R598" s="2"/>
      <c r="S598" s="2"/>
      <c r="T598" s="2"/>
      <c r="U598" s="2"/>
      <c r="V598" s="2"/>
      <c r="W598" s="2"/>
      <c r="X598" s="2"/>
      <c r="Y598" s="2"/>
      <c r="Z598" s="2"/>
      <c r="AA598" s="2"/>
      <c r="AB598" s="2"/>
    </row>
    <row r="599" spans="1:28" ht="13.5" customHeight="1">
      <c r="A599" s="2"/>
      <c r="B599" s="3"/>
      <c r="C599" s="3"/>
      <c r="D599" s="35"/>
      <c r="E599" s="35"/>
      <c r="F599" s="35"/>
      <c r="G599" s="35"/>
      <c r="H599" s="3"/>
      <c r="I599" s="2"/>
      <c r="J599" s="2"/>
      <c r="K599" s="2"/>
      <c r="L599" s="2"/>
      <c r="M599" s="2"/>
      <c r="N599" s="2"/>
      <c r="O599" s="2"/>
      <c r="P599" s="2"/>
      <c r="Q599" s="2"/>
      <c r="R599" s="2"/>
      <c r="S599" s="2"/>
      <c r="T599" s="2"/>
      <c r="U599" s="2"/>
      <c r="V599" s="2"/>
      <c r="W599" s="2"/>
      <c r="X599" s="2"/>
      <c r="Y599" s="2"/>
      <c r="Z599" s="2"/>
      <c r="AA599" s="2"/>
      <c r="AB599" s="2"/>
    </row>
    <row r="600" spans="1:28" ht="13.5" customHeight="1">
      <c r="A600" s="2"/>
      <c r="B600" s="3"/>
      <c r="C600" s="3"/>
      <c r="D600" s="35"/>
      <c r="E600" s="35"/>
      <c r="F600" s="35"/>
      <c r="G600" s="35"/>
      <c r="H600" s="3"/>
      <c r="I600" s="2"/>
      <c r="J600" s="2"/>
      <c r="K600" s="2"/>
      <c r="L600" s="2"/>
      <c r="M600" s="2"/>
      <c r="N600" s="2"/>
      <c r="O600" s="2"/>
      <c r="P600" s="2"/>
      <c r="Q600" s="2"/>
      <c r="R600" s="2"/>
      <c r="S600" s="2"/>
      <c r="T600" s="2"/>
      <c r="U600" s="2"/>
      <c r="V600" s="2"/>
      <c r="W600" s="2"/>
      <c r="X600" s="2"/>
      <c r="Y600" s="2"/>
      <c r="Z600" s="2"/>
      <c r="AA600" s="2"/>
      <c r="AB600" s="2"/>
    </row>
    <row r="601" spans="1:28" ht="13.5" customHeight="1">
      <c r="A601" s="2"/>
      <c r="B601" s="3"/>
      <c r="C601" s="3"/>
      <c r="D601" s="35"/>
      <c r="E601" s="35"/>
      <c r="F601" s="35"/>
      <c r="G601" s="35"/>
      <c r="H601" s="3"/>
      <c r="I601" s="2"/>
      <c r="J601" s="2"/>
      <c r="K601" s="2"/>
      <c r="L601" s="2"/>
      <c r="M601" s="2"/>
      <c r="N601" s="2"/>
      <c r="O601" s="2"/>
      <c r="P601" s="2"/>
      <c r="Q601" s="2"/>
      <c r="R601" s="2"/>
      <c r="S601" s="2"/>
      <c r="T601" s="2"/>
      <c r="U601" s="2"/>
      <c r="V601" s="2"/>
      <c r="W601" s="2"/>
      <c r="X601" s="2"/>
      <c r="Y601" s="2"/>
      <c r="Z601" s="2"/>
      <c r="AA601" s="2"/>
      <c r="AB601" s="2"/>
    </row>
    <row r="602" spans="1:28" ht="13.5" customHeight="1">
      <c r="A602" s="2"/>
      <c r="B602" s="3"/>
      <c r="C602" s="3"/>
      <c r="D602" s="35"/>
      <c r="E602" s="35"/>
      <c r="F602" s="35"/>
      <c r="G602" s="35"/>
      <c r="H602" s="3"/>
      <c r="I602" s="2"/>
      <c r="J602" s="2"/>
      <c r="K602" s="2"/>
      <c r="L602" s="2"/>
      <c r="M602" s="2"/>
      <c r="N602" s="2"/>
      <c r="O602" s="2"/>
      <c r="P602" s="2"/>
      <c r="Q602" s="2"/>
      <c r="R602" s="2"/>
      <c r="S602" s="2"/>
      <c r="T602" s="2"/>
      <c r="U602" s="2"/>
      <c r="V602" s="2"/>
      <c r="W602" s="2"/>
      <c r="X602" s="2"/>
      <c r="Y602" s="2"/>
      <c r="Z602" s="2"/>
      <c r="AA602" s="2"/>
      <c r="AB602" s="2"/>
    </row>
    <row r="603" spans="1:28" ht="13.5" customHeight="1">
      <c r="A603" s="2"/>
      <c r="B603" s="3"/>
      <c r="C603" s="3"/>
      <c r="D603" s="35"/>
      <c r="E603" s="35"/>
      <c r="F603" s="35"/>
      <c r="G603" s="35"/>
      <c r="H603" s="3"/>
      <c r="I603" s="2"/>
      <c r="J603" s="2"/>
      <c r="K603" s="2"/>
      <c r="L603" s="2"/>
      <c r="M603" s="2"/>
      <c r="N603" s="2"/>
      <c r="O603" s="2"/>
      <c r="P603" s="2"/>
      <c r="Q603" s="2"/>
      <c r="R603" s="2"/>
      <c r="S603" s="2"/>
      <c r="T603" s="2"/>
      <c r="U603" s="2"/>
      <c r="V603" s="2"/>
      <c r="W603" s="2"/>
      <c r="X603" s="2"/>
      <c r="Y603" s="2"/>
      <c r="Z603" s="2"/>
      <c r="AA603" s="2"/>
      <c r="AB603" s="2"/>
    </row>
    <row r="604" spans="1:28" ht="13.5" customHeight="1">
      <c r="A604" s="2"/>
      <c r="B604" s="3"/>
      <c r="C604" s="3"/>
      <c r="D604" s="35"/>
      <c r="E604" s="35"/>
      <c r="F604" s="35"/>
      <c r="G604" s="35"/>
      <c r="H604" s="3"/>
      <c r="I604" s="2"/>
      <c r="J604" s="2"/>
      <c r="K604" s="2"/>
      <c r="L604" s="2"/>
      <c r="M604" s="2"/>
      <c r="N604" s="2"/>
      <c r="O604" s="2"/>
      <c r="P604" s="2"/>
      <c r="Q604" s="2"/>
      <c r="R604" s="2"/>
      <c r="S604" s="2"/>
      <c r="T604" s="2"/>
      <c r="U604" s="2"/>
      <c r="V604" s="2"/>
      <c r="W604" s="2"/>
      <c r="X604" s="2"/>
      <c r="Y604" s="2"/>
      <c r="Z604" s="2"/>
      <c r="AA604" s="2"/>
      <c r="AB604" s="2"/>
    </row>
    <row r="605" spans="1:28" ht="13.5" customHeight="1">
      <c r="A605" s="2"/>
      <c r="B605" s="3"/>
      <c r="C605" s="3"/>
      <c r="D605" s="35"/>
      <c r="E605" s="35"/>
      <c r="F605" s="35"/>
      <c r="G605" s="35"/>
      <c r="H605" s="3"/>
      <c r="I605" s="2"/>
      <c r="J605" s="2"/>
      <c r="K605" s="2"/>
      <c r="L605" s="2"/>
      <c r="M605" s="2"/>
      <c r="N605" s="2"/>
      <c r="O605" s="2"/>
      <c r="P605" s="2"/>
      <c r="Q605" s="2"/>
      <c r="R605" s="2"/>
      <c r="S605" s="2"/>
      <c r="T605" s="2"/>
      <c r="U605" s="2"/>
      <c r="V605" s="2"/>
      <c r="W605" s="2"/>
      <c r="X605" s="2"/>
      <c r="Y605" s="2"/>
      <c r="Z605" s="2"/>
      <c r="AA605" s="2"/>
      <c r="AB605" s="2"/>
    </row>
    <row r="606" spans="1:28" ht="13.5" customHeight="1">
      <c r="A606" s="2"/>
      <c r="B606" s="3"/>
      <c r="C606" s="3"/>
      <c r="D606" s="35"/>
      <c r="E606" s="35"/>
      <c r="F606" s="35"/>
      <c r="G606" s="35"/>
      <c r="H606" s="3"/>
      <c r="I606" s="2"/>
      <c r="J606" s="2"/>
      <c r="K606" s="2"/>
      <c r="L606" s="2"/>
      <c r="M606" s="2"/>
      <c r="N606" s="2"/>
      <c r="O606" s="2"/>
      <c r="P606" s="2"/>
      <c r="Q606" s="2"/>
      <c r="R606" s="2"/>
      <c r="S606" s="2"/>
      <c r="T606" s="2"/>
      <c r="U606" s="2"/>
      <c r="V606" s="2"/>
      <c r="W606" s="2"/>
      <c r="X606" s="2"/>
      <c r="Y606" s="2"/>
      <c r="Z606" s="2"/>
      <c r="AA606" s="2"/>
      <c r="AB606" s="2"/>
    </row>
    <row r="607" spans="1:28" ht="13.5" customHeight="1">
      <c r="A607" s="2"/>
      <c r="B607" s="3"/>
      <c r="C607" s="3"/>
      <c r="D607" s="35"/>
      <c r="E607" s="35"/>
      <c r="F607" s="35"/>
      <c r="G607" s="35"/>
      <c r="H607" s="3"/>
      <c r="I607" s="2"/>
      <c r="J607" s="2"/>
      <c r="K607" s="2"/>
      <c r="L607" s="2"/>
      <c r="M607" s="2"/>
      <c r="N607" s="2"/>
      <c r="O607" s="2"/>
      <c r="P607" s="2"/>
      <c r="Q607" s="2"/>
      <c r="R607" s="2"/>
      <c r="S607" s="2"/>
      <c r="T607" s="2"/>
      <c r="U607" s="2"/>
      <c r="V607" s="2"/>
      <c r="W607" s="2"/>
      <c r="X607" s="2"/>
      <c r="Y607" s="2"/>
      <c r="Z607" s="2"/>
      <c r="AA607" s="2"/>
      <c r="AB607" s="2"/>
    </row>
    <row r="608" spans="1:28" ht="13.5" customHeight="1">
      <c r="A608" s="2"/>
      <c r="B608" s="3"/>
      <c r="C608" s="3"/>
      <c r="D608" s="35"/>
      <c r="E608" s="35"/>
      <c r="F608" s="35"/>
      <c r="G608" s="35"/>
      <c r="H608" s="3"/>
      <c r="I608" s="2"/>
      <c r="J608" s="2"/>
      <c r="K608" s="2"/>
      <c r="L608" s="2"/>
      <c r="M608" s="2"/>
      <c r="N608" s="2"/>
      <c r="O608" s="2"/>
      <c r="P608" s="2"/>
      <c r="Q608" s="2"/>
      <c r="R608" s="2"/>
      <c r="S608" s="2"/>
      <c r="T608" s="2"/>
      <c r="U608" s="2"/>
      <c r="V608" s="2"/>
      <c r="W608" s="2"/>
      <c r="X608" s="2"/>
      <c r="Y608" s="2"/>
      <c r="Z608" s="2"/>
      <c r="AA608" s="2"/>
      <c r="AB608" s="2"/>
    </row>
    <row r="609" spans="1:28" ht="13.5" customHeight="1">
      <c r="A609" s="2"/>
      <c r="B609" s="3"/>
      <c r="C609" s="3"/>
      <c r="D609" s="35"/>
      <c r="E609" s="35"/>
      <c r="F609" s="35"/>
      <c r="G609" s="35"/>
      <c r="H609" s="3"/>
      <c r="I609" s="2"/>
      <c r="J609" s="2"/>
      <c r="K609" s="2"/>
      <c r="L609" s="2"/>
      <c r="M609" s="2"/>
      <c r="N609" s="2"/>
      <c r="O609" s="2"/>
      <c r="P609" s="2"/>
      <c r="Q609" s="2"/>
      <c r="R609" s="2"/>
      <c r="S609" s="2"/>
      <c r="T609" s="2"/>
      <c r="U609" s="2"/>
      <c r="V609" s="2"/>
      <c r="W609" s="2"/>
      <c r="X609" s="2"/>
      <c r="Y609" s="2"/>
      <c r="Z609" s="2"/>
      <c r="AA609" s="2"/>
      <c r="AB609" s="2"/>
    </row>
    <row r="610" spans="1:28" ht="13.5" customHeight="1">
      <c r="A610" s="2"/>
      <c r="B610" s="3"/>
      <c r="C610" s="3"/>
      <c r="D610" s="35"/>
      <c r="E610" s="35"/>
      <c r="F610" s="35"/>
      <c r="G610" s="35"/>
      <c r="H610" s="3"/>
      <c r="I610" s="2"/>
      <c r="J610" s="2"/>
      <c r="K610" s="2"/>
      <c r="L610" s="2"/>
      <c r="M610" s="2"/>
      <c r="N610" s="2"/>
      <c r="O610" s="2"/>
      <c r="P610" s="2"/>
      <c r="Q610" s="2"/>
      <c r="R610" s="2"/>
      <c r="S610" s="2"/>
      <c r="T610" s="2"/>
      <c r="U610" s="2"/>
      <c r="V610" s="2"/>
      <c r="W610" s="2"/>
      <c r="X610" s="2"/>
      <c r="Y610" s="2"/>
      <c r="Z610" s="2"/>
      <c r="AA610" s="2"/>
      <c r="AB610" s="2"/>
    </row>
    <row r="611" spans="1:28" ht="13.5" customHeight="1">
      <c r="A611" s="2"/>
      <c r="B611" s="3"/>
      <c r="C611" s="3"/>
      <c r="D611" s="35"/>
      <c r="E611" s="35"/>
      <c r="F611" s="35"/>
      <c r="G611" s="35"/>
      <c r="H611" s="3"/>
      <c r="I611" s="2"/>
      <c r="J611" s="2"/>
      <c r="K611" s="2"/>
      <c r="L611" s="2"/>
      <c r="M611" s="2"/>
      <c r="N611" s="2"/>
      <c r="O611" s="2"/>
      <c r="P611" s="2"/>
      <c r="Q611" s="2"/>
      <c r="R611" s="2"/>
      <c r="S611" s="2"/>
      <c r="T611" s="2"/>
      <c r="U611" s="2"/>
      <c r="V611" s="2"/>
      <c r="W611" s="2"/>
      <c r="X611" s="2"/>
      <c r="Y611" s="2"/>
      <c r="Z611" s="2"/>
      <c r="AA611" s="2"/>
      <c r="AB611" s="2"/>
    </row>
    <row r="612" spans="1:28" ht="13.5" customHeight="1">
      <c r="A612" s="2"/>
      <c r="B612" s="3"/>
      <c r="C612" s="3"/>
      <c r="D612" s="35"/>
      <c r="E612" s="35"/>
      <c r="F612" s="35"/>
      <c r="G612" s="35"/>
      <c r="H612" s="3"/>
      <c r="I612" s="2"/>
      <c r="J612" s="2"/>
      <c r="K612" s="2"/>
      <c r="L612" s="2"/>
      <c r="M612" s="2"/>
      <c r="N612" s="2"/>
      <c r="O612" s="2"/>
      <c r="P612" s="2"/>
      <c r="Q612" s="2"/>
      <c r="R612" s="2"/>
      <c r="S612" s="2"/>
      <c r="T612" s="2"/>
      <c r="U612" s="2"/>
      <c r="V612" s="2"/>
      <c r="W612" s="2"/>
      <c r="X612" s="2"/>
      <c r="Y612" s="2"/>
      <c r="Z612" s="2"/>
      <c r="AA612" s="2"/>
      <c r="AB612" s="2"/>
    </row>
    <row r="613" spans="1:28" ht="13.5" customHeight="1">
      <c r="A613" s="2"/>
      <c r="B613" s="3"/>
      <c r="C613" s="3"/>
      <c r="D613" s="35"/>
      <c r="E613" s="35"/>
      <c r="F613" s="35"/>
      <c r="G613" s="35"/>
      <c r="H613" s="3"/>
      <c r="I613" s="2"/>
      <c r="J613" s="2"/>
      <c r="K613" s="2"/>
      <c r="L613" s="2"/>
      <c r="M613" s="2"/>
      <c r="N613" s="2"/>
      <c r="O613" s="2"/>
      <c r="P613" s="2"/>
      <c r="Q613" s="2"/>
      <c r="R613" s="2"/>
      <c r="S613" s="2"/>
      <c r="T613" s="2"/>
      <c r="U613" s="2"/>
      <c r="V613" s="2"/>
      <c r="W613" s="2"/>
      <c r="X613" s="2"/>
      <c r="Y613" s="2"/>
      <c r="Z613" s="2"/>
      <c r="AA613" s="2"/>
      <c r="AB613" s="2"/>
    </row>
    <row r="614" spans="1:28" ht="13.5" customHeight="1">
      <c r="A614" s="2"/>
      <c r="B614" s="3"/>
      <c r="C614" s="3"/>
      <c r="D614" s="35"/>
      <c r="E614" s="35"/>
      <c r="F614" s="35"/>
      <c r="G614" s="35"/>
      <c r="H614" s="3"/>
      <c r="I614" s="2"/>
      <c r="J614" s="2"/>
      <c r="K614" s="2"/>
      <c r="L614" s="2"/>
      <c r="M614" s="2"/>
      <c r="N614" s="2"/>
      <c r="O614" s="2"/>
      <c r="P614" s="2"/>
      <c r="Q614" s="2"/>
      <c r="R614" s="2"/>
      <c r="S614" s="2"/>
      <c r="T614" s="2"/>
      <c r="U614" s="2"/>
      <c r="V614" s="2"/>
      <c r="W614" s="2"/>
      <c r="X614" s="2"/>
      <c r="Y614" s="2"/>
      <c r="Z614" s="2"/>
      <c r="AA614" s="2"/>
      <c r="AB614" s="2"/>
    </row>
    <row r="615" spans="1:28" ht="13.5" customHeight="1">
      <c r="A615" s="2"/>
      <c r="B615" s="3"/>
      <c r="C615" s="3"/>
      <c r="D615" s="35"/>
      <c r="E615" s="35"/>
      <c r="F615" s="35"/>
      <c r="G615" s="35"/>
      <c r="H615" s="3"/>
      <c r="I615" s="2"/>
      <c r="J615" s="2"/>
      <c r="K615" s="2"/>
      <c r="L615" s="2"/>
      <c r="M615" s="2"/>
      <c r="N615" s="2"/>
      <c r="O615" s="2"/>
      <c r="P615" s="2"/>
      <c r="Q615" s="2"/>
      <c r="R615" s="2"/>
      <c r="S615" s="2"/>
      <c r="T615" s="2"/>
      <c r="U615" s="2"/>
      <c r="V615" s="2"/>
      <c r="W615" s="2"/>
      <c r="X615" s="2"/>
      <c r="Y615" s="2"/>
      <c r="Z615" s="2"/>
      <c r="AA615" s="2"/>
      <c r="AB615" s="2"/>
    </row>
    <row r="616" spans="1:28" ht="13.5" customHeight="1">
      <c r="A616" s="2"/>
      <c r="B616" s="3"/>
      <c r="C616" s="3"/>
      <c r="D616" s="35"/>
      <c r="E616" s="35"/>
      <c r="F616" s="35"/>
      <c r="G616" s="35"/>
      <c r="H616" s="3"/>
      <c r="I616" s="2"/>
      <c r="J616" s="2"/>
      <c r="K616" s="2"/>
      <c r="L616" s="2"/>
      <c r="M616" s="2"/>
      <c r="N616" s="2"/>
      <c r="O616" s="2"/>
      <c r="P616" s="2"/>
      <c r="Q616" s="2"/>
      <c r="R616" s="2"/>
      <c r="S616" s="2"/>
      <c r="T616" s="2"/>
      <c r="U616" s="2"/>
      <c r="V616" s="2"/>
      <c r="W616" s="2"/>
      <c r="X616" s="2"/>
      <c r="Y616" s="2"/>
      <c r="Z616" s="2"/>
      <c r="AA616" s="2"/>
      <c r="AB616" s="2"/>
    </row>
    <row r="617" spans="1:28" ht="13.5" customHeight="1">
      <c r="A617" s="2"/>
      <c r="B617" s="3"/>
      <c r="C617" s="3"/>
      <c r="D617" s="35"/>
      <c r="E617" s="35"/>
      <c r="F617" s="35"/>
      <c r="G617" s="35"/>
      <c r="H617" s="3"/>
      <c r="I617" s="2"/>
      <c r="J617" s="2"/>
      <c r="K617" s="2"/>
      <c r="L617" s="2"/>
      <c r="M617" s="2"/>
      <c r="N617" s="2"/>
      <c r="O617" s="2"/>
      <c r="P617" s="2"/>
      <c r="Q617" s="2"/>
      <c r="R617" s="2"/>
      <c r="S617" s="2"/>
      <c r="T617" s="2"/>
      <c r="U617" s="2"/>
      <c r="V617" s="2"/>
      <c r="W617" s="2"/>
      <c r="X617" s="2"/>
      <c r="Y617" s="2"/>
      <c r="Z617" s="2"/>
      <c r="AA617" s="2"/>
      <c r="AB617" s="2"/>
    </row>
    <row r="618" spans="1:28" ht="13.5" customHeight="1">
      <c r="A618" s="2"/>
      <c r="B618" s="3"/>
      <c r="C618" s="3"/>
      <c r="D618" s="35"/>
      <c r="E618" s="35"/>
      <c r="F618" s="35"/>
      <c r="G618" s="35"/>
      <c r="H618" s="3"/>
      <c r="I618" s="2"/>
      <c r="J618" s="2"/>
      <c r="K618" s="2"/>
      <c r="L618" s="2"/>
      <c r="M618" s="2"/>
      <c r="N618" s="2"/>
      <c r="O618" s="2"/>
      <c r="P618" s="2"/>
      <c r="Q618" s="2"/>
      <c r="R618" s="2"/>
      <c r="S618" s="2"/>
      <c r="T618" s="2"/>
      <c r="U618" s="2"/>
      <c r="V618" s="2"/>
      <c r="W618" s="2"/>
      <c r="X618" s="2"/>
      <c r="Y618" s="2"/>
      <c r="Z618" s="2"/>
      <c r="AA618" s="2"/>
      <c r="AB618" s="2"/>
    </row>
    <row r="619" spans="1:28" ht="13.5" customHeight="1">
      <c r="A619" s="2"/>
      <c r="B619" s="3"/>
      <c r="C619" s="3"/>
      <c r="D619" s="35"/>
      <c r="E619" s="35"/>
      <c r="F619" s="35"/>
      <c r="G619" s="35"/>
      <c r="H619" s="3"/>
      <c r="I619" s="2"/>
      <c r="J619" s="2"/>
      <c r="K619" s="2"/>
      <c r="L619" s="2"/>
      <c r="M619" s="2"/>
      <c r="N619" s="2"/>
      <c r="O619" s="2"/>
      <c r="P619" s="2"/>
      <c r="Q619" s="2"/>
      <c r="R619" s="2"/>
      <c r="S619" s="2"/>
      <c r="T619" s="2"/>
      <c r="U619" s="2"/>
      <c r="V619" s="2"/>
      <c r="W619" s="2"/>
      <c r="X619" s="2"/>
      <c r="Y619" s="2"/>
      <c r="Z619" s="2"/>
      <c r="AA619" s="2"/>
      <c r="AB619" s="2"/>
    </row>
    <row r="620" spans="1:28" ht="13.5" customHeight="1">
      <c r="A620" s="2"/>
      <c r="B620" s="3"/>
      <c r="C620" s="3"/>
      <c r="D620" s="35"/>
      <c r="E620" s="35"/>
      <c r="F620" s="35"/>
      <c r="G620" s="35"/>
      <c r="H620" s="3"/>
      <c r="I620" s="2"/>
      <c r="J620" s="2"/>
      <c r="K620" s="2"/>
      <c r="L620" s="2"/>
      <c r="M620" s="2"/>
      <c r="N620" s="2"/>
      <c r="O620" s="2"/>
      <c r="P620" s="2"/>
      <c r="Q620" s="2"/>
      <c r="R620" s="2"/>
      <c r="S620" s="2"/>
      <c r="T620" s="2"/>
      <c r="U620" s="2"/>
      <c r="V620" s="2"/>
      <c r="W620" s="2"/>
      <c r="X620" s="2"/>
      <c r="Y620" s="2"/>
      <c r="Z620" s="2"/>
      <c r="AA620" s="2"/>
      <c r="AB620" s="2"/>
    </row>
    <row r="621" spans="1:28" ht="13.5" customHeight="1">
      <c r="A621" s="2"/>
      <c r="B621" s="3"/>
      <c r="C621" s="3"/>
      <c r="D621" s="35"/>
      <c r="E621" s="35"/>
      <c r="F621" s="35"/>
      <c r="G621" s="35"/>
      <c r="H621" s="3"/>
      <c r="I621" s="2"/>
      <c r="J621" s="2"/>
      <c r="K621" s="2"/>
      <c r="L621" s="2"/>
      <c r="M621" s="2"/>
      <c r="N621" s="2"/>
      <c r="O621" s="2"/>
      <c r="P621" s="2"/>
      <c r="Q621" s="2"/>
      <c r="R621" s="2"/>
      <c r="S621" s="2"/>
      <c r="T621" s="2"/>
      <c r="U621" s="2"/>
      <c r="V621" s="2"/>
      <c r="W621" s="2"/>
      <c r="X621" s="2"/>
      <c r="Y621" s="2"/>
      <c r="Z621" s="2"/>
      <c r="AA621" s="2"/>
      <c r="AB621" s="2"/>
    </row>
    <row r="622" spans="1:28" ht="13.5" customHeight="1">
      <c r="A622" s="2"/>
      <c r="B622" s="3"/>
      <c r="C622" s="3"/>
      <c r="D622" s="35"/>
      <c r="E622" s="35"/>
      <c r="F622" s="35"/>
      <c r="G622" s="35"/>
      <c r="H622" s="3"/>
      <c r="I622" s="2"/>
      <c r="J622" s="2"/>
      <c r="K622" s="2"/>
      <c r="L622" s="2"/>
      <c r="M622" s="2"/>
      <c r="N622" s="2"/>
      <c r="O622" s="2"/>
      <c r="P622" s="2"/>
      <c r="Q622" s="2"/>
      <c r="R622" s="2"/>
      <c r="S622" s="2"/>
      <c r="T622" s="2"/>
      <c r="U622" s="2"/>
      <c r="V622" s="2"/>
      <c r="W622" s="2"/>
      <c r="X622" s="2"/>
      <c r="Y622" s="2"/>
      <c r="Z622" s="2"/>
      <c r="AA622" s="2"/>
      <c r="AB622" s="2"/>
    </row>
    <row r="623" spans="1:28" ht="13.5" customHeight="1">
      <c r="A623" s="2"/>
      <c r="B623" s="3"/>
      <c r="C623" s="3"/>
      <c r="D623" s="35"/>
      <c r="E623" s="35"/>
      <c r="F623" s="35"/>
      <c r="G623" s="35"/>
      <c r="H623" s="3"/>
      <c r="I623" s="2"/>
      <c r="J623" s="2"/>
      <c r="K623" s="2"/>
      <c r="L623" s="2"/>
      <c r="M623" s="2"/>
      <c r="N623" s="2"/>
      <c r="O623" s="2"/>
      <c r="P623" s="2"/>
      <c r="Q623" s="2"/>
      <c r="R623" s="2"/>
      <c r="S623" s="2"/>
      <c r="T623" s="2"/>
      <c r="U623" s="2"/>
      <c r="V623" s="2"/>
      <c r="W623" s="2"/>
      <c r="X623" s="2"/>
      <c r="Y623" s="2"/>
      <c r="Z623" s="2"/>
      <c r="AA623" s="2"/>
      <c r="AB623" s="2"/>
    </row>
    <row r="624" spans="1:28" ht="13.5" customHeight="1">
      <c r="A624" s="2"/>
      <c r="B624" s="3"/>
      <c r="C624" s="3"/>
      <c r="D624" s="35"/>
      <c r="E624" s="35"/>
      <c r="F624" s="35"/>
      <c r="G624" s="35"/>
      <c r="H624" s="3"/>
      <c r="I624" s="2"/>
      <c r="J624" s="2"/>
      <c r="K624" s="2"/>
      <c r="L624" s="2"/>
      <c r="M624" s="2"/>
      <c r="N624" s="2"/>
      <c r="O624" s="2"/>
      <c r="P624" s="2"/>
      <c r="Q624" s="2"/>
      <c r="R624" s="2"/>
      <c r="S624" s="2"/>
      <c r="T624" s="2"/>
      <c r="U624" s="2"/>
      <c r="V624" s="2"/>
      <c r="W624" s="2"/>
      <c r="X624" s="2"/>
      <c r="Y624" s="2"/>
      <c r="Z624" s="2"/>
      <c r="AA624" s="2"/>
      <c r="AB624" s="2"/>
    </row>
    <row r="625" spans="1:28" ht="13.5" customHeight="1">
      <c r="A625" s="2"/>
      <c r="B625" s="3"/>
      <c r="C625" s="3"/>
      <c r="D625" s="35"/>
      <c r="E625" s="35"/>
      <c r="F625" s="35"/>
      <c r="G625" s="35"/>
      <c r="H625" s="3"/>
      <c r="I625" s="2"/>
      <c r="J625" s="2"/>
      <c r="K625" s="2"/>
      <c r="L625" s="2"/>
      <c r="M625" s="2"/>
      <c r="N625" s="2"/>
      <c r="O625" s="2"/>
      <c r="P625" s="2"/>
      <c r="Q625" s="2"/>
      <c r="R625" s="2"/>
      <c r="S625" s="2"/>
      <c r="T625" s="2"/>
      <c r="U625" s="2"/>
      <c r="V625" s="2"/>
      <c r="W625" s="2"/>
      <c r="X625" s="2"/>
      <c r="Y625" s="2"/>
      <c r="Z625" s="2"/>
      <c r="AA625" s="2"/>
      <c r="AB625" s="2"/>
    </row>
    <row r="626" spans="1:28" ht="13.5" customHeight="1">
      <c r="A626" s="2"/>
      <c r="B626" s="3"/>
      <c r="C626" s="3"/>
      <c r="D626" s="35"/>
      <c r="E626" s="35"/>
      <c r="F626" s="35"/>
      <c r="G626" s="35"/>
      <c r="H626" s="3"/>
      <c r="I626" s="2"/>
      <c r="J626" s="2"/>
      <c r="K626" s="2"/>
      <c r="L626" s="2"/>
      <c r="M626" s="2"/>
      <c r="N626" s="2"/>
      <c r="O626" s="2"/>
      <c r="P626" s="2"/>
      <c r="Q626" s="2"/>
      <c r="R626" s="2"/>
      <c r="S626" s="2"/>
      <c r="T626" s="2"/>
      <c r="U626" s="2"/>
      <c r="V626" s="2"/>
      <c r="W626" s="2"/>
      <c r="X626" s="2"/>
      <c r="Y626" s="2"/>
      <c r="Z626" s="2"/>
      <c r="AA626" s="2"/>
      <c r="AB626" s="2"/>
    </row>
    <row r="627" spans="1:28" ht="13.5" customHeight="1">
      <c r="A627" s="2"/>
      <c r="B627" s="3"/>
      <c r="C627" s="3"/>
      <c r="D627" s="35"/>
      <c r="E627" s="35"/>
      <c r="F627" s="35"/>
      <c r="G627" s="35"/>
      <c r="H627" s="3"/>
      <c r="I627" s="2"/>
      <c r="J627" s="2"/>
      <c r="K627" s="2"/>
      <c r="L627" s="2"/>
      <c r="M627" s="2"/>
      <c r="N627" s="2"/>
      <c r="O627" s="2"/>
      <c r="P627" s="2"/>
      <c r="Q627" s="2"/>
      <c r="R627" s="2"/>
      <c r="S627" s="2"/>
      <c r="T627" s="2"/>
      <c r="U627" s="2"/>
      <c r="V627" s="2"/>
      <c r="W627" s="2"/>
      <c r="X627" s="2"/>
      <c r="Y627" s="2"/>
      <c r="Z627" s="2"/>
      <c r="AA627" s="2"/>
      <c r="AB627" s="2"/>
    </row>
    <row r="628" spans="1:28" ht="13.5" customHeight="1">
      <c r="A628" s="2"/>
      <c r="B628" s="3"/>
      <c r="C628" s="3"/>
      <c r="D628" s="35"/>
      <c r="E628" s="35"/>
      <c r="F628" s="35"/>
      <c r="G628" s="35"/>
      <c r="H628" s="3"/>
      <c r="I628" s="2"/>
      <c r="J628" s="2"/>
      <c r="K628" s="2"/>
      <c r="L628" s="2"/>
      <c r="M628" s="2"/>
      <c r="N628" s="2"/>
      <c r="O628" s="2"/>
      <c r="P628" s="2"/>
      <c r="Q628" s="2"/>
      <c r="R628" s="2"/>
      <c r="S628" s="2"/>
      <c r="T628" s="2"/>
      <c r="U628" s="2"/>
      <c r="V628" s="2"/>
      <c r="W628" s="2"/>
      <c r="X628" s="2"/>
      <c r="Y628" s="2"/>
      <c r="Z628" s="2"/>
      <c r="AA628" s="2"/>
      <c r="AB628" s="2"/>
    </row>
    <row r="629" spans="1:28" ht="13.5" customHeight="1">
      <c r="A629" s="2"/>
      <c r="B629" s="3"/>
      <c r="C629" s="3"/>
      <c r="D629" s="35"/>
      <c r="E629" s="35"/>
      <c r="F629" s="35"/>
      <c r="G629" s="35"/>
      <c r="H629" s="3"/>
      <c r="I629" s="2"/>
      <c r="J629" s="2"/>
      <c r="K629" s="2"/>
      <c r="L629" s="2"/>
      <c r="M629" s="2"/>
      <c r="N629" s="2"/>
      <c r="O629" s="2"/>
      <c r="P629" s="2"/>
      <c r="Q629" s="2"/>
      <c r="R629" s="2"/>
      <c r="S629" s="2"/>
      <c r="T629" s="2"/>
      <c r="U629" s="2"/>
      <c r="V629" s="2"/>
      <c r="W629" s="2"/>
      <c r="X629" s="2"/>
      <c r="Y629" s="2"/>
      <c r="Z629" s="2"/>
      <c r="AA629" s="2"/>
      <c r="AB629" s="2"/>
    </row>
    <row r="630" spans="1:28" ht="13.5" customHeight="1">
      <c r="A630" s="2"/>
      <c r="B630" s="3"/>
      <c r="C630" s="3"/>
      <c r="D630" s="35"/>
      <c r="E630" s="35"/>
      <c r="F630" s="35"/>
      <c r="G630" s="35"/>
      <c r="H630" s="3"/>
      <c r="I630" s="2"/>
      <c r="J630" s="2"/>
      <c r="K630" s="2"/>
      <c r="L630" s="2"/>
      <c r="M630" s="2"/>
      <c r="N630" s="2"/>
      <c r="O630" s="2"/>
      <c r="P630" s="2"/>
      <c r="Q630" s="2"/>
      <c r="R630" s="2"/>
      <c r="S630" s="2"/>
      <c r="T630" s="2"/>
      <c r="U630" s="2"/>
      <c r="V630" s="2"/>
      <c r="W630" s="2"/>
      <c r="X630" s="2"/>
      <c r="Y630" s="2"/>
      <c r="Z630" s="2"/>
      <c r="AA630" s="2"/>
      <c r="AB630" s="2"/>
    </row>
    <row r="631" spans="1:28" ht="13.5" customHeight="1">
      <c r="A631" s="2"/>
      <c r="B631" s="3"/>
      <c r="C631" s="3"/>
      <c r="D631" s="35"/>
      <c r="E631" s="35"/>
      <c r="F631" s="35"/>
      <c r="G631" s="35"/>
      <c r="H631" s="3"/>
      <c r="I631" s="2"/>
      <c r="J631" s="2"/>
      <c r="K631" s="2"/>
      <c r="L631" s="2"/>
      <c r="M631" s="2"/>
      <c r="N631" s="2"/>
      <c r="O631" s="2"/>
      <c r="P631" s="2"/>
      <c r="Q631" s="2"/>
      <c r="R631" s="2"/>
      <c r="S631" s="2"/>
      <c r="T631" s="2"/>
      <c r="U631" s="2"/>
      <c r="V631" s="2"/>
      <c r="W631" s="2"/>
      <c r="X631" s="2"/>
      <c r="Y631" s="2"/>
      <c r="Z631" s="2"/>
      <c r="AA631" s="2"/>
      <c r="AB631" s="2"/>
    </row>
    <row r="632" spans="1:28" ht="13.5" customHeight="1">
      <c r="A632" s="2"/>
      <c r="B632" s="3"/>
      <c r="C632" s="3"/>
      <c r="D632" s="35"/>
      <c r="E632" s="35"/>
      <c r="F632" s="35"/>
      <c r="G632" s="35"/>
      <c r="H632" s="3"/>
      <c r="I632" s="2"/>
      <c r="J632" s="2"/>
      <c r="K632" s="2"/>
      <c r="L632" s="2"/>
      <c r="M632" s="2"/>
      <c r="N632" s="2"/>
      <c r="O632" s="2"/>
      <c r="P632" s="2"/>
      <c r="Q632" s="2"/>
      <c r="R632" s="2"/>
      <c r="S632" s="2"/>
      <c r="T632" s="2"/>
      <c r="U632" s="2"/>
      <c r="V632" s="2"/>
      <c r="W632" s="2"/>
      <c r="X632" s="2"/>
      <c r="Y632" s="2"/>
      <c r="Z632" s="2"/>
      <c r="AA632" s="2"/>
      <c r="AB632" s="2"/>
    </row>
    <row r="633" spans="1:28" ht="13.5" customHeight="1">
      <c r="A633" s="2"/>
      <c r="B633" s="3"/>
      <c r="C633" s="3"/>
      <c r="D633" s="35"/>
      <c r="E633" s="35"/>
      <c r="F633" s="35"/>
      <c r="G633" s="35"/>
      <c r="H633" s="3"/>
      <c r="I633" s="2"/>
      <c r="J633" s="2"/>
      <c r="K633" s="2"/>
      <c r="L633" s="2"/>
      <c r="M633" s="2"/>
      <c r="N633" s="2"/>
      <c r="O633" s="2"/>
      <c r="P633" s="2"/>
      <c r="Q633" s="2"/>
      <c r="R633" s="2"/>
      <c r="S633" s="2"/>
      <c r="T633" s="2"/>
      <c r="U633" s="2"/>
      <c r="V633" s="2"/>
      <c r="W633" s="2"/>
      <c r="X633" s="2"/>
      <c r="Y633" s="2"/>
      <c r="Z633" s="2"/>
      <c r="AA633" s="2"/>
      <c r="AB633" s="2"/>
    </row>
    <row r="634" spans="1:28" ht="13.5" customHeight="1">
      <c r="A634" s="2"/>
      <c r="B634" s="3"/>
      <c r="C634" s="3"/>
      <c r="D634" s="35"/>
      <c r="E634" s="35"/>
      <c r="F634" s="35"/>
      <c r="G634" s="35"/>
      <c r="H634" s="3"/>
      <c r="I634" s="2"/>
      <c r="J634" s="2"/>
      <c r="K634" s="2"/>
      <c r="L634" s="2"/>
      <c r="M634" s="2"/>
      <c r="N634" s="2"/>
      <c r="O634" s="2"/>
      <c r="P634" s="2"/>
      <c r="Q634" s="2"/>
      <c r="R634" s="2"/>
      <c r="S634" s="2"/>
      <c r="T634" s="2"/>
      <c r="U634" s="2"/>
      <c r="V634" s="2"/>
      <c r="W634" s="2"/>
      <c r="X634" s="2"/>
      <c r="Y634" s="2"/>
      <c r="Z634" s="2"/>
      <c r="AA634" s="2"/>
      <c r="AB634" s="2"/>
    </row>
    <row r="635" spans="1:28" ht="13.5" customHeight="1">
      <c r="A635" s="2"/>
      <c r="B635" s="3"/>
      <c r="C635" s="3"/>
      <c r="D635" s="35"/>
      <c r="E635" s="35"/>
      <c r="F635" s="35"/>
      <c r="G635" s="35"/>
      <c r="H635" s="3"/>
      <c r="I635" s="2"/>
      <c r="J635" s="2"/>
      <c r="K635" s="2"/>
      <c r="L635" s="2"/>
      <c r="M635" s="2"/>
      <c r="N635" s="2"/>
      <c r="O635" s="2"/>
      <c r="P635" s="2"/>
      <c r="Q635" s="2"/>
      <c r="R635" s="2"/>
      <c r="S635" s="2"/>
      <c r="T635" s="2"/>
      <c r="U635" s="2"/>
      <c r="V635" s="2"/>
      <c r="W635" s="2"/>
      <c r="X635" s="2"/>
      <c r="Y635" s="2"/>
      <c r="Z635" s="2"/>
      <c r="AA635" s="2"/>
      <c r="AB635" s="2"/>
    </row>
    <row r="636" spans="1:28" ht="13.5" customHeight="1">
      <c r="A636" s="2"/>
      <c r="B636" s="3"/>
      <c r="C636" s="3"/>
      <c r="D636" s="35"/>
      <c r="E636" s="35"/>
      <c r="F636" s="35"/>
      <c r="G636" s="35"/>
      <c r="H636" s="3"/>
      <c r="I636" s="2"/>
      <c r="J636" s="2"/>
      <c r="K636" s="2"/>
      <c r="L636" s="2"/>
      <c r="M636" s="2"/>
      <c r="N636" s="2"/>
      <c r="O636" s="2"/>
      <c r="P636" s="2"/>
      <c r="Q636" s="2"/>
      <c r="R636" s="2"/>
      <c r="S636" s="2"/>
      <c r="T636" s="2"/>
      <c r="U636" s="2"/>
      <c r="V636" s="2"/>
      <c r="W636" s="2"/>
      <c r="X636" s="2"/>
      <c r="Y636" s="2"/>
      <c r="Z636" s="2"/>
      <c r="AA636" s="2"/>
      <c r="AB636" s="2"/>
    </row>
    <row r="637" spans="1:28" ht="13.5" customHeight="1">
      <c r="A637" s="2"/>
      <c r="B637" s="3"/>
      <c r="C637" s="3"/>
      <c r="D637" s="35"/>
      <c r="E637" s="35"/>
      <c r="F637" s="35"/>
      <c r="G637" s="35"/>
      <c r="H637" s="3"/>
      <c r="I637" s="2"/>
      <c r="J637" s="2"/>
      <c r="K637" s="2"/>
      <c r="L637" s="2"/>
      <c r="M637" s="2"/>
      <c r="N637" s="2"/>
      <c r="O637" s="2"/>
      <c r="P637" s="2"/>
      <c r="Q637" s="2"/>
      <c r="R637" s="2"/>
      <c r="S637" s="2"/>
      <c r="T637" s="2"/>
      <c r="U637" s="2"/>
      <c r="V637" s="2"/>
      <c r="W637" s="2"/>
      <c r="X637" s="2"/>
      <c r="Y637" s="2"/>
      <c r="Z637" s="2"/>
      <c r="AA637" s="2"/>
      <c r="AB637" s="2"/>
    </row>
    <row r="638" spans="1:28" ht="13.5" customHeight="1">
      <c r="A638" s="2"/>
      <c r="B638" s="3"/>
      <c r="C638" s="3"/>
      <c r="D638" s="35"/>
      <c r="E638" s="35"/>
      <c r="F638" s="35"/>
      <c r="G638" s="35"/>
      <c r="H638" s="3"/>
      <c r="I638" s="2"/>
      <c r="J638" s="2"/>
      <c r="K638" s="2"/>
      <c r="L638" s="2"/>
      <c r="M638" s="2"/>
      <c r="N638" s="2"/>
      <c r="O638" s="2"/>
      <c r="P638" s="2"/>
      <c r="Q638" s="2"/>
      <c r="R638" s="2"/>
      <c r="S638" s="2"/>
      <c r="T638" s="2"/>
      <c r="U638" s="2"/>
      <c r="V638" s="2"/>
      <c r="W638" s="2"/>
      <c r="X638" s="2"/>
      <c r="Y638" s="2"/>
      <c r="Z638" s="2"/>
      <c r="AA638" s="2"/>
      <c r="AB638" s="2"/>
    </row>
    <row r="639" spans="1:28" ht="13.5" customHeight="1">
      <c r="A639" s="2"/>
      <c r="B639" s="3"/>
      <c r="C639" s="3"/>
      <c r="D639" s="35"/>
      <c r="E639" s="35"/>
      <c r="F639" s="35"/>
      <c r="G639" s="35"/>
      <c r="H639" s="3"/>
      <c r="I639" s="2"/>
      <c r="J639" s="2"/>
      <c r="K639" s="2"/>
      <c r="L639" s="2"/>
      <c r="M639" s="2"/>
      <c r="N639" s="2"/>
      <c r="O639" s="2"/>
      <c r="P639" s="2"/>
      <c r="Q639" s="2"/>
      <c r="R639" s="2"/>
      <c r="S639" s="2"/>
      <c r="T639" s="2"/>
      <c r="U639" s="2"/>
      <c r="V639" s="2"/>
      <c r="W639" s="2"/>
      <c r="X639" s="2"/>
      <c r="Y639" s="2"/>
      <c r="Z639" s="2"/>
      <c r="AA639" s="2"/>
      <c r="AB639" s="2"/>
    </row>
    <row r="640" spans="1:28" ht="13.5" customHeight="1">
      <c r="A640" s="2"/>
      <c r="B640" s="3"/>
      <c r="C640" s="3"/>
      <c r="D640" s="35"/>
      <c r="E640" s="35"/>
      <c r="F640" s="35"/>
      <c r="G640" s="35"/>
      <c r="H640" s="3"/>
      <c r="I640" s="2"/>
      <c r="J640" s="2"/>
      <c r="K640" s="2"/>
      <c r="L640" s="2"/>
      <c r="M640" s="2"/>
      <c r="N640" s="2"/>
      <c r="O640" s="2"/>
      <c r="P640" s="2"/>
      <c r="Q640" s="2"/>
      <c r="R640" s="2"/>
      <c r="S640" s="2"/>
      <c r="T640" s="2"/>
      <c r="U640" s="2"/>
      <c r="V640" s="2"/>
      <c r="W640" s="2"/>
      <c r="X640" s="2"/>
      <c r="Y640" s="2"/>
      <c r="Z640" s="2"/>
      <c r="AA640" s="2"/>
      <c r="AB640" s="2"/>
    </row>
    <row r="641" spans="1:28" ht="13.5" customHeight="1">
      <c r="A641" s="2"/>
      <c r="B641" s="3"/>
      <c r="C641" s="3"/>
      <c r="D641" s="35"/>
      <c r="E641" s="35"/>
      <c r="F641" s="35"/>
      <c r="G641" s="35"/>
      <c r="H641" s="3"/>
      <c r="I641" s="2"/>
      <c r="J641" s="2"/>
      <c r="K641" s="2"/>
      <c r="L641" s="2"/>
      <c r="M641" s="2"/>
      <c r="N641" s="2"/>
      <c r="O641" s="2"/>
      <c r="P641" s="2"/>
      <c r="Q641" s="2"/>
      <c r="R641" s="2"/>
      <c r="S641" s="2"/>
      <c r="T641" s="2"/>
      <c r="U641" s="2"/>
      <c r="V641" s="2"/>
      <c r="W641" s="2"/>
      <c r="X641" s="2"/>
      <c r="Y641" s="2"/>
      <c r="Z641" s="2"/>
      <c r="AA641" s="2"/>
      <c r="AB641" s="2"/>
    </row>
    <row r="642" spans="1:28" ht="13.5" customHeight="1">
      <c r="A642" s="2"/>
      <c r="B642" s="3"/>
      <c r="C642" s="3"/>
      <c r="D642" s="35"/>
      <c r="E642" s="35"/>
      <c r="F642" s="35"/>
      <c r="G642" s="35"/>
      <c r="H642" s="3"/>
      <c r="I642" s="2"/>
      <c r="J642" s="2"/>
      <c r="K642" s="2"/>
      <c r="L642" s="2"/>
      <c r="M642" s="2"/>
      <c r="N642" s="2"/>
      <c r="O642" s="2"/>
      <c r="P642" s="2"/>
      <c r="Q642" s="2"/>
      <c r="R642" s="2"/>
      <c r="S642" s="2"/>
      <c r="T642" s="2"/>
      <c r="U642" s="2"/>
      <c r="V642" s="2"/>
      <c r="W642" s="2"/>
      <c r="X642" s="2"/>
      <c r="Y642" s="2"/>
      <c r="Z642" s="2"/>
      <c r="AA642" s="2"/>
      <c r="AB642" s="2"/>
    </row>
    <row r="643" spans="1:28" ht="13.5" customHeight="1">
      <c r="A643" s="2"/>
      <c r="B643" s="3"/>
      <c r="C643" s="3"/>
      <c r="D643" s="35"/>
      <c r="E643" s="35"/>
      <c r="F643" s="35"/>
      <c r="G643" s="35"/>
      <c r="H643" s="3"/>
      <c r="I643" s="2"/>
      <c r="J643" s="2"/>
      <c r="K643" s="2"/>
      <c r="L643" s="2"/>
      <c r="M643" s="2"/>
      <c r="N643" s="2"/>
      <c r="O643" s="2"/>
      <c r="P643" s="2"/>
      <c r="Q643" s="2"/>
      <c r="R643" s="2"/>
      <c r="S643" s="2"/>
      <c r="T643" s="2"/>
      <c r="U643" s="2"/>
      <c r="V643" s="2"/>
      <c r="W643" s="2"/>
      <c r="X643" s="2"/>
      <c r="Y643" s="2"/>
      <c r="Z643" s="2"/>
      <c r="AA643" s="2"/>
      <c r="AB643" s="2"/>
    </row>
    <row r="644" spans="1:28" ht="13.5" customHeight="1">
      <c r="A644" s="2"/>
      <c r="B644" s="3"/>
      <c r="C644" s="3"/>
      <c r="D644" s="35"/>
      <c r="E644" s="35"/>
      <c r="F644" s="35"/>
      <c r="G644" s="35"/>
      <c r="H644" s="3"/>
      <c r="I644" s="2"/>
      <c r="J644" s="2"/>
      <c r="K644" s="2"/>
      <c r="L644" s="2"/>
      <c r="M644" s="2"/>
      <c r="N644" s="2"/>
      <c r="O644" s="2"/>
      <c r="P644" s="2"/>
      <c r="Q644" s="2"/>
      <c r="R644" s="2"/>
      <c r="S644" s="2"/>
      <c r="T644" s="2"/>
      <c r="U644" s="2"/>
      <c r="V644" s="2"/>
      <c r="W644" s="2"/>
      <c r="X644" s="2"/>
      <c r="Y644" s="2"/>
      <c r="Z644" s="2"/>
      <c r="AA644" s="2"/>
      <c r="AB644" s="2"/>
    </row>
    <row r="645" spans="1:28" ht="13.5" customHeight="1">
      <c r="A645" s="2"/>
      <c r="B645" s="3"/>
      <c r="C645" s="3"/>
      <c r="D645" s="35"/>
      <c r="E645" s="35"/>
      <c r="F645" s="35"/>
      <c r="G645" s="35"/>
      <c r="H645" s="3"/>
      <c r="I645" s="2"/>
      <c r="J645" s="2"/>
      <c r="K645" s="2"/>
      <c r="L645" s="2"/>
      <c r="M645" s="2"/>
      <c r="N645" s="2"/>
      <c r="O645" s="2"/>
      <c r="P645" s="2"/>
      <c r="Q645" s="2"/>
      <c r="R645" s="2"/>
      <c r="S645" s="2"/>
      <c r="T645" s="2"/>
      <c r="U645" s="2"/>
      <c r="V645" s="2"/>
      <c r="W645" s="2"/>
      <c r="X645" s="2"/>
      <c r="Y645" s="2"/>
      <c r="Z645" s="2"/>
      <c r="AA645" s="2"/>
      <c r="AB645" s="2"/>
    </row>
    <row r="646" spans="1:28" ht="13.5" customHeight="1">
      <c r="A646" s="2"/>
      <c r="B646" s="3"/>
      <c r="C646" s="3"/>
      <c r="D646" s="35"/>
      <c r="E646" s="35"/>
      <c r="F646" s="35"/>
      <c r="G646" s="35"/>
      <c r="H646" s="3"/>
      <c r="I646" s="2"/>
      <c r="J646" s="2"/>
      <c r="K646" s="2"/>
      <c r="L646" s="2"/>
      <c r="M646" s="2"/>
      <c r="N646" s="2"/>
      <c r="O646" s="2"/>
      <c r="P646" s="2"/>
      <c r="Q646" s="2"/>
      <c r="R646" s="2"/>
      <c r="S646" s="2"/>
      <c r="T646" s="2"/>
      <c r="U646" s="2"/>
      <c r="V646" s="2"/>
      <c r="W646" s="2"/>
      <c r="X646" s="2"/>
      <c r="Y646" s="2"/>
      <c r="Z646" s="2"/>
      <c r="AA646" s="2"/>
      <c r="AB646" s="2"/>
    </row>
    <row r="647" spans="1:28" ht="13.5" customHeight="1">
      <c r="A647" s="2"/>
      <c r="B647" s="3"/>
      <c r="C647" s="3"/>
      <c r="D647" s="35"/>
      <c r="E647" s="35"/>
      <c r="F647" s="35"/>
      <c r="G647" s="35"/>
      <c r="H647" s="3"/>
      <c r="I647" s="2"/>
      <c r="J647" s="2"/>
      <c r="K647" s="2"/>
      <c r="L647" s="2"/>
      <c r="M647" s="2"/>
      <c r="N647" s="2"/>
      <c r="O647" s="2"/>
      <c r="P647" s="2"/>
      <c r="Q647" s="2"/>
      <c r="R647" s="2"/>
      <c r="S647" s="2"/>
      <c r="T647" s="2"/>
      <c r="U647" s="2"/>
      <c r="V647" s="2"/>
      <c r="W647" s="2"/>
      <c r="X647" s="2"/>
      <c r="Y647" s="2"/>
      <c r="Z647" s="2"/>
      <c r="AA647" s="2"/>
      <c r="AB647" s="2"/>
    </row>
    <row r="648" spans="1:28" ht="13.5" customHeight="1">
      <c r="A648" s="2"/>
      <c r="B648" s="3"/>
      <c r="C648" s="3"/>
      <c r="D648" s="35"/>
      <c r="E648" s="35"/>
      <c r="F648" s="35"/>
      <c r="G648" s="35"/>
      <c r="H648" s="3"/>
      <c r="I648" s="2"/>
      <c r="J648" s="2"/>
      <c r="K648" s="2"/>
      <c r="L648" s="2"/>
      <c r="M648" s="2"/>
      <c r="N648" s="2"/>
      <c r="O648" s="2"/>
      <c r="P648" s="2"/>
      <c r="Q648" s="2"/>
      <c r="R648" s="2"/>
      <c r="S648" s="2"/>
      <c r="T648" s="2"/>
      <c r="U648" s="2"/>
      <c r="V648" s="2"/>
      <c r="W648" s="2"/>
      <c r="X648" s="2"/>
      <c r="Y648" s="2"/>
      <c r="Z648" s="2"/>
      <c r="AA648" s="2"/>
      <c r="AB648" s="2"/>
    </row>
    <row r="649" spans="1:28" ht="13.5" customHeight="1">
      <c r="A649" s="2"/>
      <c r="B649" s="3"/>
      <c r="C649" s="3"/>
      <c r="D649" s="35"/>
      <c r="E649" s="35"/>
      <c r="F649" s="35"/>
      <c r="G649" s="35"/>
      <c r="H649" s="3"/>
      <c r="I649" s="2"/>
      <c r="J649" s="2"/>
      <c r="K649" s="2"/>
      <c r="L649" s="2"/>
      <c r="M649" s="2"/>
      <c r="N649" s="2"/>
      <c r="O649" s="2"/>
      <c r="P649" s="2"/>
      <c r="Q649" s="2"/>
      <c r="R649" s="2"/>
      <c r="S649" s="2"/>
      <c r="T649" s="2"/>
      <c r="U649" s="2"/>
      <c r="V649" s="2"/>
      <c r="W649" s="2"/>
      <c r="X649" s="2"/>
      <c r="Y649" s="2"/>
      <c r="Z649" s="2"/>
      <c r="AA649" s="2"/>
      <c r="AB649" s="2"/>
    </row>
    <row r="650" spans="1:28" ht="13.5" customHeight="1">
      <c r="A650" s="2"/>
      <c r="B650" s="3"/>
      <c r="C650" s="3"/>
      <c r="D650" s="35"/>
      <c r="E650" s="35"/>
      <c r="F650" s="35"/>
      <c r="G650" s="35"/>
      <c r="H650" s="3"/>
      <c r="I650" s="2"/>
      <c r="J650" s="2"/>
      <c r="K650" s="2"/>
      <c r="L650" s="2"/>
      <c r="M650" s="2"/>
      <c r="N650" s="2"/>
      <c r="O650" s="2"/>
      <c r="P650" s="2"/>
      <c r="Q650" s="2"/>
      <c r="R650" s="2"/>
      <c r="S650" s="2"/>
      <c r="T650" s="2"/>
      <c r="U650" s="2"/>
      <c r="V650" s="2"/>
      <c r="W650" s="2"/>
      <c r="X650" s="2"/>
      <c r="Y650" s="2"/>
      <c r="Z650" s="2"/>
      <c r="AA650" s="2"/>
      <c r="AB650" s="2"/>
    </row>
    <row r="651" spans="1:28" ht="13.5" customHeight="1">
      <c r="A651" s="2"/>
      <c r="B651" s="3"/>
      <c r="C651" s="3"/>
      <c r="D651" s="35"/>
      <c r="E651" s="35"/>
      <c r="F651" s="35"/>
      <c r="G651" s="35"/>
      <c r="H651" s="3"/>
      <c r="I651" s="2"/>
      <c r="J651" s="2"/>
      <c r="K651" s="2"/>
      <c r="L651" s="2"/>
      <c r="M651" s="2"/>
      <c r="N651" s="2"/>
      <c r="O651" s="2"/>
      <c r="P651" s="2"/>
      <c r="Q651" s="2"/>
      <c r="R651" s="2"/>
      <c r="S651" s="2"/>
      <c r="T651" s="2"/>
      <c r="U651" s="2"/>
      <c r="V651" s="2"/>
      <c r="W651" s="2"/>
      <c r="X651" s="2"/>
      <c r="Y651" s="2"/>
      <c r="Z651" s="2"/>
      <c r="AA651" s="2"/>
      <c r="AB651" s="2"/>
    </row>
    <row r="652" spans="1:28" ht="13.5" customHeight="1">
      <c r="A652" s="2"/>
      <c r="B652" s="3"/>
      <c r="C652" s="3"/>
      <c r="D652" s="35"/>
      <c r="E652" s="35"/>
      <c r="F652" s="35"/>
      <c r="G652" s="35"/>
      <c r="H652" s="3"/>
      <c r="I652" s="2"/>
      <c r="J652" s="2"/>
      <c r="K652" s="2"/>
      <c r="L652" s="2"/>
      <c r="M652" s="2"/>
      <c r="N652" s="2"/>
      <c r="O652" s="2"/>
      <c r="P652" s="2"/>
      <c r="Q652" s="2"/>
      <c r="R652" s="2"/>
      <c r="S652" s="2"/>
      <c r="T652" s="2"/>
      <c r="U652" s="2"/>
      <c r="V652" s="2"/>
      <c r="W652" s="2"/>
      <c r="X652" s="2"/>
      <c r="Y652" s="2"/>
      <c r="Z652" s="2"/>
      <c r="AA652" s="2"/>
      <c r="AB652" s="2"/>
    </row>
    <row r="653" spans="1:28" ht="13.5" customHeight="1">
      <c r="A653" s="2"/>
      <c r="B653" s="3"/>
      <c r="C653" s="3"/>
      <c r="D653" s="35"/>
      <c r="E653" s="35"/>
      <c r="F653" s="35"/>
      <c r="G653" s="35"/>
      <c r="H653" s="3"/>
      <c r="I653" s="2"/>
      <c r="J653" s="2"/>
      <c r="K653" s="2"/>
      <c r="L653" s="2"/>
      <c r="M653" s="2"/>
      <c r="N653" s="2"/>
      <c r="O653" s="2"/>
      <c r="P653" s="2"/>
      <c r="Q653" s="2"/>
      <c r="R653" s="2"/>
      <c r="S653" s="2"/>
      <c r="T653" s="2"/>
      <c r="U653" s="2"/>
      <c r="V653" s="2"/>
      <c r="W653" s="2"/>
      <c r="X653" s="2"/>
      <c r="Y653" s="2"/>
      <c r="Z653" s="2"/>
      <c r="AA653" s="2"/>
      <c r="AB653" s="2"/>
    </row>
    <row r="654" spans="1:28" ht="13.5" customHeight="1">
      <c r="A654" s="2"/>
      <c r="B654" s="3"/>
      <c r="C654" s="3"/>
      <c r="D654" s="35"/>
      <c r="E654" s="35"/>
      <c r="F654" s="35"/>
      <c r="G654" s="35"/>
      <c r="H654" s="3"/>
      <c r="I654" s="2"/>
      <c r="J654" s="2"/>
      <c r="K654" s="2"/>
      <c r="L654" s="2"/>
      <c r="M654" s="2"/>
      <c r="N654" s="2"/>
      <c r="O654" s="2"/>
      <c r="P654" s="2"/>
      <c r="Q654" s="2"/>
      <c r="R654" s="2"/>
      <c r="S654" s="2"/>
      <c r="T654" s="2"/>
      <c r="U654" s="2"/>
      <c r="V654" s="2"/>
      <c r="W654" s="2"/>
      <c r="X654" s="2"/>
      <c r="Y654" s="2"/>
      <c r="Z654" s="2"/>
      <c r="AA654" s="2"/>
      <c r="AB654" s="2"/>
    </row>
    <row r="655" spans="1:28" ht="13.5" customHeight="1">
      <c r="A655" s="2"/>
      <c r="B655" s="3"/>
      <c r="C655" s="3"/>
      <c r="D655" s="35"/>
      <c r="E655" s="35"/>
      <c r="F655" s="35"/>
      <c r="G655" s="35"/>
      <c r="H655" s="3"/>
      <c r="I655" s="2"/>
      <c r="J655" s="2"/>
      <c r="K655" s="2"/>
      <c r="L655" s="2"/>
      <c r="M655" s="2"/>
      <c r="N655" s="2"/>
      <c r="O655" s="2"/>
      <c r="P655" s="2"/>
      <c r="Q655" s="2"/>
      <c r="R655" s="2"/>
      <c r="S655" s="2"/>
      <c r="T655" s="2"/>
      <c r="U655" s="2"/>
      <c r="V655" s="2"/>
      <c r="W655" s="2"/>
      <c r="X655" s="2"/>
      <c r="Y655" s="2"/>
      <c r="Z655" s="2"/>
      <c r="AA655" s="2"/>
      <c r="AB655" s="2"/>
    </row>
    <row r="656" spans="1:28" ht="13.5" customHeight="1">
      <c r="A656" s="2"/>
      <c r="B656" s="3"/>
      <c r="C656" s="3"/>
      <c r="D656" s="35"/>
      <c r="E656" s="35"/>
      <c r="F656" s="35"/>
      <c r="G656" s="35"/>
      <c r="H656" s="3"/>
      <c r="I656" s="2"/>
      <c r="J656" s="2"/>
      <c r="K656" s="2"/>
      <c r="L656" s="2"/>
      <c r="M656" s="2"/>
      <c r="N656" s="2"/>
      <c r="O656" s="2"/>
      <c r="P656" s="2"/>
      <c r="Q656" s="2"/>
      <c r="R656" s="2"/>
      <c r="S656" s="2"/>
      <c r="T656" s="2"/>
      <c r="U656" s="2"/>
      <c r="V656" s="2"/>
      <c r="W656" s="2"/>
      <c r="X656" s="2"/>
      <c r="Y656" s="2"/>
      <c r="Z656" s="2"/>
      <c r="AA656" s="2"/>
      <c r="AB656" s="2"/>
    </row>
    <row r="657" spans="1:28" ht="13.5" customHeight="1">
      <c r="A657" s="2"/>
      <c r="B657" s="3"/>
      <c r="C657" s="3"/>
      <c r="D657" s="35"/>
      <c r="E657" s="35"/>
      <c r="F657" s="35"/>
      <c r="G657" s="35"/>
      <c r="H657" s="3"/>
      <c r="I657" s="2"/>
      <c r="J657" s="2"/>
      <c r="K657" s="2"/>
      <c r="L657" s="2"/>
      <c r="M657" s="2"/>
      <c r="N657" s="2"/>
      <c r="O657" s="2"/>
      <c r="P657" s="2"/>
      <c r="Q657" s="2"/>
      <c r="R657" s="2"/>
      <c r="S657" s="2"/>
      <c r="T657" s="2"/>
      <c r="U657" s="2"/>
      <c r="V657" s="2"/>
      <c r="W657" s="2"/>
      <c r="X657" s="2"/>
      <c r="Y657" s="2"/>
      <c r="Z657" s="2"/>
      <c r="AA657" s="2"/>
      <c r="AB657" s="2"/>
    </row>
    <row r="658" spans="1:28" ht="13.5" customHeight="1">
      <c r="A658" s="2"/>
      <c r="B658" s="3"/>
      <c r="C658" s="3"/>
      <c r="D658" s="35"/>
      <c r="E658" s="35"/>
      <c r="F658" s="35"/>
      <c r="G658" s="35"/>
      <c r="H658" s="3"/>
      <c r="I658" s="2"/>
      <c r="J658" s="2"/>
      <c r="K658" s="2"/>
      <c r="L658" s="2"/>
      <c r="M658" s="2"/>
      <c r="N658" s="2"/>
      <c r="O658" s="2"/>
      <c r="P658" s="2"/>
      <c r="Q658" s="2"/>
      <c r="R658" s="2"/>
      <c r="S658" s="2"/>
      <c r="T658" s="2"/>
      <c r="U658" s="2"/>
      <c r="V658" s="2"/>
      <c r="W658" s="2"/>
      <c r="X658" s="2"/>
      <c r="Y658" s="2"/>
      <c r="Z658" s="2"/>
      <c r="AA658" s="2"/>
      <c r="AB658" s="2"/>
    </row>
    <row r="659" spans="1:28" ht="13.5" customHeight="1">
      <c r="A659" s="2"/>
      <c r="B659" s="3"/>
      <c r="C659" s="3"/>
      <c r="D659" s="35"/>
      <c r="E659" s="35"/>
      <c r="F659" s="35"/>
      <c r="G659" s="35"/>
      <c r="H659" s="3"/>
      <c r="I659" s="2"/>
      <c r="J659" s="2"/>
      <c r="K659" s="2"/>
      <c r="L659" s="2"/>
      <c r="M659" s="2"/>
      <c r="N659" s="2"/>
      <c r="O659" s="2"/>
      <c r="P659" s="2"/>
      <c r="Q659" s="2"/>
      <c r="R659" s="2"/>
      <c r="S659" s="2"/>
      <c r="T659" s="2"/>
      <c r="U659" s="2"/>
      <c r="V659" s="2"/>
      <c r="W659" s="2"/>
      <c r="X659" s="2"/>
      <c r="Y659" s="2"/>
      <c r="Z659" s="2"/>
      <c r="AA659" s="2"/>
      <c r="AB659" s="2"/>
    </row>
    <row r="660" spans="1:28" ht="13.5" customHeight="1">
      <c r="A660" s="2"/>
      <c r="B660" s="3"/>
      <c r="C660" s="3"/>
      <c r="D660" s="35"/>
      <c r="E660" s="35"/>
      <c r="F660" s="35"/>
      <c r="G660" s="35"/>
      <c r="H660" s="3"/>
      <c r="I660" s="2"/>
      <c r="J660" s="2"/>
      <c r="K660" s="2"/>
      <c r="L660" s="2"/>
      <c r="M660" s="2"/>
      <c r="N660" s="2"/>
      <c r="O660" s="2"/>
      <c r="P660" s="2"/>
      <c r="Q660" s="2"/>
      <c r="R660" s="2"/>
      <c r="S660" s="2"/>
      <c r="T660" s="2"/>
      <c r="U660" s="2"/>
      <c r="V660" s="2"/>
      <c r="W660" s="2"/>
      <c r="X660" s="2"/>
      <c r="Y660" s="2"/>
      <c r="Z660" s="2"/>
      <c r="AA660" s="2"/>
      <c r="AB660" s="2"/>
    </row>
    <row r="661" spans="1:28" ht="13.5" customHeight="1">
      <c r="A661" s="2"/>
      <c r="B661" s="3"/>
      <c r="C661" s="3"/>
      <c r="D661" s="35"/>
      <c r="E661" s="35"/>
      <c r="F661" s="35"/>
      <c r="G661" s="35"/>
      <c r="H661" s="3"/>
      <c r="I661" s="2"/>
      <c r="J661" s="2"/>
      <c r="K661" s="2"/>
      <c r="L661" s="2"/>
      <c r="M661" s="2"/>
      <c r="N661" s="2"/>
      <c r="O661" s="2"/>
      <c r="P661" s="2"/>
      <c r="Q661" s="2"/>
      <c r="R661" s="2"/>
      <c r="S661" s="2"/>
      <c r="T661" s="2"/>
      <c r="U661" s="2"/>
      <c r="V661" s="2"/>
      <c r="W661" s="2"/>
      <c r="X661" s="2"/>
      <c r="Y661" s="2"/>
      <c r="Z661" s="2"/>
      <c r="AA661" s="2"/>
      <c r="AB661" s="2"/>
    </row>
    <row r="662" spans="1:28" ht="13.5" customHeight="1">
      <c r="A662" s="2"/>
      <c r="B662" s="3"/>
      <c r="C662" s="3"/>
      <c r="D662" s="35"/>
      <c r="E662" s="35"/>
      <c r="F662" s="35"/>
      <c r="G662" s="35"/>
      <c r="H662" s="3"/>
      <c r="I662" s="2"/>
      <c r="J662" s="2"/>
      <c r="K662" s="2"/>
      <c r="L662" s="2"/>
      <c r="M662" s="2"/>
      <c r="N662" s="2"/>
      <c r="O662" s="2"/>
      <c r="P662" s="2"/>
      <c r="Q662" s="2"/>
      <c r="R662" s="2"/>
      <c r="S662" s="2"/>
      <c r="T662" s="2"/>
      <c r="U662" s="2"/>
      <c r="V662" s="2"/>
      <c r="W662" s="2"/>
      <c r="X662" s="2"/>
      <c r="Y662" s="2"/>
      <c r="Z662" s="2"/>
      <c r="AA662" s="2"/>
      <c r="AB662" s="2"/>
    </row>
    <row r="663" spans="1:28" ht="13.5" customHeight="1">
      <c r="A663" s="2"/>
      <c r="B663" s="3"/>
      <c r="C663" s="3"/>
      <c r="D663" s="35"/>
      <c r="E663" s="35"/>
      <c r="F663" s="35"/>
      <c r="G663" s="35"/>
      <c r="H663" s="3"/>
      <c r="I663" s="2"/>
      <c r="J663" s="2"/>
      <c r="K663" s="2"/>
      <c r="L663" s="2"/>
      <c r="M663" s="2"/>
      <c r="N663" s="2"/>
      <c r="O663" s="2"/>
      <c r="P663" s="2"/>
      <c r="Q663" s="2"/>
      <c r="R663" s="2"/>
      <c r="S663" s="2"/>
      <c r="T663" s="2"/>
      <c r="U663" s="2"/>
      <c r="V663" s="2"/>
      <c r="W663" s="2"/>
      <c r="X663" s="2"/>
      <c r="Y663" s="2"/>
      <c r="Z663" s="2"/>
      <c r="AA663" s="2"/>
      <c r="AB663" s="2"/>
    </row>
    <row r="664" spans="1:28" ht="13.5" customHeight="1">
      <c r="A664" s="2"/>
      <c r="B664" s="3"/>
      <c r="C664" s="3"/>
      <c r="D664" s="35"/>
      <c r="E664" s="35"/>
      <c r="F664" s="35"/>
      <c r="G664" s="35"/>
      <c r="H664" s="3"/>
      <c r="I664" s="2"/>
      <c r="J664" s="2"/>
      <c r="K664" s="2"/>
      <c r="L664" s="2"/>
      <c r="M664" s="2"/>
      <c r="N664" s="2"/>
      <c r="O664" s="2"/>
      <c r="P664" s="2"/>
      <c r="Q664" s="2"/>
      <c r="R664" s="2"/>
      <c r="S664" s="2"/>
      <c r="T664" s="2"/>
      <c r="U664" s="2"/>
      <c r="V664" s="2"/>
      <c r="W664" s="2"/>
      <c r="X664" s="2"/>
      <c r="Y664" s="2"/>
      <c r="Z664" s="2"/>
      <c r="AA664" s="2"/>
      <c r="AB664" s="2"/>
    </row>
    <row r="665" spans="1:28" ht="13.5" customHeight="1">
      <c r="A665" s="2"/>
      <c r="B665" s="3"/>
      <c r="C665" s="3"/>
      <c r="D665" s="35"/>
      <c r="E665" s="35"/>
      <c r="F665" s="35"/>
      <c r="G665" s="35"/>
      <c r="H665" s="3"/>
      <c r="I665" s="2"/>
      <c r="J665" s="2"/>
      <c r="K665" s="2"/>
      <c r="L665" s="2"/>
      <c r="M665" s="2"/>
      <c r="N665" s="2"/>
      <c r="O665" s="2"/>
      <c r="P665" s="2"/>
      <c r="Q665" s="2"/>
      <c r="R665" s="2"/>
      <c r="S665" s="2"/>
      <c r="T665" s="2"/>
      <c r="U665" s="2"/>
      <c r="V665" s="2"/>
      <c r="W665" s="2"/>
      <c r="X665" s="2"/>
      <c r="Y665" s="2"/>
      <c r="Z665" s="2"/>
      <c r="AA665" s="2"/>
      <c r="AB665" s="2"/>
    </row>
    <row r="666" spans="1:28" ht="13.5" customHeight="1">
      <c r="A666" s="2"/>
      <c r="B666" s="3"/>
      <c r="C666" s="3"/>
      <c r="D666" s="35"/>
      <c r="E666" s="35"/>
      <c r="F666" s="35"/>
      <c r="G666" s="35"/>
      <c r="H666" s="3"/>
      <c r="I666" s="2"/>
      <c r="J666" s="2"/>
      <c r="K666" s="2"/>
      <c r="L666" s="2"/>
      <c r="M666" s="2"/>
      <c r="N666" s="2"/>
      <c r="O666" s="2"/>
      <c r="P666" s="2"/>
      <c r="Q666" s="2"/>
      <c r="R666" s="2"/>
      <c r="S666" s="2"/>
      <c r="T666" s="2"/>
      <c r="U666" s="2"/>
      <c r="V666" s="2"/>
      <c r="W666" s="2"/>
      <c r="X666" s="2"/>
      <c r="Y666" s="2"/>
      <c r="Z666" s="2"/>
      <c r="AA666" s="2"/>
      <c r="AB666" s="2"/>
    </row>
    <row r="667" spans="1:28" ht="13.5" customHeight="1">
      <c r="A667" s="2"/>
      <c r="B667" s="3"/>
      <c r="C667" s="3"/>
      <c r="D667" s="35"/>
      <c r="E667" s="35"/>
      <c r="F667" s="35"/>
      <c r="G667" s="35"/>
      <c r="H667" s="3"/>
      <c r="I667" s="2"/>
      <c r="J667" s="2"/>
      <c r="K667" s="2"/>
      <c r="L667" s="2"/>
      <c r="M667" s="2"/>
      <c r="N667" s="2"/>
      <c r="O667" s="2"/>
      <c r="P667" s="2"/>
      <c r="Q667" s="2"/>
      <c r="R667" s="2"/>
      <c r="S667" s="2"/>
      <c r="T667" s="2"/>
      <c r="U667" s="2"/>
      <c r="V667" s="2"/>
      <c r="W667" s="2"/>
      <c r="X667" s="2"/>
      <c r="Y667" s="2"/>
      <c r="Z667" s="2"/>
      <c r="AA667" s="2"/>
      <c r="AB667" s="2"/>
    </row>
    <row r="668" spans="1:28" ht="13.5" customHeight="1">
      <c r="A668" s="2"/>
      <c r="B668" s="3"/>
      <c r="C668" s="3"/>
      <c r="D668" s="35"/>
      <c r="E668" s="35"/>
      <c r="F668" s="35"/>
      <c r="G668" s="35"/>
      <c r="H668" s="3"/>
      <c r="I668" s="2"/>
      <c r="J668" s="2"/>
      <c r="K668" s="2"/>
      <c r="L668" s="2"/>
      <c r="M668" s="2"/>
      <c r="N668" s="2"/>
      <c r="O668" s="2"/>
      <c r="P668" s="2"/>
      <c r="Q668" s="2"/>
      <c r="R668" s="2"/>
      <c r="S668" s="2"/>
      <c r="T668" s="2"/>
      <c r="U668" s="2"/>
      <c r="V668" s="2"/>
      <c r="W668" s="2"/>
      <c r="X668" s="2"/>
      <c r="Y668" s="2"/>
      <c r="Z668" s="2"/>
      <c r="AA668" s="2"/>
      <c r="AB668" s="2"/>
    </row>
    <row r="669" spans="1:28" ht="13.5" customHeight="1">
      <c r="A669" s="2"/>
      <c r="B669" s="3"/>
      <c r="C669" s="3"/>
      <c r="D669" s="35"/>
      <c r="E669" s="35"/>
      <c r="F669" s="35"/>
      <c r="G669" s="35"/>
      <c r="H669" s="3"/>
      <c r="I669" s="2"/>
      <c r="J669" s="2"/>
      <c r="K669" s="2"/>
      <c r="L669" s="2"/>
      <c r="M669" s="2"/>
      <c r="N669" s="2"/>
      <c r="O669" s="2"/>
      <c r="P669" s="2"/>
      <c r="Q669" s="2"/>
      <c r="R669" s="2"/>
      <c r="S669" s="2"/>
      <c r="T669" s="2"/>
      <c r="U669" s="2"/>
      <c r="V669" s="2"/>
      <c r="W669" s="2"/>
      <c r="X669" s="2"/>
      <c r="Y669" s="2"/>
      <c r="Z669" s="2"/>
      <c r="AA669" s="2"/>
      <c r="AB669" s="2"/>
    </row>
    <row r="670" spans="1:28" ht="13.5" customHeight="1">
      <c r="A670" s="2"/>
      <c r="B670" s="3"/>
      <c r="C670" s="3"/>
      <c r="D670" s="35"/>
      <c r="E670" s="35"/>
      <c r="F670" s="35"/>
      <c r="G670" s="35"/>
      <c r="H670" s="3"/>
      <c r="I670" s="2"/>
      <c r="J670" s="2"/>
      <c r="K670" s="2"/>
      <c r="L670" s="2"/>
      <c r="M670" s="2"/>
      <c r="N670" s="2"/>
      <c r="O670" s="2"/>
      <c r="P670" s="2"/>
      <c r="Q670" s="2"/>
      <c r="R670" s="2"/>
      <c r="S670" s="2"/>
      <c r="T670" s="2"/>
      <c r="U670" s="2"/>
      <c r="V670" s="2"/>
      <c r="W670" s="2"/>
      <c r="X670" s="2"/>
      <c r="Y670" s="2"/>
      <c r="Z670" s="2"/>
      <c r="AA670" s="2"/>
      <c r="AB670" s="2"/>
    </row>
    <row r="671" spans="1:28" ht="13.5" customHeight="1">
      <c r="A671" s="2"/>
      <c r="B671" s="3"/>
      <c r="C671" s="3"/>
      <c r="D671" s="35"/>
      <c r="E671" s="35"/>
      <c r="F671" s="35"/>
      <c r="G671" s="35"/>
      <c r="H671" s="3"/>
      <c r="I671" s="2"/>
      <c r="J671" s="2"/>
      <c r="K671" s="2"/>
      <c r="L671" s="2"/>
      <c r="M671" s="2"/>
      <c r="N671" s="2"/>
      <c r="O671" s="2"/>
      <c r="P671" s="2"/>
      <c r="Q671" s="2"/>
      <c r="R671" s="2"/>
      <c r="S671" s="2"/>
      <c r="T671" s="2"/>
      <c r="U671" s="2"/>
      <c r="V671" s="2"/>
      <c r="W671" s="2"/>
      <c r="X671" s="2"/>
      <c r="Y671" s="2"/>
      <c r="Z671" s="2"/>
      <c r="AA671" s="2"/>
      <c r="AB671" s="2"/>
    </row>
    <row r="672" spans="1:28" ht="13.5" customHeight="1">
      <c r="A672" s="2"/>
      <c r="B672" s="3"/>
      <c r="C672" s="3"/>
      <c r="D672" s="35"/>
      <c r="E672" s="35"/>
      <c r="F672" s="35"/>
      <c r="G672" s="35"/>
      <c r="H672" s="3"/>
      <c r="I672" s="2"/>
      <c r="J672" s="2"/>
      <c r="K672" s="2"/>
      <c r="L672" s="2"/>
      <c r="M672" s="2"/>
      <c r="N672" s="2"/>
      <c r="O672" s="2"/>
      <c r="P672" s="2"/>
      <c r="Q672" s="2"/>
      <c r="R672" s="2"/>
      <c r="S672" s="2"/>
      <c r="T672" s="2"/>
      <c r="U672" s="2"/>
      <c r="V672" s="2"/>
      <c r="W672" s="2"/>
      <c r="X672" s="2"/>
      <c r="Y672" s="2"/>
      <c r="Z672" s="2"/>
      <c r="AA672" s="2"/>
      <c r="AB672" s="2"/>
    </row>
    <row r="673" spans="1:28" ht="13.5" customHeight="1">
      <c r="A673" s="2"/>
      <c r="B673" s="3"/>
      <c r="C673" s="3"/>
      <c r="D673" s="35"/>
      <c r="E673" s="35"/>
      <c r="F673" s="35"/>
      <c r="G673" s="35"/>
      <c r="H673" s="3"/>
      <c r="I673" s="2"/>
      <c r="J673" s="2"/>
      <c r="K673" s="2"/>
      <c r="L673" s="2"/>
      <c r="M673" s="2"/>
      <c r="N673" s="2"/>
      <c r="O673" s="2"/>
      <c r="P673" s="2"/>
      <c r="Q673" s="2"/>
      <c r="R673" s="2"/>
      <c r="S673" s="2"/>
      <c r="T673" s="2"/>
      <c r="U673" s="2"/>
      <c r="V673" s="2"/>
      <c r="W673" s="2"/>
      <c r="X673" s="2"/>
      <c r="Y673" s="2"/>
      <c r="Z673" s="2"/>
      <c r="AA673" s="2"/>
      <c r="AB673" s="2"/>
    </row>
    <row r="674" spans="1:28" ht="13.5" customHeight="1">
      <c r="A674" s="2"/>
      <c r="B674" s="3"/>
      <c r="C674" s="3"/>
      <c r="D674" s="35"/>
      <c r="E674" s="35"/>
      <c r="F674" s="35"/>
      <c r="G674" s="35"/>
      <c r="H674" s="3"/>
      <c r="I674" s="2"/>
      <c r="J674" s="2"/>
      <c r="K674" s="2"/>
      <c r="L674" s="2"/>
      <c r="M674" s="2"/>
      <c r="N674" s="2"/>
      <c r="O674" s="2"/>
      <c r="P674" s="2"/>
      <c r="Q674" s="2"/>
      <c r="R674" s="2"/>
      <c r="S674" s="2"/>
      <c r="T674" s="2"/>
      <c r="U674" s="2"/>
      <c r="V674" s="2"/>
      <c r="W674" s="2"/>
      <c r="X674" s="2"/>
      <c r="Y674" s="2"/>
      <c r="Z674" s="2"/>
      <c r="AA674" s="2"/>
      <c r="AB674" s="2"/>
    </row>
    <row r="675" spans="1:28" ht="13.5" customHeight="1">
      <c r="A675" s="2"/>
      <c r="B675" s="3"/>
      <c r="C675" s="3"/>
      <c r="D675" s="35"/>
      <c r="E675" s="35"/>
      <c r="F675" s="35"/>
      <c r="G675" s="35"/>
      <c r="H675" s="3"/>
      <c r="I675" s="2"/>
      <c r="J675" s="2"/>
      <c r="K675" s="2"/>
      <c r="L675" s="2"/>
      <c r="M675" s="2"/>
      <c r="N675" s="2"/>
      <c r="O675" s="2"/>
      <c r="P675" s="2"/>
      <c r="Q675" s="2"/>
      <c r="R675" s="2"/>
      <c r="S675" s="2"/>
      <c r="T675" s="2"/>
      <c r="U675" s="2"/>
      <c r="V675" s="2"/>
      <c r="W675" s="2"/>
      <c r="X675" s="2"/>
      <c r="Y675" s="2"/>
      <c r="Z675" s="2"/>
      <c r="AA675" s="2"/>
      <c r="AB675" s="2"/>
    </row>
    <row r="676" spans="1:28" ht="13.5" customHeight="1">
      <c r="A676" s="2"/>
      <c r="B676" s="3"/>
      <c r="C676" s="3"/>
      <c r="D676" s="35"/>
      <c r="E676" s="35"/>
      <c r="F676" s="35"/>
      <c r="G676" s="35"/>
      <c r="H676" s="3"/>
      <c r="I676" s="2"/>
      <c r="J676" s="2"/>
      <c r="K676" s="2"/>
      <c r="L676" s="2"/>
      <c r="M676" s="2"/>
      <c r="N676" s="2"/>
      <c r="O676" s="2"/>
      <c r="P676" s="2"/>
      <c r="Q676" s="2"/>
      <c r="R676" s="2"/>
      <c r="S676" s="2"/>
      <c r="T676" s="2"/>
      <c r="U676" s="2"/>
      <c r="V676" s="2"/>
      <c r="W676" s="2"/>
      <c r="X676" s="2"/>
      <c r="Y676" s="2"/>
      <c r="Z676" s="2"/>
      <c r="AA676" s="2"/>
      <c r="AB676" s="2"/>
    </row>
    <row r="677" spans="1:28" ht="13.5" customHeight="1">
      <c r="A677" s="2"/>
      <c r="B677" s="3"/>
      <c r="C677" s="3"/>
      <c r="D677" s="35"/>
      <c r="E677" s="35"/>
      <c r="F677" s="35"/>
      <c r="G677" s="35"/>
      <c r="H677" s="3"/>
      <c r="I677" s="2"/>
      <c r="J677" s="2"/>
      <c r="K677" s="2"/>
      <c r="L677" s="2"/>
      <c r="M677" s="2"/>
      <c r="N677" s="2"/>
      <c r="O677" s="2"/>
      <c r="P677" s="2"/>
      <c r="Q677" s="2"/>
      <c r="R677" s="2"/>
      <c r="S677" s="2"/>
      <c r="T677" s="2"/>
      <c r="U677" s="2"/>
      <c r="V677" s="2"/>
      <c r="W677" s="2"/>
      <c r="X677" s="2"/>
      <c r="Y677" s="2"/>
      <c r="Z677" s="2"/>
      <c r="AA677" s="2"/>
      <c r="AB677" s="2"/>
    </row>
    <row r="678" spans="1:28" ht="13.5" customHeight="1">
      <c r="A678" s="2"/>
      <c r="B678" s="3"/>
      <c r="C678" s="3"/>
      <c r="D678" s="35"/>
      <c r="E678" s="35"/>
      <c r="F678" s="35"/>
      <c r="G678" s="35"/>
      <c r="H678" s="3"/>
      <c r="I678" s="2"/>
      <c r="J678" s="2"/>
      <c r="K678" s="2"/>
      <c r="L678" s="2"/>
      <c r="M678" s="2"/>
      <c r="N678" s="2"/>
      <c r="O678" s="2"/>
      <c r="P678" s="2"/>
      <c r="Q678" s="2"/>
      <c r="R678" s="2"/>
      <c r="S678" s="2"/>
      <c r="T678" s="2"/>
      <c r="U678" s="2"/>
      <c r="V678" s="2"/>
      <c r="W678" s="2"/>
      <c r="X678" s="2"/>
      <c r="Y678" s="2"/>
      <c r="Z678" s="2"/>
      <c r="AA678" s="2"/>
      <c r="AB678" s="2"/>
    </row>
    <row r="679" spans="1:28" ht="13.5" customHeight="1">
      <c r="A679" s="2"/>
      <c r="B679" s="3"/>
      <c r="C679" s="3"/>
      <c r="D679" s="35"/>
      <c r="E679" s="35"/>
      <c r="F679" s="35"/>
      <c r="G679" s="35"/>
      <c r="H679" s="3"/>
      <c r="I679" s="2"/>
      <c r="J679" s="2"/>
      <c r="K679" s="2"/>
      <c r="L679" s="2"/>
      <c r="M679" s="2"/>
      <c r="N679" s="2"/>
      <c r="O679" s="2"/>
      <c r="P679" s="2"/>
      <c r="Q679" s="2"/>
      <c r="R679" s="2"/>
      <c r="S679" s="2"/>
      <c r="T679" s="2"/>
      <c r="U679" s="2"/>
      <c r="V679" s="2"/>
      <c r="W679" s="2"/>
      <c r="X679" s="2"/>
      <c r="Y679" s="2"/>
      <c r="Z679" s="2"/>
      <c r="AA679" s="2"/>
      <c r="AB679" s="2"/>
    </row>
    <row r="680" spans="1:28" ht="13.5" customHeight="1">
      <c r="A680" s="2"/>
      <c r="B680" s="3"/>
      <c r="C680" s="3"/>
      <c r="D680" s="35"/>
      <c r="E680" s="35"/>
      <c r="F680" s="35"/>
      <c r="G680" s="35"/>
      <c r="H680" s="3"/>
      <c r="I680" s="2"/>
      <c r="J680" s="2"/>
      <c r="K680" s="2"/>
      <c r="L680" s="2"/>
      <c r="M680" s="2"/>
      <c r="N680" s="2"/>
      <c r="O680" s="2"/>
      <c r="P680" s="2"/>
      <c r="Q680" s="2"/>
      <c r="R680" s="2"/>
      <c r="S680" s="2"/>
      <c r="T680" s="2"/>
      <c r="U680" s="2"/>
      <c r="V680" s="2"/>
      <c r="W680" s="2"/>
      <c r="X680" s="2"/>
      <c r="Y680" s="2"/>
      <c r="Z680" s="2"/>
      <c r="AA680" s="2"/>
      <c r="AB680" s="2"/>
    </row>
    <row r="681" spans="1:28" ht="13.5" customHeight="1">
      <c r="A681" s="2"/>
      <c r="B681" s="3"/>
      <c r="C681" s="3"/>
      <c r="D681" s="35"/>
      <c r="E681" s="35"/>
      <c r="F681" s="35"/>
      <c r="G681" s="35"/>
      <c r="H681" s="3"/>
      <c r="I681" s="2"/>
      <c r="J681" s="2"/>
      <c r="K681" s="2"/>
      <c r="L681" s="2"/>
      <c r="M681" s="2"/>
      <c r="N681" s="2"/>
      <c r="O681" s="2"/>
      <c r="P681" s="2"/>
      <c r="Q681" s="2"/>
      <c r="R681" s="2"/>
      <c r="S681" s="2"/>
      <c r="T681" s="2"/>
      <c r="U681" s="2"/>
      <c r="V681" s="2"/>
      <c r="W681" s="2"/>
      <c r="X681" s="2"/>
      <c r="Y681" s="2"/>
      <c r="Z681" s="2"/>
      <c r="AA681" s="2"/>
      <c r="AB681" s="2"/>
    </row>
    <row r="682" spans="1:28" ht="13.5" customHeight="1">
      <c r="A682" s="2"/>
      <c r="B682" s="3"/>
      <c r="C682" s="3"/>
      <c r="D682" s="35"/>
      <c r="E682" s="35"/>
      <c r="F682" s="35"/>
      <c r="G682" s="35"/>
      <c r="H682" s="3"/>
      <c r="I682" s="2"/>
      <c r="J682" s="2"/>
      <c r="K682" s="2"/>
      <c r="L682" s="2"/>
      <c r="M682" s="2"/>
      <c r="N682" s="2"/>
      <c r="O682" s="2"/>
      <c r="P682" s="2"/>
      <c r="Q682" s="2"/>
      <c r="R682" s="2"/>
      <c r="S682" s="2"/>
      <c r="T682" s="2"/>
      <c r="U682" s="2"/>
      <c r="V682" s="2"/>
      <c r="W682" s="2"/>
      <c r="X682" s="2"/>
      <c r="Y682" s="2"/>
      <c r="Z682" s="2"/>
      <c r="AA682" s="2"/>
      <c r="AB682" s="2"/>
    </row>
    <row r="683" spans="1:28" ht="13.5" customHeight="1">
      <c r="A683" s="2"/>
      <c r="B683" s="3"/>
      <c r="C683" s="3"/>
      <c r="D683" s="35"/>
      <c r="E683" s="35"/>
      <c r="F683" s="35"/>
      <c r="G683" s="35"/>
      <c r="H683" s="3"/>
      <c r="I683" s="2"/>
      <c r="J683" s="2"/>
      <c r="K683" s="2"/>
      <c r="L683" s="2"/>
      <c r="M683" s="2"/>
      <c r="N683" s="2"/>
      <c r="O683" s="2"/>
      <c r="P683" s="2"/>
      <c r="Q683" s="2"/>
      <c r="R683" s="2"/>
      <c r="S683" s="2"/>
      <c r="T683" s="2"/>
      <c r="U683" s="2"/>
      <c r="V683" s="2"/>
      <c r="W683" s="2"/>
      <c r="X683" s="2"/>
      <c r="Y683" s="2"/>
      <c r="Z683" s="2"/>
      <c r="AA683" s="2"/>
      <c r="AB683" s="2"/>
    </row>
    <row r="684" spans="1:28" ht="13.5" customHeight="1">
      <c r="A684" s="2"/>
      <c r="B684" s="3"/>
      <c r="C684" s="3"/>
      <c r="D684" s="35"/>
      <c r="E684" s="35"/>
      <c r="F684" s="35"/>
      <c r="G684" s="35"/>
      <c r="H684" s="3"/>
      <c r="I684" s="2"/>
      <c r="J684" s="2"/>
      <c r="K684" s="2"/>
      <c r="L684" s="2"/>
      <c r="M684" s="2"/>
      <c r="N684" s="2"/>
      <c r="O684" s="2"/>
      <c r="P684" s="2"/>
      <c r="Q684" s="2"/>
      <c r="R684" s="2"/>
      <c r="S684" s="2"/>
      <c r="T684" s="2"/>
      <c r="U684" s="2"/>
      <c r="V684" s="2"/>
      <c r="W684" s="2"/>
      <c r="X684" s="2"/>
      <c r="Y684" s="2"/>
      <c r="Z684" s="2"/>
      <c r="AA684" s="2"/>
      <c r="AB684" s="2"/>
    </row>
    <row r="685" spans="1:28" ht="13.5" customHeight="1">
      <c r="A685" s="2"/>
      <c r="B685" s="3"/>
      <c r="C685" s="3"/>
      <c r="D685" s="35"/>
      <c r="E685" s="35"/>
      <c r="F685" s="35"/>
      <c r="G685" s="35"/>
      <c r="H685" s="3"/>
      <c r="I685" s="2"/>
      <c r="J685" s="2"/>
      <c r="K685" s="2"/>
      <c r="L685" s="2"/>
      <c r="M685" s="2"/>
      <c r="N685" s="2"/>
      <c r="O685" s="2"/>
      <c r="P685" s="2"/>
      <c r="Q685" s="2"/>
      <c r="R685" s="2"/>
      <c r="S685" s="2"/>
      <c r="T685" s="2"/>
      <c r="U685" s="2"/>
      <c r="V685" s="2"/>
      <c r="W685" s="2"/>
      <c r="X685" s="2"/>
      <c r="Y685" s="2"/>
      <c r="Z685" s="2"/>
      <c r="AA685" s="2"/>
      <c r="AB685" s="2"/>
    </row>
    <row r="686" spans="1:28" ht="13.5" customHeight="1">
      <c r="A686" s="2"/>
      <c r="B686" s="3"/>
      <c r="C686" s="3"/>
      <c r="D686" s="35"/>
      <c r="E686" s="35"/>
      <c r="F686" s="35"/>
      <c r="G686" s="35"/>
      <c r="H686" s="3"/>
      <c r="I686" s="2"/>
      <c r="J686" s="2"/>
      <c r="K686" s="2"/>
      <c r="L686" s="2"/>
      <c r="M686" s="2"/>
      <c r="N686" s="2"/>
      <c r="O686" s="2"/>
      <c r="P686" s="2"/>
      <c r="Q686" s="2"/>
      <c r="R686" s="2"/>
      <c r="S686" s="2"/>
      <c r="T686" s="2"/>
      <c r="U686" s="2"/>
      <c r="V686" s="2"/>
      <c r="W686" s="2"/>
      <c r="X686" s="2"/>
      <c r="Y686" s="2"/>
      <c r="Z686" s="2"/>
      <c r="AA686" s="2"/>
      <c r="AB686" s="2"/>
    </row>
    <row r="687" spans="1:28" ht="13.5" customHeight="1">
      <c r="A687" s="2"/>
      <c r="B687" s="3"/>
      <c r="C687" s="3"/>
      <c r="D687" s="35"/>
      <c r="E687" s="35"/>
      <c r="F687" s="35"/>
      <c r="G687" s="35"/>
      <c r="H687" s="3"/>
      <c r="I687" s="2"/>
      <c r="J687" s="2"/>
      <c r="K687" s="2"/>
      <c r="L687" s="2"/>
      <c r="M687" s="2"/>
      <c r="N687" s="2"/>
      <c r="O687" s="2"/>
      <c r="P687" s="2"/>
      <c r="Q687" s="2"/>
      <c r="R687" s="2"/>
      <c r="S687" s="2"/>
      <c r="T687" s="2"/>
      <c r="U687" s="2"/>
      <c r="V687" s="2"/>
      <c r="W687" s="2"/>
      <c r="X687" s="2"/>
      <c r="Y687" s="2"/>
      <c r="Z687" s="2"/>
      <c r="AA687" s="2"/>
      <c r="AB687" s="2"/>
    </row>
    <row r="688" spans="1:28" ht="13.5" customHeight="1">
      <c r="A688" s="2"/>
      <c r="B688" s="3"/>
      <c r="C688" s="3"/>
      <c r="D688" s="35"/>
      <c r="E688" s="35"/>
      <c r="F688" s="35"/>
      <c r="G688" s="35"/>
      <c r="H688" s="3"/>
      <c r="I688" s="2"/>
      <c r="J688" s="2"/>
      <c r="K688" s="2"/>
      <c r="L688" s="2"/>
      <c r="M688" s="2"/>
      <c r="N688" s="2"/>
      <c r="O688" s="2"/>
      <c r="P688" s="2"/>
      <c r="Q688" s="2"/>
      <c r="R688" s="2"/>
      <c r="S688" s="2"/>
      <c r="T688" s="2"/>
      <c r="U688" s="2"/>
      <c r="V688" s="2"/>
      <c r="W688" s="2"/>
      <c r="X688" s="2"/>
      <c r="Y688" s="2"/>
      <c r="Z688" s="2"/>
      <c r="AA688" s="2"/>
      <c r="AB688" s="2"/>
    </row>
    <row r="689" spans="1:28" ht="13.5" customHeight="1">
      <c r="A689" s="2"/>
      <c r="B689" s="3"/>
      <c r="C689" s="3"/>
      <c r="D689" s="35"/>
      <c r="E689" s="35"/>
      <c r="F689" s="35"/>
      <c r="G689" s="35"/>
      <c r="H689" s="3"/>
      <c r="I689" s="2"/>
      <c r="J689" s="2"/>
      <c r="K689" s="2"/>
      <c r="L689" s="2"/>
      <c r="M689" s="2"/>
      <c r="N689" s="2"/>
      <c r="O689" s="2"/>
      <c r="P689" s="2"/>
      <c r="Q689" s="2"/>
      <c r="R689" s="2"/>
      <c r="S689" s="2"/>
      <c r="T689" s="2"/>
      <c r="U689" s="2"/>
      <c r="V689" s="2"/>
      <c r="W689" s="2"/>
      <c r="X689" s="2"/>
      <c r="Y689" s="2"/>
      <c r="Z689" s="2"/>
      <c r="AA689" s="2"/>
      <c r="AB689" s="2"/>
    </row>
    <row r="690" spans="1:28" ht="13.5" customHeight="1">
      <c r="A690" s="2"/>
      <c r="B690" s="3"/>
      <c r="C690" s="3"/>
      <c r="D690" s="35"/>
      <c r="E690" s="35"/>
      <c r="F690" s="35"/>
      <c r="G690" s="35"/>
      <c r="H690" s="3"/>
      <c r="I690" s="2"/>
      <c r="J690" s="2"/>
      <c r="K690" s="2"/>
      <c r="L690" s="2"/>
      <c r="M690" s="2"/>
      <c r="N690" s="2"/>
      <c r="O690" s="2"/>
      <c r="P690" s="2"/>
      <c r="Q690" s="2"/>
      <c r="R690" s="2"/>
      <c r="S690" s="2"/>
      <c r="T690" s="2"/>
      <c r="U690" s="2"/>
      <c r="V690" s="2"/>
      <c r="W690" s="2"/>
      <c r="X690" s="2"/>
      <c r="Y690" s="2"/>
      <c r="Z690" s="2"/>
      <c r="AA690" s="2"/>
      <c r="AB690" s="2"/>
    </row>
    <row r="691" spans="1:28" ht="13.5" customHeight="1">
      <c r="A691" s="2"/>
      <c r="B691" s="3"/>
      <c r="C691" s="3"/>
      <c r="D691" s="35"/>
      <c r="E691" s="35"/>
      <c r="F691" s="35"/>
      <c r="G691" s="35"/>
      <c r="H691" s="3"/>
      <c r="I691" s="2"/>
      <c r="J691" s="2"/>
      <c r="K691" s="2"/>
      <c r="L691" s="2"/>
      <c r="M691" s="2"/>
      <c r="N691" s="2"/>
      <c r="O691" s="2"/>
      <c r="P691" s="2"/>
      <c r="Q691" s="2"/>
      <c r="R691" s="2"/>
      <c r="S691" s="2"/>
      <c r="T691" s="2"/>
      <c r="U691" s="2"/>
      <c r="V691" s="2"/>
      <c r="W691" s="2"/>
      <c r="X691" s="2"/>
      <c r="Y691" s="2"/>
      <c r="Z691" s="2"/>
      <c r="AA691" s="2"/>
      <c r="AB691" s="2"/>
    </row>
    <row r="692" spans="1:28" ht="13.5" customHeight="1">
      <c r="A692" s="2"/>
      <c r="B692" s="3"/>
      <c r="C692" s="3"/>
      <c r="D692" s="35"/>
      <c r="E692" s="35"/>
      <c r="F692" s="35"/>
      <c r="G692" s="35"/>
      <c r="H692" s="3"/>
      <c r="I692" s="2"/>
      <c r="J692" s="2"/>
      <c r="K692" s="2"/>
      <c r="L692" s="2"/>
      <c r="M692" s="2"/>
      <c r="N692" s="2"/>
      <c r="O692" s="2"/>
      <c r="P692" s="2"/>
      <c r="Q692" s="2"/>
      <c r="R692" s="2"/>
      <c r="S692" s="2"/>
      <c r="T692" s="2"/>
      <c r="U692" s="2"/>
      <c r="V692" s="2"/>
      <c r="W692" s="2"/>
      <c r="X692" s="2"/>
      <c r="Y692" s="2"/>
      <c r="Z692" s="2"/>
      <c r="AA692" s="2"/>
      <c r="AB692" s="2"/>
    </row>
    <row r="693" spans="1:28" ht="13.5" customHeight="1">
      <c r="A693" s="2"/>
      <c r="B693" s="3"/>
      <c r="C693" s="3"/>
      <c r="D693" s="35"/>
      <c r="E693" s="35"/>
      <c r="F693" s="35"/>
      <c r="G693" s="35"/>
      <c r="H693" s="3"/>
      <c r="I693" s="2"/>
      <c r="J693" s="2"/>
      <c r="K693" s="2"/>
      <c r="L693" s="2"/>
      <c r="M693" s="2"/>
      <c r="N693" s="2"/>
      <c r="O693" s="2"/>
      <c r="P693" s="2"/>
      <c r="Q693" s="2"/>
      <c r="R693" s="2"/>
      <c r="S693" s="2"/>
      <c r="T693" s="2"/>
      <c r="U693" s="2"/>
      <c r="V693" s="2"/>
      <c r="W693" s="2"/>
      <c r="X693" s="2"/>
      <c r="Y693" s="2"/>
      <c r="Z693" s="2"/>
      <c r="AA693" s="2"/>
      <c r="AB693" s="2"/>
    </row>
    <row r="694" spans="1:28" ht="13.5" customHeight="1">
      <c r="A694" s="2"/>
      <c r="B694" s="3"/>
      <c r="C694" s="3"/>
      <c r="D694" s="35"/>
      <c r="E694" s="35"/>
      <c r="F694" s="35"/>
      <c r="G694" s="35"/>
      <c r="H694" s="3"/>
      <c r="I694" s="2"/>
      <c r="J694" s="2"/>
      <c r="K694" s="2"/>
      <c r="L694" s="2"/>
      <c r="M694" s="2"/>
      <c r="N694" s="2"/>
      <c r="O694" s="2"/>
      <c r="P694" s="2"/>
      <c r="Q694" s="2"/>
      <c r="R694" s="2"/>
      <c r="S694" s="2"/>
      <c r="T694" s="2"/>
      <c r="U694" s="2"/>
      <c r="V694" s="2"/>
      <c r="W694" s="2"/>
      <c r="X694" s="2"/>
      <c r="Y694" s="2"/>
      <c r="Z694" s="2"/>
      <c r="AA694" s="2"/>
      <c r="AB694" s="2"/>
    </row>
    <row r="695" spans="1:28" ht="13.5" customHeight="1">
      <c r="A695" s="2"/>
      <c r="B695" s="3"/>
      <c r="C695" s="3"/>
      <c r="D695" s="35"/>
      <c r="E695" s="35"/>
      <c r="F695" s="35"/>
      <c r="G695" s="35"/>
      <c r="H695" s="3"/>
      <c r="I695" s="2"/>
      <c r="J695" s="2"/>
      <c r="K695" s="2"/>
      <c r="L695" s="2"/>
      <c r="M695" s="2"/>
      <c r="N695" s="2"/>
      <c r="O695" s="2"/>
      <c r="P695" s="2"/>
      <c r="Q695" s="2"/>
      <c r="R695" s="2"/>
      <c r="S695" s="2"/>
      <c r="T695" s="2"/>
      <c r="U695" s="2"/>
      <c r="V695" s="2"/>
      <c r="W695" s="2"/>
      <c r="X695" s="2"/>
      <c r="Y695" s="2"/>
      <c r="Z695" s="2"/>
      <c r="AA695" s="2"/>
      <c r="AB695" s="2"/>
    </row>
    <row r="696" spans="1:28" ht="13.5" customHeight="1">
      <c r="A696" s="2"/>
      <c r="B696" s="3"/>
      <c r="C696" s="3"/>
      <c r="D696" s="35"/>
      <c r="E696" s="35"/>
      <c r="F696" s="35"/>
      <c r="G696" s="35"/>
      <c r="H696" s="3"/>
      <c r="I696" s="2"/>
      <c r="J696" s="2"/>
      <c r="K696" s="2"/>
      <c r="L696" s="2"/>
      <c r="M696" s="2"/>
      <c r="N696" s="2"/>
      <c r="O696" s="2"/>
      <c r="P696" s="2"/>
      <c r="Q696" s="2"/>
      <c r="R696" s="2"/>
      <c r="S696" s="2"/>
      <c r="T696" s="2"/>
      <c r="U696" s="2"/>
      <c r="V696" s="2"/>
      <c r="W696" s="2"/>
      <c r="X696" s="2"/>
      <c r="Y696" s="2"/>
      <c r="Z696" s="2"/>
      <c r="AA696" s="2"/>
      <c r="AB696" s="2"/>
    </row>
    <row r="697" spans="1:28" ht="13.5" customHeight="1">
      <c r="A697" s="2"/>
      <c r="B697" s="3"/>
      <c r="C697" s="3"/>
      <c r="D697" s="35"/>
      <c r="E697" s="35"/>
      <c r="F697" s="35"/>
      <c r="G697" s="35"/>
      <c r="H697" s="3"/>
      <c r="I697" s="2"/>
      <c r="J697" s="2"/>
      <c r="K697" s="2"/>
      <c r="L697" s="2"/>
      <c r="M697" s="2"/>
      <c r="N697" s="2"/>
      <c r="O697" s="2"/>
      <c r="P697" s="2"/>
      <c r="Q697" s="2"/>
      <c r="R697" s="2"/>
      <c r="S697" s="2"/>
      <c r="T697" s="2"/>
      <c r="U697" s="2"/>
      <c r="V697" s="2"/>
      <c r="W697" s="2"/>
      <c r="X697" s="2"/>
      <c r="Y697" s="2"/>
      <c r="Z697" s="2"/>
      <c r="AA697" s="2"/>
      <c r="AB697" s="2"/>
    </row>
    <row r="698" spans="1:28" ht="13.5" customHeight="1">
      <c r="A698" s="2"/>
      <c r="B698" s="3"/>
      <c r="C698" s="3"/>
      <c r="D698" s="35"/>
      <c r="E698" s="35"/>
      <c r="F698" s="35"/>
      <c r="G698" s="35"/>
      <c r="H698" s="3"/>
      <c r="I698" s="2"/>
      <c r="J698" s="2"/>
      <c r="K698" s="2"/>
      <c r="L698" s="2"/>
      <c r="M698" s="2"/>
      <c r="N698" s="2"/>
      <c r="O698" s="2"/>
      <c r="P698" s="2"/>
      <c r="Q698" s="2"/>
      <c r="R698" s="2"/>
      <c r="S698" s="2"/>
      <c r="T698" s="2"/>
      <c r="U698" s="2"/>
      <c r="V698" s="2"/>
      <c r="W698" s="2"/>
      <c r="X698" s="2"/>
      <c r="Y698" s="2"/>
      <c r="Z698" s="2"/>
      <c r="AA698" s="2"/>
      <c r="AB698" s="2"/>
    </row>
    <row r="699" spans="1:28" ht="13.5" customHeight="1">
      <c r="A699" s="2"/>
      <c r="B699" s="3"/>
      <c r="C699" s="3"/>
      <c r="D699" s="35"/>
      <c r="E699" s="35"/>
      <c r="F699" s="35"/>
      <c r="G699" s="35"/>
      <c r="H699" s="3"/>
      <c r="I699" s="2"/>
      <c r="J699" s="2"/>
      <c r="K699" s="2"/>
      <c r="L699" s="2"/>
      <c r="M699" s="2"/>
      <c r="N699" s="2"/>
      <c r="O699" s="2"/>
      <c r="P699" s="2"/>
      <c r="Q699" s="2"/>
      <c r="R699" s="2"/>
      <c r="S699" s="2"/>
      <c r="T699" s="2"/>
      <c r="U699" s="2"/>
      <c r="V699" s="2"/>
      <c r="W699" s="2"/>
      <c r="X699" s="2"/>
      <c r="Y699" s="2"/>
      <c r="Z699" s="2"/>
      <c r="AA699" s="2"/>
      <c r="AB699" s="2"/>
    </row>
    <row r="700" spans="1:28" ht="13.5" customHeight="1">
      <c r="A700" s="2"/>
      <c r="B700" s="3"/>
      <c r="C700" s="3"/>
      <c r="D700" s="35"/>
      <c r="E700" s="35"/>
      <c r="F700" s="35"/>
      <c r="G700" s="35"/>
      <c r="H700" s="3"/>
      <c r="I700" s="2"/>
      <c r="J700" s="2"/>
      <c r="K700" s="2"/>
      <c r="L700" s="2"/>
      <c r="M700" s="2"/>
      <c r="N700" s="2"/>
      <c r="O700" s="2"/>
      <c r="P700" s="2"/>
      <c r="Q700" s="2"/>
      <c r="R700" s="2"/>
      <c r="S700" s="2"/>
      <c r="T700" s="2"/>
      <c r="U700" s="2"/>
      <c r="V700" s="2"/>
      <c r="W700" s="2"/>
      <c r="X700" s="2"/>
      <c r="Y700" s="2"/>
      <c r="Z700" s="2"/>
      <c r="AA700" s="2"/>
      <c r="AB700" s="2"/>
    </row>
    <row r="701" spans="1:28" ht="13.5" customHeight="1">
      <c r="A701" s="2"/>
      <c r="B701" s="3"/>
      <c r="C701" s="3"/>
      <c r="D701" s="35"/>
      <c r="E701" s="35"/>
      <c r="F701" s="35"/>
      <c r="G701" s="35"/>
      <c r="H701" s="3"/>
      <c r="I701" s="2"/>
      <c r="J701" s="2"/>
      <c r="K701" s="2"/>
      <c r="L701" s="2"/>
      <c r="M701" s="2"/>
      <c r="N701" s="2"/>
      <c r="O701" s="2"/>
      <c r="P701" s="2"/>
      <c r="Q701" s="2"/>
      <c r="R701" s="2"/>
      <c r="S701" s="2"/>
      <c r="T701" s="2"/>
      <c r="U701" s="2"/>
      <c r="V701" s="2"/>
      <c r="W701" s="2"/>
      <c r="X701" s="2"/>
      <c r="Y701" s="2"/>
      <c r="Z701" s="2"/>
      <c r="AA701" s="2"/>
      <c r="AB701" s="2"/>
    </row>
    <row r="702" spans="1:28" ht="13.5" customHeight="1">
      <c r="A702" s="2"/>
      <c r="B702" s="3"/>
      <c r="C702" s="3"/>
      <c r="D702" s="35"/>
      <c r="E702" s="35"/>
      <c r="F702" s="35"/>
      <c r="G702" s="35"/>
      <c r="H702" s="3"/>
      <c r="I702" s="2"/>
      <c r="J702" s="2"/>
      <c r="K702" s="2"/>
      <c r="L702" s="2"/>
      <c r="M702" s="2"/>
      <c r="N702" s="2"/>
      <c r="O702" s="2"/>
      <c r="P702" s="2"/>
      <c r="Q702" s="2"/>
      <c r="R702" s="2"/>
      <c r="S702" s="2"/>
      <c r="T702" s="2"/>
      <c r="U702" s="2"/>
      <c r="V702" s="2"/>
      <c r="W702" s="2"/>
      <c r="X702" s="2"/>
      <c r="Y702" s="2"/>
      <c r="Z702" s="2"/>
      <c r="AA702" s="2"/>
      <c r="AB702" s="2"/>
    </row>
    <row r="703" spans="1:28" ht="13.5" customHeight="1">
      <c r="A703" s="2"/>
      <c r="B703" s="3"/>
      <c r="C703" s="3"/>
      <c r="D703" s="35"/>
      <c r="E703" s="35"/>
      <c r="F703" s="35"/>
      <c r="G703" s="35"/>
      <c r="H703" s="3"/>
      <c r="I703" s="2"/>
      <c r="J703" s="2"/>
      <c r="K703" s="2"/>
      <c r="L703" s="2"/>
      <c r="M703" s="2"/>
      <c r="N703" s="2"/>
      <c r="O703" s="2"/>
      <c r="P703" s="2"/>
      <c r="Q703" s="2"/>
      <c r="R703" s="2"/>
      <c r="S703" s="2"/>
      <c r="T703" s="2"/>
      <c r="U703" s="2"/>
      <c r="V703" s="2"/>
      <c r="W703" s="2"/>
      <c r="X703" s="2"/>
      <c r="Y703" s="2"/>
      <c r="Z703" s="2"/>
      <c r="AA703" s="2"/>
      <c r="AB703" s="2"/>
    </row>
    <row r="704" spans="1:28" ht="13.5" customHeight="1">
      <c r="A704" s="2"/>
      <c r="B704" s="3"/>
      <c r="C704" s="3"/>
      <c r="D704" s="35"/>
      <c r="E704" s="35"/>
      <c r="F704" s="35"/>
      <c r="G704" s="35"/>
      <c r="H704" s="3"/>
      <c r="I704" s="2"/>
      <c r="J704" s="2"/>
      <c r="K704" s="2"/>
      <c r="L704" s="2"/>
      <c r="M704" s="2"/>
      <c r="N704" s="2"/>
      <c r="O704" s="2"/>
      <c r="P704" s="2"/>
      <c r="Q704" s="2"/>
      <c r="R704" s="2"/>
      <c r="S704" s="2"/>
      <c r="T704" s="2"/>
      <c r="U704" s="2"/>
      <c r="V704" s="2"/>
      <c r="W704" s="2"/>
      <c r="X704" s="2"/>
      <c r="Y704" s="2"/>
      <c r="Z704" s="2"/>
      <c r="AA704" s="2"/>
      <c r="AB704" s="2"/>
    </row>
    <row r="705" spans="1:28" ht="13.5" customHeight="1">
      <c r="A705" s="2"/>
      <c r="B705" s="3"/>
      <c r="C705" s="3"/>
      <c r="D705" s="35"/>
      <c r="E705" s="35"/>
      <c r="F705" s="35"/>
      <c r="G705" s="35"/>
      <c r="H705" s="3"/>
      <c r="I705" s="2"/>
      <c r="J705" s="2"/>
      <c r="K705" s="2"/>
      <c r="L705" s="2"/>
      <c r="M705" s="2"/>
      <c r="N705" s="2"/>
      <c r="O705" s="2"/>
      <c r="P705" s="2"/>
      <c r="Q705" s="2"/>
      <c r="R705" s="2"/>
      <c r="S705" s="2"/>
      <c r="T705" s="2"/>
      <c r="U705" s="2"/>
      <c r="V705" s="2"/>
      <c r="W705" s="2"/>
      <c r="X705" s="2"/>
      <c r="Y705" s="2"/>
      <c r="Z705" s="2"/>
      <c r="AA705" s="2"/>
      <c r="AB705" s="2"/>
    </row>
    <row r="706" spans="1:28" ht="13.5" customHeight="1">
      <c r="A706" s="2"/>
      <c r="B706" s="3"/>
      <c r="C706" s="3"/>
      <c r="D706" s="35"/>
      <c r="E706" s="35"/>
      <c r="F706" s="35"/>
      <c r="G706" s="35"/>
      <c r="H706" s="3"/>
      <c r="I706" s="2"/>
      <c r="J706" s="2"/>
      <c r="K706" s="2"/>
      <c r="L706" s="2"/>
      <c r="M706" s="2"/>
      <c r="N706" s="2"/>
      <c r="O706" s="2"/>
      <c r="P706" s="2"/>
      <c r="Q706" s="2"/>
      <c r="R706" s="2"/>
      <c r="S706" s="2"/>
      <c r="T706" s="2"/>
      <c r="U706" s="2"/>
      <c r="V706" s="2"/>
      <c r="W706" s="2"/>
      <c r="X706" s="2"/>
      <c r="Y706" s="2"/>
      <c r="Z706" s="2"/>
      <c r="AA706" s="2"/>
      <c r="AB706" s="2"/>
    </row>
    <row r="707" spans="1:28" ht="13.5" customHeight="1">
      <c r="A707" s="2"/>
      <c r="B707" s="3"/>
      <c r="C707" s="3"/>
      <c r="D707" s="35"/>
      <c r="E707" s="35"/>
      <c r="F707" s="35"/>
      <c r="G707" s="35"/>
      <c r="H707" s="3"/>
      <c r="I707" s="2"/>
      <c r="J707" s="2"/>
      <c r="K707" s="2"/>
      <c r="L707" s="2"/>
      <c r="M707" s="2"/>
      <c r="N707" s="2"/>
      <c r="O707" s="2"/>
      <c r="P707" s="2"/>
      <c r="Q707" s="2"/>
      <c r="R707" s="2"/>
      <c r="S707" s="2"/>
      <c r="T707" s="2"/>
      <c r="U707" s="2"/>
      <c r="V707" s="2"/>
      <c r="W707" s="2"/>
      <c r="X707" s="2"/>
      <c r="Y707" s="2"/>
      <c r="Z707" s="2"/>
      <c r="AA707" s="2"/>
      <c r="AB707" s="2"/>
    </row>
    <row r="708" spans="1:28" ht="13.5" customHeight="1">
      <c r="A708" s="2"/>
      <c r="B708" s="3"/>
      <c r="C708" s="3"/>
      <c r="D708" s="35"/>
      <c r="E708" s="35"/>
      <c r="F708" s="35"/>
      <c r="G708" s="35"/>
      <c r="H708" s="3"/>
      <c r="I708" s="2"/>
      <c r="J708" s="2"/>
      <c r="K708" s="2"/>
      <c r="L708" s="2"/>
      <c r="M708" s="2"/>
      <c r="N708" s="2"/>
      <c r="O708" s="2"/>
      <c r="P708" s="2"/>
      <c r="Q708" s="2"/>
      <c r="R708" s="2"/>
      <c r="S708" s="2"/>
      <c r="T708" s="2"/>
      <c r="U708" s="2"/>
      <c r="V708" s="2"/>
      <c r="W708" s="2"/>
      <c r="X708" s="2"/>
      <c r="Y708" s="2"/>
      <c r="Z708" s="2"/>
      <c r="AA708" s="2"/>
      <c r="AB708" s="2"/>
    </row>
    <row r="709" spans="1:28" ht="13.5" customHeight="1">
      <c r="A709" s="2"/>
      <c r="B709" s="3"/>
      <c r="C709" s="3"/>
      <c r="D709" s="35"/>
      <c r="E709" s="35"/>
      <c r="F709" s="35"/>
      <c r="G709" s="35"/>
      <c r="H709" s="3"/>
      <c r="I709" s="2"/>
      <c r="J709" s="2"/>
      <c r="K709" s="2"/>
      <c r="L709" s="2"/>
      <c r="M709" s="2"/>
      <c r="N709" s="2"/>
      <c r="O709" s="2"/>
      <c r="P709" s="2"/>
      <c r="Q709" s="2"/>
      <c r="R709" s="2"/>
      <c r="S709" s="2"/>
      <c r="T709" s="2"/>
      <c r="U709" s="2"/>
      <c r="V709" s="2"/>
      <c r="W709" s="2"/>
      <c r="X709" s="2"/>
      <c r="Y709" s="2"/>
      <c r="Z709" s="2"/>
      <c r="AA709" s="2"/>
      <c r="AB709" s="2"/>
    </row>
    <row r="710" spans="1:28" ht="13.5" customHeight="1">
      <c r="A710" s="2"/>
      <c r="B710" s="3"/>
      <c r="C710" s="3"/>
      <c r="D710" s="35"/>
      <c r="E710" s="35"/>
      <c r="F710" s="35"/>
      <c r="G710" s="35"/>
      <c r="H710" s="3"/>
      <c r="I710" s="2"/>
      <c r="J710" s="2"/>
      <c r="K710" s="2"/>
      <c r="L710" s="2"/>
      <c r="M710" s="2"/>
      <c r="N710" s="2"/>
      <c r="O710" s="2"/>
      <c r="P710" s="2"/>
      <c r="Q710" s="2"/>
      <c r="R710" s="2"/>
      <c r="S710" s="2"/>
      <c r="T710" s="2"/>
      <c r="U710" s="2"/>
      <c r="V710" s="2"/>
      <c r="W710" s="2"/>
      <c r="X710" s="2"/>
      <c r="Y710" s="2"/>
      <c r="Z710" s="2"/>
      <c r="AA710" s="2"/>
      <c r="AB710" s="2"/>
    </row>
    <row r="711" spans="1:28" ht="13.5" customHeight="1">
      <c r="A711" s="2"/>
      <c r="B711" s="3"/>
      <c r="C711" s="3"/>
      <c r="D711" s="35"/>
      <c r="E711" s="35"/>
      <c r="F711" s="35"/>
      <c r="G711" s="35"/>
      <c r="H711" s="3"/>
      <c r="I711" s="2"/>
      <c r="J711" s="2"/>
      <c r="K711" s="2"/>
      <c r="L711" s="2"/>
      <c r="M711" s="2"/>
      <c r="N711" s="2"/>
      <c r="O711" s="2"/>
      <c r="P711" s="2"/>
      <c r="Q711" s="2"/>
      <c r="R711" s="2"/>
      <c r="S711" s="2"/>
      <c r="T711" s="2"/>
      <c r="U711" s="2"/>
      <c r="V711" s="2"/>
      <c r="W711" s="2"/>
      <c r="X711" s="2"/>
      <c r="Y711" s="2"/>
      <c r="Z711" s="2"/>
      <c r="AA711" s="2"/>
      <c r="AB711" s="2"/>
    </row>
    <row r="712" spans="1:28" ht="13.5" customHeight="1">
      <c r="A712" s="2"/>
      <c r="B712" s="3"/>
      <c r="C712" s="3"/>
      <c r="D712" s="35"/>
      <c r="E712" s="35"/>
      <c r="F712" s="35"/>
      <c r="G712" s="35"/>
      <c r="H712" s="3"/>
      <c r="I712" s="2"/>
      <c r="J712" s="2"/>
      <c r="K712" s="2"/>
      <c r="L712" s="2"/>
      <c r="M712" s="2"/>
      <c r="N712" s="2"/>
      <c r="O712" s="2"/>
      <c r="P712" s="2"/>
      <c r="Q712" s="2"/>
      <c r="R712" s="2"/>
      <c r="S712" s="2"/>
      <c r="T712" s="2"/>
      <c r="U712" s="2"/>
      <c r="V712" s="2"/>
      <c r="W712" s="2"/>
      <c r="X712" s="2"/>
      <c r="Y712" s="2"/>
      <c r="Z712" s="2"/>
      <c r="AA712" s="2"/>
      <c r="AB712" s="2"/>
    </row>
    <row r="713" spans="1:28" ht="13.5" customHeight="1">
      <c r="A713" s="2"/>
      <c r="B713" s="3"/>
      <c r="C713" s="3"/>
      <c r="D713" s="35"/>
      <c r="E713" s="35"/>
      <c r="F713" s="35"/>
      <c r="G713" s="35"/>
      <c r="H713" s="3"/>
      <c r="I713" s="2"/>
      <c r="J713" s="2"/>
      <c r="K713" s="2"/>
      <c r="L713" s="2"/>
      <c r="M713" s="2"/>
      <c r="N713" s="2"/>
      <c r="O713" s="2"/>
      <c r="P713" s="2"/>
      <c r="Q713" s="2"/>
      <c r="R713" s="2"/>
      <c r="S713" s="2"/>
      <c r="T713" s="2"/>
      <c r="U713" s="2"/>
      <c r="V713" s="2"/>
      <c r="W713" s="2"/>
      <c r="X713" s="2"/>
      <c r="Y713" s="2"/>
      <c r="Z713" s="2"/>
      <c r="AA713" s="2"/>
      <c r="AB713" s="2"/>
    </row>
    <row r="714" spans="1:28" ht="13.5" customHeight="1">
      <c r="A714" s="2"/>
      <c r="B714" s="3"/>
      <c r="C714" s="3"/>
      <c r="D714" s="35"/>
      <c r="E714" s="35"/>
      <c r="F714" s="35"/>
      <c r="G714" s="35"/>
      <c r="H714" s="3"/>
      <c r="I714" s="2"/>
      <c r="J714" s="2"/>
      <c r="K714" s="2"/>
      <c r="L714" s="2"/>
      <c r="M714" s="2"/>
      <c r="N714" s="2"/>
      <c r="O714" s="2"/>
      <c r="P714" s="2"/>
      <c r="Q714" s="2"/>
      <c r="R714" s="2"/>
      <c r="S714" s="2"/>
      <c r="T714" s="2"/>
      <c r="U714" s="2"/>
      <c r="V714" s="2"/>
      <c r="W714" s="2"/>
      <c r="X714" s="2"/>
      <c r="Y714" s="2"/>
      <c r="Z714" s="2"/>
      <c r="AA714" s="2"/>
      <c r="AB714" s="2"/>
    </row>
    <row r="715" spans="1:28" ht="13.5" customHeight="1">
      <c r="A715" s="2"/>
      <c r="B715" s="3"/>
      <c r="C715" s="3"/>
      <c r="D715" s="35"/>
      <c r="E715" s="35"/>
      <c r="F715" s="35"/>
      <c r="G715" s="35"/>
      <c r="H715" s="3"/>
      <c r="I715" s="2"/>
      <c r="J715" s="2"/>
      <c r="K715" s="2"/>
      <c r="L715" s="2"/>
      <c r="M715" s="2"/>
      <c r="N715" s="2"/>
      <c r="O715" s="2"/>
      <c r="P715" s="2"/>
      <c r="Q715" s="2"/>
      <c r="R715" s="2"/>
      <c r="S715" s="2"/>
      <c r="T715" s="2"/>
      <c r="U715" s="2"/>
      <c r="V715" s="2"/>
      <c r="W715" s="2"/>
      <c r="X715" s="2"/>
      <c r="Y715" s="2"/>
      <c r="Z715" s="2"/>
      <c r="AA715" s="2"/>
      <c r="AB715" s="2"/>
    </row>
    <row r="716" spans="1:28" ht="13.5" customHeight="1">
      <c r="A716" s="2"/>
      <c r="B716" s="3"/>
      <c r="C716" s="3"/>
      <c r="D716" s="35"/>
      <c r="E716" s="35"/>
      <c r="F716" s="35"/>
      <c r="G716" s="35"/>
      <c r="H716" s="3"/>
      <c r="I716" s="2"/>
      <c r="J716" s="2"/>
      <c r="K716" s="2"/>
      <c r="L716" s="2"/>
      <c r="M716" s="2"/>
      <c r="N716" s="2"/>
      <c r="O716" s="2"/>
      <c r="P716" s="2"/>
      <c r="Q716" s="2"/>
      <c r="R716" s="2"/>
      <c r="S716" s="2"/>
      <c r="T716" s="2"/>
      <c r="U716" s="2"/>
      <c r="V716" s="2"/>
      <c r="W716" s="2"/>
      <c r="X716" s="2"/>
      <c r="Y716" s="2"/>
      <c r="Z716" s="2"/>
      <c r="AA716" s="2"/>
      <c r="AB716" s="2"/>
    </row>
    <row r="717" spans="1:28" ht="13.5" customHeight="1">
      <c r="A717" s="2"/>
      <c r="B717" s="3"/>
      <c r="C717" s="3"/>
      <c r="D717" s="35"/>
      <c r="E717" s="35"/>
      <c r="F717" s="35"/>
      <c r="G717" s="35"/>
      <c r="H717" s="3"/>
      <c r="I717" s="2"/>
      <c r="J717" s="2"/>
      <c r="K717" s="2"/>
      <c r="L717" s="2"/>
      <c r="M717" s="2"/>
      <c r="N717" s="2"/>
      <c r="O717" s="2"/>
      <c r="P717" s="2"/>
      <c r="Q717" s="2"/>
      <c r="R717" s="2"/>
      <c r="S717" s="2"/>
      <c r="T717" s="2"/>
      <c r="U717" s="2"/>
      <c r="V717" s="2"/>
      <c r="W717" s="2"/>
      <c r="X717" s="2"/>
      <c r="Y717" s="2"/>
      <c r="Z717" s="2"/>
      <c r="AA717" s="2"/>
      <c r="AB717" s="2"/>
    </row>
    <row r="718" spans="1:28" ht="13.5" customHeight="1">
      <c r="A718" s="2"/>
      <c r="B718" s="3"/>
      <c r="C718" s="3"/>
      <c r="D718" s="35"/>
      <c r="E718" s="35"/>
      <c r="F718" s="35"/>
      <c r="G718" s="35"/>
      <c r="H718" s="3"/>
      <c r="I718" s="2"/>
      <c r="J718" s="2"/>
      <c r="K718" s="2"/>
      <c r="L718" s="2"/>
      <c r="M718" s="2"/>
      <c r="N718" s="2"/>
      <c r="O718" s="2"/>
      <c r="P718" s="2"/>
      <c r="Q718" s="2"/>
      <c r="R718" s="2"/>
      <c r="S718" s="2"/>
      <c r="T718" s="2"/>
      <c r="U718" s="2"/>
      <c r="V718" s="2"/>
      <c r="W718" s="2"/>
      <c r="X718" s="2"/>
      <c r="Y718" s="2"/>
      <c r="Z718" s="2"/>
      <c r="AA718" s="2"/>
      <c r="AB718" s="2"/>
    </row>
    <row r="719" spans="1:28" ht="13.5" customHeight="1">
      <c r="A719" s="2"/>
      <c r="B719" s="3"/>
      <c r="C719" s="3"/>
      <c r="D719" s="35"/>
      <c r="E719" s="35"/>
      <c r="F719" s="35"/>
      <c r="G719" s="35"/>
      <c r="H719" s="3"/>
      <c r="I719" s="2"/>
      <c r="J719" s="2"/>
      <c r="K719" s="2"/>
      <c r="L719" s="2"/>
      <c r="M719" s="2"/>
      <c r="N719" s="2"/>
      <c r="O719" s="2"/>
      <c r="P719" s="2"/>
      <c r="Q719" s="2"/>
      <c r="R719" s="2"/>
      <c r="S719" s="2"/>
      <c r="T719" s="2"/>
      <c r="U719" s="2"/>
      <c r="V719" s="2"/>
      <c r="W719" s="2"/>
      <c r="X719" s="2"/>
      <c r="Y719" s="2"/>
      <c r="Z719" s="2"/>
      <c r="AA719" s="2"/>
      <c r="AB719" s="2"/>
    </row>
    <row r="720" spans="1:28" ht="13.5" customHeight="1">
      <c r="A720" s="2"/>
      <c r="B720" s="3"/>
      <c r="C720" s="3"/>
      <c r="D720" s="35"/>
      <c r="E720" s="35"/>
      <c r="F720" s="35"/>
      <c r="G720" s="35"/>
      <c r="H720" s="3"/>
      <c r="I720" s="2"/>
      <c r="J720" s="2"/>
      <c r="K720" s="2"/>
      <c r="L720" s="2"/>
      <c r="M720" s="2"/>
      <c r="N720" s="2"/>
      <c r="O720" s="2"/>
      <c r="P720" s="2"/>
      <c r="Q720" s="2"/>
      <c r="R720" s="2"/>
      <c r="S720" s="2"/>
      <c r="T720" s="2"/>
      <c r="U720" s="2"/>
      <c r="V720" s="2"/>
      <c r="W720" s="2"/>
      <c r="X720" s="2"/>
      <c r="Y720" s="2"/>
      <c r="Z720" s="2"/>
      <c r="AA720" s="2"/>
      <c r="AB720" s="2"/>
    </row>
    <row r="721" spans="1:28" ht="13.5" customHeight="1">
      <c r="A721" s="2"/>
      <c r="B721" s="3"/>
      <c r="C721" s="3"/>
      <c r="D721" s="35"/>
      <c r="E721" s="35"/>
      <c r="F721" s="35"/>
      <c r="G721" s="35"/>
      <c r="H721" s="3"/>
      <c r="I721" s="2"/>
      <c r="J721" s="2"/>
      <c r="K721" s="2"/>
      <c r="L721" s="2"/>
      <c r="M721" s="2"/>
      <c r="N721" s="2"/>
      <c r="O721" s="2"/>
      <c r="P721" s="2"/>
      <c r="Q721" s="2"/>
      <c r="R721" s="2"/>
      <c r="S721" s="2"/>
      <c r="T721" s="2"/>
      <c r="U721" s="2"/>
      <c r="V721" s="2"/>
      <c r="W721" s="2"/>
      <c r="X721" s="2"/>
      <c r="Y721" s="2"/>
      <c r="Z721" s="2"/>
      <c r="AA721" s="2"/>
      <c r="AB721" s="2"/>
    </row>
    <row r="722" spans="1:28" ht="13.5" customHeight="1">
      <c r="A722" s="2"/>
      <c r="B722" s="3"/>
      <c r="C722" s="3"/>
      <c r="D722" s="35"/>
      <c r="E722" s="35"/>
      <c r="F722" s="35"/>
      <c r="G722" s="35"/>
      <c r="H722" s="3"/>
      <c r="I722" s="2"/>
      <c r="J722" s="2"/>
      <c r="K722" s="2"/>
      <c r="L722" s="2"/>
      <c r="M722" s="2"/>
      <c r="N722" s="2"/>
      <c r="O722" s="2"/>
      <c r="P722" s="2"/>
      <c r="Q722" s="2"/>
      <c r="R722" s="2"/>
      <c r="S722" s="2"/>
      <c r="T722" s="2"/>
      <c r="U722" s="2"/>
      <c r="V722" s="2"/>
      <c r="W722" s="2"/>
      <c r="X722" s="2"/>
      <c r="Y722" s="2"/>
      <c r="Z722" s="2"/>
      <c r="AA722" s="2"/>
      <c r="AB722" s="2"/>
    </row>
    <row r="723" spans="1:28" ht="13.5" customHeight="1">
      <c r="A723" s="2"/>
      <c r="B723" s="3"/>
      <c r="C723" s="3"/>
      <c r="D723" s="35"/>
      <c r="E723" s="35"/>
      <c r="F723" s="35"/>
      <c r="G723" s="35"/>
      <c r="H723" s="3"/>
      <c r="I723" s="2"/>
      <c r="J723" s="2"/>
      <c r="K723" s="2"/>
      <c r="L723" s="2"/>
      <c r="M723" s="2"/>
      <c r="N723" s="2"/>
      <c r="O723" s="2"/>
      <c r="P723" s="2"/>
      <c r="Q723" s="2"/>
      <c r="R723" s="2"/>
      <c r="S723" s="2"/>
      <c r="T723" s="2"/>
      <c r="U723" s="2"/>
      <c r="V723" s="2"/>
      <c r="W723" s="2"/>
      <c r="X723" s="2"/>
      <c r="Y723" s="2"/>
      <c r="Z723" s="2"/>
      <c r="AA723" s="2"/>
      <c r="AB723" s="2"/>
    </row>
    <row r="724" spans="1:28" ht="13.5" customHeight="1">
      <c r="A724" s="2"/>
      <c r="B724" s="3"/>
      <c r="C724" s="3"/>
      <c r="D724" s="35"/>
      <c r="E724" s="35"/>
      <c r="F724" s="35"/>
      <c r="G724" s="35"/>
      <c r="H724" s="3"/>
      <c r="I724" s="2"/>
      <c r="J724" s="2"/>
      <c r="K724" s="2"/>
      <c r="L724" s="2"/>
      <c r="M724" s="2"/>
      <c r="N724" s="2"/>
      <c r="O724" s="2"/>
      <c r="P724" s="2"/>
      <c r="Q724" s="2"/>
      <c r="R724" s="2"/>
      <c r="S724" s="2"/>
      <c r="T724" s="2"/>
      <c r="U724" s="2"/>
      <c r="V724" s="2"/>
      <c r="W724" s="2"/>
      <c r="X724" s="2"/>
      <c r="Y724" s="2"/>
      <c r="Z724" s="2"/>
      <c r="AA724" s="2"/>
      <c r="AB724" s="2"/>
    </row>
    <row r="725" spans="1:28" ht="13.5" customHeight="1">
      <c r="A725" s="2"/>
      <c r="B725" s="3"/>
      <c r="C725" s="3"/>
      <c r="D725" s="35"/>
      <c r="E725" s="35"/>
      <c r="F725" s="35"/>
      <c r="G725" s="35"/>
      <c r="H725" s="3"/>
      <c r="I725" s="2"/>
      <c r="J725" s="2"/>
      <c r="K725" s="2"/>
      <c r="L725" s="2"/>
      <c r="M725" s="2"/>
      <c r="N725" s="2"/>
      <c r="O725" s="2"/>
      <c r="P725" s="2"/>
      <c r="Q725" s="2"/>
      <c r="R725" s="2"/>
      <c r="S725" s="2"/>
      <c r="T725" s="2"/>
      <c r="U725" s="2"/>
      <c r="V725" s="2"/>
      <c r="W725" s="2"/>
      <c r="X725" s="2"/>
      <c r="Y725" s="2"/>
      <c r="Z725" s="2"/>
      <c r="AA725" s="2"/>
      <c r="AB725" s="2"/>
    </row>
    <row r="726" spans="1:28" ht="13.5" customHeight="1">
      <c r="A726" s="2"/>
      <c r="B726" s="3"/>
      <c r="C726" s="3"/>
      <c r="D726" s="35"/>
      <c r="E726" s="35"/>
      <c r="F726" s="35"/>
      <c r="G726" s="35"/>
      <c r="H726" s="3"/>
      <c r="I726" s="2"/>
      <c r="J726" s="2"/>
      <c r="K726" s="2"/>
      <c r="L726" s="2"/>
      <c r="M726" s="2"/>
      <c r="N726" s="2"/>
      <c r="O726" s="2"/>
      <c r="P726" s="2"/>
      <c r="Q726" s="2"/>
      <c r="R726" s="2"/>
      <c r="S726" s="2"/>
      <c r="T726" s="2"/>
      <c r="U726" s="2"/>
      <c r="V726" s="2"/>
      <c r="W726" s="2"/>
      <c r="X726" s="2"/>
      <c r="Y726" s="2"/>
      <c r="Z726" s="2"/>
      <c r="AA726" s="2"/>
      <c r="AB726" s="2"/>
    </row>
    <row r="727" spans="1:28" ht="13.5" customHeight="1">
      <c r="A727" s="2"/>
      <c r="B727" s="3"/>
      <c r="C727" s="3"/>
      <c r="D727" s="35"/>
      <c r="E727" s="35"/>
      <c r="F727" s="35"/>
      <c r="G727" s="35"/>
      <c r="H727" s="3"/>
      <c r="I727" s="2"/>
      <c r="J727" s="2"/>
      <c r="K727" s="2"/>
      <c r="L727" s="2"/>
      <c r="M727" s="2"/>
      <c r="N727" s="2"/>
      <c r="O727" s="2"/>
      <c r="P727" s="2"/>
      <c r="Q727" s="2"/>
      <c r="R727" s="2"/>
      <c r="S727" s="2"/>
      <c r="T727" s="2"/>
      <c r="U727" s="2"/>
      <c r="V727" s="2"/>
      <c r="W727" s="2"/>
      <c r="X727" s="2"/>
      <c r="Y727" s="2"/>
      <c r="Z727" s="2"/>
      <c r="AA727" s="2"/>
      <c r="AB727" s="2"/>
    </row>
    <row r="728" spans="1:28" ht="13.5" customHeight="1">
      <c r="A728" s="2"/>
      <c r="B728" s="3"/>
      <c r="C728" s="3"/>
      <c r="D728" s="35"/>
      <c r="E728" s="35"/>
      <c r="F728" s="35"/>
      <c r="G728" s="35"/>
      <c r="H728" s="3"/>
      <c r="I728" s="2"/>
      <c r="J728" s="2"/>
      <c r="K728" s="2"/>
      <c r="L728" s="2"/>
      <c r="M728" s="2"/>
      <c r="N728" s="2"/>
      <c r="O728" s="2"/>
      <c r="P728" s="2"/>
      <c r="Q728" s="2"/>
      <c r="R728" s="2"/>
      <c r="S728" s="2"/>
      <c r="T728" s="2"/>
      <c r="U728" s="2"/>
      <c r="V728" s="2"/>
      <c r="W728" s="2"/>
      <c r="X728" s="2"/>
      <c r="Y728" s="2"/>
      <c r="Z728" s="2"/>
      <c r="AA728" s="2"/>
      <c r="AB728" s="2"/>
    </row>
    <row r="729" spans="1:28" ht="13.5" customHeight="1">
      <c r="A729" s="2"/>
      <c r="B729" s="3"/>
      <c r="C729" s="3"/>
      <c r="D729" s="35"/>
      <c r="E729" s="35"/>
      <c r="F729" s="35"/>
      <c r="G729" s="35"/>
      <c r="H729" s="3"/>
      <c r="I729" s="2"/>
      <c r="J729" s="2"/>
      <c r="K729" s="2"/>
      <c r="L729" s="2"/>
      <c r="M729" s="2"/>
      <c r="N729" s="2"/>
      <c r="O729" s="2"/>
      <c r="P729" s="2"/>
      <c r="Q729" s="2"/>
      <c r="R729" s="2"/>
      <c r="S729" s="2"/>
      <c r="T729" s="2"/>
      <c r="U729" s="2"/>
      <c r="V729" s="2"/>
      <c r="W729" s="2"/>
      <c r="X729" s="2"/>
      <c r="Y729" s="2"/>
      <c r="Z729" s="2"/>
      <c r="AA729" s="2"/>
      <c r="AB729" s="2"/>
    </row>
    <row r="730" spans="1:28" ht="13.5" customHeight="1">
      <c r="A730" s="2"/>
      <c r="B730" s="3"/>
      <c r="C730" s="3"/>
      <c r="D730" s="35"/>
      <c r="E730" s="35"/>
      <c r="F730" s="35"/>
      <c r="G730" s="35"/>
      <c r="H730" s="3"/>
      <c r="I730" s="2"/>
      <c r="J730" s="2"/>
      <c r="K730" s="2"/>
      <c r="L730" s="2"/>
      <c r="M730" s="2"/>
      <c r="N730" s="2"/>
      <c r="O730" s="2"/>
      <c r="P730" s="2"/>
      <c r="Q730" s="2"/>
      <c r="R730" s="2"/>
      <c r="S730" s="2"/>
      <c r="T730" s="2"/>
      <c r="U730" s="2"/>
      <c r="V730" s="2"/>
      <c r="W730" s="2"/>
      <c r="X730" s="2"/>
      <c r="Y730" s="2"/>
      <c r="Z730" s="2"/>
      <c r="AA730" s="2"/>
      <c r="AB730" s="2"/>
    </row>
    <row r="731" spans="1:28" ht="13.5" customHeight="1">
      <c r="A731" s="2"/>
      <c r="B731" s="3"/>
      <c r="C731" s="3"/>
      <c r="D731" s="35"/>
      <c r="E731" s="35"/>
      <c r="F731" s="35"/>
      <c r="G731" s="35"/>
      <c r="H731" s="3"/>
      <c r="I731" s="2"/>
      <c r="J731" s="2"/>
      <c r="K731" s="2"/>
      <c r="L731" s="2"/>
      <c r="M731" s="2"/>
      <c r="N731" s="2"/>
      <c r="O731" s="2"/>
      <c r="P731" s="2"/>
      <c r="Q731" s="2"/>
      <c r="R731" s="2"/>
      <c r="S731" s="2"/>
      <c r="T731" s="2"/>
      <c r="U731" s="2"/>
      <c r="V731" s="2"/>
      <c r="W731" s="2"/>
      <c r="X731" s="2"/>
      <c r="Y731" s="2"/>
      <c r="Z731" s="2"/>
      <c r="AA731" s="2"/>
      <c r="AB731" s="2"/>
    </row>
    <row r="732" spans="1:28" ht="13.5" customHeight="1">
      <c r="A732" s="2"/>
      <c r="B732" s="3"/>
      <c r="C732" s="3"/>
      <c r="D732" s="35"/>
      <c r="E732" s="35"/>
      <c r="F732" s="35"/>
      <c r="G732" s="35"/>
      <c r="H732" s="3"/>
      <c r="I732" s="2"/>
      <c r="J732" s="2"/>
      <c r="K732" s="2"/>
      <c r="L732" s="2"/>
      <c r="M732" s="2"/>
      <c r="N732" s="2"/>
      <c r="O732" s="2"/>
      <c r="P732" s="2"/>
      <c r="Q732" s="2"/>
      <c r="R732" s="2"/>
      <c r="S732" s="2"/>
      <c r="T732" s="2"/>
      <c r="U732" s="2"/>
      <c r="V732" s="2"/>
      <c r="W732" s="2"/>
      <c r="X732" s="2"/>
      <c r="Y732" s="2"/>
      <c r="Z732" s="2"/>
      <c r="AA732" s="2"/>
      <c r="AB732" s="2"/>
    </row>
    <row r="733" spans="1:28" ht="13.5" customHeight="1">
      <c r="A733" s="2"/>
      <c r="B733" s="3"/>
      <c r="C733" s="3"/>
      <c r="D733" s="35"/>
      <c r="E733" s="35"/>
      <c r="F733" s="35"/>
      <c r="G733" s="35"/>
      <c r="H733" s="3"/>
      <c r="I733" s="2"/>
      <c r="J733" s="2"/>
      <c r="K733" s="2"/>
      <c r="L733" s="2"/>
      <c r="M733" s="2"/>
      <c r="N733" s="2"/>
      <c r="O733" s="2"/>
      <c r="P733" s="2"/>
      <c r="Q733" s="2"/>
      <c r="R733" s="2"/>
      <c r="S733" s="2"/>
      <c r="T733" s="2"/>
      <c r="U733" s="2"/>
      <c r="V733" s="2"/>
      <c r="W733" s="2"/>
      <c r="X733" s="2"/>
      <c r="Y733" s="2"/>
      <c r="Z733" s="2"/>
      <c r="AA733" s="2"/>
      <c r="AB733" s="2"/>
    </row>
    <row r="734" spans="1:28" ht="13.5" customHeight="1">
      <c r="A734" s="2"/>
      <c r="B734" s="3"/>
      <c r="C734" s="3"/>
      <c r="D734" s="35"/>
      <c r="E734" s="35"/>
      <c r="F734" s="35"/>
      <c r="G734" s="35"/>
      <c r="H734" s="3"/>
      <c r="I734" s="2"/>
      <c r="J734" s="2"/>
      <c r="K734" s="2"/>
      <c r="L734" s="2"/>
      <c r="M734" s="2"/>
      <c r="N734" s="2"/>
      <c r="O734" s="2"/>
      <c r="P734" s="2"/>
      <c r="Q734" s="2"/>
      <c r="R734" s="2"/>
      <c r="S734" s="2"/>
      <c r="T734" s="2"/>
      <c r="U734" s="2"/>
      <c r="V734" s="2"/>
      <c r="W734" s="2"/>
      <c r="X734" s="2"/>
      <c r="Y734" s="2"/>
      <c r="Z734" s="2"/>
      <c r="AA734" s="2"/>
      <c r="AB734" s="2"/>
    </row>
    <row r="735" spans="1:28" ht="13.5" customHeight="1">
      <c r="A735" s="2"/>
      <c r="B735" s="3"/>
      <c r="C735" s="3"/>
      <c r="D735" s="35"/>
      <c r="E735" s="35"/>
      <c r="F735" s="35"/>
      <c r="G735" s="35"/>
      <c r="H735" s="3"/>
      <c r="I735" s="2"/>
      <c r="J735" s="2"/>
      <c r="K735" s="2"/>
      <c r="L735" s="2"/>
      <c r="M735" s="2"/>
      <c r="N735" s="2"/>
      <c r="O735" s="2"/>
      <c r="P735" s="2"/>
      <c r="Q735" s="2"/>
      <c r="R735" s="2"/>
      <c r="S735" s="2"/>
      <c r="T735" s="2"/>
      <c r="U735" s="2"/>
      <c r="V735" s="2"/>
      <c r="W735" s="2"/>
      <c r="X735" s="2"/>
      <c r="Y735" s="2"/>
      <c r="Z735" s="2"/>
      <c r="AA735" s="2"/>
      <c r="AB735" s="2"/>
    </row>
    <row r="736" spans="1:28" ht="13.5" customHeight="1">
      <c r="A736" s="2"/>
      <c r="B736" s="3"/>
      <c r="C736" s="3"/>
      <c r="D736" s="35"/>
      <c r="E736" s="35"/>
      <c r="F736" s="35"/>
      <c r="G736" s="35"/>
      <c r="H736" s="3"/>
      <c r="I736" s="2"/>
      <c r="J736" s="2"/>
      <c r="K736" s="2"/>
      <c r="L736" s="2"/>
      <c r="M736" s="2"/>
      <c r="N736" s="2"/>
      <c r="O736" s="2"/>
      <c r="P736" s="2"/>
      <c r="Q736" s="2"/>
      <c r="R736" s="2"/>
      <c r="S736" s="2"/>
      <c r="T736" s="2"/>
      <c r="U736" s="2"/>
      <c r="V736" s="2"/>
      <c r="W736" s="2"/>
      <c r="X736" s="2"/>
      <c r="Y736" s="2"/>
      <c r="Z736" s="2"/>
      <c r="AA736" s="2"/>
      <c r="AB736" s="2"/>
    </row>
    <row r="737" spans="1:28" ht="13.5" customHeight="1">
      <c r="A737" s="2"/>
      <c r="B737" s="3"/>
      <c r="C737" s="3"/>
      <c r="D737" s="35"/>
      <c r="E737" s="35"/>
      <c r="F737" s="35"/>
      <c r="G737" s="35"/>
      <c r="H737" s="3"/>
      <c r="I737" s="2"/>
      <c r="J737" s="2"/>
      <c r="K737" s="2"/>
      <c r="L737" s="2"/>
      <c r="M737" s="2"/>
      <c r="N737" s="2"/>
      <c r="O737" s="2"/>
      <c r="P737" s="2"/>
      <c r="Q737" s="2"/>
      <c r="R737" s="2"/>
      <c r="S737" s="2"/>
      <c r="T737" s="2"/>
      <c r="U737" s="2"/>
      <c r="V737" s="2"/>
      <c r="W737" s="2"/>
      <c r="X737" s="2"/>
      <c r="Y737" s="2"/>
      <c r="Z737" s="2"/>
      <c r="AA737" s="2"/>
      <c r="AB737" s="2"/>
    </row>
    <row r="738" spans="1:28" ht="13.5" customHeight="1">
      <c r="A738" s="2"/>
      <c r="B738" s="3"/>
      <c r="C738" s="3"/>
      <c r="D738" s="35"/>
      <c r="E738" s="35"/>
      <c r="F738" s="35"/>
      <c r="G738" s="35"/>
      <c r="H738" s="3"/>
      <c r="I738" s="2"/>
      <c r="J738" s="2"/>
      <c r="K738" s="2"/>
      <c r="L738" s="2"/>
      <c r="M738" s="2"/>
      <c r="N738" s="2"/>
      <c r="O738" s="2"/>
      <c r="P738" s="2"/>
      <c r="Q738" s="2"/>
      <c r="R738" s="2"/>
      <c r="S738" s="2"/>
      <c r="T738" s="2"/>
      <c r="U738" s="2"/>
      <c r="V738" s="2"/>
      <c r="W738" s="2"/>
      <c r="X738" s="2"/>
      <c r="Y738" s="2"/>
      <c r="Z738" s="2"/>
      <c r="AA738" s="2"/>
      <c r="AB738" s="2"/>
    </row>
    <row r="739" spans="1:28" ht="13.5" customHeight="1">
      <c r="A739" s="2"/>
      <c r="B739" s="3"/>
      <c r="C739" s="3"/>
      <c r="D739" s="35"/>
      <c r="E739" s="35"/>
      <c r="F739" s="35"/>
      <c r="G739" s="35"/>
      <c r="H739" s="3"/>
      <c r="I739" s="2"/>
      <c r="J739" s="2"/>
      <c r="K739" s="2"/>
      <c r="L739" s="2"/>
      <c r="M739" s="2"/>
      <c r="N739" s="2"/>
      <c r="O739" s="2"/>
      <c r="P739" s="2"/>
      <c r="Q739" s="2"/>
      <c r="R739" s="2"/>
      <c r="S739" s="2"/>
      <c r="T739" s="2"/>
      <c r="U739" s="2"/>
      <c r="V739" s="2"/>
      <c r="W739" s="2"/>
      <c r="X739" s="2"/>
      <c r="Y739" s="2"/>
      <c r="Z739" s="2"/>
      <c r="AA739" s="2"/>
      <c r="AB739" s="2"/>
    </row>
    <row r="740" spans="1:28" ht="13.5" customHeight="1">
      <c r="A740" s="2"/>
      <c r="B740" s="3"/>
      <c r="C740" s="3"/>
      <c r="D740" s="35"/>
      <c r="E740" s="35"/>
      <c r="F740" s="35"/>
      <c r="G740" s="35"/>
      <c r="H740" s="3"/>
      <c r="I740" s="2"/>
      <c r="J740" s="2"/>
      <c r="K740" s="2"/>
      <c r="L740" s="2"/>
      <c r="M740" s="2"/>
      <c r="N740" s="2"/>
      <c r="O740" s="2"/>
      <c r="P740" s="2"/>
      <c r="Q740" s="2"/>
      <c r="R740" s="2"/>
      <c r="S740" s="2"/>
      <c r="T740" s="2"/>
      <c r="U740" s="2"/>
      <c r="V740" s="2"/>
      <c r="W740" s="2"/>
      <c r="X740" s="2"/>
      <c r="Y740" s="2"/>
      <c r="Z740" s="2"/>
      <c r="AA740" s="2"/>
      <c r="AB740" s="2"/>
    </row>
    <row r="741" spans="1:28" ht="13.5" customHeight="1">
      <c r="A741" s="2"/>
      <c r="B741" s="3"/>
      <c r="C741" s="3"/>
      <c r="D741" s="35"/>
      <c r="E741" s="35"/>
      <c r="F741" s="35"/>
      <c r="G741" s="35"/>
      <c r="H741" s="3"/>
      <c r="I741" s="2"/>
      <c r="J741" s="2"/>
      <c r="K741" s="2"/>
      <c r="L741" s="2"/>
      <c r="M741" s="2"/>
      <c r="N741" s="2"/>
      <c r="O741" s="2"/>
      <c r="P741" s="2"/>
      <c r="Q741" s="2"/>
      <c r="R741" s="2"/>
      <c r="S741" s="2"/>
      <c r="T741" s="2"/>
      <c r="U741" s="2"/>
      <c r="V741" s="2"/>
      <c r="W741" s="2"/>
      <c r="X741" s="2"/>
      <c r="Y741" s="2"/>
      <c r="Z741" s="2"/>
      <c r="AA741" s="2"/>
      <c r="AB741" s="2"/>
    </row>
    <row r="742" spans="1:28" ht="13.5" customHeight="1">
      <c r="A742" s="2"/>
      <c r="B742" s="3"/>
      <c r="C742" s="3"/>
      <c r="D742" s="35"/>
      <c r="E742" s="35"/>
      <c r="F742" s="35"/>
      <c r="G742" s="35"/>
      <c r="H742" s="3"/>
      <c r="I742" s="2"/>
      <c r="J742" s="2"/>
      <c r="K742" s="2"/>
      <c r="L742" s="2"/>
      <c r="M742" s="2"/>
      <c r="N742" s="2"/>
      <c r="O742" s="2"/>
      <c r="P742" s="2"/>
      <c r="Q742" s="2"/>
      <c r="R742" s="2"/>
      <c r="S742" s="2"/>
      <c r="T742" s="2"/>
      <c r="U742" s="2"/>
      <c r="V742" s="2"/>
      <c r="W742" s="2"/>
      <c r="X742" s="2"/>
      <c r="Y742" s="2"/>
      <c r="Z742" s="2"/>
      <c r="AA742" s="2"/>
      <c r="AB742" s="2"/>
    </row>
    <row r="743" spans="1:28" ht="13.5" customHeight="1">
      <c r="A743" s="2"/>
      <c r="B743" s="3"/>
      <c r="C743" s="3"/>
      <c r="D743" s="35"/>
      <c r="E743" s="35"/>
      <c r="F743" s="35"/>
      <c r="G743" s="35"/>
      <c r="H743" s="3"/>
      <c r="I743" s="2"/>
      <c r="J743" s="2"/>
      <c r="K743" s="2"/>
      <c r="L743" s="2"/>
      <c r="M743" s="2"/>
      <c r="N743" s="2"/>
      <c r="O743" s="2"/>
      <c r="P743" s="2"/>
      <c r="Q743" s="2"/>
      <c r="R743" s="2"/>
      <c r="S743" s="2"/>
      <c r="T743" s="2"/>
      <c r="U743" s="2"/>
      <c r="V743" s="2"/>
      <c r="W743" s="2"/>
      <c r="X743" s="2"/>
      <c r="Y743" s="2"/>
      <c r="Z743" s="2"/>
      <c r="AA743" s="2"/>
      <c r="AB743" s="2"/>
    </row>
    <row r="744" spans="1:28" ht="13.5" customHeight="1">
      <c r="A744" s="2"/>
      <c r="B744" s="3"/>
      <c r="C744" s="3"/>
      <c r="D744" s="35"/>
      <c r="E744" s="35"/>
      <c r="F744" s="35"/>
      <c r="G744" s="35"/>
      <c r="H744" s="3"/>
      <c r="I744" s="2"/>
      <c r="J744" s="2"/>
      <c r="K744" s="2"/>
      <c r="L744" s="2"/>
      <c r="M744" s="2"/>
      <c r="N744" s="2"/>
      <c r="O744" s="2"/>
      <c r="P744" s="2"/>
      <c r="Q744" s="2"/>
      <c r="R744" s="2"/>
      <c r="S744" s="2"/>
      <c r="T744" s="2"/>
      <c r="U744" s="2"/>
      <c r="V744" s="2"/>
      <c r="W744" s="2"/>
      <c r="X744" s="2"/>
      <c r="Y744" s="2"/>
      <c r="Z744" s="2"/>
      <c r="AA744" s="2"/>
      <c r="AB744" s="2"/>
    </row>
    <row r="745" spans="1:28" ht="13.5" customHeight="1">
      <c r="A745" s="2"/>
      <c r="B745" s="3"/>
      <c r="C745" s="3"/>
      <c r="D745" s="35"/>
      <c r="E745" s="35"/>
      <c r="F745" s="35"/>
      <c r="G745" s="35"/>
      <c r="H745" s="3"/>
      <c r="I745" s="2"/>
      <c r="J745" s="2"/>
      <c r="K745" s="2"/>
      <c r="L745" s="2"/>
      <c r="M745" s="2"/>
      <c r="N745" s="2"/>
      <c r="O745" s="2"/>
      <c r="P745" s="2"/>
      <c r="Q745" s="2"/>
      <c r="R745" s="2"/>
      <c r="S745" s="2"/>
      <c r="T745" s="2"/>
      <c r="U745" s="2"/>
      <c r="V745" s="2"/>
      <c r="W745" s="2"/>
      <c r="X745" s="2"/>
      <c r="Y745" s="2"/>
      <c r="Z745" s="2"/>
      <c r="AA745" s="2"/>
      <c r="AB745" s="2"/>
    </row>
    <row r="746" spans="1:28" ht="13.5" customHeight="1">
      <c r="A746" s="2"/>
      <c r="B746" s="3"/>
      <c r="C746" s="3"/>
      <c r="D746" s="35"/>
      <c r="E746" s="35"/>
      <c r="F746" s="35"/>
      <c r="G746" s="35"/>
      <c r="H746" s="3"/>
      <c r="I746" s="2"/>
      <c r="J746" s="2"/>
      <c r="K746" s="2"/>
      <c r="L746" s="2"/>
      <c r="M746" s="2"/>
      <c r="N746" s="2"/>
      <c r="O746" s="2"/>
      <c r="P746" s="2"/>
      <c r="Q746" s="2"/>
      <c r="R746" s="2"/>
      <c r="S746" s="2"/>
      <c r="T746" s="2"/>
      <c r="U746" s="2"/>
      <c r="V746" s="2"/>
      <c r="W746" s="2"/>
      <c r="X746" s="2"/>
      <c r="Y746" s="2"/>
      <c r="Z746" s="2"/>
      <c r="AA746" s="2"/>
      <c r="AB746" s="2"/>
    </row>
    <row r="747" spans="1:28" ht="13.5" customHeight="1">
      <c r="A747" s="2"/>
      <c r="B747" s="3"/>
      <c r="C747" s="3"/>
      <c r="D747" s="35"/>
      <c r="E747" s="35"/>
      <c r="F747" s="35"/>
      <c r="G747" s="35"/>
      <c r="H747" s="3"/>
      <c r="I747" s="2"/>
      <c r="J747" s="2"/>
      <c r="K747" s="2"/>
      <c r="L747" s="2"/>
      <c r="M747" s="2"/>
      <c r="N747" s="2"/>
      <c r="O747" s="2"/>
      <c r="P747" s="2"/>
      <c r="Q747" s="2"/>
      <c r="R747" s="2"/>
      <c r="S747" s="2"/>
      <c r="T747" s="2"/>
      <c r="U747" s="2"/>
      <c r="V747" s="2"/>
      <c r="W747" s="2"/>
      <c r="X747" s="2"/>
      <c r="Y747" s="2"/>
      <c r="Z747" s="2"/>
      <c r="AA747" s="2"/>
      <c r="AB747" s="2"/>
    </row>
    <row r="748" spans="1:28" ht="13.5" customHeight="1">
      <c r="A748" s="2"/>
      <c r="B748" s="3"/>
      <c r="C748" s="3"/>
      <c r="D748" s="35"/>
      <c r="E748" s="35"/>
      <c r="F748" s="35"/>
      <c r="G748" s="35"/>
      <c r="H748" s="3"/>
      <c r="I748" s="2"/>
      <c r="J748" s="2"/>
      <c r="K748" s="2"/>
      <c r="L748" s="2"/>
      <c r="M748" s="2"/>
      <c r="N748" s="2"/>
      <c r="O748" s="2"/>
      <c r="P748" s="2"/>
      <c r="Q748" s="2"/>
      <c r="R748" s="2"/>
      <c r="S748" s="2"/>
      <c r="T748" s="2"/>
      <c r="U748" s="2"/>
      <c r="V748" s="2"/>
      <c r="W748" s="2"/>
      <c r="X748" s="2"/>
      <c r="Y748" s="2"/>
      <c r="Z748" s="2"/>
      <c r="AA748" s="2"/>
      <c r="AB748" s="2"/>
    </row>
    <row r="749" spans="1:28" ht="13.5" customHeight="1">
      <c r="A749" s="2"/>
      <c r="B749" s="3"/>
      <c r="C749" s="3"/>
      <c r="D749" s="35"/>
      <c r="E749" s="35"/>
      <c r="F749" s="35"/>
      <c r="G749" s="35"/>
      <c r="H749" s="3"/>
      <c r="I749" s="2"/>
      <c r="J749" s="2"/>
      <c r="K749" s="2"/>
      <c r="L749" s="2"/>
      <c r="M749" s="2"/>
      <c r="N749" s="2"/>
      <c r="O749" s="2"/>
      <c r="P749" s="2"/>
      <c r="Q749" s="2"/>
      <c r="R749" s="2"/>
      <c r="S749" s="2"/>
      <c r="T749" s="2"/>
      <c r="U749" s="2"/>
      <c r="V749" s="2"/>
      <c r="W749" s="2"/>
      <c r="X749" s="2"/>
      <c r="Y749" s="2"/>
      <c r="Z749" s="2"/>
      <c r="AA749" s="2"/>
      <c r="AB749" s="2"/>
    </row>
    <row r="750" spans="1:28" ht="13.5" customHeight="1">
      <c r="A750" s="2"/>
      <c r="B750" s="3"/>
      <c r="C750" s="3"/>
      <c r="D750" s="35"/>
      <c r="E750" s="35"/>
      <c r="F750" s="35"/>
      <c r="G750" s="35"/>
      <c r="H750" s="3"/>
      <c r="I750" s="2"/>
      <c r="J750" s="2"/>
      <c r="K750" s="2"/>
      <c r="L750" s="2"/>
      <c r="M750" s="2"/>
      <c r="N750" s="2"/>
      <c r="O750" s="2"/>
      <c r="P750" s="2"/>
      <c r="Q750" s="2"/>
      <c r="R750" s="2"/>
      <c r="S750" s="2"/>
      <c r="T750" s="2"/>
      <c r="U750" s="2"/>
      <c r="V750" s="2"/>
      <c r="W750" s="2"/>
      <c r="X750" s="2"/>
      <c r="Y750" s="2"/>
      <c r="Z750" s="2"/>
      <c r="AA750" s="2"/>
      <c r="AB750" s="2"/>
    </row>
    <row r="751" spans="1:28" ht="13.5" customHeight="1">
      <c r="A751" s="2"/>
      <c r="B751" s="3"/>
      <c r="C751" s="3"/>
      <c r="D751" s="35"/>
      <c r="E751" s="35"/>
      <c r="F751" s="35"/>
      <c r="G751" s="35"/>
      <c r="H751" s="3"/>
      <c r="I751" s="2"/>
      <c r="J751" s="2"/>
      <c r="K751" s="2"/>
      <c r="L751" s="2"/>
      <c r="M751" s="2"/>
      <c r="N751" s="2"/>
      <c r="O751" s="2"/>
      <c r="P751" s="2"/>
      <c r="Q751" s="2"/>
      <c r="R751" s="2"/>
      <c r="S751" s="2"/>
      <c r="T751" s="2"/>
      <c r="U751" s="2"/>
      <c r="V751" s="2"/>
      <c r="W751" s="2"/>
      <c r="X751" s="2"/>
      <c r="Y751" s="2"/>
      <c r="Z751" s="2"/>
      <c r="AA751" s="2"/>
      <c r="AB751" s="2"/>
    </row>
    <row r="752" spans="1:28" ht="13.5" customHeight="1">
      <c r="A752" s="2"/>
      <c r="B752" s="3"/>
      <c r="C752" s="3"/>
      <c r="D752" s="35"/>
      <c r="E752" s="35"/>
      <c r="F752" s="35"/>
      <c r="G752" s="35"/>
      <c r="H752" s="3"/>
      <c r="I752" s="2"/>
      <c r="J752" s="2"/>
      <c r="K752" s="2"/>
      <c r="L752" s="2"/>
      <c r="M752" s="2"/>
      <c r="N752" s="2"/>
      <c r="O752" s="2"/>
      <c r="P752" s="2"/>
      <c r="Q752" s="2"/>
      <c r="R752" s="2"/>
      <c r="S752" s="2"/>
      <c r="T752" s="2"/>
      <c r="U752" s="2"/>
      <c r="V752" s="2"/>
      <c r="W752" s="2"/>
      <c r="X752" s="2"/>
      <c r="Y752" s="2"/>
      <c r="Z752" s="2"/>
      <c r="AA752" s="2"/>
      <c r="AB752" s="2"/>
    </row>
    <row r="753" spans="1:28" ht="13.5" customHeight="1">
      <c r="A753" s="2"/>
      <c r="B753" s="3"/>
      <c r="C753" s="3"/>
      <c r="D753" s="35"/>
      <c r="E753" s="35"/>
      <c r="F753" s="35"/>
      <c r="G753" s="35"/>
      <c r="H753" s="3"/>
      <c r="I753" s="2"/>
      <c r="J753" s="2"/>
      <c r="K753" s="2"/>
      <c r="L753" s="2"/>
      <c r="M753" s="2"/>
      <c r="N753" s="2"/>
      <c r="O753" s="2"/>
      <c r="P753" s="2"/>
      <c r="Q753" s="2"/>
      <c r="R753" s="2"/>
      <c r="S753" s="2"/>
      <c r="T753" s="2"/>
      <c r="U753" s="2"/>
      <c r="V753" s="2"/>
      <c r="W753" s="2"/>
      <c r="X753" s="2"/>
      <c r="Y753" s="2"/>
      <c r="Z753" s="2"/>
      <c r="AA753" s="2"/>
      <c r="AB753" s="2"/>
    </row>
    <row r="754" spans="1:28" ht="13.5" customHeight="1">
      <c r="A754" s="2"/>
      <c r="B754" s="3"/>
      <c r="C754" s="3"/>
      <c r="D754" s="35"/>
      <c r="E754" s="35"/>
      <c r="F754" s="35"/>
      <c r="G754" s="35"/>
      <c r="H754" s="3"/>
      <c r="I754" s="2"/>
      <c r="J754" s="2"/>
      <c r="K754" s="2"/>
      <c r="L754" s="2"/>
      <c r="M754" s="2"/>
      <c r="N754" s="2"/>
      <c r="O754" s="2"/>
      <c r="P754" s="2"/>
      <c r="Q754" s="2"/>
      <c r="R754" s="2"/>
      <c r="S754" s="2"/>
      <c r="T754" s="2"/>
      <c r="U754" s="2"/>
      <c r="V754" s="2"/>
      <c r="W754" s="2"/>
      <c r="X754" s="2"/>
      <c r="Y754" s="2"/>
      <c r="Z754" s="2"/>
      <c r="AA754" s="2"/>
      <c r="AB754" s="2"/>
    </row>
    <row r="755" spans="1:28" ht="13.5" customHeight="1">
      <c r="A755" s="2"/>
      <c r="B755" s="3"/>
      <c r="C755" s="3"/>
      <c r="D755" s="35"/>
      <c r="E755" s="35"/>
      <c r="F755" s="35"/>
      <c r="G755" s="35"/>
      <c r="H755" s="3"/>
      <c r="I755" s="2"/>
      <c r="J755" s="2"/>
      <c r="K755" s="2"/>
      <c r="L755" s="2"/>
      <c r="M755" s="2"/>
      <c r="N755" s="2"/>
      <c r="O755" s="2"/>
      <c r="P755" s="2"/>
      <c r="Q755" s="2"/>
      <c r="R755" s="2"/>
      <c r="S755" s="2"/>
      <c r="T755" s="2"/>
      <c r="U755" s="2"/>
      <c r="V755" s="2"/>
      <c r="W755" s="2"/>
      <c r="X755" s="2"/>
      <c r="Y755" s="2"/>
      <c r="Z755" s="2"/>
      <c r="AA755" s="2"/>
      <c r="AB755" s="2"/>
    </row>
    <row r="756" spans="1:28" ht="13.5" customHeight="1">
      <c r="A756" s="2"/>
      <c r="B756" s="3"/>
      <c r="C756" s="3"/>
      <c r="D756" s="35"/>
      <c r="E756" s="35"/>
      <c r="F756" s="35"/>
      <c r="G756" s="35"/>
      <c r="H756" s="3"/>
      <c r="I756" s="2"/>
      <c r="J756" s="2"/>
      <c r="K756" s="2"/>
      <c r="L756" s="2"/>
      <c r="M756" s="2"/>
      <c r="N756" s="2"/>
      <c r="O756" s="2"/>
      <c r="P756" s="2"/>
      <c r="Q756" s="2"/>
      <c r="R756" s="2"/>
      <c r="S756" s="2"/>
      <c r="T756" s="2"/>
      <c r="U756" s="2"/>
      <c r="V756" s="2"/>
      <c r="W756" s="2"/>
      <c r="X756" s="2"/>
      <c r="Y756" s="2"/>
      <c r="Z756" s="2"/>
      <c r="AA756" s="2"/>
      <c r="AB756" s="2"/>
    </row>
    <row r="757" spans="1:28" ht="13.5" customHeight="1">
      <c r="A757" s="2"/>
      <c r="B757" s="3"/>
      <c r="C757" s="3"/>
      <c r="D757" s="35"/>
      <c r="E757" s="35"/>
      <c r="F757" s="35"/>
      <c r="G757" s="35"/>
      <c r="H757" s="3"/>
      <c r="I757" s="2"/>
      <c r="J757" s="2"/>
      <c r="K757" s="2"/>
      <c r="L757" s="2"/>
      <c r="M757" s="2"/>
      <c r="N757" s="2"/>
      <c r="O757" s="2"/>
      <c r="P757" s="2"/>
      <c r="Q757" s="2"/>
      <c r="R757" s="2"/>
      <c r="S757" s="2"/>
      <c r="T757" s="2"/>
      <c r="U757" s="2"/>
      <c r="V757" s="2"/>
      <c r="W757" s="2"/>
      <c r="X757" s="2"/>
      <c r="Y757" s="2"/>
      <c r="Z757" s="2"/>
      <c r="AA757" s="2"/>
      <c r="AB757" s="2"/>
    </row>
    <row r="758" spans="1:28" ht="13.5" customHeight="1">
      <c r="A758" s="2"/>
      <c r="B758" s="3"/>
      <c r="C758" s="3"/>
      <c r="D758" s="35"/>
      <c r="E758" s="35"/>
      <c r="F758" s="35"/>
      <c r="G758" s="35"/>
      <c r="H758" s="3"/>
      <c r="I758" s="2"/>
      <c r="J758" s="2"/>
      <c r="K758" s="2"/>
      <c r="L758" s="2"/>
      <c r="M758" s="2"/>
      <c r="N758" s="2"/>
      <c r="O758" s="2"/>
      <c r="P758" s="2"/>
      <c r="Q758" s="2"/>
      <c r="R758" s="2"/>
      <c r="S758" s="2"/>
      <c r="T758" s="2"/>
      <c r="U758" s="2"/>
      <c r="V758" s="2"/>
      <c r="W758" s="2"/>
      <c r="X758" s="2"/>
      <c r="Y758" s="2"/>
      <c r="Z758" s="2"/>
      <c r="AA758" s="2"/>
      <c r="AB758" s="2"/>
    </row>
    <row r="759" spans="1:28" ht="13.5" customHeight="1">
      <c r="A759" s="2"/>
      <c r="B759" s="3"/>
      <c r="C759" s="3"/>
      <c r="D759" s="35"/>
      <c r="E759" s="35"/>
      <c r="F759" s="35"/>
      <c r="G759" s="35"/>
      <c r="H759" s="3"/>
      <c r="I759" s="2"/>
      <c r="J759" s="2"/>
      <c r="K759" s="2"/>
      <c r="L759" s="2"/>
      <c r="M759" s="2"/>
      <c r="N759" s="2"/>
      <c r="O759" s="2"/>
      <c r="P759" s="2"/>
      <c r="Q759" s="2"/>
      <c r="R759" s="2"/>
      <c r="S759" s="2"/>
      <c r="T759" s="2"/>
      <c r="U759" s="2"/>
      <c r="V759" s="2"/>
      <c r="W759" s="2"/>
      <c r="X759" s="2"/>
      <c r="Y759" s="2"/>
      <c r="Z759" s="2"/>
      <c r="AA759" s="2"/>
      <c r="AB759" s="2"/>
    </row>
    <row r="760" spans="1:28" ht="13.5" customHeight="1">
      <c r="A760" s="2"/>
      <c r="B760" s="3"/>
      <c r="C760" s="3"/>
      <c r="D760" s="35"/>
      <c r="E760" s="35"/>
      <c r="F760" s="35"/>
      <c r="G760" s="35"/>
      <c r="H760" s="3"/>
      <c r="I760" s="2"/>
      <c r="J760" s="2"/>
      <c r="K760" s="2"/>
      <c r="L760" s="2"/>
      <c r="M760" s="2"/>
      <c r="N760" s="2"/>
      <c r="O760" s="2"/>
      <c r="P760" s="2"/>
      <c r="Q760" s="2"/>
      <c r="R760" s="2"/>
      <c r="S760" s="2"/>
      <c r="T760" s="2"/>
      <c r="U760" s="2"/>
      <c r="V760" s="2"/>
      <c r="W760" s="2"/>
      <c r="X760" s="2"/>
      <c r="Y760" s="2"/>
      <c r="Z760" s="2"/>
      <c r="AA760" s="2"/>
      <c r="AB760" s="2"/>
    </row>
    <row r="761" spans="1:28" ht="13.5" customHeight="1">
      <c r="A761" s="2"/>
      <c r="B761" s="3"/>
      <c r="C761" s="3"/>
      <c r="D761" s="35"/>
      <c r="E761" s="35"/>
      <c r="F761" s="35"/>
      <c r="G761" s="35"/>
      <c r="H761" s="3"/>
      <c r="I761" s="2"/>
      <c r="J761" s="2"/>
      <c r="K761" s="2"/>
      <c r="L761" s="2"/>
      <c r="M761" s="2"/>
      <c r="N761" s="2"/>
      <c r="O761" s="2"/>
      <c r="P761" s="2"/>
      <c r="Q761" s="2"/>
      <c r="R761" s="2"/>
      <c r="S761" s="2"/>
      <c r="T761" s="2"/>
      <c r="U761" s="2"/>
      <c r="V761" s="2"/>
      <c r="W761" s="2"/>
      <c r="X761" s="2"/>
      <c r="Y761" s="2"/>
      <c r="Z761" s="2"/>
      <c r="AA761" s="2"/>
      <c r="AB761" s="2"/>
    </row>
    <row r="762" spans="1:28" ht="13.5" customHeight="1">
      <c r="A762" s="2"/>
      <c r="B762" s="3"/>
      <c r="C762" s="3"/>
      <c r="D762" s="35"/>
      <c r="E762" s="35"/>
      <c r="F762" s="35"/>
      <c r="G762" s="35"/>
      <c r="H762" s="3"/>
      <c r="I762" s="2"/>
      <c r="J762" s="2"/>
      <c r="K762" s="2"/>
      <c r="L762" s="2"/>
      <c r="M762" s="2"/>
      <c r="N762" s="2"/>
      <c r="O762" s="2"/>
      <c r="P762" s="2"/>
      <c r="Q762" s="2"/>
      <c r="R762" s="2"/>
      <c r="S762" s="2"/>
      <c r="T762" s="2"/>
      <c r="U762" s="2"/>
      <c r="V762" s="2"/>
      <c r="W762" s="2"/>
      <c r="X762" s="2"/>
      <c r="Y762" s="2"/>
      <c r="Z762" s="2"/>
      <c r="AA762" s="2"/>
      <c r="AB762" s="2"/>
    </row>
    <row r="763" spans="1:28" ht="13.5" customHeight="1">
      <c r="A763" s="2"/>
      <c r="B763" s="3"/>
      <c r="C763" s="3"/>
      <c r="D763" s="35"/>
      <c r="E763" s="35"/>
      <c r="F763" s="35"/>
      <c r="G763" s="35"/>
      <c r="H763" s="3"/>
      <c r="I763" s="2"/>
      <c r="J763" s="2"/>
      <c r="K763" s="2"/>
      <c r="L763" s="2"/>
      <c r="M763" s="2"/>
      <c r="N763" s="2"/>
      <c r="O763" s="2"/>
      <c r="P763" s="2"/>
      <c r="Q763" s="2"/>
      <c r="R763" s="2"/>
      <c r="S763" s="2"/>
      <c r="T763" s="2"/>
      <c r="U763" s="2"/>
      <c r="V763" s="2"/>
      <c r="W763" s="2"/>
      <c r="X763" s="2"/>
      <c r="Y763" s="2"/>
      <c r="Z763" s="2"/>
      <c r="AA763" s="2"/>
      <c r="AB763" s="2"/>
    </row>
    <row r="764" spans="1:28" ht="13.5" customHeight="1">
      <c r="A764" s="2"/>
      <c r="B764" s="3"/>
      <c r="C764" s="3"/>
      <c r="D764" s="35"/>
      <c r="E764" s="35"/>
      <c r="F764" s="35"/>
      <c r="G764" s="35"/>
      <c r="H764" s="3"/>
      <c r="I764" s="2"/>
      <c r="J764" s="2"/>
      <c r="K764" s="2"/>
      <c r="L764" s="2"/>
      <c r="M764" s="2"/>
      <c r="N764" s="2"/>
      <c r="O764" s="2"/>
      <c r="P764" s="2"/>
      <c r="Q764" s="2"/>
      <c r="R764" s="2"/>
      <c r="S764" s="2"/>
      <c r="T764" s="2"/>
      <c r="U764" s="2"/>
      <c r="V764" s="2"/>
      <c r="W764" s="2"/>
      <c r="X764" s="2"/>
      <c r="Y764" s="2"/>
      <c r="Z764" s="2"/>
      <c r="AA764" s="2"/>
      <c r="AB764" s="2"/>
    </row>
    <row r="765" spans="1:28" ht="13.5" customHeight="1">
      <c r="A765" s="2"/>
      <c r="B765" s="3"/>
      <c r="C765" s="3"/>
      <c r="D765" s="35"/>
      <c r="E765" s="35"/>
      <c r="F765" s="35"/>
      <c r="G765" s="35"/>
      <c r="H765" s="3"/>
      <c r="I765" s="2"/>
      <c r="J765" s="2"/>
      <c r="K765" s="2"/>
      <c r="L765" s="2"/>
      <c r="M765" s="2"/>
      <c r="N765" s="2"/>
      <c r="O765" s="2"/>
      <c r="P765" s="2"/>
      <c r="Q765" s="2"/>
      <c r="R765" s="2"/>
      <c r="S765" s="2"/>
      <c r="T765" s="2"/>
      <c r="U765" s="2"/>
      <c r="V765" s="2"/>
      <c r="W765" s="2"/>
      <c r="X765" s="2"/>
      <c r="Y765" s="2"/>
      <c r="Z765" s="2"/>
      <c r="AA765" s="2"/>
      <c r="AB765" s="2"/>
    </row>
    <row r="766" spans="1:28" ht="13.5" customHeight="1">
      <c r="A766" s="2"/>
      <c r="B766" s="3"/>
      <c r="C766" s="3"/>
      <c r="D766" s="35"/>
      <c r="E766" s="35"/>
      <c r="F766" s="35"/>
      <c r="G766" s="35"/>
      <c r="H766" s="3"/>
      <c r="I766" s="2"/>
      <c r="J766" s="2"/>
      <c r="K766" s="2"/>
      <c r="L766" s="2"/>
      <c r="M766" s="2"/>
      <c r="N766" s="2"/>
      <c r="O766" s="2"/>
      <c r="P766" s="2"/>
      <c r="Q766" s="2"/>
      <c r="R766" s="2"/>
      <c r="S766" s="2"/>
      <c r="T766" s="2"/>
      <c r="U766" s="2"/>
      <c r="V766" s="2"/>
      <c r="W766" s="2"/>
      <c r="X766" s="2"/>
      <c r="Y766" s="2"/>
      <c r="Z766" s="2"/>
      <c r="AA766" s="2"/>
      <c r="AB766" s="2"/>
    </row>
    <row r="767" spans="1:28" ht="13.5" customHeight="1">
      <c r="A767" s="2"/>
      <c r="B767" s="3"/>
      <c r="C767" s="3"/>
      <c r="D767" s="35"/>
      <c r="E767" s="35"/>
      <c r="F767" s="35"/>
      <c r="G767" s="35"/>
      <c r="H767" s="3"/>
      <c r="I767" s="2"/>
      <c r="J767" s="2"/>
      <c r="K767" s="2"/>
      <c r="L767" s="2"/>
      <c r="M767" s="2"/>
      <c r="N767" s="2"/>
      <c r="O767" s="2"/>
      <c r="P767" s="2"/>
      <c r="Q767" s="2"/>
      <c r="R767" s="2"/>
      <c r="S767" s="2"/>
      <c r="T767" s="2"/>
      <c r="U767" s="2"/>
      <c r="V767" s="2"/>
      <c r="W767" s="2"/>
      <c r="X767" s="2"/>
      <c r="Y767" s="2"/>
      <c r="Z767" s="2"/>
      <c r="AA767" s="2"/>
      <c r="AB767" s="2"/>
    </row>
    <row r="768" spans="1:28" ht="13.5" customHeight="1">
      <c r="A768" s="2"/>
      <c r="B768" s="3"/>
      <c r="C768" s="3"/>
      <c r="D768" s="35"/>
      <c r="E768" s="35"/>
      <c r="F768" s="35"/>
      <c r="G768" s="35"/>
      <c r="H768" s="3"/>
      <c r="I768" s="2"/>
      <c r="J768" s="2"/>
      <c r="K768" s="2"/>
      <c r="L768" s="2"/>
      <c r="M768" s="2"/>
      <c r="N768" s="2"/>
      <c r="O768" s="2"/>
      <c r="P768" s="2"/>
      <c r="Q768" s="2"/>
      <c r="R768" s="2"/>
      <c r="S768" s="2"/>
      <c r="T768" s="2"/>
      <c r="U768" s="2"/>
      <c r="V768" s="2"/>
      <c r="W768" s="2"/>
      <c r="X768" s="2"/>
      <c r="Y768" s="2"/>
      <c r="Z768" s="2"/>
      <c r="AA768" s="2"/>
      <c r="AB768" s="2"/>
    </row>
    <row r="769" spans="1:28" ht="13.5" customHeight="1">
      <c r="A769" s="2"/>
      <c r="B769" s="3"/>
      <c r="C769" s="3"/>
      <c r="D769" s="35"/>
      <c r="E769" s="35"/>
      <c r="F769" s="35"/>
      <c r="G769" s="35"/>
      <c r="H769" s="3"/>
      <c r="I769" s="2"/>
      <c r="J769" s="2"/>
      <c r="K769" s="2"/>
      <c r="L769" s="2"/>
      <c r="M769" s="2"/>
      <c r="N769" s="2"/>
      <c r="O769" s="2"/>
      <c r="P769" s="2"/>
      <c r="Q769" s="2"/>
      <c r="R769" s="2"/>
      <c r="S769" s="2"/>
      <c r="T769" s="2"/>
      <c r="U769" s="2"/>
      <c r="V769" s="2"/>
      <c r="W769" s="2"/>
      <c r="X769" s="2"/>
      <c r="Y769" s="2"/>
      <c r="Z769" s="2"/>
      <c r="AA769" s="2"/>
      <c r="AB769" s="2"/>
    </row>
    <row r="770" spans="1:28" ht="13.5" customHeight="1">
      <c r="A770" s="2"/>
      <c r="B770" s="3"/>
      <c r="C770" s="3"/>
      <c r="D770" s="35"/>
      <c r="E770" s="35"/>
      <c r="F770" s="35"/>
      <c r="G770" s="35"/>
      <c r="H770" s="3"/>
      <c r="I770" s="2"/>
      <c r="J770" s="2"/>
      <c r="K770" s="2"/>
      <c r="L770" s="2"/>
      <c r="M770" s="2"/>
      <c r="N770" s="2"/>
      <c r="O770" s="2"/>
      <c r="P770" s="2"/>
      <c r="Q770" s="2"/>
      <c r="R770" s="2"/>
      <c r="S770" s="2"/>
      <c r="T770" s="2"/>
      <c r="U770" s="2"/>
      <c r="V770" s="2"/>
      <c r="W770" s="2"/>
      <c r="X770" s="2"/>
      <c r="Y770" s="2"/>
      <c r="Z770" s="2"/>
      <c r="AA770" s="2"/>
      <c r="AB770" s="2"/>
    </row>
    <row r="771" spans="1:28" ht="13.5" customHeight="1">
      <c r="A771" s="2"/>
      <c r="B771" s="3"/>
      <c r="C771" s="3"/>
      <c r="D771" s="35"/>
      <c r="E771" s="35"/>
      <c r="F771" s="35"/>
      <c r="G771" s="35"/>
      <c r="H771" s="3"/>
      <c r="I771" s="2"/>
      <c r="J771" s="2"/>
      <c r="K771" s="2"/>
      <c r="L771" s="2"/>
      <c r="M771" s="2"/>
      <c r="N771" s="2"/>
      <c r="O771" s="2"/>
      <c r="P771" s="2"/>
      <c r="Q771" s="2"/>
      <c r="R771" s="2"/>
      <c r="S771" s="2"/>
      <c r="T771" s="2"/>
      <c r="U771" s="2"/>
      <c r="V771" s="2"/>
      <c r="W771" s="2"/>
      <c r="X771" s="2"/>
      <c r="Y771" s="2"/>
      <c r="Z771" s="2"/>
      <c r="AA771" s="2"/>
      <c r="AB771" s="2"/>
    </row>
    <row r="772" spans="1:28" ht="13.5" customHeight="1">
      <c r="A772" s="2"/>
      <c r="B772" s="3"/>
      <c r="C772" s="3"/>
      <c r="D772" s="35"/>
      <c r="E772" s="35"/>
      <c r="F772" s="35"/>
      <c r="G772" s="35"/>
      <c r="H772" s="3"/>
      <c r="I772" s="2"/>
      <c r="J772" s="2"/>
      <c r="K772" s="2"/>
      <c r="L772" s="2"/>
      <c r="M772" s="2"/>
      <c r="N772" s="2"/>
      <c r="O772" s="2"/>
      <c r="P772" s="2"/>
      <c r="Q772" s="2"/>
      <c r="R772" s="2"/>
      <c r="S772" s="2"/>
      <c r="T772" s="2"/>
      <c r="U772" s="2"/>
      <c r="V772" s="2"/>
      <c r="W772" s="2"/>
      <c r="X772" s="2"/>
      <c r="Y772" s="2"/>
      <c r="Z772" s="2"/>
      <c r="AA772" s="2"/>
      <c r="AB772" s="2"/>
    </row>
    <row r="773" spans="1:28" ht="13.5" customHeight="1">
      <c r="A773" s="2"/>
      <c r="B773" s="3"/>
      <c r="C773" s="3"/>
      <c r="D773" s="35"/>
      <c r="E773" s="35"/>
      <c r="F773" s="35"/>
      <c r="G773" s="35"/>
      <c r="H773" s="3"/>
      <c r="I773" s="2"/>
      <c r="J773" s="2"/>
      <c r="K773" s="2"/>
      <c r="L773" s="2"/>
      <c r="M773" s="2"/>
      <c r="N773" s="2"/>
      <c r="O773" s="2"/>
      <c r="P773" s="2"/>
      <c r="Q773" s="2"/>
      <c r="R773" s="2"/>
      <c r="S773" s="2"/>
      <c r="T773" s="2"/>
      <c r="U773" s="2"/>
      <c r="V773" s="2"/>
      <c r="W773" s="2"/>
      <c r="X773" s="2"/>
      <c r="Y773" s="2"/>
      <c r="Z773" s="2"/>
      <c r="AA773" s="2"/>
      <c r="AB773" s="2"/>
    </row>
    <row r="774" spans="1:28" ht="13.5" customHeight="1">
      <c r="A774" s="2"/>
      <c r="B774" s="3"/>
      <c r="C774" s="3"/>
      <c r="D774" s="35"/>
      <c r="E774" s="35"/>
      <c r="F774" s="35"/>
      <c r="G774" s="35"/>
      <c r="H774" s="3"/>
      <c r="I774" s="2"/>
      <c r="J774" s="2"/>
      <c r="K774" s="2"/>
      <c r="L774" s="2"/>
      <c r="M774" s="2"/>
      <c r="N774" s="2"/>
      <c r="O774" s="2"/>
      <c r="P774" s="2"/>
      <c r="Q774" s="2"/>
      <c r="R774" s="2"/>
      <c r="S774" s="2"/>
      <c r="T774" s="2"/>
      <c r="U774" s="2"/>
      <c r="V774" s="2"/>
      <c r="W774" s="2"/>
      <c r="X774" s="2"/>
      <c r="Y774" s="2"/>
      <c r="Z774" s="2"/>
      <c r="AA774" s="2"/>
      <c r="AB774" s="2"/>
    </row>
    <row r="775" spans="1:28" ht="13.5" customHeight="1">
      <c r="A775" s="2"/>
      <c r="B775" s="3"/>
      <c r="C775" s="3"/>
      <c r="D775" s="35"/>
      <c r="E775" s="35"/>
      <c r="F775" s="35"/>
      <c r="G775" s="35"/>
      <c r="H775" s="3"/>
      <c r="I775" s="2"/>
      <c r="J775" s="2"/>
      <c r="K775" s="2"/>
      <c r="L775" s="2"/>
      <c r="M775" s="2"/>
      <c r="N775" s="2"/>
      <c r="O775" s="2"/>
      <c r="P775" s="2"/>
      <c r="Q775" s="2"/>
      <c r="R775" s="2"/>
      <c r="S775" s="2"/>
      <c r="T775" s="2"/>
      <c r="U775" s="2"/>
      <c r="V775" s="2"/>
      <c r="W775" s="2"/>
      <c r="X775" s="2"/>
      <c r="Y775" s="2"/>
      <c r="Z775" s="2"/>
      <c r="AA775" s="2"/>
      <c r="AB775" s="2"/>
    </row>
    <row r="776" spans="1:28" ht="13.5" customHeight="1">
      <c r="A776" s="2"/>
      <c r="B776" s="3"/>
      <c r="C776" s="3"/>
      <c r="D776" s="35"/>
      <c r="E776" s="35"/>
      <c r="F776" s="35"/>
      <c r="G776" s="35"/>
      <c r="H776" s="3"/>
      <c r="I776" s="2"/>
      <c r="J776" s="2"/>
      <c r="K776" s="2"/>
      <c r="L776" s="2"/>
      <c r="M776" s="2"/>
      <c r="N776" s="2"/>
      <c r="O776" s="2"/>
      <c r="P776" s="2"/>
      <c r="Q776" s="2"/>
      <c r="R776" s="2"/>
      <c r="S776" s="2"/>
      <c r="T776" s="2"/>
      <c r="U776" s="2"/>
      <c r="V776" s="2"/>
      <c r="W776" s="2"/>
      <c r="X776" s="2"/>
      <c r="Y776" s="2"/>
      <c r="Z776" s="2"/>
      <c r="AA776" s="2"/>
      <c r="AB776" s="2"/>
    </row>
    <row r="777" spans="1:28" ht="13.5" customHeight="1">
      <c r="A777" s="2"/>
      <c r="B777" s="3"/>
      <c r="C777" s="3"/>
      <c r="D777" s="35"/>
      <c r="E777" s="35"/>
      <c r="F777" s="35"/>
      <c r="G777" s="35"/>
      <c r="H777" s="3"/>
      <c r="I777" s="2"/>
      <c r="J777" s="2"/>
      <c r="K777" s="2"/>
      <c r="L777" s="2"/>
      <c r="M777" s="2"/>
      <c r="N777" s="2"/>
      <c r="O777" s="2"/>
      <c r="P777" s="2"/>
      <c r="Q777" s="2"/>
      <c r="R777" s="2"/>
      <c r="S777" s="2"/>
      <c r="T777" s="2"/>
      <c r="U777" s="2"/>
      <c r="V777" s="2"/>
      <c r="W777" s="2"/>
      <c r="X777" s="2"/>
      <c r="Y777" s="2"/>
      <c r="Z777" s="2"/>
      <c r="AA777" s="2"/>
      <c r="AB777" s="2"/>
    </row>
    <row r="778" spans="1:28" ht="13.5" customHeight="1">
      <c r="A778" s="2"/>
      <c r="B778" s="3"/>
      <c r="C778" s="3"/>
      <c r="D778" s="35"/>
      <c r="E778" s="35"/>
      <c r="F778" s="35"/>
      <c r="G778" s="35"/>
      <c r="H778" s="3"/>
      <c r="I778" s="2"/>
      <c r="J778" s="2"/>
      <c r="K778" s="2"/>
      <c r="L778" s="2"/>
      <c r="M778" s="2"/>
      <c r="N778" s="2"/>
      <c r="O778" s="2"/>
      <c r="P778" s="2"/>
      <c r="Q778" s="2"/>
      <c r="R778" s="2"/>
      <c r="S778" s="2"/>
      <c r="T778" s="2"/>
      <c r="U778" s="2"/>
      <c r="V778" s="2"/>
      <c r="W778" s="2"/>
      <c r="X778" s="2"/>
      <c r="Y778" s="2"/>
      <c r="Z778" s="2"/>
      <c r="AA778" s="2"/>
      <c r="AB778" s="2"/>
    </row>
    <row r="779" spans="1:28" ht="13.5" customHeight="1">
      <c r="A779" s="2"/>
      <c r="B779" s="3"/>
      <c r="C779" s="3"/>
      <c r="D779" s="35"/>
      <c r="E779" s="35"/>
      <c r="F779" s="35"/>
      <c r="G779" s="35"/>
      <c r="H779" s="3"/>
      <c r="I779" s="2"/>
      <c r="J779" s="2"/>
      <c r="K779" s="2"/>
      <c r="L779" s="2"/>
      <c r="M779" s="2"/>
      <c r="N779" s="2"/>
      <c r="O779" s="2"/>
      <c r="P779" s="2"/>
      <c r="Q779" s="2"/>
      <c r="R779" s="2"/>
      <c r="S779" s="2"/>
      <c r="T779" s="2"/>
      <c r="U779" s="2"/>
      <c r="V779" s="2"/>
      <c r="W779" s="2"/>
      <c r="X779" s="2"/>
      <c r="Y779" s="2"/>
      <c r="Z779" s="2"/>
      <c r="AA779" s="2"/>
      <c r="AB779" s="2"/>
    </row>
    <row r="780" spans="1:28" ht="13.5" customHeight="1">
      <c r="A780" s="2"/>
      <c r="B780" s="3"/>
      <c r="C780" s="3"/>
      <c r="D780" s="35"/>
      <c r="E780" s="35"/>
      <c r="F780" s="35"/>
      <c r="G780" s="35"/>
      <c r="H780" s="3"/>
      <c r="I780" s="2"/>
      <c r="J780" s="2"/>
      <c r="K780" s="2"/>
      <c r="L780" s="2"/>
      <c r="M780" s="2"/>
      <c r="N780" s="2"/>
      <c r="O780" s="2"/>
      <c r="P780" s="2"/>
      <c r="Q780" s="2"/>
      <c r="R780" s="2"/>
      <c r="S780" s="2"/>
      <c r="T780" s="2"/>
      <c r="U780" s="2"/>
      <c r="V780" s="2"/>
      <c r="W780" s="2"/>
      <c r="X780" s="2"/>
      <c r="Y780" s="2"/>
      <c r="Z780" s="2"/>
      <c r="AA780" s="2"/>
      <c r="AB780" s="2"/>
    </row>
    <row r="781" spans="1:28" ht="13.5" customHeight="1">
      <c r="A781" s="2"/>
      <c r="B781" s="3"/>
      <c r="C781" s="3"/>
      <c r="D781" s="35"/>
      <c r="E781" s="35"/>
      <c r="F781" s="35"/>
      <c r="G781" s="35"/>
      <c r="H781" s="3"/>
      <c r="I781" s="2"/>
      <c r="J781" s="2"/>
      <c r="K781" s="2"/>
      <c r="L781" s="2"/>
      <c r="M781" s="2"/>
      <c r="N781" s="2"/>
      <c r="O781" s="2"/>
      <c r="P781" s="2"/>
      <c r="Q781" s="2"/>
      <c r="R781" s="2"/>
      <c r="S781" s="2"/>
      <c r="T781" s="2"/>
      <c r="U781" s="2"/>
      <c r="V781" s="2"/>
      <c r="W781" s="2"/>
      <c r="X781" s="2"/>
      <c r="Y781" s="2"/>
      <c r="Z781" s="2"/>
      <c r="AA781" s="2"/>
      <c r="AB781" s="2"/>
    </row>
    <row r="782" spans="1:28" ht="13.5" customHeight="1">
      <c r="A782" s="2"/>
      <c r="B782" s="3"/>
      <c r="C782" s="3"/>
      <c r="D782" s="35"/>
      <c r="E782" s="35"/>
      <c r="F782" s="35"/>
      <c r="G782" s="35"/>
      <c r="H782" s="3"/>
      <c r="I782" s="2"/>
      <c r="J782" s="2"/>
      <c r="K782" s="2"/>
      <c r="L782" s="2"/>
      <c r="M782" s="2"/>
      <c r="N782" s="2"/>
      <c r="O782" s="2"/>
      <c r="P782" s="2"/>
      <c r="Q782" s="2"/>
      <c r="R782" s="2"/>
      <c r="S782" s="2"/>
      <c r="T782" s="2"/>
      <c r="U782" s="2"/>
      <c r="V782" s="2"/>
      <c r="W782" s="2"/>
      <c r="X782" s="2"/>
      <c r="Y782" s="2"/>
      <c r="Z782" s="2"/>
      <c r="AA782" s="2"/>
      <c r="AB782" s="2"/>
    </row>
    <row r="783" spans="1:28" ht="13.5" customHeight="1">
      <c r="A783" s="2"/>
      <c r="B783" s="3"/>
      <c r="C783" s="3"/>
      <c r="D783" s="35"/>
      <c r="E783" s="35"/>
      <c r="F783" s="35"/>
      <c r="G783" s="35"/>
      <c r="H783" s="3"/>
      <c r="I783" s="2"/>
      <c r="J783" s="2"/>
      <c r="K783" s="2"/>
      <c r="L783" s="2"/>
      <c r="M783" s="2"/>
      <c r="N783" s="2"/>
      <c r="O783" s="2"/>
      <c r="P783" s="2"/>
      <c r="Q783" s="2"/>
      <c r="R783" s="2"/>
      <c r="S783" s="2"/>
      <c r="T783" s="2"/>
      <c r="U783" s="2"/>
      <c r="V783" s="2"/>
      <c r="W783" s="2"/>
      <c r="X783" s="2"/>
      <c r="Y783" s="2"/>
      <c r="Z783" s="2"/>
      <c r="AA783" s="2"/>
      <c r="AB783" s="2"/>
    </row>
    <row r="784" spans="1:28" ht="13.5" customHeight="1">
      <c r="A784" s="2"/>
      <c r="B784" s="3"/>
      <c r="C784" s="3"/>
      <c r="D784" s="35"/>
      <c r="E784" s="35"/>
      <c r="F784" s="35"/>
      <c r="G784" s="35"/>
      <c r="H784" s="3"/>
      <c r="I784" s="2"/>
      <c r="J784" s="2"/>
      <c r="K784" s="2"/>
      <c r="L784" s="2"/>
      <c r="M784" s="2"/>
      <c r="N784" s="2"/>
      <c r="O784" s="2"/>
      <c r="P784" s="2"/>
      <c r="Q784" s="2"/>
      <c r="R784" s="2"/>
      <c r="S784" s="2"/>
      <c r="T784" s="2"/>
      <c r="U784" s="2"/>
      <c r="V784" s="2"/>
      <c r="W784" s="2"/>
      <c r="X784" s="2"/>
      <c r="Y784" s="2"/>
      <c r="Z784" s="2"/>
      <c r="AA784" s="2"/>
      <c r="AB784" s="2"/>
    </row>
    <row r="785" spans="1:28" ht="13.5" customHeight="1">
      <c r="A785" s="2"/>
      <c r="B785" s="3"/>
      <c r="C785" s="3"/>
      <c r="D785" s="35"/>
      <c r="E785" s="35"/>
      <c r="F785" s="35"/>
      <c r="G785" s="35"/>
      <c r="H785" s="3"/>
      <c r="I785" s="2"/>
      <c r="J785" s="2"/>
      <c r="K785" s="2"/>
      <c r="L785" s="2"/>
      <c r="M785" s="2"/>
      <c r="N785" s="2"/>
      <c r="O785" s="2"/>
      <c r="P785" s="2"/>
      <c r="Q785" s="2"/>
      <c r="R785" s="2"/>
      <c r="S785" s="2"/>
      <c r="T785" s="2"/>
      <c r="U785" s="2"/>
      <c r="V785" s="2"/>
      <c r="W785" s="2"/>
      <c r="X785" s="2"/>
      <c r="Y785" s="2"/>
      <c r="Z785" s="2"/>
      <c r="AA785" s="2"/>
      <c r="AB785" s="2"/>
    </row>
    <row r="786" spans="1:28" ht="13.5" customHeight="1">
      <c r="A786" s="2"/>
      <c r="B786" s="3"/>
      <c r="C786" s="3"/>
      <c r="D786" s="35"/>
      <c r="E786" s="35"/>
      <c r="F786" s="35"/>
      <c r="G786" s="35"/>
      <c r="H786" s="3"/>
      <c r="I786" s="2"/>
      <c r="J786" s="2"/>
      <c r="K786" s="2"/>
      <c r="L786" s="2"/>
      <c r="M786" s="2"/>
      <c r="N786" s="2"/>
      <c r="O786" s="2"/>
      <c r="P786" s="2"/>
      <c r="Q786" s="2"/>
      <c r="R786" s="2"/>
      <c r="S786" s="2"/>
      <c r="T786" s="2"/>
      <c r="U786" s="2"/>
      <c r="V786" s="2"/>
      <c r="W786" s="2"/>
      <c r="X786" s="2"/>
      <c r="Y786" s="2"/>
      <c r="Z786" s="2"/>
      <c r="AA786" s="2"/>
      <c r="AB786" s="2"/>
    </row>
    <row r="787" spans="1:28" ht="13.5" customHeight="1">
      <c r="A787" s="2"/>
      <c r="B787" s="3"/>
      <c r="C787" s="3"/>
      <c r="D787" s="35"/>
      <c r="E787" s="35"/>
      <c r="F787" s="35"/>
      <c r="G787" s="35"/>
      <c r="H787" s="3"/>
      <c r="I787" s="2"/>
      <c r="J787" s="2"/>
      <c r="K787" s="2"/>
      <c r="L787" s="2"/>
      <c r="M787" s="2"/>
      <c r="N787" s="2"/>
      <c r="O787" s="2"/>
      <c r="P787" s="2"/>
      <c r="Q787" s="2"/>
      <c r="R787" s="2"/>
      <c r="S787" s="2"/>
      <c r="T787" s="2"/>
      <c r="U787" s="2"/>
      <c r="V787" s="2"/>
      <c r="W787" s="2"/>
      <c r="X787" s="2"/>
      <c r="Y787" s="2"/>
      <c r="Z787" s="2"/>
      <c r="AA787" s="2"/>
      <c r="AB787" s="2"/>
    </row>
    <row r="788" spans="1:28" ht="13.5" customHeight="1">
      <c r="A788" s="2"/>
      <c r="B788" s="3"/>
      <c r="C788" s="3"/>
      <c r="D788" s="35"/>
      <c r="E788" s="35"/>
      <c r="F788" s="35"/>
      <c r="G788" s="35"/>
      <c r="H788" s="3"/>
      <c r="I788" s="2"/>
      <c r="J788" s="2"/>
      <c r="K788" s="2"/>
      <c r="L788" s="2"/>
      <c r="M788" s="2"/>
      <c r="N788" s="2"/>
      <c r="O788" s="2"/>
      <c r="P788" s="2"/>
      <c r="Q788" s="2"/>
      <c r="R788" s="2"/>
      <c r="S788" s="2"/>
      <c r="T788" s="2"/>
      <c r="U788" s="2"/>
      <c r="V788" s="2"/>
      <c r="W788" s="2"/>
      <c r="X788" s="2"/>
      <c r="Y788" s="2"/>
      <c r="Z788" s="2"/>
      <c r="AA788" s="2"/>
      <c r="AB788" s="2"/>
    </row>
    <row r="789" spans="1:28" ht="13.5" customHeight="1">
      <c r="A789" s="2"/>
      <c r="B789" s="3"/>
      <c r="C789" s="3"/>
      <c r="D789" s="35"/>
      <c r="E789" s="35"/>
      <c r="F789" s="35"/>
      <c r="G789" s="35"/>
      <c r="H789" s="3"/>
      <c r="I789" s="2"/>
      <c r="J789" s="2"/>
      <c r="K789" s="2"/>
      <c r="L789" s="2"/>
      <c r="M789" s="2"/>
      <c r="N789" s="2"/>
      <c r="O789" s="2"/>
      <c r="P789" s="2"/>
      <c r="Q789" s="2"/>
      <c r="R789" s="2"/>
      <c r="S789" s="2"/>
      <c r="T789" s="2"/>
      <c r="U789" s="2"/>
      <c r="V789" s="2"/>
      <c r="W789" s="2"/>
      <c r="X789" s="2"/>
      <c r="Y789" s="2"/>
      <c r="Z789" s="2"/>
      <c r="AA789" s="2"/>
      <c r="AB789" s="2"/>
    </row>
    <row r="790" spans="1:28" ht="13.5" customHeight="1">
      <c r="A790" s="2"/>
      <c r="B790" s="3"/>
      <c r="C790" s="3"/>
      <c r="D790" s="35"/>
      <c r="E790" s="35"/>
      <c r="F790" s="35"/>
      <c r="G790" s="35"/>
      <c r="H790" s="3"/>
      <c r="I790" s="2"/>
      <c r="J790" s="2"/>
      <c r="K790" s="2"/>
      <c r="L790" s="2"/>
      <c r="M790" s="2"/>
      <c r="N790" s="2"/>
      <c r="O790" s="2"/>
      <c r="P790" s="2"/>
      <c r="Q790" s="2"/>
      <c r="R790" s="2"/>
      <c r="S790" s="2"/>
      <c r="T790" s="2"/>
      <c r="U790" s="2"/>
      <c r="V790" s="2"/>
      <c r="W790" s="2"/>
      <c r="X790" s="2"/>
      <c r="Y790" s="2"/>
      <c r="Z790" s="2"/>
      <c r="AA790" s="2"/>
      <c r="AB790" s="2"/>
    </row>
    <row r="791" spans="1:28" ht="13.5" customHeight="1">
      <c r="A791" s="2"/>
      <c r="B791" s="3"/>
      <c r="C791" s="3"/>
      <c r="D791" s="35"/>
      <c r="E791" s="35"/>
      <c r="F791" s="35"/>
      <c r="G791" s="35"/>
      <c r="H791" s="3"/>
      <c r="I791" s="2"/>
      <c r="J791" s="2"/>
      <c r="K791" s="2"/>
      <c r="L791" s="2"/>
      <c r="M791" s="2"/>
      <c r="N791" s="2"/>
      <c r="O791" s="2"/>
      <c r="P791" s="2"/>
      <c r="Q791" s="2"/>
      <c r="R791" s="2"/>
      <c r="S791" s="2"/>
      <c r="T791" s="2"/>
      <c r="U791" s="2"/>
      <c r="V791" s="2"/>
      <c r="W791" s="2"/>
      <c r="X791" s="2"/>
      <c r="Y791" s="2"/>
      <c r="Z791" s="2"/>
      <c r="AA791" s="2"/>
      <c r="AB791" s="2"/>
    </row>
    <row r="792" spans="1:28" ht="13.5" customHeight="1">
      <c r="A792" s="2"/>
      <c r="B792" s="3"/>
      <c r="C792" s="3"/>
      <c r="D792" s="35"/>
      <c r="E792" s="35"/>
      <c r="F792" s="35"/>
      <c r="G792" s="35"/>
      <c r="H792" s="3"/>
      <c r="I792" s="2"/>
      <c r="J792" s="2"/>
      <c r="K792" s="2"/>
      <c r="L792" s="2"/>
      <c r="M792" s="2"/>
      <c r="N792" s="2"/>
      <c r="O792" s="2"/>
      <c r="P792" s="2"/>
      <c r="Q792" s="2"/>
      <c r="R792" s="2"/>
      <c r="S792" s="2"/>
      <c r="T792" s="2"/>
      <c r="U792" s="2"/>
      <c r="V792" s="2"/>
      <c r="W792" s="2"/>
      <c r="X792" s="2"/>
      <c r="Y792" s="2"/>
      <c r="Z792" s="2"/>
      <c r="AA792" s="2"/>
      <c r="AB792" s="2"/>
    </row>
    <row r="793" spans="1:28" ht="13.5" customHeight="1">
      <c r="A793" s="2"/>
      <c r="B793" s="3"/>
      <c r="C793" s="3"/>
      <c r="D793" s="35"/>
      <c r="E793" s="35"/>
      <c r="F793" s="35"/>
      <c r="G793" s="35"/>
      <c r="H793" s="3"/>
      <c r="I793" s="2"/>
      <c r="J793" s="2"/>
      <c r="K793" s="2"/>
      <c r="L793" s="2"/>
      <c r="M793" s="2"/>
      <c r="N793" s="2"/>
      <c r="O793" s="2"/>
      <c r="P793" s="2"/>
      <c r="Q793" s="2"/>
      <c r="R793" s="2"/>
      <c r="S793" s="2"/>
      <c r="T793" s="2"/>
      <c r="U793" s="2"/>
      <c r="V793" s="2"/>
      <c r="W793" s="2"/>
      <c r="X793" s="2"/>
      <c r="Y793" s="2"/>
      <c r="Z793" s="2"/>
      <c r="AA793" s="2"/>
      <c r="AB793" s="2"/>
    </row>
    <row r="794" spans="1:28" ht="13.5" customHeight="1">
      <c r="A794" s="2"/>
      <c r="B794" s="3"/>
      <c r="C794" s="3"/>
      <c r="D794" s="35"/>
      <c r="E794" s="35"/>
      <c r="F794" s="35"/>
      <c r="G794" s="35"/>
      <c r="H794" s="3"/>
      <c r="I794" s="2"/>
      <c r="J794" s="2"/>
      <c r="K794" s="2"/>
      <c r="L794" s="2"/>
      <c r="M794" s="2"/>
      <c r="N794" s="2"/>
      <c r="O794" s="2"/>
      <c r="P794" s="2"/>
      <c r="Q794" s="2"/>
      <c r="R794" s="2"/>
      <c r="S794" s="2"/>
      <c r="T794" s="2"/>
      <c r="U794" s="2"/>
      <c r="V794" s="2"/>
      <c r="W794" s="2"/>
      <c r="X794" s="2"/>
      <c r="Y794" s="2"/>
      <c r="Z794" s="2"/>
      <c r="AA794" s="2"/>
      <c r="AB794" s="2"/>
    </row>
    <row r="795" spans="1:28" ht="13.5" customHeight="1">
      <c r="A795" s="2"/>
      <c r="B795" s="3"/>
      <c r="C795" s="3"/>
      <c r="D795" s="35"/>
      <c r="E795" s="35"/>
      <c r="F795" s="35"/>
      <c r="G795" s="35"/>
      <c r="H795" s="3"/>
      <c r="I795" s="2"/>
      <c r="J795" s="2"/>
      <c r="K795" s="2"/>
      <c r="L795" s="2"/>
      <c r="M795" s="2"/>
      <c r="N795" s="2"/>
      <c r="O795" s="2"/>
      <c r="P795" s="2"/>
      <c r="Q795" s="2"/>
      <c r="R795" s="2"/>
      <c r="S795" s="2"/>
      <c r="T795" s="2"/>
      <c r="U795" s="2"/>
      <c r="V795" s="2"/>
      <c r="W795" s="2"/>
      <c r="X795" s="2"/>
      <c r="Y795" s="2"/>
      <c r="Z795" s="2"/>
      <c r="AA795" s="2"/>
      <c r="AB795" s="2"/>
    </row>
    <row r="796" spans="1:28" ht="13.5" customHeight="1">
      <c r="A796" s="2"/>
      <c r="B796" s="3"/>
      <c r="C796" s="3"/>
      <c r="D796" s="35"/>
      <c r="E796" s="35"/>
      <c r="F796" s="35"/>
      <c r="G796" s="35"/>
      <c r="H796" s="3"/>
      <c r="I796" s="2"/>
      <c r="J796" s="2"/>
      <c r="K796" s="2"/>
      <c r="L796" s="2"/>
      <c r="M796" s="2"/>
      <c r="N796" s="2"/>
      <c r="O796" s="2"/>
      <c r="P796" s="2"/>
      <c r="Q796" s="2"/>
      <c r="R796" s="2"/>
      <c r="S796" s="2"/>
      <c r="T796" s="2"/>
      <c r="U796" s="2"/>
      <c r="V796" s="2"/>
      <c r="W796" s="2"/>
      <c r="X796" s="2"/>
      <c r="Y796" s="2"/>
      <c r="Z796" s="2"/>
      <c r="AA796" s="2"/>
      <c r="AB796" s="2"/>
    </row>
    <row r="797" spans="1:28" ht="13.5" customHeight="1">
      <c r="A797" s="2"/>
      <c r="B797" s="3"/>
      <c r="C797" s="3"/>
      <c r="D797" s="35"/>
      <c r="E797" s="35"/>
      <c r="F797" s="35"/>
      <c r="G797" s="35"/>
      <c r="H797" s="3"/>
      <c r="I797" s="2"/>
      <c r="J797" s="2"/>
      <c r="K797" s="2"/>
      <c r="L797" s="2"/>
      <c r="M797" s="2"/>
      <c r="N797" s="2"/>
      <c r="O797" s="2"/>
      <c r="P797" s="2"/>
      <c r="Q797" s="2"/>
      <c r="R797" s="2"/>
      <c r="S797" s="2"/>
      <c r="T797" s="2"/>
      <c r="U797" s="2"/>
      <c r="V797" s="2"/>
      <c r="W797" s="2"/>
      <c r="X797" s="2"/>
      <c r="Y797" s="2"/>
      <c r="Z797" s="2"/>
      <c r="AA797" s="2"/>
      <c r="AB797" s="2"/>
    </row>
    <row r="798" spans="1:28" ht="13.5" customHeight="1">
      <c r="A798" s="2"/>
      <c r="B798" s="3"/>
      <c r="C798" s="3"/>
      <c r="D798" s="35"/>
      <c r="E798" s="35"/>
      <c r="F798" s="35"/>
      <c r="G798" s="35"/>
      <c r="H798" s="3"/>
      <c r="I798" s="2"/>
      <c r="J798" s="2"/>
      <c r="K798" s="2"/>
      <c r="L798" s="2"/>
      <c r="M798" s="2"/>
      <c r="N798" s="2"/>
      <c r="O798" s="2"/>
      <c r="P798" s="2"/>
      <c r="Q798" s="2"/>
      <c r="R798" s="2"/>
      <c r="S798" s="2"/>
      <c r="T798" s="2"/>
      <c r="U798" s="2"/>
      <c r="V798" s="2"/>
      <c r="W798" s="2"/>
      <c r="X798" s="2"/>
      <c r="Y798" s="2"/>
      <c r="Z798" s="2"/>
      <c r="AA798" s="2"/>
      <c r="AB798" s="2"/>
    </row>
    <row r="799" spans="1:28" ht="13.5" customHeight="1">
      <c r="A799" s="2"/>
      <c r="B799" s="3"/>
      <c r="C799" s="3"/>
      <c r="D799" s="35"/>
      <c r="E799" s="35"/>
      <c r="F799" s="35"/>
      <c r="G799" s="35"/>
      <c r="H799" s="3"/>
      <c r="I799" s="2"/>
      <c r="J799" s="2"/>
      <c r="K799" s="2"/>
      <c r="L799" s="2"/>
      <c r="M799" s="2"/>
      <c r="N799" s="2"/>
      <c r="O799" s="2"/>
      <c r="P799" s="2"/>
      <c r="Q799" s="2"/>
      <c r="R799" s="2"/>
      <c r="S799" s="2"/>
      <c r="T799" s="2"/>
      <c r="U799" s="2"/>
      <c r="V799" s="2"/>
      <c r="W799" s="2"/>
      <c r="X799" s="2"/>
      <c r="Y799" s="2"/>
      <c r="Z799" s="2"/>
      <c r="AA799" s="2"/>
      <c r="AB799" s="2"/>
    </row>
    <row r="800" spans="1:28" ht="13.5" customHeight="1">
      <c r="A800" s="2"/>
      <c r="B800" s="3"/>
      <c r="C800" s="3"/>
      <c r="D800" s="35"/>
      <c r="E800" s="35"/>
      <c r="F800" s="35"/>
      <c r="G800" s="35"/>
      <c r="H800" s="3"/>
      <c r="I800" s="2"/>
      <c r="J800" s="2"/>
      <c r="K800" s="2"/>
      <c r="L800" s="2"/>
      <c r="M800" s="2"/>
      <c r="N800" s="2"/>
      <c r="O800" s="2"/>
      <c r="P800" s="2"/>
      <c r="Q800" s="2"/>
      <c r="R800" s="2"/>
      <c r="S800" s="2"/>
      <c r="T800" s="2"/>
      <c r="U800" s="2"/>
      <c r="V800" s="2"/>
      <c r="W800" s="2"/>
      <c r="X800" s="2"/>
      <c r="Y800" s="2"/>
      <c r="Z800" s="2"/>
      <c r="AA800" s="2"/>
      <c r="AB800" s="2"/>
    </row>
    <row r="801" spans="1:28" ht="13.5" customHeight="1">
      <c r="A801" s="2"/>
      <c r="B801" s="3"/>
      <c r="C801" s="3"/>
      <c r="D801" s="35"/>
      <c r="E801" s="35"/>
      <c r="F801" s="35"/>
      <c r="G801" s="35"/>
      <c r="H801" s="3"/>
      <c r="I801" s="2"/>
      <c r="J801" s="2"/>
      <c r="K801" s="2"/>
      <c r="L801" s="2"/>
      <c r="M801" s="2"/>
      <c r="N801" s="2"/>
      <c r="O801" s="2"/>
      <c r="P801" s="2"/>
      <c r="Q801" s="2"/>
      <c r="R801" s="2"/>
      <c r="S801" s="2"/>
      <c r="T801" s="2"/>
      <c r="U801" s="2"/>
      <c r="V801" s="2"/>
      <c r="W801" s="2"/>
      <c r="X801" s="2"/>
      <c r="Y801" s="2"/>
      <c r="Z801" s="2"/>
      <c r="AA801" s="2"/>
      <c r="AB801" s="2"/>
    </row>
    <row r="802" spans="1:28" ht="13.5" customHeight="1">
      <c r="A802" s="2"/>
      <c r="B802" s="3"/>
      <c r="C802" s="3"/>
      <c r="D802" s="35"/>
      <c r="E802" s="35"/>
      <c r="F802" s="35"/>
      <c r="G802" s="35"/>
      <c r="H802" s="3"/>
      <c r="I802" s="2"/>
      <c r="J802" s="2"/>
      <c r="K802" s="2"/>
      <c r="L802" s="2"/>
      <c r="M802" s="2"/>
      <c r="N802" s="2"/>
      <c r="O802" s="2"/>
      <c r="P802" s="2"/>
      <c r="Q802" s="2"/>
      <c r="R802" s="2"/>
      <c r="S802" s="2"/>
      <c r="T802" s="2"/>
      <c r="U802" s="2"/>
      <c r="V802" s="2"/>
      <c r="W802" s="2"/>
      <c r="X802" s="2"/>
      <c r="Y802" s="2"/>
      <c r="Z802" s="2"/>
      <c r="AA802" s="2"/>
      <c r="AB802" s="2"/>
    </row>
    <row r="803" spans="1:28" ht="13.5" customHeight="1">
      <c r="A803" s="2"/>
      <c r="B803" s="3"/>
      <c r="C803" s="3"/>
      <c r="D803" s="35"/>
      <c r="E803" s="35"/>
      <c r="F803" s="35"/>
      <c r="G803" s="35"/>
      <c r="H803" s="3"/>
      <c r="I803" s="2"/>
      <c r="J803" s="2"/>
      <c r="K803" s="2"/>
      <c r="L803" s="2"/>
      <c r="M803" s="2"/>
      <c r="N803" s="2"/>
      <c r="O803" s="2"/>
      <c r="P803" s="2"/>
      <c r="Q803" s="2"/>
      <c r="R803" s="2"/>
      <c r="S803" s="2"/>
      <c r="T803" s="2"/>
      <c r="U803" s="2"/>
      <c r="V803" s="2"/>
      <c r="W803" s="2"/>
      <c r="X803" s="2"/>
      <c r="Y803" s="2"/>
      <c r="Z803" s="2"/>
      <c r="AA803" s="2"/>
      <c r="AB803" s="2"/>
    </row>
    <row r="804" spans="1:28" ht="13.5" customHeight="1">
      <c r="A804" s="2"/>
      <c r="B804" s="3"/>
      <c r="C804" s="3"/>
      <c r="D804" s="35"/>
      <c r="E804" s="35"/>
      <c r="F804" s="35"/>
      <c r="G804" s="35"/>
      <c r="H804" s="3"/>
      <c r="I804" s="2"/>
      <c r="J804" s="2"/>
      <c r="K804" s="2"/>
      <c r="L804" s="2"/>
      <c r="M804" s="2"/>
      <c r="N804" s="2"/>
      <c r="O804" s="2"/>
      <c r="P804" s="2"/>
      <c r="Q804" s="2"/>
      <c r="R804" s="2"/>
      <c r="S804" s="2"/>
      <c r="T804" s="2"/>
      <c r="U804" s="2"/>
      <c r="V804" s="2"/>
      <c r="W804" s="2"/>
      <c r="X804" s="2"/>
      <c r="Y804" s="2"/>
      <c r="Z804" s="2"/>
      <c r="AA804" s="2"/>
      <c r="AB804" s="2"/>
    </row>
    <row r="805" spans="1:28" ht="13.5" customHeight="1">
      <c r="A805" s="2"/>
      <c r="B805" s="3"/>
      <c r="C805" s="3"/>
      <c r="D805" s="35"/>
      <c r="E805" s="35"/>
      <c r="F805" s="35"/>
      <c r="G805" s="35"/>
      <c r="H805" s="3"/>
      <c r="I805" s="2"/>
      <c r="J805" s="2"/>
      <c r="K805" s="2"/>
      <c r="L805" s="2"/>
      <c r="M805" s="2"/>
      <c r="N805" s="2"/>
      <c r="O805" s="2"/>
      <c r="P805" s="2"/>
      <c r="Q805" s="2"/>
      <c r="R805" s="2"/>
      <c r="S805" s="2"/>
      <c r="T805" s="2"/>
      <c r="U805" s="2"/>
      <c r="V805" s="2"/>
      <c r="W805" s="2"/>
      <c r="X805" s="2"/>
      <c r="Y805" s="2"/>
      <c r="Z805" s="2"/>
      <c r="AA805" s="2"/>
      <c r="AB805" s="2"/>
    </row>
    <row r="806" spans="1:28" ht="13.5" customHeight="1">
      <c r="A806" s="2"/>
      <c r="B806" s="3"/>
      <c r="C806" s="3"/>
      <c r="D806" s="35"/>
      <c r="E806" s="35"/>
      <c r="F806" s="35"/>
      <c r="G806" s="35"/>
      <c r="H806" s="3"/>
      <c r="I806" s="2"/>
      <c r="J806" s="2"/>
      <c r="K806" s="2"/>
      <c r="L806" s="2"/>
      <c r="M806" s="2"/>
      <c r="N806" s="2"/>
      <c r="O806" s="2"/>
      <c r="P806" s="2"/>
      <c r="Q806" s="2"/>
      <c r="R806" s="2"/>
      <c r="S806" s="2"/>
      <c r="T806" s="2"/>
      <c r="U806" s="2"/>
      <c r="V806" s="2"/>
      <c r="W806" s="2"/>
      <c r="X806" s="2"/>
      <c r="Y806" s="2"/>
      <c r="Z806" s="2"/>
      <c r="AA806" s="2"/>
      <c r="AB806" s="2"/>
    </row>
    <row r="807" spans="1:28" ht="13.5" customHeight="1">
      <c r="A807" s="2"/>
      <c r="B807" s="3"/>
      <c r="C807" s="3"/>
      <c r="D807" s="35"/>
      <c r="E807" s="35"/>
      <c r="F807" s="35"/>
      <c r="G807" s="35"/>
      <c r="H807" s="3"/>
      <c r="I807" s="2"/>
      <c r="J807" s="2"/>
      <c r="K807" s="2"/>
      <c r="L807" s="2"/>
      <c r="M807" s="2"/>
      <c r="N807" s="2"/>
      <c r="O807" s="2"/>
      <c r="P807" s="2"/>
      <c r="Q807" s="2"/>
      <c r="R807" s="2"/>
      <c r="S807" s="2"/>
      <c r="T807" s="2"/>
      <c r="U807" s="2"/>
      <c r="V807" s="2"/>
      <c r="W807" s="2"/>
      <c r="X807" s="2"/>
      <c r="Y807" s="2"/>
      <c r="Z807" s="2"/>
      <c r="AA807" s="2"/>
      <c r="AB807" s="2"/>
    </row>
    <row r="808" spans="1:28" ht="13.5" customHeight="1">
      <c r="A808" s="2"/>
      <c r="B808" s="3"/>
      <c r="C808" s="3"/>
      <c r="D808" s="35"/>
      <c r="E808" s="35"/>
      <c r="F808" s="35"/>
      <c r="G808" s="35"/>
      <c r="H808" s="3"/>
      <c r="I808" s="2"/>
      <c r="J808" s="2"/>
      <c r="K808" s="2"/>
      <c r="L808" s="2"/>
      <c r="M808" s="2"/>
      <c r="N808" s="2"/>
      <c r="O808" s="2"/>
      <c r="P808" s="2"/>
      <c r="Q808" s="2"/>
      <c r="R808" s="2"/>
      <c r="S808" s="2"/>
      <c r="T808" s="2"/>
      <c r="U808" s="2"/>
      <c r="V808" s="2"/>
      <c r="W808" s="2"/>
      <c r="X808" s="2"/>
      <c r="Y808" s="2"/>
      <c r="Z808" s="2"/>
      <c r="AA808" s="2"/>
      <c r="AB808" s="2"/>
    </row>
    <row r="809" spans="1:28" ht="13.5" customHeight="1">
      <c r="A809" s="2"/>
      <c r="B809" s="3"/>
      <c r="C809" s="3"/>
      <c r="D809" s="35"/>
      <c r="E809" s="35"/>
      <c r="F809" s="35"/>
      <c r="G809" s="35"/>
      <c r="H809" s="3"/>
      <c r="I809" s="2"/>
      <c r="J809" s="2"/>
      <c r="K809" s="2"/>
      <c r="L809" s="2"/>
      <c r="M809" s="2"/>
      <c r="N809" s="2"/>
      <c r="O809" s="2"/>
      <c r="P809" s="2"/>
      <c r="Q809" s="2"/>
      <c r="R809" s="2"/>
      <c r="S809" s="2"/>
      <c r="T809" s="2"/>
      <c r="U809" s="2"/>
      <c r="V809" s="2"/>
      <c r="W809" s="2"/>
      <c r="X809" s="2"/>
      <c r="Y809" s="2"/>
      <c r="Z809" s="2"/>
      <c r="AA809" s="2"/>
      <c r="AB809" s="2"/>
    </row>
    <row r="810" spans="1:28" ht="13.5" customHeight="1">
      <c r="A810" s="2"/>
      <c r="B810" s="3"/>
      <c r="C810" s="3"/>
      <c r="D810" s="35"/>
      <c r="E810" s="35"/>
      <c r="F810" s="35"/>
      <c r="G810" s="35"/>
      <c r="H810" s="3"/>
      <c r="I810" s="2"/>
      <c r="J810" s="2"/>
      <c r="K810" s="2"/>
      <c r="L810" s="2"/>
      <c r="M810" s="2"/>
      <c r="N810" s="2"/>
      <c r="O810" s="2"/>
      <c r="P810" s="2"/>
      <c r="Q810" s="2"/>
      <c r="R810" s="2"/>
      <c r="S810" s="2"/>
      <c r="T810" s="2"/>
      <c r="U810" s="2"/>
      <c r="V810" s="2"/>
      <c r="W810" s="2"/>
      <c r="X810" s="2"/>
      <c r="Y810" s="2"/>
      <c r="Z810" s="2"/>
      <c r="AA810" s="2"/>
      <c r="AB810" s="2"/>
    </row>
    <row r="811" spans="1:28" ht="13.5" customHeight="1">
      <c r="A811" s="2"/>
      <c r="B811" s="3"/>
      <c r="C811" s="3"/>
      <c r="D811" s="35"/>
      <c r="E811" s="35"/>
      <c r="F811" s="35"/>
      <c r="G811" s="35"/>
      <c r="H811" s="3"/>
      <c r="I811" s="2"/>
      <c r="J811" s="2"/>
      <c r="K811" s="2"/>
      <c r="L811" s="2"/>
      <c r="M811" s="2"/>
      <c r="N811" s="2"/>
      <c r="O811" s="2"/>
      <c r="P811" s="2"/>
      <c r="Q811" s="2"/>
      <c r="R811" s="2"/>
      <c r="S811" s="2"/>
      <c r="T811" s="2"/>
      <c r="U811" s="2"/>
      <c r="V811" s="2"/>
      <c r="W811" s="2"/>
      <c r="X811" s="2"/>
      <c r="Y811" s="2"/>
      <c r="Z811" s="2"/>
      <c r="AA811" s="2"/>
      <c r="AB811" s="2"/>
    </row>
    <row r="812" spans="1:28" ht="13.5" customHeight="1">
      <c r="A812" s="2"/>
      <c r="B812" s="3"/>
      <c r="C812" s="3"/>
      <c r="D812" s="35"/>
      <c r="E812" s="35"/>
      <c r="F812" s="35"/>
      <c r="G812" s="35"/>
      <c r="H812" s="3"/>
      <c r="I812" s="2"/>
      <c r="J812" s="2"/>
      <c r="K812" s="2"/>
      <c r="L812" s="2"/>
      <c r="M812" s="2"/>
      <c r="N812" s="2"/>
      <c r="O812" s="2"/>
      <c r="P812" s="2"/>
      <c r="Q812" s="2"/>
      <c r="R812" s="2"/>
      <c r="S812" s="2"/>
      <c r="T812" s="2"/>
      <c r="U812" s="2"/>
      <c r="V812" s="2"/>
      <c r="W812" s="2"/>
      <c r="X812" s="2"/>
      <c r="Y812" s="2"/>
      <c r="Z812" s="2"/>
      <c r="AA812" s="2"/>
      <c r="AB812" s="2"/>
    </row>
    <row r="813" spans="1:28" ht="13.5" customHeight="1">
      <c r="A813" s="2"/>
      <c r="B813" s="3"/>
      <c r="C813" s="3"/>
      <c r="D813" s="35"/>
      <c r="E813" s="35"/>
      <c r="F813" s="35"/>
      <c r="G813" s="35"/>
      <c r="H813" s="3"/>
      <c r="I813" s="2"/>
      <c r="J813" s="2"/>
      <c r="K813" s="2"/>
      <c r="L813" s="2"/>
      <c r="M813" s="2"/>
      <c r="N813" s="2"/>
      <c r="O813" s="2"/>
      <c r="P813" s="2"/>
      <c r="Q813" s="2"/>
      <c r="R813" s="2"/>
      <c r="S813" s="2"/>
      <c r="T813" s="2"/>
      <c r="U813" s="2"/>
      <c r="V813" s="2"/>
      <c r="W813" s="2"/>
      <c r="X813" s="2"/>
      <c r="Y813" s="2"/>
      <c r="Z813" s="2"/>
      <c r="AA813" s="2"/>
      <c r="AB813" s="2"/>
    </row>
    <row r="814" spans="1:28" ht="13.5" customHeight="1">
      <c r="A814" s="2"/>
      <c r="B814" s="3"/>
      <c r="C814" s="3"/>
      <c r="D814" s="35"/>
      <c r="E814" s="35"/>
      <c r="F814" s="35"/>
      <c r="G814" s="35"/>
      <c r="H814" s="3"/>
      <c r="I814" s="2"/>
      <c r="J814" s="2"/>
      <c r="K814" s="2"/>
      <c r="L814" s="2"/>
      <c r="M814" s="2"/>
      <c r="N814" s="2"/>
      <c r="O814" s="2"/>
      <c r="P814" s="2"/>
      <c r="Q814" s="2"/>
      <c r="R814" s="2"/>
      <c r="S814" s="2"/>
      <c r="T814" s="2"/>
      <c r="U814" s="2"/>
      <c r="V814" s="2"/>
      <c r="W814" s="2"/>
      <c r="X814" s="2"/>
      <c r="Y814" s="2"/>
      <c r="Z814" s="2"/>
      <c r="AA814" s="2"/>
      <c r="AB814" s="2"/>
    </row>
    <row r="815" spans="1:28" ht="13.5" customHeight="1">
      <c r="A815" s="2"/>
      <c r="B815" s="3"/>
      <c r="C815" s="3"/>
      <c r="D815" s="35"/>
      <c r="E815" s="35"/>
      <c r="F815" s="35"/>
      <c r="G815" s="35"/>
      <c r="H815" s="3"/>
      <c r="I815" s="2"/>
      <c r="J815" s="2"/>
      <c r="K815" s="2"/>
      <c r="L815" s="2"/>
      <c r="M815" s="2"/>
      <c r="N815" s="2"/>
      <c r="O815" s="2"/>
      <c r="P815" s="2"/>
      <c r="Q815" s="2"/>
      <c r="R815" s="2"/>
      <c r="S815" s="2"/>
      <c r="T815" s="2"/>
      <c r="U815" s="2"/>
      <c r="V815" s="2"/>
      <c r="W815" s="2"/>
      <c r="X815" s="2"/>
      <c r="Y815" s="2"/>
      <c r="Z815" s="2"/>
      <c r="AA815" s="2"/>
      <c r="AB815" s="2"/>
    </row>
    <row r="816" spans="1:28" ht="13.5" customHeight="1">
      <c r="A816" s="2"/>
      <c r="B816" s="3"/>
      <c r="C816" s="3"/>
      <c r="D816" s="35"/>
      <c r="E816" s="35"/>
      <c r="F816" s="35"/>
      <c r="G816" s="35"/>
      <c r="H816" s="3"/>
      <c r="I816" s="2"/>
      <c r="J816" s="2"/>
      <c r="K816" s="2"/>
      <c r="L816" s="2"/>
      <c r="M816" s="2"/>
      <c r="N816" s="2"/>
      <c r="O816" s="2"/>
      <c r="P816" s="2"/>
      <c r="Q816" s="2"/>
      <c r="R816" s="2"/>
      <c r="S816" s="2"/>
      <c r="T816" s="2"/>
      <c r="U816" s="2"/>
      <c r="V816" s="2"/>
      <c r="W816" s="2"/>
      <c r="X816" s="2"/>
      <c r="Y816" s="2"/>
      <c r="Z816" s="2"/>
      <c r="AA816" s="2"/>
      <c r="AB816" s="2"/>
    </row>
    <row r="817" spans="1:28" ht="13.5" customHeight="1">
      <c r="A817" s="2"/>
      <c r="B817" s="3"/>
      <c r="C817" s="3"/>
      <c r="D817" s="35"/>
      <c r="E817" s="35"/>
      <c r="F817" s="35"/>
      <c r="G817" s="35"/>
      <c r="H817" s="3"/>
      <c r="I817" s="2"/>
      <c r="J817" s="2"/>
      <c r="K817" s="2"/>
      <c r="L817" s="2"/>
      <c r="M817" s="2"/>
      <c r="N817" s="2"/>
      <c r="O817" s="2"/>
      <c r="P817" s="2"/>
      <c r="Q817" s="2"/>
      <c r="R817" s="2"/>
      <c r="S817" s="2"/>
      <c r="T817" s="2"/>
      <c r="U817" s="2"/>
      <c r="V817" s="2"/>
      <c r="W817" s="2"/>
      <c r="X817" s="2"/>
      <c r="Y817" s="2"/>
      <c r="Z817" s="2"/>
      <c r="AA817" s="2"/>
      <c r="AB817" s="2"/>
    </row>
    <row r="818" spans="1:28" ht="13.5" customHeight="1">
      <c r="A818" s="2"/>
      <c r="B818" s="3"/>
      <c r="C818" s="3"/>
      <c r="D818" s="35"/>
      <c r="E818" s="35"/>
      <c r="F818" s="35"/>
      <c r="G818" s="35"/>
      <c r="H818" s="3"/>
      <c r="I818" s="2"/>
      <c r="J818" s="2"/>
      <c r="K818" s="2"/>
      <c r="L818" s="2"/>
      <c r="M818" s="2"/>
      <c r="N818" s="2"/>
      <c r="O818" s="2"/>
      <c r="P818" s="2"/>
      <c r="Q818" s="2"/>
      <c r="R818" s="2"/>
      <c r="S818" s="2"/>
      <c r="T818" s="2"/>
      <c r="U818" s="2"/>
      <c r="V818" s="2"/>
      <c r="W818" s="2"/>
      <c r="X818" s="2"/>
      <c r="Y818" s="2"/>
      <c r="Z818" s="2"/>
      <c r="AA818" s="2"/>
      <c r="AB818" s="2"/>
    </row>
    <row r="819" spans="1:28" ht="13.5" customHeight="1">
      <c r="A819" s="2"/>
      <c r="B819" s="3"/>
      <c r="C819" s="3"/>
      <c r="D819" s="35"/>
      <c r="E819" s="35"/>
      <c r="F819" s="35"/>
      <c r="G819" s="35"/>
      <c r="H819" s="3"/>
      <c r="I819" s="2"/>
      <c r="J819" s="2"/>
      <c r="K819" s="2"/>
      <c r="L819" s="2"/>
      <c r="M819" s="2"/>
      <c r="N819" s="2"/>
      <c r="O819" s="2"/>
      <c r="P819" s="2"/>
      <c r="Q819" s="2"/>
      <c r="R819" s="2"/>
      <c r="S819" s="2"/>
      <c r="T819" s="2"/>
      <c r="U819" s="2"/>
      <c r="V819" s="2"/>
      <c r="W819" s="2"/>
      <c r="X819" s="2"/>
      <c r="Y819" s="2"/>
      <c r="Z819" s="2"/>
      <c r="AA819" s="2"/>
      <c r="AB819" s="2"/>
    </row>
    <row r="820" spans="1:28" ht="13.5" customHeight="1">
      <c r="A820" s="2"/>
      <c r="B820" s="3"/>
      <c r="C820" s="3"/>
      <c r="D820" s="35"/>
      <c r="E820" s="35"/>
      <c r="F820" s="35"/>
      <c r="G820" s="35"/>
      <c r="H820" s="3"/>
      <c r="I820" s="2"/>
      <c r="J820" s="2"/>
      <c r="K820" s="2"/>
      <c r="L820" s="2"/>
      <c r="M820" s="2"/>
      <c r="N820" s="2"/>
      <c r="O820" s="2"/>
      <c r="P820" s="2"/>
      <c r="Q820" s="2"/>
      <c r="R820" s="2"/>
      <c r="S820" s="2"/>
      <c r="T820" s="2"/>
      <c r="U820" s="2"/>
      <c r="V820" s="2"/>
      <c r="W820" s="2"/>
      <c r="X820" s="2"/>
      <c r="Y820" s="2"/>
      <c r="Z820" s="2"/>
      <c r="AA820" s="2"/>
      <c r="AB820" s="2"/>
    </row>
    <row r="821" spans="1:28" ht="13.5" customHeight="1">
      <c r="A821" s="2"/>
      <c r="B821" s="3"/>
      <c r="C821" s="3"/>
      <c r="D821" s="35"/>
      <c r="E821" s="35"/>
      <c r="F821" s="35"/>
      <c r="G821" s="35"/>
      <c r="H821" s="3"/>
      <c r="I821" s="2"/>
      <c r="J821" s="2"/>
      <c r="K821" s="2"/>
      <c r="L821" s="2"/>
      <c r="M821" s="2"/>
      <c r="N821" s="2"/>
      <c r="O821" s="2"/>
      <c r="P821" s="2"/>
      <c r="Q821" s="2"/>
      <c r="R821" s="2"/>
      <c r="S821" s="2"/>
      <c r="T821" s="2"/>
      <c r="U821" s="2"/>
      <c r="V821" s="2"/>
      <c r="W821" s="2"/>
      <c r="X821" s="2"/>
      <c r="Y821" s="2"/>
      <c r="Z821" s="2"/>
      <c r="AA821" s="2"/>
      <c r="AB821" s="2"/>
    </row>
    <row r="822" spans="1:28" ht="13.5" customHeight="1">
      <c r="A822" s="2"/>
      <c r="B822" s="3"/>
      <c r="C822" s="3"/>
      <c r="D822" s="35"/>
      <c r="E822" s="35"/>
      <c r="F822" s="35"/>
      <c r="G822" s="35"/>
      <c r="H822" s="3"/>
      <c r="I822" s="2"/>
      <c r="J822" s="2"/>
      <c r="K822" s="2"/>
      <c r="L822" s="2"/>
      <c r="M822" s="2"/>
      <c r="N822" s="2"/>
      <c r="O822" s="2"/>
      <c r="P822" s="2"/>
      <c r="Q822" s="2"/>
      <c r="R822" s="2"/>
      <c r="S822" s="2"/>
      <c r="T822" s="2"/>
      <c r="U822" s="2"/>
      <c r="V822" s="2"/>
      <c r="W822" s="2"/>
      <c r="X822" s="2"/>
      <c r="Y822" s="2"/>
      <c r="Z822" s="2"/>
      <c r="AA822" s="2"/>
      <c r="AB822" s="2"/>
    </row>
    <row r="823" spans="1:28" ht="13.5" customHeight="1">
      <c r="A823" s="2"/>
      <c r="B823" s="3"/>
      <c r="C823" s="3"/>
      <c r="D823" s="35"/>
      <c r="E823" s="35"/>
      <c r="F823" s="35"/>
      <c r="G823" s="35"/>
      <c r="H823" s="3"/>
      <c r="I823" s="2"/>
      <c r="J823" s="2"/>
      <c r="K823" s="2"/>
      <c r="L823" s="2"/>
      <c r="M823" s="2"/>
      <c r="N823" s="2"/>
      <c r="O823" s="2"/>
      <c r="P823" s="2"/>
      <c r="Q823" s="2"/>
      <c r="R823" s="2"/>
      <c r="S823" s="2"/>
      <c r="T823" s="2"/>
      <c r="U823" s="2"/>
      <c r="V823" s="2"/>
      <c r="W823" s="2"/>
      <c r="X823" s="2"/>
      <c r="Y823" s="2"/>
      <c r="Z823" s="2"/>
      <c r="AA823" s="2"/>
      <c r="AB823" s="2"/>
    </row>
    <row r="824" spans="1:28" ht="13.5" customHeight="1">
      <c r="A824" s="2"/>
      <c r="B824" s="3"/>
      <c r="C824" s="3"/>
      <c r="D824" s="35"/>
      <c r="E824" s="35"/>
      <c r="F824" s="35"/>
      <c r="G824" s="35"/>
      <c r="H824" s="3"/>
      <c r="I824" s="2"/>
      <c r="J824" s="2"/>
      <c r="K824" s="2"/>
      <c r="L824" s="2"/>
      <c r="M824" s="2"/>
      <c r="N824" s="2"/>
      <c r="O824" s="2"/>
      <c r="P824" s="2"/>
      <c r="Q824" s="2"/>
      <c r="R824" s="2"/>
      <c r="S824" s="2"/>
      <c r="T824" s="2"/>
      <c r="U824" s="2"/>
      <c r="V824" s="2"/>
      <c r="W824" s="2"/>
      <c r="X824" s="2"/>
      <c r="Y824" s="2"/>
      <c r="Z824" s="2"/>
      <c r="AA824" s="2"/>
      <c r="AB824" s="2"/>
    </row>
    <row r="825" spans="1:28" ht="13.5" customHeight="1">
      <c r="A825" s="2"/>
      <c r="B825" s="3"/>
      <c r="C825" s="3"/>
      <c r="D825" s="35"/>
      <c r="E825" s="35"/>
      <c r="F825" s="35"/>
      <c r="G825" s="35"/>
      <c r="H825" s="3"/>
      <c r="I825" s="2"/>
      <c r="J825" s="2"/>
      <c r="K825" s="2"/>
      <c r="L825" s="2"/>
      <c r="M825" s="2"/>
      <c r="N825" s="2"/>
      <c r="O825" s="2"/>
      <c r="P825" s="2"/>
      <c r="Q825" s="2"/>
      <c r="R825" s="2"/>
      <c r="S825" s="2"/>
      <c r="T825" s="2"/>
      <c r="U825" s="2"/>
      <c r="V825" s="2"/>
      <c r="W825" s="2"/>
      <c r="X825" s="2"/>
      <c r="Y825" s="2"/>
      <c r="Z825" s="2"/>
      <c r="AA825" s="2"/>
      <c r="AB825" s="2"/>
    </row>
    <row r="826" spans="1:28" ht="13.5" customHeight="1">
      <c r="A826" s="2"/>
      <c r="B826" s="3"/>
      <c r="C826" s="3"/>
      <c r="D826" s="35"/>
      <c r="E826" s="35"/>
      <c r="F826" s="35"/>
      <c r="G826" s="35"/>
      <c r="H826" s="3"/>
      <c r="I826" s="2"/>
      <c r="J826" s="2"/>
      <c r="K826" s="2"/>
      <c r="L826" s="2"/>
      <c r="M826" s="2"/>
      <c r="N826" s="2"/>
      <c r="O826" s="2"/>
      <c r="P826" s="2"/>
      <c r="Q826" s="2"/>
      <c r="R826" s="2"/>
      <c r="S826" s="2"/>
      <c r="T826" s="2"/>
      <c r="U826" s="2"/>
      <c r="V826" s="2"/>
      <c r="W826" s="2"/>
      <c r="X826" s="2"/>
      <c r="Y826" s="2"/>
      <c r="Z826" s="2"/>
      <c r="AA826" s="2"/>
      <c r="AB826" s="2"/>
    </row>
    <row r="827" spans="1:28" ht="13.5" customHeight="1">
      <c r="A827" s="2"/>
      <c r="B827" s="3"/>
      <c r="C827" s="3"/>
      <c r="D827" s="35"/>
      <c r="E827" s="35"/>
      <c r="F827" s="35"/>
      <c r="G827" s="35"/>
      <c r="H827" s="3"/>
      <c r="I827" s="2"/>
      <c r="J827" s="2"/>
      <c r="K827" s="2"/>
      <c r="L827" s="2"/>
      <c r="M827" s="2"/>
      <c r="N827" s="2"/>
      <c r="O827" s="2"/>
      <c r="P827" s="2"/>
      <c r="Q827" s="2"/>
      <c r="R827" s="2"/>
      <c r="S827" s="2"/>
      <c r="T827" s="2"/>
      <c r="U827" s="2"/>
      <c r="V827" s="2"/>
      <c r="W827" s="2"/>
      <c r="X827" s="2"/>
      <c r="Y827" s="2"/>
      <c r="Z827" s="2"/>
      <c r="AA827" s="2"/>
      <c r="AB827" s="2"/>
    </row>
    <row r="828" spans="1:28" ht="13.5" customHeight="1">
      <c r="A828" s="2"/>
      <c r="B828" s="3"/>
      <c r="C828" s="3"/>
      <c r="D828" s="35"/>
      <c r="E828" s="35"/>
      <c r="F828" s="35"/>
      <c r="G828" s="35"/>
      <c r="H828" s="3"/>
      <c r="I828" s="2"/>
      <c r="J828" s="2"/>
      <c r="K828" s="2"/>
      <c r="L828" s="2"/>
      <c r="M828" s="2"/>
      <c r="N828" s="2"/>
      <c r="O828" s="2"/>
      <c r="P828" s="2"/>
      <c r="Q828" s="2"/>
      <c r="R828" s="2"/>
      <c r="S828" s="2"/>
      <c r="T828" s="2"/>
      <c r="U828" s="2"/>
      <c r="V828" s="2"/>
      <c r="W828" s="2"/>
      <c r="X828" s="2"/>
      <c r="Y828" s="2"/>
      <c r="Z828" s="2"/>
      <c r="AA828" s="2"/>
      <c r="AB828" s="2"/>
    </row>
    <row r="829" spans="1:28" ht="13.5" customHeight="1">
      <c r="A829" s="2"/>
      <c r="B829" s="3"/>
      <c r="C829" s="3"/>
      <c r="D829" s="35"/>
      <c r="E829" s="35"/>
      <c r="F829" s="35"/>
      <c r="G829" s="35"/>
      <c r="H829" s="3"/>
      <c r="I829" s="2"/>
      <c r="J829" s="2"/>
      <c r="K829" s="2"/>
      <c r="L829" s="2"/>
      <c r="M829" s="2"/>
      <c r="N829" s="2"/>
      <c r="O829" s="2"/>
      <c r="P829" s="2"/>
      <c r="Q829" s="2"/>
      <c r="R829" s="2"/>
      <c r="S829" s="2"/>
      <c r="T829" s="2"/>
      <c r="U829" s="2"/>
      <c r="V829" s="2"/>
      <c r="W829" s="2"/>
      <c r="X829" s="2"/>
      <c r="Y829" s="2"/>
      <c r="Z829" s="2"/>
      <c r="AA829" s="2"/>
      <c r="AB829" s="2"/>
    </row>
    <row r="830" spans="1:28" ht="13.5" customHeight="1">
      <c r="A830" s="2"/>
      <c r="B830" s="3"/>
      <c r="C830" s="3"/>
      <c r="D830" s="35"/>
      <c r="E830" s="35"/>
      <c r="F830" s="35"/>
      <c r="G830" s="35"/>
      <c r="H830" s="3"/>
      <c r="I830" s="2"/>
      <c r="J830" s="2"/>
      <c r="K830" s="2"/>
      <c r="L830" s="2"/>
      <c r="M830" s="2"/>
      <c r="N830" s="2"/>
      <c r="O830" s="2"/>
      <c r="P830" s="2"/>
      <c r="Q830" s="2"/>
      <c r="R830" s="2"/>
      <c r="S830" s="2"/>
      <c r="T830" s="2"/>
      <c r="U830" s="2"/>
      <c r="V830" s="2"/>
      <c r="W830" s="2"/>
      <c r="X830" s="2"/>
      <c r="Y830" s="2"/>
      <c r="Z830" s="2"/>
      <c r="AA830" s="2"/>
      <c r="AB830" s="2"/>
    </row>
    <row r="831" spans="1:28" ht="13.5" customHeight="1">
      <c r="A831" s="2"/>
      <c r="B831" s="3"/>
      <c r="C831" s="3"/>
      <c r="D831" s="35"/>
      <c r="E831" s="35"/>
      <c r="F831" s="35"/>
      <c r="G831" s="35"/>
      <c r="H831" s="3"/>
      <c r="I831" s="2"/>
      <c r="J831" s="2"/>
      <c r="K831" s="2"/>
      <c r="L831" s="2"/>
      <c r="M831" s="2"/>
      <c r="N831" s="2"/>
      <c r="O831" s="2"/>
      <c r="P831" s="2"/>
      <c r="Q831" s="2"/>
      <c r="R831" s="2"/>
      <c r="S831" s="2"/>
      <c r="T831" s="2"/>
      <c r="U831" s="2"/>
      <c r="V831" s="2"/>
      <c r="W831" s="2"/>
      <c r="X831" s="2"/>
      <c r="Y831" s="2"/>
      <c r="Z831" s="2"/>
      <c r="AA831" s="2"/>
      <c r="AB831" s="2"/>
    </row>
    <row r="832" spans="1:28" ht="13.5" customHeight="1">
      <c r="A832" s="2"/>
      <c r="B832" s="3"/>
      <c r="C832" s="3"/>
      <c r="D832" s="35"/>
      <c r="E832" s="35"/>
      <c r="F832" s="35"/>
      <c r="G832" s="35"/>
      <c r="H832" s="3"/>
      <c r="I832" s="2"/>
      <c r="J832" s="2"/>
      <c r="K832" s="2"/>
      <c r="L832" s="2"/>
      <c r="M832" s="2"/>
      <c r="N832" s="2"/>
      <c r="O832" s="2"/>
      <c r="P832" s="2"/>
      <c r="Q832" s="2"/>
      <c r="R832" s="2"/>
      <c r="S832" s="2"/>
      <c r="T832" s="2"/>
      <c r="U832" s="2"/>
      <c r="V832" s="2"/>
      <c r="W832" s="2"/>
      <c r="X832" s="2"/>
      <c r="Y832" s="2"/>
      <c r="Z832" s="2"/>
      <c r="AA832" s="2"/>
      <c r="AB832" s="2"/>
    </row>
    <row r="833" spans="1:28" ht="13.5" customHeight="1">
      <c r="A833" s="2"/>
      <c r="B833" s="3"/>
      <c r="C833" s="3"/>
      <c r="D833" s="35"/>
      <c r="E833" s="35"/>
      <c r="F833" s="35"/>
      <c r="G833" s="35"/>
      <c r="H833" s="3"/>
      <c r="I833" s="2"/>
      <c r="J833" s="2"/>
      <c r="K833" s="2"/>
      <c r="L833" s="2"/>
      <c r="M833" s="2"/>
      <c r="N833" s="2"/>
      <c r="O833" s="2"/>
      <c r="P833" s="2"/>
      <c r="Q833" s="2"/>
      <c r="R833" s="2"/>
      <c r="S833" s="2"/>
      <c r="T833" s="2"/>
      <c r="U833" s="2"/>
      <c r="V833" s="2"/>
      <c r="W833" s="2"/>
      <c r="X833" s="2"/>
      <c r="Y833" s="2"/>
      <c r="Z833" s="2"/>
      <c r="AA833" s="2"/>
      <c r="AB833" s="2"/>
    </row>
    <row r="834" spans="1:28" ht="13.5" customHeight="1">
      <c r="A834" s="2"/>
      <c r="B834" s="3"/>
      <c r="C834" s="3"/>
      <c r="D834" s="35"/>
      <c r="E834" s="35"/>
      <c r="F834" s="35"/>
      <c r="G834" s="35"/>
      <c r="H834" s="3"/>
      <c r="I834" s="2"/>
      <c r="J834" s="2"/>
      <c r="K834" s="2"/>
      <c r="L834" s="2"/>
      <c r="M834" s="2"/>
      <c r="N834" s="2"/>
      <c r="O834" s="2"/>
      <c r="P834" s="2"/>
      <c r="Q834" s="2"/>
      <c r="R834" s="2"/>
      <c r="S834" s="2"/>
      <c r="T834" s="2"/>
      <c r="U834" s="2"/>
      <c r="V834" s="2"/>
      <c r="W834" s="2"/>
      <c r="X834" s="2"/>
      <c r="Y834" s="2"/>
      <c r="Z834" s="2"/>
      <c r="AA834" s="2"/>
      <c r="AB834" s="2"/>
    </row>
    <row r="835" spans="1:28" ht="13.5" customHeight="1">
      <c r="A835" s="2"/>
      <c r="B835" s="3"/>
      <c r="C835" s="3"/>
      <c r="D835" s="35"/>
      <c r="E835" s="35"/>
      <c r="F835" s="35"/>
      <c r="G835" s="35"/>
      <c r="H835" s="3"/>
      <c r="I835" s="2"/>
      <c r="J835" s="2"/>
      <c r="K835" s="2"/>
      <c r="L835" s="2"/>
      <c r="M835" s="2"/>
      <c r="N835" s="2"/>
      <c r="O835" s="2"/>
      <c r="P835" s="2"/>
      <c r="Q835" s="2"/>
      <c r="R835" s="2"/>
      <c r="S835" s="2"/>
      <c r="T835" s="2"/>
      <c r="U835" s="2"/>
      <c r="V835" s="2"/>
      <c r="W835" s="2"/>
      <c r="X835" s="2"/>
      <c r="Y835" s="2"/>
      <c r="Z835" s="2"/>
      <c r="AA835" s="2"/>
      <c r="AB835" s="2"/>
    </row>
    <row r="836" spans="1:28" ht="13.5" customHeight="1">
      <c r="A836" s="2"/>
      <c r="B836" s="3"/>
      <c r="C836" s="3"/>
      <c r="D836" s="35"/>
      <c r="E836" s="35"/>
      <c r="F836" s="35"/>
      <c r="G836" s="35"/>
      <c r="H836" s="3"/>
      <c r="I836" s="2"/>
      <c r="J836" s="2"/>
      <c r="K836" s="2"/>
      <c r="L836" s="2"/>
      <c r="M836" s="2"/>
      <c r="N836" s="2"/>
      <c r="O836" s="2"/>
      <c r="P836" s="2"/>
      <c r="Q836" s="2"/>
      <c r="R836" s="2"/>
      <c r="S836" s="2"/>
      <c r="T836" s="2"/>
      <c r="U836" s="2"/>
      <c r="V836" s="2"/>
      <c r="W836" s="2"/>
      <c r="X836" s="2"/>
      <c r="Y836" s="2"/>
      <c r="Z836" s="2"/>
      <c r="AA836" s="2"/>
      <c r="AB836" s="2"/>
    </row>
    <row r="837" spans="1:28" ht="13.5" customHeight="1">
      <c r="A837" s="2"/>
      <c r="B837" s="3"/>
      <c r="C837" s="3"/>
      <c r="D837" s="35"/>
      <c r="E837" s="35"/>
      <c r="F837" s="35"/>
      <c r="G837" s="35"/>
      <c r="H837" s="3"/>
      <c r="I837" s="2"/>
      <c r="J837" s="2"/>
      <c r="K837" s="2"/>
      <c r="L837" s="2"/>
      <c r="M837" s="2"/>
      <c r="N837" s="2"/>
      <c r="O837" s="2"/>
      <c r="P837" s="2"/>
      <c r="Q837" s="2"/>
      <c r="R837" s="2"/>
      <c r="S837" s="2"/>
      <c r="T837" s="2"/>
      <c r="U837" s="2"/>
      <c r="V837" s="2"/>
      <c r="W837" s="2"/>
      <c r="X837" s="2"/>
      <c r="Y837" s="2"/>
      <c r="Z837" s="2"/>
      <c r="AA837" s="2"/>
      <c r="AB837" s="2"/>
    </row>
    <row r="838" spans="1:28" ht="13.5" customHeight="1">
      <c r="A838" s="2"/>
      <c r="B838" s="3"/>
      <c r="C838" s="3"/>
      <c r="D838" s="35"/>
      <c r="E838" s="35"/>
      <c r="F838" s="35"/>
      <c r="G838" s="35"/>
      <c r="H838" s="3"/>
      <c r="I838" s="2"/>
      <c r="J838" s="2"/>
      <c r="K838" s="2"/>
      <c r="L838" s="2"/>
      <c r="M838" s="2"/>
      <c r="N838" s="2"/>
      <c r="O838" s="2"/>
      <c r="P838" s="2"/>
      <c r="Q838" s="2"/>
      <c r="R838" s="2"/>
      <c r="S838" s="2"/>
      <c r="T838" s="2"/>
      <c r="U838" s="2"/>
      <c r="V838" s="2"/>
      <c r="W838" s="2"/>
      <c r="X838" s="2"/>
      <c r="Y838" s="2"/>
      <c r="Z838" s="2"/>
      <c r="AA838" s="2"/>
      <c r="AB838" s="2"/>
    </row>
    <row r="839" spans="1:28" ht="13.5" customHeight="1">
      <c r="A839" s="2"/>
      <c r="B839" s="3"/>
      <c r="C839" s="3"/>
      <c r="D839" s="35"/>
      <c r="E839" s="35"/>
      <c r="F839" s="35"/>
      <c r="G839" s="35"/>
      <c r="H839" s="3"/>
      <c r="I839" s="2"/>
      <c r="J839" s="2"/>
      <c r="K839" s="2"/>
      <c r="L839" s="2"/>
      <c r="M839" s="2"/>
      <c r="N839" s="2"/>
      <c r="O839" s="2"/>
      <c r="P839" s="2"/>
      <c r="Q839" s="2"/>
      <c r="R839" s="2"/>
      <c r="S839" s="2"/>
      <c r="T839" s="2"/>
      <c r="U839" s="2"/>
      <c r="V839" s="2"/>
      <c r="W839" s="2"/>
      <c r="X839" s="2"/>
      <c r="Y839" s="2"/>
      <c r="Z839" s="2"/>
      <c r="AA839" s="2"/>
      <c r="AB839" s="2"/>
    </row>
    <row r="840" spans="1:28" ht="13.5" customHeight="1">
      <c r="A840" s="2"/>
      <c r="B840" s="3"/>
      <c r="C840" s="3"/>
      <c r="D840" s="35"/>
      <c r="E840" s="35"/>
      <c r="F840" s="35"/>
      <c r="G840" s="35"/>
      <c r="H840" s="3"/>
      <c r="I840" s="2"/>
      <c r="J840" s="2"/>
      <c r="K840" s="2"/>
      <c r="L840" s="2"/>
      <c r="M840" s="2"/>
      <c r="N840" s="2"/>
      <c r="O840" s="2"/>
      <c r="P840" s="2"/>
      <c r="Q840" s="2"/>
      <c r="R840" s="2"/>
      <c r="S840" s="2"/>
      <c r="T840" s="2"/>
      <c r="U840" s="2"/>
      <c r="V840" s="2"/>
      <c r="W840" s="2"/>
      <c r="X840" s="2"/>
      <c r="Y840" s="2"/>
      <c r="Z840" s="2"/>
      <c r="AA840" s="2"/>
      <c r="AB840" s="2"/>
    </row>
    <row r="841" spans="1:28" ht="13.5" customHeight="1">
      <c r="A841" s="2"/>
      <c r="B841" s="3"/>
      <c r="C841" s="3"/>
      <c r="D841" s="35"/>
      <c r="E841" s="35"/>
      <c r="F841" s="35"/>
      <c r="G841" s="35"/>
      <c r="H841" s="3"/>
      <c r="I841" s="2"/>
      <c r="J841" s="2"/>
      <c r="K841" s="2"/>
      <c r="L841" s="2"/>
      <c r="M841" s="2"/>
      <c r="N841" s="2"/>
      <c r="O841" s="2"/>
      <c r="P841" s="2"/>
      <c r="Q841" s="2"/>
      <c r="R841" s="2"/>
      <c r="S841" s="2"/>
      <c r="T841" s="2"/>
      <c r="U841" s="2"/>
      <c r="V841" s="2"/>
      <c r="W841" s="2"/>
      <c r="X841" s="2"/>
      <c r="Y841" s="2"/>
      <c r="Z841" s="2"/>
      <c r="AA841" s="2"/>
      <c r="AB841" s="2"/>
    </row>
    <row r="842" spans="1:28" ht="13.5" customHeight="1">
      <c r="A842" s="2"/>
      <c r="B842" s="3"/>
      <c r="C842" s="3"/>
      <c r="D842" s="35"/>
      <c r="E842" s="35"/>
      <c r="F842" s="35"/>
      <c r="G842" s="35"/>
      <c r="H842" s="3"/>
      <c r="I842" s="2"/>
      <c r="J842" s="2"/>
      <c r="K842" s="2"/>
      <c r="L842" s="2"/>
      <c r="M842" s="2"/>
      <c r="N842" s="2"/>
      <c r="O842" s="2"/>
      <c r="P842" s="2"/>
      <c r="Q842" s="2"/>
      <c r="R842" s="2"/>
      <c r="S842" s="2"/>
      <c r="T842" s="2"/>
      <c r="U842" s="2"/>
      <c r="V842" s="2"/>
      <c r="W842" s="2"/>
      <c r="X842" s="2"/>
      <c r="Y842" s="2"/>
      <c r="Z842" s="2"/>
      <c r="AA842" s="2"/>
      <c r="AB842" s="2"/>
    </row>
    <row r="843" spans="1:28" ht="13.5" customHeight="1">
      <c r="A843" s="2"/>
      <c r="B843" s="3"/>
      <c r="C843" s="3"/>
      <c r="D843" s="35"/>
      <c r="E843" s="35"/>
      <c r="F843" s="35"/>
      <c r="G843" s="35"/>
      <c r="H843" s="3"/>
      <c r="I843" s="2"/>
      <c r="J843" s="2"/>
      <c r="K843" s="2"/>
      <c r="L843" s="2"/>
      <c r="M843" s="2"/>
      <c r="N843" s="2"/>
      <c r="O843" s="2"/>
      <c r="P843" s="2"/>
      <c r="Q843" s="2"/>
      <c r="R843" s="2"/>
      <c r="S843" s="2"/>
      <c r="T843" s="2"/>
      <c r="U843" s="2"/>
      <c r="V843" s="2"/>
      <c r="W843" s="2"/>
      <c r="X843" s="2"/>
      <c r="Y843" s="2"/>
      <c r="Z843" s="2"/>
      <c r="AA843" s="2"/>
      <c r="AB843" s="2"/>
    </row>
    <row r="844" spans="1:28" ht="13.5" customHeight="1">
      <c r="A844" s="2"/>
      <c r="B844" s="3"/>
      <c r="C844" s="3"/>
      <c r="D844" s="35"/>
      <c r="E844" s="35"/>
      <c r="F844" s="35"/>
      <c r="G844" s="35"/>
      <c r="H844" s="3"/>
      <c r="I844" s="2"/>
      <c r="J844" s="2"/>
      <c r="K844" s="2"/>
      <c r="L844" s="2"/>
      <c r="M844" s="2"/>
      <c r="N844" s="2"/>
      <c r="O844" s="2"/>
      <c r="P844" s="2"/>
      <c r="Q844" s="2"/>
      <c r="R844" s="2"/>
      <c r="S844" s="2"/>
      <c r="T844" s="2"/>
      <c r="U844" s="2"/>
      <c r="V844" s="2"/>
      <c r="W844" s="2"/>
      <c r="X844" s="2"/>
      <c r="Y844" s="2"/>
      <c r="Z844" s="2"/>
      <c r="AA844" s="2"/>
      <c r="AB844" s="2"/>
    </row>
    <row r="845" spans="1:28" ht="13.5" customHeight="1">
      <c r="A845" s="2"/>
      <c r="B845" s="3"/>
      <c r="C845" s="3"/>
      <c r="D845" s="35"/>
      <c r="E845" s="35"/>
      <c r="F845" s="35"/>
      <c r="G845" s="35"/>
      <c r="H845" s="3"/>
      <c r="I845" s="2"/>
      <c r="J845" s="2"/>
      <c r="K845" s="2"/>
      <c r="L845" s="2"/>
      <c r="M845" s="2"/>
      <c r="N845" s="2"/>
      <c r="O845" s="2"/>
      <c r="P845" s="2"/>
      <c r="Q845" s="2"/>
      <c r="R845" s="2"/>
      <c r="S845" s="2"/>
      <c r="T845" s="2"/>
      <c r="U845" s="2"/>
      <c r="V845" s="2"/>
      <c r="W845" s="2"/>
      <c r="X845" s="2"/>
      <c r="Y845" s="2"/>
      <c r="Z845" s="2"/>
      <c r="AA845" s="2"/>
      <c r="AB845" s="2"/>
    </row>
    <row r="846" spans="1:28" ht="13.5" customHeight="1">
      <c r="A846" s="2"/>
      <c r="B846" s="3"/>
      <c r="C846" s="3"/>
      <c r="D846" s="35"/>
      <c r="E846" s="35"/>
      <c r="F846" s="35"/>
      <c r="G846" s="35"/>
      <c r="H846" s="3"/>
      <c r="I846" s="2"/>
      <c r="J846" s="2"/>
      <c r="K846" s="2"/>
      <c r="L846" s="2"/>
      <c r="M846" s="2"/>
      <c r="N846" s="2"/>
      <c r="O846" s="2"/>
      <c r="P846" s="2"/>
      <c r="Q846" s="2"/>
      <c r="R846" s="2"/>
      <c r="S846" s="2"/>
      <c r="T846" s="2"/>
      <c r="U846" s="2"/>
      <c r="V846" s="2"/>
      <c r="W846" s="2"/>
      <c r="X846" s="2"/>
      <c r="Y846" s="2"/>
      <c r="Z846" s="2"/>
      <c r="AA846" s="2"/>
      <c r="AB846" s="2"/>
    </row>
    <row r="847" spans="1:28" ht="13.5" customHeight="1">
      <c r="A847" s="2"/>
      <c r="B847" s="3"/>
      <c r="C847" s="3"/>
      <c r="D847" s="35"/>
      <c r="E847" s="35"/>
      <c r="F847" s="35"/>
      <c r="G847" s="35"/>
      <c r="H847" s="3"/>
      <c r="I847" s="2"/>
      <c r="J847" s="2"/>
      <c r="K847" s="2"/>
      <c r="L847" s="2"/>
      <c r="M847" s="2"/>
      <c r="N847" s="2"/>
      <c r="O847" s="2"/>
      <c r="P847" s="2"/>
      <c r="Q847" s="2"/>
      <c r="R847" s="2"/>
      <c r="S847" s="2"/>
      <c r="T847" s="2"/>
      <c r="U847" s="2"/>
      <c r="V847" s="2"/>
      <c r="W847" s="2"/>
      <c r="X847" s="2"/>
      <c r="Y847" s="2"/>
      <c r="Z847" s="2"/>
      <c r="AA847" s="2"/>
      <c r="AB847" s="2"/>
    </row>
    <row r="848" spans="1:28" ht="13.5" customHeight="1">
      <c r="A848" s="2"/>
      <c r="B848" s="3"/>
      <c r="C848" s="3"/>
      <c r="D848" s="35"/>
      <c r="E848" s="35"/>
      <c r="F848" s="35"/>
      <c r="G848" s="35"/>
      <c r="H848" s="3"/>
      <c r="I848" s="2"/>
      <c r="J848" s="2"/>
      <c r="K848" s="2"/>
      <c r="L848" s="2"/>
      <c r="M848" s="2"/>
      <c r="N848" s="2"/>
      <c r="O848" s="2"/>
      <c r="P848" s="2"/>
      <c r="Q848" s="2"/>
      <c r="R848" s="2"/>
      <c r="S848" s="2"/>
      <c r="T848" s="2"/>
      <c r="U848" s="2"/>
      <c r="V848" s="2"/>
      <c r="W848" s="2"/>
      <c r="X848" s="2"/>
      <c r="Y848" s="2"/>
      <c r="Z848" s="2"/>
      <c r="AA848" s="2"/>
      <c r="AB848" s="2"/>
    </row>
    <row r="849" spans="1:28" ht="13.5" customHeight="1">
      <c r="A849" s="2"/>
      <c r="B849" s="3"/>
      <c r="C849" s="3"/>
      <c r="D849" s="35"/>
      <c r="E849" s="35"/>
      <c r="F849" s="35"/>
      <c r="G849" s="35"/>
      <c r="H849" s="3"/>
      <c r="I849" s="2"/>
      <c r="J849" s="2"/>
      <c r="K849" s="2"/>
      <c r="L849" s="2"/>
      <c r="M849" s="2"/>
      <c r="N849" s="2"/>
      <c r="O849" s="2"/>
      <c r="P849" s="2"/>
      <c r="Q849" s="2"/>
      <c r="R849" s="2"/>
      <c r="S849" s="2"/>
      <c r="T849" s="2"/>
      <c r="U849" s="2"/>
      <c r="V849" s="2"/>
      <c r="W849" s="2"/>
      <c r="X849" s="2"/>
      <c r="Y849" s="2"/>
      <c r="Z849" s="2"/>
      <c r="AA849" s="2"/>
      <c r="AB849" s="2"/>
    </row>
    <row r="850" spans="1:28" ht="13.5" customHeight="1">
      <c r="A850" s="2"/>
      <c r="B850" s="3"/>
      <c r="C850" s="3"/>
      <c r="D850" s="35"/>
      <c r="E850" s="35"/>
      <c r="F850" s="35"/>
      <c r="G850" s="35"/>
      <c r="H850" s="3"/>
      <c r="I850" s="2"/>
      <c r="J850" s="2"/>
      <c r="K850" s="2"/>
      <c r="L850" s="2"/>
      <c r="M850" s="2"/>
      <c r="N850" s="2"/>
      <c r="O850" s="2"/>
      <c r="P850" s="2"/>
      <c r="Q850" s="2"/>
      <c r="R850" s="2"/>
      <c r="S850" s="2"/>
      <c r="T850" s="2"/>
      <c r="U850" s="2"/>
      <c r="V850" s="2"/>
      <c r="W850" s="2"/>
      <c r="X850" s="2"/>
      <c r="Y850" s="2"/>
      <c r="Z850" s="2"/>
      <c r="AA850" s="2"/>
      <c r="AB850" s="2"/>
    </row>
    <row r="851" spans="1:28" ht="13.5" customHeight="1">
      <c r="A851" s="2"/>
      <c r="B851" s="3"/>
      <c r="C851" s="3"/>
      <c r="D851" s="35"/>
      <c r="E851" s="35"/>
      <c r="F851" s="35"/>
      <c r="G851" s="35"/>
      <c r="H851" s="3"/>
      <c r="I851" s="2"/>
      <c r="J851" s="2"/>
      <c r="K851" s="2"/>
      <c r="L851" s="2"/>
      <c r="M851" s="2"/>
      <c r="N851" s="2"/>
      <c r="O851" s="2"/>
      <c r="P851" s="2"/>
      <c r="Q851" s="2"/>
      <c r="R851" s="2"/>
      <c r="S851" s="2"/>
      <c r="T851" s="2"/>
      <c r="U851" s="2"/>
      <c r="V851" s="2"/>
      <c r="W851" s="2"/>
      <c r="X851" s="2"/>
      <c r="Y851" s="2"/>
      <c r="Z851" s="2"/>
      <c r="AA851" s="2"/>
      <c r="AB851" s="2"/>
    </row>
    <row r="852" spans="1:28" ht="13.5" customHeight="1">
      <c r="A852" s="2"/>
      <c r="B852" s="3"/>
      <c r="C852" s="3"/>
      <c r="D852" s="35"/>
      <c r="E852" s="35"/>
      <c r="F852" s="35"/>
      <c r="G852" s="35"/>
      <c r="H852" s="3"/>
      <c r="I852" s="2"/>
      <c r="J852" s="2"/>
      <c r="K852" s="2"/>
      <c r="L852" s="2"/>
      <c r="M852" s="2"/>
      <c r="N852" s="2"/>
      <c r="O852" s="2"/>
      <c r="P852" s="2"/>
      <c r="Q852" s="2"/>
      <c r="R852" s="2"/>
      <c r="S852" s="2"/>
      <c r="T852" s="2"/>
      <c r="U852" s="2"/>
      <c r="V852" s="2"/>
      <c r="W852" s="2"/>
      <c r="X852" s="2"/>
      <c r="Y852" s="2"/>
      <c r="Z852" s="2"/>
      <c r="AA852" s="2"/>
      <c r="AB852" s="2"/>
    </row>
    <row r="853" spans="1:28" ht="13.5" customHeight="1">
      <c r="A853" s="2"/>
      <c r="B853" s="3"/>
      <c r="C853" s="3"/>
      <c r="D853" s="35"/>
      <c r="E853" s="35"/>
      <c r="F853" s="35"/>
      <c r="G853" s="35"/>
      <c r="H853" s="3"/>
      <c r="I853" s="2"/>
      <c r="J853" s="2"/>
      <c r="K853" s="2"/>
      <c r="L853" s="2"/>
      <c r="M853" s="2"/>
      <c r="N853" s="2"/>
      <c r="O853" s="2"/>
      <c r="P853" s="2"/>
      <c r="Q853" s="2"/>
      <c r="R853" s="2"/>
      <c r="S853" s="2"/>
      <c r="T853" s="2"/>
      <c r="U853" s="2"/>
      <c r="V853" s="2"/>
      <c r="W853" s="2"/>
      <c r="X853" s="2"/>
      <c r="Y853" s="2"/>
      <c r="Z853" s="2"/>
      <c r="AA853" s="2"/>
      <c r="AB853" s="2"/>
    </row>
    <row r="854" spans="1:28" ht="13.5" customHeight="1">
      <c r="A854" s="2"/>
      <c r="B854" s="3"/>
      <c r="C854" s="3"/>
      <c r="D854" s="35"/>
      <c r="E854" s="35"/>
      <c r="F854" s="35"/>
      <c r="G854" s="35"/>
      <c r="H854" s="3"/>
      <c r="I854" s="2"/>
      <c r="J854" s="2"/>
      <c r="K854" s="2"/>
      <c r="L854" s="2"/>
      <c r="M854" s="2"/>
      <c r="N854" s="2"/>
      <c r="O854" s="2"/>
      <c r="P854" s="2"/>
      <c r="Q854" s="2"/>
      <c r="R854" s="2"/>
      <c r="S854" s="2"/>
      <c r="T854" s="2"/>
      <c r="U854" s="2"/>
      <c r="V854" s="2"/>
      <c r="W854" s="2"/>
      <c r="X854" s="2"/>
      <c r="Y854" s="2"/>
      <c r="Z854" s="2"/>
      <c r="AA854" s="2"/>
      <c r="AB854" s="2"/>
    </row>
    <row r="855" spans="1:28" ht="13.5" customHeight="1">
      <c r="A855" s="2"/>
      <c r="B855" s="3"/>
      <c r="C855" s="3"/>
      <c r="D855" s="35"/>
      <c r="E855" s="35"/>
      <c r="F855" s="35"/>
      <c r="G855" s="35"/>
      <c r="H855" s="3"/>
      <c r="I855" s="2"/>
      <c r="J855" s="2"/>
      <c r="K855" s="2"/>
      <c r="L855" s="2"/>
      <c r="M855" s="2"/>
      <c r="N855" s="2"/>
      <c r="O855" s="2"/>
      <c r="P855" s="2"/>
      <c r="Q855" s="2"/>
      <c r="R855" s="2"/>
      <c r="S855" s="2"/>
      <c r="T855" s="2"/>
      <c r="U855" s="2"/>
      <c r="V855" s="2"/>
      <c r="W855" s="2"/>
      <c r="X855" s="2"/>
      <c r="Y855" s="2"/>
      <c r="Z855" s="2"/>
      <c r="AA855" s="2"/>
      <c r="AB855" s="2"/>
    </row>
    <row r="856" spans="1:28" ht="13.5" customHeight="1">
      <c r="A856" s="2"/>
      <c r="B856" s="3"/>
      <c r="C856" s="3"/>
      <c r="D856" s="35"/>
      <c r="E856" s="35"/>
      <c r="F856" s="35"/>
      <c r="G856" s="35"/>
      <c r="H856" s="3"/>
      <c r="I856" s="2"/>
      <c r="J856" s="2"/>
      <c r="K856" s="2"/>
      <c r="L856" s="2"/>
      <c r="M856" s="2"/>
      <c r="N856" s="2"/>
      <c r="O856" s="2"/>
      <c r="P856" s="2"/>
      <c r="Q856" s="2"/>
      <c r="R856" s="2"/>
      <c r="S856" s="2"/>
      <c r="T856" s="2"/>
      <c r="U856" s="2"/>
      <c r="V856" s="2"/>
      <c r="W856" s="2"/>
      <c r="X856" s="2"/>
      <c r="Y856" s="2"/>
      <c r="Z856" s="2"/>
      <c r="AA856" s="2"/>
      <c r="AB856" s="2"/>
    </row>
    <row r="857" spans="1:28" ht="13.5" customHeight="1">
      <c r="A857" s="2"/>
      <c r="B857" s="3"/>
      <c r="C857" s="3"/>
      <c r="D857" s="35"/>
      <c r="E857" s="35"/>
      <c r="F857" s="35"/>
      <c r="G857" s="35"/>
      <c r="H857" s="3"/>
      <c r="I857" s="2"/>
      <c r="J857" s="2"/>
      <c r="K857" s="2"/>
      <c r="L857" s="2"/>
      <c r="M857" s="2"/>
      <c r="N857" s="2"/>
      <c r="O857" s="2"/>
      <c r="P857" s="2"/>
      <c r="Q857" s="2"/>
      <c r="R857" s="2"/>
      <c r="S857" s="2"/>
      <c r="T857" s="2"/>
      <c r="U857" s="2"/>
      <c r="V857" s="2"/>
      <c r="W857" s="2"/>
      <c r="X857" s="2"/>
      <c r="Y857" s="2"/>
      <c r="Z857" s="2"/>
      <c r="AA857" s="2"/>
      <c r="AB857" s="2"/>
    </row>
    <row r="858" spans="1:28" ht="13.5" customHeight="1">
      <c r="A858" s="2"/>
      <c r="B858" s="3"/>
      <c r="C858" s="3"/>
      <c r="D858" s="35"/>
      <c r="E858" s="35"/>
      <c r="F858" s="35"/>
      <c r="G858" s="35"/>
      <c r="H858" s="3"/>
      <c r="I858" s="2"/>
      <c r="J858" s="2"/>
      <c r="K858" s="2"/>
      <c r="L858" s="2"/>
      <c r="M858" s="2"/>
      <c r="N858" s="2"/>
      <c r="O858" s="2"/>
      <c r="P858" s="2"/>
      <c r="Q858" s="2"/>
      <c r="R858" s="2"/>
      <c r="S858" s="2"/>
      <c r="T858" s="2"/>
      <c r="U858" s="2"/>
      <c r="V858" s="2"/>
      <c r="W858" s="2"/>
      <c r="X858" s="2"/>
      <c r="Y858" s="2"/>
      <c r="Z858" s="2"/>
      <c r="AA858" s="2"/>
      <c r="AB858" s="2"/>
    </row>
    <row r="859" spans="1:28" ht="13.5" customHeight="1">
      <c r="A859" s="2"/>
      <c r="B859" s="3"/>
      <c r="C859" s="3"/>
      <c r="D859" s="35"/>
      <c r="E859" s="35"/>
      <c r="F859" s="35"/>
      <c r="G859" s="35"/>
      <c r="H859" s="3"/>
      <c r="I859" s="2"/>
      <c r="J859" s="2"/>
      <c r="K859" s="2"/>
      <c r="L859" s="2"/>
      <c r="M859" s="2"/>
      <c r="N859" s="2"/>
      <c r="O859" s="2"/>
      <c r="P859" s="2"/>
      <c r="Q859" s="2"/>
      <c r="R859" s="2"/>
      <c r="S859" s="2"/>
      <c r="T859" s="2"/>
      <c r="U859" s="2"/>
      <c r="V859" s="2"/>
      <c r="W859" s="2"/>
      <c r="X859" s="2"/>
      <c r="Y859" s="2"/>
      <c r="Z859" s="2"/>
      <c r="AA859" s="2"/>
      <c r="AB859" s="2"/>
    </row>
    <row r="860" spans="1:28" ht="13.5" customHeight="1">
      <c r="A860" s="2"/>
      <c r="B860" s="3"/>
      <c r="C860" s="3"/>
      <c r="D860" s="35"/>
      <c r="E860" s="35"/>
      <c r="F860" s="35"/>
      <c r="G860" s="35"/>
      <c r="H860" s="3"/>
      <c r="I860" s="2"/>
      <c r="J860" s="2"/>
      <c r="K860" s="2"/>
      <c r="L860" s="2"/>
      <c r="M860" s="2"/>
      <c r="N860" s="2"/>
      <c r="O860" s="2"/>
      <c r="P860" s="2"/>
      <c r="Q860" s="2"/>
      <c r="R860" s="2"/>
      <c r="S860" s="2"/>
      <c r="T860" s="2"/>
      <c r="U860" s="2"/>
      <c r="V860" s="2"/>
      <c r="W860" s="2"/>
      <c r="X860" s="2"/>
      <c r="Y860" s="2"/>
      <c r="Z860" s="2"/>
      <c r="AA860" s="2"/>
      <c r="AB860" s="2"/>
    </row>
    <row r="861" spans="1:28" ht="13.5" customHeight="1">
      <c r="A861" s="2"/>
      <c r="B861" s="3"/>
      <c r="C861" s="3"/>
      <c r="D861" s="35"/>
      <c r="E861" s="35"/>
      <c r="F861" s="35"/>
      <c r="G861" s="35"/>
      <c r="H861" s="3"/>
      <c r="I861" s="2"/>
      <c r="J861" s="2"/>
      <c r="K861" s="2"/>
      <c r="L861" s="2"/>
      <c r="M861" s="2"/>
      <c r="N861" s="2"/>
      <c r="O861" s="2"/>
      <c r="P861" s="2"/>
      <c r="Q861" s="2"/>
      <c r="R861" s="2"/>
      <c r="S861" s="2"/>
      <c r="T861" s="2"/>
      <c r="U861" s="2"/>
      <c r="V861" s="2"/>
      <c r="W861" s="2"/>
      <c r="X861" s="2"/>
      <c r="Y861" s="2"/>
      <c r="Z861" s="2"/>
      <c r="AA861" s="2"/>
      <c r="AB861" s="2"/>
    </row>
    <row r="862" spans="1:28" ht="13.5" customHeight="1">
      <c r="A862" s="2"/>
      <c r="B862" s="3"/>
      <c r="C862" s="3"/>
      <c r="D862" s="35"/>
      <c r="E862" s="35"/>
      <c r="F862" s="35"/>
      <c r="G862" s="35"/>
      <c r="H862" s="3"/>
      <c r="I862" s="2"/>
      <c r="J862" s="2"/>
      <c r="K862" s="2"/>
      <c r="L862" s="2"/>
      <c r="M862" s="2"/>
      <c r="N862" s="2"/>
      <c r="O862" s="2"/>
      <c r="P862" s="2"/>
      <c r="Q862" s="2"/>
      <c r="R862" s="2"/>
      <c r="S862" s="2"/>
      <c r="T862" s="2"/>
      <c r="U862" s="2"/>
      <c r="V862" s="2"/>
      <c r="W862" s="2"/>
      <c r="X862" s="2"/>
      <c r="Y862" s="2"/>
      <c r="Z862" s="2"/>
      <c r="AA862" s="2"/>
      <c r="AB862" s="2"/>
    </row>
    <row r="863" spans="1:28" ht="13.5" customHeight="1">
      <c r="A863" s="2"/>
      <c r="B863" s="3"/>
      <c r="C863" s="3"/>
      <c r="D863" s="35"/>
      <c r="E863" s="35"/>
      <c r="F863" s="35"/>
      <c r="G863" s="35"/>
      <c r="H863" s="3"/>
      <c r="I863" s="2"/>
      <c r="J863" s="2"/>
      <c r="K863" s="2"/>
      <c r="L863" s="2"/>
      <c r="M863" s="2"/>
      <c r="N863" s="2"/>
      <c r="O863" s="2"/>
      <c r="P863" s="2"/>
      <c r="Q863" s="2"/>
      <c r="R863" s="2"/>
      <c r="S863" s="2"/>
      <c r="T863" s="2"/>
      <c r="U863" s="2"/>
      <c r="V863" s="2"/>
      <c r="W863" s="2"/>
      <c r="X863" s="2"/>
      <c r="Y863" s="2"/>
      <c r="Z863" s="2"/>
      <c r="AA863" s="2"/>
      <c r="AB863" s="2"/>
    </row>
    <row r="864" spans="1:28" ht="13.5" customHeight="1">
      <c r="A864" s="2"/>
      <c r="B864" s="3"/>
      <c r="C864" s="3"/>
      <c r="D864" s="35"/>
      <c r="E864" s="35"/>
      <c r="F864" s="35"/>
      <c r="G864" s="35"/>
      <c r="H864" s="3"/>
      <c r="I864" s="2"/>
      <c r="J864" s="2"/>
      <c r="K864" s="2"/>
      <c r="L864" s="2"/>
      <c r="M864" s="2"/>
      <c r="N864" s="2"/>
      <c r="O864" s="2"/>
      <c r="P864" s="2"/>
      <c r="Q864" s="2"/>
      <c r="R864" s="2"/>
      <c r="S864" s="2"/>
      <c r="T864" s="2"/>
      <c r="U864" s="2"/>
      <c r="V864" s="2"/>
      <c r="W864" s="2"/>
      <c r="X864" s="2"/>
      <c r="Y864" s="2"/>
      <c r="Z864" s="2"/>
      <c r="AA864" s="2"/>
      <c r="AB864" s="2"/>
    </row>
    <row r="865" spans="1:28" ht="13.5" customHeight="1">
      <c r="A865" s="2"/>
      <c r="B865" s="3"/>
      <c r="C865" s="3"/>
      <c r="D865" s="35"/>
      <c r="E865" s="35"/>
      <c r="F865" s="35"/>
      <c r="G865" s="35"/>
      <c r="H865" s="3"/>
      <c r="I865" s="2"/>
      <c r="J865" s="2"/>
      <c r="K865" s="2"/>
      <c r="L865" s="2"/>
      <c r="M865" s="2"/>
      <c r="N865" s="2"/>
      <c r="O865" s="2"/>
      <c r="P865" s="2"/>
      <c r="Q865" s="2"/>
      <c r="R865" s="2"/>
      <c r="S865" s="2"/>
      <c r="T865" s="2"/>
      <c r="U865" s="2"/>
      <c r="V865" s="2"/>
      <c r="W865" s="2"/>
      <c r="X865" s="2"/>
      <c r="Y865" s="2"/>
      <c r="Z865" s="2"/>
      <c r="AA865" s="2"/>
      <c r="AB865" s="2"/>
    </row>
    <row r="866" spans="1:28" ht="13.5" customHeight="1">
      <c r="A866" s="2"/>
      <c r="B866" s="3"/>
      <c r="C866" s="3"/>
      <c r="D866" s="35"/>
      <c r="E866" s="35"/>
      <c r="F866" s="35"/>
      <c r="G866" s="35"/>
      <c r="H866" s="3"/>
      <c r="I866" s="2"/>
      <c r="J866" s="2"/>
      <c r="K866" s="2"/>
      <c r="L866" s="2"/>
      <c r="M866" s="2"/>
      <c r="N866" s="2"/>
      <c r="O866" s="2"/>
      <c r="P866" s="2"/>
      <c r="Q866" s="2"/>
      <c r="R866" s="2"/>
      <c r="S866" s="2"/>
      <c r="T866" s="2"/>
      <c r="U866" s="2"/>
      <c r="V866" s="2"/>
      <c r="W866" s="2"/>
      <c r="X866" s="2"/>
      <c r="Y866" s="2"/>
      <c r="Z866" s="2"/>
      <c r="AA866" s="2"/>
      <c r="AB866" s="2"/>
    </row>
    <row r="867" spans="1:28" ht="13.5" customHeight="1">
      <c r="A867" s="2"/>
      <c r="B867" s="3"/>
      <c r="C867" s="3"/>
      <c r="D867" s="35"/>
      <c r="E867" s="35"/>
      <c r="F867" s="35"/>
      <c r="G867" s="35"/>
      <c r="H867" s="3"/>
      <c r="I867" s="2"/>
      <c r="J867" s="2"/>
      <c r="K867" s="2"/>
      <c r="L867" s="2"/>
      <c r="M867" s="2"/>
      <c r="N867" s="2"/>
      <c r="O867" s="2"/>
      <c r="P867" s="2"/>
      <c r="Q867" s="2"/>
      <c r="R867" s="2"/>
      <c r="S867" s="2"/>
      <c r="T867" s="2"/>
      <c r="U867" s="2"/>
      <c r="V867" s="2"/>
      <c r="W867" s="2"/>
      <c r="X867" s="2"/>
      <c r="Y867" s="2"/>
      <c r="Z867" s="2"/>
      <c r="AA867" s="2"/>
      <c r="AB867" s="2"/>
    </row>
    <row r="868" spans="1:28" ht="13.5" customHeight="1">
      <c r="A868" s="2"/>
      <c r="B868" s="3"/>
      <c r="C868" s="3"/>
      <c r="D868" s="35"/>
      <c r="E868" s="35"/>
      <c r="F868" s="35"/>
      <c r="G868" s="35"/>
      <c r="H868" s="3"/>
      <c r="I868" s="2"/>
      <c r="J868" s="2"/>
      <c r="K868" s="2"/>
      <c r="L868" s="2"/>
      <c r="M868" s="2"/>
      <c r="N868" s="2"/>
      <c r="O868" s="2"/>
      <c r="P868" s="2"/>
      <c r="Q868" s="2"/>
      <c r="R868" s="2"/>
      <c r="S868" s="2"/>
      <c r="T868" s="2"/>
      <c r="U868" s="2"/>
      <c r="V868" s="2"/>
      <c r="W868" s="2"/>
      <c r="X868" s="2"/>
      <c r="Y868" s="2"/>
      <c r="Z868" s="2"/>
      <c r="AA868" s="2"/>
      <c r="AB868" s="2"/>
    </row>
    <row r="869" spans="1:28" ht="13.5" customHeight="1">
      <c r="A869" s="2"/>
      <c r="B869" s="3"/>
      <c r="C869" s="3"/>
      <c r="D869" s="35"/>
      <c r="E869" s="35"/>
      <c r="F869" s="35"/>
      <c r="G869" s="35"/>
      <c r="H869" s="3"/>
      <c r="I869" s="2"/>
      <c r="J869" s="2"/>
      <c r="K869" s="2"/>
      <c r="L869" s="2"/>
      <c r="M869" s="2"/>
      <c r="N869" s="2"/>
      <c r="O869" s="2"/>
      <c r="P869" s="2"/>
      <c r="Q869" s="2"/>
      <c r="R869" s="2"/>
      <c r="S869" s="2"/>
      <c r="T869" s="2"/>
      <c r="U869" s="2"/>
      <c r="V869" s="2"/>
      <c r="W869" s="2"/>
      <c r="X869" s="2"/>
      <c r="Y869" s="2"/>
      <c r="Z869" s="2"/>
      <c r="AA869" s="2"/>
      <c r="AB869" s="2"/>
    </row>
    <row r="870" spans="1:28" ht="13.5" customHeight="1">
      <c r="A870" s="2"/>
      <c r="B870" s="3"/>
      <c r="C870" s="3"/>
      <c r="D870" s="35"/>
      <c r="E870" s="35"/>
      <c r="F870" s="35"/>
      <c r="G870" s="35"/>
      <c r="H870" s="3"/>
      <c r="I870" s="2"/>
      <c r="J870" s="2"/>
      <c r="K870" s="2"/>
      <c r="L870" s="2"/>
      <c r="M870" s="2"/>
      <c r="N870" s="2"/>
      <c r="O870" s="2"/>
      <c r="P870" s="2"/>
      <c r="Q870" s="2"/>
      <c r="R870" s="2"/>
      <c r="S870" s="2"/>
      <c r="T870" s="2"/>
      <c r="U870" s="2"/>
      <c r="V870" s="2"/>
      <c r="W870" s="2"/>
      <c r="X870" s="2"/>
      <c r="Y870" s="2"/>
      <c r="Z870" s="2"/>
      <c r="AA870" s="2"/>
      <c r="AB870" s="2"/>
    </row>
    <row r="871" spans="1:28" ht="13.5" customHeight="1">
      <c r="A871" s="2"/>
      <c r="B871" s="3"/>
      <c r="C871" s="3"/>
      <c r="D871" s="35"/>
      <c r="E871" s="35"/>
      <c r="F871" s="35"/>
      <c r="G871" s="35"/>
      <c r="H871" s="3"/>
      <c r="I871" s="2"/>
      <c r="J871" s="2"/>
      <c r="K871" s="2"/>
      <c r="L871" s="2"/>
      <c r="M871" s="2"/>
      <c r="N871" s="2"/>
      <c r="O871" s="2"/>
      <c r="P871" s="2"/>
      <c r="Q871" s="2"/>
      <c r="R871" s="2"/>
      <c r="S871" s="2"/>
      <c r="T871" s="2"/>
      <c r="U871" s="2"/>
      <c r="V871" s="2"/>
      <c r="W871" s="2"/>
      <c r="X871" s="2"/>
      <c r="Y871" s="2"/>
      <c r="Z871" s="2"/>
      <c r="AA871" s="2"/>
      <c r="AB871" s="2"/>
    </row>
    <row r="872" spans="1:28" ht="13.5" customHeight="1">
      <c r="A872" s="2"/>
      <c r="B872" s="3"/>
      <c r="C872" s="3"/>
      <c r="D872" s="35"/>
      <c r="E872" s="35"/>
      <c r="F872" s="35"/>
      <c r="G872" s="35"/>
      <c r="H872" s="3"/>
      <c r="I872" s="2"/>
      <c r="J872" s="2"/>
      <c r="K872" s="2"/>
      <c r="L872" s="2"/>
      <c r="M872" s="2"/>
      <c r="N872" s="2"/>
      <c r="O872" s="2"/>
      <c r="P872" s="2"/>
      <c r="Q872" s="2"/>
      <c r="R872" s="2"/>
      <c r="S872" s="2"/>
      <c r="T872" s="2"/>
      <c r="U872" s="2"/>
      <c r="V872" s="2"/>
      <c r="W872" s="2"/>
      <c r="X872" s="2"/>
      <c r="Y872" s="2"/>
      <c r="Z872" s="2"/>
      <c r="AA872" s="2"/>
      <c r="AB872" s="2"/>
    </row>
    <row r="873" spans="1:28" ht="13.5" customHeight="1">
      <c r="A873" s="2"/>
      <c r="B873" s="3"/>
      <c r="C873" s="3"/>
      <c r="D873" s="35"/>
      <c r="E873" s="35"/>
      <c r="F873" s="35"/>
      <c r="G873" s="35"/>
      <c r="H873" s="3"/>
      <c r="I873" s="2"/>
      <c r="J873" s="2"/>
      <c r="K873" s="2"/>
      <c r="L873" s="2"/>
      <c r="M873" s="2"/>
      <c r="N873" s="2"/>
      <c r="O873" s="2"/>
      <c r="P873" s="2"/>
      <c r="Q873" s="2"/>
      <c r="R873" s="2"/>
      <c r="S873" s="2"/>
      <c r="T873" s="2"/>
      <c r="U873" s="2"/>
      <c r="V873" s="2"/>
      <c r="W873" s="2"/>
      <c r="X873" s="2"/>
      <c r="Y873" s="2"/>
      <c r="Z873" s="2"/>
      <c r="AA873" s="2"/>
      <c r="AB873" s="2"/>
    </row>
    <row r="874" spans="1:28" ht="13.5" customHeight="1">
      <c r="A874" s="2"/>
      <c r="B874" s="3"/>
      <c r="C874" s="3"/>
      <c r="D874" s="35"/>
      <c r="E874" s="35"/>
      <c r="F874" s="35"/>
      <c r="G874" s="35"/>
      <c r="H874" s="3"/>
      <c r="I874" s="2"/>
      <c r="J874" s="2"/>
      <c r="K874" s="2"/>
      <c r="L874" s="2"/>
      <c r="M874" s="2"/>
      <c r="N874" s="2"/>
      <c r="O874" s="2"/>
      <c r="P874" s="2"/>
      <c r="Q874" s="2"/>
      <c r="R874" s="2"/>
      <c r="S874" s="2"/>
      <c r="T874" s="2"/>
      <c r="U874" s="2"/>
      <c r="V874" s="2"/>
      <c r="W874" s="2"/>
      <c r="X874" s="2"/>
      <c r="Y874" s="2"/>
      <c r="Z874" s="2"/>
      <c r="AA874" s="2"/>
      <c r="AB874" s="2"/>
    </row>
    <row r="875" spans="1:28" ht="13.5" customHeight="1">
      <c r="A875" s="2"/>
      <c r="B875" s="3"/>
      <c r="C875" s="3"/>
      <c r="D875" s="35"/>
      <c r="E875" s="35"/>
      <c r="F875" s="35"/>
      <c r="G875" s="35"/>
      <c r="H875" s="3"/>
      <c r="I875" s="2"/>
      <c r="J875" s="2"/>
      <c r="K875" s="2"/>
      <c r="L875" s="2"/>
      <c r="M875" s="2"/>
      <c r="N875" s="2"/>
      <c r="O875" s="2"/>
      <c r="P875" s="2"/>
      <c r="Q875" s="2"/>
      <c r="R875" s="2"/>
      <c r="S875" s="2"/>
      <c r="T875" s="2"/>
      <c r="U875" s="2"/>
      <c r="V875" s="2"/>
      <c r="W875" s="2"/>
      <c r="X875" s="2"/>
      <c r="Y875" s="2"/>
      <c r="Z875" s="2"/>
      <c r="AA875" s="2"/>
      <c r="AB875" s="2"/>
    </row>
    <row r="876" spans="1:28" ht="13.5" customHeight="1">
      <c r="A876" s="2"/>
      <c r="B876" s="3"/>
      <c r="C876" s="3"/>
      <c r="D876" s="35"/>
      <c r="E876" s="35"/>
      <c r="F876" s="35"/>
      <c r="G876" s="35"/>
      <c r="H876" s="3"/>
      <c r="I876" s="2"/>
      <c r="J876" s="2"/>
      <c r="K876" s="2"/>
      <c r="L876" s="2"/>
      <c r="M876" s="2"/>
      <c r="N876" s="2"/>
      <c r="O876" s="2"/>
      <c r="P876" s="2"/>
      <c r="Q876" s="2"/>
      <c r="R876" s="2"/>
      <c r="S876" s="2"/>
      <c r="T876" s="2"/>
      <c r="U876" s="2"/>
      <c r="V876" s="2"/>
      <c r="W876" s="2"/>
      <c r="X876" s="2"/>
      <c r="Y876" s="2"/>
      <c r="Z876" s="2"/>
      <c r="AA876" s="2"/>
      <c r="AB876" s="2"/>
    </row>
    <row r="877" spans="1:28" ht="13.5" customHeight="1">
      <c r="A877" s="2"/>
      <c r="B877" s="3"/>
      <c r="C877" s="3"/>
      <c r="D877" s="35"/>
      <c r="E877" s="35"/>
      <c r="F877" s="35"/>
      <c r="G877" s="35"/>
      <c r="H877" s="3"/>
      <c r="I877" s="2"/>
      <c r="J877" s="2"/>
      <c r="K877" s="2"/>
      <c r="L877" s="2"/>
      <c r="M877" s="2"/>
      <c r="N877" s="2"/>
      <c r="O877" s="2"/>
      <c r="P877" s="2"/>
      <c r="Q877" s="2"/>
      <c r="R877" s="2"/>
      <c r="S877" s="2"/>
      <c r="T877" s="2"/>
      <c r="U877" s="2"/>
      <c r="V877" s="2"/>
      <c r="W877" s="2"/>
      <c r="X877" s="2"/>
      <c r="Y877" s="2"/>
      <c r="Z877" s="2"/>
      <c r="AA877" s="2"/>
      <c r="AB877" s="2"/>
    </row>
    <row r="878" spans="1:28" ht="13.5" customHeight="1">
      <c r="A878" s="2"/>
      <c r="B878" s="3"/>
      <c r="C878" s="3"/>
      <c r="D878" s="35"/>
      <c r="E878" s="35"/>
      <c r="F878" s="35"/>
      <c r="G878" s="35"/>
      <c r="H878" s="3"/>
      <c r="I878" s="2"/>
      <c r="J878" s="2"/>
      <c r="K878" s="2"/>
      <c r="L878" s="2"/>
      <c r="M878" s="2"/>
      <c r="N878" s="2"/>
      <c r="O878" s="2"/>
      <c r="P878" s="2"/>
      <c r="Q878" s="2"/>
      <c r="R878" s="2"/>
      <c r="S878" s="2"/>
      <c r="T878" s="2"/>
      <c r="U878" s="2"/>
      <c r="V878" s="2"/>
      <c r="W878" s="2"/>
      <c r="X878" s="2"/>
      <c r="Y878" s="2"/>
      <c r="Z878" s="2"/>
      <c r="AA878" s="2"/>
      <c r="AB878" s="2"/>
    </row>
    <row r="879" spans="1:28" ht="13.5" customHeight="1">
      <c r="A879" s="2"/>
      <c r="B879" s="3"/>
      <c r="C879" s="3"/>
      <c r="D879" s="35"/>
      <c r="E879" s="35"/>
      <c r="F879" s="35"/>
      <c r="G879" s="35"/>
      <c r="H879" s="3"/>
      <c r="I879" s="2"/>
      <c r="J879" s="2"/>
      <c r="K879" s="2"/>
      <c r="L879" s="2"/>
      <c r="M879" s="2"/>
      <c r="N879" s="2"/>
      <c r="O879" s="2"/>
      <c r="P879" s="2"/>
      <c r="Q879" s="2"/>
      <c r="R879" s="2"/>
      <c r="S879" s="2"/>
      <c r="T879" s="2"/>
      <c r="U879" s="2"/>
      <c r="V879" s="2"/>
      <c r="W879" s="2"/>
      <c r="X879" s="2"/>
      <c r="Y879" s="2"/>
      <c r="Z879" s="2"/>
      <c r="AA879" s="2"/>
      <c r="AB879" s="2"/>
    </row>
    <row r="880" spans="1:28" ht="13.5" customHeight="1">
      <c r="A880" s="2"/>
      <c r="B880" s="3"/>
      <c r="C880" s="3"/>
      <c r="D880" s="35"/>
      <c r="E880" s="35"/>
      <c r="F880" s="35"/>
      <c r="G880" s="35"/>
      <c r="H880" s="3"/>
      <c r="I880" s="2"/>
      <c r="J880" s="2"/>
      <c r="K880" s="2"/>
      <c r="L880" s="2"/>
      <c r="M880" s="2"/>
      <c r="N880" s="2"/>
      <c r="O880" s="2"/>
      <c r="P880" s="2"/>
      <c r="Q880" s="2"/>
      <c r="R880" s="2"/>
      <c r="S880" s="2"/>
      <c r="T880" s="2"/>
      <c r="U880" s="2"/>
      <c r="V880" s="2"/>
      <c r="W880" s="2"/>
      <c r="X880" s="2"/>
      <c r="Y880" s="2"/>
      <c r="Z880" s="2"/>
      <c r="AA880" s="2"/>
      <c r="AB880" s="2"/>
    </row>
    <row r="881" spans="1:28" ht="13.5" customHeight="1">
      <c r="A881" s="2"/>
      <c r="B881" s="3"/>
      <c r="C881" s="3"/>
      <c r="D881" s="35"/>
      <c r="E881" s="35"/>
      <c r="F881" s="35"/>
      <c r="G881" s="35"/>
      <c r="H881" s="3"/>
      <c r="I881" s="2"/>
      <c r="J881" s="2"/>
      <c r="K881" s="2"/>
      <c r="L881" s="2"/>
      <c r="M881" s="2"/>
      <c r="N881" s="2"/>
      <c r="O881" s="2"/>
      <c r="P881" s="2"/>
      <c r="Q881" s="2"/>
      <c r="R881" s="2"/>
      <c r="S881" s="2"/>
      <c r="T881" s="2"/>
      <c r="U881" s="2"/>
      <c r="V881" s="2"/>
      <c r="W881" s="2"/>
      <c r="X881" s="2"/>
      <c r="Y881" s="2"/>
      <c r="Z881" s="2"/>
      <c r="AA881" s="2"/>
      <c r="AB881" s="2"/>
    </row>
    <row r="882" spans="1:28" ht="13.5" customHeight="1">
      <c r="A882" s="2"/>
      <c r="B882" s="3"/>
      <c r="C882" s="3"/>
      <c r="D882" s="35"/>
      <c r="E882" s="35"/>
      <c r="F882" s="35"/>
      <c r="G882" s="35"/>
      <c r="H882" s="3"/>
      <c r="I882" s="2"/>
      <c r="J882" s="2"/>
      <c r="K882" s="2"/>
      <c r="L882" s="2"/>
      <c r="M882" s="2"/>
      <c r="N882" s="2"/>
      <c r="O882" s="2"/>
      <c r="P882" s="2"/>
      <c r="Q882" s="2"/>
      <c r="R882" s="2"/>
      <c r="S882" s="2"/>
      <c r="T882" s="2"/>
      <c r="U882" s="2"/>
      <c r="V882" s="2"/>
      <c r="W882" s="2"/>
      <c r="X882" s="2"/>
      <c r="Y882" s="2"/>
      <c r="Z882" s="2"/>
      <c r="AA882" s="2"/>
      <c r="AB882" s="2"/>
    </row>
    <row r="883" spans="1:28" ht="13.5" customHeight="1">
      <c r="A883" s="2"/>
      <c r="B883" s="3"/>
      <c r="C883" s="3"/>
      <c r="D883" s="35"/>
      <c r="E883" s="35"/>
      <c r="F883" s="35"/>
      <c r="G883" s="35"/>
      <c r="H883" s="3"/>
      <c r="I883" s="2"/>
      <c r="J883" s="2"/>
      <c r="K883" s="2"/>
      <c r="L883" s="2"/>
      <c r="M883" s="2"/>
      <c r="N883" s="2"/>
      <c r="O883" s="2"/>
      <c r="P883" s="2"/>
      <c r="Q883" s="2"/>
      <c r="R883" s="2"/>
      <c r="S883" s="2"/>
      <c r="T883" s="2"/>
      <c r="U883" s="2"/>
      <c r="V883" s="2"/>
      <c r="W883" s="2"/>
      <c r="X883" s="2"/>
      <c r="Y883" s="2"/>
      <c r="Z883" s="2"/>
      <c r="AA883" s="2"/>
      <c r="AB883" s="2"/>
    </row>
    <row r="884" spans="1:28" ht="13.5" customHeight="1">
      <c r="A884" s="2"/>
      <c r="B884" s="3"/>
      <c r="C884" s="3"/>
      <c r="D884" s="35"/>
      <c r="E884" s="35"/>
      <c r="F884" s="35"/>
      <c r="G884" s="35"/>
      <c r="H884" s="3"/>
      <c r="I884" s="2"/>
      <c r="J884" s="2"/>
      <c r="K884" s="2"/>
      <c r="L884" s="2"/>
      <c r="M884" s="2"/>
      <c r="N884" s="2"/>
      <c r="O884" s="2"/>
      <c r="P884" s="2"/>
      <c r="Q884" s="2"/>
      <c r="R884" s="2"/>
      <c r="S884" s="2"/>
      <c r="T884" s="2"/>
      <c r="U884" s="2"/>
      <c r="V884" s="2"/>
      <c r="W884" s="2"/>
      <c r="X884" s="2"/>
      <c r="Y884" s="2"/>
      <c r="Z884" s="2"/>
      <c r="AA884" s="2"/>
      <c r="AB884" s="2"/>
    </row>
    <row r="885" spans="1:28" ht="13.5" customHeight="1">
      <c r="A885" s="2"/>
      <c r="B885" s="3"/>
      <c r="C885" s="3"/>
      <c r="D885" s="35"/>
      <c r="E885" s="35"/>
      <c r="F885" s="35"/>
      <c r="G885" s="35"/>
      <c r="H885" s="3"/>
      <c r="I885" s="2"/>
      <c r="J885" s="2"/>
      <c r="K885" s="2"/>
      <c r="L885" s="2"/>
      <c r="M885" s="2"/>
      <c r="N885" s="2"/>
      <c r="O885" s="2"/>
      <c r="P885" s="2"/>
      <c r="Q885" s="2"/>
      <c r="R885" s="2"/>
      <c r="S885" s="2"/>
      <c r="T885" s="2"/>
      <c r="U885" s="2"/>
      <c r="V885" s="2"/>
      <c r="W885" s="2"/>
      <c r="X885" s="2"/>
      <c r="Y885" s="2"/>
      <c r="Z885" s="2"/>
      <c r="AA885" s="2"/>
      <c r="AB885" s="2"/>
    </row>
    <row r="886" spans="1:28" ht="13.5" customHeight="1">
      <c r="A886" s="2"/>
      <c r="B886" s="3"/>
      <c r="C886" s="3"/>
      <c r="D886" s="35"/>
      <c r="E886" s="35"/>
      <c r="F886" s="35"/>
      <c r="G886" s="35"/>
      <c r="H886" s="3"/>
      <c r="I886" s="2"/>
      <c r="J886" s="2"/>
      <c r="K886" s="2"/>
      <c r="L886" s="2"/>
      <c r="M886" s="2"/>
      <c r="N886" s="2"/>
      <c r="O886" s="2"/>
      <c r="P886" s="2"/>
      <c r="Q886" s="2"/>
      <c r="R886" s="2"/>
      <c r="S886" s="2"/>
      <c r="T886" s="2"/>
      <c r="U886" s="2"/>
      <c r="V886" s="2"/>
      <c r="W886" s="2"/>
      <c r="X886" s="2"/>
      <c r="Y886" s="2"/>
      <c r="Z886" s="2"/>
      <c r="AA886" s="2"/>
      <c r="AB886" s="2"/>
    </row>
    <row r="887" spans="1:28" ht="13.5" customHeight="1">
      <c r="A887" s="2"/>
      <c r="B887" s="3"/>
      <c r="C887" s="3"/>
      <c r="D887" s="35"/>
      <c r="E887" s="35"/>
      <c r="F887" s="35"/>
      <c r="G887" s="35"/>
      <c r="H887" s="3"/>
      <c r="I887" s="2"/>
      <c r="J887" s="2"/>
      <c r="K887" s="2"/>
      <c r="L887" s="2"/>
      <c r="M887" s="2"/>
      <c r="N887" s="2"/>
      <c r="O887" s="2"/>
      <c r="P887" s="2"/>
      <c r="Q887" s="2"/>
      <c r="R887" s="2"/>
      <c r="S887" s="2"/>
      <c r="T887" s="2"/>
      <c r="U887" s="2"/>
      <c r="V887" s="2"/>
      <c r="W887" s="2"/>
      <c r="X887" s="2"/>
      <c r="Y887" s="2"/>
      <c r="Z887" s="2"/>
      <c r="AA887" s="2"/>
      <c r="AB887" s="2"/>
    </row>
    <row r="888" spans="1:28" ht="13.5" customHeight="1">
      <c r="A888" s="2"/>
      <c r="B888" s="3"/>
      <c r="C888" s="3"/>
      <c r="D888" s="35"/>
      <c r="E888" s="35"/>
      <c r="F888" s="35"/>
      <c r="G888" s="35"/>
      <c r="H888" s="3"/>
      <c r="I888" s="2"/>
      <c r="J888" s="2"/>
      <c r="K888" s="2"/>
      <c r="L888" s="2"/>
      <c r="M888" s="2"/>
      <c r="N888" s="2"/>
      <c r="O888" s="2"/>
      <c r="P888" s="2"/>
      <c r="Q888" s="2"/>
      <c r="R888" s="2"/>
      <c r="S888" s="2"/>
      <c r="T888" s="2"/>
      <c r="U888" s="2"/>
      <c r="V888" s="2"/>
      <c r="W888" s="2"/>
      <c r="X888" s="2"/>
      <c r="Y888" s="2"/>
      <c r="Z888" s="2"/>
      <c r="AA888" s="2"/>
      <c r="AB888" s="2"/>
    </row>
    <row r="889" spans="1:28" ht="13.5" customHeight="1">
      <c r="A889" s="2"/>
      <c r="B889" s="3"/>
      <c r="C889" s="3"/>
      <c r="D889" s="35"/>
      <c r="E889" s="35"/>
      <c r="F889" s="35"/>
      <c r="G889" s="35"/>
      <c r="H889" s="3"/>
      <c r="I889" s="2"/>
      <c r="J889" s="2"/>
      <c r="K889" s="2"/>
      <c r="L889" s="2"/>
      <c r="M889" s="2"/>
      <c r="N889" s="2"/>
      <c r="O889" s="2"/>
      <c r="P889" s="2"/>
      <c r="Q889" s="2"/>
      <c r="R889" s="2"/>
      <c r="S889" s="2"/>
      <c r="T889" s="2"/>
      <c r="U889" s="2"/>
      <c r="V889" s="2"/>
      <c r="W889" s="2"/>
      <c r="X889" s="2"/>
      <c r="Y889" s="2"/>
      <c r="Z889" s="2"/>
      <c r="AA889" s="2"/>
      <c r="AB889" s="2"/>
    </row>
    <row r="890" spans="1:28" ht="13.5" customHeight="1">
      <c r="A890" s="2"/>
      <c r="B890" s="3"/>
      <c r="C890" s="3"/>
      <c r="D890" s="35"/>
      <c r="E890" s="35"/>
      <c r="F890" s="35"/>
      <c r="G890" s="35"/>
      <c r="H890" s="3"/>
      <c r="I890" s="2"/>
      <c r="J890" s="2"/>
      <c r="K890" s="2"/>
      <c r="L890" s="2"/>
      <c r="M890" s="2"/>
      <c r="N890" s="2"/>
      <c r="O890" s="2"/>
      <c r="P890" s="2"/>
      <c r="Q890" s="2"/>
      <c r="R890" s="2"/>
      <c r="S890" s="2"/>
      <c r="T890" s="2"/>
      <c r="U890" s="2"/>
      <c r="V890" s="2"/>
      <c r="W890" s="2"/>
      <c r="X890" s="2"/>
      <c r="Y890" s="2"/>
      <c r="Z890" s="2"/>
      <c r="AA890" s="2"/>
      <c r="AB890" s="2"/>
    </row>
    <row r="891" spans="1:28" ht="13.5" customHeight="1">
      <c r="A891" s="2"/>
      <c r="B891" s="3"/>
      <c r="C891" s="3"/>
      <c r="D891" s="35"/>
      <c r="E891" s="35"/>
      <c r="F891" s="35"/>
      <c r="G891" s="35"/>
      <c r="H891" s="3"/>
      <c r="I891" s="2"/>
      <c r="J891" s="2"/>
      <c r="K891" s="2"/>
      <c r="L891" s="2"/>
      <c r="M891" s="2"/>
      <c r="N891" s="2"/>
      <c r="O891" s="2"/>
      <c r="P891" s="2"/>
      <c r="Q891" s="2"/>
      <c r="R891" s="2"/>
      <c r="S891" s="2"/>
      <c r="T891" s="2"/>
      <c r="U891" s="2"/>
      <c r="V891" s="2"/>
      <c r="W891" s="2"/>
      <c r="X891" s="2"/>
      <c r="Y891" s="2"/>
      <c r="Z891" s="2"/>
      <c r="AA891" s="2"/>
      <c r="AB891" s="2"/>
    </row>
    <row r="892" spans="1:28" ht="13.5" customHeight="1">
      <c r="A892" s="2"/>
      <c r="B892" s="3"/>
      <c r="C892" s="3"/>
      <c r="D892" s="35"/>
      <c r="E892" s="35"/>
      <c r="F892" s="35"/>
      <c r="G892" s="35"/>
      <c r="H892" s="3"/>
      <c r="I892" s="2"/>
      <c r="J892" s="2"/>
      <c r="K892" s="2"/>
      <c r="L892" s="2"/>
      <c r="M892" s="2"/>
      <c r="N892" s="2"/>
      <c r="O892" s="2"/>
      <c r="P892" s="2"/>
      <c r="Q892" s="2"/>
      <c r="R892" s="2"/>
      <c r="S892" s="2"/>
      <c r="T892" s="2"/>
      <c r="U892" s="2"/>
      <c r="V892" s="2"/>
      <c r="W892" s="2"/>
      <c r="X892" s="2"/>
      <c r="Y892" s="2"/>
      <c r="Z892" s="2"/>
      <c r="AA892" s="2"/>
      <c r="AB892" s="2"/>
    </row>
    <row r="893" spans="1:28" ht="13.5" customHeight="1">
      <c r="A893" s="2"/>
      <c r="B893" s="3"/>
      <c r="C893" s="3"/>
      <c r="D893" s="35"/>
      <c r="E893" s="35"/>
      <c r="F893" s="35"/>
      <c r="G893" s="35"/>
      <c r="H893" s="3"/>
      <c r="I893" s="2"/>
      <c r="J893" s="2"/>
      <c r="K893" s="2"/>
      <c r="L893" s="2"/>
      <c r="M893" s="2"/>
      <c r="N893" s="2"/>
      <c r="O893" s="2"/>
      <c r="P893" s="2"/>
      <c r="Q893" s="2"/>
      <c r="R893" s="2"/>
      <c r="S893" s="2"/>
      <c r="T893" s="2"/>
      <c r="U893" s="2"/>
      <c r="V893" s="2"/>
      <c r="W893" s="2"/>
      <c r="X893" s="2"/>
      <c r="Y893" s="2"/>
      <c r="Z893" s="2"/>
      <c r="AA893" s="2"/>
      <c r="AB893" s="2"/>
    </row>
    <row r="894" spans="1:28" ht="13.5" customHeight="1">
      <c r="A894" s="2"/>
      <c r="B894" s="3"/>
      <c r="C894" s="3"/>
      <c r="D894" s="35"/>
      <c r="E894" s="35"/>
      <c r="F894" s="35"/>
      <c r="G894" s="35"/>
      <c r="H894" s="3"/>
      <c r="I894" s="2"/>
      <c r="J894" s="2"/>
      <c r="K894" s="2"/>
      <c r="L894" s="2"/>
      <c r="M894" s="2"/>
      <c r="N894" s="2"/>
      <c r="O894" s="2"/>
      <c r="P894" s="2"/>
      <c r="Q894" s="2"/>
      <c r="R894" s="2"/>
      <c r="S894" s="2"/>
      <c r="T894" s="2"/>
      <c r="U894" s="2"/>
      <c r="V894" s="2"/>
      <c r="W894" s="2"/>
      <c r="X894" s="2"/>
      <c r="Y894" s="2"/>
      <c r="Z894" s="2"/>
      <c r="AA894" s="2"/>
      <c r="AB894" s="2"/>
    </row>
    <row r="895" spans="1:28" ht="13.5" customHeight="1">
      <c r="A895" s="2"/>
      <c r="B895" s="3"/>
      <c r="C895" s="3"/>
      <c r="D895" s="35"/>
      <c r="E895" s="35"/>
      <c r="F895" s="35"/>
      <c r="G895" s="35"/>
      <c r="H895" s="3"/>
      <c r="I895" s="2"/>
      <c r="J895" s="2"/>
      <c r="K895" s="2"/>
      <c r="L895" s="2"/>
      <c r="M895" s="2"/>
      <c r="N895" s="2"/>
      <c r="O895" s="2"/>
      <c r="P895" s="2"/>
      <c r="Q895" s="2"/>
      <c r="R895" s="2"/>
      <c r="S895" s="2"/>
      <c r="T895" s="2"/>
      <c r="U895" s="2"/>
      <c r="V895" s="2"/>
      <c r="W895" s="2"/>
      <c r="X895" s="2"/>
      <c r="Y895" s="2"/>
      <c r="Z895" s="2"/>
      <c r="AA895" s="2"/>
      <c r="AB895" s="2"/>
    </row>
    <row r="896" spans="1:28" ht="13.5" customHeight="1">
      <c r="A896" s="2"/>
      <c r="B896" s="3"/>
      <c r="C896" s="3"/>
      <c r="D896" s="35"/>
      <c r="E896" s="35"/>
      <c r="F896" s="35"/>
      <c r="G896" s="35"/>
      <c r="H896" s="3"/>
      <c r="I896" s="2"/>
      <c r="J896" s="2"/>
      <c r="K896" s="2"/>
      <c r="L896" s="2"/>
      <c r="M896" s="2"/>
      <c r="N896" s="2"/>
      <c r="O896" s="2"/>
      <c r="P896" s="2"/>
      <c r="Q896" s="2"/>
      <c r="R896" s="2"/>
      <c r="S896" s="2"/>
      <c r="T896" s="2"/>
      <c r="U896" s="2"/>
      <c r="V896" s="2"/>
      <c r="W896" s="2"/>
      <c r="X896" s="2"/>
      <c r="Y896" s="2"/>
      <c r="Z896" s="2"/>
      <c r="AA896" s="2"/>
      <c r="AB896" s="2"/>
    </row>
    <row r="897" spans="1:28" ht="13.5" customHeight="1">
      <c r="A897" s="2"/>
      <c r="B897" s="3"/>
      <c r="C897" s="3"/>
      <c r="D897" s="35"/>
      <c r="E897" s="35"/>
      <c r="F897" s="35"/>
      <c r="G897" s="35"/>
      <c r="H897" s="3"/>
      <c r="I897" s="2"/>
      <c r="J897" s="2"/>
      <c r="K897" s="2"/>
      <c r="L897" s="2"/>
      <c r="M897" s="2"/>
      <c r="N897" s="2"/>
      <c r="O897" s="2"/>
      <c r="P897" s="2"/>
      <c r="Q897" s="2"/>
      <c r="R897" s="2"/>
      <c r="S897" s="2"/>
      <c r="T897" s="2"/>
      <c r="U897" s="2"/>
      <c r="V897" s="2"/>
      <c r="W897" s="2"/>
      <c r="X897" s="2"/>
      <c r="Y897" s="2"/>
      <c r="Z897" s="2"/>
      <c r="AA897" s="2"/>
      <c r="AB897" s="2"/>
    </row>
    <row r="898" spans="1:28" ht="13.5" customHeight="1">
      <c r="A898" s="2"/>
      <c r="B898" s="3"/>
      <c r="C898" s="3"/>
      <c r="D898" s="35"/>
      <c r="E898" s="35"/>
      <c r="F898" s="35"/>
      <c r="G898" s="35"/>
      <c r="H898" s="3"/>
      <c r="I898" s="2"/>
      <c r="J898" s="2"/>
      <c r="K898" s="2"/>
      <c r="L898" s="2"/>
      <c r="M898" s="2"/>
      <c r="N898" s="2"/>
      <c r="O898" s="2"/>
      <c r="P898" s="2"/>
      <c r="Q898" s="2"/>
      <c r="R898" s="2"/>
      <c r="S898" s="2"/>
      <c r="T898" s="2"/>
      <c r="U898" s="2"/>
      <c r="V898" s="2"/>
      <c r="W898" s="2"/>
      <c r="X898" s="2"/>
      <c r="Y898" s="2"/>
      <c r="Z898" s="2"/>
      <c r="AA898" s="2"/>
      <c r="AB898" s="2"/>
    </row>
    <row r="899" spans="1:28" ht="13.5" customHeight="1">
      <c r="A899" s="2"/>
      <c r="B899" s="3"/>
      <c r="C899" s="3"/>
      <c r="D899" s="35"/>
      <c r="E899" s="35"/>
      <c r="F899" s="35"/>
      <c r="G899" s="35"/>
      <c r="H899" s="3"/>
      <c r="I899" s="2"/>
      <c r="J899" s="2"/>
      <c r="K899" s="2"/>
      <c r="L899" s="2"/>
      <c r="M899" s="2"/>
      <c r="N899" s="2"/>
      <c r="O899" s="2"/>
      <c r="P899" s="2"/>
      <c r="Q899" s="2"/>
      <c r="R899" s="2"/>
      <c r="S899" s="2"/>
      <c r="T899" s="2"/>
      <c r="U899" s="2"/>
      <c r="V899" s="2"/>
      <c r="W899" s="2"/>
      <c r="X899" s="2"/>
      <c r="Y899" s="2"/>
      <c r="Z899" s="2"/>
      <c r="AA899" s="2"/>
      <c r="AB899" s="2"/>
    </row>
    <row r="900" spans="1:28" ht="13.5" customHeight="1">
      <c r="A900" s="2"/>
      <c r="B900" s="3"/>
      <c r="C900" s="3"/>
      <c r="D900" s="35"/>
      <c r="E900" s="35"/>
      <c r="F900" s="35"/>
      <c r="G900" s="35"/>
      <c r="H900" s="3"/>
      <c r="I900" s="2"/>
      <c r="J900" s="2"/>
      <c r="K900" s="2"/>
      <c r="L900" s="2"/>
      <c r="M900" s="2"/>
      <c r="N900" s="2"/>
      <c r="O900" s="2"/>
      <c r="P900" s="2"/>
      <c r="Q900" s="2"/>
      <c r="R900" s="2"/>
      <c r="S900" s="2"/>
      <c r="T900" s="2"/>
      <c r="U900" s="2"/>
      <c r="V900" s="2"/>
      <c r="W900" s="2"/>
      <c r="X900" s="2"/>
      <c r="Y900" s="2"/>
      <c r="Z900" s="2"/>
      <c r="AA900" s="2"/>
      <c r="AB900" s="2"/>
    </row>
    <row r="901" spans="1:28" ht="13.5" customHeight="1">
      <c r="A901" s="2"/>
      <c r="B901" s="3"/>
      <c r="C901" s="3"/>
      <c r="D901" s="35"/>
      <c r="E901" s="35"/>
      <c r="F901" s="35"/>
      <c r="G901" s="35"/>
      <c r="H901" s="3"/>
      <c r="I901" s="2"/>
      <c r="J901" s="2"/>
      <c r="K901" s="2"/>
      <c r="L901" s="2"/>
      <c r="M901" s="2"/>
      <c r="N901" s="2"/>
      <c r="O901" s="2"/>
      <c r="P901" s="2"/>
      <c r="Q901" s="2"/>
      <c r="R901" s="2"/>
      <c r="S901" s="2"/>
      <c r="T901" s="2"/>
      <c r="U901" s="2"/>
      <c r="V901" s="2"/>
      <c r="W901" s="2"/>
      <c r="X901" s="2"/>
      <c r="Y901" s="2"/>
      <c r="Z901" s="2"/>
      <c r="AA901" s="2"/>
      <c r="AB901" s="2"/>
    </row>
    <row r="902" spans="1:28" ht="13.5" customHeight="1">
      <c r="A902" s="2"/>
      <c r="B902" s="3"/>
      <c r="C902" s="3"/>
      <c r="D902" s="35"/>
      <c r="E902" s="35"/>
      <c r="F902" s="35"/>
      <c r="G902" s="35"/>
      <c r="H902" s="3"/>
      <c r="I902" s="2"/>
      <c r="J902" s="2"/>
      <c r="K902" s="2"/>
      <c r="L902" s="2"/>
      <c r="M902" s="2"/>
      <c r="N902" s="2"/>
      <c r="O902" s="2"/>
      <c r="P902" s="2"/>
      <c r="Q902" s="2"/>
      <c r="R902" s="2"/>
      <c r="S902" s="2"/>
      <c r="T902" s="2"/>
      <c r="U902" s="2"/>
      <c r="V902" s="2"/>
      <c r="W902" s="2"/>
      <c r="X902" s="2"/>
      <c r="Y902" s="2"/>
      <c r="Z902" s="2"/>
      <c r="AA902" s="2"/>
      <c r="AB902" s="2"/>
    </row>
    <row r="903" spans="1:28" ht="13.5" customHeight="1">
      <c r="A903" s="2"/>
      <c r="B903" s="3"/>
      <c r="C903" s="3"/>
      <c r="D903" s="35"/>
      <c r="E903" s="35"/>
      <c r="F903" s="35"/>
      <c r="G903" s="35"/>
      <c r="H903" s="3"/>
      <c r="I903" s="2"/>
      <c r="J903" s="2"/>
      <c r="K903" s="2"/>
      <c r="L903" s="2"/>
      <c r="M903" s="2"/>
      <c r="N903" s="2"/>
      <c r="O903" s="2"/>
      <c r="P903" s="2"/>
      <c r="Q903" s="2"/>
      <c r="R903" s="2"/>
      <c r="S903" s="2"/>
      <c r="T903" s="2"/>
      <c r="U903" s="2"/>
      <c r="V903" s="2"/>
      <c r="W903" s="2"/>
      <c r="X903" s="2"/>
      <c r="Y903" s="2"/>
      <c r="Z903" s="2"/>
      <c r="AA903" s="2"/>
      <c r="AB903" s="2"/>
    </row>
    <row r="904" spans="1:28" ht="13.5" customHeight="1">
      <c r="A904" s="2"/>
      <c r="B904" s="3"/>
      <c r="C904" s="3"/>
      <c r="D904" s="35"/>
      <c r="E904" s="35"/>
      <c r="F904" s="35"/>
      <c r="G904" s="35"/>
      <c r="H904" s="3"/>
      <c r="I904" s="2"/>
      <c r="J904" s="2"/>
      <c r="K904" s="2"/>
      <c r="L904" s="2"/>
      <c r="M904" s="2"/>
      <c r="N904" s="2"/>
      <c r="O904" s="2"/>
      <c r="P904" s="2"/>
      <c r="Q904" s="2"/>
      <c r="R904" s="2"/>
      <c r="S904" s="2"/>
      <c r="T904" s="2"/>
      <c r="U904" s="2"/>
      <c r="V904" s="2"/>
      <c r="W904" s="2"/>
      <c r="X904" s="2"/>
      <c r="Y904" s="2"/>
      <c r="Z904" s="2"/>
      <c r="AA904" s="2"/>
      <c r="AB904" s="2"/>
    </row>
    <row r="905" spans="1:28" ht="13.5" customHeight="1">
      <c r="A905" s="2"/>
      <c r="B905" s="3"/>
      <c r="C905" s="3"/>
      <c r="D905" s="35"/>
      <c r="E905" s="35"/>
      <c r="F905" s="35"/>
      <c r="G905" s="35"/>
      <c r="H905" s="3"/>
      <c r="I905" s="2"/>
      <c r="J905" s="2"/>
      <c r="K905" s="2"/>
      <c r="L905" s="2"/>
      <c r="M905" s="2"/>
      <c r="N905" s="2"/>
      <c r="O905" s="2"/>
      <c r="P905" s="2"/>
      <c r="Q905" s="2"/>
      <c r="R905" s="2"/>
      <c r="S905" s="2"/>
      <c r="T905" s="2"/>
      <c r="U905" s="2"/>
      <c r="V905" s="2"/>
      <c r="W905" s="2"/>
      <c r="X905" s="2"/>
      <c r="Y905" s="2"/>
      <c r="Z905" s="2"/>
      <c r="AA905" s="2"/>
      <c r="AB905" s="2"/>
    </row>
    <row r="906" spans="1:28" ht="13.5" customHeight="1">
      <c r="A906" s="2"/>
      <c r="B906" s="3"/>
      <c r="C906" s="3"/>
      <c r="D906" s="35"/>
      <c r="E906" s="35"/>
      <c r="F906" s="35"/>
      <c r="G906" s="35"/>
      <c r="H906" s="3"/>
      <c r="I906" s="2"/>
      <c r="J906" s="2"/>
      <c r="K906" s="2"/>
      <c r="L906" s="2"/>
      <c r="M906" s="2"/>
      <c r="N906" s="2"/>
      <c r="O906" s="2"/>
      <c r="P906" s="2"/>
      <c r="Q906" s="2"/>
      <c r="R906" s="2"/>
      <c r="S906" s="2"/>
      <c r="T906" s="2"/>
      <c r="U906" s="2"/>
      <c r="V906" s="2"/>
      <c r="W906" s="2"/>
      <c r="X906" s="2"/>
      <c r="Y906" s="2"/>
      <c r="Z906" s="2"/>
      <c r="AA906" s="2"/>
      <c r="AB906" s="2"/>
    </row>
    <row r="907" spans="1:28" ht="13.5" customHeight="1">
      <c r="A907" s="2"/>
      <c r="B907" s="3"/>
      <c r="C907" s="3"/>
      <c r="D907" s="35"/>
      <c r="E907" s="35"/>
      <c r="F907" s="35"/>
      <c r="G907" s="35"/>
      <c r="H907" s="3"/>
      <c r="I907" s="2"/>
      <c r="J907" s="2"/>
      <c r="K907" s="2"/>
      <c r="L907" s="2"/>
      <c r="M907" s="2"/>
      <c r="N907" s="2"/>
      <c r="O907" s="2"/>
      <c r="P907" s="2"/>
      <c r="Q907" s="2"/>
      <c r="R907" s="2"/>
      <c r="S907" s="2"/>
      <c r="T907" s="2"/>
      <c r="U907" s="2"/>
      <c r="V907" s="2"/>
      <c r="W907" s="2"/>
      <c r="X907" s="2"/>
      <c r="Y907" s="2"/>
      <c r="Z907" s="2"/>
      <c r="AA907" s="2"/>
      <c r="AB907" s="2"/>
    </row>
    <row r="908" spans="1:28" ht="13.5" customHeight="1">
      <c r="A908" s="2"/>
      <c r="B908" s="3"/>
      <c r="C908" s="3"/>
      <c r="D908" s="35"/>
      <c r="E908" s="35"/>
      <c r="F908" s="35"/>
      <c r="G908" s="35"/>
      <c r="H908" s="3"/>
      <c r="I908" s="2"/>
      <c r="J908" s="2"/>
      <c r="K908" s="2"/>
      <c r="L908" s="2"/>
      <c r="M908" s="2"/>
      <c r="N908" s="2"/>
      <c r="O908" s="2"/>
      <c r="P908" s="2"/>
      <c r="Q908" s="2"/>
      <c r="R908" s="2"/>
      <c r="S908" s="2"/>
      <c r="T908" s="2"/>
      <c r="U908" s="2"/>
      <c r="V908" s="2"/>
      <c r="W908" s="2"/>
      <c r="X908" s="2"/>
      <c r="Y908" s="2"/>
      <c r="Z908" s="2"/>
      <c r="AA908" s="2"/>
      <c r="AB908" s="2"/>
    </row>
    <row r="909" spans="1:28" ht="13.5" customHeight="1">
      <c r="A909" s="2"/>
      <c r="B909" s="3"/>
      <c r="C909" s="3"/>
      <c r="D909" s="35"/>
      <c r="E909" s="35"/>
      <c r="F909" s="35"/>
      <c r="G909" s="35"/>
      <c r="H909" s="3"/>
      <c r="I909" s="2"/>
      <c r="J909" s="2"/>
      <c r="K909" s="2"/>
      <c r="L909" s="2"/>
      <c r="M909" s="2"/>
      <c r="N909" s="2"/>
      <c r="O909" s="2"/>
      <c r="P909" s="2"/>
      <c r="Q909" s="2"/>
      <c r="R909" s="2"/>
      <c r="S909" s="2"/>
      <c r="T909" s="2"/>
      <c r="U909" s="2"/>
      <c r="V909" s="2"/>
      <c r="W909" s="2"/>
      <c r="X909" s="2"/>
      <c r="Y909" s="2"/>
      <c r="Z909" s="2"/>
      <c r="AA909" s="2"/>
      <c r="AB909" s="2"/>
    </row>
    <row r="910" spans="1:28" ht="13.5" customHeight="1">
      <c r="A910" s="2"/>
      <c r="B910" s="3"/>
      <c r="C910" s="3"/>
      <c r="D910" s="35"/>
      <c r="E910" s="35"/>
      <c r="F910" s="35"/>
      <c r="G910" s="35"/>
      <c r="H910" s="3"/>
      <c r="I910" s="2"/>
      <c r="J910" s="2"/>
      <c r="K910" s="2"/>
      <c r="L910" s="2"/>
      <c r="M910" s="2"/>
      <c r="N910" s="2"/>
      <c r="O910" s="2"/>
      <c r="P910" s="2"/>
      <c r="Q910" s="2"/>
      <c r="R910" s="2"/>
      <c r="S910" s="2"/>
      <c r="T910" s="2"/>
      <c r="U910" s="2"/>
      <c r="V910" s="2"/>
      <c r="W910" s="2"/>
      <c r="X910" s="2"/>
      <c r="Y910" s="2"/>
      <c r="Z910" s="2"/>
      <c r="AA910" s="2"/>
      <c r="AB910" s="2"/>
    </row>
    <row r="911" spans="1:28" ht="13.5" customHeight="1">
      <c r="A911" s="2"/>
      <c r="B911" s="3"/>
      <c r="C911" s="3"/>
      <c r="D911" s="35"/>
      <c r="E911" s="35"/>
      <c r="F911" s="35"/>
      <c r="G911" s="35"/>
      <c r="H911" s="3"/>
      <c r="I911" s="2"/>
      <c r="J911" s="2"/>
      <c r="K911" s="2"/>
      <c r="L911" s="2"/>
      <c r="M911" s="2"/>
      <c r="N911" s="2"/>
      <c r="O911" s="2"/>
      <c r="P911" s="2"/>
      <c r="Q911" s="2"/>
      <c r="R911" s="2"/>
      <c r="S911" s="2"/>
      <c r="T911" s="2"/>
      <c r="U911" s="2"/>
      <c r="V911" s="2"/>
      <c r="W911" s="2"/>
      <c r="X911" s="2"/>
      <c r="Y911" s="2"/>
      <c r="Z911" s="2"/>
      <c r="AA911" s="2"/>
      <c r="AB911" s="2"/>
    </row>
    <row r="912" spans="1:28" ht="13.5" customHeight="1">
      <c r="A912" s="2"/>
      <c r="B912" s="3"/>
      <c r="C912" s="3"/>
      <c r="D912" s="35"/>
      <c r="E912" s="35"/>
      <c r="F912" s="35"/>
      <c r="G912" s="35"/>
      <c r="H912" s="3"/>
      <c r="I912" s="2"/>
      <c r="J912" s="2"/>
      <c r="K912" s="2"/>
      <c r="L912" s="2"/>
      <c r="M912" s="2"/>
      <c r="N912" s="2"/>
      <c r="O912" s="2"/>
      <c r="P912" s="2"/>
      <c r="Q912" s="2"/>
      <c r="R912" s="2"/>
      <c r="S912" s="2"/>
      <c r="T912" s="2"/>
      <c r="U912" s="2"/>
      <c r="V912" s="2"/>
      <c r="W912" s="2"/>
      <c r="X912" s="2"/>
      <c r="Y912" s="2"/>
      <c r="Z912" s="2"/>
      <c r="AA912" s="2"/>
      <c r="AB912" s="2"/>
    </row>
    <row r="913" spans="1:28" ht="13.5" customHeight="1">
      <c r="A913" s="2"/>
      <c r="B913" s="3"/>
      <c r="C913" s="3"/>
      <c r="D913" s="35"/>
      <c r="E913" s="35"/>
      <c r="F913" s="35"/>
      <c r="G913" s="35"/>
      <c r="H913" s="3"/>
      <c r="I913" s="2"/>
      <c r="J913" s="2"/>
      <c r="K913" s="2"/>
      <c r="L913" s="2"/>
      <c r="M913" s="2"/>
      <c r="N913" s="2"/>
      <c r="O913" s="2"/>
      <c r="P913" s="2"/>
      <c r="Q913" s="2"/>
      <c r="R913" s="2"/>
      <c r="S913" s="2"/>
      <c r="T913" s="2"/>
      <c r="U913" s="2"/>
      <c r="V913" s="2"/>
      <c r="W913" s="2"/>
      <c r="X913" s="2"/>
      <c r="Y913" s="2"/>
      <c r="Z913" s="2"/>
      <c r="AA913" s="2"/>
      <c r="AB913" s="2"/>
    </row>
    <row r="914" spans="1:28" ht="13.5" customHeight="1">
      <c r="A914" s="2"/>
      <c r="B914" s="3"/>
      <c r="C914" s="3"/>
      <c r="D914" s="35"/>
      <c r="E914" s="35"/>
      <c r="F914" s="35"/>
      <c r="G914" s="35"/>
      <c r="H914" s="3"/>
      <c r="I914" s="2"/>
      <c r="J914" s="2"/>
      <c r="K914" s="2"/>
      <c r="L914" s="2"/>
      <c r="M914" s="2"/>
      <c r="N914" s="2"/>
      <c r="O914" s="2"/>
      <c r="P914" s="2"/>
      <c r="Q914" s="2"/>
      <c r="R914" s="2"/>
      <c r="S914" s="2"/>
      <c r="T914" s="2"/>
      <c r="U914" s="2"/>
      <c r="V914" s="2"/>
      <c r="W914" s="2"/>
      <c r="X914" s="2"/>
      <c r="Y914" s="2"/>
      <c r="Z914" s="2"/>
      <c r="AA914" s="2"/>
      <c r="AB914" s="2"/>
    </row>
    <row r="915" spans="1:28" ht="13.5" customHeight="1">
      <c r="A915" s="2"/>
      <c r="B915" s="3"/>
      <c r="C915" s="3"/>
      <c r="D915" s="35"/>
      <c r="E915" s="35"/>
      <c r="F915" s="35"/>
      <c r="G915" s="35"/>
      <c r="H915" s="3"/>
      <c r="I915" s="2"/>
      <c r="J915" s="2"/>
      <c r="K915" s="2"/>
      <c r="L915" s="2"/>
      <c r="M915" s="2"/>
      <c r="N915" s="2"/>
      <c r="O915" s="2"/>
      <c r="P915" s="2"/>
      <c r="Q915" s="2"/>
      <c r="R915" s="2"/>
      <c r="S915" s="2"/>
      <c r="T915" s="2"/>
      <c r="U915" s="2"/>
      <c r="V915" s="2"/>
      <c r="W915" s="2"/>
      <c r="X915" s="2"/>
      <c r="Y915" s="2"/>
      <c r="Z915" s="2"/>
      <c r="AA915" s="2"/>
      <c r="AB915" s="2"/>
    </row>
    <row r="916" spans="1:28" ht="13.5" customHeight="1">
      <c r="A916" s="2"/>
      <c r="B916" s="3"/>
      <c r="C916" s="3"/>
      <c r="D916" s="35"/>
      <c r="E916" s="35"/>
      <c r="F916" s="35"/>
      <c r="G916" s="35"/>
      <c r="H916" s="3"/>
      <c r="I916" s="2"/>
      <c r="J916" s="2"/>
      <c r="K916" s="2"/>
      <c r="L916" s="2"/>
      <c r="M916" s="2"/>
      <c r="N916" s="2"/>
      <c r="O916" s="2"/>
      <c r="P916" s="2"/>
      <c r="Q916" s="2"/>
      <c r="R916" s="2"/>
      <c r="S916" s="2"/>
      <c r="T916" s="2"/>
      <c r="U916" s="2"/>
      <c r="V916" s="2"/>
      <c r="W916" s="2"/>
      <c r="X916" s="2"/>
      <c r="Y916" s="2"/>
      <c r="Z916" s="2"/>
      <c r="AA916" s="2"/>
      <c r="AB916" s="2"/>
    </row>
    <row r="917" spans="1:28" ht="13.5" customHeight="1">
      <c r="A917" s="2"/>
      <c r="B917" s="3"/>
      <c r="C917" s="3"/>
      <c r="D917" s="35"/>
      <c r="E917" s="35"/>
      <c r="F917" s="35"/>
      <c r="G917" s="35"/>
      <c r="H917" s="3"/>
      <c r="I917" s="2"/>
      <c r="J917" s="2"/>
      <c r="K917" s="2"/>
      <c r="L917" s="2"/>
      <c r="M917" s="2"/>
      <c r="N917" s="2"/>
      <c r="O917" s="2"/>
      <c r="P917" s="2"/>
      <c r="Q917" s="2"/>
      <c r="R917" s="2"/>
      <c r="S917" s="2"/>
      <c r="T917" s="2"/>
      <c r="U917" s="2"/>
      <c r="V917" s="2"/>
      <c r="W917" s="2"/>
      <c r="X917" s="2"/>
      <c r="Y917" s="2"/>
      <c r="Z917" s="2"/>
      <c r="AA917" s="2"/>
      <c r="AB917" s="2"/>
    </row>
    <row r="918" spans="1:28" ht="13.5" customHeight="1">
      <c r="A918" s="2"/>
      <c r="B918" s="3"/>
      <c r="C918" s="3"/>
      <c r="D918" s="35"/>
      <c r="E918" s="35"/>
      <c r="F918" s="35"/>
      <c r="G918" s="35"/>
      <c r="H918" s="3"/>
      <c r="I918" s="2"/>
      <c r="J918" s="2"/>
      <c r="K918" s="2"/>
      <c r="L918" s="2"/>
      <c r="M918" s="2"/>
      <c r="N918" s="2"/>
      <c r="O918" s="2"/>
      <c r="P918" s="2"/>
      <c r="Q918" s="2"/>
      <c r="R918" s="2"/>
      <c r="S918" s="2"/>
      <c r="T918" s="2"/>
      <c r="U918" s="2"/>
      <c r="V918" s="2"/>
      <c r="W918" s="2"/>
      <c r="X918" s="2"/>
      <c r="Y918" s="2"/>
      <c r="Z918" s="2"/>
      <c r="AA918" s="2"/>
      <c r="AB918" s="2"/>
    </row>
    <row r="919" spans="1:28" ht="13.5" customHeight="1">
      <c r="A919" s="2"/>
      <c r="B919" s="3"/>
      <c r="C919" s="3"/>
      <c r="D919" s="35"/>
      <c r="E919" s="35"/>
      <c r="F919" s="35"/>
      <c r="G919" s="35"/>
      <c r="H919" s="3"/>
      <c r="I919" s="2"/>
      <c r="J919" s="2"/>
      <c r="K919" s="2"/>
      <c r="L919" s="2"/>
      <c r="M919" s="2"/>
      <c r="N919" s="2"/>
      <c r="O919" s="2"/>
      <c r="P919" s="2"/>
      <c r="Q919" s="2"/>
      <c r="R919" s="2"/>
      <c r="S919" s="2"/>
      <c r="T919" s="2"/>
      <c r="U919" s="2"/>
      <c r="V919" s="2"/>
      <c r="W919" s="2"/>
      <c r="X919" s="2"/>
      <c r="Y919" s="2"/>
      <c r="Z919" s="2"/>
      <c r="AA919" s="2"/>
      <c r="AB919" s="2"/>
    </row>
    <row r="920" spans="1:28" ht="13.5" customHeight="1">
      <c r="A920" s="2"/>
      <c r="B920" s="3"/>
      <c r="C920" s="3"/>
      <c r="D920" s="35"/>
      <c r="E920" s="35"/>
      <c r="F920" s="35"/>
      <c r="G920" s="35"/>
      <c r="H920" s="3"/>
      <c r="I920" s="2"/>
      <c r="J920" s="2"/>
      <c r="K920" s="2"/>
      <c r="L920" s="2"/>
      <c r="M920" s="2"/>
      <c r="N920" s="2"/>
      <c r="O920" s="2"/>
      <c r="P920" s="2"/>
      <c r="Q920" s="2"/>
      <c r="R920" s="2"/>
      <c r="S920" s="2"/>
      <c r="T920" s="2"/>
      <c r="U920" s="2"/>
      <c r="V920" s="2"/>
      <c r="W920" s="2"/>
      <c r="X920" s="2"/>
      <c r="Y920" s="2"/>
      <c r="Z920" s="2"/>
      <c r="AA920" s="2"/>
      <c r="AB920" s="2"/>
    </row>
    <row r="921" spans="1:28" ht="13.5" customHeight="1">
      <c r="A921" s="2"/>
      <c r="B921" s="3"/>
      <c r="C921" s="3"/>
      <c r="D921" s="35"/>
      <c r="E921" s="35"/>
      <c r="F921" s="35"/>
      <c r="G921" s="35"/>
      <c r="H921" s="3"/>
      <c r="I921" s="2"/>
      <c r="J921" s="2"/>
      <c r="K921" s="2"/>
      <c r="L921" s="2"/>
      <c r="M921" s="2"/>
      <c r="N921" s="2"/>
      <c r="O921" s="2"/>
      <c r="P921" s="2"/>
      <c r="Q921" s="2"/>
      <c r="R921" s="2"/>
      <c r="S921" s="2"/>
      <c r="T921" s="2"/>
      <c r="U921" s="2"/>
      <c r="V921" s="2"/>
      <c r="W921" s="2"/>
      <c r="X921" s="2"/>
      <c r="Y921" s="2"/>
      <c r="Z921" s="2"/>
      <c r="AA921" s="2"/>
      <c r="AB921" s="2"/>
    </row>
    <row r="922" spans="1:28" ht="13.5" customHeight="1">
      <c r="A922" s="2"/>
      <c r="B922" s="3"/>
      <c r="C922" s="3"/>
      <c r="D922" s="35"/>
      <c r="E922" s="35"/>
      <c r="F922" s="35"/>
      <c r="G922" s="35"/>
      <c r="H922" s="3"/>
      <c r="I922" s="2"/>
      <c r="J922" s="2"/>
      <c r="K922" s="2"/>
      <c r="L922" s="2"/>
      <c r="M922" s="2"/>
      <c r="N922" s="2"/>
      <c r="O922" s="2"/>
      <c r="P922" s="2"/>
      <c r="Q922" s="2"/>
      <c r="R922" s="2"/>
      <c r="S922" s="2"/>
      <c r="T922" s="2"/>
      <c r="U922" s="2"/>
      <c r="V922" s="2"/>
      <c r="W922" s="2"/>
      <c r="X922" s="2"/>
      <c r="Y922" s="2"/>
      <c r="Z922" s="2"/>
      <c r="AA922" s="2"/>
      <c r="AB922" s="2"/>
    </row>
    <row r="923" spans="1:28" ht="13.5" customHeight="1">
      <c r="A923" s="2"/>
      <c r="B923" s="3"/>
      <c r="C923" s="3"/>
      <c r="D923" s="35"/>
      <c r="E923" s="35"/>
      <c r="F923" s="35"/>
      <c r="G923" s="35"/>
      <c r="H923" s="3"/>
      <c r="I923" s="2"/>
      <c r="J923" s="2"/>
      <c r="K923" s="2"/>
      <c r="L923" s="2"/>
      <c r="M923" s="2"/>
      <c r="N923" s="2"/>
      <c r="O923" s="2"/>
      <c r="P923" s="2"/>
      <c r="Q923" s="2"/>
      <c r="R923" s="2"/>
      <c r="S923" s="2"/>
      <c r="T923" s="2"/>
      <c r="U923" s="2"/>
      <c r="V923" s="2"/>
      <c r="W923" s="2"/>
      <c r="X923" s="2"/>
      <c r="Y923" s="2"/>
      <c r="Z923" s="2"/>
      <c r="AA923" s="2"/>
      <c r="AB923" s="2"/>
    </row>
    <row r="924" spans="1:28" ht="13.5" customHeight="1">
      <c r="A924" s="2"/>
      <c r="B924" s="3"/>
      <c r="C924" s="3"/>
      <c r="D924" s="35"/>
      <c r="E924" s="35"/>
      <c r="F924" s="35"/>
      <c r="G924" s="35"/>
      <c r="H924" s="3"/>
      <c r="I924" s="2"/>
      <c r="J924" s="2"/>
      <c r="K924" s="2"/>
      <c r="L924" s="2"/>
      <c r="M924" s="2"/>
      <c r="N924" s="2"/>
      <c r="O924" s="2"/>
      <c r="P924" s="2"/>
      <c r="Q924" s="2"/>
      <c r="R924" s="2"/>
      <c r="S924" s="2"/>
      <c r="T924" s="2"/>
      <c r="U924" s="2"/>
      <c r="V924" s="2"/>
      <c r="W924" s="2"/>
      <c r="X924" s="2"/>
      <c r="Y924" s="2"/>
      <c r="Z924" s="2"/>
      <c r="AA924" s="2"/>
      <c r="AB924" s="2"/>
    </row>
    <row r="925" spans="1:28" ht="13.5" customHeight="1">
      <c r="A925" s="2"/>
      <c r="B925" s="3"/>
      <c r="C925" s="3"/>
      <c r="D925" s="35"/>
      <c r="E925" s="35"/>
      <c r="F925" s="35"/>
      <c r="G925" s="35"/>
      <c r="H925" s="3"/>
      <c r="I925" s="2"/>
      <c r="J925" s="2"/>
      <c r="K925" s="2"/>
      <c r="L925" s="2"/>
      <c r="M925" s="2"/>
      <c r="N925" s="2"/>
      <c r="O925" s="2"/>
      <c r="P925" s="2"/>
      <c r="Q925" s="2"/>
      <c r="R925" s="2"/>
      <c r="S925" s="2"/>
      <c r="T925" s="2"/>
      <c r="U925" s="2"/>
      <c r="V925" s="2"/>
      <c r="W925" s="2"/>
      <c r="X925" s="2"/>
      <c r="Y925" s="2"/>
      <c r="Z925" s="2"/>
      <c r="AA925" s="2"/>
      <c r="AB925" s="2"/>
    </row>
    <row r="926" spans="1:28" ht="13.5" customHeight="1">
      <c r="A926" s="2"/>
      <c r="B926" s="3"/>
      <c r="C926" s="3"/>
      <c r="D926" s="35"/>
      <c r="E926" s="35"/>
      <c r="F926" s="35"/>
      <c r="G926" s="35"/>
      <c r="H926" s="3"/>
      <c r="I926" s="2"/>
      <c r="J926" s="2"/>
      <c r="K926" s="2"/>
      <c r="L926" s="2"/>
      <c r="M926" s="2"/>
      <c r="N926" s="2"/>
      <c r="O926" s="2"/>
      <c r="P926" s="2"/>
      <c r="Q926" s="2"/>
      <c r="R926" s="2"/>
      <c r="S926" s="2"/>
      <c r="T926" s="2"/>
      <c r="U926" s="2"/>
      <c r="V926" s="2"/>
      <c r="W926" s="2"/>
      <c r="X926" s="2"/>
      <c r="Y926" s="2"/>
      <c r="Z926" s="2"/>
      <c r="AA926" s="2"/>
      <c r="AB926" s="2"/>
    </row>
    <row r="927" spans="1:28" ht="13.5" customHeight="1">
      <c r="A927" s="2"/>
      <c r="B927" s="3"/>
      <c r="C927" s="3"/>
      <c r="D927" s="35"/>
      <c r="E927" s="35"/>
      <c r="F927" s="35"/>
      <c r="G927" s="35"/>
      <c r="H927" s="3"/>
      <c r="I927" s="2"/>
      <c r="J927" s="2"/>
      <c r="K927" s="2"/>
      <c r="L927" s="2"/>
      <c r="M927" s="2"/>
      <c r="N927" s="2"/>
      <c r="O927" s="2"/>
      <c r="P927" s="2"/>
      <c r="Q927" s="2"/>
      <c r="R927" s="2"/>
      <c r="S927" s="2"/>
      <c r="T927" s="2"/>
      <c r="U927" s="2"/>
      <c r="V927" s="2"/>
      <c r="W927" s="2"/>
      <c r="X927" s="2"/>
      <c r="Y927" s="2"/>
      <c r="Z927" s="2"/>
      <c r="AA927" s="2"/>
      <c r="AB927" s="2"/>
    </row>
    <row r="928" spans="1:28" ht="13.5" customHeight="1">
      <c r="A928" s="2"/>
      <c r="B928" s="3"/>
      <c r="C928" s="3"/>
      <c r="D928" s="35"/>
      <c r="E928" s="35"/>
      <c r="F928" s="35"/>
      <c r="G928" s="35"/>
      <c r="H928" s="3"/>
      <c r="I928" s="2"/>
      <c r="J928" s="2"/>
      <c r="K928" s="2"/>
      <c r="L928" s="2"/>
      <c r="M928" s="2"/>
      <c r="N928" s="2"/>
      <c r="O928" s="2"/>
      <c r="P928" s="2"/>
      <c r="Q928" s="2"/>
      <c r="R928" s="2"/>
      <c r="S928" s="2"/>
      <c r="T928" s="2"/>
      <c r="U928" s="2"/>
      <c r="V928" s="2"/>
      <c r="W928" s="2"/>
      <c r="X928" s="2"/>
      <c r="Y928" s="2"/>
      <c r="Z928" s="2"/>
      <c r="AA928" s="2"/>
      <c r="AB928" s="2"/>
    </row>
    <row r="929" spans="1:28" ht="13.5" customHeight="1">
      <c r="A929" s="2"/>
      <c r="B929" s="3"/>
      <c r="C929" s="3"/>
      <c r="D929" s="35"/>
      <c r="E929" s="35"/>
      <c r="F929" s="35"/>
      <c r="G929" s="35"/>
      <c r="H929" s="3"/>
      <c r="I929" s="2"/>
      <c r="J929" s="2"/>
      <c r="K929" s="2"/>
      <c r="L929" s="2"/>
      <c r="M929" s="2"/>
      <c r="N929" s="2"/>
      <c r="O929" s="2"/>
      <c r="P929" s="2"/>
      <c r="Q929" s="2"/>
      <c r="R929" s="2"/>
      <c r="S929" s="2"/>
      <c r="T929" s="2"/>
      <c r="U929" s="2"/>
      <c r="V929" s="2"/>
      <c r="W929" s="2"/>
      <c r="X929" s="2"/>
      <c r="Y929" s="2"/>
      <c r="Z929" s="2"/>
      <c r="AA929" s="2"/>
      <c r="AB929" s="2"/>
    </row>
    <row r="930" spans="1:28" ht="13.5" customHeight="1">
      <c r="A930" s="2"/>
      <c r="B930" s="3"/>
      <c r="C930" s="3"/>
      <c r="D930" s="35"/>
      <c r="E930" s="35"/>
      <c r="F930" s="35"/>
      <c r="G930" s="35"/>
      <c r="H930" s="3"/>
      <c r="I930" s="2"/>
      <c r="J930" s="2"/>
      <c r="K930" s="2"/>
      <c r="L930" s="2"/>
      <c r="M930" s="2"/>
      <c r="N930" s="2"/>
      <c r="O930" s="2"/>
      <c r="P930" s="2"/>
      <c r="Q930" s="2"/>
      <c r="R930" s="2"/>
      <c r="S930" s="2"/>
      <c r="T930" s="2"/>
      <c r="U930" s="2"/>
      <c r="V930" s="2"/>
      <c r="W930" s="2"/>
      <c r="X930" s="2"/>
      <c r="Y930" s="2"/>
      <c r="Z930" s="2"/>
      <c r="AA930" s="2"/>
      <c r="AB930" s="2"/>
    </row>
    <row r="931" spans="1:28" ht="13.5" customHeight="1">
      <c r="A931" s="2"/>
      <c r="B931" s="3"/>
      <c r="C931" s="3"/>
      <c r="D931" s="35"/>
      <c r="E931" s="35"/>
      <c r="F931" s="35"/>
      <c r="G931" s="35"/>
      <c r="H931" s="3"/>
      <c r="I931" s="2"/>
      <c r="J931" s="2"/>
      <c r="K931" s="2"/>
      <c r="L931" s="2"/>
      <c r="M931" s="2"/>
      <c r="N931" s="2"/>
      <c r="O931" s="2"/>
      <c r="P931" s="2"/>
      <c r="Q931" s="2"/>
      <c r="R931" s="2"/>
      <c r="S931" s="2"/>
      <c r="T931" s="2"/>
      <c r="U931" s="2"/>
      <c r="V931" s="2"/>
      <c r="W931" s="2"/>
      <c r="X931" s="2"/>
      <c r="Y931" s="2"/>
      <c r="Z931" s="2"/>
      <c r="AA931" s="2"/>
      <c r="AB931" s="2"/>
    </row>
    <row r="932" spans="1:28" ht="13.5" customHeight="1">
      <c r="A932" s="2"/>
      <c r="B932" s="3"/>
      <c r="C932" s="3"/>
      <c r="D932" s="35"/>
      <c r="E932" s="35"/>
      <c r="F932" s="35"/>
      <c r="G932" s="35"/>
      <c r="H932" s="3"/>
      <c r="I932" s="2"/>
      <c r="J932" s="2"/>
      <c r="K932" s="2"/>
      <c r="L932" s="2"/>
      <c r="M932" s="2"/>
      <c r="N932" s="2"/>
      <c r="O932" s="2"/>
      <c r="P932" s="2"/>
      <c r="Q932" s="2"/>
      <c r="R932" s="2"/>
      <c r="S932" s="2"/>
      <c r="T932" s="2"/>
      <c r="U932" s="2"/>
      <c r="V932" s="2"/>
      <c r="W932" s="2"/>
      <c r="X932" s="2"/>
      <c r="Y932" s="2"/>
      <c r="Z932" s="2"/>
      <c r="AA932" s="2"/>
      <c r="AB932" s="2"/>
    </row>
    <row r="933" spans="1:28" ht="13.5" customHeight="1">
      <c r="A933" s="2"/>
      <c r="B933" s="3"/>
      <c r="C933" s="3"/>
      <c r="D933" s="35"/>
      <c r="E933" s="35"/>
      <c r="F933" s="35"/>
      <c r="G933" s="35"/>
      <c r="H933" s="3"/>
      <c r="I933" s="2"/>
      <c r="J933" s="2"/>
      <c r="K933" s="2"/>
      <c r="L933" s="2"/>
      <c r="M933" s="2"/>
      <c r="N933" s="2"/>
      <c r="O933" s="2"/>
      <c r="P933" s="2"/>
      <c r="Q933" s="2"/>
      <c r="R933" s="2"/>
      <c r="S933" s="2"/>
      <c r="T933" s="2"/>
      <c r="U933" s="2"/>
      <c r="V933" s="2"/>
      <c r="W933" s="2"/>
      <c r="X933" s="2"/>
      <c r="Y933" s="2"/>
      <c r="Z933" s="2"/>
      <c r="AA933" s="2"/>
      <c r="AB933" s="2"/>
    </row>
    <row r="934" spans="1:28" ht="13.5" customHeight="1">
      <c r="A934" s="2"/>
      <c r="B934" s="3"/>
      <c r="C934" s="3"/>
      <c r="D934" s="35"/>
      <c r="E934" s="35"/>
      <c r="F934" s="35"/>
      <c r="G934" s="35"/>
      <c r="H934" s="3"/>
      <c r="I934" s="2"/>
      <c r="J934" s="2"/>
      <c r="K934" s="2"/>
      <c r="L934" s="2"/>
      <c r="M934" s="2"/>
      <c r="N934" s="2"/>
      <c r="O934" s="2"/>
      <c r="P934" s="2"/>
      <c r="Q934" s="2"/>
      <c r="R934" s="2"/>
      <c r="S934" s="2"/>
      <c r="T934" s="2"/>
      <c r="U934" s="2"/>
      <c r="V934" s="2"/>
      <c r="W934" s="2"/>
      <c r="X934" s="2"/>
      <c r="Y934" s="2"/>
      <c r="Z934" s="2"/>
      <c r="AA934" s="2"/>
      <c r="AB934" s="2"/>
    </row>
    <row r="935" spans="1:28" ht="13.5" customHeight="1">
      <c r="A935" s="2"/>
      <c r="B935" s="3"/>
      <c r="C935" s="3"/>
      <c r="D935" s="35"/>
      <c r="E935" s="35"/>
      <c r="F935" s="35"/>
      <c r="G935" s="35"/>
      <c r="H935" s="3"/>
      <c r="I935" s="2"/>
      <c r="J935" s="2"/>
      <c r="K935" s="2"/>
      <c r="L935" s="2"/>
      <c r="M935" s="2"/>
      <c r="N935" s="2"/>
      <c r="O935" s="2"/>
      <c r="P935" s="2"/>
      <c r="Q935" s="2"/>
      <c r="R935" s="2"/>
      <c r="S935" s="2"/>
      <c r="T935" s="2"/>
      <c r="U935" s="2"/>
      <c r="V935" s="2"/>
      <c r="W935" s="2"/>
      <c r="X935" s="2"/>
      <c r="Y935" s="2"/>
      <c r="Z935" s="2"/>
      <c r="AA935" s="2"/>
      <c r="AB935" s="2"/>
    </row>
    <row r="936" spans="1:28" ht="13.5" customHeight="1">
      <c r="A936" s="2"/>
      <c r="B936" s="3"/>
      <c r="C936" s="3"/>
      <c r="D936" s="35"/>
      <c r="E936" s="35"/>
      <c r="F936" s="35"/>
      <c r="G936" s="35"/>
      <c r="H936" s="3"/>
      <c r="I936" s="2"/>
      <c r="J936" s="2"/>
      <c r="K936" s="2"/>
      <c r="L936" s="2"/>
      <c r="M936" s="2"/>
      <c r="N936" s="2"/>
      <c r="O936" s="2"/>
      <c r="P936" s="2"/>
      <c r="Q936" s="2"/>
      <c r="R936" s="2"/>
      <c r="S936" s="2"/>
      <c r="T936" s="2"/>
      <c r="U936" s="2"/>
      <c r="V936" s="2"/>
      <c r="W936" s="2"/>
      <c r="X936" s="2"/>
      <c r="Y936" s="2"/>
      <c r="Z936" s="2"/>
      <c r="AA936" s="2"/>
      <c r="AB936" s="2"/>
    </row>
    <row r="937" spans="1:28" ht="13.5" customHeight="1">
      <c r="A937" s="2"/>
      <c r="B937" s="3"/>
      <c r="C937" s="3"/>
      <c r="D937" s="35"/>
      <c r="E937" s="35"/>
      <c r="F937" s="35"/>
      <c r="G937" s="35"/>
      <c r="H937" s="3"/>
      <c r="I937" s="2"/>
      <c r="J937" s="2"/>
      <c r="K937" s="2"/>
      <c r="L937" s="2"/>
      <c r="M937" s="2"/>
      <c r="N937" s="2"/>
      <c r="O937" s="2"/>
      <c r="P937" s="2"/>
      <c r="Q937" s="2"/>
      <c r="R937" s="2"/>
      <c r="S937" s="2"/>
      <c r="T937" s="2"/>
      <c r="U937" s="2"/>
      <c r="V937" s="2"/>
      <c r="W937" s="2"/>
      <c r="X937" s="2"/>
      <c r="Y937" s="2"/>
      <c r="Z937" s="2"/>
      <c r="AA937" s="2"/>
      <c r="AB937" s="2"/>
    </row>
    <row r="938" spans="1:28" ht="13.5" customHeight="1">
      <c r="A938" s="2"/>
      <c r="B938" s="3"/>
      <c r="C938" s="3"/>
      <c r="D938" s="35"/>
      <c r="E938" s="35"/>
      <c r="F938" s="35"/>
      <c r="G938" s="35"/>
      <c r="H938" s="3"/>
      <c r="I938" s="2"/>
      <c r="J938" s="2"/>
      <c r="K938" s="2"/>
      <c r="L938" s="2"/>
      <c r="M938" s="2"/>
      <c r="N938" s="2"/>
      <c r="O938" s="2"/>
      <c r="P938" s="2"/>
      <c r="Q938" s="2"/>
      <c r="R938" s="2"/>
      <c r="S938" s="2"/>
      <c r="T938" s="2"/>
      <c r="U938" s="2"/>
      <c r="V938" s="2"/>
      <c r="W938" s="2"/>
      <c r="X938" s="2"/>
      <c r="Y938" s="2"/>
      <c r="Z938" s="2"/>
      <c r="AA938" s="2"/>
      <c r="AB938" s="2"/>
    </row>
    <row r="939" spans="1:28" ht="13.5" customHeight="1">
      <c r="A939" s="2"/>
      <c r="B939" s="3"/>
      <c r="C939" s="3"/>
      <c r="D939" s="35"/>
      <c r="E939" s="35"/>
      <c r="F939" s="35"/>
      <c r="G939" s="35"/>
      <c r="H939" s="3"/>
      <c r="I939" s="2"/>
      <c r="J939" s="2"/>
      <c r="K939" s="2"/>
      <c r="L939" s="2"/>
      <c r="M939" s="2"/>
      <c r="N939" s="2"/>
      <c r="O939" s="2"/>
      <c r="P939" s="2"/>
      <c r="Q939" s="2"/>
      <c r="R939" s="2"/>
      <c r="S939" s="2"/>
      <c r="T939" s="2"/>
      <c r="U939" s="2"/>
      <c r="V939" s="2"/>
      <c r="W939" s="2"/>
      <c r="X939" s="2"/>
      <c r="Y939" s="2"/>
      <c r="Z939" s="2"/>
      <c r="AA939" s="2"/>
      <c r="AB939" s="2"/>
    </row>
    <row r="940" spans="1:28" ht="13.5" customHeight="1">
      <c r="A940" s="2"/>
      <c r="B940" s="3"/>
      <c r="C940" s="3"/>
      <c r="D940" s="35"/>
      <c r="E940" s="35"/>
      <c r="F940" s="35"/>
      <c r="G940" s="35"/>
      <c r="H940" s="3"/>
      <c r="I940" s="2"/>
      <c r="J940" s="2"/>
      <c r="K940" s="2"/>
      <c r="L940" s="2"/>
      <c r="M940" s="2"/>
      <c r="N940" s="2"/>
      <c r="O940" s="2"/>
      <c r="P940" s="2"/>
      <c r="Q940" s="2"/>
      <c r="R940" s="2"/>
      <c r="S940" s="2"/>
      <c r="T940" s="2"/>
      <c r="U940" s="2"/>
      <c r="V940" s="2"/>
      <c r="W940" s="2"/>
      <c r="X940" s="2"/>
      <c r="Y940" s="2"/>
      <c r="Z940" s="2"/>
      <c r="AA940" s="2"/>
      <c r="AB940" s="2"/>
    </row>
    <row r="941" spans="1:28" ht="13.5" customHeight="1">
      <c r="A941" s="2"/>
      <c r="B941" s="3"/>
      <c r="C941" s="3"/>
      <c r="D941" s="35"/>
      <c r="E941" s="35"/>
      <c r="F941" s="35"/>
      <c r="G941" s="35"/>
      <c r="H941" s="3"/>
      <c r="I941" s="2"/>
      <c r="J941" s="2"/>
      <c r="K941" s="2"/>
      <c r="L941" s="2"/>
      <c r="M941" s="2"/>
      <c r="N941" s="2"/>
      <c r="O941" s="2"/>
      <c r="P941" s="2"/>
      <c r="Q941" s="2"/>
      <c r="R941" s="2"/>
      <c r="S941" s="2"/>
      <c r="T941" s="2"/>
      <c r="U941" s="2"/>
      <c r="V941" s="2"/>
      <c r="W941" s="2"/>
      <c r="X941" s="2"/>
      <c r="Y941" s="2"/>
      <c r="Z941" s="2"/>
      <c r="AA941" s="2"/>
      <c r="AB941" s="2"/>
    </row>
    <row r="942" spans="1:28" ht="13.5" customHeight="1">
      <c r="A942" s="2"/>
      <c r="B942" s="3"/>
      <c r="C942" s="3"/>
      <c r="D942" s="35"/>
      <c r="E942" s="35"/>
      <c r="F942" s="35"/>
      <c r="G942" s="35"/>
      <c r="H942" s="3"/>
      <c r="I942" s="2"/>
      <c r="J942" s="2"/>
      <c r="K942" s="2"/>
      <c r="L942" s="2"/>
      <c r="M942" s="2"/>
      <c r="N942" s="2"/>
      <c r="O942" s="2"/>
      <c r="P942" s="2"/>
      <c r="Q942" s="2"/>
      <c r="R942" s="2"/>
      <c r="S942" s="2"/>
      <c r="T942" s="2"/>
      <c r="U942" s="2"/>
      <c r="V942" s="2"/>
      <c r="W942" s="2"/>
      <c r="X942" s="2"/>
      <c r="Y942" s="2"/>
      <c r="Z942" s="2"/>
      <c r="AA942" s="2"/>
      <c r="AB942" s="2"/>
    </row>
    <row r="943" spans="1:28" ht="13.5" customHeight="1">
      <c r="A943" s="2"/>
      <c r="B943" s="3"/>
      <c r="C943" s="3"/>
      <c r="D943" s="35"/>
      <c r="E943" s="35"/>
      <c r="F943" s="35"/>
      <c r="G943" s="35"/>
      <c r="H943" s="3"/>
      <c r="I943" s="2"/>
      <c r="J943" s="2"/>
      <c r="K943" s="2"/>
      <c r="L943" s="2"/>
      <c r="M943" s="2"/>
      <c r="N943" s="2"/>
      <c r="O943" s="2"/>
      <c r="P943" s="2"/>
      <c r="Q943" s="2"/>
      <c r="R943" s="2"/>
      <c r="S943" s="2"/>
      <c r="T943" s="2"/>
      <c r="U943" s="2"/>
      <c r="V943" s="2"/>
      <c r="W943" s="2"/>
      <c r="X943" s="2"/>
      <c r="Y943" s="2"/>
      <c r="Z943" s="2"/>
      <c r="AA943" s="2"/>
      <c r="AB943" s="2"/>
    </row>
    <row r="944" spans="1:28" ht="13.5" customHeight="1">
      <c r="A944" s="2"/>
      <c r="B944" s="3"/>
      <c r="C944" s="3"/>
      <c r="D944" s="35"/>
      <c r="E944" s="35"/>
      <c r="F944" s="35"/>
      <c r="G944" s="35"/>
      <c r="H944" s="3"/>
      <c r="I944" s="2"/>
      <c r="J944" s="2"/>
      <c r="K944" s="2"/>
      <c r="L944" s="2"/>
      <c r="M944" s="2"/>
      <c r="N944" s="2"/>
      <c r="O944" s="2"/>
      <c r="P944" s="2"/>
      <c r="Q944" s="2"/>
      <c r="R944" s="2"/>
      <c r="S944" s="2"/>
      <c r="T944" s="2"/>
      <c r="U944" s="2"/>
      <c r="V944" s="2"/>
      <c r="W944" s="2"/>
      <c r="X944" s="2"/>
      <c r="Y944" s="2"/>
      <c r="Z944" s="2"/>
      <c r="AA944" s="2"/>
      <c r="AB944" s="2"/>
    </row>
    <row r="945" spans="1:28" ht="13.5" customHeight="1">
      <c r="A945" s="2"/>
      <c r="B945" s="3"/>
      <c r="C945" s="3"/>
      <c r="D945" s="35"/>
      <c r="E945" s="35"/>
      <c r="F945" s="35"/>
      <c r="G945" s="35"/>
      <c r="H945" s="3"/>
      <c r="I945" s="2"/>
      <c r="J945" s="2"/>
      <c r="K945" s="2"/>
      <c r="L945" s="2"/>
      <c r="M945" s="2"/>
      <c r="N945" s="2"/>
      <c r="O945" s="2"/>
      <c r="P945" s="2"/>
      <c r="Q945" s="2"/>
      <c r="R945" s="2"/>
      <c r="S945" s="2"/>
      <c r="T945" s="2"/>
      <c r="U945" s="2"/>
      <c r="V945" s="2"/>
      <c r="W945" s="2"/>
      <c r="X945" s="2"/>
      <c r="Y945" s="2"/>
      <c r="Z945" s="2"/>
      <c r="AA945" s="2"/>
      <c r="AB945" s="2"/>
    </row>
    <row r="946" spans="1:28" ht="13.5" customHeight="1">
      <c r="A946" s="2"/>
      <c r="B946" s="3"/>
      <c r="C946" s="3"/>
      <c r="D946" s="35"/>
      <c r="E946" s="35"/>
      <c r="F946" s="35"/>
      <c r="G946" s="35"/>
      <c r="H946" s="3"/>
      <c r="I946" s="2"/>
      <c r="J946" s="2"/>
      <c r="K946" s="2"/>
      <c r="L946" s="2"/>
      <c r="M946" s="2"/>
      <c r="N946" s="2"/>
      <c r="O946" s="2"/>
      <c r="P946" s="2"/>
      <c r="Q946" s="2"/>
      <c r="R946" s="2"/>
      <c r="S946" s="2"/>
      <c r="T946" s="2"/>
      <c r="U946" s="2"/>
      <c r="V946" s="2"/>
      <c r="W946" s="2"/>
      <c r="X946" s="2"/>
      <c r="Y946" s="2"/>
      <c r="Z946" s="2"/>
      <c r="AA946" s="2"/>
      <c r="AB946" s="2"/>
    </row>
    <row r="947" spans="1:28" ht="13.5" customHeight="1">
      <c r="A947" s="2"/>
      <c r="B947" s="3"/>
      <c r="C947" s="3"/>
      <c r="D947" s="35"/>
      <c r="E947" s="35"/>
      <c r="F947" s="35"/>
      <c r="G947" s="35"/>
      <c r="H947" s="3"/>
      <c r="I947" s="2"/>
      <c r="J947" s="2"/>
      <c r="K947" s="2"/>
      <c r="L947" s="2"/>
      <c r="M947" s="2"/>
      <c r="N947" s="2"/>
      <c r="O947" s="2"/>
      <c r="P947" s="2"/>
      <c r="Q947" s="2"/>
      <c r="R947" s="2"/>
      <c r="S947" s="2"/>
      <c r="T947" s="2"/>
      <c r="U947" s="2"/>
      <c r="V947" s="2"/>
      <c r="W947" s="2"/>
      <c r="X947" s="2"/>
      <c r="Y947" s="2"/>
      <c r="Z947" s="2"/>
      <c r="AA947" s="2"/>
      <c r="AB947" s="2"/>
    </row>
    <row r="948" spans="1:28" ht="13.5" customHeight="1">
      <c r="A948" s="2"/>
      <c r="B948" s="3"/>
      <c r="C948" s="3"/>
      <c r="D948" s="35"/>
      <c r="E948" s="35"/>
      <c r="F948" s="35"/>
      <c r="G948" s="35"/>
      <c r="H948" s="3"/>
      <c r="I948" s="2"/>
      <c r="J948" s="2"/>
      <c r="K948" s="2"/>
      <c r="L948" s="2"/>
      <c r="M948" s="2"/>
      <c r="N948" s="2"/>
      <c r="O948" s="2"/>
      <c r="P948" s="2"/>
      <c r="Q948" s="2"/>
      <c r="R948" s="2"/>
      <c r="S948" s="2"/>
      <c r="T948" s="2"/>
      <c r="U948" s="2"/>
      <c r="V948" s="2"/>
      <c r="W948" s="2"/>
      <c r="X948" s="2"/>
      <c r="Y948" s="2"/>
      <c r="Z948" s="2"/>
      <c r="AA948" s="2"/>
      <c r="AB948" s="2"/>
    </row>
    <row r="949" spans="1:28" ht="13.5" customHeight="1">
      <c r="A949" s="2"/>
      <c r="B949" s="3"/>
      <c r="C949" s="3"/>
      <c r="D949" s="35"/>
      <c r="E949" s="35"/>
      <c r="F949" s="35"/>
      <c r="G949" s="35"/>
      <c r="H949" s="3"/>
      <c r="I949" s="2"/>
      <c r="J949" s="2"/>
      <c r="K949" s="2"/>
      <c r="L949" s="2"/>
      <c r="M949" s="2"/>
      <c r="N949" s="2"/>
      <c r="O949" s="2"/>
      <c r="P949" s="2"/>
      <c r="Q949" s="2"/>
      <c r="R949" s="2"/>
      <c r="S949" s="2"/>
      <c r="T949" s="2"/>
      <c r="U949" s="2"/>
      <c r="V949" s="2"/>
      <c r="W949" s="2"/>
      <c r="X949" s="2"/>
      <c r="Y949" s="2"/>
      <c r="Z949" s="2"/>
      <c r="AA949" s="2"/>
      <c r="AB949" s="2"/>
    </row>
    <row r="950" spans="1:28" ht="13.5" customHeight="1">
      <c r="A950" s="2"/>
      <c r="B950" s="3"/>
      <c r="C950" s="3"/>
      <c r="D950" s="35"/>
      <c r="E950" s="35"/>
      <c r="F950" s="35"/>
      <c r="G950" s="35"/>
      <c r="H950" s="3"/>
      <c r="I950" s="2"/>
      <c r="J950" s="2"/>
      <c r="K950" s="2"/>
      <c r="L950" s="2"/>
      <c r="M950" s="2"/>
      <c r="N950" s="2"/>
      <c r="O950" s="2"/>
      <c r="P950" s="2"/>
      <c r="Q950" s="2"/>
      <c r="R950" s="2"/>
      <c r="S950" s="2"/>
      <c r="T950" s="2"/>
      <c r="U950" s="2"/>
      <c r="V950" s="2"/>
      <c r="W950" s="2"/>
      <c r="X950" s="2"/>
      <c r="Y950" s="2"/>
      <c r="Z950" s="2"/>
      <c r="AA950" s="2"/>
      <c r="AB950" s="2"/>
    </row>
    <row r="951" spans="1:28" ht="13.5" customHeight="1">
      <c r="A951" s="2"/>
      <c r="B951" s="3"/>
      <c r="C951" s="3"/>
      <c r="D951" s="35"/>
      <c r="E951" s="35"/>
      <c r="F951" s="35"/>
      <c r="G951" s="35"/>
      <c r="H951" s="3"/>
      <c r="I951" s="2"/>
      <c r="J951" s="2"/>
      <c r="K951" s="2"/>
      <c r="L951" s="2"/>
      <c r="M951" s="2"/>
      <c r="N951" s="2"/>
      <c r="O951" s="2"/>
      <c r="P951" s="2"/>
      <c r="Q951" s="2"/>
      <c r="R951" s="2"/>
      <c r="S951" s="2"/>
      <c r="T951" s="2"/>
      <c r="U951" s="2"/>
      <c r="V951" s="2"/>
      <c r="W951" s="2"/>
      <c r="X951" s="2"/>
      <c r="Y951" s="2"/>
      <c r="Z951" s="2"/>
      <c r="AA951" s="2"/>
      <c r="AB951" s="2"/>
    </row>
    <row r="952" spans="1:28" ht="13.5" customHeight="1">
      <c r="A952" s="2"/>
      <c r="B952" s="3"/>
      <c r="C952" s="3"/>
      <c r="D952" s="35"/>
      <c r="E952" s="35"/>
      <c r="F952" s="35"/>
      <c r="G952" s="35"/>
      <c r="H952" s="3"/>
      <c r="I952" s="2"/>
      <c r="J952" s="2"/>
      <c r="K952" s="2"/>
      <c r="L952" s="2"/>
      <c r="M952" s="2"/>
      <c r="N952" s="2"/>
      <c r="O952" s="2"/>
      <c r="P952" s="2"/>
      <c r="Q952" s="2"/>
      <c r="R952" s="2"/>
      <c r="S952" s="2"/>
      <c r="T952" s="2"/>
      <c r="U952" s="2"/>
      <c r="V952" s="2"/>
      <c r="W952" s="2"/>
      <c r="X952" s="2"/>
      <c r="Y952" s="2"/>
      <c r="Z952" s="2"/>
      <c r="AA952" s="2"/>
      <c r="AB952" s="2"/>
    </row>
    <row r="953" spans="1:28" ht="13.5" customHeight="1">
      <c r="A953" s="2"/>
      <c r="B953" s="3"/>
      <c r="C953" s="3"/>
      <c r="D953" s="35"/>
      <c r="E953" s="35"/>
      <c r="F953" s="35"/>
      <c r="G953" s="35"/>
      <c r="H953" s="3"/>
      <c r="I953" s="2"/>
      <c r="J953" s="2"/>
      <c r="K953" s="2"/>
      <c r="L953" s="2"/>
      <c r="M953" s="2"/>
      <c r="N953" s="2"/>
      <c r="O953" s="2"/>
      <c r="P953" s="2"/>
      <c r="Q953" s="2"/>
      <c r="R953" s="2"/>
      <c r="S953" s="2"/>
      <c r="T953" s="2"/>
      <c r="U953" s="2"/>
      <c r="V953" s="2"/>
      <c r="W953" s="2"/>
      <c r="X953" s="2"/>
      <c r="Y953" s="2"/>
      <c r="Z953" s="2"/>
      <c r="AA953" s="2"/>
      <c r="AB953" s="2"/>
    </row>
    <row r="954" spans="1:28" ht="13.5" customHeight="1">
      <c r="A954" s="2"/>
      <c r="B954" s="3"/>
      <c r="C954" s="3"/>
      <c r="D954" s="35"/>
      <c r="E954" s="35"/>
      <c r="F954" s="35"/>
      <c r="G954" s="35"/>
      <c r="H954" s="3"/>
      <c r="I954" s="2"/>
      <c r="J954" s="2"/>
      <c r="K954" s="2"/>
      <c r="L954" s="2"/>
      <c r="M954" s="2"/>
      <c r="N954" s="2"/>
      <c r="O954" s="2"/>
      <c r="P954" s="2"/>
      <c r="Q954" s="2"/>
      <c r="R954" s="2"/>
      <c r="S954" s="2"/>
      <c r="T954" s="2"/>
      <c r="U954" s="2"/>
      <c r="V954" s="2"/>
      <c r="W954" s="2"/>
      <c r="X954" s="2"/>
      <c r="Y954" s="2"/>
      <c r="Z954" s="2"/>
      <c r="AA954" s="2"/>
      <c r="AB954" s="2"/>
    </row>
    <row r="955" spans="1:28" ht="13.5" customHeight="1">
      <c r="A955" s="2"/>
      <c r="B955" s="3"/>
      <c r="C955" s="3"/>
      <c r="D955" s="35"/>
      <c r="E955" s="35"/>
      <c r="F955" s="35"/>
      <c r="G955" s="35"/>
      <c r="H955" s="3"/>
      <c r="I955" s="2"/>
      <c r="J955" s="2"/>
      <c r="K955" s="2"/>
      <c r="L955" s="2"/>
      <c r="M955" s="2"/>
      <c r="N955" s="2"/>
      <c r="O955" s="2"/>
      <c r="P955" s="2"/>
      <c r="Q955" s="2"/>
      <c r="R955" s="2"/>
      <c r="S955" s="2"/>
      <c r="T955" s="2"/>
      <c r="U955" s="2"/>
      <c r="V955" s="2"/>
      <c r="W955" s="2"/>
      <c r="X955" s="2"/>
      <c r="Y955" s="2"/>
      <c r="Z955" s="2"/>
      <c r="AA955" s="2"/>
      <c r="AB955" s="2"/>
    </row>
    <row r="956" spans="1:28" ht="13.5" customHeight="1">
      <c r="A956" s="2"/>
      <c r="B956" s="3"/>
      <c r="C956" s="3"/>
      <c r="D956" s="35"/>
      <c r="E956" s="35"/>
      <c r="F956" s="35"/>
      <c r="G956" s="35"/>
      <c r="H956" s="3"/>
      <c r="I956" s="2"/>
      <c r="J956" s="2"/>
      <c r="K956" s="2"/>
      <c r="L956" s="2"/>
      <c r="M956" s="2"/>
      <c r="N956" s="2"/>
      <c r="O956" s="2"/>
      <c r="P956" s="2"/>
      <c r="Q956" s="2"/>
      <c r="R956" s="2"/>
      <c r="S956" s="2"/>
      <c r="T956" s="2"/>
      <c r="U956" s="2"/>
      <c r="V956" s="2"/>
      <c r="W956" s="2"/>
      <c r="X956" s="2"/>
      <c r="Y956" s="2"/>
      <c r="Z956" s="2"/>
      <c r="AA956" s="2"/>
      <c r="AB956" s="2"/>
    </row>
    <row r="957" spans="1:28" ht="13.5" customHeight="1">
      <c r="A957" s="2"/>
      <c r="B957" s="3"/>
      <c r="C957" s="3"/>
      <c r="D957" s="35"/>
      <c r="E957" s="35"/>
      <c r="F957" s="35"/>
      <c r="G957" s="35"/>
      <c r="H957" s="3"/>
      <c r="I957" s="2"/>
      <c r="J957" s="2"/>
      <c r="K957" s="2"/>
      <c r="L957" s="2"/>
      <c r="M957" s="2"/>
      <c r="N957" s="2"/>
      <c r="O957" s="2"/>
      <c r="P957" s="2"/>
      <c r="Q957" s="2"/>
      <c r="R957" s="2"/>
      <c r="S957" s="2"/>
      <c r="T957" s="2"/>
      <c r="U957" s="2"/>
      <c r="V957" s="2"/>
      <c r="W957" s="2"/>
      <c r="X957" s="2"/>
      <c r="Y957" s="2"/>
      <c r="Z957" s="2"/>
      <c r="AA957" s="2"/>
      <c r="AB957" s="2"/>
    </row>
    <row r="958" spans="1:28" ht="13.5" customHeight="1">
      <c r="A958" s="2"/>
      <c r="B958" s="3"/>
      <c r="C958" s="3"/>
      <c r="D958" s="35"/>
      <c r="E958" s="35"/>
      <c r="F958" s="35"/>
      <c r="G958" s="35"/>
      <c r="H958" s="3"/>
      <c r="I958" s="2"/>
      <c r="J958" s="2"/>
      <c r="K958" s="2"/>
      <c r="L958" s="2"/>
      <c r="M958" s="2"/>
      <c r="N958" s="2"/>
      <c r="O958" s="2"/>
      <c r="P958" s="2"/>
      <c r="Q958" s="2"/>
      <c r="R958" s="2"/>
      <c r="S958" s="2"/>
      <c r="T958" s="2"/>
      <c r="U958" s="2"/>
      <c r="V958" s="2"/>
      <c r="W958" s="2"/>
      <c r="X958" s="2"/>
      <c r="Y958" s="2"/>
      <c r="Z958" s="2"/>
      <c r="AA958" s="2"/>
      <c r="AB958" s="2"/>
    </row>
    <row r="959" spans="1:28" ht="13.5" customHeight="1">
      <c r="A959" s="2"/>
      <c r="B959" s="3"/>
      <c r="C959" s="3"/>
      <c r="D959" s="35"/>
      <c r="E959" s="35"/>
      <c r="F959" s="35"/>
      <c r="G959" s="35"/>
      <c r="H959" s="3"/>
      <c r="I959" s="2"/>
      <c r="J959" s="2"/>
      <c r="K959" s="2"/>
      <c r="L959" s="2"/>
      <c r="M959" s="2"/>
      <c r="N959" s="2"/>
      <c r="O959" s="2"/>
      <c r="P959" s="2"/>
      <c r="Q959" s="2"/>
      <c r="R959" s="2"/>
      <c r="S959" s="2"/>
      <c r="T959" s="2"/>
      <c r="U959" s="2"/>
      <c r="V959" s="2"/>
      <c r="W959" s="2"/>
      <c r="X959" s="2"/>
      <c r="Y959" s="2"/>
      <c r="Z959" s="2"/>
      <c r="AA959" s="2"/>
      <c r="AB959" s="2"/>
    </row>
    <row r="960" spans="1:28" ht="13.5" customHeight="1">
      <c r="A960" s="2"/>
      <c r="B960" s="3"/>
      <c r="C960" s="3"/>
      <c r="D960" s="35"/>
      <c r="E960" s="35"/>
      <c r="F960" s="35"/>
      <c r="G960" s="35"/>
      <c r="H960" s="3"/>
      <c r="I960" s="2"/>
      <c r="J960" s="2"/>
      <c r="K960" s="2"/>
      <c r="L960" s="2"/>
      <c r="M960" s="2"/>
      <c r="N960" s="2"/>
      <c r="O960" s="2"/>
      <c r="P960" s="2"/>
      <c r="Q960" s="2"/>
      <c r="R960" s="2"/>
      <c r="S960" s="2"/>
      <c r="T960" s="2"/>
      <c r="U960" s="2"/>
      <c r="V960" s="2"/>
      <c r="W960" s="2"/>
      <c r="X960" s="2"/>
      <c r="Y960" s="2"/>
      <c r="Z960" s="2"/>
      <c r="AA960" s="2"/>
      <c r="AB960" s="2"/>
    </row>
    <row r="961" spans="1:28" ht="13.5" customHeight="1">
      <c r="A961" s="2"/>
      <c r="B961" s="3"/>
      <c r="C961" s="3"/>
      <c r="D961" s="35"/>
      <c r="E961" s="35"/>
      <c r="F961" s="35"/>
      <c r="G961" s="35"/>
      <c r="H961" s="3"/>
      <c r="I961" s="2"/>
      <c r="J961" s="2"/>
      <c r="K961" s="2"/>
      <c r="L961" s="2"/>
      <c r="M961" s="2"/>
      <c r="N961" s="2"/>
      <c r="O961" s="2"/>
      <c r="P961" s="2"/>
      <c r="Q961" s="2"/>
      <c r="R961" s="2"/>
      <c r="S961" s="2"/>
      <c r="T961" s="2"/>
      <c r="U961" s="2"/>
      <c r="V961" s="2"/>
      <c r="W961" s="2"/>
      <c r="X961" s="2"/>
      <c r="Y961" s="2"/>
      <c r="Z961" s="2"/>
      <c r="AA961" s="2"/>
      <c r="AB961" s="2"/>
    </row>
    <row r="962" spans="1:28" ht="13.5" customHeight="1">
      <c r="A962" s="2"/>
      <c r="B962" s="3"/>
      <c r="C962" s="3"/>
      <c r="D962" s="35"/>
      <c r="E962" s="35"/>
      <c r="F962" s="35"/>
      <c r="G962" s="35"/>
      <c r="H962" s="3"/>
      <c r="I962" s="2"/>
      <c r="J962" s="2"/>
      <c r="K962" s="2"/>
      <c r="L962" s="2"/>
      <c r="M962" s="2"/>
      <c r="N962" s="2"/>
      <c r="O962" s="2"/>
      <c r="P962" s="2"/>
      <c r="Q962" s="2"/>
      <c r="R962" s="2"/>
      <c r="S962" s="2"/>
      <c r="T962" s="2"/>
      <c r="U962" s="2"/>
      <c r="V962" s="2"/>
      <c r="W962" s="2"/>
      <c r="X962" s="2"/>
      <c r="Y962" s="2"/>
      <c r="Z962" s="2"/>
      <c r="AA962" s="2"/>
      <c r="AB962" s="2"/>
    </row>
    <row r="963" spans="1:28" ht="13.5" customHeight="1">
      <c r="A963" s="2"/>
      <c r="B963" s="3"/>
      <c r="C963" s="3"/>
      <c r="D963" s="35"/>
      <c r="E963" s="35"/>
      <c r="F963" s="35"/>
      <c r="G963" s="35"/>
      <c r="H963" s="3"/>
      <c r="I963" s="2"/>
      <c r="J963" s="2"/>
      <c r="K963" s="2"/>
      <c r="L963" s="2"/>
      <c r="M963" s="2"/>
      <c r="N963" s="2"/>
      <c r="O963" s="2"/>
      <c r="P963" s="2"/>
      <c r="Q963" s="2"/>
      <c r="R963" s="2"/>
      <c r="S963" s="2"/>
      <c r="T963" s="2"/>
      <c r="U963" s="2"/>
      <c r="V963" s="2"/>
      <c r="W963" s="2"/>
      <c r="X963" s="2"/>
      <c r="Y963" s="2"/>
      <c r="Z963" s="2"/>
      <c r="AA963" s="2"/>
      <c r="AB963" s="2"/>
    </row>
    <row r="964" spans="1:28" ht="13.5" customHeight="1">
      <c r="A964" s="2"/>
      <c r="B964" s="3"/>
      <c r="C964" s="3"/>
      <c r="D964" s="35"/>
      <c r="E964" s="35"/>
      <c r="F964" s="35"/>
      <c r="G964" s="35"/>
      <c r="H964" s="3"/>
      <c r="I964" s="2"/>
      <c r="J964" s="2"/>
      <c r="K964" s="2"/>
      <c r="L964" s="2"/>
      <c r="M964" s="2"/>
      <c r="N964" s="2"/>
      <c r="O964" s="2"/>
      <c r="P964" s="2"/>
      <c r="Q964" s="2"/>
      <c r="R964" s="2"/>
      <c r="S964" s="2"/>
      <c r="T964" s="2"/>
      <c r="U964" s="2"/>
      <c r="V964" s="2"/>
      <c r="W964" s="2"/>
      <c r="X964" s="2"/>
      <c r="Y964" s="2"/>
      <c r="Z964" s="2"/>
      <c r="AA964" s="2"/>
      <c r="AB964" s="2"/>
    </row>
    <row r="965" spans="1:28" ht="13.5" customHeight="1">
      <c r="A965" s="2"/>
      <c r="B965" s="3"/>
      <c r="C965" s="3"/>
      <c r="D965" s="35"/>
      <c r="E965" s="35"/>
      <c r="F965" s="35"/>
      <c r="G965" s="35"/>
      <c r="H965" s="3"/>
      <c r="I965" s="2"/>
      <c r="J965" s="2"/>
      <c r="K965" s="2"/>
      <c r="L965" s="2"/>
      <c r="M965" s="2"/>
      <c r="N965" s="2"/>
      <c r="O965" s="2"/>
      <c r="P965" s="2"/>
      <c r="Q965" s="2"/>
      <c r="R965" s="2"/>
      <c r="S965" s="2"/>
      <c r="T965" s="2"/>
      <c r="U965" s="2"/>
      <c r="V965" s="2"/>
      <c r="W965" s="2"/>
      <c r="X965" s="2"/>
      <c r="Y965" s="2"/>
      <c r="Z965" s="2"/>
      <c r="AA965" s="2"/>
      <c r="AB965" s="2"/>
    </row>
    <row r="966" spans="1:28" ht="13.5" customHeight="1">
      <c r="A966" s="2"/>
      <c r="B966" s="3"/>
      <c r="C966" s="3"/>
      <c r="D966" s="35"/>
      <c r="E966" s="35"/>
      <c r="F966" s="35"/>
      <c r="G966" s="35"/>
      <c r="H966" s="3"/>
      <c r="I966" s="2"/>
      <c r="J966" s="2"/>
      <c r="K966" s="2"/>
      <c r="L966" s="2"/>
      <c r="M966" s="2"/>
      <c r="N966" s="2"/>
      <c r="O966" s="2"/>
      <c r="P966" s="2"/>
      <c r="Q966" s="2"/>
      <c r="R966" s="2"/>
      <c r="S966" s="2"/>
      <c r="T966" s="2"/>
      <c r="U966" s="2"/>
      <c r="V966" s="2"/>
      <c r="W966" s="2"/>
      <c r="X966" s="2"/>
      <c r="Y966" s="2"/>
      <c r="Z966" s="2"/>
      <c r="AA966" s="2"/>
      <c r="AB966" s="2"/>
    </row>
    <row r="967" spans="1:28" ht="13.5" customHeight="1">
      <c r="A967" s="2"/>
      <c r="B967" s="3"/>
      <c r="C967" s="3"/>
      <c r="D967" s="35"/>
      <c r="E967" s="35"/>
      <c r="F967" s="35"/>
      <c r="G967" s="35"/>
      <c r="H967" s="3"/>
      <c r="I967" s="2"/>
      <c r="J967" s="2"/>
      <c r="K967" s="2"/>
      <c r="L967" s="2"/>
      <c r="M967" s="2"/>
      <c r="N967" s="2"/>
      <c r="O967" s="2"/>
      <c r="P967" s="2"/>
      <c r="Q967" s="2"/>
      <c r="R967" s="2"/>
      <c r="S967" s="2"/>
      <c r="T967" s="2"/>
      <c r="U967" s="2"/>
      <c r="V967" s="2"/>
      <c r="W967" s="2"/>
      <c r="X967" s="2"/>
      <c r="Y967" s="2"/>
      <c r="Z967" s="2"/>
      <c r="AA967" s="2"/>
      <c r="AB967" s="2"/>
    </row>
    <row r="968" spans="1:28" ht="13.5" customHeight="1">
      <c r="A968" s="2"/>
      <c r="B968" s="3"/>
      <c r="C968" s="3"/>
      <c r="D968" s="35"/>
      <c r="E968" s="35"/>
      <c r="F968" s="35"/>
      <c r="G968" s="35"/>
      <c r="H968" s="3"/>
      <c r="I968" s="2"/>
      <c r="J968" s="2"/>
      <c r="K968" s="2"/>
      <c r="L968" s="2"/>
      <c r="M968" s="2"/>
      <c r="N968" s="2"/>
      <c r="O968" s="2"/>
      <c r="P968" s="2"/>
      <c r="Q968" s="2"/>
      <c r="R968" s="2"/>
      <c r="S968" s="2"/>
      <c r="T968" s="2"/>
      <c r="U968" s="2"/>
      <c r="V968" s="2"/>
      <c r="W968" s="2"/>
      <c r="X968" s="2"/>
      <c r="Y968" s="2"/>
      <c r="Z968" s="2"/>
      <c r="AA968" s="2"/>
      <c r="AB968" s="2"/>
    </row>
    <row r="969" spans="1:28" ht="13.5" customHeight="1">
      <c r="A969" s="2"/>
      <c r="B969" s="3"/>
      <c r="C969" s="3"/>
      <c r="D969" s="35"/>
      <c r="E969" s="35"/>
      <c r="F969" s="35"/>
      <c r="G969" s="35"/>
      <c r="H969" s="3"/>
      <c r="I969" s="2"/>
      <c r="J969" s="2"/>
      <c r="K969" s="2"/>
      <c r="L969" s="2"/>
      <c r="M969" s="2"/>
      <c r="N969" s="2"/>
      <c r="O969" s="2"/>
      <c r="P969" s="2"/>
      <c r="Q969" s="2"/>
      <c r="R969" s="2"/>
      <c r="S969" s="2"/>
      <c r="T969" s="2"/>
      <c r="U969" s="2"/>
      <c r="V969" s="2"/>
      <c r="W969" s="2"/>
      <c r="X969" s="2"/>
      <c r="Y969" s="2"/>
      <c r="Z969" s="2"/>
      <c r="AA969" s="2"/>
      <c r="AB969" s="2"/>
    </row>
    <row r="970" spans="1:28" ht="13.5" customHeight="1">
      <c r="A970" s="2"/>
      <c r="B970" s="3"/>
      <c r="C970" s="3"/>
      <c r="D970" s="35"/>
      <c r="E970" s="35"/>
      <c r="F970" s="35"/>
      <c r="G970" s="35"/>
      <c r="H970" s="3"/>
      <c r="I970" s="2"/>
      <c r="J970" s="2"/>
      <c r="K970" s="2"/>
      <c r="L970" s="2"/>
      <c r="M970" s="2"/>
      <c r="N970" s="2"/>
      <c r="O970" s="2"/>
      <c r="P970" s="2"/>
      <c r="Q970" s="2"/>
      <c r="R970" s="2"/>
      <c r="S970" s="2"/>
      <c r="T970" s="2"/>
      <c r="U970" s="2"/>
      <c r="V970" s="2"/>
      <c r="W970" s="2"/>
      <c r="X970" s="2"/>
      <c r="Y970" s="2"/>
      <c r="Z970" s="2"/>
      <c r="AA970" s="2"/>
      <c r="AB970" s="2"/>
    </row>
    <row r="971" spans="1:28" ht="13.5" customHeight="1">
      <c r="A971" s="2"/>
      <c r="B971" s="3"/>
      <c r="C971" s="3"/>
      <c r="D971" s="35"/>
      <c r="E971" s="35"/>
      <c r="F971" s="35"/>
      <c r="G971" s="35"/>
      <c r="H971" s="3"/>
      <c r="I971" s="2"/>
      <c r="J971" s="2"/>
      <c r="K971" s="2"/>
      <c r="L971" s="2"/>
      <c r="M971" s="2"/>
      <c r="N971" s="2"/>
      <c r="O971" s="2"/>
      <c r="P971" s="2"/>
      <c r="Q971" s="2"/>
      <c r="R971" s="2"/>
      <c r="S971" s="2"/>
      <c r="T971" s="2"/>
      <c r="U971" s="2"/>
      <c r="V971" s="2"/>
      <c r="W971" s="2"/>
      <c r="X971" s="2"/>
      <c r="Y971" s="2"/>
      <c r="Z971" s="2"/>
      <c r="AA971" s="2"/>
      <c r="AB971" s="2"/>
    </row>
    <row r="972" spans="1:28" ht="13.5" customHeight="1">
      <c r="A972" s="2"/>
      <c r="B972" s="3"/>
      <c r="C972" s="3"/>
      <c r="D972" s="35"/>
      <c r="E972" s="35"/>
      <c r="F972" s="35"/>
      <c r="G972" s="35"/>
      <c r="H972" s="3"/>
      <c r="I972" s="2"/>
      <c r="J972" s="2"/>
      <c r="K972" s="2"/>
      <c r="L972" s="2"/>
      <c r="M972" s="2"/>
      <c r="N972" s="2"/>
      <c r="O972" s="2"/>
      <c r="P972" s="2"/>
      <c r="Q972" s="2"/>
      <c r="R972" s="2"/>
      <c r="S972" s="2"/>
      <c r="T972" s="2"/>
      <c r="U972" s="2"/>
      <c r="V972" s="2"/>
      <c r="W972" s="2"/>
      <c r="X972" s="2"/>
      <c r="Y972" s="2"/>
      <c r="Z972" s="2"/>
      <c r="AA972" s="2"/>
      <c r="AB972" s="2"/>
    </row>
    <row r="973" spans="1:28" ht="13.5" customHeight="1">
      <c r="A973" s="2"/>
      <c r="B973" s="3"/>
      <c r="C973" s="3"/>
      <c r="D973" s="35"/>
      <c r="E973" s="35"/>
      <c r="F973" s="35"/>
      <c r="G973" s="35"/>
      <c r="H973" s="3"/>
      <c r="I973" s="2"/>
      <c r="J973" s="2"/>
      <c r="K973" s="2"/>
      <c r="L973" s="2"/>
      <c r="M973" s="2"/>
      <c r="N973" s="2"/>
      <c r="O973" s="2"/>
      <c r="P973" s="2"/>
      <c r="Q973" s="2"/>
      <c r="R973" s="2"/>
      <c r="S973" s="2"/>
      <c r="T973" s="2"/>
      <c r="U973" s="2"/>
      <c r="V973" s="2"/>
      <c r="W973" s="2"/>
      <c r="X973" s="2"/>
      <c r="Y973" s="2"/>
      <c r="Z973" s="2"/>
      <c r="AA973" s="2"/>
      <c r="AB973" s="2"/>
    </row>
    <row r="974" spans="1:28" ht="13.5" customHeight="1">
      <c r="A974" s="2"/>
      <c r="B974" s="3"/>
      <c r="C974" s="3"/>
      <c r="D974" s="35"/>
      <c r="E974" s="35"/>
      <c r="F974" s="35"/>
      <c r="G974" s="35"/>
      <c r="H974" s="3"/>
      <c r="I974" s="2"/>
      <c r="J974" s="2"/>
      <c r="K974" s="2"/>
      <c r="L974" s="2"/>
      <c r="M974" s="2"/>
      <c r="N974" s="2"/>
      <c r="O974" s="2"/>
      <c r="P974" s="2"/>
      <c r="Q974" s="2"/>
      <c r="R974" s="2"/>
      <c r="S974" s="2"/>
      <c r="T974" s="2"/>
      <c r="U974" s="2"/>
      <c r="V974" s="2"/>
      <c r="W974" s="2"/>
      <c r="X974" s="2"/>
      <c r="Y974" s="2"/>
      <c r="Z974" s="2"/>
      <c r="AA974" s="2"/>
      <c r="AB974" s="2"/>
    </row>
    <row r="975" spans="1:28" ht="13.5" customHeight="1">
      <c r="A975" s="2"/>
      <c r="B975" s="3"/>
      <c r="C975" s="3"/>
      <c r="D975" s="35"/>
      <c r="E975" s="35"/>
      <c r="F975" s="35"/>
      <c r="G975" s="35"/>
      <c r="H975" s="3"/>
      <c r="I975" s="2"/>
      <c r="J975" s="2"/>
      <c r="K975" s="2"/>
      <c r="L975" s="2"/>
      <c r="M975" s="2"/>
      <c r="N975" s="2"/>
      <c r="O975" s="2"/>
      <c r="P975" s="2"/>
      <c r="Q975" s="2"/>
      <c r="R975" s="2"/>
      <c r="S975" s="2"/>
      <c r="T975" s="2"/>
      <c r="U975" s="2"/>
      <c r="V975" s="2"/>
      <c r="W975" s="2"/>
      <c r="X975" s="2"/>
      <c r="Y975" s="2"/>
      <c r="Z975" s="2"/>
      <c r="AA975" s="2"/>
      <c r="AB975" s="2"/>
    </row>
    <row r="976" spans="1:28" ht="13.5" customHeight="1">
      <c r="A976" s="2"/>
      <c r="B976" s="3"/>
      <c r="C976" s="3"/>
      <c r="D976" s="35"/>
      <c r="E976" s="35"/>
      <c r="F976" s="35"/>
      <c r="G976" s="35"/>
      <c r="H976" s="3"/>
      <c r="I976" s="2"/>
      <c r="J976" s="2"/>
      <c r="K976" s="2"/>
      <c r="L976" s="2"/>
      <c r="M976" s="2"/>
      <c r="N976" s="2"/>
      <c r="O976" s="2"/>
      <c r="P976" s="2"/>
      <c r="Q976" s="2"/>
      <c r="R976" s="2"/>
      <c r="S976" s="2"/>
      <c r="T976" s="2"/>
      <c r="U976" s="2"/>
      <c r="V976" s="2"/>
      <c r="W976" s="2"/>
      <c r="X976" s="2"/>
      <c r="Y976" s="2"/>
      <c r="Z976" s="2"/>
      <c r="AA976" s="2"/>
      <c r="AB976" s="2"/>
    </row>
    <row r="977" spans="1:28" ht="13.5" customHeight="1">
      <c r="A977" s="2"/>
      <c r="B977" s="3"/>
      <c r="C977" s="3"/>
      <c r="D977" s="35"/>
      <c r="E977" s="35"/>
      <c r="F977" s="35"/>
      <c r="G977" s="35"/>
      <c r="H977" s="3"/>
      <c r="I977" s="2"/>
      <c r="J977" s="2"/>
      <c r="K977" s="2"/>
      <c r="L977" s="2"/>
      <c r="M977" s="2"/>
      <c r="N977" s="2"/>
      <c r="O977" s="2"/>
      <c r="P977" s="2"/>
      <c r="Q977" s="2"/>
      <c r="R977" s="2"/>
      <c r="S977" s="2"/>
      <c r="T977" s="2"/>
      <c r="U977" s="2"/>
      <c r="V977" s="2"/>
      <c r="W977" s="2"/>
      <c r="X977" s="2"/>
      <c r="Y977" s="2"/>
      <c r="Z977" s="2"/>
      <c r="AA977" s="2"/>
      <c r="AB977" s="2"/>
    </row>
    <row r="978" spans="1:28" ht="13.5" customHeight="1">
      <c r="A978" s="2"/>
      <c r="B978" s="3"/>
      <c r="C978" s="3"/>
      <c r="D978" s="35"/>
      <c r="E978" s="35"/>
      <c r="F978" s="35"/>
      <c r="G978" s="35"/>
      <c r="H978" s="3"/>
      <c r="I978" s="2"/>
      <c r="J978" s="2"/>
      <c r="K978" s="2"/>
      <c r="L978" s="2"/>
      <c r="M978" s="2"/>
      <c r="N978" s="2"/>
      <c r="O978" s="2"/>
      <c r="P978" s="2"/>
      <c r="Q978" s="2"/>
      <c r="R978" s="2"/>
      <c r="S978" s="2"/>
      <c r="T978" s="2"/>
      <c r="U978" s="2"/>
      <c r="V978" s="2"/>
      <c r="W978" s="2"/>
      <c r="X978" s="2"/>
      <c r="Y978" s="2"/>
      <c r="Z978" s="2"/>
      <c r="AA978" s="2"/>
      <c r="AB978" s="2"/>
    </row>
    <row r="979" spans="1:28" ht="13.5" customHeight="1">
      <c r="A979" s="2"/>
      <c r="B979" s="3"/>
      <c r="C979" s="3"/>
      <c r="D979" s="35"/>
      <c r="E979" s="35"/>
      <c r="F979" s="35"/>
      <c r="G979" s="35"/>
      <c r="H979" s="3"/>
      <c r="I979" s="2"/>
      <c r="J979" s="2"/>
      <c r="K979" s="2"/>
      <c r="L979" s="2"/>
      <c r="M979" s="2"/>
      <c r="N979" s="2"/>
      <c r="O979" s="2"/>
      <c r="P979" s="2"/>
      <c r="Q979" s="2"/>
      <c r="R979" s="2"/>
      <c r="S979" s="2"/>
      <c r="T979" s="2"/>
      <c r="U979" s="2"/>
      <c r="V979" s="2"/>
      <c r="W979" s="2"/>
      <c r="X979" s="2"/>
      <c r="Y979" s="2"/>
      <c r="Z979" s="2"/>
      <c r="AA979" s="2"/>
      <c r="AB979" s="2"/>
    </row>
    <row r="980" spans="1:28" ht="13.5" customHeight="1">
      <c r="A980" s="2"/>
      <c r="B980" s="3"/>
      <c r="C980" s="3"/>
      <c r="D980" s="35"/>
      <c r="E980" s="35"/>
      <c r="F980" s="35"/>
      <c r="G980" s="35"/>
      <c r="H980" s="3"/>
      <c r="I980" s="2"/>
      <c r="J980" s="2"/>
      <c r="K980" s="2"/>
      <c r="L980" s="2"/>
      <c r="M980" s="2"/>
      <c r="N980" s="2"/>
      <c r="O980" s="2"/>
      <c r="P980" s="2"/>
      <c r="Q980" s="2"/>
      <c r="R980" s="2"/>
      <c r="S980" s="2"/>
      <c r="T980" s="2"/>
      <c r="U980" s="2"/>
      <c r="V980" s="2"/>
      <c r="W980" s="2"/>
      <c r="X980" s="2"/>
      <c r="Y980" s="2"/>
      <c r="Z980" s="2"/>
      <c r="AA980" s="2"/>
      <c r="AB980" s="2"/>
    </row>
    <row r="981" spans="1:28" ht="13.5" customHeight="1">
      <c r="A981" s="2"/>
      <c r="B981" s="3"/>
      <c r="C981" s="3"/>
      <c r="D981" s="35"/>
      <c r="E981" s="35"/>
      <c r="F981" s="35"/>
      <c r="G981" s="35"/>
      <c r="H981" s="3"/>
      <c r="I981" s="2"/>
      <c r="J981" s="2"/>
      <c r="K981" s="2"/>
      <c r="L981" s="2"/>
      <c r="M981" s="2"/>
      <c r="N981" s="2"/>
      <c r="O981" s="2"/>
      <c r="P981" s="2"/>
      <c r="Q981" s="2"/>
      <c r="R981" s="2"/>
      <c r="S981" s="2"/>
      <c r="T981" s="2"/>
      <c r="U981" s="2"/>
      <c r="V981" s="2"/>
      <c r="W981" s="2"/>
      <c r="X981" s="2"/>
      <c r="Y981" s="2"/>
      <c r="Z981" s="2"/>
      <c r="AA981" s="2"/>
      <c r="AB981" s="2"/>
    </row>
    <row r="982" spans="1:28" ht="13.5" customHeight="1">
      <c r="A982" s="2"/>
      <c r="B982" s="3"/>
      <c r="C982" s="3"/>
      <c r="D982" s="35"/>
      <c r="E982" s="35"/>
      <c r="F982" s="35"/>
      <c r="G982" s="35"/>
      <c r="H982" s="3"/>
      <c r="I982" s="2"/>
      <c r="J982" s="2"/>
      <c r="K982" s="2"/>
      <c r="L982" s="2"/>
      <c r="M982" s="2"/>
      <c r="N982" s="2"/>
      <c r="O982" s="2"/>
      <c r="P982" s="2"/>
      <c r="Q982" s="2"/>
      <c r="R982" s="2"/>
      <c r="S982" s="2"/>
      <c r="T982" s="2"/>
      <c r="U982" s="2"/>
      <c r="V982" s="2"/>
      <c r="W982" s="2"/>
      <c r="X982" s="2"/>
      <c r="Y982" s="2"/>
      <c r="Z982" s="2"/>
      <c r="AA982" s="2"/>
      <c r="AB982" s="2"/>
    </row>
    <row r="983" spans="1:28" ht="13.5" customHeight="1">
      <c r="A983" s="2"/>
      <c r="B983" s="3"/>
      <c r="C983" s="3"/>
      <c r="D983" s="35"/>
      <c r="E983" s="35"/>
      <c r="F983" s="35"/>
      <c r="G983" s="35"/>
      <c r="H983" s="3"/>
      <c r="I983" s="2"/>
      <c r="J983" s="2"/>
      <c r="K983" s="2"/>
      <c r="L983" s="2"/>
      <c r="M983" s="2"/>
      <c r="N983" s="2"/>
      <c r="O983" s="2"/>
      <c r="P983" s="2"/>
      <c r="Q983" s="2"/>
      <c r="R983" s="2"/>
      <c r="S983" s="2"/>
      <c r="T983" s="2"/>
      <c r="U983" s="2"/>
      <c r="V983" s="2"/>
      <c r="W983" s="2"/>
      <c r="X983" s="2"/>
      <c r="Y983" s="2"/>
      <c r="Z983" s="2"/>
      <c r="AA983" s="2"/>
      <c r="AB983" s="2"/>
    </row>
    <row r="984" spans="1:28" ht="13.5" customHeight="1">
      <c r="A984" s="2"/>
      <c r="B984" s="3"/>
      <c r="C984" s="3"/>
      <c r="D984" s="35"/>
      <c r="E984" s="35"/>
      <c r="F984" s="35"/>
      <c r="G984" s="35"/>
      <c r="H984" s="3"/>
      <c r="I984" s="2"/>
      <c r="J984" s="2"/>
      <c r="K984" s="2"/>
      <c r="L984" s="2"/>
      <c r="M984" s="2"/>
      <c r="N984" s="2"/>
      <c r="O984" s="2"/>
      <c r="P984" s="2"/>
      <c r="Q984" s="2"/>
      <c r="R984" s="2"/>
      <c r="S984" s="2"/>
      <c r="T984" s="2"/>
      <c r="U984" s="2"/>
      <c r="V984" s="2"/>
      <c r="W984" s="2"/>
      <c r="X984" s="2"/>
      <c r="Y984" s="2"/>
      <c r="Z984" s="2"/>
      <c r="AA984" s="2"/>
      <c r="AB984" s="2"/>
    </row>
    <row r="985" spans="1:28" ht="13.5" customHeight="1">
      <c r="A985" s="2"/>
      <c r="B985" s="3"/>
      <c r="C985" s="3"/>
      <c r="D985" s="35"/>
      <c r="E985" s="35"/>
      <c r="F985" s="35"/>
      <c r="G985" s="35"/>
      <c r="H985" s="3"/>
      <c r="I985" s="2"/>
      <c r="J985" s="2"/>
      <c r="K985" s="2"/>
      <c r="L985" s="2"/>
      <c r="M985" s="2"/>
      <c r="N985" s="2"/>
      <c r="O985" s="2"/>
      <c r="P985" s="2"/>
      <c r="Q985" s="2"/>
      <c r="R985" s="2"/>
      <c r="S985" s="2"/>
      <c r="T985" s="2"/>
      <c r="U985" s="2"/>
      <c r="V985" s="2"/>
      <c r="W985" s="2"/>
      <c r="X985" s="2"/>
      <c r="Y985" s="2"/>
      <c r="Z985" s="2"/>
      <c r="AA985" s="2"/>
      <c r="AB985" s="2"/>
    </row>
    <row r="986" spans="1:28" ht="13.5" customHeight="1">
      <c r="A986" s="2"/>
      <c r="B986" s="3"/>
      <c r="C986" s="3"/>
      <c r="D986" s="35"/>
      <c r="E986" s="35"/>
      <c r="F986" s="35"/>
      <c r="G986" s="35"/>
      <c r="H986" s="3"/>
      <c r="I986" s="2"/>
      <c r="J986" s="2"/>
      <c r="K986" s="2"/>
      <c r="L986" s="2"/>
      <c r="M986" s="2"/>
      <c r="N986" s="2"/>
      <c r="O986" s="2"/>
      <c r="P986" s="2"/>
      <c r="Q986" s="2"/>
      <c r="R986" s="2"/>
      <c r="S986" s="2"/>
      <c r="T986" s="2"/>
      <c r="U986" s="2"/>
      <c r="V986" s="2"/>
      <c r="W986" s="2"/>
      <c r="X986" s="2"/>
      <c r="Y986" s="2"/>
      <c r="Z986" s="2"/>
      <c r="AA986" s="2"/>
      <c r="AB986" s="2"/>
    </row>
    <row r="987" spans="1:28" ht="13.5" customHeight="1">
      <c r="A987" s="2"/>
      <c r="B987" s="3"/>
      <c r="C987" s="3"/>
      <c r="D987" s="35"/>
      <c r="E987" s="35"/>
      <c r="F987" s="35"/>
      <c r="G987" s="35"/>
      <c r="H987" s="3"/>
      <c r="I987" s="2"/>
      <c r="J987" s="2"/>
      <c r="K987" s="2"/>
      <c r="L987" s="2"/>
      <c r="M987" s="2"/>
      <c r="N987" s="2"/>
      <c r="O987" s="2"/>
      <c r="P987" s="2"/>
      <c r="Q987" s="2"/>
      <c r="R987" s="2"/>
      <c r="S987" s="2"/>
      <c r="T987" s="2"/>
      <c r="U987" s="2"/>
      <c r="V987" s="2"/>
      <c r="W987" s="2"/>
      <c r="X987" s="2"/>
      <c r="Y987" s="2"/>
      <c r="Z987" s="2"/>
      <c r="AA987" s="2"/>
      <c r="AB987" s="2"/>
    </row>
    <row r="988" spans="1:28" ht="13.5" customHeight="1">
      <c r="A988" s="2"/>
      <c r="B988" s="3"/>
      <c r="C988" s="3"/>
      <c r="D988" s="35"/>
      <c r="E988" s="35"/>
      <c r="F988" s="35"/>
      <c r="G988" s="35"/>
      <c r="H988" s="3"/>
      <c r="I988" s="2"/>
      <c r="J988" s="2"/>
      <c r="K988" s="2"/>
      <c r="L988" s="2"/>
      <c r="M988" s="2"/>
      <c r="N988" s="2"/>
      <c r="O988" s="2"/>
      <c r="P988" s="2"/>
      <c r="Q988" s="2"/>
      <c r="R988" s="2"/>
      <c r="S988" s="2"/>
      <c r="T988" s="2"/>
      <c r="U988" s="2"/>
      <c r="V988" s="2"/>
      <c r="W988" s="2"/>
      <c r="X988" s="2"/>
      <c r="Y988" s="2"/>
      <c r="Z988" s="2"/>
      <c r="AA988" s="2"/>
      <c r="AB988" s="2"/>
    </row>
    <row r="989" spans="1:28" ht="13.5" customHeight="1">
      <c r="A989" s="2"/>
      <c r="B989" s="3"/>
      <c r="C989" s="3"/>
      <c r="D989" s="35"/>
      <c r="E989" s="35"/>
      <c r="F989" s="35"/>
      <c r="G989" s="35"/>
      <c r="H989" s="3"/>
      <c r="I989" s="2"/>
      <c r="J989" s="2"/>
      <c r="K989" s="2"/>
      <c r="L989" s="2"/>
      <c r="M989" s="2"/>
      <c r="N989" s="2"/>
      <c r="O989" s="2"/>
      <c r="P989" s="2"/>
      <c r="Q989" s="2"/>
      <c r="R989" s="2"/>
      <c r="S989" s="2"/>
      <c r="T989" s="2"/>
      <c r="U989" s="2"/>
      <c r="V989" s="2"/>
      <c r="W989" s="2"/>
      <c r="X989" s="2"/>
      <c r="Y989" s="2"/>
      <c r="Z989" s="2"/>
      <c r="AA989" s="2"/>
      <c r="AB989" s="2"/>
    </row>
    <row r="990" spans="1:28" ht="13.5" customHeight="1">
      <c r="A990" s="2"/>
      <c r="B990" s="3"/>
      <c r="C990" s="3"/>
      <c r="D990" s="35"/>
      <c r="E990" s="35"/>
      <c r="F990" s="35"/>
      <c r="G990" s="35"/>
      <c r="H990" s="3"/>
      <c r="I990" s="2"/>
      <c r="J990" s="2"/>
      <c r="K990" s="2"/>
      <c r="L990" s="2"/>
      <c r="M990" s="2"/>
      <c r="N990" s="2"/>
      <c r="O990" s="2"/>
      <c r="P990" s="2"/>
      <c r="Q990" s="2"/>
      <c r="R990" s="2"/>
      <c r="S990" s="2"/>
      <c r="T990" s="2"/>
      <c r="U990" s="2"/>
      <c r="V990" s="2"/>
      <c r="W990" s="2"/>
      <c r="X990" s="2"/>
      <c r="Y990" s="2"/>
      <c r="Z990" s="2"/>
      <c r="AA990" s="2"/>
      <c r="AB990" s="2"/>
    </row>
    <row r="991" spans="1:28" ht="13.5" customHeight="1">
      <c r="A991" s="2"/>
      <c r="B991" s="3"/>
      <c r="C991" s="3"/>
      <c r="D991" s="35"/>
      <c r="E991" s="35"/>
      <c r="F991" s="35"/>
      <c r="G991" s="35"/>
      <c r="H991" s="3"/>
      <c r="I991" s="2"/>
      <c r="J991" s="2"/>
      <c r="K991" s="2"/>
      <c r="L991" s="2"/>
      <c r="M991" s="2"/>
      <c r="N991" s="2"/>
      <c r="O991" s="2"/>
      <c r="P991" s="2"/>
      <c r="Q991" s="2"/>
      <c r="R991" s="2"/>
      <c r="S991" s="2"/>
      <c r="T991" s="2"/>
      <c r="U991" s="2"/>
      <c r="V991" s="2"/>
      <c r="W991" s="2"/>
      <c r="X991" s="2"/>
      <c r="Y991" s="2"/>
      <c r="Z991" s="2"/>
      <c r="AA991" s="2"/>
      <c r="AB991" s="2"/>
    </row>
    <row r="992" spans="1:28" ht="13.5" customHeight="1">
      <c r="A992" s="2"/>
      <c r="B992" s="3"/>
      <c r="C992" s="3"/>
      <c r="D992" s="35"/>
      <c r="E992" s="35"/>
      <c r="F992" s="35"/>
      <c r="G992" s="35"/>
      <c r="H992" s="3"/>
      <c r="I992" s="2"/>
      <c r="J992" s="2"/>
      <c r="K992" s="2"/>
      <c r="L992" s="2"/>
      <c r="M992" s="2"/>
      <c r="N992" s="2"/>
      <c r="O992" s="2"/>
      <c r="P992" s="2"/>
      <c r="Q992" s="2"/>
      <c r="R992" s="2"/>
      <c r="S992" s="2"/>
      <c r="T992" s="2"/>
      <c r="U992" s="2"/>
      <c r="V992" s="2"/>
      <c r="W992" s="2"/>
      <c r="X992" s="2"/>
      <c r="Y992" s="2"/>
      <c r="Z992" s="2"/>
      <c r="AA992" s="2"/>
      <c r="AB992" s="2"/>
    </row>
    <row r="993" spans="1:28" ht="13.5" customHeight="1">
      <c r="A993" s="2"/>
      <c r="B993" s="3"/>
      <c r="C993" s="3"/>
      <c r="D993" s="35"/>
      <c r="E993" s="35"/>
      <c r="F993" s="35"/>
      <c r="G993" s="35"/>
      <c r="H993" s="3"/>
      <c r="I993" s="2"/>
      <c r="J993" s="2"/>
      <c r="K993" s="2"/>
      <c r="L993" s="2"/>
      <c r="M993" s="2"/>
      <c r="N993" s="2"/>
      <c r="O993" s="2"/>
      <c r="P993" s="2"/>
      <c r="Q993" s="2"/>
      <c r="R993" s="2"/>
      <c r="S993" s="2"/>
      <c r="T993" s="2"/>
      <c r="U993" s="2"/>
      <c r="V993" s="2"/>
      <c r="W993" s="2"/>
      <c r="X993" s="2"/>
      <c r="Y993" s="2"/>
      <c r="Z993" s="2"/>
      <c r="AA993" s="2"/>
      <c r="AB993" s="2"/>
    </row>
    <row r="994" spans="1:28" ht="13.5" customHeight="1">
      <c r="A994" s="2"/>
      <c r="B994" s="3"/>
      <c r="C994" s="3"/>
      <c r="D994" s="35"/>
      <c r="E994" s="35"/>
      <c r="F994" s="35"/>
      <c r="G994" s="35"/>
      <c r="H994" s="3"/>
      <c r="I994" s="2"/>
      <c r="J994" s="2"/>
      <c r="K994" s="2"/>
      <c r="L994" s="2"/>
      <c r="M994" s="2"/>
      <c r="N994" s="2"/>
      <c r="O994" s="2"/>
      <c r="P994" s="2"/>
      <c r="Q994" s="2"/>
      <c r="R994" s="2"/>
      <c r="S994" s="2"/>
      <c r="T994" s="2"/>
      <c r="U994" s="2"/>
      <c r="V994" s="2"/>
      <c r="W994" s="2"/>
      <c r="X994" s="2"/>
      <c r="Y994" s="2"/>
      <c r="Z994" s="2"/>
      <c r="AA994" s="2"/>
      <c r="AB994" s="2"/>
    </row>
    <row r="995" spans="1:28" ht="13.5" customHeight="1">
      <c r="A995" s="2"/>
      <c r="B995" s="3"/>
      <c r="C995" s="3"/>
      <c r="D995" s="35"/>
      <c r="E995" s="35"/>
      <c r="F995" s="35"/>
      <c r="G995" s="35"/>
      <c r="H995" s="3"/>
      <c r="I995" s="2"/>
      <c r="J995" s="2"/>
      <c r="K995" s="2"/>
      <c r="L995" s="2"/>
      <c r="M995" s="2"/>
      <c r="N995" s="2"/>
      <c r="O995" s="2"/>
      <c r="P995" s="2"/>
      <c r="Q995" s="2"/>
      <c r="R995" s="2"/>
      <c r="S995" s="2"/>
      <c r="T995" s="2"/>
      <c r="U995" s="2"/>
      <c r="V995" s="2"/>
      <c r="W995" s="2"/>
      <c r="X995" s="2"/>
      <c r="Y995" s="2"/>
      <c r="Z995" s="2"/>
      <c r="AA995" s="2"/>
      <c r="AB995" s="2"/>
    </row>
    <row r="996" spans="1:28" ht="13.5" customHeight="1">
      <c r="A996" s="2"/>
      <c r="B996" s="3"/>
      <c r="C996" s="3"/>
      <c r="D996" s="35"/>
      <c r="E996" s="35"/>
      <c r="F996" s="35"/>
      <c r="G996" s="35"/>
      <c r="H996" s="3"/>
      <c r="I996" s="2"/>
      <c r="J996" s="2"/>
      <c r="K996" s="2"/>
      <c r="L996" s="2"/>
      <c r="M996" s="2"/>
      <c r="N996" s="2"/>
      <c r="O996" s="2"/>
      <c r="P996" s="2"/>
      <c r="Q996" s="2"/>
      <c r="R996" s="2"/>
      <c r="S996" s="2"/>
      <c r="T996" s="2"/>
      <c r="U996" s="2"/>
      <c r="V996" s="2"/>
      <c r="W996" s="2"/>
      <c r="X996" s="2"/>
      <c r="Y996" s="2"/>
      <c r="Z996" s="2"/>
      <c r="AA996" s="2"/>
      <c r="AB996" s="2"/>
    </row>
    <row r="997" spans="1:28" ht="13.5" customHeight="1">
      <c r="A997" s="2"/>
      <c r="B997" s="3"/>
      <c r="C997" s="3"/>
      <c r="D997" s="35"/>
      <c r="E997" s="35"/>
      <c r="F997" s="35"/>
      <c r="G997" s="35"/>
      <c r="H997" s="3"/>
      <c r="I997" s="2"/>
      <c r="J997" s="2"/>
      <c r="K997" s="2"/>
      <c r="L997" s="2"/>
      <c r="M997" s="2"/>
      <c r="N997" s="2"/>
      <c r="O997" s="2"/>
      <c r="P997" s="2"/>
      <c r="Q997" s="2"/>
      <c r="R997" s="2"/>
      <c r="S997" s="2"/>
      <c r="T997" s="2"/>
      <c r="U997" s="2"/>
      <c r="V997" s="2"/>
      <c r="W997" s="2"/>
      <c r="X997" s="2"/>
      <c r="Y997" s="2"/>
      <c r="Z997" s="2"/>
      <c r="AA997" s="2"/>
      <c r="AB997" s="2"/>
    </row>
    <row r="998" spans="1:28" ht="13.5" customHeight="1">
      <c r="A998" s="2"/>
      <c r="B998" s="3"/>
      <c r="C998" s="3"/>
      <c r="D998" s="35"/>
      <c r="E998" s="35"/>
      <c r="F998" s="35"/>
      <c r="G998" s="35"/>
      <c r="H998" s="3"/>
      <c r="I998" s="2"/>
      <c r="J998" s="2"/>
      <c r="K998" s="2"/>
      <c r="L998" s="2"/>
      <c r="M998" s="2"/>
      <c r="N998" s="2"/>
      <c r="O998" s="2"/>
      <c r="P998" s="2"/>
      <c r="Q998" s="2"/>
      <c r="R998" s="2"/>
      <c r="S998" s="2"/>
      <c r="T998" s="2"/>
      <c r="U998" s="2"/>
      <c r="V998" s="2"/>
      <c r="W998" s="2"/>
      <c r="X998" s="2"/>
      <c r="Y998" s="2"/>
      <c r="Z998" s="2"/>
      <c r="AA998" s="2"/>
      <c r="AB998" s="2"/>
    </row>
    <row r="999" spans="1:28" ht="13.5" customHeight="1">
      <c r="A999" s="2"/>
      <c r="B999" s="3"/>
      <c r="C999" s="3"/>
      <c r="D999" s="35"/>
      <c r="E999" s="35"/>
      <c r="F999" s="35"/>
      <c r="G999" s="35"/>
      <c r="H999" s="3"/>
      <c r="I999" s="2"/>
      <c r="J999" s="2"/>
      <c r="K999" s="2"/>
      <c r="L999" s="2"/>
      <c r="M999" s="2"/>
      <c r="N999" s="2"/>
      <c r="O999" s="2"/>
      <c r="P999" s="2"/>
      <c r="Q999" s="2"/>
      <c r="R999" s="2"/>
      <c r="S999" s="2"/>
      <c r="T999" s="2"/>
      <c r="U999" s="2"/>
      <c r="V999" s="2"/>
      <c r="W999" s="2"/>
      <c r="X999" s="2"/>
      <c r="Y999" s="2"/>
      <c r="Z999" s="2"/>
      <c r="AA999" s="2"/>
      <c r="AB999" s="2"/>
    </row>
    <row r="1000" spans="1:28" ht="13.5" customHeight="1">
      <c r="A1000" s="2"/>
      <c r="B1000" s="3"/>
      <c r="C1000" s="3"/>
      <c r="D1000" s="35"/>
      <c r="E1000" s="35"/>
      <c r="F1000" s="35"/>
      <c r="G1000" s="35"/>
      <c r="H1000" s="3"/>
      <c r="I1000" s="2"/>
      <c r="J1000" s="2"/>
      <c r="K1000" s="2"/>
      <c r="L1000" s="2"/>
      <c r="M1000" s="2"/>
      <c r="N1000" s="2"/>
      <c r="O1000" s="2"/>
      <c r="P1000" s="2"/>
      <c r="Q1000" s="2"/>
      <c r="R1000" s="2"/>
      <c r="S1000" s="2"/>
      <c r="T1000" s="2"/>
      <c r="U1000" s="2"/>
      <c r="V1000" s="2"/>
      <c r="W1000" s="2"/>
      <c r="X1000" s="2"/>
      <c r="Y1000" s="2"/>
      <c r="Z1000" s="2"/>
      <c r="AA1000" s="2"/>
      <c r="AB1000" s="2"/>
    </row>
    <row r="1001" spans="1:28" ht="13.5" customHeight="1">
      <c r="A1001" s="2"/>
      <c r="B1001" s="3"/>
      <c r="C1001" s="3"/>
      <c r="D1001" s="35"/>
      <c r="E1001" s="35"/>
      <c r="F1001" s="35"/>
      <c r="G1001" s="35"/>
      <c r="H1001" s="3"/>
      <c r="I1001" s="2"/>
      <c r="J1001" s="2"/>
      <c r="K1001" s="2"/>
      <c r="L1001" s="2"/>
      <c r="M1001" s="2"/>
      <c r="N1001" s="2"/>
      <c r="O1001" s="2"/>
      <c r="P1001" s="2"/>
      <c r="Q1001" s="2"/>
      <c r="R1001" s="2"/>
      <c r="S1001" s="2"/>
      <c r="T1001" s="2"/>
      <c r="U1001" s="2"/>
      <c r="V1001" s="2"/>
      <c r="W1001" s="2"/>
      <c r="X1001" s="2"/>
      <c r="Y1001" s="2"/>
      <c r="Z1001" s="2"/>
      <c r="AA1001" s="2"/>
      <c r="AB1001" s="2"/>
    </row>
    <row r="1002" spans="1:28" ht="13.5" customHeight="1">
      <c r="A1002" s="2"/>
      <c r="B1002" s="3"/>
      <c r="C1002" s="3"/>
      <c r="D1002" s="35"/>
      <c r="E1002" s="35"/>
      <c r="F1002" s="35"/>
      <c r="G1002" s="35"/>
      <c r="H1002" s="3"/>
      <c r="I1002" s="2"/>
      <c r="J1002" s="2"/>
      <c r="K1002" s="2"/>
      <c r="L1002" s="2"/>
      <c r="M1002" s="2"/>
      <c r="N1002" s="2"/>
      <c r="O1002" s="2"/>
      <c r="P1002" s="2"/>
      <c r="Q1002" s="2"/>
      <c r="R1002" s="2"/>
      <c r="S1002" s="2"/>
      <c r="T1002" s="2"/>
      <c r="U1002" s="2"/>
      <c r="V1002" s="2"/>
      <c r="W1002" s="2"/>
      <c r="X1002" s="2"/>
      <c r="Y1002" s="2"/>
      <c r="Z1002" s="2"/>
      <c r="AA1002" s="2"/>
      <c r="AB1002" s="2"/>
    </row>
    <row r="1003" spans="1:28" ht="13.5" customHeight="1">
      <c r="A1003" s="2"/>
      <c r="B1003" s="3"/>
      <c r="C1003" s="3"/>
      <c r="D1003" s="35"/>
      <c r="E1003" s="35"/>
      <c r="F1003" s="35"/>
      <c r="G1003" s="35"/>
      <c r="H1003" s="3"/>
      <c r="I1003" s="2"/>
      <c r="J1003" s="2"/>
      <c r="K1003" s="2"/>
      <c r="L1003" s="2"/>
      <c r="M1003" s="2"/>
      <c r="N1003" s="2"/>
      <c r="O1003" s="2"/>
      <c r="P1003" s="2"/>
      <c r="Q1003" s="2"/>
      <c r="R1003" s="2"/>
      <c r="S1003" s="2"/>
      <c r="T1003" s="2"/>
      <c r="U1003" s="2"/>
      <c r="V1003" s="2"/>
      <c r="W1003" s="2"/>
      <c r="X1003" s="2"/>
      <c r="Y1003" s="2"/>
      <c r="Z1003" s="2"/>
      <c r="AA1003" s="2"/>
      <c r="AB1003" s="2"/>
    </row>
    <row r="1004" spans="1:28" ht="13.5" customHeight="1">
      <c r="A1004" s="2"/>
      <c r="B1004" s="3"/>
      <c r="C1004" s="3"/>
      <c r="D1004" s="35"/>
      <c r="E1004" s="35"/>
      <c r="F1004" s="35"/>
      <c r="G1004" s="35"/>
      <c r="H1004" s="3"/>
      <c r="I1004" s="2"/>
      <c r="J1004" s="2"/>
      <c r="K1004" s="2"/>
      <c r="L1004" s="2"/>
      <c r="M1004" s="2"/>
      <c r="N1004" s="2"/>
      <c r="O1004" s="2"/>
      <c r="P1004" s="2"/>
      <c r="Q1004" s="2"/>
      <c r="R1004" s="2"/>
      <c r="S1004" s="2"/>
      <c r="T1004" s="2"/>
      <c r="U1004" s="2"/>
      <c r="V1004" s="2"/>
      <c r="W1004" s="2"/>
      <c r="X1004" s="2"/>
      <c r="Y1004" s="2"/>
      <c r="Z1004" s="2"/>
      <c r="AA1004" s="2"/>
      <c r="AB1004" s="2"/>
    </row>
    <row r="1005" spans="1:28" ht="13.5" customHeight="1">
      <c r="A1005" s="2"/>
      <c r="B1005" s="3"/>
      <c r="C1005" s="3"/>
      <c r="D1005" s="35"/>
      <c r="E1005" s="35"/>
      <c r="F1005" s="35"/>
      <c r="G1005" s="35"/>
      <c r="H1005" s="3"/>
      <c r="I1005" s="2"/>
      <c r="J1005" s="2"/>
      <c r="K1005" s="2"/>
      <c r="L1005" s="2"/>
      <c r="M1005" s="2"/>
      <c r="N1005" s="2"/>
      <c r="O1005" s="2"/>
      <c r="P1005" s="2"/>
      <c r="Q1005" s="2"/>
      <c r="R1005" s="2"/>
      <c r="S1005" s="2"/>
      <c r="T1005" s="2"/>
      <c r="U1005" s="2"/>
      <c r="V1005" s="2"/>
      <c r="W1005" s="2"/>
      <c r="X1005" s="2"/>
      <c r="Y1005" s="2"/>
      <c r="Z1005" s="2"/>
      <c r="AA1005" s="2"/>
      <c r="AB1005" s="2"/>
    </row>
    <row r="1006" spans="1:28" ht="13.5" customHeight="1">
      <c r="A1006" s="2"/>
      <c r="B1006" s="3"/>
      <c r="C1006" s="3"/>
      <c r="D1006" s="35"/>
      <c r="E1006" s="35"/>
      <c r="F1006" s="35"/>
      <c r="G1006" s="35"/>
      <c r="H1006" s="3"/>
      <c r="I1006" s="2"/>
      <c r="J1006" s="2"/>
      <c r="K1006" s="2"/>
      <c r="L1006" s="2"/>
      <c r="M1006" s="2"/>
      <c r="N1006" s="2"/>
      <c r="O1006" s="2"/>
      <c r="P1006" s="2"/>
      <c r="Q1006" s="2"/>
      <c r="R1006" s="2"/>
      <c r="S1006" s="2"/>
      <c r="T1006" s="2"/>
      <c r="U1006" s="2"/>
      <c r="V1006" s="2"/>
      <c r="W1006" s="2"/>
      <c r="X1006" s="2"/>
      <c r="Y1006" s="2"/>
      <c r="Z1006" s="2"/>
      <c r="AA1006" s="2"/>
      <c r="AB1006" s="2"/>
    </row>
    <row r="1007" spans="1:28" ht="13.5" customHeight="1">
      <c r="A1007" s="2"/>
      <c r="B1007" s="3"/>
      <c r="C1007" s="3"/>
      <c r="D1007" s="35"/>
      <c r="E1007" s="35"/>
      <c r="F1007" s="35"/>
      <c r="G1007" s="35"/>
      <c r="H1007" s="3"/>
      <c r="I1007" s="2"/>
      <c r="J1007" s="2"/>
      <c r="K1007" s="2"/>
      <c r="L1007" s="2"/>
      <c r="M1007" s="2"/>
      <c r="N1007" s="2"/>
      <c r="O1007" s="2"/>
      <c r="P1007" s="2"/>
      <c r="Q1007" s="2"/>
      <c r="R1007" s="2"/>
      <c r="S1007" s="2"/>
      <c r="T1007" s="2"/>
      <c r="U1007" s="2"/>
      <c r="V1007" s="2"/>
      <c r="W1007" s="2"/>
      <c r="X1007" s="2"/>
      <c r="Y1007" s="2"/>
      <c r="Z1007" s="2"/>
      <c r="AA1007" s="2"/>
      <c r="AB1007" s="2"/>
    </row>
    <row r="1008" spans="1:28" ht="13.5" customHeight="1">
      <c r="A1008" s="2"/>
      <c r="B1008" s="3"/>
      <c r="C1008" s="3"/>
      <c r="D1008" s="35"/>
      <c r="E1008" s="35"/>
      <c r="F1008" s="35"/>
      <c r="G1008" s="35"/>
      <c r="H1008" s="3"/>
      <c r="I1008" s="2"/>
      <c r="J1008" s="2"/>
      <c r="K1008" s="2"/>
      <c r="L1008" s="2"/>
      <c r="M1008" s="2"/>
      <c r="N1008" s="2"/>
      <c r="O1008" s="2"/>
      <c r="P1008" s="2"/>
      <c r="Q1008" s="2"/>
      <c r="R1008" s="2"/>
      <c r="S1008" s="2"/>
      <c r="T1008" s="2"/>
      <c r="U1008" s="2"/>
      <c r="V1008" s="2"/>
      <c r="W1008" s="2"/>
      <c r="X1008" s="2"/>
      <c r="Y1008" s="2"/>
      <c r="Z1008" s="2"/>
      <c r="AA1008" s="2"/>
      <c r="AB1008" s="2"/>
    </row>
    <row r="1009" spans="1:28" ht="13.5" customHeight="1">
      <c r="A1009" s="2"/>
      <c r="B1009" s="3"/>
      <c r="C1009" s="3"/>
      <c r="D1009" s="35"/>
      <c r="E1009" s="35"/>
      <c r="F1009" s="35"/>
      <c r="G1009" s="35"/>
      <c r="H1009" s="3"/>
      <c r="I1009" s="2"/>
      <c r="J1009" s="2"/>
      <c r="K1009" s="2"/>
      <c r="L1009" s="2"/>
      <c r="M1009" s="2"/>
      <c r="N1009" s="2"/>
      <c r="O1009" s="2"/>
      <c r="P1009" s="2"/>
      <c r="Q1009" s="2"/>
      <c r="R1009" s="2"/>
      <c r="S1009" s="2"/>
      <c r="T1009" s="2"/>
      <c r="U1009" s="2"/>
      <c r="V1009" s="2"/>
      <c r="W1009" s="2"/>
      <c r="X1009" s="2"/>
      <c r="Y1009" s="2"/>
      <c r="Z1009" s="2"/>
      <c r="AA1009" s="2"/>
      <c r="AB1009" s="2"/>
    </row>
    <row r="1010" spans="1:28" ht="13.5" customHeight="1">
      <c r="A1010" s="2"/>
      <c r="B1010" s="3"/>
      <c r="C1010" s="3"/>
      <c r="D1010" s="35"/>
      <c r="E1010" s="35"/>
      <c r="F1010" s="35"/>
      <c r="G1010" s="35"/>
      <c r="H1010" s="3"/>
      <c r="I1010" s="2"/>
      <c r="J1010" s="2"/>
      <c r="K1010" s="2"/>
      <c r="L1010" s="2"/>
      <c r="M1010" s="2"/>
      <c r="N1010" s="2"/>
      <c r="O1010" s="2"/>
      <c r="P1010" s="2"/>
      <c r="Q1010" s="2"/>
      <c r="R1010" s="2"/>
      <c r="S1010" s="2"/>
      <c r="T1010" s="2"/>
      <c r="U1010" s="2"/>
      <c r="V1010" s="2"/>
      <c r="W1010" s="2"/>
      <c r="X1010" s="2"/>
      <c r="Y1010" s="2"/>
      <c r="Z1010" s="2"/>
      <c r="AA1010" s="2"/>
      <c r="AB1010" s="2"/>
    </row>
  </sheetData>
  <mergeCells count="32">
    <mergeCell ref="D116:E116"/>
    <mergeCell ref="D80:E80"/>
    <mergeCell ref="C88:C89"/>
    <mergeCell ref="D88:E89"/>
    <mergeCell ref="D96:E96"/>
    <mergeCell ref="B104:B105"/>
    <mergeCell ref="C104:C105"/>
    <mergeCell ref="D104:E104"/>
    <mergeCell ref="B46:B47"/>
    <mergeCell ref="C46:C47"/>
    <mergeCell ref="D46:E46"/>
    <mergeCell ref="D59:E59"/>
    <mergeCell ref="C69:C70"/>
    <mergeCell ref="D69:E70"/>
    <mergeCell ref="D39:E39"/>
    <mergeCell ref="C9:E9"/>
    <mergeCell ref="B11:E11"/>
    <mergeCell ref="C12:E12"/>
    <mergeCell ref="C13:E13"/>
    <mergeCell ref="C14:E14"/>
    <mergeCell ref="C15:E15"/>
    <mergeCell ref="C16:E16"/>
    <mergeCell ref="C17:E17"/>
    <mergeCell ref="D19:E19"/>
    <mergeCell ref="C27:C28"/>
    <mergeCell ref="D27:E28"/>
    <mergeCell ref="C8:E8"/>
    <mergeCell ref="B2:E2"/>
    <mergeCell ref="B4:E4"/>
    <mergeCell ref="C5:E5"/>
    <mergeCell ref="C6:E6"/>
    <mergeCell ref="C7:E7"/>
  </mergeCells>
  <printOptions horizontalCentered="1"/>
  <pageMargins left="0.78740157480314965" right="0.78740157480314965" top="0.78740157480314965" bottom="0.78740157480314965" header="0" footer="0"/>
  <pageSetup paperSize="9" scale="77" fitToHeight="0" orientation="portrait" r:id="rId1"/>
  <headerFooter>
    <oddFooter>&amp;CPágina &amp;P de</oddFooter>
  </headerFooter>
  <rowBreaks count="1" manualBreakCount="1">
    <brk id="103" min="1"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42">
    <tabColor theme="9" tint="0.59999389629810485"/>
    <pageSetUpPr fitToPage="1"/>
  </sheetPr>
  <dimension ref="A1:AB1010"/>
  <sheetViews>
    <sheetView showGridLines="0" tabSelected="1" view="pageBreakPreview" topLeftCell="A13" zoomScale="70" zoomScaleNormal="100" zoomScaleSheetLayoutView="70" workbookViewId="0">
      <selection activeCell="I9" sqref="I9"/>
    </sheetView>
  </sheetViews>
  <sheetFormatPr defaultColWidth="12.5703125" defaultRowHeight="15" customHeight="1" outlineLevelRow="2"/>
  <cols>
    <col min="1" max="1" width="1.42578125" customWidth="1"/>
    <col min="2" max="2" width="64.7109375" customWidth="1"/>
    <col min="3" max="3" width="18.85546875" customWidth="1"/>
    <col min="4" max="4" width="13.7109375" customWidth="1"/>
    <col min="5" max="5" width="15.85546875" customWidth="1"/>
    <col min="6" max="6" width="13.7109375" customWidth="1"/>
    <col min="7" max="7" width="14.85546875" customWidth="1"/>
    <col min="8" max="8" width="7.42578125" customWidth="1"/>
    <col min="9" max="9" width="11.28515625" customWidth="1"/>
    <col min="10" max="10" width="12" customWidth="1"/>
    <col min="11" max="28" width="9.140625" customWidth="1"/>
  </cols>
  <sheetData>
    <row r="1" spans="1:28" ht="7.5" customHeight="1" thickBot="1">
      <c r="A1" s="2"/>
      <c r="B1" s="3"/>
      <c r="C1" s="3"/>
      <c r="D1" s="35"/>
      <c r="E1" s="35"/>
      <c r="F1" s="35"/>
      <c r="G1" s="35"/>
      <c r="H1" s="3"/>
      <c r="I1" s="2"/>
      <c r="J1" s="2"/>
      <c r="K1" s="2"/>
      <c r="L1" s="2"/>
      <c r="M1" s="2"/>
      <c r="N1" s="2"/>
      <c r="O1" s="2"/>
      <c r="P1" s="2"/>
      <c r="Q1" s="2"/>
      <c r="R1" s="2"/>
      <c r="S1" s="2"/>
      <c r="T1" s="2"/>
      <c r="U1" s="2"/>
      <c r="V1" s="2"/>
      <c r="W1" s="2"/>
      <c r="X1" s="2"/>
      <c r="Y1" s="2"/>
      <c r="Z1" s="2"/>
      <c r="AA1" s="2"/>
      <c r="AB1" s="2"/>
    </row>
    <row r="2" spans="1:28" ht="13.5" customHeight="1" thickBot="1">
      <c r="A2" s="2"/>
      <c r="B2" s="611" t="s">
        <v>59</v>
      </c>
      <c r="C2" s="612"/>
      <c r="D2" s="612"/>
      <c r="E2" s="613"/>
      <c r="F2" s="50"/>
      <c r="G2" s="50"/>
      <c r="H2" s="36"/>
      <c r="I2" s="2"/>
      <c r="J2" s="2"/>
      <c r="K2" s="2"/>
      <c r="L2" s="2"/>
      <c r="M2" s="2"/>
      <c r="N2" s="2"/>
      <c r="O2" s="2"/>
      <c r="P2" s="2"/>
      <c r="Q2" s="2"/>
      <c r="R2" s="2"/>
      <c r="S2" s="2"/>
      <c r="T2" s="2"/>
      <c r="U2" s="2"/>
      <c r="V2" s="2"/>
      <c r="W2" s="2"/>
      <c r="X2" s="2"/>
      <c r="Y2" s="2"/>
      <c r="Z2" s="2"/>
      <c r="AA2" s="2"/>
      <c r="AB2" s="2"/>
    </row>
    <row r="3" spans="1:28" ht="6.75" customHeight="1" thickBot="1">
      <c r="A3" s="2"/>
      <c r="B3" s="178"/>
      <c r="C3" s="93"/>
      <c r="D3" s="77"/>
      <c r="E3" s="77"/>
      <c r="F3" s="50"/>
      <c r="G3" s="50"/>
      <c r="H3" s="2"/>
      <c r="I3" s="2"/>
      <c r="J3" s="2"/>
      <c r="K3" s="2"/>
      <c r="L3" s="2"/>
      <c r="M3" s="2"/>
      <c r="N3" s="2"/>
      <c r="O3" s="2"/>
      <c r="P3" s="2"/>
      <c r="Q3" s="2"/>
      <c r="R3" s="2"/>
      <c r="S3" s="2"/>
      <c r="T3" s="2"/>
      <c r="U3" s="2"/>
      <c r="V3" s="2"/>
      <c r="W3" s="2"/>
      <c r="X3" s="2"/>
      <c r="Y3" s="2"/>
      <c r="Z3" s="2"/>
      <c r="AA3" s="2"/>
      <c r="AB3" s="2"/>
    </row>
    <row r="4" spans="1:28" ht="13.5" customHeight="1" thickBot="1">
      <c r="A4" s="50"/>
      <c r="B4" s="608" t="s">
        <v>166</v>
      </c>
      <c r="C4" s="609"/>
      <c r="D4" s="609"/>
      <c r="E4" s="610"/>
      <c r="F4" s="50"/>
      <c r="G4" s="50"/>
      <c r="H4" s="36"/>
      <c r="I4" s="50"/>
      <c r="J4" s="50"/>
      <c r="K4" s="50"/>
      <c r="L4" s="50"/>
      <c r="M4" s="50"/>
      <c r="N4" s="50"/>
      <c r="O4" s="50"/>
      <c r="P4" s="50"/>
      <c r="Q4" s="50"/>
      <c r="R4" s="50"/>
      <c r="S4" s="50"/>
      <c r="T4" s="50"/>
      <c r="U4" s="50"/>
      <c r="V4" s="50"/>
      <c r="W4" s="50"/>
      <c r="X4" s="50"/>
      <c r="Y4" s="50"/>
      <c r="Z4" s="50"/>
      <c r="AA4" s="50"/>
      <c r="AB4" s="50"/>
    </row>
    <row r="5" spans="1:28" ht="30.75" customHeight="1">
      <c r="A5" s="50"/>
      <c r="B5" s="227" t="s">
        <v>62</v>
      </c>
      <c r="C5" s="640" t="str">
        <f>PREENCHIMENTO!B32</f>
        <v>Supervisor posto I</v>
      </c>
      <c r="D5" s="641"/>
      <c r="E5" s="642"/>
      <c r="F5" s="50"/>
      <c r="G5" s="50"/>
      <c r="H5" s="36"/>
      <c r="I5" s="50"/>
      <c r="J5" s="50"/>
      <c r="K5" s="50"/>
      <c r="L5" s="50"/>
      <c r="M5" s="50"/>
      <c r="N5" s="50"/>
      <c r="O5" s="50"/>
      <c r="P5" s="50"/>
      <c r="Q5" s="50"/>
      <c r="R5" s="50"/>
      <c r="S5" s="50"/>
      <c r="T5" s="50"/>
      <c r="U5" s="50"/>
      <c r="V5" s="50"/>
      <c r="W5" s="50"/>
      <c r="X5" s="50"/>
      <c r="Y5" s="50"/>
      <c r="Z5" s="50"/>
      <c r="AA5" s="50"/>
      <c r="AB5" s="50"/>
    </row>
    <row r="6" spans="1:28" ht="13.5" customHeight="1">
      <c r="A6" s="50"/>
      <c r="B6" s="46" t="s">
        <v>167</v>
      </c>
      <c r="C6" s="632" t="str">
        <f>CONCATENATE("Posto dia (",VLOOKUP($C$5,PREENCHIMENTO!$B$23:$F$32,5,0)," H/dia)")</f>
        <v>Posto dia (12x36 (noturno) H/dia)</v>
      </c>
      <c r="D6" s="633"/>
      <c r="E6" s="634"/>
      <c r="F6" s="50"/>
      <c r="G6" s="50"/>
      <c r="H6" s="36"/>
      <c r="I6" s="50"/>
      <c r="J6" s="50"/>
      <c r="K6" s="50"/>
      <c r="L6" s="50"/>
      <c r="M6" s="50"/>
      <c r="N6" s="50"/>
      <c r="O6" s="50"/>
      <c r="P6" s="50"/>
      <c r="Q6" s="50"/>
      <c r="R6" s="50"/>
      <c r="S6" s="50"/>
      <c r="T6" s="50"/>
      <c r="U6" s="50"/>
      <c r="V6" s="50"/>
      <c r="W6" s="50"/>
      <c r="X6" s="50"/>
      <c r="Y6" s="50"/>
      <c r="Z6" s="50"/>
      <c r="AA6" s="50"/>
      <c r="AB6" s="50"/>
    </row>
    <row r="7" spans="1:28" ht="13.5" customHeight="1">
      <c r="A7" s="50"/>
      <c r="B7" s="226" t="s">
        <v>64</v>
      </c>
      <c r="C7" s="635" t="str">
        <f>VLOOKUP($C$5,PREENCHIMENTO!$B$23:$G$32,6,0)</f>
        <v>5103-10</v>
      </c>
      <c r="D7" s="636"/>
      <c r="E7" s="637"/>
      <c r="F7" s="50"/>
      <c r="G7" s="50"/>
      <c r="H7" s="36"/>
      <c r="I7" s="50"/>
      <c r="J7" s="50"/>
      <c r="K7" s="50"/>
      <c r="L7" s="50"/>
      <c r="M7" s="50"/>
      <c r="N7" s="50"/>
      <c r="O7" s="50"/>
      <c r="P7" s="50"/>
      <c r="Q7" s="50"/>
      <c r="R7" s="50"/>
      <c r="S7" s="50"/>
      <c r="T7" s="50"/>
      <c r="U7" s="50"/>
      <c r="V7" s="50"/>
      <c r="W7" s="50"/>
      <c r="X7" s="50"/>
      <c r="Y7" s="50"/>
      <c r="Z7" s="50"/>
      <c r="AA7" s="50"/>
      <c r="AB7" s="50"/>
    </row>
    <row r="8" spans="1:28" ht="13.5" customHeight="1">
      <c r="A8" s="50"/>
      <c r="B8" s="46" t="s">
        <v>65</v>
      </c>
      <c r="C8" s="635">
        <f>VLOOKUP($C$5,PREENCHIMENTO!$B$23:$F$32,2,0)</f>
        <v>10101.26</v>
      </c>
      <c r="D8" s="636"/>
      <c r="E8" s="637"/>
      <c r="F8" s="50"/>
      <c r="G8" s="50"/>
      <c r="H8" s="36"/>
      <c r="I8" s="50"/>
      <c r="J8" s="50"/>
      <c r="K8" s="50"/>
      <c r="L8" s="50"/>
      <c r="M8" s="50"/>
      <c r="N8" s="50"/>
      <c r="O8" s="50"/>
      <c r="P8" s="50"/>
      <c r="Q8" s="50"/>
      <c r="R8" s="50"/>
      <c r="S8" s="50"/>
      <c r="T8" s="50"/>
      <c r="U8" s="50"/>
      <c r="V8" s="50"/>
      <c r="W8" s="50"/>
      <c r="X8" s="50"/>
      <c r="Y8" s="50"/>
      <c r="Z8" s="50"/>
      <c r="AA8" s="50"/>
      <c r="AB8" s="50"/>
    </row>
    <row r="9" spans="1:28" ht="13.5" customHeight="1" thickBot="1">
      <c r="A9" s="50"/>
      <c r="B9" s="47" t="s">
        <v>63</v>
      </c>
      <c r="C9" s="643">
        <f>VLOOKUP($C$5,PREENCHIMENTO!$B$23:$F$32,4,0)</f>
        <v>2</v>
      </c>
      <c r="D9" s="644"/>
      <c r="E9" s="645"/>
      <c r="F9" s="50"/>
      <c r="G9" s="50"/>
      <c r="H9" s="36"/>
      <c r="I9" s="50"/>
      <c r="J9" s="50"/>
      <c r="K9" s="50"/>
      <c r="L9" s="50"/>
      <c r="M9" s="50"/>
      <c r="N9" s="50"/>
      <c r="O9" s="50"/>
      <c r="P9" s="50"/>
      <c r="Q9" s="50"/>
      <c r="R9" s="50"/>
      <c r="S9" s="50"/>
      <c r="T9" s="50"/>
      <c r="U9" s="50"/>
      <c r="V9" s="50"/>
      <c r="W9" s="50"/>
      <c r="X9" s="50"/>
      <c r="Y9" s="50"/>
      <c r="Z9" s="50"/>
      <c r="AA9" s="50"/>
      <c r="AB9" s="50"/>
    </row>
    <row r="10" spans="1:28" ht="6.75" customHeight="1" thickBot="1">
      <c r="A10" s="2"/>
      <c r="B10" s="178"/>
      <c r="C10" s="93"/>
      <c r="D10" s="77"/>
      <c r="E10" s="77"/>
      <c r="F10" s="77"/>
      <c r="G10" s="50"/>
      <c r="H10" s="2"/>
      <c r="I10" s="2"/>
      <c r="J10" s="2"/>
      <c r="K10" s="2"/>
      <c r="L10" s="2"/>
      <c r="M10" s="2"/>
      <c r="N10" s="2"/>
      <c r="O10" s="2"/>
      <c r="P10" s="2"/>
      <c r="Q10" s="2"/>
      <c r="R10" s="2"/>
      <c r="S10" s="2"/>
      <c r="T10" s="2"/>
      <c r="U10" s="2"/>
      <c r="V10" s="2"/>
      <c r="W10" s="2"/>
      <c r="X10" s="2"/>
      <c r="Y10" s="2"/>
      <c r="Z10" s="2"/>
      <c r="AA10" s="2"/>
      <c r="AB10" s="2"/>
    </row>
    <row r="11" spans="1:28" ht="15" customHeight="1" thickBot="1">
      <c r="A11" s="2"/>
      <c r="B11" s="608" t="s">
        <v>2</v>
      </c>
      <c r="C11" s="609"/>
      <c r="D11" s="609"/>
      <c r="E11" s="610"/>
      <c r="H11" s="37"/>
      <c r="I11" s="2"/>
      <c r="J11" s="2"/>
      <c r="K11" s="2"/>
      <c r="L11" s="2"/>
      <c r="M11" s="2"/>
      <c r="N11" s="2"/>
      <c r="O11" s="2"/>
      <c r="P11" s="2"/>
      <c r="Q11" s="2"/>
      <c r="R11" s="2"/>
      <c r="S11" s="2"/>
      <c r="T11" s="2"/>
      <c r="U11" s="2"/>
      <c r="V11" s="2"/>
      <c r="W11" s="2"/>
      <c r="X11" s="2"/>
      <c r="Y11" s="2"/>
      <c r="Z11" s="2"/>
      <c r="AA11" s="2"/>
      <c r="AB11" s="2"/>
    </row>
    <row r="12" spans="1:28" ht="15" customHeight="1">
      <c r="A12" s="2"/>
      <c r="B12" s="91" t="s">
        <v>30</v>
      </c>
      <c r="C12" s="626">
        <f>PREENCHIMENTO!C20</f>
        <v>0</v>
      </c>
      <c r="D12" s="627"/>
      <c r="E12" s="628"/>
      <c r="H12" s="38"/>
      <c r="I12" s="2"/>
      <c r="J12" s="2"/>
      <c r="K12" s="2"/>
      <c r="L12" s="2"/>
      <c r="M12" s="2"/>
      <c r="N12" s="2"/>
      <c r="O12" s="2"/>
      <c r="P12" s="2"/>
      <c r="Q12" s="2"/>
      <c r="R12" s="2"/>
      <c r="S12" s="2"/>
      <c r="T12" s="2"/>
      <c r="U12" s="2"/>
      <c r="V12" s="2"/>
      <c r="W12" s="2"/>
      <c r="X12" s="2"/>
      <c r="Y12" s="2"/>
      <c r="Z12" s="2"/>
      <c r="AA12" s="2"/>
      <c r="AB12" s="2"/>
    </row>
    <row r="13" spans="1:28" ht="15" customHeight="1">
      <c r="A13" s="2"/>
      <c r="B13" s="60" t="s">
        <v>60</v>
      </c>
      <c r="C13" s="629" t="s">
        <v>5</v>
      </c>
      <c r="D13" s="630"/>
      <c r="E13" s="631"/>
      <c r="H13" s="37"/>
      <c r="I13" s="2"/>
      <c r="J13" s="2"/>
      <c r="K13" s="2"/>
      <c r="L13" s="2"/>
      <c r="M13" s="2"/>
      <c r="N13" s="2"/>
      <c r="O13" s="2"/>
      <c r="P13" s="2"/>
      <c r="Q13" s="2"/>
      <c r="R13" s="2"/>
      <c r="S13" s="2"/>
      <c r="T13" s="2"/>
      <c r="U13" s="2"/>
      <c r="V13" s="2"/>
      <c r="W13" s="2"/>
      <c r="X13" s="2"/>
      <c r="Y13" s="2"/>
      <c r="Z13" s="2"/>
      <c r="AA13" s="2"/>
      <c r="AB13" s="2"/>
    </row>
    <row r="14" spans="1:28" ht="15" customHeight="1">
      <c r="A14" s="2"/>
      <c r="B14" s="60" t="s">
        <v>37</v>
      </c>
      <c r="C14" s="629">
        <f>PREENCHIMENTO!D51</f>
        <v>0</v>
      </c>
      <c r="D14" s="630"/>
      <c r="E14" s="631"/>
      <c r="H14" s="37"/>
      <c r="I14" s="2"/>
      <c r="J14" s="2"/>
      <c r="K14" s="2"/>
      <c r="L14" s="2"/>
      <c r="M14" s="2"/>
      <c r="N14" s="2"/>
      <c r="O14" s="2"/>
      <c r="P14" s="2"/>
      <c r="Q14" s="2"/>
      <c r="R14" s="2"/>
      <c r="S14" s="2"/>
      <c r="T14" s="2"/>
      <c r="U14" s="2"/>
      <c r="V14" s="2"/>
      <c r="W14" s="2"/>
      <c r="X14" s="2"/>
      <c r="Y14" s="2"/>
      <c r="Z14" s="2"/>
      <c r="AA14" s="2"/>
      <c r="AB14" s="2"/>
    </row>
    <row r="15" spans="1:28" ht="15" customHeight="1">
      <c r="A15" s="2"/>
      <c r="B15" s="179" t="s">
        <v>38</v>
      </c>
      <c r="C15" s="629">
        <f>PREENCHIMENTO!D52</f>
        <v>0</v>
      </c>
      <c r="D15" s="630"/>
      <c r="E15" s="631"/>
      <c r="H15" s="37"/>
      <c r="I15" s="2"/>
      <c r="J15" s="2"/>
      <c r="K15" s="2"/>
      <c r="L15" s="2"/>
      <c r="M15" s="2"/>
      <c r="N15" s="2"/>
      <c r="O15" s="2"/>
      <c r="P15" s="2"/>
      <c r="Q15" s="2"/>
      <c r="R15" s="2"/>
      <c r="S15" s="2"/>
      <c r="T15" s="2"/>
      <c r="U15" s="2"/>
      <c r="V15" s="2"/>
      <c r="W15" s="2"/>
      <c r="X15" s="2"/>
      <c r="Y15" s="2"/>
      <c r="Z15" s="2"/>
      <c r="AA15" s="2"/>
      <c r="AB15" s="2"/>
    </row>
    <row r="16" spans="1:28" ht="15" customHeight="1">
      <c r="A16" s="2"/>
      <c r="B16" s="60" t="s">
        <v>39</v>
      </c>
      <c r="C16" s="629">
        <f>PREENCHIMENTO!D53</f>
        <v>0</v>
      </c>
      <c r="D16" s="630"/>
      <c r="E16" s="631"/>
      <c r="H16" s="39"/>
      <c r="I16" s="2"/>
      <c r="J16" s="2"/>
      <c r="K16" s="2"/>
      <c r="L16" s="2"/>
      <c r="M16" s="2"/>
      <c r="N16" s="2"/>
      <c r="O16" s="2"/>
      <c r="P16" s="2"/>
      <c r="Q16" s="2"/>
      <c r="R16" s="2"/>
      <c r="S16" s="2"/>
      <c r="T16" s="2"/>
      <c r="U16" s="2"/>
      <c r="V16" s="2"/>
      <c r="W16" s="2"/>
      <c r="X16" s="2"/>
      <c r="Y16" s="2"/>
      <c r="Z16" s="2"/>
      <c r="AA16" s="2"/>
      <c r="AB16" s="2"/>
    </row>
    <row r="17" spans="1:28" ht="15" customHeight="1" thickBot="1">
      <c r="A17" s="2"/>
      <c r="B17" s="228" t="s">
        <v>61</v>
      </c>
      <c r="C17" s="623">
        <f>PREENCHIMENTO!$C$42</f>
        <v>12</v>
      </c>
      <c r="D17" s="624"/>
      <c r="E17" s="625"/>
      <c r="H17" s="37"/>
      <c r="I17" s="2"/>
      <c r="J17" s="2"/>
      <c r="K17" s="2"/>
      <c r="L17" s="2"/>
      <c r="M17" s="2"/>
      <c r="N17" s="2"/>
      <c r="O17" s="2"/>
      <c r="P17" s="2"/>
      <c r="Q17" s="2"/>
      <c r="R17" s="2"/>
      <c r="S17" s="2"/>
      <c r="T17" s="2"/>
      <c r="U17" s="2"/>
      <c r="V17" s="2"/>
      <c r="W17" s="2"/>
      <c r="X17" s="2"/>
      <c r="Y17" s="2"/>
      <c r="Z17" s="2"/>
      <c r="AA17" s="2"/>
      <c r="AB17" s="2"/>
    </row>
    <row r="18" spans="1:28" ht="6.75" customHeight="1" thickBot="1">
      <c r="A18" s="2"/>
      <c r="B18" s="178"/>
      <c r="C18" s="93"/>
      <c r="D18" s="77"/>
      <c r="E18" s="77"/>
      <c r="F18" s="77"/>
      <c r="G18" s="50"/>
      <c r="H18" s="2"/>
      <c r="I18" s="2"/>
      <c r="J18" s="2"/>
      <c r="K18" s="2"/>
      <c r="L18" s="2"/>
      <c r="M18" s="2"/>
      <c r="N18" s="2"/>
      <c r="O18" s="2"/>
      <c r="P18" s="2"/>
      <c r="Q18" s="2"/>
      <c r="R18" s="2"/>
      <c r="S18" s="2"/>
      <c r="T18" s="2"/>
      <c r="U18" s="2"/>
      <c r="V18" s="2"/>
      <c r="W18" s="2"/>
      <c r="X18" s="2"/>
      <c r="Y18" s="2"/>
      <c r="Z18" s="2"/>
      <c r="AA18" s="2"/>
      <c r="AB18" s="2"/>
    </row>
    <row r="19" spans="1:28" ht="51">
      <c r="A19" s="2"/>
      <c r="B19" s="133" t="s">
        <v>67</v>
      </c>
      <c r="C19" s="134" t="s">
        <v>66</v>
      </c>
      <c r="D19" s="638" t="s">
        <v>205</v>
      </c>
      <c r="E19" s="639"/>
      <c r="F19" s="2"/>
      <c r="G19" s="2"/>
      <c r="H19" s="2"/>
      <c r="I19" s="2"/>
      <c r="J19" s="2"/>
      <c r="K19" s="2"/>
      <c r="L19" s="2"/>
      <c r="M19" s="2"/>
      <c r="N19" s="2"/>
      <c r="O19" s="2"/>
      <c r="P19" s="2"/>
      <c r="Q19" s="2"/>
      <c r="R19" s="2"/>
      <c r="S19" s="2"/>
      <c r="T19" s="2"/>
      <c r="U19" s="2"/>
      <c r="V19" s="2"/>
      <c r="W19" s="2"/>
      <c r="X19" s="2"/>
    </row>
    <row r="20" spans="1:28" ht="15" customHeight="1" outlineLevel="1">
      <c r="A20" s="2"/>
      <c r="B20" s="109" t="s">
        <v>32</v>
      </c>
      <c r="C20" s="98" t="s">
        <v>164</v>
      </c>
      <c r="D20" s="222" t="s">
        <v>168</v>
      </c>
      <c r="E20" s="306">
        <f>C8</f>
        <v>10101.26</v>
      </c>
      <c r="F20" s="2"/>
      <c r="G20" s="2"/>
      <c r="H20" s="2"/>
      <c r="I20" s="2"/>
      <c r="J20" s="2"/>
      <c r="K20" s="2"/>
      <c r="L20" s="2"/>
      <c r="M20" s="2"/>
      <c r="N20" s="2"/>
      <c r="O20" s="2"/>
      <c r="P20" s="2"/>
      <c r="Q20" s="2"/>
      <c r="R20" s="2"/>
      <c r="S20" s="2"/>
      <c r="T20" s="2"/>
      <c r="U20" s="2"/>
      <c r="V20" s="2"/>
      <c r="W20" s="2"/>
      <c r="X20" s="2"/>
    </row>
    <row r="21" spans="1:28" ht="15" customHeight="1" outlineLevel="1">
      <c r="A21" s="50"/>
      <c r="B21" s="239" t="s">
        <v>265</v>
      </c>
      <c r="C21" s="98" t="s">
        <v>164</v>
      </c>
      <c r="D21" s="222" t="s">
        <v>168</v>
      </c>
      <c r="E21" s="306">
        <f>VLOOKUP($C$5,PREENCHIMENTO!$B$23:$D$32,3,0)</f>
        <v>3030.3780000000002</v>
      </c>
      <c r="F21" s="50"/>
      <c r="G21" s="50"/>
      <c r="H21" s="50"/>
      <c r="I21" s="50"/>
      <c r="J21" s="50"/>
      <c r="K21" s="50"/>
      <c r="L21" s="50"/>
      <c r="M21" s="50"/>
      <c r="N21" s="50"/>
      <c r="O21" s="50"/>
      <c r="P21" s="50"/>
      <c r="Q21" s="50"/>
      <c r="R21" s="50"/>
      <c r="S21" s="50"/>
      <c r="T21" s="50"/>
      <c r="U21" s="50"/>
      <c r="V21" s="50"/>
      <c r="W21" s="50"/>
      <c r="X21" s="50"/>
    </row>
    <row r="22" spans="1:28" ht="15" customHeight="1" outlineLevel="1">
      <c r="A22" s="50"/>
      <c r="B22" s="400" t="s">
        <v>311</v>
      </c>
      <c r="C22" s="98" t="s">
        <v>164</v>
      </c>
      <c r="D22" s="222" t="s">
        <v>309</v>
      </c>
      <c r="E22" s="306">
        <v>0</v>
      </c>
      <c r="F22" s="50"/>
      <c r="G22" s="50"/>
      <c r="H22" s="50"/>
      <c r="I22" s="50"/>
      <c r="J22" s="50"/>
      <c r="K22" s="50"/>
      <c r="L22" s="50"/>
      <c r="M22" s="50"/>
      <c r="N22" s="50"/>
      <c r="O22" s="50"/>
      <c r="P22" s="50"/>
      <c r="Q22" s="50"/>
      <c r="R22" s="50"/>
      <c r="S22" s="50"/>
      <c r="T22" s="50"/>
      <c r="U22" s="50"/>
      <c r="V22" s="50"/>
      <c r="W22" s="50"/>
      <c r="X22" s="50"/>
    </row>
    <row r="23" spans="1:28" ht="15" customHeight="1" outlineLevel="1">
      <c r="A23" s="50"/>
      <c r="B23" s="327" t="s">
        <v>308</v>
      </c>
      <c r="C23" s="98" t="s">
        <v>164</v>
      </c>
      <c r="D23" s="222" t="s">
        <v>168</v>
      </c>
      <c r="E23" s="306">
        <f>ROUND((E20+E21+E22)*0.02,2)</f>
        <v>262.63</v>
      </c>
      <c r="F23" s="50"/>
      <c r="G23" s="50"/>
      <c r="H23" s="50"/>
      <c r="I23" s="50"/>
      <c r="J23" s="50"/>
      <c r="K23" s="50"/>
      <c r="L23" s="50"/>
      <c r="M23" s="50"/>
      <c r="N23" s="50"/>
      <c r="O23" s="50"/>
      <c r="P23" s="50"/>
      <c r="Q23" s="50"/>
      <c r="R23" s="50"/>
      <c r="S23" s="50"/>
      <c r="T23" s="50"/>
      <c r="U23" s="50"/>
      <c r="V23" s="50"/>
      <c r="W23" s="50"/>
      <c r="X23" s="50"/>
    </row>
    <row r="24" spans="1:28" ht="15" customHeight="1" outlineLevel="1">
      <c r="A24" s="50"/>
      <c r="B24" s="328" t="s">
        <v>310</v>
      </c>
      <c r="C24" s="329" t="s">
        <v>164</v>
      </c>
      <c r="D24" s="330" t="s">
        <v>168</v>
      </c>
      <c r="E24" s="331">
        <f>ROUND(((((E20+E21+E22)/220)*(7*16))*0.4),2)+0.02*(E20+E21+E22)</f>
        <v>2936.7127599999999</v>
      </c>
      <c r="F24" s="50"/>
      <c r="G24" s="50"/>
      <c r="H24" s="50"/>
      <c r="I24" s="50"/>
      <c r="J24" s="50"/>
      <c r="K24" s="50"/>
      <c r="L24" s="50"/>
      <c r="M24" s="50"/>
      <c r="N24" s="50"/>
      <c r="O24" s="50"/>
      <c r="P24" s="50"/>
      <c r="Q24" s="50"/>
      <c r="R24" s="50"/>
      <c r="S24" s="50"/>
      <c r="T24" s="50"/>
      <c r="U24" s="50"/>
      <c r="V24" s="50"/>
      <c r="W24" s="50"/>
      <c r="X24" s="50"/>
    </row>
    <row r="25" spans="1:28" ht="15" customHeight="1" thickBot="1">
      <c r="A25" s="3"/>
      <c r="B25" s="97" t="s">
        <v>68</v>
      </c>
      <c r="C25" s="101" t="s">
        <v>69</v>
      </c>
      <c r="D25" s="117" t="s">
        <v>165</v>
      </c>
      <c r="E25" s="106">
        <f>ROUND(SUM(D20:E24),2)</f>
        <v>16330.98</v>
      </c>
      <c r="F25" s="40"/>
      <c r="G25" s="2"/>
      <c r="H25" s="2"/>
      <c r="I25" s="2"/>
      <c r="J25" s="2"/>
      <c r="K25" s="2"/>
      <c r="L25" s="2"/>
      <c r="M25" s="2"/>
      <c r="N25" s="2"/>
      <c r="O25" s="2"/>
      <c r="P25" s="2"/>
      <c r="Q25" s="2"/>
      <c r="R25" s="2"/>
      <c r="S25" s="2"/>
      <c r="T25" s="2"/>
      <c r="U25" s="2"/>
      <c r="V25" s="2"/>
      <c r="W25" s="2"/>
      <c r="X25" s="2"/>
    </row>
    <row r="26" spans="1:28" ht="6.75" customHeight="1" thickBot="1">
      <c r="A26" s="2"/>
      <c r="B26" s="178"/>
      <c r="C26" s="93"/>
      <c r="D26" s="77"/>
      <c r="E26" s="77"/>
      <c r="F26" s="2"/>
      <c r="G26" s="2"/>
      <c r="H26" s="2"/>
      <c r="I26" s="2"/>
      <c r="J26" s="2"/>
      <c r="K26" s="2"/>
      <c r="L26" s="2"/>
      <c r="M26" s="2"/>
      <c r="N26" s="2"/>
      <c r="O26" s="2"/>
      <c r="P26" s="2"/>
      <c r="Q26" s="2"/>
      <c r="R26" s="2"/>
      <c r="S26" s="2"/>
      <c r="T26" s="2"/>
      <c r="U26" s="2"/>
      <c r="V26" s="2"/>
      <c r="W26" s="2"/>
      <c r="X26" s="2"/>
    </row>
    <row r="27" spans="1:28" ht="30" customHeight="1">
      <c r="A27" s="2"/>
      <c r="B27" s="135" t="s">
        <v>70</v>
      </c>
      <c r="C27" s="616" t="s">
        <v>66</v>
      </c>
      <c r="D27" s="614" t="s">
        <v>205</v>
      </c>
      <c r="E27" s="620"/>
      <c r="F27" s="2"/>
      <c r="G27" s="2"/>
      <c r="H27" s="2"/>
      <c r="I27" s="2"/>
      <c r="J27" s="2"/>
      <c r="K27" s="2"/>
      <c r="L27" s="2"/>
      <c r="M27" s="2"/>
      <c r="N27" s="2"/>
      <c r="O27" s="2"/>
      <c r="P27" s="2"/>
      <c r="Q27" s="2"/>
      <c r="R27" s="2"/>
      <c r="S27" s="2"/>
      <c r="T27" s="2"/>
      <c r="U27" s="2"/>
      <c r="V27" s="2"/>
      <c r="W27" s="2"/>
      <c r="X27" s="2"/>
    </row>
    <row r="28" spans="1:28" ht="30" customHeight="1" outlineLevel="1">
      <c r="A28" s="2"/>
      <c r="B28" s="136" t="s">
        <v>71</v>
      </c>
      <c r="C28" s="617"/>
      <c r="D28" s="621"/>
      <c r="E28" s="622"/>
      <c r="F28" s="2"/>
      <c r="G28" s="2"/>
      <c r="H28" s="2"/>
      <c r="I28" s="2"/>
      <c r="J28" s="2"/>
      <c r="K28" s="2"/>
      <c r="L28" s="2"/>
      <c r="M28" s="2"/>
      <c r="N28" s="2"/>
      <c r="O28" s="2"/>
      <c r="P28" s="2"/>
      <c r="Q28" s="2"/>
      <c r="R28" s="2"/>
      <c r="S28" s="2"/>
      <c r="T28" s="2"/>
      <c r="U28" s="2"/>
      <c r="V28" s="2"/>
      <c r="W28" s="2"/>
      <c r="X28" s="2"/>
    </row>
    <row r="29" spans="1:28" ht="15" customHeight="1" outlineLevel="1">
      <c r="A29" s="2"/>
      <c r="B29" s="107" t="s">
        <v>72</v>
      </c>
      <c r="C29" s="100" t="s">
        <v>164</v>
      </c>
      <c r="D29" s="102">
        <v>0.2</v>
      </c>
      <c r="E29" s="103">
        <f>ROUND(D29*E$25,2)</f>
        <v>3266.2</v>
      </c>
      <c r="F29" s="2"/>
      <c r="G29" s="2"/>
      <c r="H29" s="2"/>
      <c r="I29" s="2"/>
      <c r="J29" s="2"/>
      <c r="K29" s="2"/>
      <c r="L29" s="2"/>
      <c r="M29" s="2"/>
      <c r="N29" s="2"/>
      <c r="O29" s="2"/>
      <c r="P29" s="2"/>
      <c r="Q29" s="2"/>
      <c r="R29" s="2"/>
      <c r="S29" s="2"/>
      <c r="T29" s="2"/>
      <c r="U29" s="2"/>
      <c r="V29" s="2"/>
      <c r="W29" s="2"/>
      <c r="X29" s="2"/>
    </row>
    <row r="30" spans="1:28" ht="15" customHeight="1" outlineLevel="1">
      <c r="A30" s="2"/>
      <c r="B30" s="107" t="s">
        <v>73</v>
      </c>
      <c r="C30" s="100" t="s">
        <v>164</v>
      </c>
      <c r="D30" s="102">
        <v>2.5000000000000001E-2</v>
      </c>
      <c r="E30" s="103">
        <f t="shared" ref="E30:E36" si="0">ROUND(D30*E$25,2)</f>
        <v>408.27</v>
      </c>
      <c r="F30" s="2"/>
      <c r="G30" s="2"/>
      <c r="H30" s="2"/>
      <c r="I30" s="2"/>
      <c r="J30" s="2"/>
      <c r="K30" s="2"/>
      <c r="L30" s="2"/>
      <c r="M30" s="2"/>
      <c r="N30" s="2"/>
      <c r="O30" s="2"/>
      <c r="P30" s="2"/>
      <c r="Q30" s="2"/>
      <c r="R30" s="2"/>
      <c r="S30" s="2"/>
      <c r="T30" s="2"/>
      <c r="U30" s="2"/>
      <c r="V30" s="2"/>
      <c r="W30" s="2"/>
      <c r="X30" s="2"/>
    </row>
    <row r="31" spans="1:28" ht="15" customHeight="1" outlineLevel="1">
      <c r="A31" s="2"/>
      <c r="B31" s="108" t="s">
        <v>74</v>
      </c>
      <c r="C31" s="100" t="s">
        <v>75</v>
      </c>
      <c r="D31" s="102">
        <f>PREENCHIMENTO!C47</f>
        <v>0</v>
      </c>
      <c r="E31" s="104">
        <f t="shared" si="0"/>
        <v>0</v>
      </c>
      <c r="F31" s="2"/>
      <c r="G31" s="2"/>
      <c r="H31" s="2"/>
      <c r="I31" s="2"/>
      <c r="J31" s="2"/>
      <c r="K31" s="2"/>
      <c r="L31" s="2"/>
      <c r="M31" s="2"/>
      <c r="N31" s="2"/>
      <c r="O31" s="2"/>
      <c r="P31" s="2"/>
      <c r="Q31" s="2"/>
      <c r="R31" s="2"/>
      <c r="S31" s="2"/>
      <c r="T31" s="2"/>
      <c r="U31" s="2"/>
      <c r="V31" s="2"/>
      <c r="W31" s="2"/>
      <c r="X31" s="2"/>
    </row>
    <row r="32" spans="1:28" ht="15" customHeight="1" outlineLevel="1">
      <c r="A32" s="2"/>
      <c r="B32" s="107" t="s">
        <v>76</v>
      </c>
      <c r="C32" s="100" t="s">
        <v>164</v>
      </c>
      <c r="D32" s="102">
        <v>1.4999999999999999E-2</v>
      </c>
      <c r="E32" s="103">
        <f t="shared" si="0"/>
        <v>244.96</v>
      </c>
      <c r="F32" s="2"/>
      <c r="G32" s="2"/>
      <c r="H32" s="2"/>
      <c r="I32" s="2"/>
      <c r="J32" s="2"/>
      <c r="K32" s="2"/>
      <c r="L32" s="2"/>
      <c r="M32" s="2"/>
      <c r="N32" s="2"/>
      <c r="O32" s="2"/>
      <c r="P32" s="2"/>
      <c r="Q32" s="2"/>
      <c r="R32" s="2"/>
      <c r="S32" s="2"/>
      <c r="T32" s="2"/>
      <c r="U32" s="2"/>
      <c r="V32" s="2"/>
      <c r="W32" s="2"/>
      <c r="X32" s="2"/>
    </row>
    <row r="33" spans="1:28" ht="15" customHeight="1" outlineLevel="1">
      <c r="A33" s="2"/>
      <c r="B33" s="107" t="s">
        <v>77</v>
      </c>
      <c r="C33" s="100" t="s">
        <v>164</v>
      </c>
      <c r="D33" s="102">
        <v>0.01</v>
      </c>
      <c r="E33" s="103">
        <f t="shared" si="0"/>
        <v>163.31</v>
      </c>
      <c r="F33" s="2"/>
      <c r="G33" s="2"/>
      <c r="H33" s="2"/>
      <c r="I33" s="2"/>
      <c r="J33" s="2"/>
      <c r="K33" s="2"/>
      <c r="L33" s="2"/>
      <c r="M33" s="2"/>
      <c r="N33" s="2"/>
      <c r="O33" s="2"/>
      <c r="P33" s="2"/>
      <c r="Q33" s="2"/>
      <c r="R33" s="2"/>
      <c r="S33" s="2"/>
      <c r="T33" s="2"/>
      <c r="U33" s="2"/>
      <c r="V33" s="2"/>
      <c r="W33" s="2"/>
      <c r="X33" s="2"/>
    </row>
    <row r="34" spans="1:28" ht="15" customHeight="1" outlineLevel="1">
      <c r="A34" s="2"/>
      <c r="B34" s="107" t="s">
        <v>78</v>
      </c>
      <c r="C34" s="100" t="s">
        <v>164</v>
      </c>
      <c r="D34" s="102">
        <v>6.0000000000000001E-3</v>
      </c>
      <c r="E34" s="103">
        <f t="shared" si="0"/>
        <v>97.99</v>
      </c>
      <c r="F34" s="2"/>
      <c r="G34" s="2"/>
      <c r="H34" s="2"/>
      <c r="I34" s="2"/>
      <c r="J34" s="2"/>
      <c r="K34" s="2"/>
      <c r="L34" s="2"/>
      <c r="M34" s="2"/>
      <c r="N34" s="2"/>
      <c r="O34" s="2"/>
      <c r="P34" s="2"/>
      <c r="Q34" s="2"/>
      <c r="R34" s="2"/>
      <c r="S34" s="2"/>
      <c r="T34" s="2"/>
      <c r="U34" s="2"/>
      <c r="V34" s="2"/>
      <c r="W34" s="2"/>
      <c r="X34" s="2"/>
    </row>
    <row r="35" spans="1:28" ht="15" customHeight="1" outlineLevel="1">
      <c r="A35" s="2"/>
      <c r="B35" s="107" t="s">
        <v>79</v>
      </c>
      <c r="C35" s="100" t="s">
        <v>164</v>
      </c>
      <c r="D35" s="102">
        <v>2E-3</v>
      </c>
      <c r="E35" s="103">
        <f t="shared" si="0"/>
        <v>32.659999999999997</v>
      </c>
      <c r="F35" s="2"/>
      <c r="G35" s="2"/>
      <c r="H35" s="2"/>
      <c r="I35" s="2"/>
      <c r="J35" s="2"/>
      <c r="K35" s="2"/>
      <c r="L35" s="2"/>
      <c r="M35" s="2"/>
      <c r="N35" s="2"/>
      <c r="O35" s="2"/>
      <c r="P35" s="2"/>
      <c r="Q35" s="2"/>
      <c r="R35" s="2"/>
      <c r="S35" s="2"/>
      <c r="T35" s="2"/>
      <c r="U35" s="2"/>
      <c r="V35" s="2"/>
      <c r="W35" s="2"/>
      <c r="X35" s="2"/>
    </row>
    <row r="36" spans="1:28" ht="15" customHeight="1" outlineLevel="1">
      <c r="A36" s="2"/>
      <c r="B36" s="107" t="s">
        <v>80</v>
      </c>
      <c r="C36" s="100" t="s">
        <v>164</v>
      </c>
      <c r="D36" s="102">
        <v>0.08</v>
      </c>
      <c r="E36" s="103">
        <f t="shared" si="0"/>
        <v>1306.48</v>
      </c>
      <c r="F36" s="2"/>
      <c r="G36" s="2"/>
      <c r="H36" s="2"/>
      <c r="I36" s="2"/>
      <c r="J36" s="2"/>
      <c r="K36" s="2"/>
      <c r="L36" s="2"/>
      <c r="M36" s="2"/>
      <c r="N36" s="2"/>
      <c r="O36" s="2"/>
      <c r="P36" s="2"/>
      <c r="Q36" s="2"/>
      <c r="R36" s="2"/>
      <c r="S36" s="2"/>
      <c r="T36" s="2"/>
      <c r="U36" s="2"/>
      <c r="V36" s="2"/>
      <c r="W36" s="2"/>
      <c r="X36" s="2"/>
    </row>
    <row r="37" spans="1:28" ht="15" customHeight="1" outlineLevel="1" thickBot="1">
      <c r="A37" s="2"/>
      <c r="B37" s="99" t="s">
        <v>81</v>
      </c>
      <c r="C37" s="101" t="s">
        <v>69</v>
      </c>
      <c r="D37" s="105">
        <f t="shared" ref="D37" si="1">SUM(D29:D36)</f>
        <v>0.33800000000000002</v>
      </c>
      <c r="E37" s="106">
        <f>ROUND(SUM(E29:E36),2)</f>
        <v>5519.87</v>
      </c>
      <c r="F37" s="229"/>
      <c r="G37" s="2"/>
      <c r="H37" s="2"/>
      <c r="I37" s="2"/>
      <c r="J37" s="2"/>
      <c r="K37" s="2"/>
      <c r="L37" s="2"/>
      <c r="M37" s="2"/>
      <c r="N37" s="2"/>
      <c r="O37" s="2"/>
      <c r="P37" s="2"/>
      <c r="Q37" s="2"/>
      <c r="R37" s="2"/>
      <c r="S37" s="2"/>
      <c r="T37" s="2"/>
      <c r="U37" s="2"/>
      <c r="V37" s="2"/>
      <c r="W37" s="2"/>
      <c r="X37" s="2"/>
    </row>
    <row r="38" spans="1:28" ht="6.75" customHeight="1" thickBot="1">
      <c r="A38" s="2"/>
      <c r="B38" s="178"/>
      <c r="C38" s="93"/>
      <c r="D38" s="77"/>
      <c r="E38" s="77"/>
      <c r="F38" s="77"/>
      <c r="G38" s="2"/>
      <c r="H38" s="2"/>
      <c r="I38" s="2"/>
      <c r="J38" s="2"/>
      <c r="K38" s="2"/>
      <c r="L38" s="2"/>
      <c r="M38" s="2"/>
      <c r="N38" s="2"/>
      <c r="O38" s="2"/>
      <c r="P38" s="2"/>
      <c r="Q38" s="2"/>
      <c r="R38" s="2"/>
      <c r="S38" s="2"/>
      <c r="T38" s="2"/>
      <c r="U38" s="2"/>
      <c r="V38" s="2"/>
      <c r="W38" s="2"/>
      <c r="X38" s="2"/>
      <c r="Y38" s="2"/>
      <c r="Z38" s="2"/>
      <c r="AA38" s="2"/>
      <c r="AB38" s="2"/>
    </row>
    <row r="39" spans="1:28" ht="60" customHeight="1" outlineLevel="1">
      <c r="A39" s="2"/>
      <c r="B39" s="137" t="s">
        <v>82</v>
      </c>
      <c r="C39" s="134" t="s">
        <v>66</v>
      </c>
      <c r="D39" s="614" t="s">
        <v>205</v>
      </c>
      <c r="E39" s="620"/>
      <c r="F39" s="2"/>
      <c r="G39" s="2"/>
      <c r="H39" s="2"/>
      <c r="I39" s="2"/>
      <c r="J39" s="2"/>
      <c r="K39" s="2"/>
      <c r="L39" s="2"/>
      <c r="M39" s="2"/>
      <c r="N39" s="2"/>
      <c r="O39" s="2"/>
      <c r="P39" s="2"/>
      <c r="Q39" s="2"/>
      <c r="R39" s="2"/>
      <c r="S39" s="2"/>
      <c r="T39" s="2"/>
      <c r="U39" s="2"/>
      <c r="V39" s="2"/>
      <c r="W39" s="2"/>
      <c r="X39" s="2"/>
    </row>
    <row r="40" spans="1:28" ht="15" customHeight="1" outlineLevel="2">
      <c r="A40" s="2"/>
      <c r="B40" s="60" t="s">
        <v>83</v>
      </c>
      <c r="C40" s="98" t="s">
        <v>164</v>
      </c>
      <c r="D40" s="113">
        <f>1/12</f>
        <v>8.3333333333333329E-2</v>
      </c>
      <c r="E40" s="103">
        <f>ROUND(D40*(E$25),2)</f>
        <v>1360.92</v>
      </c>
      <c r="F40" s="2"/>
      <c r="G40" s="2"/>
      <c r="H40" s="2"/>
      <c r="I40" s="2"/>
      <c r="J40" s="2"/>
      <c r="K40" s="2"/>
      <c r="L40" s="2"/>
      <c r="M40" s="2"/>
      <c r="N40" s="2"/>
      <c r="O40" s="2"/>
      <c r="P40" s="2"/>
      <c r="Q40" s="2"/>
      <c r="R40" s="2"/>
      <c r="S40" s="2"/>
      <c r="T40" s="2"/>
      <c r="U40" s="2"/>
      <c r="V40" s="2"/>
      <c r="W40" s="2"/>
      <c r="X40" s="2"/>
    </row>
    <row r="41" spans="1:28" ht="15" customHeight="1" outlineLevel="2">
      <c r="A41" s="2"/>
      <c r="B41" s="60" t="s">
        <v>84</v>
      </c>
      <c r="C41" s="98" t="s">
        <v>164</v>
      </c>
      <c r="D41" s="113">
        <f>1/3/12</f>
        <v>2.7777777777777776E-2</v>
      </c>
      <c r="E41" s="103">
        <f>ROUND(D41*(E$25),2)</f>
        <v>453.64</v>
      </c>
      <c r="F41" s="44"/>
      <c r="G41" s="2"/>
      <c r="H41" s="2"/>
      <c r="I41" s="2"/>
      <c r="J41" s="2"/>
      <c r="K41" s="2"/>
      <c r="L41" s="2"/>
      <c r="M41" s="2"/>
      <c r="N41" s="2"/>
      <c r="O41" s="2"/>
      <c r="P41" s="2"/>
      <c r="Q41" s="2"/>
      <c r="R41" s="2"/>
      <c r="S41" s="2"/>
      <c r="T41" s="2"/>
      <c r="U41" s="2"/>
      <c r="V41" s="2"/>
      <c r="W41" s="2"/>
      <c r="X41" s="2"/>
    </row>
    <row r="42" spans="1:28" ht="15" customHeight="1" outlineLevel="2">
      <c r="A42" s="2"/>
      <c r="B42" s="111" t="s">
        <v>85</v>
      </c>
      <c r="C42" s="112" t="s">
        <v>69</v>
      </c>
      <c r="D42" s="114">
        <f t="shared" ref="D42" si="2">SUM(D40:D41)</f>
        <v>0.1111111111111111</v>
      </c>
      <c r="E42" s="110">
        <f>SUM(E40:E41)</f>
        <v>1814.56</v>
      </c>
      <c r="F42" s="2"/>
      <c r="G42" s="2"/>
      <c r="H42" s="2"/>
      <c r="I42" s="2"/>
      <c r="J42" s="2"/>
      <c r="K42" s="2"/>
      <c r="L42" s="2"/>
      <c r="M42" s="2"/>
      <c r="N42" s="2"/>
      <c r="O42" s="2"/>
      <c r="P42" s="2"/>
      <c r="Q42" s="2"/>
      <c r="R42" s="2"/>
      <c r="S42" s="2"/>
      <c r="T42" s="2"/>
      <c r="U42" s="2"/>
      <c r="V42" s="2"/>
      <c r="W42" s="2"/>
      <c r="X42" s="2"/>
    </row>
    <row r="43" spans="1:28" ht="15" customHeight="1" outlineLevel="2">
      <c r="A43" s="2"/>
      <c r="B43" s="60" t="s">
        <v>151</v>
      </c>
      <c r="C43" s="98" t="s">
        <v>164</v>
      </c>
      <c r="D43" s="113">
        <f>D42*D37</f>
        <v>3.7555555555555557E-2</v>
      </c>
      <c r="E43" s="103">
        <f>ROUND(E25*D43,2)</f>
        <v>613.32000000000005</v>
      </c>
      <c r="F43" s="2"/>
      <c r="G43" s="2"/>
      <c r="H43" s="2"/>
      <c r="I43" s="2"/>
      <c r="J43" s="2"/>
      <c r="K43" s="2"/>
      <c r="L43" s="2"/>
      <c r="M43" s="2"/>
      <c r="N43" s="2"/>
      <c r="O43" s="2"/>
      <c r="P43" s="2"/>
      <c r="Q43" s="2"/>
      <c r="R43" s="2"/>
      <c r="S43" s="2"/>
      <c r="T43" s="2"/>
      <c r="U43" s="2"/>
      <c r="V43" s="2"/>
      <c r="W43" s="2"/>
      <c r="X43" s="2"/>
    </row>
    <row r="44" spans="1:28" ht="15" customHeight="1" outlineLevel="1" thickBot="1">
      <c r="A44" s="2"/>
      <c r="B44" s="97" t="s">
        <v>86</v>
      </c>
      <c r="C44" s="101" t="s">
        <v>69</v>
      </c>
      <c r="D44" s="115">
        <f>SUM(D43+D42)</f>
        <v>0.14866666666666667</v>
      </c>
      <c r="E44" s="106">
        <f>ROUND(SUM(E42:E43),2)</f>
        <v>2427.88</v>
      </c>
      <c r="F44" s="2"/>
      <c r="G44" s="2"/>
      <c r="H44" s="2"/>
      <c r="I44" s="2"/>
      <c r="J44" s="2"/>
      <c r="K44" s="2"/>
      <c r="L44" s="2"/>
      <c r="M44" s="2"/>
      <c r="N44" s="2"/>
      <c r="O44" s="2"/>
      <c r="P44" s="2"/>
      <c r="Q44" s="2"/>
      <c r="R44" s="2"/>
      <c r="S44" s="2"/>
      <c r="T44" s="2"/>
      <c r="U44" s="2"/>
      <c r="V44" s="2"/>
      <c r="W44" s="2"/>
      <c r="X44" s="2"/>
    </row>
    <row r="45" spans="1:28" ht="6.75" customHeight="1" thickBot="1">
      <c r="A45" s="2"/>
      <c r="B45" s="178"/>
      <c r="C45" s="93"/>
      <c r="D45" s="77"/>
      <c r="E45" s="77"/>
      <c r="F45" s="2"/>
      <c r="G45" s="2"/>
      <c r="H45" s="2"/>
      <c r="I45" s="2"/>
      <c r="J45" s="2"/>
      <c r="K45" s="2"/>
      <c r="L45" s="2"/>
      <c r="M45" s="2"/>
      <c r="N45" s="2"/>
      <c r="O45" s="2"/>
      <c r="P45" s="2"/>
      <c r="Q45" s="2"/>
      <c r="R45" s="2"/>
      <c r="S45" s="2"/>
      <c r="T45" s="2"/>
      <c r="U45" s="2"/>
      <c r="V45" s="2"/>
      <c r="W45" s="2"/>
      <c r="X45" s="2"/>
    </row>
    <row r="46" spans="1:28" ht="30" customHeight="1" outlineLevel="1">
      <c r="A46" s="2"/>
      <c r="B46" s="614" t="s">
        <v>87</v>
      </c>
      <c r="C46" s="616" t="s">
        <v>66</v>
      </c>
      <c r="D46" s="618" t="s">
        <v>205</v>
      </c>
      <c r="E46" s="619"/>
      <c r="F46" s="2"/>
      <c r="G46" s="2"/>
      <c r="H46" s="2"/>
      <c r="I46" s="2"/>
      <c r="J46" s="2"/>
      <c r="K46" s="2"/>
      <c r="L46" s="2"/>
      <c r="M46" s="2"/>
      <c r="N46" s="2"/>
      <c r="O46" s="2"/>
      <c r="P46" s="2"/>
      <c r="Q46" s="2"/>
      <c r="R46" s="2"/>
      <c r="S46" s="2"/>
      <c r="T46" s="2"/>
      <c r="U46" s="2"/>
      <c r="V46" s="2"/>
      <c r="W46" s="2"/>
      <c r="X46" s="2"/>
    </row>
    <row r="47" spans="1:28" ht="30" customHeight="1" outlineLevel="1">
      <c r="A47" s="50"/>
      <c r="B47" s="615"/>
      <c r="C47" s="617"/>
      <c r="D47" s="138" t="s">
        <v>110</v>
      </c>
      <c r="E47" s="139" t="s">
        <v>111</v>
      </c>
      <c r="F47" s="50"/>
      <c r="G47" s="50"/>
      <c r="H47" s="50"/>
      <c r="I47" s="50"/>
      <c r="J47" s="50"/>
      <c r="K47" s="50"/>
      <c r="L47" s="50"/>
      <c r="M47" s="50"/>
      <c r="N47" s="50"/>
      <c r="O47" s="50"/>
      <c r="P47" s="50"/>
      <c r="Q47" s="50"/>
      <c r="R47" s="50"/>
      <c r="S47" s="50"/>
      <c r="T47" s="50"/>
      <c r="U47" s="50"/>
      <c r="V47" s="50"/>
      <c r="W47" s="50"/>
      <c r="X47" s="50"/>
    </row>
    <row r="48" spans="1:28" ht="15" customHeight="1" outlineLevel="2">
      <c r="A48" s="2"/>
      <c r="B48" s="96" t="s">
        <v>40</v>
      </c>
      <c r="C48" s="100" t="s">
        <v>75</v>
      </c>
      <c r="D48" s="190">
        <f>VLOOKUP($C$5,'VA e VT'!$B$4:$I$13,7,0)</f>
        <v>400</v>
      </c>
      <c r="E48" s="116">
        <f>VLOOKUP($C$5,'VA e VT'!$B$4:$I$13,8,0)</f>
        <v>0</v>
      </c>
      <c r="F48" s="2"/>
      <c r="G48" s="2"/>
      <c r="H48" s="2"/>
      <c r="I48" s="2"/>
      <c r="J48" s="2"/>
      <c r="K48" s="2"/>
      <c r="L48" s="2"/>
      <c r="M48" s="2"/>
      <c r="N48" s="2"/>
      <c r="O48" s="2"/>
      <c r="P48" s="2"/>
      <c r="Q48" s="2"/>
      <c r="R48" s="2"/>
      <c r="S48" s="2"/>
      <c r="T48" s="2"/>
      <c r="U48" s="2"/>
      <c r="V48" s="2"/>
      <c r="W48" s="2"/>
      <c r="X48" s="2"/>
    </row>
    <row r="49" spans="1:28" ht="15" customHeight="1" outlineLevel="2">
      <c r="A49" s="2"/>
      <c r="B49" s="96" t="s">
        <v>44</v>
      </c>
      <c r="C49" s="100" t="s">
        <v>75</v>
      </c>
      <c r="D49" s="190">
        <f>VLOOKUP($C$5,'VA e VT'!$B$4:$N$13,12,0)</f>
        <v>0</v>
      </c>
      <c r="E49" s="116">
        <f>VLOOKUP($C$5,'VA e VT'!$B$4:$N$13,13,0)</f>
        <v>0</v>
      </c>
      <c r="F49" s="2"/>
      <c r="G49" s="2"/>
      <c r="H49" s="2"/>
      <c r="I49" s="2"/>
      <c r="J49" s="2"/>
      <c r="K49" s="2"/>
      <c r="L49" s="2"/>
      <c r="M49" s="2"/>
      <c r="N49" s="2"/>
      <c r="O49" s="2"/>
      <c r="P49" s="2"/>
      <c r="Q49" s="2"/>
      <c r="R49" s="2"/>
      <c r="S49" s="2"/>
      <c r="T49" s="2"/>
      <c r="U49" s="2"/>
      <c r="V49" s="2"/>
      <c r="W49" s="2"/>
      <c r="X49" s="2"/>
    </row>
    <row r="50" spans="1:28" ht="15" customHeight="1" outlineLevel="2">
      <c r="A50" s="2"/>
      <c r="B50" s="60" t="str">
        <f>PREENCHIMENTO!B68</f>
        <v>2.3.C. Outro previsto na CCT (Assistência odontológica)</v>
      </c>
      <c r="C50" s="100" t="s">
        <v>75</v>
      </c>
      <c r="D50" s="191">
        <f>VLOOKUP($B50,PREENCHIMENTO!$B$74:$D$79,2,0)</f>
        <v>0</v>
      </c>
      <c r="E50" s="116">
        <f>VLOOKUP($B50,PREENCHIMENTO!$B$74:$D$79,3,0)</f>
        <v>0</v>
      </c>
      <c r="F50" s="2"/>
      <c r="G50" s="2"/>
      <c r="H50" s="2"/>
      <c r="I50" s="2"/>
      <c r="J50" s="2"/>
      <c r="K50" s="2"/>
      <c r="L50" s="2"/>
      <c r="M50" s="2"/>
      <c r="N50" s="2"/>
      <c r="O50" s="2"/>
      <c r="P50" s="2"/>
      <c r="Q50" s="2"/>
      <c r="R50" s="2"/>
      <c r="S50" s="2"/>
      <c r="T50" s="2"/>
      <c r="U50" s="2"/>
      <c r="V50" s="2"/>
      <c r="W50" s="2"/>
      <c r="X50" s="2"/>
    </row>
    <row r="51" spans="1:28" ht="15" customHeight="1" outlineLevel="2">
      <c r="A51" s="2"/>
      <c r="B51" s="60" t="str">
        <f>PREENCHIMENTO!B69</f>
        <v>2.3.D. Outro previsto na CCT (Seguro de vida)</v>
      </c>
      <c r="C51" s="100" t="s">
        <v>75</v>
      </c>
      <c r="D51" s="191">
        <f>VLOOKUP($B51,PREENCHIMENTO!$B$74:$D$79,2,0)</f>
        <v>0</v>
      </c>
      <c r="E51" s="116">
        <f>VLOOKUP($B51,PREENCHIMENTO!$B$74:$D$79,3,0)</f>
        <v>0</v>
      </c>
      <c r="F51" s="2"/>
      <c r="G51" s="2"/>
      <c r="H51" s="2"/>
      <c r="I51" s="2"/>
      <c r="J51" s="2"/>
      <c r="K51" s="2"/>
      <c r="L51" s="2"/>
      <c r="M51" s="2"/>
      <c r="N51" s="2"/>
      <c r="O51" s="2"/>
      <c r="P51" s="2"/>
      <c r="Q51" s="2"/>
      <c r="R51" s="2"/>
      <c r="S51" s="2"/>
      <c r="T51" s="2"/>
      <c r="U51" s="2"/>
      <c r="V51" s="2"/>
      <c r="W51" s="2"/>
      <c r="X51" s="2"/>
    </row>
    <row r="52" spans="1:28" ht="15" customHeight="1" outlineLevel="2">
      <c r="A52" s="2"/>
      <c r="B52" s="60" t="str">
        <f>PREENCHIMENTO!B70</f>
        <v>2.3.E. Outro previsto na CCT (Assitência médica)</v>
      </c>
      <c r="C52" s="100" t="s">
        <v>75</v>
      </c>
      <c r="D52" s="191">
        <f>VLOOKUP($B52,PREENCHIMENTO!$B$74:$D$79,2,0)</f>
        <v>0</v>
      </c>
      <c r="E52" s="116">
        <f>VLOOKUP($B52,PREENCHIMENTO!$B$74:$D$79,3,0)</f>
        <v>0</v>
      </c>
      <c r="F52" s="51"/>
      <c r="G52" s="2"/>
      <c r="H52" s="2"/>
      <c r="I52" s="2"/>
      <c r="J52" s="2"/>
      <c r="K52" s="2"/>
      <c r="L52" s="2"/>
      <c r="M52" s="2"/>
      <c r="N52" s="2"/>
      <c r="O52" s="2"/>
      <c r="P52" s="2"/>
      <c r="Q52" s="2"/>
      <c r="R52" s="2"/>
      <c r="S52" s="2"/>
      <c r="T52" s="2"/>
      <c r="U52" s="2"/>
      <c r="V52" s="2"/>
      <c r="W52" s="2"/>
      <c r="X52" s="2"/>
    </row>
    <row r="53" spans="1:28" ht="15" customHeight="1" outlineLevel="2">
      <c r="A53" s="2"/>
      <c r="B53" s="60" t="str">
        <f>PREENCHIMENTO!B71</f>
        <v>2.3.F. Outro previsto na CCT (Cesta Básica)</v>
      </c>
      <c r="C53" s="100" t="s">
        <v>75</v>
      </c>
      <c r="D53" s="191">
        <f>VLOOKUP($B53,PREENCHIMENTO!$B$74:$D$79,2,0)</f>
        <v>0</v>
      </c>
      <c r="E53" s="116">
        <f>VLOOKUP($B53,PREENCHIMENTO!$B$74:$D$79,3,0)</f>
        <v>0</v>
      </c>
      <c r="F53" s="51"/>
      <c r="G53" s="2"/>
      <c r="H53" s="2"/>
      <c r="I53" s="2"/>
      <c r="J53" s="2"/>
      <c r="K53" s="2"/>
      <c r="L53" s="2"/>
      <c r="M53" s="2"/>
      <c r="N53" s="2"/>
      <c r="O53" s="2"/>
      <c r="P53" s="2"/>
      <c r="Q53" s="2"/>
      <c r="R53" s="2"/>
      <c r="S53" s="2"/>
      <c r="T53" s="2"/>
      <c r="U53" s="2"/>
      <c r="V53" s="2"/>
      <c r="W53" s="2"/>
      <c r="X53" s="2"/>
    </row>
    <row r="54" spans="1:28" ht="15" customHeight="1" outlineLevel="2">
      <c r="A54" s="2"/>
      <c r="B54" s="60" t="str">
        <f>PREENCHIMENTO!B72</f>
        <v>2.3.G. Outro previsto na CCT (especificar aqui se houver)</v>
      </c>
      <c r="C54" s="100" t="s">
        <v>75</v>
      </c>
      <c r="D54" s="191">
        <f>VLOOKUP($B54,PREENCHIMENTO!$B$74:$D$79,2,0)</f>
        <v>0</v>
      </c>
      <c r="E54" s="116">
        <f>VLOOKUP($B54,PREENCHIMENTO!$B$74:$D$79,3,0)</f>
        <v>0</v>
      </c>
      <c r="F54" s="2"/>
      <c r="G54" s="2"/>
      <c r="H54" s="2"/>
      <c r="I54" s="2"/>
      <c r="J54" s="2"/>
      <c r="K54" s="2"/>
      <c r="L54" s="2"/>
      <c r="M54" s="88"/>
      <c r="N54" s="2"/>
      <c r="O54" s="2"/>
      <c r="P54" s="2"/>
      <c r="Q54" s="2"/>
      <c r="R54" s="2"/>
      <c r="S54" s="2"/>
      <c r="T54" s="2"/>
      <c r="U54" s="2"/>
      <c r="V54" s="2"/>
      <c r="W54" s="2"/>
      <c r="X54" s="2"/>
    </row>
    <row r="55" spans="1:28" ht="15" customHeight="1" outlineLevel="1" thickBot="1">
      <c r="A55" s="2"/>
      <c r="B55" s="119" t="s">
        <v>88</v>
      </c>
      <c r="C55" s="101" t="s">
        <v>69</v>
      </c>
      <c r="D55" s="117" t="s">
        <v>165</v>
      </c>
      <c r="E55" s="118">
        <f>ROUND(SUM(D48:D54)-SUM(E48:E54),2)</f>
        <v>400</v>
      </c>
      <c r="F55" s="2"/>
      <c r="G55" s="2"/>
      <c r="H55" s="2"/>
      <c r="I55" s="2"/>
      <c r="J55" s="2"/>
      <c r="K55" s="2"/>
      <c r="L55" s="2"/>
      <c r="M55" s="2"/>
      <c r="N55" s="2"/>
      <c r="O55" s="2"/>
      <c r="P55" s="2"/>
      <c r="Q55" s="2"/>
      <c r="R55" s="2"/>
      <c r="S55" s="2"/>
      <c r="T55" s="2"/>
      <c r="U55" s="2"/>
      <c r="V55" s="2"/>
      <c r="W55" s="2"/>
      <c r="X55" s="2"/>
    </row>
    <row r="56" spans="1:28" ht="3" customHeight="1" outlineLevel="1" thickBot="1">
      <c r="A56" s="2"/>
      <c r="B56" s="58"/>
      <c r="C56" s="59"/>
      <c r="D56" s="59"/>
      <c r="E56" s="59"/>
      <c r="F56" s="2"/>
      <c r="G56" s="2"/>
      <c r="H56" s="2"/>
      <c r="I56" s="2"/>
      <c r="J56" s="2"/>
      <c r="K56" s="2"/>
      <c r="L56" s="2"/>
      <c r="M56" s="2"/>
      <c r="N56" s="2"/>
      <c r="O56" s="2"/>
      <c r="P56" s="2"/>
      <c r="Q56" s="2"/>
      <c r="R56" s="2"/>
      <c r="S56" s="2"/>
      <c r="T56" s="2"/>
      <c r="U56" s="2"/>
      <c r="V56" s="2"/>
      <c r="W56" s="2"/>
      <c r="X56" s="2"/>
    </row>
    <row r="57" spans="1:28" ht="15" customHeight="1" thickBot="1">
      <c r="A57" s="2"/>
      <c r="B57" s="121" t="s">
        <v>89</v>
      </c>
      <c r="C57" s="122" t="s">
        <v>69</v>
      </c>
      <c r="D57" s="123" t="s">
        <v>165</v>
      </c>
      <c r="E57" s="124">
        <f>ROUND(SUM(E37+E44+E55),2)</f>
        <v>8347.75</v>
      </c>
      <c r="F57" s="2"/>
      <c r="G57" s="2"/>
      <c r="H57" s="2"/>
      <c r="I57" s="2"/>
      <c r="J57" s="2"/>
      <c r="K57" s="2"/>
      <c r="L57" s="2"/>
      <c r="M57" s="2"/>
      <c r="N57" s="2"/>
      <c r="O57" s="2"/>
      <c r="P57" s="2"/>
      <c r="Q57" s="2"/>
      <c r="R57" s="2"/>
      <c r="S57" s="2"/>
      <c r="T57" s="2"/>
      <c r="U57" s="2"/>
      <c r="V57" s="2"/>
      <c r="W57" s="2"/>
      <c r="X57" s="2"/>
    </row>
    <row r="58" spans="1:28" ht="6.75" customHeight="1" thickBot="1">
      <c r="A58" s="2"/>
      <c r="B58" s="58"/>
      <c r="C58" s="59"/>
      <c r="D58" s="59"/>
      <c r="E58" s="59"/>
      <c r="F58" s="59"/>
      <c r="G58" s="2"/>
      <c r="H58" s="2"/>
      <c r="I58" s="2"/>
      <c r="J58" s="2"/>
      <c r="K58" s="2"/>
      <c r="L58" s="2"/>
      <c r="M58" s="2"/>
      <c r="N58" s="2"/>
      <c r="O58" s="2"/>
      <c r="P58" s="2"/>
      <c r="Q58" s="2"/>
      <c r="R58" s="2"/>
      <c r="S58" s="2"/>
      <c r="T58" s="2"/>
      <c r="U58" s="2"/>
      <c r="V58" s="2"/>
      <c r="W58" s="2"/>
      <c r="X58" s="2"/>
      <c r="Y58" s="2"/>
      <c r="Z58" s="2"/>
      <c r="AA58" s="2"/>
      <c r="AB58" s="2"/>
    </row>
    <row r="59" spans="1:28" ht="60" customHeight="1">
      <c r="A59" s="2"/>
      <c r="B59" s="140" t="s">
        <v>90</v>
      </c>
      <c r="C59" s="134" t="s">
        <v>66</v>
      </c>
      <c r="D59" s="614" t="s">
        <v>205</v>
      </c>
      <c r="E59" s="620"/>
      <c r="F59" s="2"/>
      <c r="G59" s="2"/>
      <c r="H59" s="2"/>
      <c r="I59" s="2"/>
      <c r="J59" s="2"/>
      <c r="K59" s="2"/>
      <c r="L59" s="2"/>
      <c r="M59" s="2"/>
      <c r="N59" s="2"/>
      <c r="O59" s="2"/>
      <c r="P59" s="2"/>
      <c r="Q59" s="2"/>
      <c r="R59" s="2"/>
      <c r="S59" s="2"/>
      <c r="T59" s="2"/>
      <c r="U59" s="2"/>
      <c r="V59" s="2"/>
      <c r="W59" s="2"/>
      <c r="X59" s="2"/>
    </row>
    <row r="60" spans="1:28" ht="26.25" customHeight="1" outlineLevel="1">
      <c r="A60" s="2"/>
      <c r="B60" s="127" t="s">
        <v>91</v>
      </c>
      <c r="C60" s="98" t="s">
        <v>164</v>
      </c>
      <c r="D60" s="130">
        <f>1/30*7/12</f>
        <v>1.9444444444444445E-2</v>
      </c>
      <c r="E60" s="125">
        <f>ROUND(E$25*D60,2)</f>
        <v>317.55</v>
      </c>
      <c r="F60" s="41"/>
      <c r="G60" s="2"/>
      <c r="H60" s="2"/>
      <c r="I60" s="2"/>
      <c r="J60" s="2"/>
      <c r="K60" s="2"/>
      <c r="L60" s="2"/>
      <c r="M60" s="2"/>
      <c r="N60" s="2"/>
      <c r="O60" s="2"/>
      <c r="P60" s="2"/>
      <c r="Q60" s="2"/>
      <c r="R60" s="2"/>
      <c r="S60" s="2"/>
      <c r="T60" s="2"/>
      <c r="U60" s="2"/>
      <c r="V60" s="2"/>
      <c r="W60" s="2"/>
      <c r="X60" s="2"/>
    </row>
    <row r="61" spans="1:28" ht="14.25" customHeight="1" outlineLevel="1">
      <c r="A61" s="50"/>
      <c r="B61" s="127" t="s">
        <v>150</v>
      </c>
      <c r="C61" s="98" t="s">
        <v>164</v>
      </c>
      <c r="D61" s="131">
        <f>(1/30)*(7/12)*(PREENCHIMENTO!$C$34*PREENCHIMENTO!$C$35)</f>
        <v>1.4386944444444445E-3</v>
      </c>
      <c r="E61" s="125">
        <f>ROUND(E$25*D61,2)</f>
        <v>23.5</v>
      </c>
      <c r="F61" s="87"/>
      <c r="G61" s="50"/>
      <c r="H61" s="50"/>
      <c r="I61" s="50"/>
      <c r="J61" s="50"/>
      <c r="K61" s="50"/>
      <c r="L61" s="50"/>
      <c r="M61" s="50"/>
      <c r="N61" s="50"/>
      <c r="O61" s="50"/>
      <c r="P61" s="50"/>
      <c r="Q61" s="50"/>
      <c r="R61" s="50"/>
      <c r="S61" s="50"/>
      <c r="T61" s="50"/>
      <c r="U61" s="50"/>
      <c r="V61" s="50"/>
      <c r="W61" s="50"/>
      <c r="X61" s="50"/>
    </row>
    <row r="62" spans="1:28" ht="14.25" customHeight="1" outlineLevel="1">
      <c r="A62" s="2"/>
      <c r="B62" s="128" t="s">
        <v>152</v>
      </c>
      <c r="C62" s="98" t="s">
        <v>164</v>
      </c>
      <c r="D62" s="131">
        <f>D37*(D60+D61)</f>
        <v>7.0585009444444451E-3</v>
      </c>
      <c r="E62" s="125">
        <f>ROUND(E$25*D62,2)</f>
        <v>115.27</v>
      </c>
      <c r="F62" s="41"/>
      <c r="G62" s="2"/>
      <c r="H62" s="2"/>
      <c r="I62" s="2"/>
      <c r="J62" s="2"/>
      <c r="K62" s="2"/>
      <c r="L62" s="2"/>
      <c r="M62" s="2"/>
      <c r="N62" s="2"/>
      <c r="O62" s="2"/>
      <c r="P62" s="2"/>
      <c r="Q62" s="2"/>
      <c r="R62" s="2"/>
      <c r="S62" s="2"/>
      <c r="T62" s="2"/>
      <c r="U62" s="2"/>
      <c r="V62" s="2"/>
      <c r="W62" s="2"/>
      <c r="X62" s="2"/>
    </row>
    <row r="63" spans="1:28" ht="14.25" customHeight="1" outlineLevel="1">
      <c r="A63" s="2"/>
      <c r="B63" s="127" t="s">
        <v>153</v>
      </c>
      <c r="C63" s="98" t="s">
        <v>164</v>
      </c>
      <c r="D63" s="130">
        <f>1*0.08*0.4*(PREENCHIMENTO!$C$34*PREENCHIMENTO!$C$35)</f>
        <v>2.36768E-3</v>
      </c>
      <c r="E63" s="125">
        <f>ROUND((E$25+E42)*D63,2)</f>
        <v>42.96</v>
      </c>
      <c r="F63" s="41"/>
      <c r="G63" s="2"/>
      <c r="H63" s="2"/>
      <c r="I63" s="2"/>
      <c r="J63" s="2"/>
      <c r="K63" s="2"/>
      <c r="L63" s="2"/>
      <c r="M63" s="2"/>
      <c r="N63" s="2"/>
      <c r="O63" s="2"/>
      <c r="P63" s="2"/>
      <c r="Q63" s="2"/>
      <c r="R63" s="2"/>
      <c r="S63" s="2"/>
      <c r="T63" s="2"/>
      <c r="U63" s="2"/>
      <c r="V63" s="2"/>
      <c r="W63" s="2"/>
      <c r="X63" s="2"/>
    </row>
    <row r="64" spans="1:28" ht="14.25" customHeight="1" outlineLevel="1">
      <c r="A64" s="2"/>
      <c r="B64" s="129" t="s">
        <v>154</v>
      </c>
      <c r="C64" s="98" t="s">
        <v>164</v>
      </c>
      <c r="D64" s="131">
        <f>(1/12)*(PREENCHIMENTO!$C$34*PREENCHIMENTO!$C$36)</f>
        <v>6.4174999999999996E-3</v>
      </c>
      <c r="E64" s="126">
        <f>ROUND(E$25*D64,2)</f>
        <v>104.8</v>
      </c>
      <c r="F64" s="41"/>
      <c r="G64" s="2"/>
      <c r="H64" s="85"/>
      <c r="I64" s="2"/>
      <c r="J64" s="2"/>
      <c r="K64" s="2"/>
      <c r="L64" s="2"/>
      <c r="M64" s="2"/>
      <c r="N64" s="2"/>
      <c r="O64" s="2"/>
      <c r="P64" s="2"/>
      <c r="Q64" s="2"/>
      <c r="R64" s="2"/>
      <c r="S64" s="2"/>
      <c r="T64" s="2"/>
      <c r="U64" s="2"/>
      <c r="V64" s="2"/>
      <c r="W64" s="2"/>
      <c r="X64" s="2"/>
    </row>
    <row r="65" spans="1:24" ht="14.25" customHeight="1" outlineLevel="1">
      <c r="A65" s="2"/>
      <c r="B65" s="127" t="s">
        <v>155</v>
      </c>
      <c r="C65" s="98" t="s">
        <v>164</v>
      </c>
      <c r="D65" s="131">
        <f>D64*8%</f>
        <v>5.1340000000000001E-4</v>
      </c>
      <c r="E65" s="126">
        <f>ROUND($E$25*D65,2)</f>
        <v>8.3800000000000008</v>
      </c>
      <c r="F65" s="41"/>
      <c r="G65" s="2"/>
      <c r="H65" s="2"/>
      <c r="I65" s="2"/>
      <c r="J65" s="2"/>
      <c r="K65" s="2"/>
      <c r="L65" s="2"/>
      <c r="M65" s="2"/>
      <c r="N65" s="2"/>
      <c r="O65" s="2"/>
      <c r="P65" s="2"/>
      <c r="Q65" s="2"/>
      <c r="R65" s="2"/>
      <c r="S65" s="2"/>
      <c r="T65" s="2"/>
      <c r="U65" s="2"/>
      <c r="V65" s="2"/>
      <c r="W65" s="2"/>
      <c r="X65" s="2"/>
    </row>
    <row r="66" spans="1:24" ht="14.25" customHeight="1" outlineLevel="1">
      <c r="A66" s="2"/>
      <c r="B66" s="127" t="s">
        <v>156</v>
      </c>
      <c r="C66" s="98" t="s">
        <v>164</v>
      </c>
      <c r="D66" s="131">
        <f>(1*0.08*0.4)*(PREENCHIMENTO!$C$34*PREENCHIMENTO!$C$36)</f>
        <v>2.4643199999999999E-3</v>
      </c>
      <c r="E66" s="126">
        <f>ROUND((E$25+E42)*D66,2)</f>
        <v>44.72</v>
      </c>
      <c r="F66" s="41"/>
      <c r="G66" s="2"/>
      <c r="H66" s="2"/>
      <c r="I66" s="2"/>
      <c r="J66" s="2"/>
      <c r="K66" s="2"/>
      <c r="L66" s="2"/>
      <c r="M66" s="2"/>
      <c r="N66" s="2"/>
      <c r="O66" s="2"/>
      <c r="P66" s="2"/>
      <c r="Q66" s="2"/>
      <c r="R66" s="2"/>
      <c r="S66" s="2"/>
      <c r="T66" s="2"/>
      <c r="U66" s="2"/>
      <c r="V66" s="2"/>
      <c r="W66" s="2"/>
      <c r="X66" s="2"/>
    </row>
    <row r="67" spans="1:24" ht="15" customHeight="1" thickBot="1">
      <c r="A67" s="2"/>
      <c r="B67" s="97" t="s">
        <v>92</v>
      </c>
      <c r="C67" s="101" t="s">
        <v>69</v>
      </c>
      <c r="D67" s="132">
        <f t="shared" ref="D67" si="3">SUM(D60:D66)</f>
        <v>3.970453983333333E-2</v>
      </c>
      <c r="E67" s="120">
        <f>ROUND(SUM(E60:E66),2)</f>
        <v>657.18</v>
      </c>
      <c r="F67" s="2"/>
      <c r="G67" s="2"/>
      <c r="H67" s="2"/>
      <c r="I67" s="2"/>
      <c r="J67" s="2"/>
      <c r="K67" s="2"/>
      <c r="L67" s="2"/>
      <c r="M67" s="2"/>
      <c r="N67" s="2"/>
      <c r="O67" s="2"/>
      <c r="P67" s="2"/>
      <c r="Q67" s="2"/>
      <c r="R67" s="2"/>
      <c r="S67" s="2"/>
      <c r="T67" s="2"/>
      <c r="U67" s="2"/>
      <c r="V67" s="2"/>
      <c r="W67" s="2"/>
      <c r="X67" s="2"/>
    </row>
    <row r="68" spans="1:24" ht="6.75" customHeight="1" thickBot="1">
      <c r="A68" s="2"/>
      <c r="B68" s="58"/>
      <c r="C68" s="59"/>
      <c r="D68" s="59"/>
      <c r="E68" s="59"/>
      <c r="F68" s="2"/>
      <c r="G68" s="2"/>
      <c r="H68" s="2"/>
      <c r="I68" s="2"/>
      <c r="J68" s="2"/>
      <c r="K68" s="2"/>
      <c r="L68" s="2"/>
      <c r="M68" s="2"/>
      <c r="N68" s="2"/>
      <c r="O68" s="2"/>
      <c r="P68" s="2"/>
      <c r="Q68" s="2"/>
      <c r="R68" s="2"/>
      <c r="S68" s="2"/>
      <c r="T68" s="2"/>
      <c r="U68" s="2"/>
      <c r="V68" s="2"/>
      <c r="W68" s="2"/>
      <c r="X68" s="2"/>
    </row>
    <row r="69" spans="1:24" s="74" customFormat="1" ht="30" customHeight="1">
      <c r="B69" s="140" t="s">
        <v>118</v>
      </c>
      <c r="C69" s="616" t="s">
        <v>66</v>
      </c>
      <c r="D69" s="614" t="s">
        <v>205</v>
      </c>
      <c r="E69" s="620"/>
    </row>
    <row r="70" spans="1:24" s="74" customFormat="1" ht="30" customHeight="1">
      <c r="B70" s="144" t="s">
        <v>139</v>
      </c>
      <c r="C70" s="617"/>
      <c r="D70" s="621"/>
      <c r="E70" s="622"/>
    </row>
    <row r="71" spans="1:24" s="74" customFormat="1" ht="15" customHeight="1">
      <c r="B71" s="145" t="s">
        <v>119</v>
      </c>
      <c r="C71" s="98" t="s">
        <v>164</v>
      </c>
      <c r="D71" s="427">
        <f>1/12</f>
        <v>8.3333333333333329E-2</v>
      </c>
      <c r="E71" s="141">
        <f>ROUND(E$25*D71,2)</f>
        <v>1360.92</v>
      </c>
    </row>
    <row r="72" spans="1:24" s="74" customFormat="1" ht="15" customHeight="1">
      <c r="B72" s="146" t="s">
        <v>120</v>
      </c>
      <c r="C72" s="98" t="s">
        <v>164</v>
      </c>
      <c r="D72" s="428">
        <f>(1/30)*(1/12)*PREENCHIMENTO!$C$37</f>
        <v>0</v>
      </c>
      <c r="E72" s="142">
        <f>ROUND(E$25*D72,2)</f>
        <v>0</v>
      </c>
    </row>
    <row r="73" spans="1:24" s="74" customFormat="1" ht="15" customHeight="1">
      <c r="B73" s="146" t="s">
        <v>121</v>
      </c>
      <c r="C73" s="98" t="s">
        <v>164</v>
      </c>
      <c r="D73" s="428">
        <f>(1/30)*(1/12)*5*PREENCHIMENTO!$C$38</f>
        <v>0</v>
      </c>
      <c r="E73" s="142">
        <f>ROUND(E$25*D73,2)</f>
        <v>0</v>
      </c>
    </row>
    <row r="74" spans="1:24" s="74" customFormat="1" ht="15" customHeight="1">
      <c r="B74" s="146" t="s">
        <v>122</v>
      </c>
      <c r="C74" s="98" t="s">
        <v>164</v>
      </c>
      <c r="D74" s="428">
        <f>(1/30)*(1/12)*PREENCHIMENTO!$C$39</f>
        <v>0</v>
      </c>
      <c r="E74" s="142">
        <f>ROUND(E$25*D74,2)</f>
        <v>0</v>
      </c>
    </row>
    <row r="75" spans="1:24" s="74" customFormat="1" ht="15" customHeight="1">
      <c r="B75" s="146" t="s">
        <v>123</v>
      </c>
      <c r="C75" s="98" t="s">
        <v>164</v>
      </c>
      <c r="D75" s="428">
        <f>((1+1+1/3)*(4/12))/12*PREENCHIMENTO!$C$40</f>
        <v>0</v>
      </c>
      <c r="E75" s="142">
        <f>ROUND(E$25*D75,2)</f>
        <v>0</v>
      </c>
    </row>
    <row r="76" spans="1:24" s="74" customFormat="1" ht="12.75">
      <c r="B76" s="151" t="s">
        <v>85</v>
      </c>
      <c r="C76" s="112" t="s">
        <v>69</v>
      </c>
      <c r="D76" s="152">
        <f t="shared" ref="D76:E76" si="4">SUM(D71:D75)</f>
        <v>8.3333333333333329E-2</v>
      </c>
      <c r="E76" s="153">
        <f t="shared" si="4"/>
        <v>1360.92</v>
      </c>
    </row>
    <row r="77" spans="1:24" s="74" customFormat="1" ht="12.75">
      <c r="B77" s="149" t="s">
        <v>146</v>
      </c>
      <c r="C77" s="98" t="s">
        <v>164</v>
      </c>
      <c r="D77" s="150">
        <f>D76*D37</f>
        <v>2.8166666666666666E-2</v>
      </c>
      <c r="E77" s="141">
        <f>ROUND(E$25*D77,2)</f>
        <v>459.99</v>
      </c>
    </row>
    <row r="78" spans="1:24" s="74" customFormat="1" ht="13.5" thickBot="1">
      <c r="B78" s="147" t="s">
        <v>93</v>
      </c>
      <c r="C78" s="101" t="s">
        <v>69</v>
      </c>
      <c r="D78" s="148">
        <f t="shared" ref="D78" si="5">SUM(D76:D77)</f>
        <v>0.11149999999999999</v>
      </c>
      <c r="E78" s="143">
        <f>ROUND(SUM(E76:E77),2)</f>
        <v>1820.91</v>
      </c>
    </row>
    <row r="79" spans="1:24" s="50" customFormat="1" ht="6.75" customHeight="1" thickBot="1"/>
    <row r="80" spans="1:24" ht="60" customHeight="1" thickBot="1">
      <c r="A80" s="2"/>
      <c r="B80" s="137" t="s">
        <v>264</v>
      </c>
      <c r="C80" s="390" t="s">
        <v>66</v>
      </c>
      <c r="D80" s="614" t="s">
        <v>205</v>
      </c>
      <c r="E80" s="620"/>
      <c r="F80" s="2"/>
      <c r="G80" s="2"/>
      <c r="H80" s="2"/>
      <c r="I80" s="2"/>
      <c r="J80" s="2"/>
      <c r="K80" s="2"/>
      <c r="L80" s="2"/>
      <c r="M80" s="2"/>
      <c r="N80" s="2"/>
      <c r="O80" s="2"/>
      <c r="P80" s="2"/>
      <c r="Q80" s="2"/>
      <c r="R80" s="2"/>
      <c r="S80" s="2"/>
      <c r="T80" s="2"/>
      <c r="U80" s="2"/>
      <c r="V80" s="2"/>
      <c r="W80" s="2"/>
      <c r="X80" s="2"/>
    </row>
    <row r="81" spans="1:24" s="201" customFormat="1" ht="15" customHeight="1" outlineLevel="1">
      <c r="A81" s="85"/>
      <c r="B81" s="321" t="s">
        <v>138</v>
      </c>
      <c r="C81" s="391" t="s">
        <v>75</v>
      </c>
      <c r="D81" s="323" t="s">
        <v>168</v>
      </c>
      <c r="E81" s="411">
        <v>0</v>
      </c>
      <c r="F81" s="320"/>
      <c r="G81" s="320"/>
      <c r="H81" s="320"/>
      <c r="I81" s="320"/>
      <c r="J81" s="320"/>
      <c r="K81" s="320"/>
      <c r="L81" s="320"/>
      <c r="M81" s="320"/>
      <c r="N81" s="320"/>
      <c r="O81" s="85"/>
      <c r="P81" s="85"/>
      <c r="Q81" s="85"/>
      <c r="R81" s="85"/>
      <c r="S81" s="85"/>
      <c r="T81" s="85"/>
      <c r="U81" s="85"/>
      <c r="V81" s="85"/>
      <c r="W81" s="85"/>
      <c r="X81" s="85"/>
    </row>
    <row r="82" spans="1:24" s="201" customFormat="1" ht="15" customHeight="1" outlineLevel="1">
      <c r="A82" s="320"/>
      <c r="B82" s="322" t="s">
        <v>263</v>
      </c>
      <c r="C82" s="200" t="s">
        <v>75</v>
      </c>
      <c r="D82" s="468" t="s">
        <v>168</v>
      </c>
      <c r="E82" s="469">
        <f>'Equip. + Depreciação '!$J$18</f>
        <v>0</v>
      </c>
      <c r="F82" s="320"/>
      <c r="G82" s="320"/>
      <c r="H82" s="320"/>
      <c r="I82" s="320"/>
      <c r="J82" s="320"/>
      <c r="K82" s="320"/>
      <c r="L82" s="320"/>
      <c r="M82" s="320"/>
      <c r="N82" s="320"/>
      <c r="O82" s="320"/>
      <c r="P82" s="320"/>
      <c r="Q82" s="320"/>
      <c r="R82" s="320"/>
      <c r="S82" s="320"/>
      <c r="T82" s="320"/>
      <c r="U82" s="320"/>
      <c r="V82" s="320"/>
      <c r="W82" s="320"/>
      <c r="X82" s="320"/>
    </row>
    <row r="83" spans="1:24" s="201" customFormat="1" ht="15" customHeight="1" outlineLevel="1" thickBot="1">
      <c r="A83" s="320"/>
      <c r="B83" s="322" t="s">
        <v>297</v>
      </c>
      <c r="C83" s="98" t="s">
        <v>164</v>
      </c>
      <c r="D83" s="325" t="s">
        <v>298</v>
      </c>
      <c r="E83" s="326">
        <v>0</v>
      </c>
      <c r="F83" s="320"/>
      <c r="G83" s="320"/>
      <c r="H83" s="320"/>
      <c r="I83" s="320"/>
      <c r="J83" s="320"/>
      <c r="K83" s="320"/>
      <c r="L83" s="320"/>
      <c r="M83" s="320"/>
      <c r="N83" s="320"/>
      <c r="O83" s="320"/>
      <c r="P83" s="320"/>
      <c r="Q83" s="320"/>
      <c r="R83" s="320"/>
      <c r="S83" s="320"/>
      <c r="T83" s="320"/>
      <c r="U83" s="320"/>
      <c r="V83" s="320"/>
      <c r="W83" s="320"/>
      <c r="X83" s="320"/>
    </row>
    <row r="84" spans="1:24" ht="15" customHeight="1" thickBot="1">
      <c r="A84" s="2"/>
      <c r="B84" s="154" t="s">
        <v>94</v>
      </c>
      <c r="C84" s="101" t="s">
        <v>69</v>
      </c>
      <c r="D84" s="117" t="s">
        <v>165</v>
      </c>
      <c r="E84" s="120">
        <f>ROUND(SUM(E81:E83),2)</f>
        <v>0</v>
      </c>
      <c r="F84" s="2"/>
      <c r="G84" s="2"/>
      <c r="H84" s="2"/>
      <c r="I84" s="2"/>
      <c r="J84" s="2"/>
      <c r="K84" s="2"/>
      <c r="L84" s="2"/>
      <c r="M84" s="2"/>
      <c r="N84" s="2"/>
      <c r="O84" s="2"/>
      <c r="P84" s="2"/>
      <c r="Q84" s="2"/>
      <c r="R84" s="2"/>
      <c r="S84" s="2"/>
      <c r="T84" s="2"/>
      <c r="U84" s="2"/>
      <c r="V84" s="2"/>
      <c r="W84" s="2"/>
      <c r="X84" s="2"/>
    </row>
    <row r="85" spans="1:24" s="50" customFormat="1" ht="6.75" customHeight="1" thickBot="1"/>
    <row r="86" spans="1:24" ht="13.5" customHeight="1" thickBot="1">
      <c r="A86" s="2"/>
      <c r="B86" s="155" t="s">
        <v>124</v>
      </c>
      <c r="C86" s="156" t="s">
        <v>69</v>
      </c>
      <c r="D86" s="157" t="s">
        <v>168</v>
      </c>
      <c r="E86" s="158">
        <f>ROUND(E84+E78+E67+E57+E25,2)</f>
        <v>27156.82</v>
      </c>
      <c r="F86" s="2"/>
      <c r="G86" s="2"/>
      <c r="H86" s="2"/>
      <c r="I86" s="2"/>
      <c r="J86" s="2"/>
      <c r="K86" s="2"/>
      <c r="L86" s="2"/>
      <c r="M86" s="2"/>
      <c r="N86" s="2"/>
      <c r="O86" s="2"/>
      <c r="P86" s="2"/>
      <c r="Q86" s="2"/>
      <c r="R86" s="2"/>
      <c r="S86" s="2"/>
      <c r="T86" s="2"/>
      <c r="U86" s="2"/>
      <c r="V86" s="2"/>
      <c r="W86" s="2"/>
      <c r="X86" s="2"/>
    </row>
    <row r="87" spans="1:24" s="50" customFormat="1" ht="6.75" customHeight="1" thickBot="1"/>
    <row r="88" spans="1:24" ht="30" customHeight="1">
      <c r="A88" s="2"/>
      <c r="B88" s="140" t="s">
        <v>125</v>
      </c>
      <c r="C88" s="616" t="s">
        <v>66</v>
      </c>
      <c r="D88" s="614" t="s">
        <v>205</v>
      </c>
      <c r="E88" s="620"/>
      <c r="F88" s="2"/>
      <c r="G88" s="2"/>
      <c r="H88" s="2"/>
      <c r="I88" s="2"/>
      <c r="J88" s="2"/>
      <c r="K88" s="2"/>
      <c r="L88" s="2"/>
      <c r="M88" s="2"/>
      <c r="N88" s="2"/>
      <c r="O88" s="2"/>
      <c r="P88" s="2"/>
      <c r="Q88" s="2"/>
      <c r="R88" s="2"/>
      <c r="S88" s="2"/>
      <c r="T88" s="2"/>
      <c r="U88" s="2"/>
      <c r="V88" s="2"/>
      <c r="W88" s="2"/>
      <c r="X88" s="2"/>
    </row>
    <row r="89" spans="1:24" ht="30" customHeight="1">
      <c r="A89" s="2"/>
      <c r="B89" s="144" t="s">
        <v>126</v>
      </c>
      <c r="C89" s="617"/>
      <c r="D89" s="621"/>
      <c r="E89" s="622"/>
      <c r="F89" s="2"/>
      <c r="G89" s="2"/>
      <c r="H89" s="2"/>
      <c r="I89" s="2"/>
      <c r="J89" s="2"/>
      <c r="K89" s="2"/>
      <c r="L89" s="2"/>
      <c r="M89" s="2"/>
      <c r="N89" s="2"/>
      <c r="O89" s="2"/>
      <c r="P89" s="2"/>
      <c r="Q89" s="2"/>
      <c r="R89" s="2"/>
      <c r="S89" s="2"/>
      <c r="T89" s="2"/>
      <c r="U89" s="2"/>
      <c r="V89" s="2"/>
      <c r="W89" s="2"/>
      <c r="X89" s="2"/>
    </row>
    <row r="90" spans="1:24" ht="15" customHeight="1" outlineLevel="1">
      <c r="A90" s="2"/>
      <c r="B90" s="96" t="s">
        <v>127</v>
      </c>
      <c r="C90" s="100" t="s">
        <v>75</v>
      </c>
      <c r="D90" s="130">
        <f>PREENCHIMENTO!$C$83</f>
        <v>0</v>
      </c>
      <c r="E90" s="160">
        <f>ROUND(E$86*D90,2)</f>
        <v>0</v>
      </c>
      <c r="F90" s="2"/>
      <c r="G90" s="2"/>
      <c r="H90" s="2"/>
      <c r="I90" s="2"/>
      <c r="J90" s="2"/>
      <c r="K90" s="2"/>
      <c r="L90" s="2"/>
      <c r="M90" s="2"/>
      <c r="N90" s="2"/>
      <c r="O90" s="2"/>
      <c r="P90" s="2"/>
      <c r="Q90" s="2"/>
      <c r="R90" s="2"/>
      <c r="S90" s="2"/>
      <c r="T90" s="2"/>
      <c r="U90" s="2"/>
      <c r="V90" s="2"/>
      <c r="W90" s="2"/>
      <c r="X90" s="2"/>
    </row>
    <row r="91" spans="1:24" ht="15" customHeight="1" outlineLevel="1">
      <c r="A91" s="2"/>
      <c r="B91" s="96" t="s">
        <v>128</v>
      </c>
      <c r="C91" s="100" t="s">
        <v>75</v>
      </c>
      <c r="D91" s="130">
        <f>PREENCHIMENTO!$C$84</f>
        <v>0</v>
      </c>
      <c r="E91" s="160">
        <f>ROUND((E$86+E90)*D91,2)</f>
        <v>0</v>
      </c>
      <c r="F91" s="2"/>
      <c r="G91" s="2"/>
      <c r="H91" s="2"/>
      <c r="I91" s="2"/>
      <c r="J91" s="2"/>
      <c r="K91" s="2"/>
      <c r="L91" s="2"/>
      <c r="M91" s="2"/>
      <c r="N91" s="2"/>
      <c r="O91" s="2"/>
      <c r="P91" s="2"/>
      <c r="Q91" s="2"/>
      <c r="R91" s="2"/>
      <c r="S91" s="2"/>
      <c r="T91" s="2"/>
      <c r="U91" s="2"/>
      <c r="V91" s="2"/>
      <c r="W91" s="2"/>
      <c r="X91" s="2"/>
    </row>
    <row r="92" spans="1:24" ht="15" customHeight="1" thickBot="1">
      <c r="A92" s="2"/>
      <c r="B92" s="97" t="s">
        <v>129</v>
      </c>
      <c r="C92" s="101" t="s">
        <v>69</v>
      </c>
      <c r="D92" s="132">
        <f t="shared" ref="D92" si="6">SUM(D90:D91)</f>
        <v>0</v>
      </c>
      <c r="E92" s="120">
        <f>ROUND(SUM(E90:E91),2)</f>
        <v>0</v>
      </c>
      <c r="F92" s="2"/>
      <c r="G92" s="2"/>
      <c r="H92" s="2"/>
      <c r="I92" s="2"/>
      <c r="J92" s="2"/>
      <c r="K92" s="2"/>
      <c r="L92" s="2"/>
      <c r="M92" s="2"/>
      <c r="N92" s="2"/>
      <c r="O92" s="2"/>
      <c r="P92" s="2"/>
      <c r="Q92" s="2"/>
      <c r="R92" s="2"/>
      <c r="S92" s="2"/>
      <c r="T92" s="2"/>
      <c r="U92" s="2"/>
      <c r="V92" s="2"/>
      <c r="W92" s="2"/>
      <c r="X92" s="2"/>
    </row>
    <row r="93" spans="1:24" ht="6.75" customHeight="1" thickBot="1">
      <c r="A93" s="2"/>
      <c r="B93" s="178"/>
      <c r="C93" s="93"/>
      <c r="D93" s="77"/>
      <c r="E93" s="77"/>
      <c r="F93" s="2"/>
      <c r="G93" s="2"/>
      <c r="H93" s="2"/>
      <c r="I93" s="2"/>
      <c r="J93" s="2"/>
      <c r="K93" s="2"/>
      <c r="L93" s="2"/>
      <c r="M93" s="2"/>
      <c r="N93" s="2"/>
      <c r="O93" s="2"/>
      <c r="P93" s="2"/>
      <c r="Q93" s="2"/>
      <c r="R93" s="2"/>
      <c r="S93" s="2"/>
      <c r="T93" s="2"/>
      <c r="U93" s="2"/>
      <c r="V93" s="2"/>
      <c r="W93" s="2"/>
      <c r="X93" s="2"/>
    </row>
    <row r="94" spans="1:24" ht="25.5" customHeight="1" thickBot="1">
      <c r="A94" s="2"/>
      <c r="B94" s="155" t="s">
        <v>130</v>
      </c>
      <c r="C94" s="156" t="s">
        <v>69</v>
      </c>
      <c r="D94" s="157" t="s">
        <v>168</v>
      </c>
      <c r="E94" s="230">
        <f>ROUND(E86+E92,2)</f>
        <v>27156.82</v>
      </c>
      <c r="F94" s="2"/>
      <c r="G94" s="2"/>
      <c r="H94" s="2"/>
      <c r="I94" s="2"/>
      <c r="J94" s="2"/>
      <c r="K94" s="2"/>
      <c r="L94" s="2"/>
      <c r="M94" s="2"/>
      <c r="N94" s="2"/>
      <c r="O94" s="2"/>
      <c r="P94" s="2"/>
      <c r="Q94" s="2"/>
      <c r="R94" s="2"/>
      <c r="S94" s="2"/>
      <c r="T94" s="2"/>
      <c r="U94" s="2"/>
      <c r="V94" s="2"/>
      <c r="W94" s="2"/>
      <c r="X94" s="2"/>
    </row>
    <row r="95" spans="1:24" s="50" customFormat="1" ht="6.75" customHeight="1" thickBot="1"/>
    <row r="96" spans="1:24" ht="60" customHeight="1">
      <c r="A96" s="2"/>
      <c r="B96" s="170" t="s">
        <v>131</v>
      </c>
      <c r="C96" s="134" t="s">
        <v>66</v>
      </c>
      <c r="D96" s="638" t="s">
        <v>205</v>
      </c>
      <c r="E96" s="639"/>
      <c r="F96" s="2"/>
      <c r="G96" s="2"/>
      <c r="H96" s="2"/>
      <c r="I96" s="2"/>
      <c r="J96" s="2"/>
      <c r="K96" s="2"/>
      <c r="L96" s="2"/>
      <c r="M96" s="2"/>
      <c r="N96" s="2"/>
      <c r="O96" s="2"/>
      <c r="P96" s="2"/>
      <c r="Q96" s="2"/>
      <c r="R96" s="2"/>
      <c r="S96" s="2"/>
      <c r="T96" s="2"/>
      <c r="U96" s="2"/>
      <c r="V96" s="2"/>
      <c r="W96" s="2"/>
      <c r="X96" s="2"/>
    </row>
    <row r="97" spans="1:24" ht="15" customHeight="1" outlineLevel="1">
      <c r="A97" s="2"/>
      <c r="B97" s="167" t="s">
        <v>132</v>
      </c>
      <c r="C97" s="168" t="s">
        <v>75</v>
      </c>
      <c r="D97" s="169">
        <f>PREENCHIMENTO!$C$88</f>
        <v>0</v>
      </c>
      <c r="E97" s="159">
        <f>ROUND(E$101*D97,2)</f>
        <v>0</v>
      </c>
      <c r="F97" s="2"/>
      <c r="G97" s="2"/>
      <c r="H97" s="2"/>
      <c r="I97" s="2"/>
      <c r="J97" s="2"/>
      <c r="K97" s="2"/>
      <c r="L97" s="2"/>
      <c r="M97" s="2"/>
      <c r="N97" s="2"/>
      <c r="O97" s="2"/>
      <c r="P97" s="2"/>
      <c r="Q97" s="2"/>
      <c r="R97" s="2"/>
      <c r="S97" s="2"/>
      <c r="T97" s="2"/>
      <c r="U97" s="2"/>
      <c r="V97" s="2"/>
      <c r="W97" s="2"/>
      <c r="X97" s="2"/>
    </row>
    <row r="98" spans="1:24" ht="15" customHeight="1" outlineLevel="1">
      <c r="A98" s="2"/>
      <c r="B98" s="60" t="s">
        <v>133</v>
      </c>
      <c r="C98" s="100" t="s">
        <v>75</v>
      </c>
      <c r="D98" s="130">
        <f>PREENCHIMENTO!$C$89</f>
        <v>0</v>
      </c>
      <c r="E98" s="160">
        <f>ROUND(E$101*D98,2)</f>
        <v>0</v>
      </c>
      <c r="F98" s="2"/>
      <c r="G98" s="2"/>
      <c r="H98" s="2"/>
      <c r="I98" s="2"/>
      <c r="J98" s="2"/>
      <c r="K98" s="2"/>
      <c r="L98" s="2"/>
      <c r="M98" s="2"/>
      <c r="N98" s="2"/>
      <c r="O98" s="2"/>
      <c r="P98" s="2"/>
      <c r="Q98" s="2"/>
      <c r="R98" s="2"/>
      <c r="S98" s="2"/>
      <c r="T98" s="2"/>
      <c r="U98" s="2"/>
      <c r="V98" s="2"/>
      <c r="W98" s="2"/>
      <c r="X98" s="2"/>
    </row>
    <row r="99" spans="1:24" ht="15" customHeight="1" outlineLevel="1">
      <c r="A99" s="2"/>
      <c r="B99" s="60" t="s">
        <v>140</v>
      </c>
      <c r="C99" s="100" t="s">
        <v>75</v>
      </c>
      <c r="D99" s="130">
        <f>PREENCHIMENTO!$C$90</f>
        <v>0</v>
      </c>
      <c r="E99" s="160">
        <f>ROUND(E$101*D99,2)</f>
        <v>0</v>
      </c>
      <c r="F99" s="2"/>
      <c r="G99" s="2"/>
      <c r="H99" s="2"/>
      <c r="I99" s="2"/>
      <c r="J99" s="2"/>
      <c r="K99" s="2"/>
      <c r="L99" s="2"/>
      <c r="M99" s="2"/>
      <c r="N99" s="2"/>
      <c r="O99" s="2"/>
      <c r="P99" s="2"/>
      <c r="Q99" s="2"/>
      <c r="R99" s="2"/>
      <c r="S99" s="2"/>
      <c r="T99" s="2"/>
      <c r="U99" s="2"/>
      <c r="V99" s="2"/>
      <c r="W99" s="2"/>
      <c r="X99" s="2"/>
    </row>
    <row r="100" spans="1:24" ht="15" customHeight="1">
      <c r="A100" s="42"/>
      <c r="B100" s="111" t="s">
        <v>134</v>
      </c>
      <c r="C100" s="112" t="s">
        <v>69</v>
      </c>
      <c r="D100" s="165">
        <f>SUM(D97:D99)</f>
        <v>0</v>
      </c>
      <c r="E100" s="161">
        <f>ROUND(SUM(E97:E99),2)</f>
        <v>0</v>
      </c>
      <c r="F100" s="42"/>
      <c r="G100" s="42"/>
      <c r="H100" s="42"/>
      <c r="I100" s="42"/>
      <c r="J100" s="42"/>
      <c r="K100" s="42"/>
      <c r="L100" s="42"/>
      <c r="M100" s="42"/>
      <c r="N100" s="42"/>
      <c r="O100" s="42"/>
      <c r="P100" s="42"/>
      <c r="Q100" s="42"/>
      <c r="R100" s="42"/>
      <c r="S100" s="42"/>
      <c r="T100" s="42"/>
      <c r="U100" s="42"/>
      <c r="V100" s="42"/>
      <c r="W100" s="42"/>
      <c r="X100" s="42"/>
    </row>
    <row r="101" spans="1:24" ht="0.75" customHeight="1">
      <c r="A101" s="43"/>
      <c r="B101" s="162"/>
      <c r="C101" s="164"/>
      <c r="D101" s="166">
        <f>1-D100</f>
        <v>1</v>
      </c>
      <c r="E101" s="163">
        <f>ROUND(E94/D101,2)</f>
        <v>27156.82</v>
      </c>
      <c r="F101" s="43"/>
      <c r="G101" s="43"/>
      <c r="H101" s="43"/>
      <c r="I101" s="43"/>
      <c r="J101" s="43"/>
      <c r="K101" s="43"/>
      <c r="L101" s="43"/>
      <c r="M101" s="43"/>
      <c r="N101" s="43"/>
      <c r="O101" s="43"/>
      <c r="P101" s="43"/>
      <c r="Q101" s="43"/>
      <c r="R101" s="43"/>
      <c r="S101" s="43"/>
      <c r="T101" s="43"/>
      <c r="U101" s="43"/>
      <c r="V101" s="43"/>
      <c r="W101" s="43"/>
      <c r="X101" s="43"/>
    </row>
    <row r="102" spans="1:24" ht="15" customHeight="1" thickBot="1">
      <c r="A102" s="2"/>
      <c r="B102" s="97" t="s">
        <v>135</v>
      </c>
      <c r="C102" s="101" t="s">
        <v>69</v>
      </c>
      <c r="D102" s="132">
        <f>D92+D100</f>
        <v>0</v>
      </c>
      <c r="E102" s="120">
        <f>ROUND(E92+E100,2)</f>
        <v>0</v>
      </c>
      <c r="F102" s="2"/>
      <c r="G102" s="2"/>
      <c r="H102" s="2"/>
      <c r="I102" s="2"/>
      <c r="J102" s="2"/>
      <c r="K102" s="2"/>
      <c r="L102" s="2"/>
      <c r="M102" s="2"/>
      <c r="N102" s="2"/>
      <c r="O102" s="2"/>
      <c r="P102" s="2"/>
      <c r="Q102" s="2"/>
      <c r="R102" s="2"/>
      <c r="S102" s="2"/>
      <c r="T102" s="2"/>
      <c r="U102" s="2"/>
      <c r="V102" s="2"/>
      <c r="W102" s="2"/>
      <c r="X102" s="2"/>
    </row>
    <row r="103" spans="1:24" s="50" customFormat="1" ht="6.75" customHeight="1" thickBot="1"/>
    <row r="104" spans="1:24" ht="43.5" customHeight="1">
      <c r="A104" s="2"/>
      <c r="B104" s="606" t="s">
        <v>95</v>
      </c>
      <c r="C104" s="606" t="s">
        <v>66</v>
      </c>
      <c r="D104" s="638" t="s">
        <v>205</v>
      </c>
      <c r="E104" s="639"/>
      <c r="F104" s="2"/>
      <c r="G104" s="2"/>
      <c r="H104" s="2"/>
      <c r="I104" s="2"/>
      <c r="J104" s="2"/>
      <c r="K104" s="2"/>
      <c r="L104" s="2"/>
      <c r="M104" s="2"/>
      <c r="N104" s="2"/>
      <c r="O104" s="2"/>
      <c r="P104" s="2"/>
      <c r="Q104" s="2"/>
      <c r="R104" s="2"/>
      <c r="S104" s="2"/>
      <c r="T104" s="2"/>
      <c r="U104" s="2"/>
      <c r="V104" s="2"/>
      <c r="W104" s="2"/>
      <c r="X104" s="2"/>
    </row>
    <row r="105" spans="1:24" ht="18.75" customHeight="1" thickBot="1">
      <c r="A105" s="50"/>
      <c r="B105" s="607"/>
      <c r="C105" s="607"/>
      <c r="D105" s="398" t="s">
        <v>300</v>
      </c>
      <c r="E105" s="399" t="s">
        <v>301</v>
      </c>
      <c r="F105" s="50"/>
      <c r="G105" s="50"/>
      <c r="H105" s="50"/>
      <c r="I105" s="50"/>
      <c r="J105" s="50"/>
      <c r="K105" s="50"/>
      <c r="L105" s="50"/>
      <c r="M105" s="50"/>
      <c r="N105" s="50"/>
      <c r="O105" s="50"/>
      <c r="P105" s="50"/>
      <c r="Q105" s="50"/>
      <c r="R105" s="50"/>
      <c r="S105" s="50"/>
      <c r="T105" s="50"/>
      <c r="U105" s="50"/>
      <c r="V105" s="50"/>
      <c r="W105" s="50"/>
      <c r="X105" s="50"/>
    </row>
    <row r="106" spans="1:24" ht="12.75" customHeight="1">
      <c r="A106" s="2"/>
      <c r="B106" s="184" t="s">
        <v>302</v>
      </c>
      <c r="C106" s="396" t="s">
        <v>69</v>
      </c>
      <c r="D106" s="397">
        <f>E25</f>
        <v>16330.98</v>
      </c>
      <c r="E106" s="409">
        <f>$E$112*D106</f>
        <v>32661.96</v>
      </c>
      <c r="F106" s="2"/>
      <c r="G106" s="410"/>
      <c r="H106" s="2"/>
      <c r="I106" s="2"/>
      <c r="J106" s="2"/>
      <c r="K106" s="2"/>
      <c r="L106" s="2"/>
      <c r="M106" s="2"/>
      <c r="N106" s="2"/>
      <c r="O106" s="2"/>
      <c r="P106" s="2"/>
      <c r="Q106" s="2"/>
      <c r="R106" s="2"/>
      <c r="S106" s="2"/>
      <c r="T106" s="2"/>
      <c r="U106" s="2"/>
      <c r="V106" s="2"/>
      <c r="W106" s="2"/>
      <c r="X106" s="2"/>
    </row>
    <row r="107" spans="1:24" ht="12.75" customHeight="1">
      <c r="A107" s="50"/>
      <c r="B107" s="184" t="s">
        <v>303</v>
      </c>
      <c r="C107" s="112" t="s">
        <v>69</v>
      </c>
      <c r="D107" s="392">
        <f>E57</f>
        <v>8347.75</v>
      </c>
      <c r="E107" s="331">
        <f t="shared" ref="E107:E111" si="7">$E$112*D107</f>
        <v>16695.5</v>
      </c>
      <c r="F107" s="50"/>
      <c r="G107" s="410"/>
      <c r="H107" s="2"/>
      <c r="I107" s="2"/>
      <c r="J107" s="2"/>
      <c r="K107" s="2"/>
      <c r="L107" s="2"/>
      <c r="M107" s="50"/>
      <c r="N107" s="50"/>
      <c r="O107" s="50"/>
      <c r="P107" s="50"/>
      <c r="Q107" s="50"/>
      <c r="R107" s="50"/>
      <c r="S107" s="50"/>
      <c r="T107" s="50"/>
      <c r="U107" s="50"/>
      <c r="V107" s="50"/>
      <c r="W107" s="50"/>
      <c r="X107" s="50"/>
    </row>
    <row r="108" spans="1:24" ht="12.75" customHeight="1">
      <c r="A108" s="50"/>
      <c r="B108" s="184" t="s">
        <v>304</v>
      </c>
      <c r="C108" s="112" t="s">
        <v>69</v>
      </c>
      <c r="D108" s="392">
        <f>E67</f>
        <v>657.18</v>
      </c>
      <c r="E108" s="331">
        <f t="shared" si="7"/>
        <v>1314.36</v>
      </c>
      <c r="F108" s="50"/>
      <c r="G108" s="410"/>
      <c r="H108" s="2"/>
      <c r="I108" s="2"/>
      <c r="J108" s="2"/>
      <c r="K108" s="2"/>
      <c r="L108" s="2"/>
      <c r="M108" s="50"/>
      <c r="N108" s="50"/>
      <c r="O108" s="50"/>
      <c r="P108" s="50"/>
      <c r="Q108" s="50"/>
      <c r="R108" s="50"/>
      <c r="S108" s="50"/>
      <c r="T108" s="50"/>
      <c r="U108" s="50"/>
      <c r="V108" s="50"/>
      <c r="W108" s="50"/>
      <c r="X108" s="50"/>
    </row>
    <row r="109" spans="1:24" ht="12.75" customHeight="1">
      <c r="A109" s="50"/>
      <c r="B109" s="184" t="s">
        <v>305</v>
      </c>
      <c r="C109" s="112" t="s">
        <v>69</v>
      </c>
      <c r="D109" s="392">
        <f>E78</f>
        <v>1820.91</v>
      </c>
      <c r="E109" s="331">
        <f t="shared" si="7"/>
        <v>3641.82</v>
      </c>
      <c r="F109" s="50"/>
      <c r="G109" s="410"/>
      <c r="H109" s="2"/>
      <c r="I109" s="2"/>
      <c r="J109" s="2"/>
      <c r="K109" s="2"/>
      <c r="L109" s="2"/>
      <c r="M109" s="50"/>
      <c r="N109" s="50"/>
      <c r="O109" s="50"/>
      <c r="P109" s="50"/>
      <c r="Q109" s="50"/>
      <c r="R109" s="50"/>
      <c r="S109" s="50"/>
      <c r="T109" s="50"/>
      <c r="U109" s="50"/>
      <c r="V109" s="50"/>
      <c r="W109" s="50"/>
      <c r="X109" s="50"/>
    </row>
    <row r="110" spans="1:24" ht="12.75" customHeight="1">
      <c r="A110" s="50"/>
      <c r="B110" s="184" t="s">
        <v>306</v>
      </c>
      <c r="C110" s="112" t="s">
        <v>69</v>
      </c>
      <c r="D110" s="392">
        <f>E84</f>
        <v>0</v>
      </c>
      <c r="E110" s="331">
        <f t="shared" si="7"/>
        <v>0</v>
      </c>
      <c r="F110" s="50"/>
      <c r="G110" s="410"/>
      <c r="H110" s="2"/>
      <c r="I110" s="2"/>
      <c r="J110" s="2"/>
      <c r="K110" s="2"/>
      <c r="L110" s="2"/>
      <c r="M110" s="50"/>
      <c r="N110" s="50"/>
      <c r="O110" s="50"/>
      <c r="P110" s="50"/>
      <c r="Q110" s="50"/>
      <c r="R110" s="50"/>
      <c r="S110" s="50"/>
      <c r="T110" s="50"/>
      <c r="U110" s="50"/>
      <c r="V110" s="50"/>
      <c r="W110" s="50"/>
      <c r="X110" s="50"/>
    </row>
    <row r="111" spans="1:24" ht="12.75" customHeight="1">
      <c r="A111" s="50"/>
      <c r="B111" s="184" t="s">
        <v>307</v>
      </c>
      <c r="C111" s="112" t="s">
        <v>69</v>
      </c>
      <c r="D111" s="392">
        <f>E102</f>
        <v>0</v>
      </c>
      <c r="E111" s="331">
        <f t="shared" si="7"/>
        <v>0</v>
      </c>
      <c r="F111" s="50"/>
      <c r="G111" s="410"/>
      <c r="H111" s="2"/>
      <c r="I111" s="2"/>
      <c r="J111" s="2"/>
      <c r="K111" s="2"/>
      <c r="L111" s="2"/>
      <c r="M111" s="50"/>
      <c r="N111" s="50"/>
      <c r="O111" s="50"/>
      <c r="P111" s="50"/>
      <c r="Q111" s="50"/>
      <c r="R111" s="50"/>
      <c r="S111" s="50"/>
      <c r="T111" s="50"/>
      <c r="U111" s="50"/>
      <c r="V111" s="50"/>
      <c r="W111" s="50"/>
      <c r="X111" s="50"/>
    </row>
    <row r="112" spans="1:24" ht="15" customHeight="1">
      <c r="A112" s="2"/>
      <c r="B112" s="96" t="s">
        <v>96</v>
      </c>
      <c r="C112" s="98" t="s">
        <v>164</v>
      </c>
      <c r="D112" s="393" t="s">
        <v>168</v>
      </c>
      <c r="E112" s="172">
        <f>$C$9</f>
        <v>2</v>
      </c>
      <c r="F112" s="2"/>
      <c r="G112" s="2"/>
      <c r="H112" s="2"/>
      <c r="I112" s="2"/>
      <c r="J112" s="2"/>
      <c r="K112" s="2"/>
      <c r="L112" s="2"/>
      <c r="M112" s="2"/>
      <c r="N112" s="2"/>
      <c r="O112" s="2"/>
      <c r="P112" s="2"/>
      <c r="Q112" s="2"/>
      <c r="R112" s="2"/>
      <c r="S112" s="2"/>
      <c r="T112" s="2"/>
      <c r="U112" s="2"/>
      <c r="V112" s="2"/>
      <c r="W112" s="2"/>
      <c r="X112" s="2"/>
    </row>
    <row r="113" spans="1:28" ht="15" customHeight="1">
      <c r="A113" s="2"/>
      <c r="B113" s="186" t="s">
        <v>97</v>
      </c>
      <c r="C113" s="112" t="s">
        <v>69</v>
      </c>
      <c r="D113" s="394" t="s">
        <v>168</v>
      </c>
      <c r="E113" s="174">
        <f>SUM(E106:E111)</f>
        <v>54313.64</v>
      </c>
      <c r="F113" s="2"/>
      <c r="G113" s="2"/>
      <c r="H113" s="2"/>
      <c r="I113" s="2"/>
      <c r="J113" s="2"/>
      <c r="K113" s="2"/>
      <c r="L113" s="2"/>
      <c r="M113" s="2"/>
      <c r="N113" s="2"/>
      <c r="O113" s="2"/>
      <c r="P113" s="2"/>
      <c r="Q113" s="2"/>
      <c r="R113" s="2"/>
      <c r="S113" s="2"/>
      <c r="T113" s="2"/>
      <c r="U113" s="2"/>
      <c r="V113" s="2"/>
      <c r="W113" s="2"/>
      <c r="X113" s="2"/>
    </row>
    <row r="114" spans="1:28" ht="15" customHeight="1" thickBot="1">
      <c r="A114" s="2"/>
      <c r="B114" s="187" t="s">
        <v>98</v>
      </c>
      <c r="C114" s="101" t="s">
        <v>69</v>
      </c>
      <c r="D114" s="395" t="s">
        <v>168</v>
      </c>
      <c r="E114" s="176">
        <f>E113*12</f>
        <v>651763.67999999993</v>
      </c>
      <c r="F114" s="2"/>
      <c r="G114" s="2"/>
      <c r="H114" s="2"/>
      <c r="I114" s="2"/>
      <c r="J114" s="2"/>
      <c r="K114" s="2"/>
      <c r="L114" s="2"/>
      <c r="M114" s="2"/>
      <c r="N114" s="2"/>
      <c r="O114" s="2"/>
      <c r="P114" s="2"/>
      <c r="Q114" s="2"/>
      <c r="R114" s="2"/>
      <c r="S114" s="2"/>
      <c r="T114" s="2"/>
      <c r="U114" s="2"/>
      <c r="V114" s="2"/>
      <c r="W114" s="2"/>
      <c r="X114" s="2"/>
    </row>
    <row r="115" spans="1:28" ht="6.75" customHeight="1" thickBot="1">
      <c r="A115" s="3"/>
      <c r="B115" s="180"/>
      <c r="C115" s="92"/>
      <c r="D115" s="181"/>
      <c r="E115" s="182"/>
      <c r="F115" s="3"/>
      <c r="G115" s="3"/>
      <c r="H115" s="3"/>
      <c r="I115" s="3"/>
      <c r="J115" s="3"/>
      <c r="K115" s="3"/>
      <c r="L115" s="3"/>
      <c r="M115" s="3"/>
      <c r="N115" s="3"/>
      <c r="O115" s="3"/>
      <c r="P115" s="3"/>
      <c r="Q115" s="3"/>
      <c r="R115" s="3"/>
      <c r="S115" s="3"/>
      <c r="T115" s="3"/>
      <c r="U115" s="3"/>
      <c r="V115" s="3"/>
      <c r="W115" s="3"/>
      <c r="X115" s="3"/>
    </row>
    <row r="116" spans="1:28" ht="60" customHeight="1">
      <c r="A116" s="2"/>
      <c r="B116" s="170" t="s">
        <v>99</v>
      </c>
      <c r="C116" s="134" t="s">
        <v>66</v>
      </c>
      <c r="D116" s="638" t="s">
        <v>205</v>
      </c>
      <c r="E116" s="639"/>
      <c r="F116" s="2"/>
      <c r="G116" s="2"/>
      <c r="H116" s="2"/>
      <c r="I116" s="2"/>
      <c r="J116" s="2"/>
      <c r="K116" s="2"/>
      <c r="L116" s="2"/>
      <c r="M116" s="2"/>
      <c r="N116" s="2"/>
      <c r="O116" s="2"/>
      <c r="P116" s="2"/>
      <c r="Q116" s="2"/>
      <c r="R116" s="2"/>
      <c r="S116" s="2"/>
      <c r="T116" s="2"/>
      <c r="U116" s="2"/>
      <c r="V116" s="2"/>
      <c r="W116" s="2"/>
      <c r="X116" s="2"/>
    </row>
    <row r="117" spans="1:28" ht="15" customHeight="1">
      <c r="A117" s="2"/>
      <c r="B117" s="96" t="s">
        <v>100</v>
      </c>
      <c r="C117" s="98" t="s">
        <v>164</v>
      </c>
      <c r="D117" s="185">
        <v>8.3299999999999999E-2</v>
      </c>
      <c r="E117" s="125">
        <f>E$25*D117</f>
        <v>1360.3706339999999</v>
      </c>
      <c r="F117" s="2"/>
      <c r="G117" s="2"/>
      <c r="H117" s="2"/>
      <c r="I117" s="2"/>
      <c r="J117" s="2"/>
      <c r="K117" s="2"/>
      <c r="L117" s="2"/>
      <c r="M117" s="2"/>
      <c r="N117" s="2"/>
      <c r="O117" s="2"/>
      <c r="P117" s="2"/>
      <c r="Q117" s="2"/>
      <c r="R117" s="2"/>
      <c r="S117" s="2"/>
      <c r="T117" s="2"/>
      <c r="U117" s="2"/>
      <c r="V117" s="2"/>
      <c r="W117" s="2"/>
      <c r="X117" s="2"/>
    </row>
    <row r="118" spans="1:28" ht="15" customHeight="1">
      <c r="A118" s="2"/>
      <c r="B118" s="96" t="s">
        <v>101</v>
      </c>
      <c r="C118" s="98" t="s">
        <v>164</v>
      </c>
      <c r="D118" s="185">
        <v>0.121</v>
      </c>
      <c r="E118" s="125">
        <f>E$25*D118</f>
        <v>1976.0485799999999</v>
      </c>
      <c r="F118" s="2"/>
      <c r="G118" s="2"/>
      <c r="H118" s="2"/>
      <c r="I118" s="2"/>
      <c r="J118" s="2"/>
      <c r="K118" s="2"/>
      <c r="L118" s="2"/>
      <c r="M118" s="2"/>
      <c r="N118" s="2"/>
      <c r="O118" s="2"/>
      <c r="P118" s="2"/>
      <c r="Q118" s="2"/>
      <c r="R118" s="2"/>
      <c r="S118" s="2"/>
      <c r="T118" s="2"/>
      <c r="U118" s="2"/>
      <c r="V118" s="2"/>
      <c r="W118" s="2"/>
      <c r="X118" s="2"/>
    </row>
    <row r="119" spans="1:28" ht="13.5" customHeight="1" outlineLevel="1">
      <c r="A119" s="2"/>
      <c r="B119" s="127" t="s">
        <v>102</v>
      </c>
      <c r="C119" s="100" t="s">
        <v>75</v>
      </c>
      <c r="D119" s="169">
        <f>IF(D31&gt;=0.03,0.0782,IF(D31&gt;=0.02,0.076,0.0739))</f>
        <v>7.3899999999999993E-2</v>
      </c>
      <c r="E119" s="125">
        <f>E$25*D119</f>
        <v>1206.8594219999998</v>
      </c>
      <c r="F119" s="2"/>
      <c r="G119" s="2"/>
      <c r="H119" s="2"/>
      <c r="I119" s="2"/>
      <c r="J119" s="2"/>
      <c r="K119" s="2"/>
      <c r="L119" s="2"/>
      <c r="M119" s="2"/>
      <c r="N119" s="2"/>
      <c r="O119" s="2"/>
      <c r="P119" s="2"/>
      <c r="Q119" s="2"/>
      <c r="R119" s="2"/>
      <c r="S119" s="2"/>
      <c r="T119" s="2"/>
      <c r="U119" s="2"/>
      <c r="V119" s="2"/>
      <c r="W119" s="2"/>
      <c r="X119" s="2"/>
    </row>
    <row r="120" spans="1:28" ht="13.5" customHeight="1" outlineLevel="1">
      <c r="A120" s="2"/>
      <c r="B120" s="96" t="s">
        <v>103</v>
      </c>
      <c r="C120" s="98" t="s">
        <v>164</v>
      </c>
      <c r="D120" s="185">
        <v>0.05</v>
      </c>
      <c r="E120" s="125">
        <f>E$25*D120</f>
        <v>816.54899999999998</v>
      </c>
      <c r="F120" s="2"/>
      <c r="G120" s="2"/>
      <c r="H120" s="2"/>
      <c r="I120" s="2"/>
      <c r="J120" s="2"/>
      <c r="K120" s="2"/>
      <c r="L120" s="2"/>
      <c r="M120" s="2"/>
      <c r="N120" s="2"/>
      <c r="O120" s="2"/>
      <c r="P120" s="2"/>
      <c r="Q120" s="2"/>
      <c r="R120" s="2"/>
      <c r="S120" s="2"/>
      <c r="T120" s="2"/>
      <c r="U120" s="2"/>
      <c r="V120" s="2"/>
      <c r="W120" s="2"/>
      <c r="X120" s="2"/>
    </row>
    <row r="121" spans="1:28" ht="12.75" customHeight="1" outlineLevel="1">
      <c r="A121" s="2"/>
      <c r="B121" s="111" t="s">
        <v>104</v>
      </c>
      <c r="C121" s="112" t="s">
        <v>69</v>
      </c>
      <c r="D121" s="173" t="s">
        <v>168</v>
      </c>
      <c r="E121" s="188">
        <f>SUM(E117:E120)</f>
        <v>5359.8276359999991</v>
      </c>
      <c r="F121" s="2"/>
      <c r="G121" s="2"/>
      <c r="H121" s="2"/>
      <c r="I121" s="2"/>
      <c r="J121" s="2"/>
      <c r="K121" s="2"/>
      <c r="L121" s="2"/>
      <c r="M121" s="2"/>
      <c r="N121" s="2"/>
      <c r="O121" s="2"/>
      <c r="P121" s="2"/>
      <c r="Q121" s="2"/>
      <c r="R121" s="2"/>
      <c r="S121" s="2"/>
      <c r="T121" s="2"/>
      <c r="U121" s="2"/>
      <c r="V121" s="2"/>
      <c r="W121" s="2"/>
      <c r="X121" s="2"/>
    </row>
    <row r="122" spans="1:28" ht="15" customHeight="1" outlineLevel="1">
      <c r="A122" s="2"/>
      <c r="B122" s="96" t="s">
        <v>105</v>
      </c>
      <c r="C122" s="98" t="s">
        <v>164</v>
      </c>
      <c r="D122" s="177" t="s">
        <v>168</v>
      </c>
      <c r="E122" s="171">
        <f>E112</f>
        <v>2</v>
      </c>
      <c r="F122" s="2"/>
      <c r="G122" s="2"/>
      <c r="H122" s="2"/>
      <c r="I122" s="2"/>
      <c r="J122" s="2"/>
      <c r="K122" s="2"/>
      <c r="L122" s="2"/>
      <c r="M122" s="2"/>
      <c r="N122" s="2"/>
      <c r="O122" s="2"/>
      <c r="P122" s="2"/>
      <c r="Q122" s="2"/>
      <c r="R122" s="2"/>
      <c r="S122" s="2"/>
      <c r="T122" s="2"/>
      <c r="U122" s="2"/>
      <c r="V122" s="2"/>
      <c r="W122" s="2"/>
      <c r="X122" s="2"/>
    </row>
    <row r="123" spans="1:28" ht="15" customHeight="1" thickBot="1">
      <c r="A123" s="2"/>
      <c r="B123" s="183" t="s">
        <v>106</v>
      </c>
      <c r="C123" s="101" t="s">
        <v>69</v>
      </c>
      <c r="D123" s="175" t="s">
        <v>168</v>
      </c>
      <c r="E123" s="189">
        <f>E121*E122</f>
        <v>10719.655271999998</v>
      </c>
      <c r="F123" s="2"/>
      <c r="G123" s="2"/>
      <c r="H123" s="2"/>
      <c r="I123" s="2"/>
      <c r="J123" s="2"/>
      <c r="K123" s="2"/>
      <c r="L123" s="2"/>
      <c r="M123" s="2"/>
      <c r="N123" s="2"/>
      <c r="O123" s="2"/>
      <c r="P123" s="2"/>
      <c r="Q123" s="2"/>
      <c r="R123" s="2"/>
      <c r="S123" s="2"/>
      <c r="T123" s="2"/>
      <c r="U123" s="2"/>
      <c r="V123" s="2"/>
      <c r="W123" s="2"/>
      <c r="X123" s="2"/>
    </row>
    <row r="124" spans="1:28" ht="9" customHeight="1">
      <c r="A124" s="2"/>
      <c r="B124" s="2"/>
      <c r="C124" s="50"/>
      <c r="D124" s="29"/>
      <c r="E124" s="29"/>
      <c r="F124" s="94"/>
      <c r="G124" s="94"/>
      <c r="H124" s="2"/>
      <c r="I124" s="2"/>
      <c r="J124" s="2"/>
      <c r="K124" s="2"/>
      <c r="L124" s="2"/>
      <c r="M124" s="2"/>
      <c r="N124" s="2"/>
      <c r="O124" s="2"/>
      <c r="P124" s="2"/>
      <c r="Q124" s="2"/>
      <c r="R124" s="2"/>
      <c r="S124" s="2"/>
      <c r="T124" s="2"/>
      <c r="U124" s="2"/>
      <c r="V124" s="2"/>
      <c r="W124" s="2"/>
      <c r="X124" s="2"/>
      <c r="Y124" s="2"/>
      <c r="Z124" s="2"/>
      <c r="AA124" s="2"/>
      <c r="AB124" s="2"/>
    </row>
    <row r="125" spans="1:28" ht="13.5" customHeight="1">
      <c r="A125" s="2"/>
      <c r="B125" s="2"/>
      <c r="C125" s="50"/>
      <c r="D125" s="29"/>
      <c r="E125" s="29"/>
      <c r="F125" s="94"/>
      <c r="G125" s="94"/>
      <c r="H125" s="2"/>
      <c r="I125" s="2"/>
      <c r="J125" s="2"/>
      <c r="K125" s="2"/>
      <c r="L125" s="2"/>
      <c r="M125" s="2"/>
      <c r="N125" s="2"/>
      <c r="O125" s="2"/>
      <c r="P125" s="2"/>
      <c r="Q125" s="2"/>
      <c r="R125" s="2"/>
      <c r="S125" s="2"/>
      <c r="T125" s="2"/>
      <c r="U125" s="2"/>
      <c r="V125" s="2"/>
      <c r="W125" s="2"/>
      <c r="X125" s="2"/>
      <c r="Y125" s="2"/>
      <c r="Z125" s="2"/>
      <c r="AA125" s="2"/>
      <c r="AB125" s="2"/>
    </row>
    <row r="126" spans="1:28" ht="13.5" customHeight="1">
      <c r="A126" s="2"/>
      <c r="B126" s="2"/>
      <c r="C126" s="50"/>
      <c r="D126" s="29"/>
      <c r="E126" s="64"/>
      <c r="F126" s="95"/>
      <c r="G126" s="95"/>
      <c r="H126" s="2"/>
      <c r="I126" s="2"/>
      <c r="J126" s="2"/>
      <c r="K126" s="2"/>
      <c r="L126" s="2"/>
      <c r="M126" s="2"/>
      <c r="N126" s="2"/>
      <c r="O126" s="2"/>
      <c r="P126" s="2"/>
      <c r="Q126" s="2"/>
      <c r="R126" s="2"/>
      <c r="S126" s="2"/>
      <c r="T126" s="2"/>
      <c r="U126" s="2"/>
      <c r="V126" s="2"/>
      <c r="W126" s="2"/>
      <c r="X126" s="2"/>
      <c r="Y126" s="2"/>
      <c r="Z126" s="2"/>
      <c r="AA126" s="2"/>
      <c r="AB126" s="2"/>
    </row>
    <row r="127" spans="1:28" ht="13.5" customHeight="1">
      <c r="A127" s="2"/>
      <c r="B127" s="2"/>
      <c r="C127" s="50"/>
      <c r="D127" s="29"/>
      <c r="E127" s="29"/>
      <c r="F127" s="94"/>
      <c r="G127" s="94"/>
      <c r="H127" s="2"/>
      <c r="I127" s="2"/>
      <c r="J127" s="2"/>
      <c r="K127" s="2"/>
      <c r="L127" s="2"/>
      <c r="M127" s="2"/>
      <c r="N127" s="2"/>
      <c r="O127" s="2"/>
      <c r="P127" s="2"/>
      <c r="Q127" s="2"/>
      <c r="R127" s="2"/>
      <c r="S127" s="2"/>
      <c r="T127" s="2"/>
      <c r="U127" s="2"/>
      <c r="V127" s="2"/>
      <c r="W127" s="2"/>
      <c r="X127" s="2"/>
      <c r="Y127" s="2"/>
      <c r="Z127" s="2"/>
      <c r="AA127" s="2"/>
      <c r="AB127" s="2"/>
    </row>
    <row r="128" spans="1:28" ht="13.5" customHeight="1">
      <c r="A128" s="2"/>
      <c r="B128" s="2"/>
      <c r="C128" s="50"/>
      <c r="D128" s="29"/>
      <c r="E128" s="29"/>
      <c r="F128" s="94"/>
      <c r="G128" s="94"/>
      <c r="H128" s="2"/>
      <c r="I128" s="2"/>
      <c r="J128" s="2"/>
      <c r="K128" s="2"/>
      <c r="L128" s="2"/>
      <c r="M128" s="2"/>
      <c r="N128" s="2"/>
      <c r="O128" s="2"/>
      <c r="P128" s="2"/>
      <c r="Q128" s="2"/>
      <c r="R128" s="2"/>
      <c r="S128" s="2"/>
      <c r="T128" s="2"/>
      <c r="U128" s="2"/>
      <c r="V128" s="2"/>
      <c r="W128" s="2"/>
      <c r="X128" s="2"/>
      <c r="Y128" s="2"/>
      <c r="Z128" s="2"/>
      <c r="AA128" s="2"/>
      <c r="AB128" s="2"/>
    </row>
    <row r="129" spans="1:28" ht="13.5" customHeight="1">
      <c r="A129" s="2"/>
      <c r="B129" s="2"/>
      <c r="C129" s="50"/>
      <c r="D129" s="29"/>
      <c r="E129" s="29"/>
      <c r="F129" s="94"/>
      <c r="G129" s="94"/>
      <c r="H129" s="2"/>
      <c r="I129" s="2"/>
      <c r="J129" s="2"/>
      <c r="K129" s="2"/>
      <c r="L129" s="2"/>
      <c r="M129" s="2"/>
      <c r="N129" s="2"/>
      <c r="O129" s="2"/>
      <c r="P129" s="2"/>
      <c r="Q129" s="2"/>
      <c r="R129" s="2"/>
      <c r="S129" s="2"/>
      <c r="T129" s="2"/>
      <c r="U129" s="2"/>
      <c r="V129" s="2"/>
      <c r="W129" s="2"/>
      <c r="X129" s="2"/>
      <c r="Y129" s="2"/>
      <c r="Z129" s="2"/>
      <c r="AA129" s="2"/>
      <c r="AB129" s="2"/>
    </row>
    <row r="130" spans="1:28" ht="13.5" customHeight="1">
      <c r="A130" s="2"/>
      <c r="B130" s="2"/>
      <c r="C130" s="50"/>
      <c r="D130" s="29"/>
      <c r="E130" s="29"/>
      <c r="F130" s="94"/>
      <c r="G130" s="94"/>
      <c r="H130" s="2"/>
      <c r="I130" s="2"/>
      <c r="J130" s="2"/>
      <c r="K130" s="2"/>
      <c r="L130" s="2"/>
      <c r="M130" s="2"/>
      <c r="N130" s="2"/>
      <c r="O130" s="2"/>
      <c r="P130" s="2"/>
      <c r="Q130" s="2"/>
      <c r="R130" s="2"/>
      <c r="S130" s="2"/>
      <c r="T130" s="2"/>
      <c r="U130" s="2"/>
      <c r="V130" s="2"/>
      <c r="W130" s="2"/>
      <c r="X130" s="2"/>
      <c r="Y130" s="2"/>
      <c r="Z130" s="2"/>
      <c r="AA130" s="2"/>
      <c r="AB130" s="2"/>
    </row>
    <row r="131" spans="1:28" ht="13.5" customHeight="1">
      <c r="A131" s="2"/>
      <c r="B131" s="2"/>
      <c r="C131" s="50"/>
      <c r="D131" s="29"/>
      <c r="E131" s="29"/>
      <c r="F131" s="94"/>
      <c r="G131" s="94"/>
      <c r="H131" s="2"/>
      <c r="I131" s="2"/>
      <c r="J131" s="2"/>
      <c r="K131" s="2"/>
      <c r="L131" s="2"/>
      <c r="M131" s="2"/>
      <c r="N131" s="2"/>
      <c r="O131" s="2"/>
      <c r="P131" s="2"/>
      <c r="Q131" s="2"/>
      <c r="R131" s="2"/>
      <c r="S131" s="2"/>
      <c r="T131" s="2"/>
      <c r="U131" s="2"/>
      <c r="V131" s="2"/>
      <c r="W131" s="2"/>
      <c r="X131" s="2"/>
      <c r="Y131" s="2"/>
      <c r="Z131" s="2"/>
      <c r="AA131" s="2"/>
      <c r="AB131" s="2"/>
    </row>
    <row r="132" spans="1:28" ht="13.5" customHeight="1">
      <c r="A132" s="2"/>
      <c r="B132" s="2"/>
      <c r="C132" s="50"/>
      <c r="D132" s="29"/>
      <c r="E132" s="29"/>
      <c r="F132" s="94"/>
      <c r="G132" s="94"/>
      <c r="H132" s="2"/>
      <c r="I132" s="2"/>
      <c r="J132" s="2"/>
      <c r="K132" s="2"/>
      <c r="L132" s="2"/>
      <c r="M132" s="2"/>
      <c r="N132" s="2"/>
      <c r="O132" s="2"/>
      <c r="P132" s="2"/>
      <c r="Q132" s="2"/>
      <c r="R132" s="2"/>
      <c r="S132" s="2"/>
      <c r="T132" s="2"/>
      <c r="U132" s="2"/>
      <c r="V132" s="2"/>
      <c r="W132" s="2"/>
      <c r="X132" s="2"/>
      <c r="Y132" s="2"/>
      <c r="Z132" s="2"/>
      <c r="AA132" s="2"/>
      <c r="AB132" s="2"/>
    </row>
    <row r="133" spans="1:28" ht="13.5" customHeight="1">
      <c r="A133" s="2"/>
      <c r="B133" s="2"/>
      <c r="C133" s="50"/>
      <c r="D133" s="29"/>
      <c r="E133" s="29"/>
      <c r="F133" s="94"/>
      <c r="G133" s="94"/>
      <c r="H133" s="2"/>
      <c r="I133" s="2"/>
      <c r="J133" s="2"/>
      <c r="K133" s="2"/>
      <c r="L133" s="2"/>
      <c r="M133" s="2"/>
      <c r="N133" s="2"/>
      <c r="O133" s="2"/>
      <c r="P133" s="2"/>
      <c r="Q133" s="2"/>
      <c r="R133" s="2"/>
      <c r="S133" s="2"/>
      <c r="T133" s="2"/>
      <c r="U133" s="2"/>
      <c r="V133" s="2"/>
      <c r="W133" s="2"/>
      <c r="X133" s="2"/>
      <c r="Y133" s="2"/>
      <c r="Z133" s="2"/>
      <c r="AA133" s="2"/>
      <c r="AB133" s="2"/>
    </row>
    <row r="134" spans="1:28" ht="13.5" customHeight="1">
      <c r="A134" s="2"/>
      <c r="B134" s="2"/>
      <c r="C134" s="50"/>
      <c r="D134" s="29"/>
      <c r="E134" s="29"/>
      <c r="F134" s="94"/>
      <c r="G134" s="94"/>
      <c r="H134" s="2"/>
      <c r="I134" s="2"/>
      <c r="J134" s="2"/>
      <c r="K134" s="2"/>
      <c r="L134" s="2"/>
      <c r="M134" s="2"/>
      <c r="N134" s="2"/>
      <c r="O134" s="2"/>
      <c r="P134" s="2"/>
      <c r="Q134" s="2"/>
      <c r="R134" s="2"/>
      <c r="S134" s="2"/>
      <c r="T134" s="2"/>
      <c r="U134" s="2"/>
      <c r="V134" s="2"/>
      <c r="W134" s="2"/>
      <c r="X134" s="2"/>
      <c r="Y134" s="2"/>
      <c r="Z134" s="2"/>
      <c r="AA134" s="2"/>
      <c r="AB134" s="2"/>
    </row>
    <row r="135" spans="1:28" ht="13.5" customHeight="1">
      <c r="A135" s="2"/>
      <c r="B135" s="2"/>
      <c r="C135" s="50"/>
      <c r="D135" s="29"/>
      <c r="E135" s="29"/>
      <c r="F135" s="94"/>
      <c r="G135" s="94"/>
      <c r="H135" s="2"/>
      <c r="I135" s="2"/>
      <c r="J135" s="2"/>
      <c r="K135" s="2"/>
      <c r="L135" s="2"/>
      <c r="M135" s="2"/>
      <c r="N135" s="2"/>
      <c r="O135" s="2"/>
      <c r="P135" s="2"/>
      <c r="Q135" s="2"/>
      <c r="R135" s="2"/>
      <c r="S135" s="2"/>
      <c r="T135" s="2"/>
      <c r="U135" s="2"/>
      <c r="V135" s="2"/>
      <c r="W135" s="2"/>
      <c r="X135" s="2"/>
      <c r="Y135" s="2"/>
      <c r="Z135" s="2"/>
      <c r="AA135" s="2"/>
      <c r="AB135" s="2"/>
    </row>
    <row r="136" spans="1:28" ht="13.5" customHeight="1">
      <c r="A136" s="2"/>
      <c r="B136" s="2"/>
      <c r="C136" s="50"/>
      <c r="D136" s="29"/>
      <c r="E136" s="29"/>
      <c r="F136" s="94"/>
      <c r="G136" s="94"/>
      <c r="H136" s="2"/>
      <c r="I136" s="2"/>
      <c r="J136" s="2"/>
      <c r="K136" s="2"/>
      <c r="L136" s="2"/>
      <c r="M136" s="2"/>
      <c r="N136" s="2"/>
      <c r="O136" s="2"/>
      <c r="P136" s="2"/>
      <c r="Q136" s="2"/>
      <c r="R136" s="2"/>
      <c r="S136" s="2"/>
      <c r="T136" s="2"/>
      <c r="U136" s="2"/>
      <c r="V136" s="2"/>
      <c r="W136" s="2"/>
      <c r="X136" s="2"/>
      <c r="Y136" s="2"/>
      <c r="Z136" s="2"/>
      <c r="AA136" s="2"/>
      <c r="AB136" s="2"/>
    </row>
    <row r="137" spans="1:28" ht="13.5" customHeight="1">
      <c r="A137" s="2"/>
      <c r="B137" s="2"/>
      <c r="C137" s="50"/>
      <c r="D137" s="29"/>
      <c r="E137" s="29"/>
      <c r="F137" s="94"/>
      <c r="G137" s="94"/>
      <c r="H137" s="2"/>
      <c r="I137" s="2"/>
      <c r="J137" s="2"/>
      <c r="K137" s="2"/>
      <c r="L137" s="2"/>
      <c r="M137" s="2"/>
      <c r="N137" s="2"/>
      <c r="O137" s="2"/>
      <c r="P137" s="2"/>
      <c r="Q137" s="2"/>
      <c r="R137" s="2"/>
      <c r="S137" s="2"/>
      <c r="T137" s="2"/>
      <c r="U137" s="2"/>
      <c r="V137" s="2"/>
      <c r="W137" s="2"/>
      <c r="X137" s="2"/>
      <c r="Y137" s="2"/>
      <c r="Z137" s="2"/>
      <c r="AA137" s="2"/>
      <c r="AB137" s="2"/>
    </row>
    <row r="138" spans="1:28" ht="13.5" customHeight="1">
      <c r="A138" s="2"/>
      <c r="B138" s="2"/>
      <c r="C138" s="50"/>
      <c r="D138" s="29"/>
      <c r="E138" s="29"/>
      <c r="F138" s="94"/>
      <c r="G138" s="94"/>
      <c r="H138" s="2"/>
      <c r="I138" s="2"/>
      <c r="J138" s="2"/>
      <c r="K138" s="2"/>
      <c r="L138" s="2"/>
      <c r="M138" s="2"/>
      <c r="N138" s="2"/>
      <c r="O138" s="2"/>
      <c r="P138" s="2"/>
      <c r="Q138" s="2"/>
      <c r="R138" s="2"/>
      <c r="S138" s="2"/>
      <c r="T138" s="2"/>
      <c r="U138" s="2"/>
      <c r="V138" s="2"/>
      <c r="W138" s="2"/>
      <c r="X138" s="2"/>
      <c r="Y138" s="2"/>
      <c r="Z138" s="2"/>
      <c r="AA138" s="2"/>
      <c r="AB138" s="2"/>
    </row>
    <row r="139" spans="1:28" ht="13.5" customHeight="1">
      <c r="A139" s="2"/>
      <c r="B139" s="2"/>
      <c r="C139" s="50"/>
      <c r="D139" s="29"/>
      <c r="E139" s="29"/>
      <c r="F139" s="94"/>
      <c r="G139" s="94"/>
      <c r="H139" s="2"/>
      <c r="I139" s="2"/>
      <c r="J139" s="2"/>
      <c r="K139" s="2"/>
      <c r="L139" s="2"/>
      <c r="M139" s="2"/>
      <c r="N139" s="2"/>
      <c r="O139" s="2"/>
      <c r="P139" s="2"/>
      <c r="Q139" s="2"/>
      <c r="R139" s="2"/>
      <c r="S139" s="2"/>
      <c r="T139" s="2"/>
      <c r="U139" s="2"/>
      <c r="V139" s="2"/>
      <c r="W139" s="2"/>
      <c r="X139" s="2"/>
      <c r="Y139" s="2"/>
      <c r="Z139" s="2"/>
      <c r="AA139" s="2"/>
      <c r="AB139" s="2"/>
    </row>
    <row r="140" spans="1:28" ht="13.5" customHeight="1">
      <c r="A140" s="2"/>
      <c r="B140" s="2"/>
      <c r="C140" s="50"/>
      <c r="D140" s="29"/>
      <c r="E140" s="29"/>
      <c r="F140" s="94"/>
      <c r="G140" s="94"/>
      <c r="H140" s="2"/>
      <c r="I140" s="2"/>
      <c r="J140" s="2"/>
      <c r="K140" s="2"/>
      <c r="L140" s="2"/>
      <c r="M140" s="2"/>
      <c r="N140" s="2"/>
      <c r="O140" s="2"/>
      <c r="P140" s="2"/>
      <c r="Q140" s="2"/>
      <c r="R140" s="2"/>
      <c r="S140" s="2"/>
      <c r="T140" s="2"/>
      <c r="U140" s="2"/>
      <c r="V140" s="2"/>
      <c r="W140" s="2"/>
      <c r="X140" s="2"/>
      <c r="Y140" s="2"/>
      <c r="Z140" s="2"/>
      <c r="AA140" s="2"/>
      <c r="AB140" s="2"/>
    </row>
    <row r="141" spans="1:28" ht="13.5" customHeight="1">
      <c r="A141" s="2"/>
      <c r="B141" s="2"/>
      <c r="C141" s="50"/>
      <c r="D141" s="29"/>
      <c r="E141" s="29"/>
      <c r="F141" s="94"/>
      <c r="G141" s="94"/>
      <c r="H141" s="2"/>
      <c r="I141" s="2"/>
      <c r="J141" s="2"/>
      <c r="K141" s="2"/>
      <c r="L141" s="2"/>
      <c r="M141" s="2"/>
      <c r="N141" s="2"/>
      <c r="O141" s="2"/>
      <c r="P141" s="2"/>
      <c r="Q141" s="2"/>
      <c r="R141" s="2"/>
      <c r="S141" s="2"/>
      <c r="T141" s="2"/>
      <c r="U141" s="2"/>
      <c r="V141" s="2"/>
      <c r="W141" s="2"/>
      <c r="X141" s="2"/>
      <c r="Y141" s="2"/>
      <c r="Z141" s="2"/>
      <c r="AA141" s="2"/>
      <c r="AB141" s="2"/>
    </row>
    <row r="142" spans="1:28" ht="13.5" customHeight="1">
      <c r="A142" s="2"/>
      <c r="B142" s="2"/>
      <c r="C142" s="50"/>
      <c r="D142" s="29"/>
      <c r="E142" s="29"/>
      <c r="F142" s="94"/>
      <c r="G142" s="94"/>
      <c r="H142" s="2"/>
      <c r="I142" s="2"/>
      <c r="J142" s="2"/>
      <c r="K142" s="2"/>
      <c r="L142" s="2"/>
      <c r="M142" s="2"/>
      <c r="N142" s="2"/>
      <c r="O142" s="2"/>
      <c r="P142" s="2"/>
      <c r="Q142" s="2"/>
      <c r="R142" s="2"/>
      <c r="S142" s="2"/>
      <c r="T142" s="2"/>
      <c r="U142" s="2"/>
      <c r="V142" s="2"/>
      <c r="W142" s="2"/>
      <c r="X142" s="2"/>
      <c r="Y142" s="2"/>
      <c r="Z142" s="2"/>
      <c r="AA142" s="2"/>
      <c r="AB142" s="2"/>
    </row>
    <row r="143" spans="1:28" ht="13.5" customHeight="1">
      <c r="A143" s="2"/>
      <c r="B143" s="2"/>
      <c r="C143" s="50"/>
      <c r="D143" s="29"/>
      <c r="E143" s="29"/>
      <c r="F143" s="94"/>
      <c r="G143" s="94"/>
      <c r="H143" s="2"/>
      <c r="I143" s="2"/>
      <c r="J143" s="2"/>
      <c r="K143" s="2"/>
      <c r="L143" s="2"/>
      <c r="M143" s="2"/>
      <c r="N143" s="2"/>
      <c r="O143" s="2"/>
      <c r="P143" s="2"/>
      <c r="Q143" s="2"/>
      <c r="R143" s="2"/>
      <c r="S143" s="2"/>
      <c r="T143" s="2"/>
      <c r="U143" s="2"/>
      <c r="V143" s="2"/>
      <c r="W143" s="2"/>
      <c r="X143" s="2"/>
      <c r="Y143" s="2"/>
      <c r="Z143" s="2"/>
      <c r="AA143" s="2"/>
      <c r="AB143" s="2"/>
    </row>
    <row r="144" spans="1:28" ht="13.5" customHeight="1">
      <c r="A144" s="2"/>
      <c r="B144" s="2"/>
      <c r="C144" s="50"/>
      <c r="D144" s="29"/>
      <c r="E144" s="29"/>
      <c r="F144" s="94"/>
      <c r="G144" s="94"/>
      <c r="H144" s="2"/>
      <c r="I144" s="2"/>
      <c r="J144" s="2"/>
      <c r="K144" s="2"/>
      <c r="L144" s="2"/>
      <c r="M144" s="2"/>
      <c r="N144" s="2"/>
      <c r="O144" s="2"/>
      <c r="P144" s="2"/>
      <c r="Q144" s="2"/>
      <c r="R144" s="2"/>
      <c r="S144" s="2"/>
      <c r="T144" s="2"/>
      <c r="U144" s="2"/>
      <c r="V144" s="2"/>
      <c r="W144" s="2"/>
      <c r="X144" s="2"/>
      <c r="Y144" s="2"/>
      <c r="Z144" s="2"/>
      <c r="AA144" s="2"/>
      <c r="AB144" s="2"/>
    </row>
    <row r="145" spans="1:28" ht="13.5" customHeight="1">
      <c r="A145" s="2"/>
      <c r="B145" s="2"/>
      <c r="C145" s="50"/>
      <c r="D145" s="29"/>
      <c r="E145" s="29"/>
      <c r="F145" s="94"/>
      <c r="G145" s="94"/>
      <c r="H145" s="2"/>
      <c r="I145" s="2"/>
      <c r="J145" s="2"/>
      <c r="K145" s="2"/>
      <c r="L145" s="2"/>
      <c r="M145" s="2"/>
      <c r="N145" s="2"/>
      <c r="O145" s="2"/>
      <c r="P145" s="2"/>
      <c r="Q145" s="2"/>
      <c r="R145" s="2"/>
      <c r="S145" s="2"/>
      <c r="T145" s="2"/>
      <c r="U145" s="2"/>
      <c r="V145" s="2"/>
      <c r="W145" s="2"/>
      <c r="X145" s="2"/>
      <c r="Y145" s="2"/>
      <c r="Z145" s="2"/>
      <c r="AA145" s="2"/>
      <c r="AB145" s="2"/>
    </row>
    <row r="146" spans="1:28" ht="13.5" customHeight="1">
      <c r="A146" s="2"/>
      <c r="B146" s="2"/>
      <c r="C146" s="50"/>
      <c r="D146" s="29"/>
      <c r="E146" s="29"/>
      <c r="F146" s="94"/>
      <c r="G146" s="94"/>
      <c r="H146" s="2"/>
      <c r="I146" s="2"/>
      <c r="J146" s="2"/>
      <c r="K146" s="2"/>
      <c r="L146" s="2"/>
      <c r="M146" s="2"/>
      <c r="N146" s="2"/>
      <c r="O146" s="2"/>
      <c r="P146" s="2"/>
      <c r="Q146" s="2"/>
      <c r="R146" s="2"/>
      <c r="S146" s="2"/>
      <c r="T146" s="2"/>
      <c r="U146" s="2"/>
      <c r="V146" s="2"/>
      <c r="W146" s="2"/>
      <c r="X146" s="2"/>
      <c r="Y146" s="2"/>
      <c r="Z146" s="2"/>
      <c r="AA146" s="2"/>
      <c r="AB146" s="2"/>
    </row>
    <row r="147" spans="1:28" ht="13.5" customHeight="1">
      <c r="A147" s="2"/>
      <c r="B147" s="2"/>
      <c r="C147" s="50"/>
      <c r="D147" s="29"/>
      <c r="E147" s="29"/>
      <c r="F147" s="94"/>
      <c r="G147" s="94"/>
      <c r="H147" s="2"/>
      <c r="I147" s="2"/>
      <c r="J147" s="2"/>
      <c r="K147" s="2"/>
      <c r="L147" s="2"/>
      <c r="M147" s="2"/>
      <c r="N147" s="2"/>
      <c r="O147" s="2"/>
      <c r="P147" s="2"/>
      <c r="Q147" s="2"/>
      <c r="R147" s="2"/>
      <c r="S147" s="2"/>
      <c r="T147" s="2"/>
      <c r="U147" s="2"/>
      <c r="V147" s="2"/>
      <c r="W147" s="2"/>
      <c r="X147" s="2"/>
      <c r="Y147" s="2"/>
      <c r="Z147" s="2"/>
      <c r="AA147" s="2"/>
      <c r="AB147" s="2"/>
    </row>
    <row r="148" spans="1:28" ht="13.5" customHeight="1">
      <c r="A148" s="2"/>
      <c r="B148" s="2"/>
      <c r="C148" s="50"/>
      <c r="D148" s="29"/>
      <c r="E148" s="29"/>
      <c r="F148" s="94"/>
      <c r="G148" s="94"/>
      <c r="H148" s="2"/>
      <c r="I148" s="2"/>
      <c r="J148" s="2"/>
      <c r="K148" s="2"/>
      <c r="L148" s="2"/>
      <c r="M148" s="2"/>
      <c r="N148" s="2"/>
      <c r="O148" s="2"/>
      <c r="P148" s="2"/>
      <c r="Q148" s="2"/>
      <c r="R148" s="2"/>
      <c r="S148" s="2"/>
      <c r="T148" s="2"/>
      <c r="U148" s="2"/>
      <c r="V148" s="2"/>
      <c r="W148" s="2"/>
      <c r="X148" s="2"/>
      <c r="Y148" s="2"/>
      <c r="Z148" s="2"/>
      <c r="AA148" s="2"/>
      <c r="AB148" s="2"/>
    </row>
    <row r="149" spans="1:28" ht="13.5" customHeight="1">
      <c r="A149" s="2"/>
      <c r="B149" s="2"/>
      <c r="C149" s="50"/>
      <c r="D149" s="29"/>
      <c r="E149" s="29"/>
      <c r="F149" s="94"/>
      <c r="G149" s="94"/>
      <c r="H149" s="2"/>
      <c r="I149" s="2"/>
      <c r="J149" s="2"/>
      <c r="K149" s="2"/>
      <c r="L149" s="2"/>
      <c r="M149" s="2"/>
      <c r="N149" s="2"/>
      <c r="O149" s="2"/>
      <c r="P149" s="2"/>
      <c r="Q149" s="2"/>
      <c r="R149" s="2"/>
      <c r="S149" s="2"/>
      <c r="T149" s="2"/>
      <c r="U149" s="2"/>
      <c r="V149" s="2"/>
      <c r="W149" s="2"/>
      <c r="X149" s="2"/>
      <c r="Y149" s="2"/>
      <c r="Z149" s="2"/>
      <c r="AA149" s="2"/>
      <c r="AB149" s="2"/>
    </row>
    <row r="150" spans="1:28" ht="13.5" customHeight="1">
      <c r="A150" s="2"/>
      <c r="B150" s="2"/>
      <c r="C150" s="50"/>
      <c r="D150" s="29"/>
      <c r="E150" s="29"/>
      <c r="F150" s="94"/>
      <c r="G150" s="94"/>
      <c r="H150" s="2"/>
      <c r="I150" s="2"/>
      <c r="J150" s="2"/>
      <c r="K150" s="2"/>
      <c r="L150" s="2"/>
      <c r="M150" s="2"/>
      <c r="N150" s="2"/>
      <c r="O150" s="2"/>
      <c r="P150" s="2"/>
      <c r="Q150" s="2"/>
      <c r="R150" s="2"/>
      <c r="S150" s="2"/>
      <c r="T150" s="2"/>
      <c r="U150" s="2"/>
      <c r="V150" s="2"/>
      <c r="W150" s="2"/>
      <c r="X150" s="2"/>
      <c r="Y150" s="2"/>
      <c r="Z150" s="2"/>
      <c r="AA150" s="2"/>
      <c r="AB150" s="2"/>
    </row>
    <row r="151" spans="1:28" ht="13.5" customHeight="1">
      <c r="A151" s="2"/>
      <c r="B151" s="2"/>
      <c r="C151" s="50"/>
      <c r="D151" s="29"/>
      <c r="E151" s="29"/>
      <c r="F151" s="94"/>
      <c r="G151" s="94"/>
      <c r="H151" s="2"/>
      <c r="I151" s="2"/>
      <c r="J151" s="2"/>
      <c r="K151" s="2"/>
      <c r="L151" s="2"/>
      <c r="M151" s="2"/>
      <c r="N151" s="2"/>
      <c r="O151" s="2"/>
      <c r="P151" s="2"/>
      <c r="Q151" s="2"/>
      <c r="R151" s="2"/>
      <c r="S151" s="2"/>
      <c r="T151" s="2"/>
      <c r="U151" s="2"/>
      <c r="V151" s="2"/>
      <c r="W151" s="2"/>
      <c r="X151" s="2"/>
      <c r="Y151" s="2"/>
      <c r="Z151" s="2"/>
      <c r="AA151" s="2"/>
      <c r="AB151" s="2"/>
    </row>
    <row r="152" spans="1:28" ht="13.5" customHeight="1">
      <c r="A152" s="2"/>
      <c r="B152" s="2"/>
      <c r="C152" s="50"/>
      <c r="D152" s="29"/>
      <c r="E152" s="29"/>
      <c r="F152" s="94"/>
      <c r="G152" s="94"/>
      <c r="H152" s="2"/>
      <c r="I152" s="2"/>
      <c r="J152" s="2"/>
      <c r="K152" s="2"/>
      <c r="L152" s="2"/>
      <c r="M152" s="2"/>
      <c r="N152" s="2"/>
      <c r="O152" s="2"/>
      <c r="P152" s="2"/>
      <c r="Q152" s="2"/>
      <c r="R152" s="2"/>
      <c r="S152" s="2"/>
      <c r="T152" s="2"/>
      <c r="U152" s="2"/>
      <c r="V152" s="2"/>
      <c r="W152" s="2"/>
      <c r="X152" s="2"/>
      <c r="Y152" s="2"/>
      <c r="Z152" s="2"/>
      <c r="AA152" s="2"/>
      <c r="AB152" s="2"/>
    </row>
    <row r="153" spans="1:28" ht="13.5" customHeight="1">
      <c r="A153" s="2"/>
      <c r="B153" s="2"/>
      <c r="C153" s="50"/>
      <c r="D153" s="29"/>
      <c r="E153" s="29"/>
      <c r="F153" s="94"/>
      <c r="G153" s="94"/>
      <c r="H153" s="2"/>
      <c r="I153" s="2"/>
      <c r="J153" s="2"/>
      <c r="K153" s="2"/>
      <c r="L153" s="2"/>
      <c r="M153" s="2"/>
      <c r="N153" s="2"/>
      <c r="O153" s="2"/>
      <c r="P153" s="2"/>
      <c r="Q153" s="2"/>
      <c r="R153" s="2"/>
      <c r="S153" s="2"/>
      <c r="T153" s="2"/>
      <c r="U153" s="2"/>
      <c r="V153" s="2"/>
      <c r="W153" s="2"/>
      <c r="X153" s="2"/>
      <c r="Y153" s="2"/>
      <c r="Z153" s="2"/>
      <c r="AA153" s="2"/>
      <c r="AB153" s="2"/>
    </row>
    <row r="154" spans="1:28" ht="13.5" customHeight="1">
      <c r="A154" s="2"/>
      <c r="B154" s="2"/>
      <c r="C154" s="50"/>
      <c r="D154" s="29"/>
      <c r="E154" s="29"/>
      <c r="F154" s="94"/>
      <c r="G154" s="94"/>
      <c r="H154" s="2"/>
      <c r="I154" s="2"/>
      <c r="J154" s="2"/>
      <c r="K154" s="2"/>
      <c r="L154" s="2"/>
      <c r="M154" s="2"/>
      <c r="N154" s="2"/>
      <c r="O154" s="2"/>
      <c r="P154" s="2"/>
      <c r="Q154" s="2"/>
      <c r="R154" s="2"/>
      <c r="S154" s="2"/>
      <c r="T154" s="2"/>
      <c r="U154" s="2"/>
      <c r="V154" s="2"/>
      <c r="W154" s="2"/>
      <c r="X154" s="2"/>
      <c r="Y154" s="2"/>
      <c r="Z154" s="2"/>
      <c r="AA154" s="2"/>
      <c r="AB154" s="2"/>
    </row>
    <row r="155" spans="1:28" ht="13.5" customHeight="1">
      <c r="A155" s="2"/>
      <c r="B155" s="2"/>
      <c r="C155" s="50"/>
      <c r="D155" s="29"/>
      <c r="E155" s="29"/>
      <c r="F155" s="94"/>
      <c r="G155" s="94"/>
      <c r="H155" s="2"/>
      <c r="I155" s="2"/>
      <c r="J155" s="2"/>
      <c r="K155" s="2"/>
      <c r="L155" s="2"/>
      <c r="M155" s="2"/>
      <c r="N155" s="2"/>
      <c r="O155" s="2"/>
      <c r="P155" s="2"/>
      <c r="Q155" s="2"/>
      <c r="R155" s="2"/>
      <c r="S155" s="2"/>
      <c r="T155" s="2"/>
      <c r="U155" s="2"/>
      <c r="V155" s="2"/>
      <c r="W155" s="2"/>
      <c r="X155" s="2"/>
      <c r="Y155" s="2"/>
      <c r="Z155" s="2"/>
      <c r="AA155" s="2"/>
      <c r="AB155" s="2"/>
    </row>
    <row r="156" spans="1:28" ht="13.5" customHeight="1">
      <c r="A156" s="2"/>
      <c r="B156" s="2"/>
      <c r="C156" s="50"/>
      <c r="D156" s="29"/>
      <c r="E156" s="29"/>
      <c r="F156" s="94"/>
      <c r="G156" s="94"/>
      <c r="H156" s="2"/>
      <c r="I156" s="2"/>
      <c r="J156" s="2"/>
      <c r="K156" s="2"/>
      <c r="L156" s="2"/>
      <c r="M156" s="2"/>
      <c r="N156" s="2"/>
      <c r="O156" s="2"/>
      <c r="P156" s="2"/>
      <c r="Q156" s="2"/>
      <c r="R156" s="2"/>
      <c r="S156" s="2"/>
      <c r="T156" s="2"/>
      <c r="U156" s="2"/>
      <c r="V156" s="2"/>
      <c r="W156" s="2"/>
      <c r="X156" s="2"/>
      <c r="Y156" s="2"/>
      <c r="Z156" s="2"/>
      <c r="AA156" s="2"/>
      <c r="AB156" s="2"/>
    </row>
    <row r="157" spans="1:28" ht="13.5" customHeight="1">
      <c r="A157" s="2"/>
      <c r="B157" s="2"/>
      <c r="C157" s="50"/>
      <c r="D157" s="29"/>
      <c r="E157" s="29"/>
      <c r="F157" s="94"/>
      <c r="G157" s="94"/>
      <c r="H157" s="2"/>
      <c r="I157" s="2"/>
      <c r="J157" s="2"/>
      <c r="K157" s="2"/>
      <c r="L157" s="2"/>
      <c r="M157" s="2"/>
      <c r="N157" s="2"/>
      <c r="O157" s="2"/>
      <c r="P157" s="2"/>
      <c r="Q157" s="2"/>
      <c r="R157" s="2"/>
      <c r="S157" s="2"/>
      <c r="T157" s="2"/>
      <c r="U157" s="2"/>
      <c r="V157" s="2"/>
      <c r="W157" s="2"/>
      <c r="X157" s="2"/>
      <c r="Y157" s="2"/>
      <c r="Z157" s="2"/>
      <c r="AA157" s="2"/>
      <c r="AB157" s="2"/>
    </row>
    <row r="158" spans="1:28" ht="13.5" customHeight="1">
      <c r="A158" s="2"/>
      <c r="B158" s="2"/>
      <c r="C158" s="50"/>
      <c r="D158" s="29"/>
      <c r="E158" s="29"/>
      <c r="F158" s="94"/>
      <c r="G158" s="94"/>
      <c r="H158" s="2"/>
      <c r="I158" s="2"/>
      <c r="J158" s="2"/>
      <c r="K158" s="2"/>
      <c r="L158" s="2"/>
      <c r="M158" s="2"/>
      <c r="N158" s="2"/>
      <c r="O158" s="2"/>
      <c r="P158" s="2"/>
      <c r="Q158" s="2"/>
      <c r="R158" s="2"/>
      <c r="S158" s="2"/>
      <c r="T158" s="2"/>
      <c r="U158" s="2"/>
      <c r="V158" s="2"/>
      <c r="W158" s="2"/>
      <c r="X158" s="2"/>
      <c r="Y158" s="2"/>
      <c r="Z158" s="2"/>
      <c r="AA158" s="2"/>
      <c r="AB158" s="2"/>
    </row>
    <row r="159" spans="1:28" ht="13.5" customHeight="1">
      <c r="A159" s="2"/>
      <c r="B159" s="2"/>
      <c r="C159" s="50"/>
      <c r="D159" s="29"/>
      <c r="E159" s="29"/>
      <c r="F159" s="94"/>
      <c r="G159" s="94"/>
      <c r="H159" s="2"/>
      <c r="I159" s="2"/>
      <c r="J159" s="2"/>
      <c r="K159" s="2"/>
      <c r="L159" s="2"/>
      <c r="M159" s="2"/>
      <c r="N159" s="2"/>
      <c r="O159" s="2"/>
      <c r="P159" s="2"/>
      <c r="Q159" s="2"/>
      <c r="R159" s="2"/>
      <c r="S159" s="2"/>
      <c r="T159" s="2"/>
      <c r="U159" s="2"/>
      <c r="V159" s="2"/>
      <c r="W159" s="2"/>
      <c r="X159" s="2"/>
      <c r="Y159" s="2"/>
      <c r="Z159" s="2"/>
      <c r="AA159" s="2"/>
      <c r="AB159" s="2"/>
    </row>
    <row r="160" spans="1:28" ht="13.5" customHeight="1">
      <c r="A160" s="2"/>
      <c r="B160" s="2"/>
      <c r="C160" s="50"/>
      <c r="D160" s="29"/>
      <c r="E160" s="29"/>
      <c r="F160" s="94"/>
      <c r="G160" s="94"/>
      <c r="H160" s="2"/>
      <c r="I160" s="2"/>
      <c r="J160" s="2"/>
      <c r="K160" s="2"/>
      <c r="L160" s="2"/>
      <c r="M160" s="2"/>
      <c r="N160" s="2"/>
      <c r="O160" s="2"/>
      <c r="P160" s="2"/>
      <c r="Q160" s="2"/>
      <c r="R160" s="2"/>
      <c r="S160" s="2"/>
      <c r="T160" s="2"/>
      <c r="U160" s="2"/>
      <c r="V160" s="2"/>
      <c r="W160" s="2"/>
      <c r="X160" s="2"/>
      <c r="Y160" s="2"/>
      <c r="Z160" s="2"/>
      <c r="AA160" s="2"/>
      <c r="AB160" s="2"/>
    </row>
    <row r="161" spans="1:28" ht="13.5" customHeight="1">
      <c r="A161" s="2"/>
      <c r="B161" s="2"/>
      <c r="C161" s="50"/>
      <c r="D161" s="29"/>
      <c r="E161" s="29"/>
      <c r="F161" s="94"/>
      <c r="G161" s="94"/>
      <c r="H161" s="2"/>
      <c r="I161" s="2"/>
      <c r="J161" s="2"/>
      <c r="K161" s="2"/>
      <c r="L161" s="2"/>
      <c r="M161" s="2"/>
      <c r="N161" s="2"/>
      <c r="O161" s="2"/>
      <c r="P161" s="2"/>
      <c r="Q161" s="2"/>
      <c r="R161" s="2"/>
      <c r="S161" s="2"/>
      <c r="T161" s="2"/>
      <c r="U161" s="2"/>
      <c r="V161" s="2"/>
      <c r="W161" s="2"/>
      <c r="X161" s="2"/>
      <c r="Y161" s="2"/>
      <c r="Z161" s="2"/>
      <c r="AA161" s="2"/>
      <c r="AB161" s="2"/>
    </row>
    <row r="162" spans="1:28" ht="13.5" customHeight="1">
      <c r="A162" s="2"/>
      <c r="B162" s="2"/>
      <c r="C162" s="50"/>
      <c r="D162" s="29"/>
      <c r="E162" s="29"/>
      <c r="F162" s="94"/>
      <c r="G162" s="94"/>
      <c r="H162" s="2"/>
      <c r="I162" s="2"/>
      <c r="J162" s="2"/>
      <c r="K162" s="2"/>
      <c r="L162" s="2"/>
      <c r="M162" s="2"/>
      <c r="N162" s="2"/>
      <c r="O162" s="2"/>
      <c r="P162" s="2"/>
      <c r="Q162" s="2"/>
      <c r="R162" s="2"/>
      <c r="S162" s="2"/>
      <c r="T162" s="2"/>
      <c r="U162" s="2"/>
      <c r="V162" s="2"/>
      <c r="W162" s="2"/>
      <c r="X162" s="2"/>
      <c r="Y162" s="2"/>
      <c r="Z162" s="2"/>
      <c r="AA162" s="2"/>
      <c r="AB162" s="2"/>
    </row>
    <row r="163" spans="1:28" ht="13.5" customHeight="1">
      <c r="A163" s="2"/>
      <c r="B163" s="2"/>
      <c r="C163" s="50"/>
      <c r="D163" s="29"/>
      <c r="E163" s="29"/>
      <c r="F163" s="94"/>
      <c r="G163" s="94"/>
      <c r="H163" s="2"/>
      <c r="I163" s="2"/>
      <c r="J163" s="2"/>
      <c r="K163" s="2"/>
      <c r="L163" s="2"/>
      <c r="M163" s="2"/>
      <c r="N163" s="2"/>
      <c r="O163" s="2"/>
      <c r="P163" s="2"/>
      <c r="Q163" s="2"/>
      <c r="R163" s="2"/>
      <c r="S163" s="2"/>
      <c r="T163" s="2"/>
      <c r="U163" s="2"/>
      <c r="V163" s="2"/>
      <c r="W163" s="2"/>
      <c r="X163" s="2"/>
      <c r="Y163" s="2"/>
      <c r="Z163" s="2"/>
      <c r="AA163" s="2"/>
      <c r="AB163" s="2"/>
    </row>
    <row r="164" spans="1:28" ht="13.5" customHeight="1">
      <c r="A164" s="2"/>
      <c r="B164" s="2"/>
      <c r="C164" s="50"/>
      <c r="D164" s="29"/>
      <c r="E164" s="29"/>
      <c r="F164" s="94"/>
      <c r="G164" s="94"/>
      <c r="H164" s="2"/>
      <c r="I164" s="2"/>
      <c r="J164" s="2"/>
      <c r="K164" s="2"/>
      <c r="L164" s="2"/>
      <c r="M164" s="2"/>
      <c r="N164" s="2"/>
      <c r="O164" s="2"/>
      <c r="P164" s="2"/>
      <c r="Q164" s="2"/>
      <c r="R164" s="2"/>
      <c r="S164" s="2"/>
      <c r="T164" s="2"/>
      <c r="U164" s="2"/>
      <c r="V164" s="2"/>
      <c r="W164" s="2"/>
      <c r="X164" s="2"/>
      <c r="Y164" s="2"/>
      <c r="Z164" s="2"/>
      <c r="AA164" s="2"/>
      <c r="AB164" s="2"/>
    </row>
    <row r="165" spans="1:28" ht="13.5" customHeight="1">
      <c r="A165" s="2"/>
      <c r="B165" s="2"/>
      <c r="C165" s="50"/>
      <c r="D165" s="29"/>
      <c r="E165" s="29"/>
      <c r="F165" s="94"/>
      <c r="G165" s="94"/>
      <c r="H165" s="2"/>
      <c r="I165" s="2"/>
      <c r="J165" s="2"/>
      <c r="K165" s="2"/>
      <c r="L165" s="2"/>
      <c r="M165" s="2"/>
      <c r="N165" s="2"/>
      <c r="O165" s="2"/>
      <c r="P165" s="2"/>
      <c r="Q165" s="2"/>
      <c r="R165" s="2"/>
      <c r="S165" s="2"/>
      <c r="T165" s="2"/>
      <c r="U165" s="2"/>
      <c r="V165" s="2"/>
      <c r="W165" s="2"/>
      <c r="X165" s="2"/>
      <c r="Y165" s="2"/>
      <c r="Z165" s="2"/>
      <c r="AA165" s="2"/>
      <c r="AB165" s="2"/>
    </row>
    <row r="166" spans="1:28" ht="13.5" customHeight="1">
      <c r="A166" s="2"/>
      <c r="B166" s="2"/>
      <c r="C166" s="50"/>
      <c r="D166" s="29"/>
      <c r="E166" s="29"/>
      <c r="F166" s="94"/>
      <c r="G166" s="94"/>
      <c r="H166" s="2"/>
      <c r="I166" s="2"/>
      <c r="J166" s="2"/>
      <c r="K166" s="2"/>
      <c r="L166" s="2"/>
      <c r="M166" s="2"/>
      <c r="N166" s="2"/>
      <c r="O166" s="2"/>
      <c r="P166" s="2"/>
      <c r="Q166" s="2"/>
      <c r="R166" s="2"/>
      <c r="S166" s="2"/>
      <c r="T166" s="2"/>
      <c r="U166" s="2"/>
      <c r="V166" s="2"/>
      <c r="W166" s="2"/>
      <c r="X166" s="2"/>
      <c r="Y166" s="2"/>
      <c r="Z166" s="2"/>
      <c r="AA166" s="2"/>
      <c r="AB166" s="2"/>
    </row>
    <row r="167" spans="1:28" ht="13.5" customHeight="1">
      <c r="A167" s="2"/>
      <c r="B167" s="2"/>
      <c r="C167" s="50"/>
      <c r="D167" s="29"/>
      <c r="E167" s="29"/>
      <c r="F167" s="94"/>
      <c r="G167" s="94"/>
      <c r="H167" s="2"/>
      <c r="I167" s="2"/>
      <c r="J167" s="2"/>
      <c r="K167" s="2"/>
      <c r="L167" s="2"/>
      <c r="M167" s="2"/>
      <c r="N167" s="2"/>
      <c r="O167" s="2"/>
      <c r="P167" s="2"/>
      <c r="Q167" s="2"/>
      <c r="R167" s="2"/>
      <c r="S167" s="2"/>
      <c r="T167" s="2"/>
      <c r="U167" s="2"/>
      <c r="V167" s="2"/>
      <c r="W167" s="2"/>
      <c r="X167" s="2"/>
      <c r="Y167" s="2"/>
      <c r="Z167" s="2"/>
      <c r="AA167" s="2"/>
      <c r="AB167" s="2"/>
    </row>
    <row r="168" spans="1:28" ht="13.5" customHeight="1">
      <c r="A168" s="2"/>
      <c r="B168" s="2"/>
      <c r="C168" s="50"/>
      <c r="D168" s="29"/>
      <c r="E168" s="29"/>
      <c r="F168" s="94"/>
      <c r="G168" s="94"/>
      <c r="H168" s="2"/>
      <c r="I168" s="2"/>
      <c r="J168" s="2"/>
      <c r="K168" s="2"/>
      <c r="L168" s="2"/>
      <c r="M168" s="2"/>
      <c r="N168" s="2"/>
      <c r="O168" s="2"/>
      <c r="P168" s="2"/>
      <c r="Q168" s="2"/>
      <c r="R168" s="2"/>
      <c r="S168" s="2"/>
      <c r="T168" s="2"/>
      <c r="U168" s="2"/>
      <c r="V168" s="2"/>
      <c r="W168" s="2"/>
      <c r="X168" s="2"/>
      <c r="Y168" s="2"/>
      <c r="Z168" s="2"/>
      <c r="AA168" s="2"/>
      <c r="AB168" s="2"/>
    </row>
    <row r="169" spans="1:28" ht="13.5" customHeight="1">
      <c r="A169" s="2"/>
      <c r="B169" s="2"/>
      <c r="C169" s="50"/>
      <c r="D169" s="29"/>
      <c r="E169" s="29"/>
      <c r="F169" s="94"/>
      <c r="G169" s="94"/>
      <c r="H169" s="2"/>
      <c r="I169" s="2"/>
      <c r="J169" s="2"/>
      <c r="K169" s="2"/>
      <c r="L169" s="2"/>
      <c r="M169" s="2"/>
      <c r="N169" s="2"/>
      <c r="O169" s="2"/>
      <c r="P169" s="2"/>
      <c r="Q169" s="2"/>
      <c r="R169" s="2"/>
      <c r="S169" s="2"/>
      <c r="T169" s="2"/>
      <c r="U169" s="2"/>
      <c r="V169" s="2"/>
      <c r="W169" s="2"/>
      <c r="X169" s="2"/>
      <c r="Y169" s="2"/>
      <c r="Z169" s="2"/>
      <c r="AA169" s="2"/>
      <c r="AB169" s="2"/>
    </row>
    <row r="170" spans="1:28" ht="13.5" customHeight="1">
      <c r="A170" s="2"/>
      <c r="B170" s="2"/>
      <c r="C170" s="50"/>
      <c r="D170" s="29"/>
      <c r="E170" s="29"/>
      <c r="F170" s="94"/>
      <c r="G170" s="94"/>
      <c r="H170" s="2"/>
      <c r="I170" s="2"/>
      <c r="J170" s="2"/>
      <c r="K170" s="2"/>
      <c r="L170" s="2"/>
      <c r="M170" s="2"/>
      <c r="N170" s="2"/>
      <c r="O170" s="2"/>
      <c r="P170" s="2"/>
      <c r="Q170" s="2"/>
      <c r="R170" s="2"/>
      <c r="S170" s="2"/>
      <c r="T170" s="2"/>
      <c r="U170" s="2"/>
      <c r="V170" s="2"/>
      <c r="W170" s="2"/>
      <c r="X170" s="2"/>
      <c r="Y170" s="2"/>
      <c r="Z170" s="2"/>
      <c r="AA170" s="2"/>
      <c r="AB170" s="2"/>
    </row>
    <row r="171" spans="1:28" ht="13.5" customHeight="1">
      <c r="A171" s="2"/>
      <c r="B171" s="2"/>
      <c r="C171" s="50"/>
      <c r="D171" s="29"/>
      <c r="E171" s="29"/>
      <c r="F171" s="94"/>
      <c r="G171" s="94"/>
      <c r="H171" s="2"/>
      <c r="I171" s="2"/>
      <c r="J171" s="2"/>
      <c r="K171" s="2"/>
      <c r="L171" s="2"/>
      <c r="M171" s="2"/>
      <c r="N171" s="2"/>
      <c r="O171" s="2"/>
      <c r="P171" s="2"/>
      <c r="Q171" s="2"/>
      <c r="R171" s="2"/>
      <c r="S171" s="2"/>
      <c r="T171" s="2"/>
      <c r="U171" s="2"/>
      <c r="V171" s="2"/>
      <c r="W171" s="2"/>
      <c r="X171" s="2"/>
      <c r="Y171" s="2"/>
      <c r="Z171" s="2"/>
      <c r="AA171" s="2"/>
      <c r="AB171" s="2"/>
    </row>
    <row r="172" spans="1:28" ht="13.5" customHeight="1">
      <c r="A172" s="2"/>
      <c r="B172" s="2"/>
      <c r="C172" s="50"/>
      <c r="D172" s="29"/>
      <c r="E172" s="29"/>
      <c r="F172" s="94"/>
      <c r="G172" s="94"/>
      <c r="H172" s="2"/>
      <c r="I172" s="2"/>
      <c r="J172" s="2"/>
      <c r="K172" s="2"/>
      <c r="L172" s="2"/>
      <c r="M172" s="2"/>
      <c r="N172" s="2"/>
      <c r="O172" s="2"/>
      <c r="P172" s="2"/>
      <c r="Q172" s="2"/>
      <c r="R172" s="2"/>
      <c r="S172" s="2"/>
      <c r="T172" s="2"/>
      <c r="U172" s="2"/>
      <c r="V172" s="2"/>
      <c r="W172" s="2"/>
      <c r="X172" s="2"/>
      <c r="Y172" s="2"/>
      <c r="Z172" s="2"/>
      <c r="AA172" s="2"/>
      <c r="AB172" s="2"/>
    </row>
    <row r="173" spans="1:28" ht="13.5" customHeight="1">
      <c r="A173" s="2"/>
      <c r="B173" s="2"/>
      <c r="C173" s="50"/>
      <c r="D173" s="29"/>
      <c r="E173" s="29"/>
      <c r="F173" s="94"/>
      <c r="G173" s="94"/>
      <c r="H173" s="2"/>
      <c r="I173" s="2"/>
      <c r="J173" s="2"/>
      <c r="K173" s="2"/>
      <c r="L173" s="2"/>
      <c r="M173" s="2"/>
      <c r="N173" s="2"/>
      <c r="O173" s="2"/>
      <c r="P173" s="2"/>
      <c r="Q173" s="2"/>
      <c r="R173" s="2"/>
      <c r="S173" s="2"/>
      <c r="T173" s="2"/>
      <c r="U173" s="2"/>
      <c r="V173" s="2"/>
      <c r="W173" s="2"/>
      <c r="X173" s="2"/>
      <c r="Y173" s="2"/>
      <c r="Z173" s="2"/>
      <c r="AA173" s="2"/>
      <c r="AB173" s="2"/>
    </row>
    <row r="174" spans="1:28" ht="13.5" customHeight="1">
      <c r="A174" s="2"/>
      <c r="B174" s="2"/>
      <c r="C174" s="50"/>
      <c r="D174" s="29"/>
      <c r="E174" s="29"/>
      <c r="F174" s="94"/>
      <c r="G174" s="94"/>
      <c r="H174" s="2"/>
      <c r="I174" s="2"/>
      <c r="J174" s="2"/>
      <c r="K174" s="2"/>
      <c r="L174" s="2"/>
      <c r="M174" s="2"/>
      <c r="N174" s="2"/>
      <c r="O174" s="2"/>
      <c r="P174" s="2"/>
      <c r="Q174" s="2"/>
      <c r="R174" s="2"/>
      <c r="S174" s="2"/>
      <c r="T174" s="2"/>
      <c r="U174" s="2"/>
      <c r="V174" s="2"/>
      <c r="W174" s="2"/>
      <c r="X174" s="2"/>
      <c r="Y174" s="2"/>
      <c r="Z174" s="2"/>
      <c r="AA174" s="2"/>
      <c r="AB174" s="2"/>
    </row>
    <row r="175" spans="1:28" ht="13.5" customHeight="1">
      <c r="A175" s="2"/>
      <c r="B175" s="2"/>
      <c r="C175" s="50"/>
      <c r="D175" s="29"/>
      <c r="E175" s="29"/>
      <c r="F175" s="94"/>
      <c r="G175" s="94"/>
      <c r="H175" s="2"/>
      <c r="I175" s="2"/>
      <c r="J175" s="2"/>
      <c r="K175" s="2"/>
      <c r="L175" s="2"/>
      <c r="M175" s="2"/>
      <c r="N175" s="2"/>
      <c r="O175" s="2"/>
      <c r="P175" s="2"/>
      <c r="Q175" s="2"/>
      <c r="R175" s="2"/>
      <c r="S175" s="2"/>
      <c r="T175" s="2"/>
      <c r="U175" s="2"/>
      <c r="V175" s="2"/>
      <c r="W175" s="2"/>
      <c r="X175" s="2"/>
      <c r="Y175" s="2"/>
      <c r="Z175" s="2"/>
      <c r="AA175" s="2"/>
      <c r="AB175" s="2"/>
    </row>
    <row r="176" spans="1:28" ht="13.5" customHeight="1">
      <c r="A176" s="2"/>
      <c r="B176" s="2"/>
      <c r="C176" s="50"/>
      <c r="D176" s="29"/>
      <c r="E176" s="29"/>
      <c r="F176" s="94"/>
      <c r="G176" s="94"/>
      <c r="H176" s="2"/>
      <c r="I176" s="2"/>
      <c r="J176" s="2"/>
      <c r="K176" s="2"/>
      <c r="L176" s="2"/>
      <c r="M176" s="2"/>
      <c r="N176" s="2"/>
      <c r="O176" s="2"/>
      <c r="P176" s="2"/>
      <c r="Q176" s="2"/>
      <c r="R176" s="2"/>
      <c r="S176" s="2"/>
      <c r="T176" s="2"/>
      <c r="U176" s="2"/>
      <c r="V176" s="2"/>
      <c r="W176" s="2"/>
      <c r="X176" s="2"/>
      <c r="Y176" s="2"/>
      <c r="Z176" s="2"/>
      <c r="AA176" s="2"/>
      <c r="AB176" s="2"/>
    </row>
    <row r="177" spans="1:28" ht="13.5" customHeight="1">
      <c r="A177" s="2"/>
      <c r="B177" s="2"/>
      <c r="C177" s="50"/>
      <c r="D177" s="29"/>
      <c r="E177" s="29"/>
      <c r="F177" s="94"/>
      <c r="G177" s="94"/>
      <c r="H177" s="2"/>
      <c r="I177" s="2"/>
      <c r="J177" s="2"/>
      <c r="K177" s="2"/>
      <c r="L177" s="2"/>
      <c r="M177" s="2"/>
      <c r="N177" s="2"/>
      <c r="O177" s="2"/>
      <c r="P177" s="2"/>
      <c r="Q177" s="2"/>
      <c r="R177" s="2"/>
      <c r="S177" s="2"/>
      <c r="T177" s="2"/>
      <c r="U177" s="2"/>
      <c r="V177" s="2"/>
      <c r="W177" s="2"/>
      <c r="X177" s="2"/>
      <c r="Y177" s="2"/>
      <c r="Z177" s="2"/>
      <c r="AA177" s="2"/>
      <c r="AB177" s="2"/>
    </row>
    <row r="178" spans="1:28" ht="13.5" customHeight="1">
      <c r="A178" s="2"/>
      <c r="B178" s="2"/>
      <c r="C178" s="50"/>
      <c r="D178" s="29"/>
      <c r="E178" s="29"/>
      <c r="F178" s="94"/>
      <c r="G178" s="94"/>
      <c r="H178" s="2"/>
      <c r="I178" s="2"/>
      <c r="J178" s="2"/>
      <c r="K178" s="2"/>
      <c r="L178" s="2"/>
      <c r="M178" s="2"/>
      <c r="N178" s="2"/>
      <c r="O178" s="2"/>
      <c r="P178" s="2"/>
      <c r="Q178" s="2"/>
      <c r="R178" s="2"/>
      <c r="S178" s="2"/>
      <c r="T178" s="2"/>
      <c r="U178" s="2"/>
      <c r="V178" s="2"/>
      <c r="W178" s="2"/>
      <c r="X178" s="2"/>
      <c r="Y178" s="2"/>
      <c r="Z178" s="2"/>
      <c r="AA178" s="2"/>
      <c r="AB178" s="2"/>
    </row>
    <row r="179" spans="1:28" ht="13.5" customHeight="1">
      <c r="A179" s="2"/>
      <c r="B179" s="2"/>
      <c r="C179" s="50"/>
      <c r="D179" s="29"/>
      <c r="E179" s="29"/>
      <c r="F179" s="94"/>
      <c r="G179" s="94"/>
      <c r="H179" s="2"/>
      <c r="I179" s="2"/>
      <c r="J179" s="2"/>
      <c r="K179" s="2"/>
      <c r="L179" s="2"/>
      <c r="M179" s="2"/>
      <c r="N179" s="2"/>
      <c r="O179" s="2"/>
      <c r="P179" s="2"/>
      <c r="Q179" s="2"/>
      <c r="R179" s="2"/>
      <c r="S179" s="2"/>
      <c r="T179" s="2"/>
      <c r="U179" s="2"/>
      <c r="V179" s="2"/>
      <c r="W179" s="2"/>
      <c r="X179" s="2"/>
      <c r="Y179" s="2"/>
      <c r="Z179" s="2"/>
      <c r="AA179" s="2"/>
      <c r="AB179" s="2"/>
    </row>
    <row r="180" spans="1:28" ht="13.5" customHeight="1">
      <c r="A180" s="2"/>
      <c r="B180" s="2"/>
      <c r="C180" s="50"/>
      <c r="D180" s="29"/>
      <c r="E180" s="29"/>
      <c r="F180" s="94"/>
      <c r="G180" s="94"/>
      <c r="H180" s="2"/>
      <c r="I180" s="2"/>
      <c r="J180" s="2"/>
      <c r="K180" s="2"/>
      <c r="L180" s="2"/>
      <c r="M180" s="2"/>
      <c r="N180" s="2"/>
      <c r="O180" s="2"/>
      <c r="P180" s="2"/>
      <c r="Q180" s="2"/>
      <c r="R180" s="2"/>
      <c r="S180" s="2"/>
      <c r="T180" s="2"/>
      <c r="U180" s="2"/>
      <c r="V180" s="2"/>
      <c r="W180" s="2"/>
      <c r="X180" s="2"/>
      <c r="Y180" s="2"/>
      <c r="Z180" s="2"/>
      <c r="AA180" s="2"/>
      <c r="AB180" s="2"/>
    </row>
    <row r="181" spans="1:28" ht="13.5" customHeight="1">
      <c r="A181" s="2"/>
      <c r="B181" s="2"/>
      <c r="C181" s="50"/>
      <c r="D181" s="29"/>
      <c r="E181" s="29"/>
      <c r="F181" s="94"/>
      <c r="G181" s="94"/>
      <c r="H181" s="2"/>
      <c r="I181" s="2"/>
      <c r="J181" s="2"/>
      <c r="K181" s="2"/>
      <c r="L181" s="2"/>
      <c r="M181" s="2"/>
      <c r="N181" s="2"/>
      <c r="O181" s="2"/>
      <c r="P181" s="2"/>
      <c r="Q181" s="2"/>
      <c r="R181" s="2"/>
      <c r="S181" s="2"/>
      <c r="T181" s="2"/>
      <c r="U181" s="2"/>
      <c r="V181" s="2"/>
      <c r="W181" s="2"/>
      <c r="X181" s="2"/>
      <c r="Y181" s="2"/>
      <c r="Z181" s="2"/>
      <c r="AA181" s="2"/>
      <c r="AB181" s="2"/>
    </row>
    <row r="182" spans="1:28" ht="13.5" customHeight="1">
      <c r="A182" s="2"/>
      <c r="B182" s="2"/>
      <c r="C182" s="50"/>
      <c r="D182" s="29"/>
      <c r="E182" s="29"/>
      <c r="F182" s="94"/>
      <c r="G182" s="94"/>
      <c r="H182" s="2"/>
      <c r="I182" s="2"/>
      <c r="J182" s="2"/>
      <c r="K182" s="2"/>
      <c r="L182" s="2"/>
      <c r="M182" s="2"/>
      <c r="N182" s="2"/>
      <c r="O182" s="2"/>
      <c r="P182" s="2"/>
      <c r="Q182" s="2"/>
      <c r="R182" s="2"/>
      <c r="S182" s="2"/>
      <c r="T182" s="2"/>
      <c r="U182" s="2"/>
      <c r="V182" s="2"/>
      <c r="W182" s="2"/>
      <c r="X182" s="2"/>
      <c r="Y182" s="2"/>
      <c r="Z182" s="2"/>
      <c r="AA182" s="2"/>
      <c r="AB182" s="2"/>
    </row>
    <row r="183" spans="1:28" ht="13.5" customHeight="1">
      <c r="A183" s="2"/>
      <c r="B183" s="2"/>
      <c r="C183" s="50"/>
      <c r="D183" s="29"/>
      <c r="E183" s="29"/>
      <c r="F183" s="94"/>
      <c r="G183" s="94"/>
      <c r="H183" s="2"/>
      <c r="I183" s="2"/>
      <c r="J183" s="2"/>
      <c r="K183" s="2"/>
      <c r="L183" s="2"/>
      <c r="M183" s="2"/>
      <c r="N183" s="2"/>
      <c r="O183" s="2"/>
      <c r="P183" s="2"/>
      <c r="Q183" s="2"/>
      <c r="R183" s="2"/>
      <c r="S183" s="2"/>
      <c r="T183" s="2"/>
      <c r="U183" s="2"/>
      <c r="V183" s="2"/>
      <c r="W183" s="2"/>
      <c r="X183" s="2"/>
      <c r="Y183" s="2"/>
      <c r="Z183" s="2"/>
      <c r="AA183" s="2"/>
      <c r="AB183" s="2"/>
    </row>
    <row r="184" spans="1:28" ht="13.5" customHeight="1">
      <c r="A184" s="2"/>
      <c r="B184" s="2"/>
      <c r="C184" s="50"/>
      <c r="D184" s="29"/>
      <c r="E184" s="29"/>
      <c r="F184" s="94"/>
      <c r="G184" s="94"/>
      <c r="H184" s="2"/>
      <c r="I184" s="2"/>
      <c r="J184" s="2"/>
      <c r="K184" s="2"/>
      <c r="L184" s="2"/>
      <c r="M184" s="2"/>
      <c r="N184" s="2"/>
      <c r="O184" s="2"/>
      <c r="P184" s="2"/>
      <c r="Q184" s="2"/>
      <c r="R184" s="2"/>
      <c r="S184" s="2"/>
      <c r="T184" s="2"/>
      <c r="U184" s="2"/>
      <c r="V184" s="2"/>
      <c r="W184" s="2"/>
      <c r="X184" s="2"/>
      <c r="Y184" s="2"/>
      <c r="Z184" s="2"/>
      <c r="AA184" s="2"/>
      <c r="AB184" s="2"/>
    </row>
    <row r="185" spans="1:28" ht="13.5" customHeight="1">
      <c r="A185" s="2"/>
      <c r="B185" s="2"/>
      <c r="C185" s="50"/>
      <c r="D185" s="29"/>
      <c r="E185" s="29"/>
      <c r="F185" s="94"/>
      <c r="G185" s="94"/>
      <c r="H185" s="2"/>
      <c r="I185" s="2"/>
      <c r="J185" s="2"/>
      <c r="K185" s="2"/>
      <c r="L185" s="2"/>
      <c r="M185" s="2"/>
      <c r="N185" s="2"/>
      <c r="O185" s="2"/>
      <c r="P185" s="2"/>
      <c r="Q185" s="2"/>
      <c r="R185" s="2"/>
      <c r="S185" s="2"/>
      <c r="T185" s="2"/>
      <c r="U185" s="2"/>
      <c r="V185" s="2"/>
      <c r="W185" s="2"/>
      <c r="X185" s="2"/>
      <c r="Y185" s="2"/>
      <c r="Z185" s="2"/>
      <c r="AA185" s="2"/>
      <c r="AB185" s="2"/>
    </row>
    <row r="186" spans="1:28" ht="13.5" customHeight="1">
      <c r="A186" s="2"/>
      <c r="B186" s="2"/>
      <c r="C186" s="50"/>
      <c r="D186" s="29"/>
      <c r="E186" s="29"/>
      <c r="F186" s="94"/>
      <c r="G186" s="94"/>
      <c r="H186" s="2"/>
      <c r="I186" s="2"/>
      <c r="J186" s="2"/>
      <c r="K186" s="2"/>
      <c r="L186" s="2"/>
      <c r="M186" s="2"/>
      <c r="N186" s="2"/>
      <c r="O186" s="2"/>
      <c r="P186" s="2"/>
      <c r="Q186" s="2"/>
      <c r="R186" s="2"/>
      <c r="S186" s="2"/>
      <c r="T186" s="2"/>
      <c r="U186" s="2"/>
      <c r="V186" s="2"/>
      <c r="W186" s="2"/>
      <c r="X186" s="2"/>
      <c r="Y186" s="2"/>
      <c r="Z186" s="2"/>
      <c r="AA186" s="2"/>
      <c r="AB186" s="2"/>
    </row>
    <row r="187" spans="1:28" ht="13.5" customHeight="1">
      <c r="A187" s="2"/>
      <c r="B187" s="2"/>
      <c r="C187" s="50"/>
      <c r="D187" s="29"/>
      <c r="E187" s="29"/>
      <c r="F187" s="94"/>
      <c r="G187" s="94"/>
      <c r="H187" s="2"/>
      <c r="I187" s="2"/>
      <c r="J187" s="2"/>
      <c r="K187" s="2"/>
      <c r="L187" s="2"/>
      <c r="M187" s="2"/>
      <c r="N187" s="2"/>
      <c r="O187" s="2"/>
      <c r="P187" s="2"/>
      <c r="Q187" s="2"/>
      <c r="R187" s="2"/>
      <c r="S187" s="2"/>
      <c r="T187" s="2"/>
      <c r="U187" s="2"/>
      <c r="V187" s="2"/>
      <c r="W187" s="2"/>
      <c r="X187" s="2"/>
      <c r="Y187" s="2"/>
      <c r="Z187" s="2"/>
      <c r="AA187" s="2"/>
      <c r="AB187" s="2"/>
    </row>
    <row r="188" spans="1:28" ht="13.5" customHeight="1">
      <c r="A188" s="2"/>
      <c r="B188" s="2"/>
      <c r="C188" s="50"/>
      <c r="D188" s="29"/>
      <c r="E188" s="29"/>
      <c r="F188" s="94"/>
      <c r="G188" s="94"/>
      <c r="H188" s="2"/>
      <c r="I188" s="2"/>
      <c r="J188" s="2"/>
      <c r="K188" s="2"/>
      <c r="L188" s="2"/>
      <c r="M188" s="2"/>
      <c r="N188" s="2"/>
      <c r="O188" s="2"/>
      <c r="P188" s="2"/>
      <c r="Q188" s="2"/>
      <c r="R188" s="2"/>
      <c r="S188" s="2"/>
      <c r="T188" s="2"/>
      <c r="U188" s="2"/>
      <c r="V188" s="2"/>
      <c r="W188" s="2"/>
      <c r="X188" s="2"/>
      <c r="Y188" s="2"/>
      <c r="Z188" s="2"/>
      <c r="AA188" s="2"/>
      <c r="AB188" s="2"/>
    </row>
    <row r="189" spans="1:28" ht="13.5" customHeight="1">
      <c r="A189" s="2"/>
      <c r="B189" s="2"/>
      <c r="C189" s="50"/>
      <c r="D189" s="29"/>
      <c r="E189" s="29"/>
      <c r="F189" s="94"/>
      <c r="G189" s="94"/>
      <c r="H189" s="2"/>
      <c r="I189" s="2"/>
      <c r="J189" s="2"/>
      <c r="K189" s="2"/>
      <c r="L189" s="2"/>
      <c r="M189" s="2"/>
      <c r="N189" s="2"/>
      <c r="O189" s="2"/>
      <c r="P189" s="2"/>
      <c r="Q189" s="2"/>
      <c r="R189" s="2"/>
      <c r="S189" s="2"/>
      <c r="T189" s="2"/>
      <c r="U189" s="2"/>
      <c r="V189" s="2"/>
      <c r="W189" s="2"/>
      <c r="X189" s="2"/>
      <c r="Y189" s="2"/>
      <c r="Z189" s="2"/>
      <c r="AA189" s="2"/>
      <c r="AB189" s="2"/>
    </row>
    <row r="190" spans="1:28" ht="13.5" customHeight="1">
      <c r="A190" s="2"/>
      <c r="B190" s="2"/>
      <c r="C190" s="50"/>
      <c r="D190" s="29"/>
      <c r="E190" s="29"/>
      <c r="F190" s="94"/>
      <c r="G190" s="94"/>
      <c r="H190" s="2"/>
      <c r="I190" s="2"/>
      <c r="J190" s="2"/>
      <c r="K190" s="2"/>
      <c r="L190" s="2"/>
      <c r="M190" s="2"/>
      <c r="N190" s="2"/>
      <c r="O190" s="2"/>
      <c r="P190" s="2"/>
      <c r="Q190" s="2"/>
      <c r="R190" s="2"/>
      <c r="S190" s="2"/>
      <c r="T190" s="2"/>
      <c r="U190" s="2"/>
      <c r="V190" s="2"/>
      <c r="W190" s="2"/>
      <c r="X190" s="2"/>
      <c r="Y190" s="2"/>
      <c r="Z190" s="2"/>
      <c r="AA190" s="2"/>
      <c r="AB190" s="2"/>
    </row>
    <row r="191" spans="1:28" ht="13.5" customHeight="1">
      <c r="A191" s="2"/>
      <c r="B191" s="2"/>
      <c r="C191" s="50"/>
      <c r="D191" s="29"/>
      <c r="E191" s="29"/>
      <c r="F191" s="94"/>
      <c r="G191" s="94"/>
      <c r="H191" s="2"/>
      <c r="I191" s="2"/>
      <c r="J191" s="2"/>
      <c r="K191" s="2"/>
      <c r="L191" s="2"/>
      <c r="M191" s="2"/>
      <c r="N191" s="2"/>
      <c r="O191" s="2"/>
      <c r="P191" s="2"/>
      <c r="Q191" s="2"/>
      <c r="R191" s="2"/>
      <c r="S191" s="2"/>
      <c r="T191" s="2"/>
      <c r="U191" s="2"/>
      <c r="V191" s="2"/>
      <c r="W191" s="2"/>
      <c r="X191" s="2"/>
      <c r="Y191" s="2"/>
      <c r="Z191" s="2"/>
      <c r="AA191" s="2"/>
      <c r="AB191" s="2"/>
    </row>
    <row r="192" spans="1:28" ht="13.5" customHeight="1">
      <c r="A192" s="2"/>
      <c r="B192" s="2"/>
      <c r="C192" s="50"/>
      <c r="D192" s="29"/>
      <c r="E192" s="29"/>
      <c r="F192" s="94"/>
      <c r="G192" s="94"/>
      <c r="H192" s="2"/>
      <c r="I192" s="2"/>
      <c r="J192" s="2"/>
      <c r="K192" s="2"/>
      <c r="L192" s="2"/>
      <c r="M192" s="2"/>
      <c r="N192" s="2"/>
      <c r="O192" s="2"/>
      <c r="P192" s="2"/>
      <c r="Q192" s="2"/>
      <c r="R192" s="2"/>
      <c r="S192" s="2"/>
      <c r="T192" s="2"/>
      <c r="U192" s="2"/>
      <c r="V192" s="2"/>
      <c r="W192" s="2"/>
      <c r="X192" s="2"/>
      <c r="Y192" s="2"/>
      <c r="Z192" s="2"/>
      <c r="AA192" s="2"/>
      <c r="AB192" s="2"/>
    </row>
    <row r="193" spans="1:28" ht="13.5" customHeight="1">
      <c r="A193" s="2"/>
      <c r="B193" s="2"/>
      <c r="C193" s="50"/>
      <c r="D193" s="29"/>
      <c r="E193" s="29"/>
      <c r="F193" s="94"/>
      <c r="G193" s="94"/>
      <c r="H193" s="2"/>
      <c r="I193" s="2"/>
      <c r="J193" s="2"/>
      <c r="K193" s="2"/>
      <c r="L193" s="2"/>
      <c r="M193" s="2"/>
      <c r="N193" s="2"/>
      <c r="O193" s="2"/>
      <c r="P193" s="2"/>
      <c r="Q193" s="2"/>
      <c r="R193" s="2"/>
      <c r="S193" s="2"/>
      <c r="T193" s="2"/>
      <c r="U193" s="2"/>
      <c r="V193" s="2"/>
      <c r="W193" s="2"/>
      <c r="X193" s="2"/>
      <c r="Y193" s="2"/>
      <c r="Z193" s="2"/>
      <c r="AA193" s="2"/>
      <c r="AB193" s="2"/>
    </row>
    <row r="194" spans="1:28" ht="13.5" customHeight="1">
      <c r="A194" s="2"/>
      <c r="B194" s="2"/>
      <c r="C194" s="50"/>
      <c r="D194" s="29"/>
      <c r="E194" s="29"/>
      <c r="F194" s="94"/>
      <c r="G194" s="94"/>
      <c r="H194" s="2"/>
      <c r="I194" s="2"/>
      <c r="J194" s="2"/>
      <c r="K194" s="2"/>
      <c r="L194" s="2"/>
      <c r="M194" s="2"/>
      <c r="N194" s="2"/>
      <c r="O194" s="2"/>
      <c r="P194" s="2"/>
      <c r="Q194" s="2"/>
      <c r="R194" s="2"/>
      <c r="S194" s="2"/>
      <c r="T194" s="2"/>
      <c r="U194" s="2"/>
      <c r="V194" s="2"/>
      <c r="W194" s="2"/>
      <c r="X194" s="2"/>
      <c r="Y194" s="2"/>
      <c r="Z194" s="2"/>
      <c r="AA194" s="2"/>
      <c r="AB194" s="2"/>
    </row>
    <row r="195" spans="1:28" ht="13.5" customHeight="1">
      <c r="A195" s="2"/>
      <c r="B195" s="2"/>
      <c r="C195" s="50"/>
      <c r="D195" s="29"/>
      <c r="E195" s="29"/>
      <c r="F195" s="94"/>
      <c r="G195" s="94"/>
      <c r="H195" s="2"/>
      <c r="I195" s="2"/>
      <c r="J195" s="2"/>
      <c r="K195" s="2"/>
      <c r="L195" s="2"/>
      <c r="M195" s="2"/>
      <c r="N195" s="2"/>
      <c r="O195" s="2"/>
      <c r="P195" s="2"/>
      <c r="Q195" s="2"/>
      <c r="R195" s="2"/>
      <c r="S195" s="2"/>
      <c r="T195" s="2"/>
      <c r="U195" s="2"/>
      <c r="V195" s="2"/>
      <c r="W195" s="2"/>
      <c r="X195" s="2"/>
      <c r="Y195" s="2"/>
      <c r="Z195" s="2"/>
      <c r="AA195" s="2"/>
      <c r="AB195" s="2"/>
    </row>
    <row r="196" spans="1:28" ht="13.5" customHeight="1">
      <c r="A196" s="2"/>
      <c r="B196" s="2"/>
      <c r="C196" s="50"/>
      <c r="D196" s="29"/>
      <c r="E196" s="29"/>
      <c r="F196" s="94"/>
      <c r="G196" s="94"/>
      <c r="H196" s="2"/>
      <c r="I196" s="2"/>
      <c r="J196" s="2"/>
      <c r="K196" s="2"/>
      <c r="L196" s="2"/>
      <c r="M196" s="2"/>
      <c r="N196" s="2"/>
      <c r="O196" s="2"/>
      <c r="P196" s="2"/>
      <c r="Q196" s="2"/>
      <c r="R196" s="2"/>
      <c r="S196" s="2"/>
      <c r="T196" s="2"/>
      <c r="U196" s="2"/>
      <c r="V196" s="2"/>
      <c r="W196" s="2"/>
      <c r="X196" s="2"/>
      <c r="Y196" s="2"/>
      <c r="Z196" s="2"/>
      <c r="AA196" s="2"/>
      <c r="AB196" s="2"/>
    </row>
    <row r="197" spans="1:28" ht="13.5" customHeight="1">
      <c r="A197" s="2"/>
      <c r="B197" s="2"/>
      <c r="C197" s="50"/>
      <c r="D197" s="29"/>
      <c r="E197" s="29"/>
      <c r="F197" s="94"/>
      <c r="G197" s="94"/>
      <c r="H197" s="2"/>
      <c r="I197" s="2"/>
      <c r="J197" s="2"/>
      <c r="K197" s="2"/>
      <c r="L197" s="2"/>
      <c r="M197" s="2"/>
      <c r="N197" s="2"/>
      <c r="O197" s="2"/>
      <c r="P197" s="2"/>
      <c r="Q197" s="2"/>
      <c r="R197" s="2"/>
      <c r="S197" s="2"/>
      <c r="T197" s="2"/>
      <c r="U197" s="2"/>
      <c r="V197" s="2"/>
      <c r="W197" s="2"/>
      <c r="X197" s="2"/>
      <c r="Y197" s="2"/>
      <c r="Z197" s="2"/>
      <c r="AA197" s="2"/>
      <c r="AB197" s="2"/>
    </row>
    <row r="198" spans="1:28" ht="13.5" customHeight="1">
      <c r="A198" s="2"/>
      <c r="B198" s="2"/>
      <c r="C198" s="50"/>
      <c r="D198" s="29"/>
      <c r="E198" s="29"/>
      <c r="F198" s="94"/>
      <c r="G198" s="94"/>
      <c r="H198" s="2"/>
      <c r="I198" s="2"/>
      <c r="J198" s="2"/>
      <c r="K198" s="2"/>
      <c r="L198" s="2"/>
      <c r="M198" s="2"/>
      <c r="N198" s="2"/>
      <c r="O198" s="2"/>
      <c r="P198" s="2"/>
      <c r="Q198" s="2"/>
      <c r="R198" s="2"/>
      <c r="S198" s="2"/>
      <c r="T198" s="2"/>
      <c r="U198" s="2"/>
      <c r="V198" s="2"/>
      <c r="W198" s="2"/>
      <c r="X198" s="2"/>
      <c r="Y198" s="2"/>
      <c r="Z198" s="2"/>
      <c r="AA198" s="2"/>
      <c r="AB198" s="2"/>
    </row>
    <row r="199" spans="1:28" ht="13.5" customHeight="1">
      <c r="A199" s="2"/>
      <c r="B199" s="2"/>
      <c r="C199" s="50"/>
      <c r="D199" s="29"/>
      <c r="E199" s="29"/>
      <c r="F199" s="94"/>
      <c r="G199" s="94"/>
      <c r="H199" s="2"/>
      <c r="I199" s="2"/>
      <c r="J199" s="2"/>
      <c r="K199" s="2"/>
      <c r="L199" s="2"/>
      <c r="M199" s="2"/>
      <c r="N199" s="2"/>
      <c r="O199" s="2"/>
      <c r="P199" s="2"/>
      <c r="Q199" s="2"/>
      <c r="R199" s="2"/>
      <c r="S199" s="2"/>
      <c r="T199" s="2"/>
      <c r="U199" s="2"/>
      <c r="V199" s="2"/>
      <c r="W199" s="2"/>
      <c r="X199" s="2"/>
      <c r="Y199" s="2"/>
      <c r="Z199" s="2"/>
      <c r="AA199" s="2"/>
      <c r="AB199" s="2"/>
    </row>
    <row r="200" spans="1:28" ht="13.5" customHeight="1">
      <c r="A200" s="2"/>
      <c r="B200" s="2"/>
      <c r="C200" s="50"/>
      <c r="D200" s="29"/>
      <c r="E200" s="29"/>
      <c r="F200" s="94"/>
      <c r="G200" s="94"/>
      <c r="H200" s="2"/>
      <c r="I200" s="2"/>
      <c r="J200" s="2"/>
      <c r="K200" s="2"/>
      <c r="L200" s="2"/>
      <c r="M200" s="2"/>
      <c r="N200" s="2"/>
      <c r="O200" s="2"/>
      <c r="P200" s="2"/>
      <c r="Q200" s="2"/>
      <c r="R200" s="2"/>
      <c r="S200" s="2"/>
      <c r="T200" s="2"/>
      <c r="U200" s="2"/>
      <c r="V200" s="2"/>
      <c r="W200" s="2"/>
      <c r="X200" s="2"/>
      <c r="Y200" s="2"/>
      <c r="Z200" s="2"/>
      <c r="AA200" s="2"/>
      <c r="AB200" s="2"/>
    </row>
    <row r="201" spans="1:28" ht="13.5" customHeight="1">
      <c r="A201" s="2"/>
      <c r="B201" s="2"/>
      <c r="C201" s="50"/>
      <c r="D201" s="29"/>
      <c r="E201" s="29"/>
      <c r="F201" s="94"/>
      <c r="G201" s="94"/>
      <c r="H201" s="2"/>
      <c r="I201" s="2"/>
      <c r="J201" s="2"/>
      <c r="K201" s="2"/>
      <c r="L201" s="2"/>
      <c r="M201" s="2"/>
      <c r="N201" s="2"/>
      <c r="O201" s="2"/>
      <c r="P201" s="2"/>
      <c r="Q201" s="2"/>
      <c r="R201" s="2"/>
      <c r="S201" s="2"/>
      <c r="T201" s="2"/>
      <c r="U201" s="2"/>
      <c r="V201" s="2"/>
      <c r="W201" s="2"/>
      <c r="X201" s="2"/>
      <c r="Y201" s="2"/>
      <c r="Z201" s="2"/>
      <c r="AA201" s="2"/>
      <c r="AB201" s="2"/>
    </row>
    <row r="202" spans="1:28" ht="13.5" customHeight="1">
      <c r="A202" s="2"/>
      <c r="B202" s="2"/>
      <c r="C202" s="50"/>
      <c r="D202" s="29"/>
      <c r="E202" s="29"/>
      <c r="F202" s="94"/>
      <c r="G202" s="94"/>
      <c r="H202" s="2"/>
      <c r="I202" s="2"/>
      <c r="J202" s="2"/>
      <c r="K202" s="2"/>
      <c r="L202" s="2"/>
      <c r="M202" s="2"/>
      <c r="N202" s="2"/>
      <c r="O202" s="2"/>
      <c r="P202" s="2"/>
      <c r="Q202" s="2"/>
      <c r="R202" s="2"/>
      <c r="S202" s="2"/>
      <c r="T202" s="2"/>
      <c r="U202" s="2"/>
      <c r="V202" s="2"/>
      <c r="W202" s="2"/>
      <c r="X202" s="2"/>
      <c r="Y202" s="2"/>
      <c r="Z202" s="2"/>
      <c r="AA202" s="2"/>
      <c r="AB202" s="2"/>
    </row>
    <row r="203" spans="1:28" ht="13.5" customHeight="1">
      <c r="A203" s="2"/>
      <c r="B203" s="2"/>
      <c r="C203" s="50"/>
      <c r="D203" s="29"/>
      <c r="E203" s="29"/>
      <c r="F203" s="94"/>
      <c r="G203" s="94"/>
      <c r="H203" s="2"/>
      <c r="I203" s="2"/>
      <c r="J203" s="2"/>
      <c r="K203" s="2"/>
      <c r="L203" s="2"/>
      <c r="M203" s="2"/>
      <c r="N203" s="2"/>
      <c r="O203" s="2"/>
      <c r="P203" s="2"/>
      <c r="Q203" s="2"/>
      <c r="R203" s="2"/>
      <c r="S203" s="2"/>
      <c r="T203" s="2"/>
      <c r="U203" s="2"/>
      <c r="V203" s="2"/>
      <c r="W203" s="2"/>
      <c r="X203" s="2"/>
      <c r="Y203" s="2"/>
      <c r="Z203" s="2"/>
      <c r="AA203" s="2"/>
      <c r="AB203" s="2"/>
    </row>
    <row r="204" spans="1:28" ht="13.5" customHeight="1">
      <c r="A204" s="2"/>
      <c r="B204" s="2"/>
      <c r="C204" s="50"/>
      <c r="D204" s="29"/>
      <c r="E204" s="29"/>
      <c r="F204" s="94"/>
      <c r="G204" s="94"/>
      <c r="H204" s="2"/>
      <c r="I204" s="2"/>
      <c r="J204" s="2"/>
      <c r="K204" s="2"/>
      <c r="L204" s="2"/>
      <c r="M204" s="2"/>
      <c r="N204" s="2"/>
      <c r="O204" s="2"/>
      <c r="P204" s="2"/>
      <c r="Q204" s="2"/>
      <c r="R204" s="2"/>
      <c r="S204" s="2"/>
      <c r="T204" s="2"/>
      <c r="U204" s="2"/>
      <c r="V204" s="2"/>
      <c r="W204" s="2"/>
      <c r="X204" s="2"/>
      <c r="Y204" s="2"/>
      <c r="Z204" s="2"/>
      <c r="AA204" s="2"/>
      <c r="AB204" s="2"/>
    </row>
    <row r="205" spans="1:28" ht="13.5" customHeight="1">
      <c r="A205" s="2"/>
      <c r="B205" s="2"/>
      <c r="C205" s="50"/>
      <c r="D205" s="29"/>
      <c r="E205" s="29"/>
      <c r="F205" s="94"/>
      <c r="G205" s="94"/>
      <c r="H205" s="2"/>
      <c r="I205" s="2"/>
      <c r="J205" s="2"/>
      <c r="K205" s="2"/>
      <c r="L205" s="2"/>
      <c r="M205" s="2"/>
      <c r="N205" s="2"/>
      <c r="O205" s="2"/>
      <c r="P205" s="2"/>
      <c r="Q205" s="2"/>
      <c r="R205" s="2"/>
      <c r="S205" s="2"/>
      <c r="T205" s="2"/>
      <c r="U205" s="2"/>
      <c r="V205" s="2"/>
      <c r="W205" s="2"/>
      <c r="X205" s="2"/>
      <c r="Y205" s="2"/>
      <c r="Z205" s="2"/>
      <c r="AA205" s="2"/>
      <c r="AB205" s="2"/>
    </row>
    <row r="206" spans="1:28" ht="13.5" customHeight="1">
      <c r="A206" s="2"/>
      <c r="B206" s="2"/>
      <c r="C206" s="50"/>
      <c r="D206" s="29"/>
      <c r="E206" s="29"/>
      <c r="F206" s="94"/>
      <c r="G206" s="94"/>
      <c r="H206" s="2"/>
      <c r="I206" s="2"/>
      <c r="J206" s="2"/>
      <c r="K206" s="2"/>
      <c r="L206" s="2"/>
      <c r="M206" s="2"/>
      <c r="N206" s="2"/>
      <c r="O206" s="2"/>
      <c r="P206" s="2"/>
      <c r="Q206" s="2"/>
      <c r="R206" s="2"/>
      <c r="S206" s="2"/>
      <c r="T206" s="2"/>
      <c r="U206" s="2"/>
      <c r="V206" s="2"/>
      <c r="W206" s="2"/>
      <c r="X206" s="2"/>
      <c r="Y206" s="2"/>
      <c r="Z206" s="2"/>
      <c r="AA206" s="2"/>
      <c r="AB206" s="2"/>
    </row>
    <row r="207" spans="1:28" ht="13.5" customHeight="1">
      <c r="A207" s="2"/>
      <c r="B207" s="2"/>
      <c r="C207" s="50"/>
      <c r="D207" s="29"/>
      <c r="E207" s="29"/>
      <c r="F207" s="94"/>
      <c r="G207" s="94"/>
      <c r="H207" s="2"/>
      <c r="I207" s="2"/>
      <c r="J207" s="2"/>
      <c r="K207" s="2"/>
      <c r="L207" s="2"/>
      <c r="M207" s="2"/>
      <c r="N207" s="2"/>
      <c r="O207" s="2"/>
      <c r="P207" s="2"/>
      <c r="Q207" s="2"/>
      <c r="R207" s="2"/>
      <c r="S207" s="2"/>
      <c r="T207" s="2"/>
      <c r="U207" s="2"/>
      <c r="V207" s="2"/>
      <c r="W207" s="2"/>
      <c r="X207" s="2"/>
      <c r="Y207" s="2"/>
      <c r="Z207" s="2"/>
      <c r="AA207" s="2"/>
      <c r="AB207" s="2"/>
    </row>
    <row r="208" spans="1:28" ht="13.5" customHeight="1">
      <c r="A208" s="2"/>
      <c r="B208" s="2"/>
      <c r="C208" s="50"/>
      <c r="D208" s="29"/>
      <c r="E208" s="29"/>
      <c r="F208" s="94"/>
      <c r="G208" s="94"/>
      <c r="H208" s="2"/>
      <c r="I208" s="2"/>
      <c r="J208" s="2"/>
      <c r="K208" s="2"/>
      <c r="L208" s="2"/>
      <c r="M208" s="2"/>
      <c r="N208" s="2"/>
      <c r="O208" s="2"/>
      <c r="P208" s="2"/>
      <c r="Q208" s="2"/>
      <c r="R208" s="2"/>
      <c r="S208" s="2"/>
      <c r="T208" s="2"/>
      <c r="U208" s="2"/>
      <c r="V208" s="2"/>
      <c r="W208" s="2"/>
      <c r="X208" s="2"/>
      <c r="Y208" s="2"/>
      <c r="Z208" s="2"/>
      <c r="AA208" s="2"/>
      <c r="AB208" s="2"/>
    </row>
    <row r="209" spans="1:28" ht="13.5" customHeight="1">
      <c r="A209" s="2"/>
      <c r="B209" s="2"/>
      <c r="C209" s="50"/>
      <c r="D209" s="29"/>
      <c r="E209" s="29"/>
      <c r="F209" s="94"/>
      <c r="G209" s="94"/>
      <c r="H209" s="2"/>
      <c r="I209" s="2"/>
      <c r="J209" s="2"/>
      <c r="K209" s="2"/>
      <c r="L209" s="2"/>
      <c r="M209" s="2"/>
      <c r="N209" s="2"/>
      <c r="O209" s="2"/>
      <c r="P209" s="2"/>
      <c r="Q209" s="2"/>
      <c r="R209" s="2"/>
      <c r="S209" s="2"/>
      <c r="T209" s="2"/>
      <c r="U209" s="2"/>
      <c r="V209" s="2"/>
      <c r="W209" s="2"/>
      <c r="X209" s="2"/>
      <c r="Y209" s="2"/>
      <c r="Z209" s="2"/>
      <c r="AA209" s="2"/>
      <c r="AB209" s="2"/>
    </row>
    <row r="210" spans="1:28" ht="13.5" customHeight="1">
      <c r="A210" s="2"/>
      <c r="B210" s="2"/>
      <c r="C210" s="50"/>
      <c r="D210" s="29"/>
      <c r="E210" s="29"/>
      <c r="F210" s="94"/>
      <c r="G210" s="94"/>
      <c r="H210" s="2"/>
      <c r="I210" s="2"/>
      <c r="J210" s="2"/>
      <c r="K210" s="2"/>
      <c r="L210" s="2"/>
      <c r="M210" s="2"/>
      <c r="N210" s="2"/>
      <c r="O210" s="2"/>
      <c r="P210" s="2"/>
      <c r="Q210" s="2"/>
      <c r="R210" s="2"/>
      <c r="S210" s="2"/>
      <c r="T210" s="2"/>
      <c r="U210" s="2"/>
      <c r="V210" s="2"/>
      <c r="W210" s="2"/>
      <c r="X210" s="2"/>
      <c r="Y210" s="2"/>
      <c r="Z210" s="2"/>
      <c r="AA210" s="2"/>
      <c r="AB210" s="2"/>
    </row>
    <row r="211" spans="1:28" ht="13.5" customHeight="1">
      <c r="A211" s="2"/>
      <c r="B211" s="2"/>
      <c r="C211" s="50"/>
      <c r="D211" s="29"/>
      <c r="E211" s="29"/>
      <c r="F211" s="94"/>
      <c r="G211" s="94"/>
      <c r="H211" s="2"/>
      <c r="I211" s="2"/>
      <c r="J211" s="2"/>
      <c r="K211" s="2"/>
      <c r="L211" s="2"/>
      <c r="M211" s="2"/>
      <c r="N211" s="2"/>
      <c r="O211" s="2"/>
      <c r="P211" s="2"/>
      <c r="Q211" s="2"/>
      <c r="R211" s="2"/>
      <c r="S211" s="2"/>
      <c r="T211" s="2"/>
      <c r="U211" s="2"/>
      <c r="V211" s="2"/>
      <c r="W211" s="2"/>
      <c r="X211" s="2"/>
      <c r="Y211" s="2"/>
      <c r="Z211" s="2"/>
      <c r="AA211" s="2"/>
      <c r="AB211" s="2"/>
    </row>
    <row r="212" spans="1:28" ht="13.5" customHeight="1">
      <c r="A212" s="2"/>
      <c r="B212" s="2"/>
      <c r="C212" s="50"/>
      <c r="D212" s="29"/>
      <c r="E212" s="29"/>
      <c r="F212" s="94"/>
      <c r="G212" s="94"/>
      <c r="H212" s="2"/>
      <c r="I212" s="2"/>
      <c r="J212" s="2"/>
      <c r="K212" s="2"/>
      <c r="L212" s="2"/>
      <c r="M212" s="2"/>
      <c r="N212" s="2"/>
      <c r="O212" s="2"/>
      <c r="P212" s="2"/>
      <c r="Q212" s="2"/>
      <c r="R212" s="2"/>
      <c r="S212" s="2"/>
      <c r="T212" s="2"/>
      <c r="U212" s="2"/>
      <c r="V212" s="2"/>
      <c r="W212" s="2"/>
      <c r="X212" s="2"/>
      <c r="Y212" s="2"/>
      <c r="Z212" s="2"/>
      <c r="AA212" s="2"/>
      <c r="AB212" s="2"/>
    </row>
    <row r="213" spans="1:28" ht="13.5" customHeight="1">
      <c r="A213" s="2"/>
      <c r="B213" s="2"/>
      <c r="C213" s="50"/>
      <c r="D213" s="29"/>
      <c r="E213" s="29"/>
      <c r="F213" s="94"/>
      <c r="G213" s="94"/>
      <c r="H213" s="2"/>
      <c r="I213" s="2"/>
      <c r="J213" s="2"/>
      <c r="K213" s="2"/>
      <c r="L213" s="2"/>
      <c r="M213" s="2"/>
      <c r="N213" s="2"/>
      <c r="O213" s="2"/>
      <c r="P213" s="2"/>
      <c r="Q213" s="2"/>
      <c r="R213" s="2"/>
      <c r="S213" s="2"/>
      <c r="T213" s="2"/>
      <c r="U213" s="2"/>
      <c r="V213" s="2"/>
      <c r="W213" s="2"/>
      <c r="X213" s="2"/>
      <c r="Y213" s="2"/>
      <c r="Z213" s="2"/>
      <c r="AA213" s="2"/>
      <c r="AB213" s="2"/>
    </row>
    <row r="214" spans="1:28" ht="13.5" customHeight="1">
      <c r="A214" s="2"/>
      <c r="B214" s="2"/>
      <c r="C214" s="50"/>
      <c r="D214" s="29"/>
      <c r="E214" s="29"/>
      <c r="F214" s="94"/>
      <c r="G214" s="94"/>
      <c r="H214" s="2"/>
      <c r="I214" s="2"/>
      <c r="J214" s="2"/>
      <c r="K214" s="2"/>
      <c r="L214" s="2"/>
      <c r="M214" s="2"/>
      <c r="N214" s="2"/>
      <c r="O214" s="2"/>
      <c r="P214" s="2"/>
      <c r="Q214" s="2"/>
      <c r="R214" s="2"/>
      <c r="S214" s="2"/>
      <c r="T214" s="2"/>
      <c r="U214" s="2"/>
      <c r="V214" s="2"/>
      <c r="W214" s="2"/>
      <c r="X214" s="2"/>
      <c r="Y214" s="2"/>
      <c r="Z214" s="2"/>
      <c r="AA214" s="2"/>
      <c r="AB214" s="2"/>
    </row>
    <row r="215" spans="1:28" ht="13.5" customHeight="1">
      <c r="A215" s="2"/>
      <c r="B215" s="2"/>
      <c r="C215" s="50"/>
      <c r="D215" s="29"/>
      <c r="E215" s="29"/>
      <c r="F215" s="94"/>
      <c r="G215" s="94"/>
      <c r="H215" s="2"/>
      <c r="I215" s="2"/>
      <c r="J215" s="2"/>
      <c r="K215" s="2"/>
      <c r="L215" s="2"/>
      <c r="M215" s="2"/>
      <c r="N215" s="2"/>
      <c r="O215" s="2"/>
      <c r="P215" s="2"/>
      <c r="Q215" s="2"/>
      <c r="R215" s="2"/>
      <c r="S215" s="2"/>
      <c r="T215" s="2"/>
      <c r="U215" s="2"/>
      <c r="V215" s="2"/>
      <c r="W215" s="2"/>
      <c r="X215" s="2"/>
      <c r="Y215" s="2"/>
      <c r="Z215" s="2"/>
      <c r="AA215" s="2"/>
      <c r="AB215" s="2"/>
    </row>
    <row r="216" spans="1:28" ht="13.5" customHeight="1">
      <c r="A216" s="2"/>
      <c r="B216" s="2"/>
      <c r="C216" s="50"/>
      <c r="D216" s="29"/>
      <c r="E216" s="29"/>
      <c r="F216" s="94"/>
      <c r="G216" s="94"/>
      <c r="H216" s="2"/>
      <c r="I216" s="2"/>
      <c r="J216" s="2"/>
      <c r="K216" s="2"/>
      <c r="L216" s="2"/>
      <c r="M216" s="2"/>
      <c r="N216" s="2"/>
      <c r="O216" s="2"/>
      <c r="P216" s="2"/>
      <c r="Q216" s="2"/>
      <c r="R216" s="2"/>
      <c r="S216" s="2"/>
      <c r="T216" s="2"/>
      <c r="U216" s="2"/>
      <c r="V216" s="2"/>
      <c r="W216" s="2"/>
      <c r="X216" s="2"/>
      <c r="Y216" s="2"/>
      <c r="Z216" s="2"/>
      <c r="AA216" s="2"/>
      <c r="AB216" s="2"/>
    </row>
    <row r="217" spans="1:28" ht="13.5" customHeight="1">
      <c r="A217" s="2"/>
      <c r="B217" s="2"/>
      <c r="C217" s="50"/>
      <c r="D217" s="29"/>
      <c r="E217" s="29"/>
      <c r="F217" s="94"/>
      <c r="G217" s="94"/>
      <c r="H217" s="2"/>
      <c r="I217" s="2"/>
      <c r="J217" s="2"/>
      <c r="K217" s="2"/>
      <c r="L217" s="2"/>
      <c r="M217" s="2"/>
      <c r="N217" s="2"/>
      <c r="O217" s="2"/>
      <c r="P217" s="2"/>
      <c r="Q217" s="2"/>
      <c r="R217" s="2"/>
      <c r="S217" s="2"/>
      <c r="T217" s="2"/>
      <c r="U217" s="2"/>
      <c r="V217" s="2"/>
      <c r="W217" s="2"/>
      <c r="X217" s="2"/>
      <c r="Y217" s="2"/>
      <c r="Z217" s="2"/>
      <c r="AA217" s="2"/>
      <c r="AB217" s="2"/>
    </row>
    <row r="218" spans="1:28" ht="13.5" customHeight="1">
      <c r="A218" s="2"/>
      <c r="B218" s="2"/>
      <c r="C218" s="50"/>
      <c r="D218" s="29"/>
      <c r="E218" s="29"/>
      <c r="F218" s="94"/>
      <c r="G218" s="94"/>
      <c r="H218" s="2"/>
      <c r="I218" s="2"/>
      <c r="J218" s="2"/>
      <c r="K218" s="2"/>
      <c r="L218" s="2"/>
      <c r="M218" s="2"/>
      <c r="N218" s="2"/>
      <c r="O218" s="2"/>
      <c r="P218" s="2"/>
      <c r="Q218" s="2"/>
      <c r="R218" s="2"/>
      <c r="S218" s="2"/>
      <c r="T218" s="2"/>
      <c r="U218" s="2"/>
      <c r="V218" s="2"/>
      <c r="W218" s="2"/>
      <c r="X218" s="2"/>
      <c r="Y218" s="2"/>
      <c r="Z218" s="2"/>
      <c r="AA218" s="2"/>
      <c r="AB218" s="2"/>
    </row>
    <row r="219" spans="1:28" ht="13.5" customHeight="1">
      <c r="A219" s="2"/>
      <c r="B219" s="2"/>
      <c r="C219" s="50"/>
      <c r="D219" s="29"/>
      <c r="E219" s="29"/>
      <c r="F219" s="94"/>
      <c r="G219" s="94"/>
      <c r="H219" s="2"/>
      <c r="I219" s="2"/>
      <c r="J219" s="2"/>
      <c r="K219" s="2"/>
      <c r="L219" s="2"/>
      <c r="M219" s="2"/>
      <c r="N219" s="2"/>
      <c r="O219" s="2"/>
      <c r="P219" s="2"/>
      <c r="Q219" s="2"/>
      <c r="R219" s="2"/>
      <c r="S219" s="2"/>
      <c r="T219" s="2"/>
      <c r="U219" s="2"/>
      <c r="V219" s="2"/>
      <c r="W219" s="2"/>
      <c r="X219" s="2"/>
      <c r="Y219" s="2"/>
      <c r="Z219" s="2"/>
      <c r="AA219" s="2"/>
      <c r="AB219" s="2"/>
    </row>
    <row r="220" spans="1:28" ht="13.5" customHeight="1">
      <c r="A220" s="2"/>
      <c r="B220" s="2"/>
      <c r="C220" s="50"/>
      <c r="D220" s="29"/>
      <c r="E220" s="29"/>
      <c r="F220" s="94"/>
      <c r="G220" s="94"/>
      <c r="H220" s="2"/>
      <c r="I220" s="2"/>
      <c r="J220" s="2"/>
      <c r="K220" s="2"/>
      <c r="L220" s="2"/>
      <c r="M220" s="2"/>
      <c r="N220" s="2"/>
      <c r="O220" s="2"/>
      <c r="P220" s="2"/>
      <c r="Q220" s="2"/>
      <c r="R220" s="2"/>
      <c r="S220" s="2"/>
      <c r="T220" s="2"/>
      <c r="U220" s="2"/>
      <c r="V220" s="2"/>
      <c r="W220" s="2"/>
      <c r="X220" s="2"/>
      <c r="Y220" s="2"/>
      <c r="Z220" s="2"/>
      <c r="AA220" s="2"/>
      <c r="AB220" s="2"/>
    </row>
    <row r="221" spans="1:28" ht="13.5" customHeight="1">
      <c r="A221" s="2"/>
      <c r="B221" s="2"/>
      <c r="C221" s="50"/>
      <c r="D221" s="29"/>
      <c r="E221" s="29"/>
      <c r="F221" s="94"/>
      <c r="G221" s="94"/>
      <c r="H221" s="2"/>
      <c r="I221" s="2"/>
      <c r="J221" s="2"/>
      <c r="K221" s="2"/>
      <c r="L221" s="2"/>
      <c r="M221" s="2"/>
      <c r="N221" s="2"/>
      <c r="O221" s="2"/>
      <c r="P221" s="2"/>
      <c r="Q221" s="2"/>
      <c r="R221" s="2"/>
      <c r="S221" s="2"/>
      <c r="T221" s="2"/>
      <c r="U221" s="2"/>
      <c r="V221" s="2"/>
      <c r="W221" s="2"/>
      <c r="X221" s="2"/>
      <c r="Y221" s="2"/>
      <c r="Z221" s="2"/>
      <c r="AA221" s="2"/>
      <c r="AB221" s="2"/>
    </row>
    <row r="222" spans="1:28" ht="13.5" customHeight="1">
      <c r="A222" s="2"/>
      <c r="B222" s="2"/>
      <c r="C222" s="50"/>
      <c r="D222" s="29"/>
      <c r="E222" s="29"/>
      <c r="F222" s="94"/>
      <c r="G222" s="94"/>
      <c r="H222" s="2"/>
      <c r="I222" s="2"/>
      <c r="J222" s="2"/>
      <c r="K222" s="2"/>
      <c r="L222" s="2"/>
      <c r="M222" s="2"/>
      <c r="N222" s="2"/>
      <c r="O222" s="2"/>
      <c r="P222" s="2"/>
      <c r="Q222" s="2"/>
      <c r="R222" s="2"/>
      <c r="S222" s="2"/>
      <c r="T222" s="2"/>
      <c r="U222" s="2"/>
      <c r="V222" s="2"/>
      <c r="W222" s="2"/>
      <c r="X222" s="2"/>
      <c r="Y222" s="2"/>
      <c r="Z222" s="2"/>
      <c r="AA222" s="2"/>
      <c r="AB222" s="2"/>
    </row>
    <row r="223" spans="1:28" ht="13.5" customHeight="1">
      <c r="A223" s="2"/>
      <c r="B223" s="2"/>
      <c r="C223" s="50"/>
      <c r="D223" s="29"/>
      <c r="E223" s="29"/>
      <c r="F223" s="94"/>
      <c r="G223" s="94"/>
      <c r="H223" s="2"/>
      <c r="I223" s="2"/>
      <c r="J223" s="2"/>
      <c r="K223" s="2"/>
      <c r="L223" s="2"/>
      <c r="M223" s="2"/>
      <c r="N223" s="2"/>
      <c r="O223" s="2"/>
      <c r="P223" s="2"/>
      <c r="Q223" s="2"/>
      <c r="R223" s="2"/>
      <c r="S223" s="2"/>
      <c r="T223" s="2"/>
      <c r="U223" s="2"/>
      <c r="V223" s="2"/>
      <c r="W223" s="2"/>
      <c r="X223" s="2"/>
      <c r="Y223" s="2"/>
      <c r="Z223" s="2"/>
      <c r="AA223" s="2"/>
      <c r="AB223" s="2"/>
    </row>
    <row r="224" spans="1:28" ht="13.5" customHeight="1">
      <c r="A224" s="2"/>
      <c r="B224" s="2"/>
      <c r="C224" s="50"/>
      <c r="D224" s="29"/>
      <c r="E224" s="29"/>
      <c r="F224" s="94"/>
      <c r="G224" s="94"/>
      <c r="H224" s="2"/>
      <c r="I224" s="2"/>
      <c r="J224" s="2"/>
      <c r="K224" s="2"/>
      <c r="L224" s="2"/>
      <c r="M224" s="2"/>
      <c r="N224" s="2"/>
      <c r="O224" s="2"/>
      <c r="P224" s="2"/>
      <c r="Q224" s="2"/>
      <c r="R224" s="2"/>
      <c r="S224" s="2"/>
      <c r="T224" s="2"/>
      <c r="U224" s="2"/>
      <c r="V224" s="2"/>
      <c r="W224" s="2"/>
      <c r="X224" s="2"/>
      <c r="Y224" s="2"/>
      <c r="Z224" s="2"/>
      <c r="AA224" s="2"/>
      <c r="AB224" s="2"/>
    </row>
    <row r="225" spans="1:28" ht="13.5" customHeight="1">
      <c r="A225" s="2"/>
      <c r="B225" s="2"/>
      <c r="C225" s="50"/>
      <c r="D225" s="29"/>
      <c r="E225" s="29"/>
      <c r="F225" s="94"/>
      <c r="G225" s="94"/>
      <c r="H225" s="2"/>
      <c r="I225" s="2"/>
      <c r="J225" s="2"/>
      <c r="K225" s="2"/>
      <c r="L225" s="2"/>
      <c r="M225" s="2"/>
      <c r="N225" s="2"/>
      <c r="O225" s="2"/>
      <c r="P225" s="2"/>
      <c r="Q225" s="2"/>
      <c r="R225" s="2"/>
      <c r="S225" s="2"/>
      <c r="T225" s="2"/>
      <c r="U225" s="2"/>
      <c r="V225" s="2"/>
      <c r="W225" s="2"/>
      <c r="X225" s="2"/>
      <c r="Y225" s="2"/>
      <c r="Z225" s="2"/>
      <c r="AA225" s="2"/>
      <c r="AB225" s="2"/>
    </row>
    <row r="226" spans="1:28" ht="13.5" customHeight="1">
      <c r="A226" s="2"/>
      <c r="B226" s="2"/>
      <c r="C226" s="50"/>
      <c r="D226" s="29"/>
      <c r="E226" s="29"/>
      <c r="F226" s="94"/>
      <c r="G226" s="94"/>
      <c r="H226" s="2"/>
      <c r="I226" s="2"/>
      <c r="J226" s="2"/>
      <c r="K226" s="2"/>
      <c r="L226" s="2"/>
      <c r="M226" s="2"/>
      <c r="N226" s="2"/>
      <c r="O226" s="2"/>
      <c r="P226" s="2"/>
      <c r="Q226" s="2"/>
      <c r="R226" s="2"/>
      <c r="S226" s="2"/>
      <c r="T226" s="2"/>
      <c r="U226" s="2"/>
      <c r="V226" s="2"/>
      <c r="W226" s="2"/>
      <c r="X226" s="2"/>
      <c r="Y226" s="2"/>
      <c r="Z226" s="2"/>
      <c r="AA226" s="2"/>
      <c r="AB226" s="2"/>
    </row>
    <row r="227" spans="1:28" ht="13.5" customHeight="1">
      <c r="A227" s="2"/>
      <c r="B227" s="2"/>
      <c r="C227" s="50"/>
      <c r="D227" s="29"/>
      <c r="E227" s="29"/>
      <c r="F227" s="94"/>
      <c r="G227" s="94"/>
      <c r="H227" s="2"/>
      <c r="I227" s="2"/>
      <c r="J227" s="2"/>
      <c r="K227" s="2"/>
      <c r="L227" s="2"/>
      <c r="M227" s="2"/>
      <c r="N227" s="2"/>
      <c r="O227" s="2"/>
      <c r="P227" s="2"/>
      <c r="Q227" s="2"/>
      <c r="R227" s="2"/>
      <c r="S227" s="2"/>
      <c r="T227" s="2"/>
      <c r="U227" s="2"/>
      <c r="V227" s="2"/>
      <c r="W227" s="2"/>
      <c r="X227" s="2"/>
      <c r="Y227" s="2"/>
      <c r="Z227" s="2"/>
      <c r="AA227" s="2"/>
      <c r="AB227" s="2"/>
    </row>
    <row r="228" spans="1:28" ht="13.5" customHeight="1">
      <c r="A228" s="2"/>
      <c r="B228" s="2"/>
      <c r="C228" s="50"/>
      <c r="D228" s="29"/>
      <c r="E228" s="29"/>
      <c r="F228" s="94"/>
      <c r="G228" s="94"/>
      <c r="H228" s="2"/>
      <c r="I228" s="2"/>
      <c r="J228" s="2"/>
      <c r="K228" s="2"/>
      <c r="L228" s="2"/>
      <c r="M228" s="2"/>
      <c r="N228" s="2"/>
      <c r="O228" s="2"/>
      <c r="P228" s="2"/>
      <c r="Q228" s="2"/>
      <c r="R228" s="2"/>
      <c r="S228" s="2"/>
      <c r="T228" s="2"/>
      <c r="U228" s="2"/>
      <c r="V228" s="2"/>
      <c r="W228" s="2"/>
      <c r="X228" s="2"/>
      <c r="Y228" s="2"/>
      <c r="Z228" s="2"/>
      <c r="AA228" s="2"/>
      <c r="AB228" s="2"/>
    </row>
    <row r="229" spans="1:28" ht="13.5" customHeight="1">
      <c r="A229" s="2"/>
      <c r="B229" s="2"/>
      <c r="C229" s="50"/>
      <c r="D229" s="29"/>
      <c r="E229" s="29"/>
      <c r="F229" s="94"/>
      <c r="G229" s="94"/>
      <c r="H229" s="2"/>
      <c r="I229" s="2"/>
      <c r="J229" s="2"/>
      <c r="K229" s="2"/>
      <c r="L229" s="2"/>
      <c r="M229" s="2"/>
      <c r="N229" s="2"/>
      <c r="O229" s="2"/>
      <c r="P229" s="2"/>
      <c r="Q229" s="2"/>
      <c r="R229" s="2"/>
      <c r="S229" s="2"/>
      <c r="T229" s="2"/>
      <c r="U229" s="2"/>
      <c r="V229" s="2"/>
      <c r="W229" s="2"/>
      <c r="X229" s="2"/>
      <c r="Y229" s="2"/>
      <c r="Z229" s="2"/>
      <c r="AA229" s="2"/>
      <c r="AB229" s="2"/>
    </row>
    <row r="230" spans="1:28" ht="13.5" customHeight="1">
      <c r="A230" s="2"/>
      <c r="B230" s="2"/>
      <c r="C230" s="50"/>
      <c r="D230" s="29"/>
      <c r="E230" s="29"/>
      <c r="F230" s="94"/>
      <c r="G230" s="94"/>
      <c r="H230" s="2"/>
      <c r="I230" s="2"/>
      <c r="J230" s="2"/>
      <c r="K230" s="2"/>
      <c r="L230" s="2"/>
      <c r="M230" s="2"/>
      <c r="N230" s="2"/>
      <c r="O230" s="2"/>
      <c r="P230" s="2"/>
      <c r="Q230" s="2"/>
      <c r="R230" s="2"/>
      <c r="S230" s="2"/>
      <c r="T230" s="2"/>
      <c r="U230" s="2"/>
      <c r="V230" s="2"/>
      <c r="W230" s="2"/>
      <c r="X230" s="2"/>
      <c r="Y230" s="2"/>
      <c r="Z230" s="2"/>
      <c r="AA230" s="2"/>
      <c r="AB230" s="2"/>
    </row>
    <row r="231" spans="1:28" ht="13.5" customHeight="1">
      <c r="A231" s="2"/>
      <c r="B231" s="2"/>
      <c r="C231" s="50"/>
      <c r="D231" s="29"/>
      <c r="E231" s="29"/>
      <c r="F231" s="94"/>
      <c r="G231" s="94"/>
      <c r="H231" s="2"/>
      <c r="I231" s="2"/>
      <c r="J231" s="2"/>
      <c r="K231" s="2"/>
      <c r="L231" s="2"/>
      <c r="M231" s="2"/>
      <c r="N231" s="2"/>
      <c r="O231" s="2"/>
      <c r="P231" s="2"/>
      <c r="Q231" s="2"/>
      <c r="R231" s="2"/>
      <c r="S231" s="2"/>
      <c r="T231" s="2"/>
      <c r="U231" s="2"/>
      <c r="V231" s="2"/>
      <c r="W231" s="2"/>
      <c r="X231" s="2"/>
      <c r="Y231" s="2"/>
      <c r="Z231" s="2"/>
      <c r="AA231" s="2"/>
      <c r="AB231" s="2"/>
    </row>
    <row r="232" spans="1:28" ht="13.5" customHeight="1">
      <c r="A232" s="2"/>
      <c r="B232" s="2"/>
      <c r="C232" s="50"/>
      <c r="D232" s="29"/>
      <c r="E232" s="29"/>
      <c r="F232" s="94"/>
      <c r="G232" s="94"/>
      <c r="H232" s="2"/>
      <c r="I232" s="2"/>
      <c r="J232" s="2"/>
      <c r="K232" s="2"/>
      <c r="L232" s="2"/>
      <c r="M232" s="2"/>
      <c r="N232" s="2"/>
      <c r="O232" s="2"/>
      <c r="P232" s="2"/>
      <c r="Q232" s="2"/>
      <c r="R232" s="2"/>
      <c r="S232" s="2"/>
      <c r="T232" s="2"/>
      <c r="U232" s="2"/>
      <c r="V232" s="2"/>
      <c r="W232" s="2"/>
      <c r="X232" s="2"/>
      <c r="Y232" s="2"/>
      <c r="Z232" s="2"/>
      <c r="AA232" s="2"/>
      <c r="AB232" s="2"/>
    </row>
    <row r="233" spans="1:28" ht="13.5" customHeight="1">
      <c r="A233" s="2"/>
      <c r="B233" s="2"/>
      <c r="C233" s="50"/>
      <c r="D233" s="29"/>
      <c r="E233" s="29"/>
      <c r="F233" s="94"/>
      <c r="G233" s="94"/>
      <c r="H233" s="2"/>
      <c r="I233" s="2"/>
      <c r="J233" s="2"/>
      <c r="K233" s="2"/>
      <c r="L233" s="2"/>
      <c r="M233" s="2"/>
      <c r="N233" s="2"/>
      <c r="O233" s="2"/>
      <c r="P233" s="2"/>
      <c r="Q233" s="2"/>
      <c r="R233" s="2"/>
      <c r="S233" s="2"/>
      <c r="T233" s="2"/>
      <c r="U233" s="2"/>
      <c r="V233" s="2"/>
      <c r="W233" s="2"/>
      <c r="X233" s="2"/>
      <c r="Y233" s="2"/>
      <c r="Z233" s="2"/>
      <c r="AA233" s="2"/>
      <c r="AB233" s="2"/>
    </row>
    <row r="234" spans="1:28" ht="13.5" customHeight="1">
      <c r="A234" s="2"/>
      <c r="B234" s="2"/>
      <c r="C234" s="50"/>
      <c r="D234" s="29"/>
      <c r="E234" s="29"/>
      <c r="F234" s="94"/>
      <c r="G234" s="94"/>
      <c r="H234" s="2"/>
      <c r="I234" s="2"/>
      <c r="J234" s="2"/>
      <c r="K234" s="2"/>
      <c r="L234" s="2"/>
      <c r="M234" s="2"/>
      <c r="N234" s="2"/>
      <c r="O234" s="2"/>
      <c r="P234" s="2"/>
      <c r="Q234" s="2"/>
      <c r="R234" s="2"/>
      <c r="S234" s="2"/>
      <c r="T234" s="2"/>
      <c r="U234" s="2"/>
      <c r="V234" s="2"/>
      <c r="W234" s="2"/>
      <c r="X234" s="2"/>
      <c r="Y234" s="2"/>
      <c r="Z234" s="2"/>
      <c r="AA234" s="2"/>
      <c r="AB234" s="2"/>
    </row>
    <row r="235" spans="1:28" ht="13.5" customHeight="1">
      <c r="A235" s="2"/>
      <c r="B235" s="2"/>
      <c r="C235" s="50"/>
      <c r="D235" s="29"/>
      <c r="E235" s="29"/>
      <c r="F235" s="94"/>
      <c r="G235" s="94"/>
      <c r="H235" s="2"/>
      <c r="I235" s="2"/>
      <c r="J235" s="2"/>
      <c r="K235" s="2"/>
      <c r="L235" s="2"/>
      <c r="M235" s="2"/>
      <c r="N235" s="2"/>
      <c r="O235" s="2"/>
      <c r="P235" s="2"/>
      <c r="Q235" s="2"/>
      <c r="R235" s="2"/>
      <c r="S235" s="2"/>
      <c r="T235" s="2"/>
      <c r="U235" s="2"/>
      <c r="V235" s="2"/>
      <c r="W235" s="2"/>
      <c r="X235" s="2"/>
      <c r="Y235" s="2"/>
      <c r="Z235" s="2"/>
      <c r="AA235" s="2"/>
      <c r="AB235" s="2"/>
    </row>
    <row r="236" spans="1:28" ht="13.5" customHeight="1">
      <c r="A236" s="2"/>
      <c r="B236" s="2"/>
      <c r="C236" s="50"/>
      <c r="D236" s="29"/>
      <c r="E236" s="29"/>
      <c r="F236" s="94"/>
      <c r="G236" s="94"/>
      <c r="H236" s="2"/>
      <c r="I236" s="2"/>
      <c r="J236" s="2"/>
      <c r="K236" s="2"/>
      <c r="L236" s="2"/>
      <c r="M236" s="2"/>
      <c r="N236" s="2"/>
      <c r="O236" s="2"/>
      <c r="P236" s="2"/>
      <c r="Q236" s="2"/>
      <c r="R236" s="2"/>
      <c r="S236" s="2"/>
      <c r="T236" s="2"/>
      <c r="U236" s="2"/>
      <c r="V236" s="2"/>
      <c r="W236" s="2"/>
      <c r="X236" s="2"/>
      <c r="Y236" s="2"/>
      <c r="Z236" s="2"/>
      <c r="AA236" s="2"/>
      <c r="AB236" s="2"/>
    </row>
    <row r="237" spans="1:28" ht="13.5" customHeight="1">
      <c r="A237" s="2"/>
      <c r="B237" s="2"/>
      <c r="C237" s="50"/>
      <c r="D237" s="29"/>
      <c r="E237" s="29"/>
      <c r="F237" s="94"/>
      <c r="G237" s="94"/>
      <c r="H237" s="2"/>
      <c r="I237" s="2"/>
      <c r="J237" s="2"/>
      <c r="K237" s="2"/>
      <c r="L237" s="2"/>
      <c r="M237" s="2"/>
      <c r="N237" s="2"/>
      <c r="O237" s="2"/>
      <c r="P237" s="2"/>
      <c r="Q237" s="2"/>
      <c r="R237" s="2"/>
      <c r="S237" s="2"/>
      <c r="T237" s="2"/>
      <c r="U237" s="2"/>
      <c r="V237" s="2"/>
      <c r="W237" s="2"/>
      <c r="X237" s="2"/>
      <c r="Y237" s="2"/>
      <c r="Z237" s="2"/>
      <c r="AA237" s="2"/>
      <c r="AB237" s="2"/>
    </row>
    <row r="238" spans="1:28" ht="13.5" customHeight="1">
      <c r="A238" s="2"/>
      <c r="B238" s="2"/>
      <c r="C238" s="50"/>
      <c r="D238" s="29"/>
      <c r="E238" s="29"/>
      <c r="F238" s="94"/>
      <c r="G238" s="94"/>
      <c r="H238" s="2"/>
      <c r="I238" s="2"/>
      <c r="J238" s="2"/>
      <c r="K238" s="2"/>
      <c r="L238" s="2"/>
      <c r="M238" s="2"/>
      <c r="N238" s="2"/>
      <c r="O238" s="2"/>
      <c r="P238" s="2"/>
      <c r="Q238" s="2"/>
      <c r="R238" s="2"/>
      <c r="S238" s="2"/>
      <c r="T238" s="2"/>
      <c r="U238" s="2"/>
      <c r="V238" s="2"/>
      <c r="W238" s="2"/>
      <c r="X238" s="2"/>
      <c r="Y238" s="2"/>
      <c r="Z238" s="2"/>
      <c r="AA238" s="2"/>
      <c r="AB238" s="2"/>
    </row>
    <row r="239" spans="1:28" ht="13.5" customHeight="1">
      <c r="A239" s="2"/>
      <c r="B239" s="2"/>
      <c r="C239" s="50"/>
      <c r="D239" s="29"/>
      <c r="E239" s="29"/>
      <c r="F239" s="94"/>
      <c r="G239" s="94"/>
      <c r="H239" s="2"/>
      <c r="I239" s="2"/>
      <c r="J239" s="2"/>
      <c r="K239" s="2"/>
      <c r="L239" s="2"/>
      <c r="M239" s="2"/>
      <c r="N239" s="2"/>
      <c r="O239" s="2"/>
      <c r="P239" s="2"/>
      <c r="Q239" s="2"/>
      <c r="R239" s="2"/>
      <c r="S239" s="2"/>
      <c r="T239" s="2"/>
      <c r="U239" s="2"/>
      <c r="V239" s="2"/>
      <c r="W239" s="2"/>
      <c r="X239" s="2"/>
      <c r="Y239" s="2"/>
      <c r="Z239" s="2"/>
      <c r="AA239" s="2"/>
      <c r="AB239" s="2"/>
    </row>
    <row r="240" spans="1:28" ht="13.5" customHeight="1">
      <c r="A240" s="2"/>
      <c r="B240" s="2"/>
      <c r="C240" s="50"/>
      <c r="D240" s="29"/>
      <c r="E240" s="29"/>
      <c r="F240" s="94"/>
      <c r="G240" s="94"/>
      <c r="H240" s="2"/>
      <c r="I240" s="2"/>
      <c r="J240" s="2"/>
      <c r="K240" s="2"/>
      <c r="L240" s="2"/>
      <c r="M240" s="2"/>
      <c r="N240" s="2"/>
      <c r="O240" s="2"/>
      <c r="P240" s="2"/>
      <c r="Q240" s="2"/>
      <c r="R240" s="2"/>
      <c r="S240" s="2"/>
      <c r="T240" s="2"/>
      <c r="U240" s="2"/>
      <c r="V240" s="2"/>
      <c r="W240" s="2"/>
      <c r="X240" s="2"/>
      <c r="Y240" s="2"/>
      <c r="Z240" s="2"/>
      <c r="AA240" s="2"/>
      <c r="AB240" s="2"/>
    </row>
    <row r="241" spans="1:28" ht="13.5" customHeight="1">
      <c r="A241" s="2"/>
      <c r="B241" s="2"/>
      <c r="C241" s="50"/>
      <c r="D241" s="29"/>
      <c r="E241" s="29"/>
      <c r="F241" s="94"/>
      <c r="G241" s="94"/>
      <c r="H241" s="2"/>
      <c r="I241" s="2"/>
      <c r="J241" s="2"/>
      <c r="K241" s="2"/>
      <c r="L241" s="2"/>
      <c r="M241" s="2"/>
      <c r="N241" s="2"/>
      <c r="O241" s="2"/>
      <c r="P241" s="2"/>
      <c r="Q241" s="2"/>
      <c r="R241" s="2"/>
      <c r="S241" s="2"/>
      <c r="T241" s="2"/>
      <c r="U241" s="2"/>
      <c r="V241" s="2"/>
      <c r="W241" s="2"/>
      <c r="X241" s="2"/>
      <c r="Y241" s="2"/>
      <c r="Z241" s="2"/>
      <c r="AA241" s="2"/>
      <c r="AB241" s="2"/>
    </row>
    <row r="242" spans="1:28" ht="13.5" customHeight="1">
      <c r="A242" s="2"/>
      <c r="B242" s="2"/>
      <c r="C242" s="50"/>
      <c r="D242" s="29"/>
      <c r="E242" s="29"/>
      <c r="F242" s="94"/>
      <c r="G242" s="94"/>
      <c r="H242" s="2"/>
      <c r="I242" s="2"/>
      <c r="J242" s="2"/>
      <c r="K242" s="2"/>
      <c r="L242" s="2"/>
      <c r="M242" s="2"/>
      <c r="N242" s="2"/>
      <c r="O242" s="2"/>
      <c r="P242" s="2"/>
      <c r="Q242" s="2"/>
      <c r="R242" s="2"/>
      <c r="S242" s="2"/>
      <c r="T242" s="2"/>
      <c r="U242" s="2"/>
      <c r="V242" s="2"/>
      <c r="W242" s="2"/>
      <c r="X242" s="2"/>
      <c r="Y242" s="2"/>
      <c r="Z242" s="2"/>
      <c r="AA242" s="2"/>
      <c r="AB242" s="2"/>
    </row>
    <row r="243" spans="1:28" ht="13.5" customHeight="1">
      <c r="A243" s="2"/>
      <c r="B243" s="2"/>
      <c r="C243" s="50"/>
      <c r="D243" s="29"/>
      <c r="E243" s="29"/>
      <c r="F243" s="94"/>
      <c r="G243" s="94"/>
      <c r="H243" s="2"/>
      <c r="I243" s="2"/>
      <c r="J243" s="2"/>
      <c r="K243" s="2"/>
      <c r="L243" s="2"/>
      <c r="M243" s="2"/>
      <c r="N243" s="2"/>
      <c r="O243" s="2"/>
      <c r="P243" s="2"/>
      <c r="Q243" s="2"/>
      <c r="R243" s="2"/>
      <c r="S243" s="2"/>
      <c r="T243" s="2"/>
      <c r="U243" s="2"/>
      <c r="V243" s="2"/>
      <c r="W243" s="2"/>
      <c r="X243" s="2"/>
      <c r="Y243" s="2"/>
      <c r="Z243" s="2"/>
      <c r="AA243" s="2"/>
      <c r="AB243" s="2"/>
    </row>
    <row r="244" spans="1:28" ht="13.5" customHeight="1">
      <c r="A244" s="2"/>
      <c r="B244" s="2"/>
      <c r="C244" s="50"/>
      <c r="D244" s="29"/>
      <c r="E244" s="29"/>
      <c r="F244" s="94"/>
      <c r="G244" s="94"/>
      <c r="H244" s="2"/>
      <c r="I244" s="2"/>
      <c r="J244" s="2"/>
      <c r="K244" s="2"/>
      <c r="L244" s="2"/>
      <c r="M244" s="2"/>
      <c r="N244" s="2"/>
      <c r="O244" s="2"/>
      <c r="P244" s="2"/>
      <c r="Q244" s="2"/>
      <c r="R244" s="2"/>
      <c r="S244" s="2"/>
      <c r="T244" s="2"/>
      <c r="U244" s="2"/>
      <c r="V244" s="2"/>
      <c r="W244" s="2"/>
      <c r="X244" s="2"/>
      <c r="Y244" s="2"/>
      <c r="Z244" s="2"/>
      <c r="AA244" s="2"/>
      <c r="AB244" s="2"/>
    </row>
    <row r="245" spans="1:28" ht="13.5" customHeight="1">
      <c r="A245" s="2"/>
      <c r="B245" s="2"/>
      <c r="C245" s="50"/>
      <c r="D245" s="29"/>
      <c r="E245" s="29"/>
      <c r="F245" s="94"/>
      <c r="G245" s="94"/>
      <c r="H245" s="2"/>
      <c r="I245" s="2"/>
      <c r="J245" s="2"/>
      <c r="K245" s="2"/>
      <c r="L245" s="2"/>
      <c r="M245" s="2"/>
      <c r="N245" s="2"/>
      <c r="O245" s="2"/>
      <c r="P245" s="2"/>
      <c r="Q245" s="2"/>
      <c r="R245" s="2"/>
      <c r="S245" s="2"/>
      <c r="T245" s="2"/>
      <c r="U245" s="2"/>
      <c r="V245" s="2"/>
      <c r="W245" s="2"/>
      <c r="X245" s="2"/>
      <c r="Y245" s="2"/>
      <c r="Z245" s="2"/>
      <c r="AA245" s="2"/>
      <c r="AB245" s="2"/>
    </row>
    <row r="246" spans="1:28" ht="13.5" customHeight="1">
      <c r="A246" s="2"/>
      <c r="B246" s="2"/>
      <c r="C246" s="50"/>
      <c r="D246" s="29"/>
      <c r="E246" s="29"/>
      <c r="F246" s="94"/>
      <c r="G246" s="94"/>
      <c r="H246" s="2"/>
      <c r="I246" s="2"/>
      <c r="J246" s="2"/>
      <c r="K246" s="2"/>
      <c r="L246" s="2"/>
      <c r="M246" s="2"/>
      <c r="N246" s="2"/>
      <c r="O246" s="2"/>
      <c r="P246" s="2"/>
      <c r="Q246" s="2"/>
      <c r="R246" s="2"/>
      <c r="S246" s="2"/>
      <c r="T246" s="2"/>
      <c r="U246" s="2"/>
      <c r="V246" s="2"/>
      <c r="W246" s="2"/>
      <c r="X246" s="2"/>
      <c r="Y246" s="2"/>
      <c r="Z246" s="2"/>
      <c r="AA246" s="2"/>
      <c r="AB246" s="2"/>
    </row>
    <row r="247" spans="1:28" ht="13.5" customHeight="1">
      <c r="A247" s="2"/>
      <c r="B247" s="2"/>
      <c r="C247" s="50"/>
      <c r="D247" s="29"/>
      <c r="E247" s="29"/>
      <c r="F247" s="94"/>
      <c r="G247" s="94"/>
      <c r="H247" s="2"/>
      <c r="I247" s="2"/>
      <c r="J247" s="2"/>
      <c r="K247" s="2"/>
      <c r="L247" s="2"/>
      <c r="M247" s="2"/>
      <c r="N247" s="2"/>
      <c r="O247" s="2"/>
      <c r="P247" s="2"/>
      <c r="Q247" s="2"/>
      <c r="R247" s="2"/>
      <c r="S247" s="2"/>
      <c r="T247" s="2"/>
      <c r="U247" s="2"/>
      <c r="V247" s="2"/>
      <c r="W247" s="2"/>
      <c r="X247" s="2"/>
      <c r="Y247" s="2"/>
      <c r="Z247" s="2"/>
      <c r="AA247" s="2"/>
      <c r="AB247" s="2"/>
    </row>
    <row r="248" spans="1:28" ht="13.5" customHeight="1">
      <c r="A248" s="2"/>
      <c r="B248" s="2"/>
      <c r="C248" s="50"/>
      <c r="D248" s="29"/>
      <c r="E248" s="29"/>
      <c r="F248" s="94"/>
      <c r="G248" s="94"/>
      <c r="H248" s="2"/>
      <c r="I248" s="2"/>
      <c r="J248" s="2"/>
      <c r="K248" s="2"/>
      <c r="L248" s="2"/>
      <c r="M248" s="2"/>
      <c r="N248" s="2"/>
      <c r="O248" s="2"/>
      <c r="P248" s="2"/>
      <c r="Q248" s="2"/>
      <c r="R248" s="2"/>
      <c r="S248" s="2"/>
      <c r="T248" s="2"/>
      <c r="U248" s="2"/>
      <c r="V248" s="2"/>
      <c r="W248" s="2"/>
      <c r="X248" s="2"/>
      <c r="Y248" s="2"/>
      <c r="Z248" s="2"/>
      <c r="AA248" s="2"/>
      <c r="AB248" s="2"/>
    </row>
    <row r="249" spans="1:28" ht="13.5" customHeight="1">
      <c r="A249" s="2"/>
      <c r="B249" s="2"/>
      <c r="C249" s="50"/>
      <c r="D249" s="29"/>
      <c r="E249" s="29"/>
      <c r="F249" s="94"/>
      <c r="G249" s="94"/>
      <c r="H249" s="2"/>
      <c r="I249" s="2"/>
      <c r="J249" s="2"/>
      <c r="K249" s="2"/>
      <c r="L249" s="2"/>
      <c r="M249" s="2"/>
      <c r="N249" s="2"/>
      <c r="O249" s="2"/>
      <c r="P249" s="2"/>
      <c r="Q249" s="2"/>
      <c r="R249" s="2"/>
      <c r="S249" s="2"/>
      <c r="T249" s="2"/>
      <c r="U249" s="2"/>
      <c r="V249" s="2"/>
      <c r="W249" s="2"/>
      <c r="X249" s="2"/>
      <c r="Y249" s="2"/>
      <c r="Z249" s="2"/>
      <c r="AA249" s="2"/>
      <c r="AB249" s="2"/>
    </row>
    <row r="250" spans="1:28" ht="13.5" customHeight="1">
      <c r="A250" s="2"/>
      <c r="B250" s="2"/>
      <c r="C250" s="50"/>
      <c r="D250" s="29"/>
      <c r="E250" s="29"/>
      <c r="F250" s="94"/>
      <c r="G250" s="94"/>
      <c r="H250" s="2"/>
      <c r="I250" s="2"/>
      <c r="J250" s="2"/>
      <c r="K250" s="2"/>
      <c r="L250" s="2"/>
      <c r="M250" s="2"/>
      <c r="N250" s="2"/>
      <c r="O250" s="2"/>
      <c r="P250" s="2"/>
      <c r="Q250" s="2"/>
      <c r="R250" s="2"/>
      <c r="S250" s="2"/>
      <c r="T250" s="2"/>
      <c r="U250" s="2"/>
      <c r="V250" s="2"/>
      <c r="W250" s="2"/>
      <c r="X250" s="2"/>
      <c r="Y250" s="2"/>
      <c r="Z250" s="2"/>
      <c r="AA250" s="2"/>
      <c r="AB250" s="2"/>
    </row>
    <row r="251" spans="1:28" ht="13.5" customHeight="1">
      <c r="A251" s="2"/>
      <c r="B251" s="2"/>
      <c r="C251" s="50"/>
      <c r="D251" s="29"/>
      <c r="E251" s="29"/>
      <c r="F251" s="94"/>
      <c r="G251" s="94"/>
      <c r="H251" s="2"/>
      <c r="I251" s="2"/>
      <c r="J251" s="2"/>
      <c r="K251" s="2"/>
      <c r="L251" s="2"/>
      <c r="M251" s="2"/>
      <c r="N251" s="2"/>
      <c r="O251" s="2"/>
      <c r="P251" s="2"/>
      <c r="Q251" s="2"/>
      <c r="R251" s="2"/>
      <c r="S251" s="2"/>
      <c r="T251" s="2"/>
      <c r="U251" s="2"/>
      <c r="V251" s="2"/>
      <c r="W251" s="2"/>
      <c r="X251" s="2"/>
      <c r="Y251" s="2"/>
      <c r="Z251" s="2"/>
      <c r="AA251" s="2"/>
      <c r="AB251" s="2"/>
    </row>
    <row r="252" spans="1:28" ht="13.5" customHeight="1">
      <c r="A252" s="2"/>
      <c r="B252" s="2"/>
      <c r="C252" s="50"/>
      <c r="D252" s="29"/>
      <c r="E252" s="29"/>
      <c r="F252" s="94"/>
      <c r="G252" s="94"/>
      <c r="H252" s="2"/>
      <c r="I252" s="2"/>
      <c r="J252" s="2"/>
      <c r="K252" s="2"/>
      <c r="L252" s="2"/>
      <c r="M252" s="2"/>
      <c r="N252" s="2"/>
      <c r="O252" s="2"/>
      <c r="P252" s="2"/>
      <c r="Q252" s="2"/>
      <c r="R252" s="2"/>
      <c r="S252" s="2"/>
      <c r="T252" s="2"/>
      <c r="U252" s="2"/>
      <c r="V252" s="2"/>
      <c r="W252" s="2"/>
      <c r="X252" s="2"/>
      <c r="Y252" s="2"/>
      <c r="Z252" s="2"/>
      <c r="AA252" s="2"/>
      <c r="AB252" s="2"/>
    </row>
    <row r="253" spans="1:28" ht="13.5" customHeight="1">
      <c r="A253" s="2"/>
      <c r="B253" s="2"/>
      <c r="C253" s="50"/>
      <c r="D253" s="29"/>
      <c r="E253" s="29"/>
      <c r="F253" s="94"/>
      <c r="G253" s="94"/>
      <c r="H253" s="2"/>
      <c r="I253" s="2"/>
      <c r="J253" s="2"/>
      <c r="K253" s="2"/>
      <c r="L253" s="2"/>
      <c r="M253" s="2"/>
      <c r="N253" s="2"/>
      <c r="O253" s="2"/>
      <c r="P253" s="2"/>
      <c r="Q253" s="2"/>
      <c r="R253" s="2"/>
      <c r="S253" s="2"/>
      <c r="T253" s="2"/>
      <c r="U253" s="2"/>
      <c r="V253" s="2"/>
      <c r="W253" s="2"/>
      <c r="X253" s="2"/>
      <c r="Y253" s="2"/>
      <c r="Z253" s="2"/>
      <c r="AA253" s="2"/>
      <c r="AB253" s="2"/>
    </row>
    <row r="254" spans="1:28" ht="13.5" customHeight="1">
      <c r="A254" s="2"/>
      <c r="B254" s="2"/>
      <c r="C254" s="50"/>
      <c r="D254" s="29"/>
      <c r="E254" s="29"/>
      <c r="F254" s="94"/>
      <c r="G254" s="94"/>
      <c r="H254" s="2"/>
      <c r="I254" s="2"/>
      <c r="J254" s="2"/>
      <c r="K254" s="2"/>
      <c r="L254" s="2"/>
      <c r="M254" s="2"/>
      <c r="N254" s="2"/>
      <c r="O254" s="2"/>
      <c r="P254" s="2"/>
      <c r="Q254" s="2"/>
      <c r="R254" s="2"/>
      <c r="S254" s="2"/>
      <c r="T254" s="2"/>
      <c r="U254" s="2"/>
      <c r="V254" s="2"/>
      <c r="W254" s="2"/>
      <c r="X254" s="2"/>
      <c r="Y254" s="2"/>
      <c r="Z254" s="2"/>
      <c r="AA254" s="2"/>
      <c r="AB254" s="2"/>
    </row>
    <row r="255" spans="1:28" ht="13.5" customHeight="1">
      <c r="A255" s="2"/>
      <c r="B255" s="2"/>
      <c r="C255" s="50"/>
      <c r="D255" s="29"/>
      <c r="E255" s="29"/>
      <c r="F255" s="94"/>
      <c r="G255" s="94"/>
      <c r="H255" s="2"/>
      <c r="I255" s="2"/>
      <c r="J255" s="2"/>
      <c r="K255" s="2"/>
      <c r="L255" s="2"/>
      <c r="M255" s="2"/>
      <c r="N255" s="2"/>
      <c r="O255" s="2"/>
      <c r="P255" s="2"/>
      <c r="Q255" s="2"/>
      <c r="R255" s="2"/>
      <c r="S255" s="2"/>
      <c r="T255" s="2"/>
      <c r="U255" s="2"/>
      <c r="V255" s="2"/>
      <c r="W255" s="2"/>
      <c r="X255" s="2"/>
      <c r="Y255" s="2"/>
      <c r="Z255" s="2"/>
      <c r="AA255" s="2"/>
      <c r="AB255" s="2"/>
    </row>
    <row r="256" spans="1:28" ht="13.5" customHeight="1">
      <c r="A256" s="2"/>
      <c r="B256" s="2"/>
      <c r="C256" s="50"/>
      <c r="D256" s="29"/>
      <c r="E256" s="29"/>
      <c r="F256" s="94"/>
      <c r="G256" s="94"/>
      <c r="H256" s="2"/>
      <c r="I256" s="2"/>
      <c r="J256" s="2"/>
      <c r="K256" s="2"/>
      <c r="L256" s="2"/>
      <c r="M256" s="2"/>
      <c r="N256" s="2"/>
      <c r="O256" s="2"/>
      <c r="P256" s="2"/>
      <c r="Q256" s="2"/>
      <c r="R256" s="2"/>
      <c r="S256" s="2"/>
      <c r="T256" s="2"/>
      <c r="U256" s="2"/>
      <c r="V256" s="2"/>
      <c r="W256" s="2"/>
      <c r="X256" s="2"/>
      <c r="Y256" s="2"/>
      <c r="Z256" s="2"/>
      <c r="AA256" s="2"/>
      <c r="AB256" s="2"/>
    </row>
    <row r="257" spans="1:28" ht="13.5" customHeight="1">
      <c r="A257" s="2"/>
      <c r="B257" s="2"/>
      <c r="C257" s="50"/>
      <c r="D257" s="29"/>
      <c r="E257" s="29"/>
      <c r="F257" s="94"/>
      <c r="G257" s="94"/>
      <c r="H257" s="2"/>
      <c r="I257" s="2"/>
      <c r="J257" s="2"/>
      <c r="K257" s="2"/>
      <c r="L257" s="2"/>
      <c r="M257" s="2"/>
      <c r="N257" s="2"/>
      <c r="O257" s="2"/>
      <c r="P257" s="2"/>
      <c r="Q257" s="2"/>
      <c r="R257" s="2"/>
      <c r="S257" s="2"/>
      <c r="T257" s="2"/>
      <c r="U257" s="2"/>
      <c r="V257" s="2"/>
      <c r="W257" s="2"/>
      <c r="X257" s="2"/>
      <c r="Y257" s="2"/>
      <c r="Z257" s="2"/>
      <c r="AA257" s="2"/>
      <c r="AB257" s="2"/>
    </row>
    <row r="258" spans="1:28" ht="13.5" customHeight="1">
      <c r="A258" s="2"/>
      <c r="B258" s="2"/>
      <c r="C258" s="50"/>
      <c r="D258" s="29"/>
      <c r="E258" s="29"/>
      <c r="F258" s="94"/>
      <c r="G258" s="94"/>
      <c r="H258" s="2"/>
      <c r="I258" s="2"/>
      <c r="J258" s="2"/>
      <c r="K258" s="2"/>
      <c r="L258" s="2"/>
      <c r="M258" s="2"/>
      <c r="N258" s="2"/>
      <c r="O258" s="2"/>
      <c r="P258" s="2"/>
      <c r="Q258" s="2"/>
      <c r="R258" s="2"/>
      <c r="S258" s="2"/>
      <c r="T258" s="2"/>
      <c r="U258" s="2"/>
      <c r="V258" s="2"/>
      <c r="W258" s="2"/>
      <c r="X258" s="2"/>
      <c r="Y258" s="2"/>
      <c r="Z258" s="2"/>
      <c r="AA258" s="2"/>
      <c r="AB258" s="2"/>
    </row>
    <row r="259" spans="1:28" ht="13.5" customHeight="1">
      <c r="A259" s="2"/>
      <c r="B259" s="2"/>
      <c r="C259" s="50"/>
      <c r="D259" s="29"/>
      <c r="E259" s="29"/>
      <c r="F259" s="94"/>
      <c r="G259" s="94"/>
      <c r="H259" s="2"/>
      <c r="I259" s="2"/>
      <c r="J259" s="2"/>
      <c r="K259" s="2"/>
      <c r="L259" s="2"/>
      <c r="M259" s="2"/>
      <c r="N259" s="2"/>
      <c r="O259" s="2"/>
      <c r="P259" s="2"/>
      <c r="Q259" s="2"/>
      <c r="R259" s="2"/>
      <c r="S259" s="2"/>
      <c r="T259" s="2"/>
      <c r="U259" s="2"/>
      <c r="V259" s="2"/>
      <c r="W259" s="2"/>
      <c r="X259" s="2"/>
      <c r="Y259" s="2"/>
      <c r="Z259" s="2"/>
      <c r="AA259" s="2"/>
      <c r="AB259" s="2"/>
    </row>
    <row r="260" spans="1:28" ht="13.5" customHeight="1">
      <c r="A260" s="2"/>
      <c r="B260" s="2"/>
      <c r="C260" s="50"/>
      <c r="D260" s="29"/>
      <c r="E260" s="29"/>
      <c r="F260" s="94"/>
      <c r="G260" s="94"/>
      <c r="H260" s="2"/>
      <c r="I260" s="2"/>
      <c r="J260" s="2"/>
      <c r="K260" s="2"/>
      <c r="L260" s="2"/>
      <c r="M260" s="2"/>
      <c r="N260" s="2"/>
      <c r="O260" s="2"/>
      <c r="P260" s="2"/>
      <c r="Q260" s="2"/>
      <c r="R260" s="2"/>
      <c r="S260" s="2"/>
      <c r="T260" s="2"/>
      <c r="U260" s="2"/>
      <c r="V260" s="2"/>
      <c r="W260" s="2"/>
      <c r="X260" s="2"/>
      <c r="Y260" s="2"/>
      <c r="Z260" s="2"/>
      <c r="AA260" s="2"/>
      <c r="AB260" s="2"/>
    </row>
    <row r="261" spans="1:28" ht="13.5" customHeight="1">
      <c r="A261" s="2"/>
      <c r="B261" s="2"/>
      <c r="C261" s="50"/>
      <c r="D261" s="29"/>
      <c r="E261" s="29"/>
      <c r="F261" s="94"/>
      <c r="G261" s="94"/>
      <c r="H261" s="2"/>
      <c r="I261" s="2"/>
      <c r="J261" s="2"/>
      <c r="K261" s="2"/>
      <c r="L261" s="2"/>
      <c r="M261" s="2"/>
      <c r="N261" s="2"/>
      <c r="O261" s="2"/>
      <c r="P261" s="2"/>
      <c r="Q261" s="2"/>
      <c r="R261" s="2"/>
      <c r="S261" s="2"/>
      <c r="T261" s="2"/>
      <c r="U261" s="2"/>
      <c r="V261" s="2"/>
      <c r="W261" s="2"/>
      <c r="X261" s="2"/>
      <c r="Y261" s="2"/>
      <c r="Z261" s="2"/>
      <c r="AA261" s="2"/>
      <c r="AB261" s="2"/>
    </row>
    <row r="262" spans="1:28" ht="13.5" customHeight="1">
      <c r="A262" s="2"/>
      <c r="B262" s="2"/>
      <c r="C262" s="50"/>
      <c r="D262" s="29"/>
      <c r="E262" s="29"/>
      <c r="F262" s="94"/>
      <c r="G262" s="94"/>
      <c r="H262" s="2"/>
      <c r="I262" s="2"/>
      <c r="J262" s="2"/>
      <c r="K262" s="2"/>
      <c r="L262" s="2"/>
      <c r="M262" s="2"/>
      <c r="N262" s="2"/>
      <c r="O262" s="2"/>
      <c r="P262" s="2"/>
      <c r="Q262" s="2"/>
      <c r="R262" s="2"/>
      <c r="S262" s="2"/>
      <c r="T262" s="2"/>
      <c r="U262" s="2"/>
      <c r="V262" s="2"/>
      <c r="W262" s="2"/>
      <c r="X262" s="2"/>
      <c r="Y262" s="2"/>
      <c r="Z262" s="2"/>
      <c r="AA262" s="2"/>
      <c r="AB262" s="2"/>
    </row>
    <row r="263" spans="1:28" ht="13.5" customHeight="1">
      <c r="A263" s="2"/>
      <c r="B263" s="2"/>
      <c r="C263" s="50"/>
      <c r="D263" s="29"/>
      <c r="E263" s="29"/>
      <c r="F263" s="94"/>
      <c r="G263" s="94"/>
      <c r="H263" s="2"/>
      <c r="I263" s="2"/>
      <c r="J263" s="2"/>
      <c r="K263" s="2"/>
      <c r="L263" s="2"/>
      <c r="M263" s="2"/>
      <c r="N263" s="2"/>
      <c r="O263" s="2"/>
      <c r="P263" s="2"/>
      <c r="Q263" s="2"/>
      <c r="R263" s="2"/>
      <c r="S263" s="2"/>
      <c r="T263" s="2"/>
      <c r="U263" s="2"/>
      <c r="V263" s="2"/>
      <c r="W263" s="2"/>
      <c r="X263" s="2"/>
      <c r="Y263" s="2"/>
      <c r="Z263" s="2"/>
      <c r="AA263" s="2"/>
      <c r="AB263" s="2"/>
    </row>
    <row r="264" spans="1:28" ht="13.5" customHeight="1">
      <c r="A264" s="2"/>
      <c r="B264" s="2"/>
      <c r="C264" s="50"/>
      <c r="D264" s="29"/>
      <c r="E264" s="29"/>
      <c r="F264" s="94"/>
      <c r="G264" s="94"/>
      <c r="H264" s="2"/>
      <c r="I264" s="2"/>
      <c r="J264" s="2"/>
      <c r="K264" s="2"/>
      <c r="L264" s="2"/>
      <c r="M264" s="2"/>
      <c r="N264" s="2"/>
      <c r="O264" s="2"/>
      <c r="P264" s="2"/>
      <c r="Q264" s="2"/>
      <c r="R264" s="2"/>
      <c r="S264" s="2"/>
      <c r="T264" s="2"/>
      <c r="U264" s="2"/>
      <c r="V264" s="2"/>
      <c r="W264" s="2"/>
      <c r="X264" s="2"/>
      <c r="Y264" s="2"/>
      <c r="Z264" s="2"/>
      <c r="AA264" s="2"/>
      <c r="AB264" s="2"/>
    </row>
    <row r="265" spans="1:28" ht="13.5" customHeight="1">
      <c r="A265" s="2"/>
      <c r="B265" s="2"/>
      <c r="C265" s="50"/>
      <c r="D265" s="29"/>
      <c r="E265" s="29"/>
      <c r="F265" s="94"/>
      <c r="G265" s="94"/>
      <c r="H265" s="2"/>
      <c r="I265" s="2"/>
      <c r="J265" s="2"/>
      <c r="K265" s="2"/>
      <c r="L265" s="2"/>
      <c r="M265" s="2"/>
      <c r="N265" s="2"/>
      <c r="O265" s="2"/>
      <c r="P265" s="2"/>
      <c r="Q265" s="2"/>
      <c r="R265" s="2"/>
      <c r="S265" s="2"/>
      <c r="T265" s="2"/>
      <c r="U265" s="2"/>
      <c r="V265" s="2"/>
      <c r="W265" s="2"/>
      <c r="X265" s="2"/>
      <c r="Y265" s="2"/>
      <c r="Z265" s="2"/>
      <c r="AA265" s="2"/>
      <c r="AB265" s="2"/>
    </row>
    <row r="266" spans="1:28" ht="13.5" customHeight="1">
      <c r="A266" s="2"/>
      <c r="B266" s="2"/>
      <c r="C266" s="50"/>
      <c r="D266" s="29"/>
      <c r="E266" s="29"/>
      <c r="F266" s="94"/>
      <c r="G266" s="94"/>
      <c r="H266" s="2"/>
      <c r="I266" s="2"/>
      <c r="J266" s="2"/>
      <c r="K266" s="2"/>
      <c r="L266" s="2"/>
      <c r="M266" s="2"/>
      <c r="N266" s="2"/>
      <c r="O266" s="2"/>
      <c r="P266" s="2"/>
      <c r="Q266" s="2"/>
      <c r="R266" s="2"/>
      <c r="S266" s="2"/>
      <c r="T266" s="2"/>
      <c r="U266" s="2"/>
      <c r="V266" s="2"/>
      <c r="W266" s="2"/>
      <c r="X266" s="2"/>
      <c r="Y266" s="2"/>
      <c r="Z266" s="2"/>
      <c r="AA266" s="2"/>
      <c r="AB266" s="2"/>
    </row>
    <row r="267" spans="1:28" ht="13.5" customHeight="1">
      <c r="A267" s="2"/>
      <c r="B267" s="2"/>
      <c r="C267" s="50"/>
      <c r="D267" s="29"/>
      <c r="E267" s="29"/>
      <c r="F267" s="94"/>
      <c r="G267" s="94"/>
      <c r="H267" s="2"/>
      <c r="I267" s="2"/>
      <c r="J267" s="2"/>
      <c r="K267" s="2"/>
      <c r="L267" s="2"/>
      <c r="M267" s="2"/>
      <c r="N267" s="2"/>
      <c r="O267" s="2"/>
      <c r="P267" s="2"/>
      <c r="Q267" s="2"/>
      <c r="R267" s="2"/>
      <c r="S267" s="2"/>
      <c r="T267" s="2"/>
      <c r="U267" s="2"/>
      <c r="V267" s="2"/>
      <c r="W267" s="2"/>
      <c r="X267" s="2"/>
      <c r="Y267" s="2"/>
      <c r="Z267" s="2"/>
      <c r="AA267" s="2"/>
      <c r="AB267" s="2"/>
    </row>
    <row r="268" spans="1:28" ht="13.5" customHeight="1">
      <c r="A268" s="2"/>
      <c r="B268" s="2"/>
      <c r="C268" s="50"/>
      <c r="D268" s="29"/>
      <c r="E268" s="29"/>
      <c r="F268" s="94"/>
      <c r="G268" s="94"/>
      <c r="H268" s="2"/>
      <c r="I268" s="2"/>
      <c r="J268" s="2"/>
      <c r="K268" s="2"/>
      <c r="L268" s="2"/>
      <c r="M268" s="2"/>
      <c r="N268" s="2"/>
      <c r="O268" s="2"/>
      <c r="P268" s="2"/>
      <c r="Q268" s="2"/>
      <c r="R268" s="2"/>
      <c r="S268" s="2"/>
      <c r="T268" s="2"/>
      <c r="U268" s="2"/>
      <c r="V268" s="2"/>
      <c r="W268" s="2"/>
      <c r="X268" s="2"/>
      <c r="Y268" s="2"/>
      <c r="Z268" s="2"/>
      <c r="AA268" s="2"/>
      <c r="AB268" s="2"/>
    </row>
    <row r="269" spans="1:28" ht="13.5" customHeight="1">
      <c r="A269" s="2"/>
      <c r="B269" s="2"/>
      <c r="C269" s="50"/>
      <c r="D269" s="29"/>
      <c r="E269" s="29"/>
      <c r="F269" s="94"/>
      <c r="G269" s="94"/>
      <c r="H269" s="2"/>
      <c r="I269" s="2"/>
      <c r="J269" s="2"/>
      <c r="K269" s="2"/>
      <c r="L269" s="2"/>
      <c r="M269" s="2"/>
      <c r="N269" s="2"/>
      <c r="O269" s="2"/>
      <c r="P269" s="2"/>
      <c r="Q269" s="2"/>
      <c r="R269" s="2"/>
      <c r="S269" s="2"/>
      <c r="T269" s="2"/>
      <c r="U269" s="2"/>
      <c r="V269" s="2"/>
      <c r="W269" s="2"/>
      <c r="X269" s="2"/>
      <c r="Y269" s="2"/>
      <c r="Z269" s="2"/>
      <c r="AA269" s="2"/>
      <c r="AB269" s="2"/>
    </row>
    <row r="270" spans="1:28" ht="13.5" customHeight="1">
      <c r="A270" s="2"/>
      <c r="B270" s="2"/>
      <c r="C270" s="50"/>
      <c r="D270" s="29"/>
      <c r="E270" s="29"/>
      <c r="F270" s="94"/>
      <c r="G270" s="94"/>
      <c r="H270" s="2"/>
      <c r="I270" s="2"/>
      <c r="J270" s="2"/>
      <c r="K270" s="2"/>
      <c r="L270" s="2"/>
      <c r="M270" s="2"/>
      <c r="N270" s="2"/>
      <c r="O270" s="2"/>
      <c r="P270" s="2"/>
      <c r="Q270" s="2"/>
      <c r="R270" s="2"/>
      <c r="S270" s="2"/>
      <c r="T270" s="2"/>
      <c r="U270" s="2"/>
      <c r="V270" s="2"/>
      <c r="W270" s="2"/>
      <c r="X270" s="2"/>
      <c r="Y270" s="2"/>
      <c r="Z270" s="2"/>
      <c r="AA270" s="2"/>
      <c r="AB270" s="2"/>
    </row>
    <row r="271" spans="1:28" ht="13.5" customHeight="1">
      <c r="A271" s="2"/>
      <c r="B271" s="2"/>
      <c r="C271" s="50"/>
      <c r="D271" s="29"/>
      <c r="E271" s="29"/>
      <c r="F271" s="94"/>
      <c r="G271" s="94"/>
      <c r="H271" s="2"/>
      <c r="I271" s="2"/>
      <c r="J271" s="2"/>
      <c r="K271" s="2"/>
      <c r="L271" s="2"/>
      <c r="M271" s="2"/>
      <c r="N271" s="2"/>
      <c r="O271" s="2"/>
      <c r="P271" s="2"/>
      <c r="Q271" s="2"/>
      <c r="R271" s="2"/>
      <c r="S271" s="2"/>
      <c r="T271" s="2"/>
      <c r="U271" s="2"/>
      <c r="V271" s="2"/>
      <c r="W271" s="2"/>
      <c r="X271" s="2"/>
      <c r="Y271" s="2"/>
      <c r="Z271" s="2"/>
      <c r="AA271" s="2"/>
      <c r="AB271" s="2"/>
    </row>
    <row r="272" spans="1:28" ht="13.5" customHeight="1">
      <c r="A272" s="2"/>
      <c r="B272" s="2"/>
      <c r="C272" s="50"/>
      <c r="D272" s="29"/>
      <c r="E272" s="29"/>
      <c r="F272" s="94"/>
      <c r="G272" s="94"/>
      <c r="H272" s="2"/>
      <c r="I272" s="2"/>
      <c r="J272" s="2"/>
      <c r="K272" s="2"/>
      <c r="L272" s="2"/>
      <c r="M272" s="2"/>
      <c r="N272" s="2"/>
      <c r="O272" s="2"/>
      <c r="P272" s="2"/>
      <c r="Q272" s="2"/>
      <c r="R272" s="2"/>
      <c r="S272" s="2"/>
      <c r="T272" s="2"/>
      <c r="U272" s="2"/>
      <c r="V272" s="2"/>
      <c r="W272" s="2"/>
      <c r="X272" s="2"/>
      <c r="Y272" s="2"/>
      <c r="Z272" s="2"/>
      <c r="AA272" s="2"/>
      <c r="AB272" s="2"/>
    </row>
    <row r="273" spans="1:28" ht="13.5" customHeight="1">
      <c r="A273" s="2"/>
      <c r="B273" s="2"/>
      <c r="C273" s="50"/>
      <c r="D273" s="29"/>
      <c r="E273" s="29"/>
      <c r="F273" s="94"/>
      <c r="G273" s="94"/>
      <c r="H273" s="2"/>
      <c r="I273" s="2"/>
      <c r="J273" s="2"/>
      <c r="K273" s="2"/>
      <c r="L273" s="2"/>
      <c r="M273" s="2"/>
      <c r="N273" s="2"/>
      <c r="O273" s="2"/>
      <c r="P273" s="2"/>
      <c r="Q273" s="2"/>
      <c r="R273" s="2"/>
      <c r="S273" s="2"/>
      <c r="T273" s="2"/>
      <c r="U273" s="2"/>
      <c r="V273" s="2"/>
      <c r="W273" s="2"/>
      <c r="X273" s="2"/>
      <c r="Y273" s="2"/>
      <c r="Z273" s="2"/>
      <c r="AA273" s="2"/>
      <c r="AB273" s="2"/>
    </row>
    <row r="274" spans="1:28" ht="13.5" customHeight="1">
      <c r="A274" s="2"/>
      <c r="B274" s="2"/>
      <c r="C274" s="50"/>
      <c r="D274" s="29"/>
      <c r="E274" s="29"/>
      <c r="F274" s="94"/>
      <c r="G274" s="94"/>
      <c r="H274" s="2"/>
      <c r="I274" s="2"/>
      <c r="J274" s="2"/>
      <c r="K274" s="2"/>
      <c r="L274" s="2"/>
      <c r="M274" s="2"/>
      <c r="N274" s="2"/>
      <c r="O274" s="2"/>
      <c r="P274" s="2"/>
      <c r="Q274" s="2"/>
      <c r="R274" s="2"/>
      <c r="S274" s="2"/>
      <c r="T274" s="2"/>
      <c r="U274" s="2"/>
      <c r="V274" s="2"/>
      <c r="W274" s="2"/>
      <c r="X274" s="2"/>
      <c r="Y274" s="2"/>
      <c r="Z274" s="2"/>
      <c r="AA274" s="2"/>
      <c r="AB274" s="2"/>
    </row>
    <row r="275" spans="1:28" ht="13.5" customHeight="1">
      <c r="A275" s="2"/>
      <c r="B275" s="2"/>
      <c r="C275" s="50"/>
      <c r="D275" s="29"/>
      <c r="E275" s="29"/>
      <c r="F275" s="94"/>
      <c r="G275" s="94"/>
      <c r="H275" s="2"/>
      <c r="I275" s="2"/>
      <c r="J275" s="2"/>
      <c r="K275" s="2"/>
      <c r="L275" s="2"/>
      <c r="M275" s="2"/>
      <c r="N275" s="2"/>
      <c r="O275" s="2"/>
      <c r="P275" s="2"/>
      <c r="Q275" s="2"/>
      <c r="R275" s="2"/>
      <c r="S275" s="2"/>
      <c r="T275" s="2"/>
      <c r="U275" s="2"/>
      <c r="V275" s="2"/>
      <c r="W275" s="2"/>
      <c r="X275" s="2"/>
      <c r="Y275" s="2"/>
      <c r="Z275" s="2"/>
      <c r="AA275" s="2"/>
      <c r="AB275" s="2"/>
    </row>
    <row r="276" spans="1:28" ht="13.5" customHeight="1">
      <c r="A276" s="2"/>
      <c r="B276" s="2"/>
      <c r="C276" s="50"/>
      <c r="D276" s="29"/>
      <c r="E276" s="29"/>
      <c r="F276" s="94"/>
      <c r="G276" s="94"/>
      <c r="H276" s="2"/>
      <c r="I276" s="2"/>
      <c r="J276" s="2"/>
      <c r="K276" s="2"/>
      <c r="L276" s="2"/>
      <c r="M276" s="2"/>
      <c r="N276" s="2"/>
      <c r="O276" s="2"/>
      <c r="P276" s="2"/>
      <c r="Q276" s="2"/>
      <c r="R276" s="2"/>
      <c r="S276" s="2"/>
      <c r="T276" s="2"/>
      <c r="U276" s="2"/>
      <c r="V276" s="2"/>
      <c r="W276" s="2"/>
      <c r="X276" s="2"/>
      <c r="Y276" s="2"/>
      <c r="Z276" s="2"/>
      <c r="AA276" s="2"/>
      <c r="AB276" s="2"/>
    </row>
    <row r="277" spans="1:28" ht="13.5" customHeight="1">
      <c r="A277" s="2"/>
      <c r="B277" s="2"/>
      <c r="C277" s="50"/>
      <c r="D277" s="29"/>
      <c r="E277" s="29"/>
      <c r="F277" s="94"/>
      <c r="G277" s="94"/>
      <c r="H277" s="2"/>
      <c r="I277" s="2"/>
      <c r="J277" s="2"/>
      <c r="K277" s="2"/>
      <c r="L277" s="2"/>
      <c r="M277" s="2"/>
      <c r="N277" s="2"/>
      <c r="O277" s="2"/>
      <c r="P277" s="2"/>
      <c r="Q277" s="2"/>
      <c r="R277" s="2"/>
      <c r="S277" s="2"/>
      <c r="T277" s="2"/>
      <c r="U277" s="2"/>
      <c r="V277" s="2"/>
      <c r="W277" s="2"/>
      <c r="X277" s="2"/>
      <c r="Y277" s="2"/>
      <c r="Z277" s="2"/>
      <c r="AA277" s="2"/>
      <c r="AB277" s="2"/>
    </row>
    <row r="278" spans="1:28" ht="13.5" customHeight="1">
      <c r="A278" s="2"/>
      <c r="B278" s="2"/>
      <c r="C278" s="50"/>
      <c r="D278" s="29"/>
      <c r="E278" s="29"/>
      <c r="F278" s="94"/>
      <c r="G278" s="94"/>
      <c r="H278" s="2"/>
      <c r="I278" s="2"/>
      <c r="J278" s="2"/>
      <c r="K278" s="2"/>
      <c r="L278" s="2"/>
      <c r="M278" s="2"/>
      <c r="N278" s="2"/>
      <c r="O278" s="2"/>
      <c r="P278" s="2"/>
      <c r="Q278" s="2"/>
      <c r="R278" s="2"/>
      <c r="S278" s="2"/>
      <c r="T278" s="2"/>
      <c r="U278" s="2"/>
      <c r="V278" s="2"/>
      <c r="W278" s="2"/>
      <c r="X278" s="2"/>
      <c r="Y278" s="2"/>
      <c r="Z278" s="2"/>
      <c r="AA278" s="2"/>
      <c r="AB278" s="2"/>
    </row>
    <row r="279" spans="1:28" ht="13.5" customHeight="1">
      <c r="A279" s="2"/>
      <c r="B279" s="2"/>
      <c r="C279" s="50"/>
      <c r="D279" s="29"/>
      <c r="E279" s="29"/>
      <c r="F279" s="94"/>
      <c r="G279" s="94"/>
      <c r="H279" s="2"/>
      <c r="I279" s="2"/>
      <c r="J279" s="2"/>
      <c r="K279" s="2"/>
      <c r="L279" s="2"/>
      <c r="M279" s="2"/>
      <c r="N279" s="2"/>
      <c r="O279" s="2"/>
      <c r="P279" s="2"/>
      <c r="Q279" s="2"/>
      <c r="R279" s="2"/>
      <c r="S279" s="2"/>
      <c r="T279" s="2"/>
      <c r="U279" s="2"/>
      <c r="V279" s="2"/>
      <c r="W279" s="2"/>
      <c r="X279" s="2"/>
      <c r="Y279" s="2"/>
      <c r="Z279" s="2"/>
      <c r="AA279" s="2"/>
      <c r="AB279" s="2"/>
    </row>
    <row r="280" spans="1:28" ht="13.5" customHeight="1">
      <c r="A280" s="2"/>
      <c r="B280" s="2"/>
      <c r="C280" s="50"/>
      <c r="D280" s="29"/>
      <c r="E280" s="29"/>
      <c r="F280" s="94"/>
      <c r="G280" s="94"/>
      <c r="H280" s="2"/>
      <c r="I280" s="2"/>
      <c r="J280" s="2"/>
      <c r="K280" s="2"/>
      <c r="L280" s="2"/>
      <c r="M280" s="2"/>
      <c r="N280" s="2"/>
      <c r="O280" s="2"/>
      <c r="P280" s="2"/>
      <c r="Q280" s="2"/>
      <c r="R280" s="2"/>
      <c r="S280" s="2"/>
      <c r="T280" s="2"/>
      <c r="U280" s="2"/>
      <c r="V280" s="2"/>
      <c r="W280" s="2"/>
      <c r="X280" s="2"/>
      <c r="Y280" s="2"/>
      <c r="Z280" s="2"/>
      <c r="AA280" s="2"/>
      <c r="AB280" s="2"/>
    </row>
    <row r="281" spans="1:28" ht="13.5" customHeight="1">
      <c r="A281" s="2"/>
      <c r="B281" s="2"/>
      <c r="C281" s="50"/>
      <c r="D281" s="29"/>
      <c r="E281" s="29"/>
      <c r="F281" s="94"/>
      <c r="G281" s="94"/>
      <c r="H281" s="2"/>
      <c r="I281" s="2"/>
      <c r="J281" s="2"/>
      <c r="K281" s="2"/>
      <c r="L281" s="2"/>
      <c r="M281" s="2"/>
      <c r="N281" s="2"/>
      <c r="O281" s="2"/>
      <c r="P281" s="2"/>
      <c r="Q281" s="2"/>
      <c r="R281" s="2"/>
      <c r="S281" s="2"/>
      <c r="T281" s="2"/>
      <c r="U281" s="2"/>
      <c r="V281" s="2"/>
      <c r="W281" s="2"/>
      <c r="X281" s="2"/>
      <c r="Y281" s="2"/>
      <c r="Z281" s="2"/>
      <c r="AA281" s="2"/>
      <c r="AB281" s="2"/>
    </row>
    <row r="282" spans="1:28" ht="13.5" customHeight="1">
      <c r="A282" s="2"/>
      <c r="B282" s="2"/>
      <c r="C282" s="50"/>
      <c r="D282" s="29"/>
      <c r="E282" s="29"/>
      <c r="F282" s="94"/>
      <c r="G282" s="94"/>
      <c r="H282" s="2"/>
      <c r="I282" s="2"/>
      <c r="J282" s="2"/>
      <c r="K282" s="2"/>
      <c r="L282" s="2"/>
      <c r="M282" s="2"/>
      <c r="N282" s="2"/>
      <c r="O282" s="2"/>
      <c r="P282" s="2"/>
      <c r="Q282" s="2"/>
      <c r="R282" s="2"/>
      <c r="S282" s="2"/>
      <c r="T282" s="2"/>
      <c r="U282" s="2"/>
      <c r="V282" s="2"/>
      <c r="W282" s="2"/>
      <c r="X282" s="2"/>
      <c r="Y282" s="2"/>
      <c r="Z282" s="2"/>
      <c r="AA282" s="2"/>
      <c r="AB282" s="2"/>
    </row>
    <row r="283" spans="1:28" ht="13.5" customHeight="1">
      <c r="A283" s="2"/>
      <c r="B283" s="2"/>
      <c r="C283" s="50"/>
      <c r="D283" s="29"/>
      <c r="E283" s="29"/>
      <c r="F283" s="94"/>
      <c r="G283" s="94"/>
      <c r="H283" s="2"/>
      <c r="I283" s="2"/>
      <c r="J283" s="2"/>
      <c r="K283" s="2"/>
      <c r="L283" s="2"/>
      <c r="M283" s="2"/>
      <c r="N283" s="2"/>
      <c r="O283" s="2"/>
      <c r="P283" s="2"/>
      <c r="Q283" s="2"/>
      <c r="R283" s="2"/>
      <c r="S283" s="2"/>
      <c r="T283" s="2"/>
      <c r="U283" s="2"/>
      <c r="V283" s="2"/>
      <c r="W283" s="2"/>
      <c r="X283" s="2"/>
      <c r="Y283" s="2"/>
      <c r="Z283" s="2"/>
      <c r="AA283" s="2"/>
      <c r="AB283" s="2"/>
    </row>
    <row r="284" spans="1:28" ht="13.5" customHeight="1">
      <c r="A284" s="2"/>
      <c r="B284" s="2"/>
      <c r="C284" s="50"/>
      <c r="D284" s="29"/>
      <c r="E284" s="29"/>
      <c r="F284" s="94"/>
      <c r="G284" s="94"/>
      <c r="H284" s="2"/>
      <c r="I284" s="2"/>
      <c r="J284" s="2"/>
      <c r="K284" s="2"/>
      <c r="L284" s="2"/>
      <c r="M284" s="2"/>
      <c r="N284" s="2"/>
      <c r="O284" s="2"/>
      <c r="P284" s="2"/>
      <c r="Q284" s="2"/>
      <c r="R284" s="2"/>
      <c r="S284" s="2"/>
      <c r="T284" s="2"/>
      <c r="U284" s="2"/>
      <c r="V284" s="2"/>
      <c r="W284" s="2"/>
      <c r="X284" s="2"/>
      <c r="Y284" s="2"/>
      <c r="Z284" s="2"/>
      <c r="AA284" s="2"/>
      <c r="AB284" s="2"/>
    </row>
    <row r="285" spans="1:28" ht="13.5" customHeight="1">
      <c r="A285" s="2"/>
      <c r="B285" s="2"/>
      <c r="C285" s="50"/>
      <c r="D285" s="29"/>
      <c r="E285" s="29"/>
      <c r="F285" s="94"/>
      <c r="G285" s="94"/>
      <c r="H285" s="2"/>
      <c r="I285" s="2"/>
      <c r="J285" s="2"/>
      <c r="K285" s="2"/>
      <c r="L285" s="2"/>
      <c r="M285" s="2"/>
      <c r="N285" s="2"/>
      <c r="O285" s="2"/>
      <c r="P285" s="2"/>
      <c r="Q285" s="2"/>
      <c r="R285" s="2"/>
      <c r="S285" s="2"/>
      <c r="T285" s="2"/>
      <c r="U285" s="2"/>
      <c r="V285" s="2"/>
      <c r="W285" s="2"/>
      <c r="X285" s="2"/>
      <c r="Y285" s="2"/>
      <c r="Z285" s="2"/>
      <c r="AA285" s="2"/>
      <c r="AB285" s="2"/>
    </row>
    <row r="286" spans="1:28" ht="13.5" customHeight="1">
      <c r="A286" s="2"/>
      <c r="B286" s="2"/>
      <c r="C286" s="50"/>
      <c r="D286" s="29"/>
      <c r="E286" s="29"/>
      <c r="F286" s="94"/>
      <c r="G286" s="94"/>
      <c r="H286" s="2"/>
      <c r="I286" s="2"/>
      <c r="J286" s="2"/>
      <c r="K286" s="2"/>
      <c r="L286" s="2"/>
      <c r="M286" s="2"/>
      <c r="N286" s="2"/>
      <c r="O286" s="2"/>
      <c r="P286" s="2"/>
      <c r="Q286" s="2"/>
      <c r="R286" s="2"/>
      <c r="S286" s="2"/>
      <c r="T286" s="2"/>
      <c r="U286" s="2"/>
      <c r="V286" s="2"/>
      <c r="W286" s="2"/>
      <c r="X286" s="2"/>
      <c r="Y286" s="2"/>
      <c r="Z286" s="2"/>
      <c r="AA286" s="2"/>
      <c r="AB286" s="2"/>
    </row>
    <row r="287" spans="1:28" ht="13.5" customHeight="1">
      <c r="A287" s="2"/>
      <c r="B287" s="2"/>
      <c r="C287" s="50"/>
      <c r="D287" s="29"/>
      <c r="E287" s="29"/>
      <c r="F287" s="94"/>
      <c r="G287" s="94"/>
      <c r="H287" s="2"/>
      <c r="I287" s="2"/>
      <c r="J287" s="2"/>
      <c r="K287" s="2"/>
      <c r="L287" s="2"/>
      <c r="M287" s="2"/>
      <c r="N287" s="2"/>
      <c r="O287" s="2"/>
      <c r="P287" s="2"/>
      <c r="Q287" s="2"/>
      <c r="R287" s="2"/>
      <c r="S287" s="2"/>
      <c r="T287" s="2"/>
      <c r="U287" s="2"/>
      <c r="V287" s="2"/>
      <c r="W287" s="2"/>
      <c r="X287" s="2"/>
      <c r="Y287" s="2"/>
      <c r="Z287" s="2"/>
      <c r="AA287" s="2"/>
      <c r="AB287" s="2"/>
    </row>
    <row r="288" spans="1:28" ht="13.5" customHeight="1">
      <c r="A288" s="2"/>
      <c r="B288" s="2"/>
      <c r="C288" s="50"/>
      <c r="D288" s="29"/>
      <c r="E288" s="29"/>
      <c r="F288" s="94"/>
      <c r="G288" s="94"/>
      <c r="H288" s="2"/>
      <c r="I288" s="2"/>
      <c r="J288" s="2"/>
      <c r="K288" s="2"/>
      <c r="L288" s="2"/>
      <c r="M288" s="2"/>
      <c r="N288" s="2"/>
      <c r="O288" s="2"/>
      <c r="P288" s="2"/>
      <c r="Q288" s="2"/>
      <c r="R288" s="2"/>
      <c r="S288" s="2"/>
      <c r="T288" s="2"/>
      <c r="U288" s="2"/>
      <c r="V288" s="2"/>
      <c r="W288" s="2"/>
      <c r="X288" s="2"/>
      <c r="Y288" s="2"/>
      <c r="Z288" s="2"/>
      <c r="AA288" s="2"/>
      <c r="AB288" s="2"/>
    </row>
    <row r="289" spans="1:28" ht="13.5" customHeight="1">
      <c r="A289" s="2"/>
      <c r="B289" s="2"/>
      <c r="C289" s="50"/>
      <c r="D289" s="29"/>
      <c r="E289" s="29"/>
      <c r="F289" s="94"/>
      <c r="G289" s="94"/>
      <c r="H289" s="2"/>
      <c r="I289" s="2"/>
      <c r="J289" s="2"/>
      <c r="K289" s="2"/>
      <c r="L289" s="2"/>
      <c r="M289" s="2"/>
      <c r="N289" s="2"/>
      <c r="O289" s="2"/>
      <c r="P289" s="2"/>
      <c r="Q289" s="2"/>
      <c r="R289" s="2"/>
      <c r="S289" s="2"/>
      <c r="T289" s="2"/>
      <c r="U289" s="2"/>
      <c r="V289" s="2"/>
      <c r="W289" s="2"/>
      <c r="X289" s="2"/>
      <c r="Y289" s="2"/>
      <c r="Z289" s="2"/>
      <c r="AA289" s="2"/>
      <c r="AB289" s="2"/>
    </row>
    <row r="290" spans="1:28" ht="13.5" customHeight="1">
      <c r="A290" s="2"/>
      <c r="B290" s="2"/>
      <c r="C290" s="50"/>
      <c r="D290" s="29"/>
      <c r="E290" s="29"/>
      <c r="F290" s="94"/>
      <c r="G290" s="94"/>
      <c r="H290" s="2"/>
      <c r="I290" s="2"/>
      <c r="J290" s="2"/>
      <c r="K290" s="2"/>
      <c r="L290" s="2"/>
      <c r="M290" s="2"/>
      <c r="N290" s="2"/>
      <c r="O290" s="2"/>
      <c r="P290" s="2"/>
      <c r="Q290" s="2"/>
      <c r="R290" s="2"/>
      <c r="S290" s="2"/>
      <c r="T290" s="2"/>
      <c r="U290" s="2"/>
      <c r="V290" s="2"/>
      <c r="W290" s="2"/>
      <c r="X290" s="2"/>
      <c r="Y290" s="2"/>
      <c r="Z290" s="2"/>
      <c r="AA290" s="2"/>
      <c r="AB290" s="2"/>
    </row>
    <row r="291" spans="1:28" ht="13.5" customHeight="1">
      <c r="A291" s="2"/>
      <c r="B291" s="2"/>
      <c r="C291" s="50"/>
      <c r="D291" s="29"/>
      <c r="E291" s="29"/>
      <c r="F291" s="94"/>
      <c r="G291" s="94"/>
      <c r="H291" s="2"/>
      <c r="I291" s="2"/>
      <c r="J291" s="2"/>
      <c r="K291" s="2"/>
      <c r="L291" s="2"/>
      <c r="M291" s="2"/>
      <c r="N291" s="2"/>
      <c r="O291" s="2"/>
      <c r="P291" s="2"/>
      <c r="Q291" s="2"/>
      <c r="R291" s="2"/>
      <c r="S291" s="2"/>
      <c r="T291" s="2"/>
      <c r="U291" s="2"/>
      <c r="V291" s="2"/>
      <c r="W291" s="2"/>
      <c r="X291" s="2"/>
      <c r="Y291" s="2"/>
      <c r="Z291" s="2"/>
      <c r="AA291" s="2"/>
      <c r="AB291" s="2"/>
    </row>
    <row r="292" spans="1:28" ht="13.5" customHeight="1">
      <c r="A292" s="2"/>
      <c r="B292" s="2"/>
      <c r="C292" s="50"/>
      <c r="D292" s="29"/>
      <c r="E292" s="29"/>
      <c r="F292" s="94"/>
      <c r="G292" s="94"/>
      <c r="H292" s="2"/>
      <c r="I292" s="2"/>
      <c r="J292" s="2"/>
      <c r="K292" s="2"/>
      <c r="L292" s="2"/>
      <c r="M292" s="2"/>
      <c r="N292" s="2"/>
      <c r="O292" s="2"/>
      <c r="P292" s="2"/>
      <c r="Q292" s="2"/>
      <c r="R292" s="2"/>
      <c r="S292" s="2"/>
      <c r="T292" s="2"/>
      <c r="U292" s="2"/>
      <c r="V292" s="2"/>
      <c r="W292" s="2"/>
      <c r="X292" s="2"/>
      <c r="Y292" s="2"/>
      <c r="Z292" s="2"/>
      <c r="AA292" s="2"/>
      <c r="AB292" s="2"/>
    </row>
    <row r="293" spans="1:28" ht="13.5" customHeight="1">
      <c r="A293" s="2"/>
      <c r="B293" s="2"/>
      <c r="C293" s="50"/>
      <c r="D293" s="29"/>
      <c r="E293" s="29"/>
      <c r="F293" s="94"/>
      <c r="G293" s="94"/>
      <c r="H293" s="2"/>
      <c r="I293" s="2"/>
      <c r="J293" s="2"/>
      <c r="K293" s="2"/>
      <c r="L293" s="2"/>
      <c r="M293" s="2"/>
      <c r="N293" s="2"/>
      <c r="O293" s="2"/>
      <c r="P293" s="2"/>
      <c r="Q293" s="2"/>
      <c r="R293" s="2"/>
      <c r="S293" s="2"/>
      <c r="T293" s="2"/>
      <c r="U293" s="2"/>
      <c r="V293" s="2"/>
      <c r="W293" s="2"/>
      <c r="X293" s="2"/>
      <c r="Y293" s="2"/>
      <c r="Z293" s="2"/>
      <c r="AA293" s="2"/>
      <c r="AB293" s="2"/>
    </row>
    <row r="294" spans="1:28" ht="13.5" customHeight="1">
      <c r="A294" s="2"/>
      <c r="B294" s="2"/>
      <c r="C294" s="50"/>
      <c r="D294" s="29"/>
      <c r="E294" s="29"/>
      <c r="F294" s="94"/>
      <c r="G294" s="94"/>
      <c r="H294" s="2"/>
      <c r="I294" s="2"/>
      <c r="J294" s="2"/>
      <c r="K294" s="2"/>
      <c r="L294" s="2"/>
      <c r="M294" s="2"/>
      <c r="N294" s="2"/>
      <c r="O294" s="2"/>
      <c r="P294" s="2"/>
      <c r="Q294" s="2"/>
      <c r="R294" s="2"/>
      <c r="S294" s="2"/>
      <c r="T294" s="2"/>
      <c r="U294" s="2"/>
      <c r="V294" s="2"/>
      <c r="W294" s="2"/>
      <c r="X294" s="2"/>
      <c r="Y294" s="2"/>
      <c r="Z294" s="2"/>
      <c r="AA294" s="2"/>
      <c r="AB294" s="2"/>
    </row>
    <row r="295" spans="1:28" ht="13.5" customHeight="1">
      <c r="A295" s="2"/>
      <c r="B295" s="2"/>
      <c r="C295" s="50"/>
      <c r="D295" s="29"/>
      <c r="E295" s="29"/>
      <c r="F295" s="94"/>
      <c r="G295" s="94"/>
      <c r="H295" s="2"/>
      <c r="I295" s="2"/>
      <c r="J295" s="2"/>
      <c r="K295" s="2"/>
      <c r="L295" s="2"/>
      <c r="M295" s="2"/>
      <c r="N295" s="2"/>
      <c r="O295" s="2"/>
      <c r="P295" s="2"/>
      <c r="Q295" s="2"/>
      <c r="R295" s="2"/>
      <c r="S295" s="2"/>
      <c r="T295" s="2"/>
      <c r="U295" s="2"/>
      <c r="V295" s="2"/>
      <c r="W295" s="2"/>
      <c r="X295" s="2"/>
      <c r="Y295" s="2"/>
      <c r="Z295" s="2"/>
      <c r="AA295" s="2"/>
      <c r="AB295" s="2"/>
    </row>
    <row r="296" spans="1:28" ht="13.5" customHeight="1">
      <c r="A296" s="2"/>
      <c r="B296" s="2"/>
      <c r="C296" s="50"/>
      <c r="D296" s="29"/>
      <c r="E296" s="29"/>
      <c r="F296" s="94"/>
      <c r="G296" s="94"/>
      <c r="H296" s="2"/>
      <c r="I296" s="2"/>
      <c r="J296" s="2"/>
      <c r="K296" s="2"/>
      <c r="L296" s="2"/>
      <c r="M296" s="2"/>
      <c r="N296" s="2"/>
      <c r="O296" s="2"/>
      <c r="P296" s="2"/>
      <c r="Q296" s="2"/>
      <c r="R296" s="2"/>
      <c r="S296" s="2"/>
      <c r="T296" s="2"/>
      <c r="U296" s="2"/>
      <c r="V296" s="2"/>
      <c r="W296" s="2"/>
      <c r="X296" s="2"/>
      <c r="Y296" s="2"/>
      <c r="Z296" s="2"/>
      <c r="AA296" s="2"/>
      <c r="AB296" s="2"/>
    </row>
    <row r="297" spans="1:28" ht="13.5" customHeight="1">
      <c r="A297" s="2"/>
      <c r="B297" s="2"/>
      <c r="C297" s="50"/>
      <c r="D297" s="29"/>
      <c r="E297" s="29"/>
      <c r="F297" s="94"/>
      <c r="G297" s="94"/>
      <c r="H297" s="2"/>
      <c r="I297" s="2"/>
      <c r="J297" s="2"/>
      <c r="K297" s="2"/>
      <c r="L297" s="2"/>
      <c r="M297" s="2"/>
      <c r="N297" s="2"/>
      <c r="O297" s="2"/>
      <c r="P297" s="2"/>
      <c r="Q297" s="2"/>
      <c r="R297" s="2"/>
      <c r="S297" s="2"/>
      <c r="T297" s="2"/>
      <c r="U297" s="2"/>
      <c r="V297" s="2"/>
      <c r="W297" s="2"/>
      <c r="X297" s="2"/>
      <c r="Y297" s="2"/>
      <c r="Z297" s="2"/>
      <c r="AA297" s="2"/>
      <c r="AB297" s="2"/>
    </row>
    <row r="298" spans="1:28" ht="13.5" customHeight="1">
      <c r="A298" s="2"/>
      <c r="B298" s="2"/>
      <c r="C298" s="50"/>
      <c r="D298" s="29"/>
      <c r="E298" s="29"/>
      <c r="F298" s="94"/>
      <c r="G298" s="94"/>
      <c r="H298" s="2"/>
      <c r="I298" s="2"/>
      <c r="J298" s="2"/>
      <c r="K298" s="2"/>
      <c r="L298" s="2"/>
      <c r="M298" s="2"/>
      <c r="N298" s="2"/>
      <c r="O298" s="2"/>
      <c r="P298" s="2"/>
      <c r="Q298" s="2"/>
      <c r="R298" s="2"/>
      <c r="S298" s="2"/>
      <c r="T298" s="2"/>
      <c r="U298" s="2"/>
      <c r="V298" s="2"/>
      <c r="W298" s="2"/>
      <c r="X298" s="2"/>
      <c r="Y298" s="2"/>
      <c r="Z298" s="2"/>
      <c r="AA298" s="2"/>
      <c r="AB298" s="2"/>
    </row>
    <row r="299" spans="1:28" ht="13.5" customHeight="1">
      <c r="A299" s="2"/>
      <c r="B299" s="2"/>
      <c r="C299" s="50"/>
      <c r="D299" s="29"/>
      <c r="E299" s="29"/>
      <c r="F299" s="94"/>
      <c r="G299" s="94"/>
      <c r="H299" s="2"/>
      <c r="I299" s="2"/>
      <c r="J299" s="2"/>
      <c r="K299" s="2"/>
      <c r="L299" s="2"/>
      <c r="M299" s="2"/>
      <c r="N299" s="2"/>
      <c r="O299" s="2"/>
      <c r="P299" s="2"/>
      <c r="Q299" s="2"/>
      <c r="R299" s="2"/>
      <c r="S299" s="2"/>
      <c r="T299" s="2"/>
      <c r="U299" s="2"/>
      <c r="V299" s="2"/>
      <c r="W299" s="2"/>
      <c r="X299" s="2"/>
      <c r="Y299" s="2"/>
      <c r="Z299" s="2"/>
      <c r="AA299" s="2"/>
      <c r="AB299" s="2"/>
    </row>
    <row r="300" spans="1:28" ht="13.5" customHeight="1">
      <c r="A300" s="2"/>
      <c r="B300" s="2"/>
      <c r="C300" s="50"/>
      <c r="D300" s="29"/>
      <c r="E300" s="29"/>
      <c r="F300" s="94"/>
      <c r="G300" s="94"/>
      <c r="H300" s="2"/>
      <c r="I300" s="2"/>
      <c r="J300" s="2"/>
      <c r="K300" s="2"/>
      <c r="L300" s="2"/>
      <c r="M300" s="2"/>
      <c r="N300" s="2"/>
      <c r="O300" s="2"/>
      <c r="P300" s="2"/>
      <c r="Q300" s="2"/>
      <c r="R300" s="2"/>
      <c r="S300" s="2"/>
      <c r="T300" s="2"/>
      <c r="U300" s="2"/>
      <c r="V300" s="2"/>
      <c r="W300" s="2"/>
      <c r="X300" s="2"/>
      <c r="Y300" s="2"/>
      <c r="Z300" s="2"/>
      <c r="AA300" s="2"/>
      <c r="AB300" s="2"/>
    </row>
    <row r="301" spans="1:28" ht="13.5" customHeight="1">
      <c r="A301" s="2"/>
      <c r="B301" s="2"/>
      <c r="C301" s="50"/>
      <c r="D301" s="29"/>
      <c r="E301" s="29"/>
      <c r="F301" s="94"/>
      <c r="G301" s="94"/>
      <c r="H301" s="2"/>
      <c r="I301" s="2"/>
      <c r="J301" s="2"/>
      <c r="K301" s="2"/>
      <c r="L301" s="2"/>
      <c r="M301" s="2"/>
      <c r="N301" s="2"/>
      <c r="O301" s="2"/>
      <c r="P301" s="2"/>
      <c r="Q301" s="2"/>
      <c r="R301" s="2"/>
      <c r="S301" s="2"/>
      <c r="T301" s="2"/>
      <c r="U301" s="2"/>
      <c r="V301" s="2"/>
      <c r="W301" s="2"/>
      <c r="X301" s="2"/>
      <c r="Y301" s="2"/>
      <c r="Z301" s="2"/>
      <c r="AA301" s="2"/>
      <c r="AB301" s="2"/>
    </row>
    <row r="302" spans="1:28" ht="13.5" customHeight="1">
      <c r="A302" s="2"/>
      <c r="B302" s="2"/>
      <c r="C302" s="50"/>
      <c r="D302" s="29"/>
      <c r="E302" s="29"/>
      <c r="F302" s="94"/>
      <c r="G302" s="94"/>
      <c r="H302" s="2"/>
      <c r="I302" s="2"/>
      <c r="J302" s="2"/>
      <c r="K302" s="2"/>
      <c r="L302" s="2"/>
      <c r="M302" s="2"/>
      <c r="N302" s="2"/>
      <c r="O302" s="2"/>
      <c r="P302" s="2"/>
      <c r="Q302" s="2"/>
      <c r="R302" s="2"/>
      <c r="S302" s="2"/>
      <c r="T302" s="2"/>
      <c r="U302" s="2"/>
      <c r="V302" s="2"/>
      <c r="W302" s="2"/>
      <c r="X302" s="2"/>
      <c r="Y302" s="2"/>
      <c r="Z302" s="2"/>
      <c r="AA302" s="2"/>
      <c r="AB302" s="2"/>
    </row>
    <row r="303" spans="1:28" ht="13.5" customHeight="1">
      <c r="A303" s="2"/>
      <c r="B303" s="2"/>
      <c r="C303" s="50"/>
      <c r="D303" s="29"/>
      <c r="E303" s="29"/>
      <c r="F303" s="94"/>
      <c r="G303" s="94"/>
      <c r="H303" s="2"/>
      <c r="I303" s="2"/>
      <c r="J303" s="2"/>
      <c r="K303" s="2"/>
      <c r="L303" s="2"/>
      <c r="M303" s="2"/>
      <c r="N303" s="2"/>
      <c r="O303" s="2"/>
      <c r="P303" s="2"/>
      <c r="Q303" s="2"/>
      <c r="R303" s="2"/>
      <c r="S303" s="2"/>
      <c r="T303" s="2"/>
      <c r="U303" s="2"/>
      <c r="V303" s="2"/>
      <c r="W303" s="2"/>
      <c r="X303" s="2"/>
      <c r="Y303" s="2"/>
      <c r="Z303" s="2"/>
      <c r="AA303" s="2"/>
      <c r="AB303" s="2"/>
    </row>
    <row r="304" spans="1:28" ht="13.5" customHeight="1">
      <c r="A304" s="2"/>
      <c r="B304" s="2"/>
      <c r="C304" s="50"/>
      <c r="D304" s="29"/>
      <c r="E304" s="29"/>
      <c r="F304" s="94"/>
      <c r="G304" s="94"/>
      <c r="H304" s="2"/>
      <c r="I304" s="2"/>
      <c r="J304" s="2"/>
      <c r="K304" s="2"/>
      <c r="L304" s="2"/>
      <c r="M304" s="2"/>
      <c r="N304" s="2"/>
      <c r="O304" s="2"/>
      <c r="P304" s="2"/>
      <c r="Q304" s="2"/>
      <c r="R304" s="2"/>
      <c r="S304" s="2"/>
      <c r="T304" s="2"/>
      <c r="U304" s="2"/>
      <c r="V304" s="2"/>
      <c r="W304" s="2"/>
      <c r="X304" s="2"/>
      <c r="Y304" s="2"/>
      <c r="Z304" s="2"/>
      <c r="AA304" s="2"/>
      <c r="AB304" s="2"/>
    </row>
    <row r="305" spans="1:28" ht="13.5" customHeight="1">
      <c r="A305" s="2"/>
      <c r="B305" s="2"/>
      <c r="C305" s="50"/>
      <c r="D305" s="29"/>
      <c r="E305" s="29"/>
      <c r="F305" s="94"/>
      <c r="G305" s="94"/>
      <c r="H305" s="2"/>
      <c r="I305" s="2"/>
      <c r="J305" s="2"/>
      <c r="K305" s="2"/>
      <c r="L305" s="2"/>
      <c r="M305" s="2"/>
      <c r="N305" s="2"/>
      <c r="O305" s="2"/>
      <c r="P305" s="2"/>
      <c r="Q305" s="2"/>
      <c r="R305" s="2"/>
      <c r="S305" s="2"/>
      <c r="T305" s="2"/>
      <c r="U305" s="2"/>
      <c r="V305" s="2"/>
      <c r="W305" s="2"/>
      <c r="X305" s="2"/>
      <c r="Y305" s="2"/>
      <c r="Z305" s="2"/>
      <c r="AA305" s="2"/>
      <c r="AB305" s="2"/>
    </row>
    <row r="306" spans="1:28" ht="13.5" customHeight="1">
      <c r="A306" s="2"/>
      <c r="B306" s="2"/>
      <c r="C306" s="50"/>
      <c r="D306" s="29"/>
      <c r="E306" s="29"/>
      <c r="F306" s="94"/>
      <c r="G306" s="94"/>
      <c r="H306" s="2"/>
      <c r="I306" s="2"/>
      <c r="J306" s="2"/>
      <c r="K306" s="2"/>
      <c r="L306" s="2"/>
      <c r="M306" s="2"/>
      <c r="N306" s="2"/>
      <c r="O306" s="2"/>
      <c r="P306" s="2"/>
      <c r="Q306" s="2"/>
      <c r="R306" s="2"/>
      <c r="S306" s="2"/>
      <c r="T306" s="2"/>
      <c r="U306" s="2"/>
      <c r="V306" s="2"/>
      <c r="W306" s="2"/>
      <c r="X306" s="2"/>
      <c r="Y306" s="2"/>
      <c r="Z306" s="2"/>
      <c r="AA306" s="2"/>
      <c r="AB306" s="2"/>
    </row>
    <row r="307" spans="1:28" ht="13.5" customHeight="1">
      <c r="A307" s="2"/>
      <c r="B307" s="2"/>
      <c r="C307" s="50"/>
      <c r="D307" s="29"/>
      <c r="E307" s="29"/>
      <c r="F307" s="94"/>
      <c r="G307" s="94"/>
      <c r="H307" s="2"/>
      <c r="I307" s="2"/>
      <c r="J307" s="2"/>
      <c r="K307" s="2"/>
      <c r="L307" s="2"/>
      <c r="M307" s="2"/>
      <c r="N307" s="2"/>
      <c r="O307" s="2"/>
      <c r="P307" s="2"/>
      <c r="Q307" s="2"/>
      <c r="R307" s="2"/>
      <c r="S307" s="2"/>
      <c r="T307" s="2"/>
      <c r="U307" s="2"/>
      <c r="V307" s="2"/>
      <c r="W307" s="2"/>
      <c r="X307" s="2"/>
      <c r="Y307" s="2"/>
      <c r="Z307" s="2"/>
      <c r="AA307" s="2"/>
      <c r="AB307" s="2"/>
    </row>
    <row r="308" spans="1:28" ht="13.5" customHeight="1">
      <c r="A308" s="2"/>
      <c r="B308" s="2"/>
      <c r="C308" s="50"/>
      <c r="D308" s="29"/>
      <c r="E308" s="29"/>
      <c r="F308" s="94"/>
      <c r="G308" s="94"/>
      <c r="H308" s="2"/>
      <c r="I308" s="2"/>
      <c r="J308" s="2"/>
      <c r="K308" s="2"/>
      <c r="L308" s="2"/>
      <c r="M308" s="2"/>
      <c r="N308" s="2"/>
      <c r="O308" s="2"/>
      <c r="P308" s="2"/>
      <c r="Q308" s="2"/>
      <c r="R308" s="2"/>
      <c r="S308" s="2"/>
      <c r="T308" s="2"/>
      <c r="U308" s="2"/>
      <c r="V308" s="2"/>
      <c r="W308" s="2"/>
      <c r="X308" s="2"/>
      <c r="Y308" s="2"/>
      <c r="Z308" s="2"/>
      <c r="AA308" s="2"/>
      <c r="AB308" s="2"/>
    </row>
    <row r="309" spans="1:28" ht="13.5" customHeight="1">
      <c r="A309" s="2"/>
      <c r="B309" s="2"/>
      <c r="C309" s="50"/>
      <c r="D309" s="29"/>
      <c r="E309" s="29"/>
      <c r="F309" s="94"/>
      <c r="G309" s="94"/>
      <c r="H309" s="2"/>
      <c r="I309" s="2"/>
      <c r="J309" s="2"/>
      <c r="K309" s="2"/>
      <c r="L309" s="2"/>
      <c r="M309" s="2"/>
      <c r="N309" s="2"/>
      <c r="O309" s="2"/>
      <c r="P309" s="2"/>
      <c r="Q309" s="2"/>
      <c r="R309" s="2"/>
      <c r="S309" s="2"/>
      <c r="T309" s="2"/>
      <c r="U309" s="2"/>
      <c r="V309" s="2"/>
      <c r="W309" s="2"/>
      <c r="X309" s="2"/>
      <c r="Y309" s="2"/>
      <c r="Z309" s="2"/>
      <c r="AA309" s="2"/>
      <c r="AB309" s="2"/>
    </row>
    <row r="310" spans="1:28" ht="13.5" customHeight="1">
      <c r="A310" s="2"/>
      <c r="B310" s="2"/>
      <c r="C310" s="50"/>
      <c r="D310" s="29"/>
      <c r="E310" s="29"/>
      <c r="F310" s="94"/>
      <c r="G310" s="94"/>
      <c r="H310" s="2"/>
      <c r="I310" s="2"/>
      <c r="J310" s="2"/>
      <c r="K310" s="2"/>
      <c r="L310" s="2"/>
      <c r="M310" s="2"/>
      <c r="N310" s="2"/>
      <c r="O310" s="2"/>
      <c r="P310" s="2"/>
      <c r="Q310" s="2"/>
      <c r="R310" s="2"/>
      <c r="S310" s="2"/>
      <c r="T310" s="2"/>
      <c r="U310" s="2"/>
      <c r="V310" s="2"/>
      <c r="W310" s="2"/>
      <c r="X310" s="2"/>
      <c r="Y310" s="2"/>
      <c r="Z310" s="2"/>
      <c r="AA310" s="2"/>
      <c r="AB310" s="2"/>
    </row>
    <row r="311" spans="1:28" ht="13.5" customHeight="1">
      <c r="A311" s="2"/>
      <c r="B311" s="2"/>
      <c r="C311" s="50"/>
      <c r="D311" s="29"/>
      <c r="E311" s="29"/>
      <c r="F311" s="94"/>
      <c r="G311" s="94"/>
      <c r="H311" s="2"/>
      <c r="I311" s="2"/>
      <c r="J311" s="2"/>
      <c r="K311" s="2"/>
      <c r="L311" s="2"/>
      <c r="M311" s="2"/>
      <c r="N311" s="2"/>
      <c r="O311" s="2"/>
      <c r="P311" s="2"/>
      <c r="Q311" s="2"/>
      <c r="R311" s="2"/>
      <c r="S311" s="2"/>
      <c r="T311" s="2"/>
      <c r="U311" s="2"/>
      <c r="V311" s="2"/>
      <c r="W311" s="2"/>
      <c r="X311" s="2"/>
      <c r="Y311" s="2"/>
      <c r="Z311" s="2"/>
      <c r="AA311" s="2"/>
      <c r="AB311" s="2"/>
    </row>
    <row r="312" spans="1:28" ht="13.5" customHeight="1">
      <c r="A312" s="2"/>
      <c r="B312" s="2"/>
      <c r="C312" s="50"/>
      <c r="D312" s="29"/>
      <c r="E312" s="29"/>
      <c r="F312" s="94"/>
      <c r="G312" s="94"/>
      <c r="H312" s="2"/>
      <c r="I312" s="2"/>
      <c r="J312" s="2"/>
      <c r="K312" s="2"/>
      <c r="L312" s="2"/>
      <c r="M312" s="2"/>
      <c r="N312" s="2"/>
      <c r="O312" s="2"/>
      <c r="P312" s="2"/>
      <c r="Q312" s="2"/>
      <c r="R312" s="2"/>
      <c r="S312" s="2"/>
      <c r="T312" s="2"/>
      <c r="U312" s="2"/>
      <c r="V312" s="2"/>
      <c r="W312" s="2"/>
      <c r="X312" s="2"/>
      <c r="Y312" s="2"/>
      <c r="Z312" s="2"/>
      <c r="AA312" s="2"/>
      <c r="AB312" s="2"/>
    </row>
    <row r="313" spans="1:28" ht="13.5" customHeight="1">
      <c r="A313" s="2"/>
      <c r="B313" s="2"/>
      <c r="C313" s="50"/>
      <c r="D313" s="29"/>
      <c r="E313" s="29"/>
      <c r="F313" s="94"/>
      <c r="G313" s="94"/>
      <c r="H313" s="2"/>
      <c r="I313" s="2"/>
      <c r="J313" s="2"/>
      <c r="K313" s="2"/>
      <c r="L313" s="2"/>
      <c r="M313" s="2"/>
      <c r="N313" s="2"/>
      <c r="O313" s="2"/>
      <c r="P313" s="2"/>
      <c r="Q313" s="2"/>
      <c r="R313" s="2"/>
      <c r="S313" s="2"/>
      <c r="T313" s="2"/>
      <c r="U313" s="2"/>
      <c r="V313" s="2"/>
      <c r="W313" s="2"/>
      <c r="X313" s="2"/>
      <c r="Y313" s="2"/>
      <c r="Z313" s="2"/>
      <c r="AA313" s="2"/>
      <c r="AB313" s="2"/>
    </row>
    <row r="314" spans="1:28" ht="13.5" customHeight="1">
      <c r="A314" s="2"/>
      <c r="B314" s="2"/>
      <c r="C314" s="50"/>
      <c r="D314" s="29"/>
      <c r="E314" s="29"/>
      <c r="F314" s="94"/>
      <c r="G314" s="94"/>
      <c r="H314" s="2"/>
      <c r="I314" s="2"/>
      <c r="J314" s="2"/>
      <c r="K314" s="2"/>
      <c r="L314" s="2"/>
      <c r="M314" s="2"/>
      <c r="N314" s="2"/>
      <c r="O314" s="2"/>
      <c r="P314" s="2"/>
      <c r="Q314" s="2"/>
      <c r="R314" s="2"/>
      <c r="S314" s="2"/>
      <c r="T314" s="2"/>
      <c r="U314" s="2"/>
      <c r="V314" s="2"/>
      <c r="W314" s="2"/>
      <c r="X314" s="2"/>
      <c r="Y314" s="2"/>
      <c r="Z314" s="2"/>
      <c r="AA314" s="2"/>
      <c r="AB314" s="2"/>
    </row>
    <row r="315" spans="1:28" ht="13.5" customHeight="1">
      <c r="A315" s="2"/>
      <c r="B315" s="2"/>
      <c r="C315" s="50"/>
      <c r="D315" s="29"/>
      <c r="E315" s="29"/>
      <c r="F315" s="94"/>
      <c r="G315" s="94"/>
      <c r="H315" s="2"/>
      <c r="I315" s="2"/>
      <c r="J315" s="2"/>
      <c r="K315" s="2"/>
      <c r="L315" s="2"/>
      <c r="M315" s="2"/>
      <c r="N315" s="2"/>
      <c r="O315" s="2"/>
      <c r="P315" s="2"/>
      <c r="Q315" s="2"/>
      <c r="R315" s="2"/>
      <c r="S315" s="2"/>
      <c r="T315" s="2"/>
      <c r="U315" s="2"/>
      <c r="V315" s="2"/>
      <c r="W315" s="2"/>
      <c r="X315" s="2"/>
      <c r="Y315" s="2"/>
      <c r="Z315" s="2"/>
      <c r="AA315" s="2"/>
      <c r="AB315" s="2"/>
    </row>
    <row r="316" spans="1:28" ht="13.5" customHeight="1">
      <c r="A316" s="2"/>
      <c r="B316" s="2"/>
      <c r="C316" s="50"/>
      <c r="D316" s="29"/>
      <c r="E316" s="29"/>
      <c r="F316" s="94"/>
      <c r="G316" s="94"/>
      <c r="H316" s="2"/>
      <c r="I316" s="2"/>
      <c r="J316" s="2"/>
      <c r="K316" s="2"/>
      <c r="L316" s="2"/>
      <c r="M316" s="2"/>
      <c r="N316" s="2"/>
      <c r="O316" s="2"/>
      <c r="P316" s="2"/>
      <c r="Q316" s="2"/>
      <c r="R316" s="2"/>
      <c r="S316" s="2"/>
      <c r="T316" s="2"/>
      <c r="U316" s="2"/>
      <c r="V316" s="2"/>
      <c r="W316" s="2"/>
      <c r="X316" s="2"/>
      <c r="Y316" s="2"/>
      <c r="Z316" s="2"/>
      <c r="AA316" s="2"/>
      <c r="AB316" s="2"/>
    </row>
    <row r="317" spans="1:28" ht="13.5" customHeight="1">
      <c r="A317" s="2"/>
      <c r="B317" s="2"/>
      <c r="C317" s="50"/>
      <c r="D317" s="29"/>
      <c r="E317" s="29"/>
      <c r="F317" s="94"/>
      <c r="G317" s="94"/>
      <c r="H317" s="2"/>
      <c r="I317" s="2"/>
      <c r="J317" s="2"/>
      <c r="K317" s="2"/>
      <c r="L317" s="2"/>
      <c r="M317" s="2"/>
      <c r="N317" s="2"/>
      <c r="O317" s="2"/>
      <c r="P317" s="2"/>
      <c r="Q317" s="2"/>
      <c r="R317" s="2"/>
      <c r="S317" s="2"/>
      <c r="T317" s="2"/>
      <c r="U317" s="2"/>
      <c r="V317" s="2"/>
      <c r="W317" s="2"/>
      <c r="X317" s="2"/>
      <c r="Y317" s="2"/>
      <c r="Z317" s="2"/>
      <c r="AA317" s="2"/>
      <c r="AB317" s="2"/>
    </row>
    <row r="318" spans="1:28" ht="13.5" customHeight="1">
      <c r="A318" s="2"/>
      <c r="B318" s="2"/>
      <c r="C318" s="50"/>
      <c r="D318" s="29"/>
      <c r="E318" s="29"/>
      <c r="F318" s="94"/>
      <c r="G318" s="94"/>
      <c r="H318" s="2"/>
      <c r="I318" s="2"/>
      <c r="J318" s="2"/>
      <c r="K318" s="2"/>
      <c r="L318" s="2"/>
      <c r="M318" s="2"/>
      <c r="N318" s="2"/>
      <c r="O318" s="2"/>
      <c r="P318" s="2"/>
      <c r="Q318" s="2"/>
      <c r="R318" s="2"/>
      <c r="S318" s="2"/>
      <c r="T318" s="2"/>
      <c r="U318" s="2"/>
      <c r="V318" s="2"/>
      <c r="W318" s="2"/>
      <c r="X318" s="2"/>
      <c r="Y318" s="2"/>
      <c r="Z318" s="2"/>
      <c r="AA318" s="2"/>
      <c r="AB318" s="2"/>
    </row>
    <row r="319" spans="1:28" ht="13.5" customHeight="1">
      <c r="A319" s="2"/>
      <c r="B319" s="2"/>
      <c r="C319" s="50"/>
      <c r="D319" s="29"/>
      <c r="E319" s="29"/>
      <c r="F319" s="94"/>
      <c r="G319" s="94"/>
      <c r="H319" s="2"/>
      <c r="I319" s="2"/>
      <c r="J319" s="2"/>
      <c r="K319" s="2"/>
      <c r="L319" s="2"/>
      <c r="M319" s="2"/>
      <c r="N319" s="2"/>
      <c r="O319" s="2"/>
      <c r="P319" s="2"/>
      <c r="Q319" s="2"/>
      <c r="R319" s="2"/>
      <c r="S319" s="2"/>
      <c r="T319" s="2"/>
      <c r="U319" s="2"/>
      <c r="V319" s="2"/>
      <c r="W319" s="2"/>
      <c r="X319" s="2"/>
      <c r="Y319" s="2"/>
      <c r="Z319" s="2"/>
      <c r="AA319" s="2"/>
      <c r="AB319" s="2"/>
    </row>
    <row r="320" spans="1:28" ht="13.5" customHeight="1">
      <c r="A320" s="2"/>
      <c r="B320" s="2"/>
      <c r="C320" s="50"/>
      <c r="D320" s="29"/>
      <c r="E320" s="29"/>
      <c r="F320" s="94"/>
      <c r="G320" s="94"/>
      <c r="H320" s="2"/>
      <c r="I320" s="2"/>
      <c r="J320" s="2"/>
      <c r="K320" s="2"/>
      <c r="L320" s="2"/>
      <c r="M320" s="2"/>
      <c r="N320" s="2"/>
      <c r="O320" s="2"/>
      <c r="P320" s="2"/>
      <c r="Q320" s="2"/>
      <c r="R320" s="2"/>
      <c r="S320" s="2"/>
      <c r="T320" s="2"/>
      <c r="U320" s="2"/>
      <c r="V320" s="2"/>
      <c r="W320" s="2"/>
      <c r="X320" s="2"/>
      <c r="Y320" s="2"/>
      <c r="Z320" s="2"/>
      <c r="AA320" s="2"/>
      <c r="AB320" s="2"/>
    </row>
    <row r="321" spans="1:28" ht="13.5" customHeight="1">
      <c r="A321" s="2"/>
      <c r="B321" s="2"/>
      <c r="C321" s="50"/>
      <c r="D321" s="29"/>
      <c r="E321" s="29"/>
      <c r="F321" s="94"/>
      <c r="G321" s="94"/>
      <c r="H321" s="2"/>
      <c r="I321" s="2"/>
      <c r="J321" s="2"/>
      <c r="K321" s="2"/>
      <c r="L321" s="2"/>
      <c r="M321" s="2"/>
      <c r="N321" s="2"/>
      <c r="O321" s="2"/>
      <c r="P321" s="2"/>
      <c r="Q321" s="2"/>
      <c r="R321" s="2"/>
      <c r="S321" s="2"/>
      <c r="T321" s="2"/>
      <c r="U321" s="2"/>
      <c r="V321" s="2"/>
      <c r="W321" s="2"/>
      <c r="X321" s="2"/>
      <c r="Y321" s="2"/>
      <c r="Z321" s="2"/>
      <c r="AA321" s="2"/>
      <c r="AB321" s="2"/>
    </row>
    <row r="322" spans="1:28" ht="13.5" customHeight="1">
      <c r="A322" s="2"/>
      <c r="B322" s="2"/>
      <c r="C322" s="50"/>
      <c r="D322" s="29"/>
      <c r="E322" s="29"/>
      <c r="F322" s="94"/>
      <c r="G322" s="94"/>
      <c r="H322" s="2"/>
      <c r="I322" s="2"/>
      <c r="J322" s="2"/>
      <c r="K322" s="2"/>
      <c r="L322" s="2"/>
      <c r="M322" s="2"/>
      <c r="N322" s="2"/>
      <c r="O322" s="2"/>
      <c r="P322" s="2"/>
      <c r="Q322" s="2"/>
      <c r="R322" s="2"/>
      <c r="S322" s="2"/>
      <c r="T322" s="2"/>
      <c r="U322" s="2"/>
      <c r="V322" s="2"/>
      <c r="W322" s="2"/>
      <c r="X322" s="2"/>
      <c r="Y322" s="2"/>
      <c r="Z322" s="2"/>
      <c r="AA322" s="2"/>
      <c r="AB322" s="2"/>
    </row>
    <row r="323" spans="1:28" ht="13.5" customHeight="1">
      <c r="A323" s="2"/>
      <c r="B323" s="2"/>
      <c r="C323" s="50"/>
      <c r="D323" s="29"/>
      <c r="E323" s="29"/>
      <c r="F323" s="94"/>
      <c r="G323" s="94"/>
      <c r="H323" s="2"/>
      <c r="I323" s="2"/>
      <c r="J323" s="2"/>
      <c r="K323" s="2"/>
      <c r="L323" s="2"/>
      <c r="M323" s="2"/>
      <c r="N323" s="2"/>
      <c r="O323" s="2"/>
      <c r="P323" s="2"/>
      <c r="Q323" s="2"/>
      <c r="R323" s="2"/>
      <c r="S323" s="2"/>
      <c r="T323" s="2"/>
      <c r="U323" s="2"/>
      <c r="V323" s="2"/>
      <c r="W323" s="2"/>
      <c r="X323" s="2"/>
      <c r="Y323" s="2"/>
      <c r="Z323" s="2"/>
      <c r="AA323" s="2"/>
      <c r="AB323" s="2"/>
    </row>
    <row r="324" spans="1:28" ht="13.5" customHeight="1">
      <c r="A324" s="2"/>
      <c r="B324" s="2"/>
      <c r="C324" s="50"/>
      <c r="D324" s="29"/>
      <c r="E324" s="29"/>
      <c r="F324" s="94"/>
      <c r="G324" s="94"/>
      <c r="H324" s="2"/>
      <c r="I324" s="2"/>
      <c r="J324" s="2"/>
      <c r="K324" s="2"/>
      <c r="L324" s="2"/>
      <c r="M324" s="2"/>
      <c r="N324" s="2"/>
      <c r="O324" s="2"/>
      <c r="P324" s="2"/>
      <c r="Q324" s="2"/>
      <c r="R324" s="2"/>
      <c r="S324" s="2"/>
      <c r="T324" s="2"/>
      <c r="U324" s="2"/>
      <c r="V324" s="2"/>
      <c r="W324" s="2"/>
      <c r="X324" s="2"/>
      <c r="Y324" s="2"/>
      <c r="Z324" s="2"/>
      <c r="AA324" s="2"/>
      <c r="AB324" s="2"/>
    </row>
    <row r="325" spans="1:28" ht="13.5" customHeight="1">
      <c r="A325" s="2"/>
      <c r="B325" s="2"/>
      <c r="C325" s="50"/>
      <c r="D325" s="2"/>
      <c r="E325" s="2"/>
      <c r="F325" s="50"/>
      <c r="G325" s="50"/>
      <c r="H325" s="2"/>
      <c r="I325" s="2"/>
      <c r="J325" s="2"/>
      <c r="K325" s="2"/>
      <c r="L325" s="2"/>
      <c r="M325" s="2"/>
      <c r="N325" s="2"/>
      <c r="O325" s="2"/>
      <c r="P325" s="2"/>
      <c r="Q325" s="2"/>
      <c r="R325" s="2"/>
      <c r="S325" s="2"/>
      <c r="T325" s="2"/>
      <c r="U325" s="2"/>
      <c r="V325" s="2"/>
      <c r="W325" s="2"/>
      <c r="X325" s="2"/>
      <c r="Y325" s="2"/>
      <c r="Z325" s="2"/>
      <c r="AA325" s="2"/>
      <c r="AB325" s="2"/>
    </row>
    <row r="326" spans="1:28" ht="13.5" customHeight="1">
      <c r="A326" s="2"/>
      <c r="B326" s="2"/>
      <c r="C326" s="50"/>
      <c r="D326" s="2"/>
      <c r="E326" s="2"/>
      <c r="F326" s="50"/>
      <c r="G326" s="50"/>
      <c r="H326" s="2"/>
      <c r="I326" s="2"/>
      <c r="J326" s="2"/>
      <c r="K326" s="2"/>
      <c r="L326" s="2"/>
      <c r="M326" s="2"/>
      <c r="N326" s="2"/>
      <c r="O326" s="2"/>
      <c r="P326" s="2"/>
      <c r="Q326" s="2"/>
      <c r="R326" s="2"/>
      <c r="S326" s="2"/>
      <c r="T326" s="2"/>
      <c r="U326" s="2"/>
      <c r="V326" s="2"/>
      <c r="W326" s="2"/>
      <c r="X326" s="2"/>
      <c r="Y326" s="2"/>
      <c r="Z326" s="2"/>
      <c r="AA326" s="2"/>
      <c r="AB326" s="2"/>
    </row>
    <row r="327" spans="1:28" ht="13.5" customHeight="1">
      <c r="A327" s="2"/>
      <c r="B327" s="2"/>
      <c r="C327" s="50"/>
      <c r="D327" s="2"/>
      <c r="E327" s="2"/>
      <c r="F327" s="50"/>
      <c r="G327" s="50"/>
      <c r="H327" s="2"/>
      <c r="I327" s="2"/>
      <c r="J327" s="2"/>
      <c r="K327" s="2"/>
      <c r="L327" s="2"/>
      <c r="M327" s="2"/>
      <c r="N327" s="2"/>
      <c r="O327" s="2"/>
      <c r="P327" s="2"/>
      <c r="Q327" s="2"/>
      <c r="R327" s="2"/>
      <c r="S327" s="2"/>
      <c r="T327" s="2"/>
      <c r="U327" s="2"/>
      <c r="V327" s="2"/>
      <c r="W327" s="2"/>
      <c r="X327" s="2"/>
      <c r="Y327" s="2"/>
      <c r="Z327" s="2"/>
      <c r="AA327" s="2"/>
      <c r="AB327" s="2"/>
    </row>
    <row r="328" spans="1:28" ht="13.5" customHeight="1">
      <c r="A328" s="2"/>
      <c r="B328" s="2"/>
      <c r="C328" s="50"/>
      <c r="D328" s="2"/>
      <c r="E328" s="2"/>
      <c r="F328" s="50"/>
      <c r="G328" s="50"/>
      <c r="H328" s="2"/>
      <c r="I328" s="2"/>
      <c r="J328" s="2"/>
      <c r="K328" s="2"/>
      <c r="L328" s="2"/>
      <c r="M328" s="2"/>
      <c r="N328" s="2"/>
      <c r="O328" s="2"/>
      <c r="P328" s="2"/>
      <c r="Q328" s="2"/>
      <c r="R328" s="2"/>
      <c r="S328" s="2"/>
      <c r="T328" s="2"/>
      <c r="U328" s="2"/>
      <c r="V328" s="2"/>
      <c r="W328" s="2"/>
      <c r="X328" s="2"/>
      <c r="Y328" s="2"/>
      <c r="Z328" s="2"/>
      <c r="AA328" s="2"/>
      <c r="AB328" s="2"/>
    </row>
    <row r="329" spans="1:28" ht="13.5" customHeight="1">
      <c r="A329" s="2"/>
      <c r="B329" s="2"/>
      <c r="C329" s="50"/>
      <c r="D329" s="2"/>
      <c r="E329" s="2"/>
      <c r="F329" s="50"/>
      <c r="G329" s="50"/>
      <c r="H329" s="2"/>
      <c r="I329" s="2"/>
      <c r="J329" s="2"/>
      <c r="K329" s="2"/>
      <c r="L329" s="2"/>
      <c r="M329" s="2"/>
      <c r="N329" s="2"/>
      <c r="O329" s="2"/>
      <c r="P329" s="2"/>
      <c r="Q329" s="2"/>
      <c r="R329" s="2"/>
      <c r="S329" s="2"/>
      <c r="T329" s="2"/>
      <c r="U329" s="2"/>
      <c r="V329" s="2"/>
      <c r="W329" s="2"/>
      <c r="X329" s="2"/>
      <c r="Y329" s="2"/>
      <c r="Z329" s="2"/>
      <c r="AA329" s="2"/>
      <c r="AB329" s="2"/>
    </row>
    <row r="330" spans="1:28" ht="13.5" customHeight="1">
      <c r="A330" s="2"/>
      <c r="B330" s="2"/>
      <c r="C330" s="50"/>
      <c r="D330" s="2"/>
      <c r="E330" s="2"/>
      <c r="F330" s="50"/>
      <c r="G330" s="50"/>
      <c r="H330" s="2"/>
      <c r="I330" s="2"/>
      <c r="J330" s="2"/>
      <c r="K330" s="2"/>
      <c r="L330" s="2"/>
      <c r="M330" s="2"/>
      <c r="N330" s="2"/>
      <c r="O330" s="2"/>
      <c r="P330" s="2"/>
      <c r="Q330" s="2"/>
      <c r="R330" s="2"/>
      <c r="S330" s="2"/>
      <c r="T330" s="2"/>
      <c r="U330" s="2"/>
      <c r="V330" s="2"/>
      <c r="W330" s="2"/>
      <c r="X330" s="2"/>
      <c r="Y330" s="2"/>
      <c r="Z330" s="2"/>
      <c r="AA330" s="2"/>
      <c r="AB330" s="2"/>
    </row>
    <row r="331" spans="1:28" ht="13.5" customHeight="1">
      <c r="A331" s="2"/>
      <c r="B331" s="2"/>
      <c r="C331" s="50"/>
      <c r="D331" s="2"/>
      <c r="E331" s="2"/>
      <c r="F331" s="50"/>
      <c r="G331" s="50"/>
      <c r="H331" s="2"/>
      <c r="I331" s="2"/>
      <c r="J331" s="2"/>
      <c r="K331" s="2"/>
      <c r="L331" s="2"/>
      <c r="M331" s="2"/>
      <c r="N331" s="2"/>
      <c r="O331" s="2"/>
      <c r="P331" s="2"/>
      <c r="Q331" s="2"/>
      <c r="R331" s="2"/>
      <c r="S331" s="2"/>
      <c r="T331" s="2"/>
      <c r="U331" s="2"/>
      <c r="V331" s="2"/>
      <c r="W331" s="2"/>
      <c r="X331" s="2"/>
      <c r="Y331" s="2"/>
      <c r="Z331" s="2"/>
      <c r="AA331" s="2"/>
      <c r="AB331" s="2"/>
    </row>
    <row r="332" spans="1:28" ht="13.5" customHeight="1">
      <c r="A332" s="2"/>
      <c r="B332" s="2"/>
      <c r="C332" s="50"/>
      <c r="D332" s="2"/>
      <c r="E332" s="2"/>
      <c r="F332" s="50"/>
      <c r="G332" s="50"/>
      <c r="H332" s="2"/>
      <c r="I332" s="2"/>
      <c r="J332" s="2"/>
      <c r="K332" s="2"/>
      <c r="L332" s="2"/>
      <c r="M332" s="2"/>
      <c r="N332" s="2"/>
      <c r="O332" s="2"/>
      <c r="P332" s="2"/>
      <c r="Q332" s="2"/>
      <c r="R332" s="2"/>
      <c r="S332" s="2"/>
      <c r="T332" s="2"/>
      <c r="U332" s="2"/>
      <c r="V332" s="2"/>
      <c r="W332" s="2"/>
      <c r="X332" s="2"/>
      <c r="Y332" s="2"/>
      <c r="Z332" s="2"/>
      <c r="AA332" s="2"/>
      <c r="AB332" s="2"/>
    </row>
    <row r="333" spans="1:28" ht="13.5" customHeight="1">
      <c r="A333" s="2"/>
      <c r="B333" s="2"/>
      <c r="C333" s="50"/>
      <c r="D333" s="2"/>
      <c r="E333" s="2"/>
      <c r="F333" s="50"/>
      <c r="G333" s="50"/>
      <c r="H333" s="2"/>
      <c r="I333" s="2"/>
      <c r="J333" s="2"/>
      <c r="K333" s="2"/>
      <c r="L333" s="2"/>
      <c r="M333" s="2"/>
      <c r="N333" s="2"/>
      <c r="O333" s="2"/>
      <c r="P333" s="2"/>
      <c r="Q333" s="2"/>
      <c r="R333" s="2"/>
      <c r="S333" s="2"/>
      <c r="T333" s="2"/>
      <c r="U333" s="2"/>
      <c r="V333" s="2"/>
      <c r="W333" s="2"/>
      <c r="X333" s="2"/>
      <c r="Y333" s="2"/>
      <c r="Z333" s="2"/>
      <c r="AA333" s="2"/>
      <c r="AB333" s="2"/>
    </row>
    <row r="334" spans="1:28" ht="13.5" customHeight="1">
      <c r="A334" s="2"/>
      <c r="B334" s="2"/>
      <c r="C334" s="50"/>
      <c r="D334" s="2"/>
      <c r="E334" s="2"/>
      <c r="F334" s="50"/>
      <c r="G334" s="50"/>
      <c r="H334" s="2"/>
      <c r="I334" s="2"/>
      <c r="J334" s="2"/>
      <c r="K334" s="2"/>
      <c r="L334" s="2"/>
      <c r="M334" s="2"/>
      <c r="N334" s="2"/>
      <c r="O334" s="2"/>
      <c r="P334" s="2"/>
      <c r="Q334" s="2"/>
      <c r="R334" s="2"/>
      <c r="S334" s="2"/>
      <c r="T334" s="2"/>
      <c r="U334" s="2"/>
      <c r="V334" s="2"/>
      <c r="W334" s="2"/>
      <c r="X334" s="2"/>
      <c r="Y334" s="2"/>
      <c r="Z334" s="2"/>
      <c r="AA334" s="2"/>
      <c r="AB334" s="2"/>
    </row>
    <row r="335" spans="1:28" ht="13.5" customHeight="1">
      <c r="A335" s="2"/>
      <c r="B335" s="2"/>
      <c r="C335" s="50"/>
      <c r="D335" s="2"/>
      <c r="E335" s="2"/>
      <c r="F335" s="50"/>
      <c r="G335" s="50"/>
      <c r="H335" s="2"/>
      <c r="I335" s="2"/>
      <c r="J335" s="2"/>
      <c r="K335" s="2"/>
      <c r="L335" s="2"/>
      <c r="M335" s="2"/>
      <c r="N335" s="2"/>
      <c r="O335" s="2"/>
      <c r="P335" s="2"/>
      <c r="Q335" s="2"/>
      <c r="R335" s="2"/>
      <c r="S335" s="2"/>
      <c r="T335" s="2"/>
      <c r="U335" s="2"/>
      <c r="V335" s="2"/>
      <c r="W335" s="2"/>
      <c r="X335" s="2"/>
      <c r="Y335" s="2"/>
      <c r="Z335" s="2"/>
      <c r="AA335" s="2"/>
      <c r="AB335" s="2"/>
    </row>
    <row r="336" spans="1:28" ht="13.5" customHeight="1">
      <c r="A336" s="2"/>
      <c r="B336" s="2"/>
      <c r="C336" s="50"/>
      <c r="D336" s="2"/>
      <c r="E336" s="2"/>
      <c r="F336" s="50"/>
      <c r="G336" s="50"/>
      <c r="H336" s="2"/>
      <c r="I336" s="2"/>
      <c r="J336" s="2"/>
      <c r="K336" s="2"/>
      <c r="L336" s="2"/>
      <c r="M336" s="2"/>
      <c r="N336" s="2"/>
      <c r="O336" s="2"/>
      <c r="P336" s="2"/>
      <c r="Q336" s="2"/>
      <c r="R336" s="2"/>
      <c r="S336" s="2"/>
      <c r="T336" s="2"/>
      <c r="U336" s="2"/>
      <c r="V336" s="2"/>
      <c r="W336" s="2"/>
      <c r="X336" s="2"/>
      <c r="Y336" s="2"/>
      <c r="Z336" s="2"/>
      <c r="AA336" s="2"/>
      <c r="AB336" s="2"/>
    </row>
    <row r="337" spans="1:28" ht="13.5" customHeight="1">
      <c r="A337" s="2"/>
      <c r="B337" s="2"/>
      <c r="C337" s="50"/>
      <c r="D337" s="2"/>
      <c r="E337" s="2"/>
      <c r="F337" s="50"/>
      <c r="G337" s="50"/>
      <c r="H337" s="2"/>
      <c r="I337" s="2"/>
      <c r="J337" s="2"/>
      <c r="K337" s="2"/>
      <c r="L337" s="2"/>
      <c r="M337" s="2"/>
      <c r="N337" s="2"/>
      <c r="O337" s="2"/>
      <c r="P337" s="2"/>
      <c r="Q337" s="2"/>
      <c r="R337" s="2"/>
      <c r="S337" s="2"/>
      <c r="T337" s="2"/>
      <c r="U337" s="2"/>
      <c r="V337" s="2"/>
      <c r="W337" s="2"/>
      <c r="X337" s="2"/>
      <c r="Y337" s="2"/>
      <c r="Z337" s="2"/>
      <c r="AA337" s="2"/>
      <c r="AB337" s="2"/>
    </row>
    <row r="338" spans="1:28" ht="13.5" customHeight="1">
      <c r="A338" s="2"/>
      <c r="B338" s="2"/>
      <c r="C338" s="50"/>
      <c r="D338" s="2"/>
      <c r="E338" s="2"/>
      <c r="F338" s="50"/>
      <c r="G338" s="50"/>
      <c r="H338" s="2"/>
      <c r="I338" s="2"/>
      <c r="J338" s="2"/>
      <c r="K338" s="2"/>
      <c r="L338" s="2"/>
      <c r="M338" s="2"/>
      <c r="N338" s="2"/>
      <c r="O338" s="2"/>
      <c r="P338" s="2"/>
      <c r="Q338" s="2"/>
      <c r="R338" s="2"/>
      <c r="S338" s="2"/>
      <c r="T338" s="2"/>
      <c r="U338" s="2"/>
      <c r="V338" s="2"/>
      <c r="W338" s="2"/>
      <c r="X338" s="2"/>
      <c r="Y338" s="2"/>
      <c r="Z338" s="2"/>
      <c r="AA338" s="2"/>
      <c r="AB338" s="2"/>
    </row>
    <row r="339" spans="1:28" ht="13.5" customHeight="1">
      <c r="A339" s="2"/>
      <c r="B339" s="2"/>
      <c r="C339" s="50"/>
      <c r="D339" s="2"/>
      <c r="E339" s="2"/>
      <c r="F339" s="50"/>
      <c r="G339" s="50"/>
      <c r="H339" s="2"/>
      <c r="I339" s="2"/>
      <c r="J339" s="2"/>
      <c r="K339" s="2"/>
      <c r="L339" s="2"/>
      <c r="M339" s="2"/>
      <c r="N339" s="2"/>
      <c r="O339" s="2"/>
      <c r="P339" s="2"/>
      <c r="Q339" s="2"/>
      <c r="R339" s="2"/>
      <c r="S339" s="2"/>
      <c r="T339" s="2"/>
      <c r="U339" s="2"/>
      <c r="V339" s="2"/>
      <c r="W339" s="2"/>
      <c r="X339" s="2"/>
      <c r="Y339" s="2"/>
      <c r="Z339" s="2"/>
      <c r="AA339" s="2"/>
      <c r="AB339" s="2"/>
    </row>
    <row r="340" spans="1:28" ht="13.5" customHeight="1">
      <c r="A340" s="2"/>
      <c r="B340" s="2"/>
      <c r="C340" s="50"/>
      <c r="D340" s="2"/>
      <c r="E340" s="2"/>
      <c r="F340" s="50"/>
      <c r="G340" s="50"/>
      <c r="H340" s="2"/>
      <c r="I340" s="2"/>
      <c r="J340" s="2"/>
      <c r="K340" s="2"/>
      <c r="L340" s="2"/>
      <c r="M340" s="2"/>
      <c r="N340" s="2"/>
      <c r="O340" s="2"/>
      <c r="P340" s="2"/>
      <c r="Q340" s="2"/>
      <c r="R340" s="2"/>
      <c r="S340" s="2"/>
      <c r="T340" s="2"/>
      <c r="U340" s="2"/>
      <c r="V340" s="2"/>
      <c r="W340" s="2"/>
      <c r="X340" s="2"/>
      <c r="Y340" s="2"/>
      <c r="Z340" s="2"/>
      <c r="AA340" s="2"/>
      <c r="AB340" s="2"/>
    </row>
    <row r="341" spans="1:28" ht="13.5" customHeight="1">
      <c r="A341" s="2"/>
      <c r="B341" s="2"/>
      <c r="C341" s="50"/>
      <c r="D341" s="2"/>
      <c r="E341" s="2"/>
      <c r="F341" s="50"/>
      <c r="G341" s="50"/>
      <c r="H341" s="2"/>
      <c r="I341" s="2"/>
      <c r="J341" s="2"/>
      <c r="K341" s="2"/>
      <c r="L341" s="2"/>
      <c r="M341" s="2"/>
      <c r="N341" s="2"/>
      <c r="O341" s="2"/>
      <c r="P341" s="2"/>
      <c r="Q341" s="2"/>
      <c r="R341" s="2"/>
      <c r="S341" s="2"/>
      <c r="T341" s="2"/>
      <c r="U341" s="2"/>
      <c r="V341" s="2"/>
      <c r="W341" s="2"/>
      <c r="X341" s="2"/>
      <c r="Y341" s="2"/>
      <c r="Z341" s="2"/>
      <c r="AA341" s="2"/>
      <c r="AB341" s="2"/>
    </row>
    <row r="342" spans="1:28" ht="13.5" customHeight="1">
      <c r="A342" s="2"/>
      <c r="B342" s="2"/>
      <c r="C342" s="50"/>
      <c r="D342" s="2"/>
      <c r="E342" s="2"/>
      <c r="F342" s="50"/>
      <c r="G342" s="50"/>
      <c r="H342" s="2"/>
      <c r="I342" s="2"/>
      <c r="J342" s="2"/>
      <c r="K342" s="2"/>
      <c r="L342" s="2"/>
      <c r="M342" s="2"/>
      <c r="N342" s="2"/>
      <c r="O342" s="2"/>
      <c r="P342" s="2"/>
      <c r="Q342" s="2"/>
      <c r="R342" s="2"/>
      <c r="S342" s="2"/>
      <c r="T342" s="2"/>
      <c r="U342" s="2"/>
      <c r="V342" s="2"/>
      <c r="W342" s="2"/>
      <c r="X342" s="2"/>
      <c r="Y342" s="2"/>
      <c r="Z342" s="2"/>
      <c r="AA342" s="2"/>
      <c r="AB342" s="2"/>
    </row>
    <row r="343" spans="1:28" ht="13.5" customHeight="1">
      <c r="A343" s="2"/>
      <c r="B343" s="2"/>
      <c r="C343" s="50"/>
      <c r="D343" s="2"/>
      <c r="E343" s="2"/>
      <c r="F343" s="50"/>
      <c r="G343" s="50"/>
      <c r="H343" s="2"/>
      <c r="I343" s="2"/>
      <c r="J343" s="2"/>
      <c r="K343" s="2"/>
      <c r="L343" s="2"/>
      <c r="M343" s="2"/>
      <c r="N343" s="2"/>
      <c r="O343" s="2"/>
      <c r="P343" s="2"/>
      <c r="Q343" s="2"/>
      <c r="R343" s="2"/>
      <c r="S343" s="2"/>
      <c r="T343" s="2"/>
      <c r="U343" s="2"/>
      <c r="V343" s="2"/>
      <c r="W343" s="2"/>
      <c r="X343" s="2"/>
      <c r="Y343" s="2"/>
      <c r="Z343" s="2"/>
      <c r="AA343" s="2"/>
      <c r="AB343" s="2"/>
    </row>
    <row r="344" spans="1:28" ht="13.5" customHeight="1">
      <c r="A344" s="2"/>
      <c r="B344" s="2"/>
      <c r="C344" s="50"/>
      <c r="D344" s="2"/>
      <c r="E344" s="2"/>
      <c r="F344" s="50"/>
      <c r="G344" s="50"/>
      <c r="H344" s="2"/>
      <c r="I344" s="2"/>
      <c r="J344" s="2"/>
      <c r="K344" s="2"/>
      <c r="L344" s="2"/>
      <c r="M344" s="2"/>
      <c r="N344" s="2"/>
      <c r="O344" s="2"/>
      <c r="P344" s="2"/>
      <c r="Q344" s="2"/>
      <c r="R344" s="2"/>
      <c r="S344" s="2"/>
      <c r="T344" s="2"/>
      <c r="U344" s="2"/>
      <c r="V344" s="2"/>
      <c r="W344" s="2"/>
      <c r="X344" s="2"/>
      <c r="Y344" s="2"/>
      <c r="Z344" s="2"/>
      <c r="AA344" s="2"/>
      <c r="AB344" s="2"/>
    </row>
    <row r="345" spans="1:28" ht="13.5" customHeight="1">
      <c r="A345" s="2"/>
      <c r="B345" s="2"/>
      <c r="C345" s="50"/>
      <c r="D345" s="2"/>
      <c r="E345" s="2"/>
      <c r="F345" s="50"/>
      <c r="G345" s="50"/>
      <c r="H345" s="2"/>
      <c r="I345" s="2"/>
      <c r="J345" s="2"/>
      <c r="K345" s="2"/>
      <c r="L345" s="2"/>
      <c r="M345" s="2"/>
      <c r="N345" s="2"/>
      <c r="O345" s="2"/>
      <c r="P345" s="2"/>
      <c r="Q345" s="2"/>
      <c r="R345" s="2"/>
      <c r="S345" s="2"/>
      <c r="T345" s="2"/>
      <c r="U345" s="2"/>
      <c r="V345" s="2"/>
      <c r="W345" s="2"/>
      <c r="X345" s="2"/>
      <c r="Y345" s="2"/>
      <c r="Z345" s="2"/>
      <c r="AA345" s="2"/>
      <c r="AB345" s="2"/>
    </row>
    <row r="346" spans="1:28" ht="13.5" customHeight="1">
      <c r="A346" s="2"/>
      <c r="B346" s="2"/>
      <c r="C346" s="50"/>
      <c r="D346" s="2"/>
      <c r="E346" s="2"/>
      <c r="F346" s="50"/>
      <c r="G346" s="50"/>
      <c r="H346" s="2"/>
      <c r="I346" s="2"/>
      <c r="J346" s="2"/>
      <c r="K346" s="2"/>
      <c r="L346" s="2"/>
      <c r="M346" s="2"/>
      <c r="N346" s="2"/>
      <c r="O346" s="2"/>
      <c r="P346" s="2"/>
      <c r="Q346" s="2"/>
      <c r="R346" s="2"/>
      <c r="S346" s="2"/>
      <c r="T346" s="2"/>
      <c r="U346" s="2"/>
      <c r="V346" s="2"/>
      <c r="W346" s="2"/>
      <c r="X346" s="2"/>
      <c r="Y346" s="2"/>
      <c r="Z346" s="2"/>
      <c r="AA346" s="2"/>
      <c r="AB346" s="2"/>
    </row>
    <row r="347" spans="1:28" ht="13.5" customHeight="1">
      <c r="A347" s="2"/>
      <c r="B347" s="2"/>
      <c r="C347" s="50"/>
      <c r="D347" s="2"/>
      <c r="E347" s="2"/>
      <c r="F347" s="50"/>
      <c r="G347" s="50"/>
      <c r="H347" s="2"/>
      <c r="I347" s="2"/>
      <c r="J347" s="2"/>
      <c r="K347" s="2"/>
      <c r="L347" s="2"/>
      <c r="M347" s="2"/>
      <c r="N347" s="2"/>
      <c r="O347" s="2"/>
      <c r="P347" s="2"/>
      <c r="Q347" s="2"/>
      <c r="R347" s="2"/>
      <c r="S347" s="2"/>
      <c r="T347" s="2"/>
      <c r="U347" s="2"/>
      <c r="V347" s="2"/>
      <c r="W347" s="2"/>
      <c r="X347" s="2"/>
      <c r="Y347" s="2"/>
      <c r="Z347" s="2"/>
      <c r="AA347" s="2"/>
      <c r="AB347" s="2"/>
    </row>
    <row r="348" spans="1:28" ht="13.5" customHeight="1">
      <c r="A348" s="2"/>
      <c r="B348" s="2"/>
      <c r="C348" s="50"/>
      <c r="D348" s="2"/>
      <c r="E348" s="2"/>
      <c r="F348" s="50"/>
      <c r="G348" s="50"/>
      <c r="H348" s="2"/>
      <c r="I348" s="2"/>
      <c r="J348" s="2"/>
      <c r="K348" s="2"/>
      <c r="L348" s="2"/>
      <c r="M348" s="2"/>
      <c r="N348" s="2"/>
      <c r="O348" s="2"/>
      <c r="P348" s="2"/>
      <c r="Q348" s="2"/>
      <c r="R348" s="2"/>
      <c r="S348" s="2"/>
      <c r="T348" s="2"/>
      <c r="U348" s="2"/>
      <c r="V348" s="2"/>
      <c r="W348" s="2"/>
      <c r="X348" s="2"/>
      <c r="Y348" s="2"/>
      <c r="Z348" s="2"/>
      <c r="AA348" s="2"/>
      <c r="AB348" s="2"/>
    </row>
    <row r="349" spans="1:28" ht="13.5" customHeight="1">
      <c r="A349" s="2"/>
      <c r="B349" s="2"/>
      <c r="C349" s="50"/>
      <c r="D349" s="2"/>
      <c r="E349" s="2"/>
      <c r="F349" s="50"/>
      <c r="G349" s="50"/>
      <c r="H349" s="2"/>
      <c r="I349" s="2"/>
      <c r="J349" s="2"/>
      <c r="K349" s="2"/>
      <c r="L349" s="2"/>
      <c r="M349" s="2"/>
      <c r="N349" s="2"/>
      <c r="O349" s="2"/>
      <c r="P349" s="2"/>
      <c r="Q349" s="2"/>
      <c r="R349" s="2"/>
      <c r="S349" s="2"/>
      <c r="T349" s="2"/>
      <c r="U349" s="2"/>
      <c r="V349" s="2"/>
      <c r="W349" s="2"/>
      <c r="X349" s="2"/>
      <c r="Y349" s="2"/>
      <c r="Z349" s="2"/>
      <c r="AA349" s="2"/>
      <c r="AB349" s="2"/>
    </row>
    <row r="350" spans="1:28" ht="13.5" customHeight="1">
      <c r="A350" s="2"/>
      <c r="B350" s="2"/>
      <c r="C350" s="50"/>
      <c r="D350" s="2"/>
      <c r="E350" s="2"/>
      <c r="F350" s="50"/>
      <c r="G350" s="50"/>
      <c r="H350" s="2"/>
      <c r="I350" s="2"/>
      <c r="J350" s="2"/>
      <c r="K350" s="2"/>
      <c r="L350" s="2"/>
      <c r="M350" s="2"/>
      <c r="N350" s="2"/>
      <c r="O350" s="2"/>
      <c r="P350" s="2"/>
      <c r="Q350" s="2"/>
      <c r="R350" s="2"/>
      <c r="S350" s="2"/>
      <c r="T350" s="2"/>
      <c r="U350" s="2"/>
      <c r="V350" s="2"/>
      <c r="W350" s="2"/>
      <c r="X350" s="2"/>
      <c r="Y350" s="2"/>
      <c r="Z350" s="2"/>
      <c r="AA350" s="2"/>
      <c r="AB350" s="2"/>
    </row>
    <row r="351" spans="1:28" ht="13.5" customHeight="1">
      <c r="A351" s="2"/>
      <c r="B351" s="2"/>
      <c r="C351" s="50"/>
      <c r="D351" s="2"/>
      <c r="E351" s="2"/>
      <c r="F351" s="50"/>
      <c r="G351" s="50"/>
      <c r="H351" s="2"/>
      <c r="I351" s="2"/>
      <c r="J351" s="2"/>
      <c r="K351" s="2"/>
      <c r="L351" s="2"/>
      <c r="M351" s="2"/>
      <c r="N351" s="2"/>
      <c r="O351" s="2"/>
      <c r="P351" s="2"/>
      <c r="Q351" s="2"/>
      <c r="R351" s="2"/>
      <c r="S351" s="2"/>
      <c r="T351" s="2"/>
      <c r="U351" s="2"/>
      <c r="V351" s="2"/>
      <c r="W351" s="2"/>
      <c r="X351" s="2"/>
      <c r="Y351" s="2"/>
      <c r="Z351" s="2"/>
      <c r="AA351" s="2"/>
      <c r="AB351" s="2"/>
    </row>
    <row r="352" spans="1:28" ht="13.5" customHeight="1">
      <c r="A352" s="2"/>
      <c r="B352" s="2"/>
      <c r="C352" s="50"/>
      <c r="D352" s="2"/>
      <c r="E352" s="2"/>
      <c r="F352" s="50"/>
      <c r="G352" s="50"/>
      <c r="H352" s="2"/>
      <c r="I352" s="2"/>
      <c r="J352" s="2"/>
      <c r="K352" s="2"/>
      <c r="L352" s="2"/>
      <c r="M352" s="2"/>
      <c r="N352" s="2"/>
      <c r="O352" s="2"/>
      <c r="P352" s="2"/>
      <c r="Q352" s="2"/>
      <c r="R352" s="2"/>
      <c r="S352" s="2"/>
      <c r="T352" s="2"/>
      <c r="U352" s="2"/>
      <c r="V352" s="2"/>
      <c r="W352" s="2"/>
      <c r="X352" s="2"/>
      <c r="Y352" s="2"/>
      <c r="Z352" s="2"/>
      <c r="AA352" s="2"/>
      <c r="AB352" s="2"/>
    </row>
    <row r="353" spans="1:28" ht="13.5" customHeight="1">
      <c r="A353" s="2"/>
      <c r="B353" s="2"/>
      <c r="C353" s="50"/>
      <c r="D353" s="2"/>
      <c r="E353" s="2"/>
      <c r="F353" s="50"/>
      <c r="G353" s="50"/>
      <c r="H353" s="2"/>
      <c r="I353" s="2"/>
      <c r="J353" s="2"/>
      <c r="K353" s="2"/>
      <c r="L353" s="2"/>
      <c r="M353" s="2"/>
      <c r="N353" s="2"/>
      <c r="O353" s="2"/>
      <c r="P353" s="2"/>
      <c r="Q353" s="2"/>
      <c r="R353" s="2"/>
      <c r="S353" s="2"/>
      <c r="T353" s="2"/>
      <c r="U353" s="2"/>
      <c r="V353" s="2"/>
      <c r="W353" s="2"/>
      <c r="X353" s="2"/>
      <c r="Y353" s="2"/>
      <c r="Z353" s="2"/>
      <c r="AA353" s="2"/>
      <c r="AB353" s="2"/>
    </row>
    <row r="354" spans="1:28" ht="13.5" customHeight="1">
      <c r="A354" s="2"/>
      <c r="B354" s="2"/>
      <c r="C354" s="50"/>
      <c r="D354" s="2"/>
      <c r="E354" s="2"/>
      <c r="F354" s="50"/>
      <c r="G354" s="50"/>
      <c r="H354" s="2"/>
      <c r="I354" s="2"/>
      <c r="J354" s="2"/>
      <c r="K354" s="2"/>
      <c r="L354" s="2"/>
      <c r="M354" s="2"/>
      <c r="N354" s="2"/>
      <c r="O354" s="2"/>
      <c r="P354" s="2"/>
      <c r="Q354" s="2"/>
      <c r="R354" s="2"/>
      <c r="S354" s="2"/>
      <c r="T354" s="2"/>
      <c r="U354" s="2"/>
      <c r="V354" s="2"/>
      <c r="W354" s="2"/>
      <c r="X354" s="2"/>
      <c r="Y354" s="2"/>
      <c r="Z354" s="2"/>
      <c r="AA354" s="2"/>
      <c r="AB354" s="2"/>
    </row>
    <row r="355" spans="1:28" ht="13.5" customHeight="1">
      <c r="A355" s="2"/>
      <c r="B355" s="2"/>
      <c r="C355" s="50"/>
      <c r="D355" s="2"/>
      <c r="E355" s="2"/>
      <c r="F355" s="50"/>
      <c r="G355" s="50"/>
      <c r="H355" s="2"/>
      <c r="I355" s="2"/>
      <c r="J355" s="2"/>
      <c r="K355" s="2"/>
      <c r="L355" s="2"/>
      <c r="M355" s="2"/>
      <c r="N355" s="2"/>
      <c r="O355" s="2"/>
      <c r="P355" s="2"/>
      <c r="Q355" s="2"/>
      <c r="R355" s="2"/>
      <c r="S355" s="2"/>
      <c r="T355" s="2"/>
      <c r="U355" s="2"/>
      <c r="V355" s="2"/>
      <c r="W355" s="2"/>
      <c r="X355" s="2"/>
      <c r="Y355" s="2"/>
      <c r="Z355" s="2"/>
      <c r="AA355" s="2"/>
      <c r="AB355" s="2"/>
    </row>
    <row r="356" spans="1:28" ht="13.5" customHeight="1">
      <c r="A356" s="2"/>
      <c r="B356" s="2"/>
      <c r="C356" s="50"/>
      <c r="D356" s="2"/>
      <c r="E356" s="2"/>
      <c r="F356" s="50"/>
      <c r="G356" s="50"/>
      <c r="H356" s="2"/>
      <c r="I356" s="2"/>
      <c r="J356" s="2"/>
      <c r="K356" s="2"/>
      <c r="L356" s="2"/>
      <c r="M356" s="2"/>
      <c r="N356" s="2"/>
      <c r="O356" s="2"/>
      <c r="P356" s="2"/>
      <c r="Q356" s="2"/>
      <c r="R356" s="2"/>
      <c r="S356" s="2"/>
      <c r="T356" s="2"/>
      <c r="U356" s="2"/>
      <c r="V356" s="2"/>
      <c r="W356" s="2"/>
      <c r="X356" s="2"/>
      <c r="Y356" s="2"/>
      <c r="Z356" s="2"/>
      <c r="AA356" s="2"/>
      <c r="AB356" s="2"/>
    </row>
    <row r="357" spans="1:28" ht="13.5" customHeight="1">
      <c r="A357" s="2"/>
      <c r="B357" s="2"/>
      <c r="C357" s="50"/>
      <c r="D357" s="2"/>
      <c r="E357" s="2"/>
      <c r="F357" s="50"/>
      <c r="G357" s="50"/>
      <c r="H357" s="2"/>
      <c r="I357" s="2"/>
      <c r="J357" s="2"/>
      <c r="K357" s="2"/>
      <c r="L357" s="2"/>
      <c r="M357" s="2"/>
      <c r="N357" s="2"/>
      <c r="O357" s="2"/>
      <c r="P357" s="2"/>
      <c r="Q357" s="2"/>
      <c r="R357" s="2"/>
      <c r="S357" s="2"/>
      <c r="T357" s="2"/>
      <c r="U357" s="2"/>
      <c r="V357" s="2"/>
      <c r="W357" s="2"/>
      <c r="X357" s="2"/>
      <c r="Y357" s="2"/>
      <c r="Z357" s="2"/>
      <c r="AA357" s="2"/>
      <c r="AB357" s="2"/>
    </row>
    <row r="358" spans="1:28" ht="13.5" customHeight="1">
      <c r="A358" s="2"/>
      <c r="B358" s="2"/>
      <c r="C358" s="50"/>
      <c r="D358" s="2"/>
      <c r="E358" s="2"/>
      <c r="F358" s="50"/>
      <c r="G358" s="50"/>
      <c r="H358" s="2"/>
      <c r="I358" s="2"/>
      <c r="J358" s="2"/>
      <c r="K358" s="2"/>
      <c r="L358" s="2"/>
      <c r="M358" s="2"/>
      <c r="N358" s="2"/>
      <c r="O358" s="2"/>
      <c r="P358" s="2"/>
      <c r="Q358" s="2"/>
      <c r="R358" s="2"/>
      <c r="S358" s="2"/>
      <c r="T358" s="2"/>
      <c r="U358" s="2"/>
      <c r="V358" s="2"/>
      <c r="W358" s="2"/>
      <c r="X358" s="2"/>
      <c r="Y358" s="2"/>
      <c r="Z358" s="2"/>
      <c r="AA358" s="2"/>
      <c r="AB358" s="2"/>
    </row>
    <row r="359" spans="1:28" ht="13.5" customHeight="1">
      <c r="A359" s="2"/>
      <c r="B359" s="2"/>
      <c r="C359" s="50"/>
      <c r="D359" s="2"/>
      <c r="E359" s="2"/>
      <c r="F359" s="50"/>
      <c r="G359" s="50"/>
      <c r="H359" s="2"/>
      <c r="I359" s="2"/>
      <c r="J359" s="2"/>
      <c r="K359" s="2"/>
      <c r="L359" s="2"/>
      <c r="M359" s="2"/>
      <c r="N359" s="2"/>
      <c r="O359" s="2"/>
      <c r="P359" s="2"/>
      <c r="Q359" s="2"/>
      <c r="R359" s="2"/>
      <c r="S359" s="2"/>
      <c r="T359" s="2"/>
      <c r="U359" s="2"/>
      <c r="V359" s="2"/>
      <c r="W359" s="2"/>
      <c r="X359" s="2"/>
      <c r="Y359" s="2"/>
      <c r="Z359" s="2"/>
      <c r="AA359" s="2"/>
      <c r="AB359" s="2"/>
    </row>
    <row r="360" spans="1:28" ht="13.5" customHeight="1">
      <c r="A360" s="2"/>
      <c r="B360" s="2"/>
      <c r="C360" s="50"/>
      <c r="D360" s="2"/>
      <c r="E360" s="2"/>
      <c r="F360" s="50"/>
      <c r="G360" s="50"/>
      <c r="H360" s="2"/>
      <c r="I360" s="2"/>
      <c r="J360" s="2"/>
      <c r="K360" s="2"/>
      <c r="L360" s="2"/>
      <c r="M360" s="2"/>
      <c r="N360" s="2"/>
      <c r="O360" s="2"/>
      <c r="P360" s="2"/>
      <c r="Q360" s="2"/>
      <c r="R360" s="2"/>
      <c r="S360" s="2"/>
      <c r="T360" s="2"/>
      <c r="U360" s="2"/>
      <c r="V360" s="2"/>
      <c r="W360" s="2"/>
      <c r="X360" s="2"/>
      <c r="Y360" s="2"/>
      <c r="Z360" s="2"/>
      <c r="AA360" s="2"/>
      <c r="AB360" s="2"/>
    </row>
    <row r="361" spans="1:28" ht="13.5" customHeight="1">
      <c r="A361" s="2"/>
      <c r="B361" s="2"/>
      <c r="C361" s="50"/>
      <c r="D361" s="2"/>
      <c r="E361" s="2"/>
      <c r="F361" s="50"/>
      <c r="G361" s="50"/>
      <c r="H361" s="2"/>
      <c r="I361" s="2"/>
      <c r="J361" s="2"/>
      <c r="K361" s="2"/>
      <c r="L361" s="2"/>
      <c r="M361" s="2"/>
      <c r="N361" s="2"/>
      <c r="O361" s="2"/>
      <c r="P361" s="2"/>
      <c r="Q361" s="2"/>
      <c r="R361" s="2"/>
      <c r="S361" s="2"/>
      <c r="T361" s="2"/>
      <c r="U361" s="2"/>
      <c r="V361" s="2"/>
      <c r="W361" s="2"/>
      <c r="X361" s="2"/>
      <c r="Y361" s="2"/>
      <c r="Z361" s="2"/>
      <c r="AA361" s="2"/>
      <c r="AB361" s="2"/>
    </row>
    <row r="362" spans="1:28" ht="13.5" customHeight="1">
      <c r="A362" s="2"/>
      <c r="B362" s="2"/>
      <c r="C362" s="50"/>
      <c r="D362" s="2"/>
      <c r="E362" s="2"/>
      <c r="F362" s="50"/>
      <c r="G362" s="50"/>
      <c r="H362" s="2"/>
      <c r="I362" s="2"/>
      <c r="J362" s="2"/>
      <c r="K362" s="2"/>
      <c r="L362" s="2"/>
      <c r="M362" s="2"/>
      <c r="N362" s="2"/>
      <c r="O362" s="2"/>
      <c r="P362" s="2"/>
      <c r="Q362" s="2"/>
      <c r="R362" s="2"/>
      <c r="S362" s="2"/>
      <c r="T362" s="2"/>
      <c r="U362" s="2"/>
      <c r="V362" s="2"/>
      <c r="W362" s="2"/>
      <c r="X362" s="2"/>
      <c r="Y362" s="2"/>
      <c r="Z362" s="2"/>
      <c r="AA362" s="2"/>
      <c r="AB362" s="2"/>
    </row>
    <row r="363" spans="1:28" ht="13.5" customHeight="1">
      <c r="A363" s="2"/>
      <c r="B363" s="2"/>
      <c r="C363" s="50"/>
      <c r="D363" s="2"/>
      <c r="E363" s="2"/>
      <c r="F363" s="50"/>
      <c r="G363" s="50"/>
      <c r="H363" s="2"/>
      <c r="I363" s="2"/>
      <c r="J363" s="2"/>
      <c r="K363" s="2"/>
      <c r="L363" s="2"/>
      <c r="M363" s="2"/>
      <c r="N363" s="2"/>
      <c r="O363" s="2"/>
      <c r="P363" s="2"/>
      <c r="Q363" s="2"/>
      <c r="R363" s="2"/>
      <c r="S363" s="2"/>
      <c r="T363" s="2"/>
      <c r="U363" s="2"/>
      <c r="V363" s="2"/>
      <c r="W363" s="2"/>
      <c r="X363" s="2"/>
      <c r="Y363" s="2"/>
      <c r="Z363" s="2"/>
      <c r="AA363" s="2"/>
      <c r="AB363" s="2"/>
    </row>
    <row r="364" spans="1:28" ht="13.5" customHeight="1">
      <c r="A364" s="2"/>
      <c r="B364" s="2"/>
      <c r="C364" s="50"/>
      <c r="D364" s="2"/>
      <c r="E364" s="2"/>
      <c r="F364" s="50"/>
      <c r="G364" s="50"/>
      <c r="H364" s="2"/>
      <c r="I364" s="2"/>
      <c r="J364" s="2"/>
      <c r="K364" s="2"/>
      <c r="L364" s="2"/>
      <c r="M364" s="2"/>
      <c r="N364" s="2"/>
      <c r="O364" s="2"/>
      <c r="P364" s="2"/>
      <c r="Q364" s="2"/>
      <c r="R364" s="2"/>
      <c r="S364" s="2"/>
      <c r="T364" s="2"/>
      <c r="U364" s="2"/>
      <c r="V364" s="2"/>
      <c r="W364" s="2"/>
      <c r="X364" s="2"/>
      <c r="Y364" s="2"/>
      <c r="Z364" s="2"/>
      <c r="AA364" s="2"/>
      <c r="AB364" s="2"/>
    </row>
    <row r="365" spans="1:28" ht="13.5" customHeight="1">
      <c r="A365" s="2"/>
      <c r="B365" s="2"/>
      <c r="C365" s="50"/>
      <c r="D365" s="2"/>
      <c r="E365" s="2"/>
      <c r="F365" s="50"/>
      <c r="G365" s="50"/>
      <c r="H365" s="2"/>
      <c r="I365" s="2"/>
      <c r="J365" s="2"/>
      <c r="K365" s="2"/>
      <c r="L365" s="2"/>
      <c r="M365" s="2"/>
      <c r="N365" s="2"/>
      <c r="O365" s="2"/>
      <c r="P365" s="2"/>
      <c r="Q365" s="2"/>
      <c r="R365" s="2"/>
      <c r="S365" s="2"/>
      <c r="T365" s="2"/>
      <c r="U365" s="2"/>
      <c r="V365" s="2"/>
      <c r="W365" s="2"/>
      <c r="X365" s="2"/>
      <c r="Y365" s="2"/>
      <c r="Z365" s="2"/>
      <c r="AA365" s="2"/>
      <c r="AB365" s="2"/>
    </row>
    <row r="366" spans="1:28" ht="13.5" customHeight="1">
      <c r="A366" s="2"/>
      <c r="B366" s="2"/>
      <c r="C366" s="50"/>
      <c r="D366" s="2"/>
      <c r="E366" s="2"/>
      <c r="F366" s="50"/>
      <c r="G366" s="50"/>
      <c r="H366" s="2"/>
      <c r="I366" s="2"/>
      <c r="J366" s="2"/>
      <c r="K366" s="2"/>
      <c r="L366" s="2"/>
      <c r="M366" s="2"/>
      <c r="N366" s="2"/>
      <c r="O366" s="2"/>
      <c r="P366" s="2"/>
      <c r="Q366" s="2"/>
      <c r="R366" s="2"/>
      <c r="S366" s="2"/>
      <c r="T366" s="2"/>
      <c r="U366" s="2"/>
      <c r="V366" s="2"/>
      <c r="W366" s="2"/>
      <c r="X366" s="2"/>
      <c r="Y366" s="2"/>
      <c r="Z366" s="2"/>
      <c r="AA366" s="2"/>
      <c r="AB366" s="2"/>
    </row>
    <row r="367" spans="1:28" ht="13.5" customHeight="1">
      <c r="A367" s="2"/>
      <c r="B367" s="2"/>
      <c r="C367" s="50"/>
      <c r="D367" s="2"/>
      <c r="E367" s="2"/>
      <c r="F367" s="50"/>
      <c r="G367" s="50"/>
      <c r="H367" s="2"/>
      <c r="I367" s="2"/>
      <c r="J367" s="2"/>
      <c r="K367" s="2"/>
      <c r="L367" s="2"/>
      <c r="M367" s="2"/>
      <c r="N367" s="2"/>
      <c r="O367" s="2"/>
      <c r="P367" s="2"/>
      <c r="Q367" s="2"/>
      <c r="R367" s="2"/>
      <c r="S367" s="2"/>
      <c r="T367" s="2"/>
      <c r="U367" s="2"/>
      <c r="V367" s="2"/>
      <c r="W367" s="2"/>
      <c r="X367" s="2"/>
      <c r="Y367" s="2"/>
      <c r="Z367" s="2"/>
      <c r="AA367" s="2"/>
      <c r="AB367" s="2"/>
    </row>
    <row r="368" spans="1:28" ht="13.5" customHeight="1">
      <c r="A368" s="2"/>
      <c r="B368" s="2"/>
      <c r="C368" s="50"/>
      <c r="D368" s="2"/>
      <c r="E368" s="2"/>
      <c r="F368" s="50"/>
      <c r="G368" s="50"/>
      <c r="H368" s="2"/>
      <c r="I368" s="2"/>
      <c r="J368" s="2"/>
      <c r="K368" s="2"/>
      <c r="L368" s="2"/>
      <c r="M368" s="2"/>
      <c r="N368" s="2"/>
      <c r="O368" s="2"/>
      <c r="P368" s="2"/>
      <c r="Q368" s="2"/>
      <c r="R368" s="2"/>
      <c r="S368" s="2"/>
      <c r="T368" s="2"/>
      <c r="U368" s="2"/>
      <c r="V368" s="2"/>
      <c r="W368" s="2"/>
      <c r="X368" s="2"/>
      <c r="Y368" s="2"/>
      <c r="Z368" s="2"/>
      <c r="AA368" s="2"/>
      <c r="AB368" s="2"/>
    </row>
    <row r="369" spans="1:28" ht="13.5" customHeight="1">
      <c r="A369" s="2"/>
      <c r="B369" s="2"/>
      <c r="C369" s="50"/>
      <c r="D369" s="2"/>
      <c r="E369" s="2"/>
      <c r="F369" s="50"/>
      <c r="G369" s="50"/>
      <c r="H369" s="2"/>
      <c r="I369" s="2"/>
      <c r="J369" s="2"/>
      <c r="K369" s="2"/>
      <c r="L369" s="2"/>
      <c r="M369" s="2"/>
      <c r="N369" s="2"/>
      <c r="O369" s="2"/>
      <c r="P369" s="2"/>
      <c r="Q369" s="2"/>
      <c r="R369" s="2"/>
      <c r="S369" s="2"/>
      <c r="T369" s="2"/>
      <c r="U369" s="2"/>
      <c r="V369" s="2"/>
      <c r="W369" s="2"/>
      <c r="X369" s="2"/>
      <c r="Y369" s="2"/>
      <c r="Z369" s="2"/>
      <c r="AA369" s="2"/>
      <c r="AB369" s="2"/>
    </row>
    <row r="370" spans="1:28" ht="13.5" customHeight="1">
      <c r="A370" s="2"/>
      <c r="B370" s="2"/>
      <c r="C370" s="50"/>
      <c r="D370" s="2"/>
      <c r="E370" s="2"/>
      <c r="F370" s="50"/>
      <c r="G370" s="50"/>
      <c r="H370" s="2"/>
      <c r="I370" s="2"/>
      <c r="J370" s="2"/>
      <c r="K370" s="2"/>
      <c r="L370" s="2"/>
      <c r="M370" s="2"/>
      <c r="N370" s="2"/>
      <c r="O370" s="2"/>
      <c r="P370" s="2"/>
      <c r="Q370" s="2"/>
      <c r="R370" s="2"/>
      <c r="S370" s="2"/>
      <c r="T370" s="2"/>
      <c r="U370" s="2"/>
      <c r="V370" s="2"/>
      <c r="W370" s="2"/>
      <c r="X370" s="2"/>
      <c r="Y370" s="2"/>
      <c r="Z370" s="2"/>
      <c r="AA370" s="2"/>
      <c r="AB370" s="2"/>
    </row>
    <row r="371" spans="1:28" ht="13.5" customHeight="1">
      <c r="A371" s="2"/>
      <c r="B371" s="2"/>
      <c r="C371" s="50"/>
      <c r="D371" s="2"/>
      <c r="E371" s="2"/>
      <c r="F371" s="50"/>
      <c r="G371" s="50"/>
      <c r="H371" s="2"/>
      <c r="I371" s="2"/>
      <c r="J371" s="2"/>
      <c r="K371" s="2"/>
      <c r="L371" s="2"/>
      <c r="M371" s="2"/>
      <c r="N371" s="2"/>
      <c r="O371" s="2"/>
      <c r="P371" s="2"/>
      <c r="Q371" s="2"/>
      <c r="R371" s="2"/>
      <c r="S371" s="2"/>
      <c r="T371" s="2"/>
      <c r="U371" s="2"/>
      <c r="V371" s="2"/>
      <c r="W371" s="2"/>
      <c r="X371" s="2"/>
      <c r="Y371" s="2"/>
      <c r="Z371" s="2"/>
      <c r="AA371" s="2"/>
      <c r="AB371" s="2"/>
    </row>
    <row r="372" spans="1:28" ht="13.5" customHeight="1">
      <c r="A372" s="2"/>
      <c r="B372" s="2"/>
      <c r="C372" s="50"/>
      <c r="D372" s="2"/>
      <c r="E372" s="2"/>
      <c r="F372" s="50"/>
      <c r="G372" s="50"/>
      <c r="H372" s="2"/>
      <c r="I372" s="2"/>
      <c r="J372" s="2"/>
      <c r="K372" s="2"/>
      <c r="L372" s="2"/>
      <c r="M372" s="2"/>
      <c r="N372" s="2"/>
      <c r="O372" s="2"/>
      <c r="P372" s="2"/>
      <c r="Q372" s="2"/>
      <c r="R372" s="2"/>
      <c r="S372" s="2"/>
      <c r="T372" s="2"/>
      <c r="U372" s="2"/>
      <c r="V372" s="2"/>
      <c r="W372" s="2"/>
      <c r="X372" s="2"/>
      <c r="Y372" s="2"/>
      <c r="Z372" s="2"/>
      <c r="AA372" s="2"/>
      <c r="AB372" s="2"/>
    </row>
    <row r="373" spans="1:28" ht="13.5" customHeight="1">
      <c r="A373" s="2"/>
      <c r="B373" s="2"/>
      <c r="C373" s="50"/>
      <c r="D373" s="2"/>
      <c r="E373" s="2"/>
      <c r="F373" s="50"/>
      <c r="G373" s="50"/>
      <c r="H373" s="2"/>
      <c r="I373" s="2"/>
      <c r="J373" s="2"/>
      <c r="K373" s="2"/>
      <c r="L373" s="2"/>
      <c r="M373" s="2"/>
      <c r="N373" s="2"/>
      <c r="O373" s="2"/>
      <c r="P373" s="2"/>
      <c r="Q373" s="2"/>
      <c r="R373" s="2"/>
      <c r="S373" s="2"/>
      <c r="T373" s="2"/>
      <c r="U373" s="2"/>
      <c r="V373" s="2"/>
      <c r="W373" s="2"/>
      <c r="X373" s="2"/>
      <c r="Y373" s="2"/>
      <c r="Z373" s="2"/>
      <c r="AA373" s="2"/>
      <c r="AB373" s="2"/>
    </row>
    <row r="374" spans="1:28" ht="13.5" customHeight="1">
      <c r="A374" s="2"/>
      <c r="B374" s="2"/>
      <c r="C374" s="50"/>
      <c r="D374" s="2"/>
      <c r="E374" s="2"/>
      <c r="F374" s="50"/>
      <c r="G374" s="50"/>
      <c r="H374" s="2"/>
      <c r="I374" s="2"/>
      <c r="J374" s="2"/>
      <c r="K374" s="2"/>
      <c r="L374" s="2"/>
      <c r="M374" s="2"/>
      <c r="N374" s="2"/>
      <c r="O374" s="2"/>
      <c r="P374" s="2"/>
      <c r="Q374" s="2"/>
      <c r="R374" s="2"/>
      <c r="S374" s="2"/>
      <c r="T374" s="2"/>
      <c r="U374" s="2"/>
      <c r="V374" s="2"/>
      <c r="W374" s="2"/>
      <c r="X374" s="2"/>
      <c r="Y374" s="2"/>
      <c r="Z374" s="2"/>
      <c r="AA374" s="2"/>
      <c r="AB374" s="2"/>
    </row>
    <row r="375" spans="1:28" ht="13.5" customHeight="1">
      <c r="A375" s="2"/>
      <c r="B375" s="2"/>
      <c r="C375" s="50"/>
      <c r="D375" s="2"/>
      <c r="E375" s="2"/>
      <c r="F375" s="50"/>
      <c r="G375" s="50"/>
      <c r="H375" s="2"/>
      <c r="I375" s="2"/>
      <c r="J375" s="2"/>
      <c r="K375" s="2"/>
      <c r="L375" s="2"/>
      <c r="M375" s="2"/>
      <c r="N375" s="2"/>
      <c r="O375" s="2"/>
      <c r="P375" s="2"/>
      <c r="Q375" s="2"/>
      <c r="R375" s="2"/>
      <c r="S375" s="2"/>
      <c r="T375" s="2"/>
      <c r="U375" s="2"/>
      <c r="V375" s="2"/>
      <c r="W375" s="2"/>
      <c r="X375" s="2"/>
      <c r="Y375" s="2"/>
      <c r="Z375" s="2"/>
      <c r="AA375" s="2"/>
      <c r="AB375" s="2"/>
    </row>
    <row r="376" spans="1:28" ht="13.5" customHeight="1">
      <c r="A376" s="2"/>
      <c r="B376" s="2"/>
      <c r="C376" s="50"/>
      <c r="D376" s="2"/>
      <c r="E376" s="2"/>
      <c r="F376" s="50"/>
      <c r="G376" s="50"/>
      <c r="H376" s="2"/>
      <c r="I376" s="2"/>
      <c r="J376" s="2"/>
      <c r="K376" s="2"/>
      <c r="L376" s="2"/>
      <c r="M376" s="2"/>
      <c r="N376" s="2"/>
      <c r="O376" s="2"/>
      <c r="P376" s="2"/>
      <c r="Q376" s="2"/>
      <c r="R376" s="2"/>
      <c r="S376" s="2"/>
      <c r="T376" s="2"/>
      <c r="U376" s="2"/>
      <c r="V376" s="2"/>
      <c r="W376" s="2"/>
      <c r="X376" s="2"/>
      <c r="Y376" s="2"/>
      <c r="Z376" s="2"/>
      <c r="AA376" s="2"/>
      <c r="AB376" s="2"/>
    </row>
    <row r="377" spans="1:28" ht="13.5" customHeight="1">
      <c r="A377" s="2"/>
      <c r="B377" s="2"/>
      <c r="C377" s="50"/>
      <c r="D377" s="2"/>
      <c r="E377" s="2"/>
      <c r="F377" s="50"/>
      <c r="G377" s="50"/>
      <c r="H377" s="2"/>
      <c r="I377" s="2"/>
      <c r="J377" s="2"/>
      <c r="K377" s="2"/>
      <c r="L377" s="2"/>
      <c r="M377" s="2"/>
      <c r="N377" s="2"/>
      <c r="O377" s="2"/>
      <c r="P377" s="2"/>
      <c r="Q377" s="2"/>
      <c r="R377" s="2"/>
      <c r="S377" s="2"/>
      <c r="T377" s="2"/>
      <c r="U377" s="2"/>
      <c r="V377" s="2"/>
      <c r="W377" s="2"/>
      <c r="X377" s="2"/>
      <c r="Y377" s="2"/>
      <c r="Z377" s="2"/>
      <c r="AA377" s="2"/>
      <c r="AB377" s="2"/>
    </row>
    <row r="378" spans="1:28" ht="13.5" customHeight="1">
      <c r="A378" s="2"/>
      <c r="B378" s="2"/>
      <c r="C378" s="50"/>
      <c r="D378" s="2"/>
      <c r="E378" s="2"/>
      <c r="F378" s="50"/>
      <c r="G378" s="50"/>
      <c r="H378" s="2"/>
      <c r="I378" s="2"/>
      <c r="J378" s="2"/>
      <c r="K378" s="2"/>
      <c r="L378" s="2"/>
      <c r="M378" s="2"/>
      <c r="N378" s="2"/>
      <c r="O378" s="2"/>
      <c r="P378" s="2"/>
      <c r="Q378" s="2"/>
      <c r="R378" s="2"/>
      <c r="S378" s="2"/>
      <c r="T378" s="2"/>
      <c r="U378" s="2"/>
      <c r="V378" s="2"/>
      <c r="W378" s="2"/>
      <c r="X378" s="2"/>
      <c r="Y378" s="2"/>
      <c r="Z378" s="2"/>
      <c r="AA378" s="2"/>
      <c r="AB378" s="2"/>
    </row>
    <row r="379" spans="1:28" ht="13.5" customHeight="1">
      <c r="A379" s="2"/>
      <c r="B379" s="2"/>
      <c r="C379" s="50"/>
      <c r="D379" s="2"/>
      <c r="E379" s="2"/>
      <c r="F379" s="50"/>
      <c r="G379" s="50"/>
      <c r="H379" s="2"/>
      <c r="I379" s="2"/>
      <c r="J379" s="2"/>
      <c r="K379" s="2"/>
      <c r="L379" s="2"/>
      <c r="M379" s="2"/>
      <c r="N379" s="2"/>
      <c r="O379" s="2"/>
      <c r="P379" s="2"/>
      <c r="Q379" s="2"/>
      <c r="R379" s="2"/>
      <c r="S379" s="2"/>
      <c r="T379" s="2"/>
      <c r="U379" s="2"/>
      <c r="V379" s="2"/>
      <c r="W379" s="2"/>
      <c r="X379" s="2"/>
      <c r="Y379" s="2"/>
      <c r="Z379" s="2"/>
      <c r="AA379" s="2"/>
      <c r="AB379" s="2"/>
    </row>
    <row r="380" spans="1:28" ht="13.5" customHeight="1">
      <c r="A380" s="2"/>
      <c r="B380" s="2"/>
      <c r="C380" s="50"/>
      <c r="D380" s="2"/>
      <c r="E380" s="2"/>
      <c r="F380" s="50"/>
      <c r="G380" s="50"/>
      <c r="H380" s="2"/>
      <c r="I380" s="2"/>
      <c r="J380" s="2"/>
      <c r="K380" s="2"/>
      <c r="L380" s="2"/>
      <c r="M380" s="2"/>
      <c r="N380" s="2"/>
      <c r="O380" s="2"/>
      <c r="P380" s="2"/>
      <c r="Q380" s="2"/>
      <c r="R380" s="2"/>
      <c r="S380" s="2"/>
      <c r="T380" s="2"/>
      <c r="U380" s="2"/>
      <c r="V380" s="2"/>
      <c r="W380" s="2"/>
      <c r="X380" s="2"/>
      <c r="Y380" s="2"/>
      <c r="Z380" s="2"/>
      <c r="AA380" s="2"/>
      <c r="AB380" s="2"/>
    </row>
    <row r="381" spans="1:28" ht="13.5" customHeight="1">
      <c r="A381" s="2"/>
      <c r="B381" s="2"/>
      <c r="C381" s="50"/>
      <c r="D381" s="2"/>
      <c r="E381" s="2"/>
      <c r="F381" s="50"/>
      <c r="G381" s="50"/>
      <c r="H381" s="2"/>
      <c r="I381" s="2"/>
      <c r="J381" s="2"/>
      <c r="K381" s="2"/>
      <c r="L381" s="2"/>
      <c r="M381" s="2"/>
      <c r="N381" s="2"/>
      <c r="O381" s="2"/>
      <c r="P381" s="2"/>
      <c r="Q381" s="2"/>
      <c r="R381" s="2"/>
      <c r="S381" s="2"/>
      <c r="T381" s="2"/>
      <c r="U381" s="2"/>
      <c r="V381" s="2"/>
      <c r="W381" s="2"/>
      <c r="X381" s="2"/>
      <c r="Y381" s="2"/>
      <c r="Z381" s="2"/>
      <c r="AA381" s="2"/>
      <c r="AB381" s="2"/>
    </row>
    <row r="382" spans="1:28" ht="13.5" customHeight="1">
      <c r="A382" s="2"/>
      <c r="B382" s="2"/>
      <c r="C382" s="50"/>
      <c r="D382" s="2"/>
      <c r="E382" s="2"/>
      <c r="F382" s="50"/>
      <c r="G382" s="50"/>
      <c r="H382" s="2"/>
      <c r="I382" s="2"/>
      <c r="J382" s="2"/>
      <c r="K382" s="2"/>
      <c r="L382" s="2"/>
      <c r="M382" s="2"/>
      <c r="N382" s="2"/>
      <c r="O382" s="2"/>
      <c r="P382" s="2"/>
      <c r="Q382" s="2"/>
      <c r="R382" s="2"/>
      <c r="S382" s="2"/>
      <c r="T382" s="2"/>
      <c r="U382" s="2"/>
      <c r="V382" s="2"/>
      <c r="W382" s="2"/>
      <c r="X382" s="2"/>
      <c r="Y382" s="2"/>
      <c r="Z382" s="2"/>
      <c r="AA382" s="2"/>
      <c r="AB382" s="2"/>
    </row>
    <row r="383" spans="1:28" ht="13.5" customHeight="1">
      <c r="A383" s="2"/>
      <c r="B383" s="2"/>
      <c r="C383" s="50"/>
      <c r="D383" s="2"/>
      <c r="E383" s="2"/>
      <c r="F383" s="50"/>
      <c r="G383" s="50"/>
      <c r="H383" s="2"/>
      <c r="I383" s="2"/>
      <c r="J383" s="2"/>
      <c r="K383" s="2"/>
      <c r="L383" s="2"/>
      <c r="M383" s="2"/>
      <c r="N383" s="2"/>
      <c r="O383" s="2"/>
      <c r="P383" s="2"/>
      <c r="Q383" s="2"/>
      <c r="R383" s="2"/>
      <c r="S383" s="2"/>
      <c r="T383" s="2"/>
      <c r="U383" s="2"/>
      <c r="V383" s="2"/>
      <c r="W383" s="2"/>
      <c r="X383" s="2"/>
      <c r="Y383" s="2"/>
      <c r="Z383" s="2"/>
      <c r="AA383" s="2"/>
      <c r="AB383" s="2"/>
    </row>
    <row r="384" spans="1:28" ht="13.5" customHeight="1">
      <c r="A384" s="2"/>
      <c r="B384" s="2"/>
      <c r="C384" s="50"/>
      <c r="D384" s="2"/>
      <c r="E384" s="2"/>
      <c r="F384" s="50"/>
      <c r="G384" s="50"/>
      <c r="H384" s="2"/>
      <c r="I384" s="2"/>
      <c r="J384" s="2"/>
      <c r="K384" s="2"/>
      <c r="L384" s="2"/>
      <c r="M384" s="2"/>
      <c r="N384" s="2"/>
      <c r="O384" s="2"/>
      <c r="P384" s="2"/>
      <c r="Q384" s="2"/>
      <c r="R384" s="2"/>
      <c r="S384" s="2"/>
      <c r="T384" s="2"/>
      <c r="U384" s="2"/>
      <c r="V384" s="2"/>
      <c r="W384" s="2"/>
      <c r="X384" s="2"/>
      <c r="Y384" s="2"/>
      <c r="Z384" s="2"/>
      <c r="AA384" s="2"/>
      <c r="AB384" s="2"/>
    </row>
    <row r="385" spans="1:28" ht="13.5" customHeight="1">
      <c r="A385" s="2"/>
      <c r="B385" s="2"/>
      <c r="C385" s="50"/>
      <c r="D385" s="2"/>
      <c r="E385" s="2"/>
      <c r="F385" s="50"/>
      <c r="G385" s="50"/>
      <c r="H385" s="2"/>
      <c r="I385" s="2"/>
      <c r="J385" s="2"/>
      <c r="K385" s="2"/>
      <c r="L385" s="2"/>
      <c r="M385" s="2"/>
      <c r="N385" s="2"/>
      <c r="O385" s="2"/>
      <c r="P385" s="2"/>
      <c r="Q385" s="2"/>
      <c r="R385" s="2"/>
      <c r="S385" s="2"/>
      <c r="T385" s="2"/>
      <c r="U385" s="2"/>
      <c r="V385" s="2"/>
      <c r="W385" s="2"/>
      <c r="X385" s="2"/>
      <c r="Y385" s="2"/>
      <c r="Z385" s="2"/>
      <c r="AA385" s="2"/>
      <c r="AB385" s="2"/>
    </row>
    <row r="386" spans="1:28" ht="13.5" customHeight="1">
      <c r="A386" s="2"/>
      <c r="B386" s="2"/>
      <c r="C386" s="50"/>
      <c r="D386" s="2"/>
      <c r="E386" s="2"/>
      <c r="F386" s="50"/>
      <c r="G386" s="50"/>
      <c r="H386" s="2"/>
      <c r="I386" s="2"/>
      <c r="J386" s="2"/>
      <c r="K386" s="2"/>
      <c r="L386" s="2"/>
      <c r="M386" s="2"/>
      <c r="N386" s="2"/>
      <c r="O386" s="2"/>
      <c r="P386" s="2"/>
      <c r="Q386" s="2"/>
      <c r="R386" s="2"/>
      <c r="S386" s="2"/>
      <c r="T386" s="2"/>
      <c r="U386" s="2"/>
      <c r="V386" s="2"/>
      <c r="W386" s="2"/>
      <c r="X386" s="2"/>
      <c r="Y386" s="2"/>
      <c r="Z386" s="2"/>
      <c r="AA386" s="2"/>
      <c r="AB386" s="2"/>
    </row>
    <row r="387" spans="1:28" ht="13.5" customHeight="1">
      <c r="A387" s="2"/>
      <c r="B387" s="2"/>
      <c r="C387" s="50"/>
      <c r="D387" s="2"/>
      <c r="E387" s="2"/>
      <c r="F387" s="50"/>
      <c r="G387" s="50"/>
      <c r="H387" s="2"/>
      <c r="I387" s="2"/>
      <c r="J387" s="2"/>
      <c r="K387" s="2"/>
      <c r="L387" s="2"/>
      <c r="M387" s="2"/>
      <c r="N387" s="2"/>
      <c r="O387" s="2"/>
      <c r="P387" s="2"/>
      <c r="Q387" s="2"/>
      <c r="R387" s="2"/>
      <c r="S387" s="2"/>
      <c r="T387" s="2"/>
      <c r="U387" s="2"/>
      <c r="V387" s="2"/>
      <c r="W387" s="2"/>
      <c r="X387" s="2"/>
      <c r="Y387" s="2"/>
      <c r="Z387" s="2"/>
      <c r="AA387" s="2"/>
      <c r="AB387" s="2"/>
    </row>
    <row r="388" spans="1:28" ht="13.5" customHeight="1">
      <c r="A388" s="2"/>
      <c r="B388" s="2"/>
      <c r="C388" s="50"/>
      <c r="D388" s="2"/>
      <c r="E388" s="2"/>
      <c r="F388" s="50"/>
      <c r="G388" s="50"/>
      <c r="H388" s="2"/>
      <c r="I388" s="2"/>
      <c r="J388" s="2"/>
      <c r="K388" s="2"/>
      <c r="L388" s="2"/>
      <c r="M388" s="2"/>
      <c r="N388" s="2"/>
      <c r="O388" s="2"/>
      <c r="P388" s="2"/>
      <c r="Q388" s="2"/>
      <c r="R388" s="2"/>
      <c r="S388" s="2"/>
      <c r="T388" s="2"/>
      <c r="U388" s="2"/>
      <c r="V388" s="2"/>
      <c r="W388" s="2"/>
      <c r="X388" s="2"/>
      <c r="Y388" s="2"/>
      <c r="Z388" s="2"/>
      <c r="AA388" s="2"/>
      <c r="AB388" s="2"/>
    </row>
    <row r="389" spans="1:28" ht="13.5" customHeight="1">
      <c r="A389" s="2"/>
      <c r="B389" s="2"/>
      <c r="C389" s="50"/>
      <c r="D389" s="2"/>
      <c r="E389" s="2"/>
      <c r="F389" s="50"/>
      <c r="G389" s="50"/>
      <c r="H389" s="2"/>
      <c r="I389" s="2"/>
      <c r="J389" s="2"/>
      <c r="K389" s="2"/>
      <c r="L389" s="2"/>
      <c r="M389" s="2"/>
      <c r="N389" s="2"/>
      <c r="O389" s="2"/>
      <c r="P389" s="2"/>
      <c r="Q389" s="2"/>
      <c r="R389" s="2"/>
      <c r="S389" s="2"/>
      <c r="T389" s="2"/>
      <c r="U389" s="2"/>
      <c r="V389" s="2"/>
      <c r="W389" s="2"/>
      <c r="X389" s="2"/>
      <c r="Y389" s="2"/>
      <c r="Z389" s="2"/>
      <c r="AA389" s="2"/>
      <c r="AB389" s="2"/>
    </row>
    <row r="390" spans="1:28" ht="13.5" customHeight="1">
      <c r="A390" s="2"/>
      <c r="B390" s="2"/>
      <c r="C390" s="50"/>
      <c r="D390" s="2"/>
      <c r="E390" s="2"/>
      <c r="F390" s="50"/>
      <c r="G390" s="50"/>
      <c r="H390" s="2"/>
      <c r="I390" s="2"/>
      <c r="J390" s="2"/>
      <c r="K390" s="2"/>
      <c r="L390" s="2"/>
      <c r="M390" s="2"/>
      <c r="N390" s="2"/>
      <c r="O390" s="2"/>
      <c r="P390" s="2"/>
      <c r="Q390" s="2"/>
      <c r="R390" s="2"/>
      <c r="S390" s="2"/>
      <c r="T390" s="2"/>
      <c r="U390" s="2"/>
      <c r="V390" s="2"/>
      <c r="W390" s="2"/>
      <c r="X390" s="2"/>
      <c r="Y390" s="2"/>
      <c r="Z390" s="2"/>
      <c r="AA390" s="2"/>
      <c r="AB390" s="2"/>
    </row>
    <row r="391" spans="1:28" ht="13.5" customHeight="1">
      <c r="A391" s="2"/>
      <c r="B391" s="2"/>
      <c r="C391" s="50"/>
      <c r="D391" s="2"/>
      <c r="E391" s="2"/>
      <c r="F391" s="50"/>
      <c r="G391" s="50"/>
      <c r="H391" s="2"/>
      <c r="I391" s="2"/>
      <c r="J391" s="2"/>
      <c r="K391" s="2"/>
      <c r="L391" s="2"/>
      <c r="M391" s="2"/>
      <c r="N391" s="2"/>
      <c r="O391" s="2"/>
      <c r="P391" s="2"/>
      <c r="Q391" s="2"/>
      <c r="R391" s="2"/>
      <c r="S391" s="2"/>
      <c r="T391" s="2"/>
      <c r="U391" s="2"/>
      <c r="V391" s="2"/>
      <c r="W391" s="2"/>
      <c r="X391" s="2"/>
      <c r="Y391" s="2"/>
      <c r="Z391" s="2"/>
      <c r="AA391" s="2"/>
      <c r="AB391" s="2"/>
    </row>
    <row r="392" spans="1:28" ht="13.5" customHeight="1">
      <c r="A392" s="2"/>
      <c r="B392" s="2"/>
      <c r="C392" s="50"/>
      <c r="D392" s="2"/>
      <c r="E392" s="2"/>
      <c r="F392" s="50"/>
      <c r="G392" s="50"/>
      <c r="H392" s="2"/>
      <c r="I392" s="2"/>
      <c r="J392" s="2"/>
      <c r="K392" s="2"/>
      <c r="L392" s="2"/>
      <c r="M392" s="2"/>
      <c r="N392" s="2"/>
      <c r="O392" s="2"/>
      <c r="P392" s="2"/>
      <c r="Q392" s="2"/>
      <c r="R392" s="2"/>
      <c r="S392" s="2"/>
      <c r="T392" s="2"/>
      <c r="U392" s="2"/>
      <c r="V392" s="2"/>
      <c r="W392" s="2"/>
      <c r="X392" s="2"/>
      <c r="Y392" s="2"/>
      <c r="Z392" s="2"/>
      <c r="AA392" s="2"/>
      <c r="AB392" s="2"/>
    </row>
    <row r="393" spans="1:28" ht="13.5" customHeight="1">
      <c r="A393" s="2"/>
      <c r="B393" s="2"/>
      <c r="C393" s="50"/>
      <c r="D393" s="2"/>
      <c r="E393" s="2"/>
      <c r="F393" s="50"/>
      <c r="G393" s="50"/>
      <c r="H393" s="2"/>
      <c r="I393" s="2"/>
      <c r="J393" s="2"/>
      <c r="K393" s="2"/>
      <c r="L393" s="2"/>
      <c r="M393" s="2"/>
      <c r="N393" s="2"/>
      <c r="O393" s="2"/>
      <c r="P393" s="2"/>
      <c r="Q393" s="2"/>
      <c r="R393" s="2"/>
      <c r="S393" s="2"/>
      <c r="T393" s="2"/>
      <c r="U393" s="2"/>
      <c r="V393" s="2"/>
      <c r="W393" s="2"/>
      <c r="X393" s="2"/>
      <c r="Y393" s="2"/>
      <c r="Z393" s="2"/>
      <c r="AA393" s="2"/>
      <c r="AB393" s="2"/>
    </row>
    <row r="394" spans="1:28" ht="13.5" customHeight="1">
      <c r="A394" s="2"/>
      <c r="B394" s="2"/>
      <c r="C394" s="50"/>
      <c r="D394" s="2"/>
      <c r="E394" s="2"/>
      <c r="F394" s="50"/>
      <c r="G394" s="50"/>
      <c r="H394" s="2"/>
      <c r="I394" s="2"/>
      <c r="J394" s="2"/>
      <c r="K394" s="2"/>
      <c r="L394" s="2"/>
      <c r="M394" s="2"/>
      <c r="N394" s="2"/>
      <c r="O394" s="2"/>
      <c r="P394" s="2"/>
      <c r="Q394" s="2"/>
      <c r="R394" s="2"/>
      <c r="S394" s="2"/>
      <c r="T394" s="2"/>
      <c r="U394" s="2"/>
      <c r="V394" s="2"/>
      <c r="W394" s="2"/>
      <c r="X394" s="2"/>
      <c r="Y394" s="2"/>
      <c r="Z394" s="2"/>
      <c r="AA394" s="2"/>
      <c r="AB394" s="2"/>
    </row>
    <row r="395" spans="1:28" ht="13.5" customHeight="1">
      <c r="A395" s="2"/>
      <c r="B395" s="2"/>
      <c r="C395" s="50"/>
      <c r="D395" s="2"/>
      <c r="E395" s="2"/>
      <c r="F395" s="50"/>
      <c r="G395" s="50"/>
      <c r="H395" s="2"/>
      <c r="I395" s="2"/>
      <c r="J395" s="2"/>
      <c r="K395" s="2"/>
      <c r="L395" s="2"/>
      <c r="M395" s="2"/>
      <c r="N395" s="2"/>
      <c r="O395" s="2"/>
      <c r="P395" s="2"/>
      <c r="Q395" s="2"/>
      <c r="R395" s="2"/>
      <c r="S395" s="2"/>
      <c r="T395" s="2"/>
      <c r="U395" s="2"/>
      <c r="V395" s="2"/>
      <c r="W395" s="2"/>
      <c r="X395" s="2"/>
      <c r="Y395" s="2"/>
      <c r="Z395" s="2"/>
      <c r="AA395" s="2"/>
      <c r="AB395" s="2"/>
    </row>
    <row r="396" spans="1:28" ht="13.5" customHeight="1">
      <c r="A396" s="2"/>
      <c r="B396" s="2"/>
      <c r="C396" s="50"/>
      <c r="D396" s="2"/>
      <c r="E396" s="2"/>
      <c r="F396" s="50"/>
      <c r="G396" s="50"/>
      <c r="H396" s="2"/>
      <c r="I396" s="2"/>
      <c r="J396" s="2"/>
      <c r="K396" s="2"/>
      <c r="L396" s="2"/>
      <c r="M396" s="2"/>
      <c r="N396" s="2"/>
      <c r="O396" s="2"/>
      <c r="P396" s="2"/>
      <c r="Q396" s="2"/>
      <c r="R396" s="2"/>
      <c r="S396" s="2"/>
      <c r="T396" s="2"/>
      <c r="U396" s="2"/>
      <c r="V396" s="2"/>
      <c r="W396" s="2"/>
      <c r="X396" s="2"/>
      <c r="Y396" s="2"/>
      <c r="Z396" s="2"/>
      <c r="AA396" s="2"/>
      <c r="AB396" s="2"/>
    </row>
    <row r="397" spans="1:28" ht="13.5" customHeight="1">
      <c r="A397" s="2"/>
      <c r="B397" s="2"/>
      <c r="C397" s="50"/>
      <c r="D397" s="2"/>
      <c r="E397" s="2"/>
      <c r="F397" s="50"/>
      <c r="G397" s="50"/>
      <c r="H397" s="2"/>
      <c r="I397" s="2"/>
      <c r="J397" s="2"/>
      <c r="K397" s="2"/>
      <c r="L397" s="2"/>
      <c r="M397" s="2"/>
      <c r="N397" s="2"/>
      <c r="O397" s="2"/>
      <c r="P397" s="2"/>
      <c r="Q397" s="2"/>
      <c r="R397" s="2"/>
      <c r="S397" s="2"/>
      <c r="T397" s="2"/>
      <c r="U397" s="2"/>
      <c r="V397" s="2"/>
      <c r="W397" s="2"/>
      <c r="X397" s="2"/>
      <c r="Y397" s="2"/>
      <c r="Z397" s="2"/>
      <c r="AA397" s="2"/>
      <c r="AB397" s="2"/>
    </row>
    <row r="398" spans="1:28" ht="13.5" customHeight="1">
      <c r="A398" s="2"/>
      <c r="B398" s="2"/>
      <c r="C398" s="50"/>
      <c r="D398" s="2"/>
      <c r="E398" s="2"/>
      <c r="F398" s="50"/>
      <c r="G398" s="50"/>
      <c r="H398" s="2"/>
      <c r="I398" s="2"/>
      <c r="J398" s="2"/>
      <c r="K398" s="2"/>
      <c r="L398" s="2"/>
      <c r="M398" s="2"/>
      <c r="N398" s="2"/>
      <c r="O398" s="2"/>
      <c r="P398" s="2"/>
      <c r="Q398" s="2"/>
      <c r="R398" s="2"/>
      <c r="S398" s="2"/>
      <c r="T398" s="2"/>
      <c r="U398" s="2"/>
      <c r="V398" s="2"/>
      <c r="W398" s="2"/>
      <c r="X398" s="2"/>
      <c r="Y398" s="2"/>
      <c r="Z398" s="2"/>
      <c r="AA398" s="2"/>
      <c r="AB398" s="2"/>
    </row>
    <row r="399" spans="1:28" ht="13.5" customHeight="1">
      <c r="A399" s="2"/>
      <c r="B399" s="2"/>
      <c r="C399" s="50"/>
      <c r="D399" s="2"/>
      <c r="E399" s="2"/>
      <c r="F399" s="50"/>
      <c r="G399" s="50"/>
      <c r="H399" s="2"/>
      <c r="I399" s="2"/>
      <c r="J399" s="2"/>
      <c r="K399" s="2"/>
      <c r="L399" s="2"/>
      <c r="M399" s="2"/>
      <c r="N399" s="2"/>
      <c r="O399" s="2"/>
      <c r="P399" s="2"/>
      <c r="Q399" s="2"/>
      <c r="R399" s="2"/>
      <c r="S399" s="2"/>
      <c r="T399" s="2"/>
      <c r="U399" s="2"/>
      <c r="V399" s="2"/>
      <c r="W399" s="2"/>
      <c r="X399" s="2"/>
      <c r="Y399" s="2"/>
      <c r="Z399" s="2"/>
      <c r="AA399" s="2"/>
      <c r="AB399" s="2"/>
    </row>
    <row r="400" spans="1:28" ht="13.5" customHeight="1">
      <c r="A400" s="2"/>
      <c r="B400" s="2"/>
      <c r="C400" s="50"/>
      <c r="D400" s="2"/>
      <c r="E400" s="2"/>
      <c r="F400" s="50"/>
      <c r="G400" s="50"/>
      <c r="H400" s="2"/>
      <c r="I400" s="2"/>
      <c r="J400" s="2"/>
      <c r="K400" s="2"/>
      <c r="L400" s="2"/>
      <c r="M400" s="2"/>
      <c r="N400" s="2"/>
      <c r="O400" s="2"/>
      <c r="P400" s="2"/>
      <c r="Q400" s="2"/>
      <c r="R400" s="2"/>
      <c r="S400" s="2"/>
      <c r="T400" s="2"/>
      <c r="U400" s="2"/>
      <c r="V400" s="2"/>
      <c r="W400" s="2"/>
      <c r="X400" s="2"/>
      <c r="Y400" s="2"/>
      <c r="Z400" s="2"/>
      <c r="AA400" s="2"/>
      <c r="AB400" s="2"/>
    </row>
    <row r="401" spans="1:28" ht="13.5" customHeight="1">
      <c r="A401" s="2"/>
      <c r="B401" s="2"/>
      <c r="C401" s="50"/>
      <c r="D401" s="2"/>
      <c r="E401" s="2"/>
      <c r="F401" s="50"/>
      <c r="G401" s="50"/>
      <c r="H401" s="2"/>
      <c r="I401" s="2"/>
      <c r="J401" s="2"/>
      <c r="K401" s="2"/>
      <c r="L401" s="2"/>
      <c r="M401" s="2"/>
      <c r="N401" s="2"/>
      <c r="O401" s="2"/>
      <c r="P401" s="2"/>
      <c r="Q401" s="2"/>
      <c r="R401" s="2"/>
      <c r="S401" s="2"/>
      <c r="T401" s="2"/>
      <c r="U401" s="2"/>
      <c r="V401" s="2"/>
      <c r="W401" s="2"/>
      <c r="X401" s="2"/>
      <c r="Y401" s="2"/>
      <c r="Z401" s="2"/>
      <c r="AA401" s="2"/>
      <c r="AB401" s="2"/>
    </row>
    <row r="402" spans="1:28" ht="13.5" customHeight="1">
      <c r="A402" s="2"/>
      <c r="B402" s="2"/>
      <c r="C402" s="50"/>
      <c r="D402" s="2"/>
      <c r="E402" s="2"/>
      <c r="F402" s="50"/>
      <c r="G402" s="50"/>
      <c r="H402" s="2"/>
      <c r="I402" s="2"/>
      <c r="J402" s="2"/>
      <c r="K402" s="2"/>
      <c r="L402" s="2"/>
      <c r="M402" s="2"/>
      <c r="N402" s="2"/>
      <c r="O402" s="2"/>
      <c r="P402" s="2"/>
      <c r="Q402" s="2"/>
      <c r="R402" s="2"/>
      <c r="S402" s="2"/>
      <c r="T402" s="2"/>
      <c r="U402" s="2"/>
      <c r="V402" s="2"/>
      <c r="W402" s="2"/>
      <c r="X402" s="2"/>
      <c r="Y402" s="2"/>
      <c r="Z402" s="2"/>
      <c r="AA402" s="2"/>
      <c r="AB402" s="2"/>
    </row>
    <row r="403" spans="1:28" ht="13.5" customHeight="1">
      <c r="A403" s="2"/>
      <c r="B403" s="2"/>
      <c r="C403" s="50"/>
      <c r="D403" s="2"/>
      <c r="E403" s="2"/>
      <c r="F403" s="50"/>
      <c r="G403" s="50"/>
      <c r="H403" s="2"/>
      <c r="I403" s="2"/>
      <c r="J403" s="2"/>
      <c r="K403" s="2"/>
      <c r="L403" s="2"/>
      <c r="M403" s="2"/>
      <c r="N403" s="2"/>
      <c r="O403" s="2"/>
      <c r="P403" s="2"/>
      <c r="Q403" s="2"/>
      <c r="R403" s="2"/>
      <c r="S403" s="2"/>
      <c r="T403" s="2"/>
      <c r="U403" s="2"/>
      <c r="V403" s="2"/>
      <c r="W403" s="2"/>
      <c r="X403" s="2"/>
      <c r="Y403" s="2"/>
      <c r="Z403" s="2"/>
      <c r="AA403" s="2"/>
      <c r="AB403" s="2"/>
    </row>
    <row r="404" spans="1:28" ht="13.5" customHeight="1">
      <c r="A404" s="2"/>
      <c r="B404" s="2"/>
      <c r="C404" s="50"/>
      <c r="D404" s="2"/>
      <c r="E404" s="2"/>
      <c r="F404" s="50"/>
      <c r="G404" s="50"/>
      <c r="H404" s="2"/>
      <c r="I404" s="2"/>
      <c r="J404" s="2"/>
      <c r="K404" s="2"/>
      <c r="L404" s="2"/>
      <c r="M404" s="2"/>
      <c r="N404" s="2"/>
      <c r="O404" s="2"/>
      <c r="P404" s="2"/>
      <c r="Q404" s="2"/>
      <c r="R404" s="2"/>
      <c r="S404" s="2"/>
      <c r="T404" s="2"/>
      <c r="U404" s="2"/>
      <c r="V404" s="2"/>
      <c r="W404" s="2"/>
      <c r="X404" s="2"/>
      <c r="Y404" s="2"/>
      <c r="Z404" s="2"/>
      <c r="AA404" s="2"/>
      <c r="AB404" s="2"/>
    </row>
    <row r="405" spans="1:28" ht="13.5" customHeight="1">
      <c r="A405" s="2"/>
      <c r="B405" s="2"/>
      <c r="C405" s="50"/>
      <c r="D405" s="2"/>
      <c r="E405" s="2"/>
      <c r="F405" s="50"/>
      <c r="G405" s="50"/>
      <c r="H405" s="2"/>
      <c r="I405" s="2"/>
      <c r="J405" s="2"/>
      <c r="K405" s="2"/>
      <c r="L405" s="2"/>
      <c r="M405" s="2"/>
      <c r="N405" s="2"/>
      <c r="O405" s="2"/>
      <c r="P405" s="2"/>
      <c r="Q405" s="2"/>
      <c r="R405" s="2"/>
      <c r="S405" s="2"/>
      <c r="T405" s="2"/>
      <c r="U405" s="2"/>
      <c r="V405" s="2"/>
      <c r="W405" s="2"/>
      <c r="X405" s="2"/>
      <c r="Y405" s="2"/>
      <c r="Z405" s="2"/>
      <c r="AA405" s="2"/>
      <c r="AB405" s="2"/>
    </row>
    <row r="406" spans="1:28" ht="13.5" customHeight="1">
      <c r="A406" s="2"/>
      <c r="B406" s="2"/>
      <c r="C406" s="50"/>
      <c r="D406" s="2"/>
      <c r="E406" s="2"/>
      <c r="F406" s="50"/>
      <c r="G406" s="50"/>
      <c r="H406" s="2"/>
      <c r="I406" s="2"/>
      <c r="J406" s="2"/>
      <c r="K406" s="2"/>
      <c r="L406" s="2"/>
      <c r="M406" s="2"/>
      <c r="N406" s="2"/>
      <c r="O406" s="2"/>
      <c r="P406" s="2"/>
      <c r="Q406" s="2"/>
      <c r="R406" s="2"/>
      <c r="S406" s="2"/>
      <c r="T406" s="2"/>
      <c r="U406" s="2"/>
      <c r="V406" s="2"/>
      <c r="W406" s="2"/>
      <c r="X406" s="2"/>
      <c r="Y406" s="2"/>
      <c r="Z406" s="2"/>
      <c r="AA406" s="2"/>
      <c r="AB406" s="2"/>
    </row>
    <row r="407" spans="1:28" ht="13.5" customHeight="1">
      <c r="A407" s="2"/>
      <c r="B407" s="2"/>
      <c r="C407" s="50"/>
      <c r="D407" s="2"/>
      <c r="E407" s="2"/>
      <c r="F407" s="50"/>
      <c r="G407" s="50"/>
      <c r="H407" s="2"/>
      <c r="I407" s="2"/>
      <c r="J407" s="2"/>
      <c r="K407" s="2"/>
      <c r="L407" s="2"/>
      <c r="M407" s="2"/>
      <c r="N407" s="2"/>
      <c r="O407" s="2"/>
      <c r="P407" s="2"/>
      <c r="Q407" s="2"/>
      <c r="R407" s="2"/>
      <c r="S407" s="2"/>
      <c r="T407" s="2"/>
      <c r="U407" s="2"/>
      <c r="V407" s="2"/>
      <c r="W407" s="2"/>
      <c r="X407" s="2"/>
      <c r="Y407" s="2"/>
      <c r="Z407" s="2"/>
      <c r="AA407" s="2"/>
      <c r="AB407" s="2"/>
    </row>
    <row r="408" spans="1:28" ht="13.5" customHeight="1">
      <c r="A408" s="2"/>
      <c r="B408" s="2"/>
      <c r="C408" s="50"/>
      <c r="D408" s="2"/>
      <c r="E408" s="2"/>
      <c r="F408" s="50"/>
      <c r="G408" s="50"/>
      <c r="H408" s="2"/>
      <c r="I408" s="2"/>
      <c r="J408" s="2"/>
      <c r="K408" s="2"/>
      <c r="L408" s="2"/>
      <c r="M408" s="2"/>
      <c r="N408" s="2"/>
      <c r="O408" s="2"/>
      <c r="P408" s="2"/>
      <c r="Q408" s="2"/>
      <c r="R408" s="2"/>
      <c r="S408" s="2"/>
      <c r="T408" s="2"/>
      <c r="U408" s="2"/>
      <c r="V408" s="2"/>
      <c r="W408" s="2"/>
      <c r="X408" s="2"/>
      <c r="Y408" s="2"/>
      <c r="Z408" s="2"/>
      <c r="AA408" s="2"/>
      <c r="AB408" s="2"/>
    </row>
    <row r="409" spans="1:28" ht="13.5" customHeight="1">
      <c r="A409" s="2"/>
      <c r="B409" s="2"/>
      <c r="C409" s="50"/>
      <c r="D409" s="2"/>
      <c r="E409" s="2"/>
      <c r="F409" s="50"/>
      <c r="G409" s="50"/>
      <c r="H409" s="2"/>
      <c r="I409" s="2"/>
      <c r="J409" s="2"/>
      <c r="K409" s="2"/>
      <c r="L409" s="2"/>
      <c r="M409" s="2"/>
      <c r="N409" s="2"/>
      <c r="O409" s="2"/>
      <c r="P409" s="2"/>
      <c r="Q409" s="2"/>
      <c r="R409" s="2"/>
      <c r="S409" s="2"/>
      <c r="T409" s="2"/>
      <c r="U409" s="2"/>
      <c r="V409" s="2"/>
      <c r="W409" s="2"/>
      <c r="X409" s="2"/>
      <c r="Y409" s="2"/>
      <c r="Z409" s="2"/>
      <c r="AA409" s="2"/>
      <c r="AB409" s="2"/>
    </row>
    <row r="410" spans="1:28" ht="13.5" customHeight="1">
      <c r="A410" s="2"/>
      <c r="B410" s="2"/>
      <c r="C410" s="50"/>
      <c r="D410" s="2"/>
      <c r="E410" s="2"/>
      <c r="F410" s="50"/>
      <c r="G410" s="50"/>
      <c r="H410" s="2"/>
      <c r="I410" s="2"/>
      <c r="J410" s="2"/>
      <c r="K410" s="2"/>
      <c r="L410" s="2"/>
      <c r="M410" s="2"/>
      <c r="N410" s="2"/>
      <c r="O410" s="2"/>
      <c r="P410" s="2"/>
      <c r="Q410" s="2"/>
      <c r="R410" s="2"/>
      <c r="S410" s="2"/>
      <c r="T410" s="2"/>
      <c r="U410" s="2"/>
      <c r="V410" s="2"/>
      <c r="W410" s="2"/>
      <c r="X410" s="2"/>
      <c r="Y410" s="2"/>
      <c r="Z410" s="2"/>
      <c r="AA410" s="2"/>
      <c r="AB410" s="2"/>
    </row>
    <row r="411" spans="1:28" ht="13.5" customHeight="1">
      <c r="A411" s="2"/>
      <c r="B411" s="2"/>
      <c r="C411" s="50"/>
      <c r="D411" s="2"/>
      <c r="E411" s="2"/>
      <c r="F411" s="50"/>
      <c r="G411" s="50"/>
      <c r="H411" s="2"/>
      <c r="I411" s="2"/>
      <c r="J411" s="2"/>
      <c r="K411" s="2"/>
      <c r="L411" s="2"/>
      <c r="M411" s="2"/>
      <c r="N411" s="2"/>
      <c r="O411" s="2"/>
      <c r="P411" s="2"/>
      <c r="Q411" s="2"/>
      <c r="R411" s="2"/>
      <c r="S411" s="2"/>
      <c r="T411" s="2"/>
      <c r="U411" s="2"/>
      <c r="V411" s="2"/>
      <c r="W411" s="2"/>
      <c r="X411" s="2"/>
      <c r="Y411" s="2"/>
      <c r="Z411" s="2"/>
      <c r="AA411" s="2"/>
      <c r="AB411" s="2"/>
    </row>
    <row r="412" spans="1:28" ht="13.5" customHeight="1">
      <c r="A412" s="2"/>
      <c r="B412" s="2"/>
      <c r="C412" s="50"/>
      <c r="D412" s="2"/>
      <c r="E412" s="2"/>
      <c r="F412" s="50"/>
      <c r="G412" s="50"/>
      <c r="H412" s="2"/>
      <c r="I412" s="2"/>
      <c r="J412" s="2"/>
      <c r="K412" s="2"/>
      <c r="L412" s="2"/>
      <c r="M412" s="2"/>
      <c r="N412" s="2"/>
      <c r="O412" s="2"/>
      <c r="P412" s="2"/>
      <c r="Q412" s="2"/>
      <c r="R412" s="2"/>
      <c r="S412" s="2"/>
      <c r="T412" s="2"/>
      <c r="U412" s="2"/>
      <c r="V412" s="2"/>
      <c r="W412" s="2"/>
      <c r="X412" s="2"/>
      <c r="Y412" s="2"/>
      <c r="Z412" s="2"/>
      <c r="AA412" s="2"/>
      <c r="AB412" s="2"/>
    </row>
    <row r="413" spans="1:28" ht="13.5" customHeight="1">
      <c r="A413" s="2"/>
      <c r="B413" s="2"/>
      <c r="C413" s="50"/>
      <c r="D413" s="2"/>
      <c r="E413" s="2"/>
      <c r="F413" s="50"/>
      <c r="G413" s="50"/>
      <c r="H413" s="2"/>
      <c r="I413" s="2"/>
      <c r="J413" s="2"/>
      <c r="K413" s="2"/>
      <c r="L413" s="2"/>
      <c r="M413" s="2"/>
      <c r="N413" s="2"/>
      <c r="O413" s="2"/>
      <c r="P413" s="2"/>
      <c r="Q413" s="2"/>
      <c r="R413" s="2"/>
      <c r="S413" s="2"/>
      <c r="T413" s="2"/>
      <c r="U413" s="2"/>
      <c r="V413" s="2"/>
      <c r="W413" s="2"/>
      <c r="X413" s="2"/>
      <c r="Y413" s="2"/>
      <c r="Z413" s="2"/>
      <c r="AA413" s="2"/>
      <c r="AB413" s="2"/>
    </row>
    <row r="414" spans="1:28" ht="13.5" customHeight="1">
      <c r="A414" s="2"/>
      <c r="B414" s="2"/>
      <c r="C414" s="50"/>
      <c r="D414" s="2"/>
      <c r="E414" s="2"/>
      <c r="F414" s="50"/>
      <c r="G414" s="50"/>
      <c r="H414" s="2"/>
      <c r="I414" s="2"/>
      <c r="J414" s="2"/>
      <c r="K414" s="2"/>
      <c r="L414" s="2"/>
      <c r="M414" s="2"/>
      <c r="N414" s="2"/>
      <c r="O414" s="2"/>
      <c r="P414" s="2"/>
      <c r="Q414" s="2"/>
      <c r="R414" s="2"/>
      <c r="S414" s="2"/>
      <c r="T414" s="2"/>
      <c r="U414" s="2"/>
      <c r="V414" s="2"/>
      <c r="W414" s="2"/>
      <c r="X414" s="2"/>
      <c r="Y414" s="2"/>
      <c r="Z414" s="2"/>
      <c r="AA414" s="2"/>
      <c r="AB414" s="2"/>
    </row>
    <row r="415" spans="1:28" ht="13.5" customHeight="1">
      <c r="A415" s="2"/>
      <c r="B415" s="2"/>
      <c r="C415" s="50"/>
      <c r="D415" s="2"/>
      <c r="E415" s="2"/>
      <c r="F415" s="50"/>
      <c r="G415" s="50"/>
      <c r="H415" s="2"/>
      <c r="I415" s="2"/>
      <c r="J415" s="2"/>
      <c r="K415" s="2"/>
      <c r="L415" s="2"/>
      <c r="M415" s="2"/>
      <c r="N415" s="2"/>
      <c r="O415" s="2"/>
      <c r="P415" s="2"/>
      <c r="Q415" s="2"/>
      <c r="R415" s="2"/>
      <c r="S415" s="2"/>
      <c r="T415" s="2"/>
      <c r="U415" s="2"/>
      <c r="V415" s="2"/>
      <c r="W415" s="2"/>
      <c r="X415" s="2"/>
      <c r="Y415" s="2"/>
      <c r="Z415" s="2"/>
      <c r="AA415" s="2"/>
      <c r="AB415" s="2"/>
    </row>
    <row r="416" spans="1:28" ht="13.5" customHeight="1">
      <c r="A416" s="2"/>
      <c r="B416" s="2"/>
      <c r="C416" s="50"/>
      <c r="D416" s="2"/>
      <c r="E416" s="2"/>
      <c r="F416" s="50"/>
      <c r="G416" s="50"/>
      <c r="H416" s="2"/>
      <c r="I416" s="2"/>
      <c r="J416" s="2"/>
      <c r="K416" s="2"/>
      <c r="L416" s="2"/>
      <c r="M416" s="2"/>
      <c r="N416" s="2"/>
      <c r="O416" s="2"/>
      <c r="P416" s="2"/>
      <c r="Q416" s="2"/>
      <c r="R416" s="2"/>
      <c r="S416" s="2"/>
      <c r="T416" s="2"/>
      <c r="U416" s="2"/>
      <c r="V416" s="2"/>
      <c r="W416" s="2"/>
      <c r="X416" s="2"/>
      <c r="Y416" s="2"/>
      <c r="Z416" s="2"/>
      <c r="AA416" s="2"/>
      <c r="AB416" s="2"/>
    </row>
    <row r="417" spans="1:28" ht="13.5" customHeight="1">
      <c r="A417" s="2"/>
      <c r="B417" s="2"/>
      <c r="C417" s="50"/>
      <c r="D417" s="2"/>
      <c r="E417" s="2"/>
      <c r="F417" s="50"/>
      <c r="G417" s="50"/>
      <c r="H417" s="2"/>
      <c r="I417" s="2"/>
      <c r="J417" s="2"/>
      <c r="K417" s="2"/>
      <c r="L417" s="2"/>
      <c r="M417" s="2"/>
      <c r="N417" s="2"/>
      <c r="O417" s="2"/>
      <c r="P417" s="2"/>
      <c r="Q417" s="2"/>
      <c r="R417" s="2"/>
      <c r="S417" s="2"/>
      <c r="T417" s="2"/>
      <c r="U417" s="2"/>
      <c r="V417" s="2"/>
      <c r="W417" s="2"/>
      <c r="X417" s="2"/>
      <c r="Y417" s="2"/>
      <c r="Z417" s="2"/>
      <c r="AA417" s="2"/>
      <c r="AB417" s="2"/>
    </row>
    <row r="418" spans="1:28" ht="13.5" customHeight="1">
      <c r="A418" s="2"/>
      <c r="B418" s="2"/>
      <c r="C418" s="50"/>
      <c r="D418" s="2"/>
      <c r="E418" s="2"/>
      <c r="F418" s="50"/>
      <c r="G418" s="50"/>
      <c r="H418" s="2"/>
      <c r="I418" s="2"/>
      <c r="J418" s="2"/>
      <c r="K418" s="2"/>
      <c r="L418" s="2"/>
      <c r="M418" s="2"/>
      <c r="N418" s="2"/>
      <c r="O418" s="2"/>
      <c r="P418" s="2"/>
      <c r="Q418" s="2"/>
      <c r="R418" s="2"/>
      <c r="S418" s="2"/>
      <c r="T418" s="2"/>
      <c r="U418" s="2"/>
      <c r="V418" s="2"/>
      <c r="W418" s="2"/>
      <c r="X418" s="2"/>
      <c r="Y418" s="2"/>
      <c r="Z418" s="2"/>
      <c r="AA418" s="2"/>
      <c r="AB418" s="2"/>
    </row>
    <row r="419" spans="1:28" ht="13.5" customHeight="1">
      <c r="A419" s="2"/>
      <c r="B419" s="2"/>
      <c r="C419" s="50"/>
      <c r="D419" s="2"/>
      <c r="E419" s="2"/>
      <c r="F419" s="50"/>
      <c r="G419" s="50"/>
      <c r="H419" s="2"/>
      <c r="I419" s="2"/>
      <c r="J419" s="2"/>
      <c r="K419" s="2"/>
      <c r="L419" s="2"/>
      <c r="M419" s="2"/>
      <c r="N419" s="2"/>
      <c r="O419" s="2"/>
      <c r="P419" s="2"/>
      <c r="Q419" s="2"/>
      <c r="R419" s="2"/>
      <c r="S419" s="2"/>
      <c r="T419" s="2"/>
      <c r="U419" s="2"/>
      <c r="V419" s="2"/>
      <c r="W419" s="2"/>
      <c r="X419" s="2"/>
      <c r="Y419" s="2"/>
      <c r="Z419" s="2"/>
      <c r="AA419" s="2"/>
      <c r="AB419" s="2"/>
    </row>
    <row r="420" spans="1:28" ht="13.5" customHeight="1">
      <c r="A420" s="2"/>
      <c r="B420" s="2"/>
      <c r="C420" s="50"/>
      <c r="D420" s="2"/>
      <c r="E420" s="2"/>
      <c r="F420" s="50"/>
      <c r="G420" s="50"/>
      <c r="H420" s="2"/>
      <c r="I420" s="2"/>
      <c r="J420" s="2"/>
      <c r="K420" s="2"/>
      <c r="L420" s="2"/>
      <c r="M420" s="2"/>
      <c r="N420" s="2"/>
      <c r="O420" s="2"/>
      <c r="P420" s="2"/>
      <c r="Q420" s="2"/>
      <c r="R420" s="2"/>
      <c r="S420" s="2"/>
      <c r="T420" s="2"/>
      <c r="U420" s="2"/>
      <c r="V420" s="2"/>
      <c r="W420" s="2"/>
      <c r="X420" s="2"/>
      <c r="Y420" s="2"/>
      <c r="Z420" s="2"/>
      <c r="AA420" s="2"/>
      <c r="AB420" s="2"/>
    </row>
    <row r="421" spans="1:28" ht="13.5" customHeight="1">
      <c r="A421" s="2"/>
      <c r="B421" s="2"/>
      <c r="C421" s="50"/>
      <c r="D421" s="2"/>
      <c r="E421" s="2"/>
      <c r="F421" s="50"/>
      <c r="G421" s="50"/>
      <c r="H421" s="2"/>
      <c r="I421" s="2"/>
      <c r="J421" s="2"/>
      <c r="K421" s="2"/>
      <c r="L421" s="2"/>
      <c r="M421" s="2"/>
      <c r="N421" s="2"/>
      <c r="O421" s="2"/>
      <c r="P421" s="2"/>
      <c r="Q421" s="2"/>
      <c r="R421" s="2"/>
      <c r="S421" s="2"/>
      <c r="T421" s="2"/>
      <c r="U421" s="2"/>
      <c r="V421" s="2"/>
      <c r="W421" s="2"/>
      <c r="X421" s="2"/>
      <c r="Y421" s="2"/>
      <c r="Z421" s="2"/>
      <c r="AA421" s="2"/>
      <c r="AB421" s="2"/>
    </row>
    <row r="422" spans="1:28" ht="13.5" customHeight="1">
      <c r="A422" s="2"/>
      <c r="B422" s="2"/>
      <c r="C422" s="50"/>
      <c r="D422" s="2"/>
      <c r="E422" s="2"/>
      <c r="F422" s="50"/>
      <c r="G422" s="50"/>
      <c r="H422" s="2"/>
      <c r="I422" s="2"/>
      <c r="J422" s="2"/>
      <c r="K422" s="2"/>
      <c r="L422" s="2"/>
      <c r="M422" s="2"/>
      <c r="N422" s="2"/>
      <c r="O422" s="2"/>
      <c r="P422" s="2"/>
      <c r="Q422" s="2"/>
      <c r="R422" s="2"/>
      <c r="S422" s="2"/>
      <c r="T422" s="2"/>
      <c r="U422" s="2"/>
      <c r="V422" s="2"/>
      <c r="W422" s="2"/>
      <c r="X422" s="2"/>
      <c r="Y422" s="2"/>
      <c r="Z422" s="2"/>
      <c r="AA422" s="2"/>
      <c r="AB422" s="2"/>
    </row>
    <row r="423" spans="1:28" ht="13.5" customHeight="1">
      <c r="A423" s="2"/>
      <c r="B423" s="2"/>
      <c r="C423" s="50"/>
      <c r="D423" s="2"/>
      <c r="E423" s="2"/>
      <c r="F423" s="50"/>
      <c r="G423" s="50"/>
      <c r="H423" s="2"/>
      <c r="I423" s="2"/>
      <c r="J423" s="2"/>
      <c r="K423" s="2"/>
      <c r="L423" s="2"/>
      <c r="M423" s="2"/>
      <c r="N423" s="2"/>
      <c r="O423" s="2"/>
      <c r="P423" s="2"/>
      <c r="Q423" s="2"/>
      <c r="R423" s="2"/>
      <c r="S423" s="2"/>
      <c r="T423" s="2"/>
      <c r="U423" s="2"/>
      <c r="V423" s="2"/>
      <c r="W423" s="2"/>
      <c r="X423" s="2"/>
      <c r="Y423" s="2"/>
      <c r="Z423" s="2"/>
      <c r="AA423" s="2"/>
      <c r="AB423" s="2"/>
    </row>
    <row r="424" spans="1:28" ht="13.5" customHeight="1">
      <c r="A424" s="2"/>
      <c r="B424" s="2"/>
      <c r="C424" s="50"/>
      <c r="D424" s="2"/>
      <c r="E424" s="2"/>
      <c r="F424" s="50"/>
      <c r="G424" s="50"/>
      <c r="H424" s="2"/>
      <c r="I424" s="2"/>
      <c r="J424" s="2"/>
      <c r="K424" s="2"/>
      <c r="L424" s="2"/>
      <c r="M424" s="2"/>
      <c r="N424" s="2"/>
      <c r="O424" s="2"/>
      <c r="P424" s="2"/>
      <c r="Q424" s="2"/>
      <c r="R424" s="2"/>
      <c r="S424" s="2"/>
      <c r="T424" s="2"/>
      <c r="U424" s="2"/>
      <c r="V424" s="2"/>
      <c r="W424" s="2"/>
      <c r="X424" s="2"/>
      <c r="Y424" s="2"/>
      <c r="Z424" s="2"/>
      <c r="AA424" s="2"/>
      <c r="AB424" s="2"/>
    </row>
    <row r="425" spans="1:28" ht="13.5" customHeight="1">
      <c r="A425" s="2"/>
      <c r="B425" s="2"/>
      <c r="C425" s="50"/>
      <c r="D425" s="2"/>
      <c r="E425" s="2"/>
      <c r="F425" s="50"/>
      <c r="G425" s="50"/>
      <c r="H425" s="2"/>
      <c r="I425" s="2"/>
      <c r="J425" s="2"/>
      <c r="K425" s="2"/>
      <c r="L425" s="2"/>
      <c r="M425" s="2"/>
      <c r="N425" s="2"/>
      <c r="O425" s="2"/>
      <c r="P425" s="2"/>
      <c r="Q425" s="2"/>
      <c r="R425" s="2"/>
      <c r="S425" s="2"/>
      <c r="T425" s="2"/>
      <c r="U425" s="2"/>
      <c r="V425" s="2"/>
      <c r="W425" s="2"/>
      <c r="X425" s="2"/>
      <c r="Y425" s="2"/>
      <c r="Z425" s="2"/>
      <c r="AA425" s="2"/>
      <c r="AB425" s="2"/>
    </row>
    <row r="426" spans="1:28" ht="13.5" customHeight="1">
      <c r="A426" s="2"/>
      <c r="B426" s="2"/>
      <c r="C426" s="50"/>
      <c r="D426" s="2"/>
      <c r="E426" s="2"/>
      <c r="F426" s="50"/>
      <c r="G426" s="50"/>
      <c r="H426" s="2"/>
      <c r="I426" s="2"/>
      <c r="J426" s="2"/>
      <c r="K426" s="2"/>
      <c r="L426" s="2"/>
      <c r="M426" s="2"/>
      <c r="N426" s="2"/>
      <c r="O426" s="2"/>
      <c r="P426" s="2"/>
      <c r="Q426" s="2"/>
      <c r="R426" s="2"/>
      <c r="S426" s="2"/>
      <c r="T426" s="2"/>
      <c r="U426" s="2"/>
      <c r="V426" s="2"/>
      <c r="W426" s="2"/>
      <c r="X426" s="2"/>
      <c r="Y426" s="2"/>
      <c r="Z426" s="2"/>
      <c r="AA426" s="2"/>
      <c r="AB426" s="2"/>
    </row>
    <row r="427" spans="1:28" ht="13.5" customHeight="1">
      <c r="A427" s="2"/>
      <c r="B427" s="2"/>
      <c r="C427" s="50"/>
      <c r="D427" s="2"/>
      <c r="E427" s="2"/>
      <c r="F427" s="50"/>
      <c r="G427" s="50"/>
      <c r="H427" s="2"/>
      <c r="I427" s="2"/>
      <c r="J427" s="2"/>
      <c r="K427" s="2"/>
      <c r="L427" s="2"/>
      <c r="M427" s="2"/>
      <c r="N427" s="2"/>
      <c r="O427" s="2"/>
      <c r="P427" s="2"/>
      <c r="Q427" s="2"/>
      <c r="R427" s="2"/>
      <c r="S427" s="2"/>
      <c r="T427" s="2"/>
      <c r="U427" s="2"/>
      <c r="V427" s="2"/>
      <c r="W427" s="2"/>
      <c r="X427" s="2"/>
      <c r="Y427" s="2"/>
      <c r="Z427" s="2"/>
      <c r="AA427" s="2"/>
      <c r="AB427" s="2"/>
    </row>
    <row r="428" spans="1:28" ht="13.5" customHeight="1">
      <c r="A428" s="2"/>
      <c r="B428" s="2"/>
      <c r="C428" s="50"/>
      <c r="D428" s="2"/>
      <c r="E428" s="2"/>
      <c r="F428" s="50"/>
      <c r="G428" s="50"/>
      <c r="H428" s="2"/>
      <c r="I428" s="2"/>
      <c r="J428" s="2"/>
      <c r="K428" s="2"/>
      <c r="L428" s="2"/>
      <c r="M428" s="2"/>
      <c r="N428" s="2"/>
      <c r="O428" s="2"/>
      <c r="P428" s="2"/>
      <c r="Q428" s="2"/>
      <c r="R428" s="2"/>
      <c r="S428" s="2"/>
      <c r="T428" s="2"/>
      <c r="U428" s="2"/>
      <c r="V428" s="2"/>
      <c r="W428" s="2"/>
      <c r="X428" s="2"/>
      <c r="Y428" s="2"/>
      <c r="Z428" s="2"/>
      <c r="AA428" s="2"/>
      <c r="AB428" s="2"/>
    </row>
    <row r="429" spans="1:28" ht="13.5" customHeight="1">
      <c r="A429" s="2"/>
      <c r="B429" s="2"/>
      <c r="C429" s="50"/>
      <c r="D429" s="2"/>
      <c r="E429" s="2"/>
      <c r="F429" s="50"/>
      <c r="G429" s="50"/>
      <c r="H429" s="2"/>
      <c r="I429" s="2"/>
      <c r="J429" s="2"/>
      <c r="K429" s="2"/>
      <c r="L429" s="2"/>
      <c r="M429" s="2"/>
      <c r="N429" s="2"/>
      <c r="O429" s="2"/>
      <c r="P429" s="2"/>
      <c r="Q429" s="2"/>
      <c r="R429" s="2"/>
      <c r="S429" s="2"/>
      <c r="T429" s="2"/>
      <c r="U429" s="2"/>
      <c r="V429" s="2"/>
      <c r="W429" s="2"/>
      <c r="X429" s="2"/>
      <c r="Y429" s="2"/>
      <c r="Z429" s="2"/>
      <c r="AA429" s="2"/>
      <c r="AB429" s="2"/>
    </row>
    <row r="430" spans="1:28" ht="13.5" customHeight="1">
      <c r="A430" s="2"/>
      <c r="B430" s="2"/>
      <c r="C430" s="50"/>
      <c r="D430" s="2"/>
      <c r="E430" s="2"/>
      <c r="F430" s="50"/>
      <c r="G430" s="50"/>
      <c r="H430" s="2"/>
      <c r="I430" s="2"/>
      <c r="J430" s="2"/>
      <c r="K430" s="2"/>
      <c r="L430" s="2"/>
      <c r="M430" s="2"/>
      <c r="N430" s="2"/>
      <c r="O430" s="2"/>
      <c r="P430" s="2"/>
      <c r="Q430" s="2"/>
      <c r="R430" s="2"/>
      <c r="S430" s="2"/>
      <c r="T430" s="2"/>
      <c r="U430" s="2"/>
      <c r="V430" s="2"/>
      <c r="W430" s="2"/>
      <c r="X430" s="2"/>
      <c r="Y430" s="2"/>
      <c r="Z430" s="2"/>
      <c r="AA430" s="2"/>
      <c r="AB430" s="2"/>
    </row>
    <row r="431" spans="1:28" ht="13.5" customHeight="1">
      <c r="A431" s="2"/>
      <c r="B431" s="2"/>
      <c r="C431" s="50"/>
      <c r="D431" s="2"/>
      <c r="E431" s="2"/>
      <c r="F431" s="50"/>
      <c r="G431" s="50"/>
      <c r="H431" s="2"/>
      <c r="I431" s="2"/>
      <c r="J431" s="2"/>
      <c r="K431" s="2"/>
      <c r="L431" s="2"/>
      <c r="M431" s="2"/>
      <c r="N431" s="2"/>
      <c r="O431" s="2"/>
      <c r="P431" s="2"/>
      <c r="Q431" s="2"/>
      <c r="R431" s="2"/>
      <c r="S431" s="2"/>
      <c r="T431" s="2"/>
      <c r="U431" s="2"/>
      <c r="V431" s="2"/>
      <c r="W431" s="2"/>
      <c r="X431" s="2"/>
      <c r="Y431" s="2"/>
      <c r="Z431" s="2"/>
      <c r="AA431" s="2"/>
      <c r="AB431" s="2"/>
    </row>
    <row r="432" spans="1:28" ht="13.5" customHeight="1">
      <c r="A432" s="2"/>
      <c r="B432" s="2"/>
      <c r="C432" s="50"/>
      <c r="D432" s="2"/>
      <c r="E432" s="2"/>
      <c r="F432" s="50"/>
      <c r="G432" s="50"/>
      <c r="H432" s="2"/>
      <c r="I432" s="2"/>
      <c r="J432" s="2"/>
      <c r="K432" s="2"/>
      <c r="L432" s="2"/>
      <c r="M432" s="2"/>
      <c r="N432" s="2"/>
      <c r="O432" s="2"/>
      <c r="P432" s="2"/>
      <c r="Q432" s="2"/>
      <c r="R432" s="2"/>
      <c r="S432" s="2"/>
      <c r="T432" s="2"/>
      <c r="U432" s="2"/>
      <c r="V432" s="2"/>
      <c r="W432" s="2"/>
      <c r="X432" s="2"/>
      <c r="Y432" s="2"/>
      <c r="Z432" s="2"/>
      <c r="AA432" s="2"/>
      <c r="AB432" s="2"/>
    </row>
    <row r="433" spans="1:28" ht="13.5" customHeight="1">
      <c r="A433" s="2"/>
      <c r="B433" s="2"/>
      <c r="C433" s="50"/>
      <c r="D433" s="2"/>
      <c r="E433" s="2"/>
      <c r="F433" s="50"/>
      <c r="G433" s="50"/>
      <c r="H433" s="2"/>
      <c r="I433" s="2"/>
      <c r="J433" s="2"/>
      <c r="K433" s="2"/>
      <c r="L433" s="2"/>
      <c r="M433" s="2"/>
      <c r="N433" s="2"/>
      <c r="O433" s="2"/>
      <c r="P433" s="2"/>
      <c r="Q433" s="2"/>
      <c r="R433" s="2"/>
      <c r="S433" s="2"/>
      <c r="T433" s="2"/>
      <c r="U433" s="2"/>
      <c r="V433" s="2"/>
      <c r="W433" s="2"/>
      <c r="X433" s="2"/>
      <c r="Y433" s="2"/>
      <c r="Z433" s="2"/>
      <c r="AA433" s="2"/>
      <c r="AB433" s="2"/>
    </row>
    <row r="434" spans="1:28" ht="13.5" customHeight="1">
      <c r="A434" s="2"/>
      <c r="B434" s="2"/>
      <c r="C434" s="50"/>
      <c r="D434" s="2"/>
      <c r="E434" s="2"/>
      <c r="F434" s="50"/>
      <c r="G434" s="50"/>
      <c r="H434" s="2"/>
      <c r="I434" s="2"/>
      <c r="J434" s="2"/>
      <c r="K434" s="2"/>
      <c r="L434" s="2"/>
      <c r="M434" s="2"/>
      <c r="N434" s="2"/>
      <c r="O434" s="2"/>
      <c r="P434" s="2"/>
      <c r="Q434" s="2"/>
      <c r="R434" s="2"/>
      <c r="S434" s="2"/>
      <c r="T434" s="2"/>
      <c r="U434" s="2"/>
      <c r="V434" s="2"/>
      <c r="W434" s="2"/>
      <c r="X434" s="2"/>
      <c r="Y434" s="2"/>
      <c r="Z434" s="2"/>
      <c r="AA434" s="2"/>
      <c r="AB434" s="2"/>
    </row>
    <row r="435" spans="1:28" ht="13.5" customHeight="1">
      <c r="A435" s="2"/>
      <c r="B435" s="2"/>
      <c r="C435" s="50"/>
      <c r="D435" s="2"/>
      <c r="E435" s="2"/>
      <c r="F435" s="50"/>
      <c r="G435" s="50"/>
      <c r="H435" s="2"/>
      <c r="I435" s="2"/>
      <c r="J435" s="2"/>
      <c r="K435" s="2"/>
      <c r="L435" s="2"/>
      <c r="M435" s="2"/>
      <c r="N435" s="2"/>
      <c r="O435" s="2"/>
      <c r="P435" s="2"/>
      <c r="Q435" s="2"/>
      <c r="R435" s="2"/>
      <c r="S435" s="2"/>
      <c r="T435" s="2"/>
      <c r="U435" s="2"/>
      <c r="V435" s="2"/>
      <c r="W435" s="2"/>
      <c r="X435" s="2"/>
      <c r="Y435" s="2"/>
      <c r="Z435" s="2"/>
      <c r="AA435" s="2"/>
      <c r="AB435" s="2"/>
    </row>
    <row r="436" spans="1:28" ht="13.5" customHeight="1">
      <c r="A436" s="2"/>
      <c r="B436" s="2"/>
      <c r="C436" s="50"/>
      <c r="D436" s="2"/>
      <c r="E436" s="2"/>
      <c r="F436" s="50"/>
      <c r="G436" s="50"/>
      <c r="H436" s="2"/>
      <c r="I436" s="2"/>
      <c r="J436" s="2"/>
      <c r="K436" s="2"/>
      <c r="L436" s="2"/>
      <c r="M436" s="2"/>
      <c r="N436" s="2"/>
      <c r="O436" s="2"/>
      <c r="P436" s="2"/>
      <c r="Q436" s="2"/>
      <c r="R436" s="2"/>
      <c r="S436" s="2"/>
      <c r="T436" s="2"/>
      <c r="U436" s="2"/>
      <c r="V436" s="2"/>
      <c r="W436" s="2"/>
      <c r="X436" s="2"/>
      <c r="Y436" s="2"/>
      <c r="Z436" s="2"/>
      <c r="AA436" s="2"/>
      <c r="AB436" s="2"/>
    </row>
    <row r="437" spans="1:28" ht="13.5" customHeight="1">
      <c r="A437" s="2"/>
      <c r="B437" s="2"/>
      <c r="C437" s="50"/>
      <c r="D437" s="2"/>
      <c r="E437" s="2"/>
      <c r="F437" s="50"/>
      <c r="G437" s="50"/>
      <c r="H437" s="2"/>
      <c r="I437" s="2"/>
      <c r="J437" s="2"/>
      <c r="K437" s="2"/>
      <c r="L437" s="2"/>
      <c r="M437" s="2"/>
      <c r="N437" s="2"/>
      <c r="O437" s="2"/>
      <c r="P437" s="2"/>
      <c r="Q437" s="2"/>
      <c r="R437" s="2"/>
      <c r="S437" s="2"/>
      <c r="T437" s="2"/>
      <c r="U437" s="2"/>
      <c r="V437" s="2"/>
      <c r="W437" s="2"/>
      <c r="X437" s="2"/>
      <c r="Y437" s="2"/>
      <c r="Z437" s="2"/>
      <c r="AA437" s="2"/>
      <c r="AB437" s="2"/>
    </row>
    <row r="438" spans="1:28" ht="13.5" customHeight="1">
      <c r="A438" s="2"/>
      <c r="B438" s="2"/>
      <c r="C438" s="50"/>
      <c r="D438" s="2"/>
      <c r="E438" s="2"/>
      <c r="F438" s="50"/>
      <c r="G438" s="50"/>
      <c r="H438" s="2"/>
      <c r="I438" s="2"/>
      <c r="J438" s="2"/>
      <c r="K438" s="2"/>
      <c r="L438" s="2"/>
      <c r="M438" s="2"/>
      <c r="N438" s="2"/>
      <c r="O438" s="2"/>
      <c r="P438" s="2"/>
      <c r="Q438" s="2"/>
      <c r="R438" s="2"/>
      <c r="S438" s="2"/>
      <c r="T438" s="2"/>
      <c r="U438" s="2"/>
      <c r="V438" s="2"/>
      <c r="W438" s="2"/>
      <c r="X438" s="2"/>
      <c r="Y438" s="2"/>
      <c r="Z438" s="2"/>
      <c r="AA438" s="2"/>
      <c r="AB438" s="2"/>
    </row>
    <row r="439" spans="1:28" ht="13.5" customHeight="1">
      <c r="A439" s="2"/>
      <c r="B439" s="2"/>
      <c r="C439" s="50"/>
      <c r="D439" s="2"/>
      <c r="E439" s="2"/>
      <c r="F439" s="50"/>
      <c r="G439" s="50"/>
      <c r="H439" s="2"/>
      <c r="I439" s="2"/>
      <c r="J439" s="2"/>
      <c r="K439" s="2"/>
      <c r="L439" s="2"/>
      <c r="M439" s="2"/>
      <c r="N439" s="2"/>
      <c r="O439" s="2"/>
      <c r="P439" s="2"/>
      <c r="Q439" s="2"/>
      <c r="R439" s="2"/>
      <c r="S439" s="2"/>
      <c r="T439" s="2"/>
      <c r="U439" s="2"/>
      <c r="V439" s="2"/>
      <c r="W439" s="2"/>
      <c r="X439" s="2"/>
      <c r="Y439" s="2"/>
      <c r="Z439" s="2"/>
      <c r="AA439" s="2"/>
      <c r="AB439" s="2"/>
    </row>
    <row r="440" spans="1:28" ht="13.5" customHeight="1">
      <c r="A440" s="2"/>
      <c r="B440" s="2"/>
      <c r="C440" s="50"/>
      <c r="D440" s="2"/>
      <c r="E440" s="2"/>
      <c r="F440" s="50"/>
      <c r="G440" s="50"/>
      <c r="H440" s="2"/>
      <c r="I440" s="2"/>
      <c r="J440" s="2"/>
      <c r="K440" s="2"/>
      <c r="L440" s="2"/>
      <c r="M440" s="2"/>
      <c r="N440" s="2"/>
      <c r="O440" s="2"/>
      <c r="P440" s="2"/>
      <c r="Q440" s="2"/>
      <c r="R440" s="2"/>
      <c r="S440" s="2"/>
      <c r="T440" s="2"/>
      <c r="U440" s="2"/>
      <c r="V440" s="2"/>
      <c r="W440" s="2"/>
      <c r="X440" s="2"/>
      <c r="Y440" s="2"/>
      <c r="Z440" s="2"/>
      <c r="AA440" s="2"/>
      <c r="AB440" s="2"/>
    </row>
    <row r="441" spans="1:28" ht="13.5" customHeight="1">
      <c r="A441" s="2"/>
      <c r="B441" s="2"/>
      <c r="C441" s="50"/>
      <c r="D441" s="2"/>
      <c r="E441" s="2"/>
      <c r="F441" s="50"/>
      <c r="G441" s="50"/>
      <c r="H441" s="2"/>
      <c r="I441" s="2"/>
      <c r="J441" s="2"/>
      <c r="K441" s="2"/>
      <c r="L441" s="2"/>
      <c r="M441" s="2"/>
      <c r="N441" s="2"/>
      <c r="O441" s="2"/>
      <c r="P441" s="2"/>
      <c r="Q441" s="2"/>
      <c r="R441" s="2"/>
      <c r="S441" s="2"/>
      <c r="T441" s="2"/>
      <c r="U441" s="2"/>
      <c r="V441" s="2"/>
      <c r="W441" s="2"/>
      <c r="X441" s="2"/>
      <c r="Y441" s="2"/>
      <c r="Z441" s="2"/>
      <c r="AA441" s="2"/>
      <c r="AB441" s="2"/>
    </row>
    <row r="442" spans="1:28" ht="13.5" customHeight="1">
      <c r="A442" s="2"/>
      <c r="B442" s="2"/>
      <c r="C442" s="50"/>
      <c r="D442" s="2"/>
      <c r="E442" s="2"/>
      <c r="F442" s="50"/>
      <c r="G442" s="50"/>
      <c r="H442" s="2"/>
      <c r="I442" s="2"/>
      <c r="J442" s="2"/>
      <c r="K442" s="2"/>
      <c r="L442" s="2"/>
      <c r="M442" s="2"/>
      <c r="N442" s="2"/>
      <c r="O442" s="2"/>
      <c r="P442" s="2"/>
      <c r="Q442" s="2"/>
      <c r="R442" s="2"/>
      <c r="S442" s="2"/>
      <c r="T442" s="2"/>
      <c r="U442" s="2"/>
      <c r="V442" s="2"/>
      <c r="W442" s="2"/>
      <c r="X442" s="2"/>
      <c r="Y442" s="2"/>
      <c r="Z442" s="2"/>
      <c r="AA442" s="2"/>
      <c r="AB442" s="2"/>
    </row>
    <row r="443" spans="1:28" ht="13.5" customHeight="1">
      <c r="A443" s="2"/>
      <c r="B443" s="2"/>
      <c r="C443" s="50"/>
      <c r="D443" s="2"/>
      <c r="E443" s="2"/>
      <c r="F443" s="50"/>
      <c r="G443" s="50"/>
      <c r="H443" s="2"/>
      <c r="I443" s="2"/>
      <c r="J443" s="2"/>
      <c r="K443" s="2"/>
      <c r="L443" s="2"/>
      <c r="M443" s="2"/>
      <c r="N443" s="2"/>
      <c r="O443" s="2"/>
      <c r="P443" s="2"/>
      <c r="Q443" s="2"/>
      <c r="R443" s="2"/>
      <c r="S443" s="2"/>
      <c r="T443" s="2"/>
      <c r="U443" s="2"/>
      <c r="V443" s="2"/>
      <c r="W443" s="2"/>
      <c r="X443" s="2"/>
      <c r="Y443" s="2"/>
      <c r="Z443" s="2"/>
      <c r="AA443" s="2"/>
      <c r="AB443" s="2"/>
    </row>
    <row r="444" spans="1:28" ht="13.5" customHeight="1">
      <c r="A444" s="2"/>
      <c r="B444" s="2"/>
      <c r="C444" s="50"/>
      <c r="D444" s="2"/>
      <c r="E444" s="2"/>
      <c r="F444" s="50"/>
      <c r="G444" s="50"/>
      <c r="H444" s="2"/>
      <c r="I444" s="2"/>
      <c r="J444" s="2"/>
      <c r="K444" s="2"/>
      <c r="L444" s="2"/>
      <c r="M444" s="2"/>
      <c r="N444" s="2"/>
      <c r="O444" s="2"/>
      <c r="P444" s="2"/>
      <c r="Q444" s="2"/>
      <c r="R444" s="2"/>
      <c r="S444" s="2"/>
      <c r="T444" s="2"/>
      <c r="U444" s="2"/>
      <c r="V444" s="2"/>
      <c r="W444" s="2"/>
      <c r="X444" s="2"/>
      <c r="Y444" s="2"/>
      <c r="Z444" s="2"/>
      <c r="AA444" s="2"/>
      <c r="AB444" s="2"/>
    </row>
    <row r="445" spans="1:28" ht="13.5" customHeight="1">
      <c r="A445" s="2"/>
      <c r="B445" s="2"/>
      <c r="C445" s="50"/>
      <c r="D445" s="2"/>
      <c r="E445" s="2"/>
      <c r="F445" s="50"/>
      <c r="G445" s="50"/>
      <c r="H445" s="2"/>
      <c r="I445" s="2"/>
      <c r="J445" s="2"/>
      <c r="K445" s="2"/>
      <c r="L445" s="2"/>
      <c r="M445" s="2"/>
      <c r="N445" s="2"/>
      <c r="O445" s="2"/>
      <c r="P445" s="2"/>
      <c r="Q445" s="2"/>
      <c r="R445" s="2"/>
      <c r="S445" s="2"/>
      <c r="T445" s="2"/>
      <c r="U445" s="2"/>
      <c r="V445" s="2"/>
      <c r="W445" s="2"/>
      <c r="X445" s="2"/>
      <c r="Y445" s="2"/>
      <c r="Z445" s="2"/>
      <c r="AA445" s="2"/>
      <c r="AB445" s="2"/>
    </row>
    <row r="446" spans="1:28" ht="13.5" customHeight="1">
      <c r="A446" s="2"/>
      <c r="B446" s="2"/>
      <c r="C446" s="50"/>
      <c r="D446" s="2"/>
      <c r="E446" s="2"/>
      <c r="F446" s="50"/>
      <c r="G446" s="50"/>
      <c r="H446" s="2"/>
      <c r="I446" s="2"/>
      <c r="J446" s="2"/>
      <c r="K446" s="2"/>
      <c r="L446" s="2"/>
      <c r="M446" s="2"/>
      <c r="N446" s="2"/>
      <c r="O446" s="2"/>
      <c r="P446" s="2"/>
      <c r="Q446" s="2"/>
      <c r="R446" s="2"/>
      <c r="S446" s="2"/>
      <c r="T446" s="2"/>
      <c r="U446" s="2"/>
      <c r="V446" s="2"/>
      <c r="W446" s="2"/>
      <c r="X446" s="2"/>
      <c r="Y446" s="2"/>
      <c r="Z446" s="2"/>
      <c r="AA446" s="2"/>
      <c r="AB446" s="2"/>
    </row>
    <row r="447" spans="1:28" ht="13.5" customHeight="1">
      <c r="A447" s="2"/>
      <c r="B447" s="2"/>
      <c r="C447" s="50"/>
      <c r="D447" s="2"/>
      <c r="E447" s="2"/>
      <c r="F447" s="50"/>
      <c r="G447" s="50"/>
      <c r="H447" s="2"/>
      <c r="I447" s="2"/>
      <c r="J447" s="2"/>
      <c r="K447" s="2"/>
      <c r="L447" s="2"/>
      <c r="M447" s="2"/>
      <c r="N447" s="2"/>
      <c r="O447" s="2"/>
      <c r="P447" s="2"/>
      <c r="Q447" s="2"/>
      <c r="R447" s="2"/>
      <c r="S447" s="2"/>
      <c r="T447" s="2"/>
      <c r="U447" s="2"/>
      <c r="V447" s="2"/>
      <c r="W447" s="2"/>
      <c r="X447" s="2"/>
      <c r="Y447" s="2"/>
      <c r="Z447" s="2"/>
      <c r="AA447" s="2"/>
      <c r="AB447" s="2"/>
    </row>
    <row r="448" spans="1:28" ht="13.5" customHeight="1">
      <c r="A448" s="2"/>
      <c r="B448" s="2"/>
      <c r="C448" s="50"/>
      <c r="D448" s="2"/>
      <c r="E448" s="2"/>
      <c r="F448" s="50"/>
      <c r="G448" s="50"/>
      <c r="H448" s="2"/>
      <c r="I448" s="2"/>
      <c r="J448" s="2"/>
      <c r="K448" s="2"/>
      <c r="L448" s="2"/>
      <c r="M448" s="2"/>
      <c r="N448" s="2"/>
      <c r="O448" s="2"/>
      <c r="P448" s="2"/>
      <c r="Q448" s="2"/>
      <c r="R448" s="2"/>
      <c r="S448" s="2"/>
      <c r="T448" s="2"/>
      <c r="U448" s="2"/>
      <c r="V448" s="2"/>
      <c r="W448" s="2"/>
      <c r="X448" s="2"/>
      <c r="Y448" s="2"/>
      <c r="Z448" s="2"/>
      <c r="AA448" s="2"/>
      <c r="AB448" s="2"/>
    </row>
    <row r="449" spans="1:28" ht="13.5" customHeight="1">
      <c r="A449" s="2"/>
      <c r="B449" s="2"/>
      <c r="C449" s="50"/>
      <c r="D449" s="2"/>
      <c r="E449" s="2"/>
      <c r="F449" s="50"/>
      <c r="G449" s="50"/>
      <c r="H449" s="2"/>
      <c r="I449" s="2"/>
      <c r="J449" s="2"/>
      <c r="K449" s="2"/>
      <c r="L449" s="2"/>
      <c r="M449" s="2"/>
      <c r="N449" s="2"/>
      <c r="O449" s="2"/>
      <c r="P449" s="2"/>
      <c r="Q449" s="2"/>
      <c r="R449" s="2"/>
      <c r="S449" s="2"/>
      <c r="T449" s="2"/>
      <c r="U449" s="2"/>
      <c r="V449" s="2"/>
      <c r="W449" s="2"/>
      <c r="X449" s="2"/>
      <c r="Y449" s="2"/>
      <c r="Z449" s="2"/>
      <c r="AA449" s="2"/>
      <c r="AB449" s="2"/>
    </row>
    <row r="450" spans="1:28" ht="13.5" customHeight="1">
      <c r="A450" s="2"/>
      <c r="B450" s="2"/>
      <c r="C450" s="50"/>
      <c r="D450" s="2"/>
      <c r="E450" s="2"/>
      <c r="F450" s="50"/>
      <c r="G450" s="50"/>
      <c r="H450" s="2"/>
      <c r="I450" s="2"/>
      <c r="J450" s="2"/>
      <c r="K450" s="2"/>
      <c r="L450" s="2"/>
      <c r="M450" s="2"/>
      <c r="N450" s="2"/>
      <c r="O450" s="2"/>
      <c r="P450" s="2"/>
      <c r="Q450" s="2"/>
      <c r="R450" s="2"/>
      <c r="S450" s="2"/>
      <c r="T450" s="2"/>
      <c r="U450" s="2"/>
      <c r="V450" s="2"/>
      <c r="W450" s="2"/>
      <c r="X450" s="2"/>
      <c r="Y450" s="2"/>
      <c r="Z450" s="2"/>
      <c r="AA450" s="2"/>
      <c r="AB450" s="2"/>
    </row>
    <row r="451" spans="1:28" ht="13.5" customHeight="1">
      <c r="A451" s="2"/>
      <c r="B451" s="2"/>
      <c r="C451" s="50"/>
      <c r="D451" s="2"/>
      <c r="E451" s="2"/>
      <c r="F451" s="50"/>
      <c r="G451" s="50"/>
      <c r="H451" s="2"/>
      <c r="I451" s="2"/>
      <c r="J451" s="2"/>
      <c r="K451" s="2"/>
      <c r="L451" s="2"/>
      <c r="M451" s="2"/>
      <c r="N451" s="2"/>
      <c r="O451" s="2"/>
      <c r="P451" s="2"/>
      <c r="Q451" s="2"/>
      <c r="R451" s="2"/>
      <c r="S451" s="2"/>
      <c r="T451" s="2"/>
      <c r="U451" s="2"/>
      <c r="V451" s="2"/>
      <c r="W451" s="2"/>
      <c r="X451" s="2"/>
      <c r="Y451" s="2"/>
      <c r="Z451" s="2"/>
      <c r="AA451" s="2"/>
      <c r="AB451" s="2"/>
    </row>
    <row r="452" spans="1:28" ht="13.5" customHeight="1">
      <c r="A452" s="2"/>
      <c r="B452" s="2"/>
      <c r="C452" s="50"/>
      <c r="D452" s="2"/>
      <c r="E452" s="2"/>
      <c r="F452" s="50"/>
      <c r="G452" s="50"/>
      <c r="H452" s="2"/>
      <c r="I452" s="2"/>
      <c r="J452" s="2"/>
      <c r="K452" s="2"/>
      <c r="L452" s="2"/>
      <c r="M452" s="2"/>
      <c r="N452" s="2"/>
      <c r="O452" s="2"/>
      <c r="P452" s="2"/>
      <c r="Q452" s="2"/>
      <c r="R452" s="2"/>
      <c r="S452" s="2"/>
      <c r="T452" s="2"/>
      <c r="U452" s="2"/>
      <c r="V452" s="2"/>
      <c r="W452" s="2"/>
      <c r="X452" s="2"/>
      <c r="Y452" s="2"/>
      <c r="Z452" s="2"/>
      <c r="AA452" s="2"/>
      <c r="AB452" s="2"/>
    </row>
    <row r="453" spans="1:28" ht="13.5" customHeight="1">
      <c r="A453" s="2"/>
      <c r="B453" s="2"/>
      <c r="C453" s="50"/>
      <c r="D453" s="2"/>
      <c r="E453" s="2"/>
      <c r="F453" s="50"/>
      <c r="G453" s="50"/>
      <c r="H453" s="2"/>
      <c r="I453" s="2"/>
      <c r="J453" s="2"/>
      <c r="K453" s="2"/>
      <c r="L453" s="2"/>
      <c r="M453" s="2"/>
      <c r="N453" s="2"/>
      <c r="O453" s="2"/>
      <c r="P453" s="2"/>
      <c r="Q453" s="2"/>
      <c r="R453" s="2"/>
      <c r="S453" s="2"/>
      <c r="T453" s="2"/>
      <c r="U453" s="2"/>
      <c r="V453" s="2"/>
      <c r="W453" s="2"/>
      <c r="X453" s="2"/>
      <c r="Y453" s="2"/>
      <c r="Z453" s="2"/>
      <c r="AA453" s="2"/>
      <c r="AB453" s="2"/>
    </row>
    <row r="454" spans="1:28" ht="13.5" customHeight="1">
      <c r="A454" s="2"/>
      <c r="B454" s="2"/>
      <c r="C454" s="50"/>
      <c r="D454" s="2"/>
      <c r="E454" s="2"/>
      <c r="F454" s="50"/>
      <c r="G454" s="50"/>
      <c r="H454" s="2"/>
      <c r="I454" s="2"/>
      <c r="J454" s="2"/>
      <c r="K454" s="2"/>
      <c r="L454" s="2"/>
      <c r="M454" s="2"/>
      <c r="N454" s="2"/>
      <c r="O454" s="2"/>
      <c r="P454" s="2"/>
      <c r="Q454" s="2"/>
      <c r="R454" s="2"/>
      <c r="S454" s="2"/>
      <c r="T454" s="2"/>
      <c r="U454" s="2"/>
      <c r="V454" s="2"/>
      <c r="W454" s="2"/>
      <c r="X454" s="2"/>
      <c r="Y454" s="2"/>
      <c r="Z454" s="2"/>
      <c r="AA454" s="2"/>
      <c r="AB454" s="2"/>
    </row>
    <row r="455" spans="1:28" ht="13.5" customHeight="1">
      <c r="A455" s="2"/>
      <c r="B455" s="2"/>
      <c r="C455" s="50"/>
      <c r="D455" s="2"/>
      <c r="E455" s="2"/>
      <c r="F455" s="50"/>
      <c r="G455" s="50"/>
      <c r="H455" s="2"/>
      <c r="I455" s="2"/>
      <c r="J455" s="2"/>
      <c r="K455" s="2"/>
      <c r="L455" s="2"/>
      <c r="M455" s="2"/>
      <c r="N455" s="2"/>
      <c r="O455" s="2"/>
      <c r="P455" s="2"/>
      <c r="Q455" s="2"/>
      <c r="R455" s="2"/>
      <c r="S455" s="2"/>
      <c r="T455" s="2"/>
      <c r="U455" s="2"/>
      <c r="V455" s="2"/>
      <c r="W455" s="2"/>
      <c r="X455" s="2"/>
      <c r="Y455" s="2"/>
      <c r="Z455" s="2"/>
      <c r="AA455" s="2"/>
      <c r="AB455" s="2"/>
    </row>
    <row r="456" spans="1:28" ht="13.5" customHeight="1">
      <c r="A456" s="2"/>
      <c r="B456" s="2"/>
      <c r="C456" s="50"/>
      <c r="D456" s="2"/>
      <c r="E456" s="2"/>
      <c r="F456" s="50"/>
      <c r="G456" s="50"/>
      <c r="H456" s="2"/>
      <c r="I456" s="2"/>
      <c r="J456" s="2"/>
      <c r="K456" s="2"/>
      <c r="L456" s="2"/>
      <c r="M456" s="2"/>
      <c r="N456" s="2"/>
      <c r="O456" s="2"/>
      <c r="P456" s="2"/>
      <c r="Q456" s="2"/>
      <c r="R456" s="2"/>
      <c r="S456" s="2"/>
      <c r="T456" s="2"/>
      <c r="U456" s="2"/>
      <c r="V456" s="2"/>
      <c r="W456" s="2"/>
      <c r="X456" s="2"/>
      <c r="Y456" s="2"/>
      <c r="Z456" s="2"/>
      <c r="AA456" s="2"/>
      <c r="AB456" s="2"/>
    </row>
    <row r="457" spans="1:28" ht="13.5" customHeight="1">
      <c r="A457" s="2"/>
      <c r="B457" s="2"/>
      <c r="C457" s="50"/>
      <c r="D457" s="2"/>
      <c r="E457" s="2"/>
      <c r="F457" s="50"/>
      <c r="G457" s="50"/>
      <c r="H457" s="2"/>
      <c r="I457" s="2"/>
      <c r="J457" s="2"/>
      <c r="K457" s="2"/>
      <c r="L457" s="2"/>
      <c r="M457" s="2"/>
      <c r="N457" s="2"/>
      <c r="O457" s="2"/>
      <c r="P457" s="2"/>
      <c r="Q457" s="2"/>
      <c r="R457" s="2"/>
      <c r="S457" s="2"/>
      <c r="T457" s="2"/>
      <c r="U457" s="2"/>
      <c r="V457" s="2"/>
      <c r="W457" s="2"/>
      <c r="X457" s="2"/>
      <c r="Y457" s="2"/>
      <c r="Z457" s="2"/>
      <c r="AA457" s="2"/>
      <c r="AB457" s="2"/>
    </row>
    <row r="458" spans="1:28" ht="13.5" customHeight="1">
      <c r="A458" s="2"/>
      <c r="B458" s="2"/>
      <c r="C458" s="50"/>
      <c r="D458" s="2"/>
      <c r="E458" s="2"/>
      <c r="F458" s="50"/>
      <c r="G458" s="50"/>
      <c r="H458" s="2"/>
      <c r="I458" s="2"/>
      <c r="J458" s="2"/>
      <c r="K458" s="2"/>
      <c r="L458" s="2"/>
      <c r="M458" s="2"/>
      <c r="N458" s="2"/>
      <c r="O458" s="2"/>
      <c r="P458" s="2"/>
      <c r="Q458" s="2"/>
      <c r="R458" s="2"/>
      <c r="S458" s="2"/>
      <c r="T458" s="2"/>
      <c r="U458" s="2"/>
      <c r="V458" s="2"/>
      <c r="W458" s="2"/>
      <c r="X458" s="2"/>
      <c r="Y458" s="2"/>
      <c r="Z458" s="2"/>
      <c r="AA458" s="2"/>
      <c r="AB458" s="2"/>
    </row>
    <row r="459" spans="1:28" ht="13.5" customHeight="1">
      <c r="A459" s="2"/>
      <c r="B459" s="2"/>
      <c r="C459" s="50"/>
      <c r="D459" s="2"/>
      <c r="E459" s="2"/>
      <c r="F459" s="50"/>
      <c r="G459" s="50"/>
      <c r="H459" s="2"/>
      <c r="I459" s="2"/>
      <c r="J459" s="2"/>
      <c r="K459" s="2"/>
      <c r="L459" s="2"/>
      <c r="M459" s="2"/>
      <c r="N459" s="2"/>
      <c r="O459" s="2"/>
      <c r="P459" s="2"/>
      <c r="Q459" s="2"/>
      <c r="R459" s="2"/>
      <c r="S459" s="2"/>
      <c r="T459" s="2"/>
      <c r="U459" s="2"/>
      <c r="V459" s="2"/>
      <c r="W459" s="2"/>
      <c r="X459" s="2"/>
      <c r="Y459" s="2"/>
      <c r="Z459" s="2"/>
      <c r="AA459" s="2"/>
      <c r="AB459" s="2"/>
    </row>
    <row r="460" spans="1:28" ht="13.5" customHeight="1">
      <c r="A460" s="2"/>
      <c r="B460" s="2"/>
      <c r="C460" s="50"/>
      <c r="D460" s="2"/>
      <c r="E460" s="2"/>
      <c r="F460" s="50"/>
      <c r="G460" s="50"/>
      <c r="H460" s="2"/>
      <c r="I460" s="2"/>
      <c r="J460" s="2"/>
      <c r="K460" s="2"/>
      <c r="L460" s="2"/>
      <c r="M460" s="2"/>
      <c r="N460" s="2"/>
      <c r="O460" s="2"/>
      <c r="P460" s="2"/>
      <c r="Q460" s="2"/>
      <c r="R460" s="2"/>
      <c r="S460" s="2"/>
      <c r="T460" s="2"/>
      <c r="U460" s="2"/>
      <c r="V460" s="2"/>
      <c r="W460" s="2"/>
      <c r="X460" s="2"/>
      <c r="Y460" s="2"/>
      <c r="Z460" s="2"/>
      <c r="AA460" s="2"/>
      <c r="AB460" s="2"/>
    </row>
    <row r="461" spans="1:28" ht="13.5" customHeight="1">
      <c r="A461" s="2"/>
      <c r="B461" s="2"/>
      <c r="C461" s="50"/>
      <c r="D461" s="2"/>
      <c r="E461" s="2"/>
      <c r="F461" s="50"/>
      <c r="G461" s="50"/>
      <c r="H461" s="2"/>
      <c r="I461" s="2"/>
      <c r="J461" s="2"/>
      <c r="K461" s="2"/>
      <c r="L461" s="2"/>
      <c r="M461" s="2"/>
      <c r="N461" s="2"/>
      <c r="O461" s="2"/>
      <c r="P461" s="2"/>
      <c r="Q461" s="2"/>
      <c r="R461" s="2"/>
      <c r="S461" s="2"/>
      <c r="T461" s="2"/>
      <c r="U461" s="2"/>
      <c r="V461" s="2"/>
      <c r="W461" s="2"/>
      <c r="X461" s="2"/>
      <c r="Y461" s="2"/>
      <c r="Z461" s="2"/>
      <c r="AA461" s="2"/>
      <c r="AB461" s="2"/>
    </row>
    <row r="462" spans="1:28" ht="13.5" customHeight="1">
      <c r="A462" s="2"/>
      <c r="B462" s="2"/>
      <c r="C462" s="50"/>
      <c r="D462" s="2"/>
      <c r="E462" s="2"/>
      <c r="F462" s="50"/>
      <c r="G462" s="50"/>
      <c r="H462" s="2"/>
      <c r="I462" s="2"/>
      <c r="J462" s="2"/>
      <c r="K462" s="2"/>
      <c r="L462" s="2"/>
      <c r="M462" s="2"/>
      <c r="N462" s="2"/>
      <c r="O462" s="2"/>
      <c r="P462" s="2"/>
      <c r="Q462" s="2"/>
      <c r="R462" s="2"/>
      <c r="S462" s="2"/>
      <c r="T462" s="2"/>
      <c r="U462" s="2"/>
      <c r="V462" s="2"/>
      <c r="W462" s="2"/>
      <c r="X462" s="2"/>
      <c r="Y462" s="2"/>
      <c r="Z462" s="2"/>
      <c r="AA462" s="2"/>
      <c r="AB462" s="2"/>
    </row>
    <row r="463" spans="1:28" ht="13.5" customHeight="1">
      <c r="A463" s="2"/>
      <c r="B463" s="2"/>
      <c r="C463" s="50"/>
      <c r="D463" s="2"/>
      <c r="E463" s="2"/>
      <c r="F463" s="50"/>
      <c r="G463" s="50"/>
      <c r="H463" s="2"/>
      <c r="I463" s="2"/>
      <c r="J463" s="2"/>
      <c r="K463" s="2"/>
      <c r="L463" s="2"/>
      <c r="M463" s="2"/>
      <c r="N463" s="2"/>
      <c r="O463" s="2"/>
      <c r="P463" s="2"/>
      <c r="Q463" s="2"/>
      <c r="R463" s="2"/>
      <c r="S463" s="2"/>
      <c r="T463" s="2"/>
      <c r="U463" s="2"/>
      <c r="V463" s="2"/>
      <c r="W463" s="2"/>
      <c r="X463" s="2"/>
      <c r="Y463" s="2"/>
      <c r="Z463" s="2"/>
      <c r="AA463" s="2"/>
      <c r="AB463" s="2"/>
    </row>
    <row r="464" spans="1:28" ht="13.5" customHeight="1">
      <c r="A464" s="2"/>
      <c r="B464" s="2"/>
      <c r="C464" s="50"/>
      <c r="D464" s="2"/>
      <c r="E464" s="2"/>
      <c r="F464" s="50"/>
      <c r="G464" s="50"/>
      <c r="H464" s="2"/>
      <c r="I464" s="2"/>
      <c r="J464" s="2"/>
      <c r="K464" s="2"/>
      <c r="L464" s="2"/>
      <c r="M464" s="2"/>
      <c r="N464" s="2"/>
      <c r="O464" s="2"/>
      <c r="P464" s="2"/>
      <c r="Q464" s="2"/>
      <c r="R464" s="2"/>
      <c r="S464" s="2"/>
      <c r="T464" s="2"/>
      <c r="U464" s="2"/>
      <c r="V464" s="2"/>
      <c r="W464" s="2"/>
      <c r="X464" s="2"/>
      <c r="Y464" s="2"/>
      <c r="Z464" s="2"/>
      <c r="AA464" s="2"/>
      <c r="AB464" s="2"/>
    </row>
    <row r="465" spans="1:28" ht="13.5" customHeight="1">
      <c r="A465" s="2"/>
      <c r="B465" s="2"/>
      <c r="C465" s="50"/>
      <c r="D465" s="2"/>
      <c r="E465" s="2"/>
      <c r="F465" s="50"/>
      <c r="G465" s="50"/>
      <c r="H465" s="2"/>
      <c r="I465" s="2"/>
      <c r="J465" s="2"/>
      <c r="K465" s="2"/>
      <c r="L465" s="2"/>
      <c r="M465" s="2"/>
      <c r="N465" s="2"/>
      <c r="O465" s="2"/>
      <c r="P465" s="2"/>
      <c r="Q465" s="2"/>
      <c r="R465" s="2"/>
      <c r="S465" s="2"/>
      <c r="T465" s="2"/>
      <c r="U465" s="2"/>
      <c r="V465" s="2"/>
      <c r="W465" s="2"/>
      <c r="X465" s="2"/>
      <c r="Y465" s="2"/>
      <c r="Z465" s="2"/>
      <c r="AA465" s="2"/>
      <c r="AB465" s="2"/>
    </row>
    <row r="466" spans="1:28" ht="13.5" customHeight="1">
      <c r="A466" s="2"/>
      <c r="B466" s="2"/>
      <c r="C466" s="50"/>
      <c r="D466" s="2"/>
      <c r="E466" s="2"/>
      <c r="F466" s="50"/>
      <c r="G466" s="50"/>
      <c r="H466" s="2"/>
      <c r="I466" s="2"/>
      <c r="J466" s="2"/>
      <c r="K466" s="2"/>
      <c r="L466" s="2"/>
      <c r="M466" s="2"/>
      <c r="N466" s="2"/>
      <c r="O466" s="2"/>
      <c r="P466" s="2"/>
      <c r="Q466" s="2"/>
      <c r="R466" s="2"/>
      <c r="S466" s="2"/>
      <c r="T466" s="2"/>
      <c r="U466" s="2"/>
      <c r="V466" s="2"/>
      <c r="W466" s="2"/>
      <c r="X466" s="2"/>
      <c r="Y466" s="2"/>
      <c r="Z466" s="2"/>
      <c r="AA466" s="2"/>
      <c r="AB466" s="2"/>
    </row>
    <row r="467" spans="1:28" ht="13.5" customHeight="1">
      <c r="A467" s="2"/>
      <c r="B467" s="2"/>
      <c r="C467" s="50"/>
      <c r="D467" s="2"/>
      <c r="E467" s="2"/>
      <c r="F467" s="50"/>
      <c r="G467" s="50"/>
      <c r="H467" s="2"/>
      <c r="I467" s="2"/>
      <c r="J467" s="2"/>
      <c r="K467" s="2"/>
      <c r="L467" s="2"/>
      <c r="M467" s="2"/>
      <c r="N467" s="2"/>
      <c r="O467" s="2"/>
      <c r="P467" s="2"/>
      <c r="Q467" s="2"/>
      <c r="R467" s="2"/>
      <c r="S467" s="2"/>
      <c r="T467" s="2"/>
      <c r="U467" s="2"/>
      <c r="V467" s="2"/>
      <c r="W467" s="2"/>
      <c r="X467" s="2"/>
      <c r="Y467" s="2"/>
      <c r="Z467" s="2"/>
      <c r="AA467" s="2"/>
      <c r="AB467" s="2"/>
    </row>
    <row r="468" spans="1:28" ht="13.5" customHeight="1">
      <c r="A468" s="2"/>
      <c r="B468" s="2"/>
      <c r="C468" s="50"/>
      <c r="D468" s="2"/>
      <c r="E468" s="2"/>
      <c r="F468" s="50"/>
      <c r="G468" s="50"/>
      <c r="H468" s="2"/>
      <c r="I468" s="2"/>
      <c r="J468" s="2"/>
      <c r="K468" s="2"/>
      <c r="L468" s="2"/>
      <c r="M468" s="2"/>
      <c r="N468" s="2"/>
      <c r="O468" s="2"/>
      <c r="P468" s="2"/>
      <c r="Q468" s="2"/>
      <c r="R468" s="2"/>
      <c r="S468" s="2"/>
      <c r="T468" s="2"/>
      <c r="U468" s="2"/>
      <c r="V468" s="2"/>
      <c r="W468" s="2"/>
      <c r="X468" s="2"/>
      <c r="Y468" s="2"/>
      <c r="Z468" s="2"/>
      <c r="AA468" s="2"/>
      <c r="AB468" s="2"/>
    </row>
    <row r="469" spans="1:28" ht="13.5" customHeight="1">
      <c r="A469" s="2"/>
      <c r="B469" s="2"/>
      <c r="C469" s="50"/>
      <c r="D469" s="2"/>
      <c r="E469" s="2"/>
      <c r="F469" s="50"/>
      <c r="G469" s="50"/>
      <c r="H469" s="2"/>
      <c r="I469" s="2"/>
      <c r="J469" s="2"/>
      <c r="K469" s="2"/>
      <c r="L469" s="2"/>
      <c r="M469" s="2"/>
      <c r="N469" s="2"/>
      <c r="O469" s="2"/>
      <c r="P469" s="2"/>
      <c r="Q469" s="2"/>
      <c r="R469" s="2"/>
      <c r="S469" s="2"/>
      <c r="T469" s="2"/>
      <c r="U469" s="2"/>
      <c r="V469" s="2"/>
      <c r="W469" s="2"/>
      <c r="X469" s="2"/>
      <c r="Y469" s="2"/>
      <c r="Z469" s="2"/>
      <c r="AA469" s="2"/>
      <c r="AB469" s="2"/>
    </row>
    <row r="470" spans="1:28" ht="13.5" customHeight="1">
      <c r="A470" s="2"/>
      <c r="B470" s="2"/>
      <c r="C470" s="50"/>
      <c r="D470" s="2"/>
      <c r="E470" s="2"/>
      <c r="F470" s="50"/>
      <c r="G470" s="50"/>
      <c r="H470" s="2"/>
      <c r="I470" s="2"/>
      <c r="J470" s="2"/>
      <c r="K470" s="2"/>
      <c r="L470" s="2"/>
      <c r="M470" s="2"/>
      <c r="N470" s="2"/>
      <c r="O470" s="2"/>
      <c r="P470" s="2"/>
      <c r="Q470" s="2"/>
      <c r="R470" s="2"/>
      <c r="S470" s="2"/>
      <c r="T470" s="2"/>
      <c r="U470" s="2"/>
      <c r="V470" s="2"/>
      <c r="W470" s="2"/>
      <c r="X470" s="2"/>
      <c r="Y470" s="2"/>
      <c r="Z470" s="2"/>
      <c r="AA470" s="2"/>
      <c r="AB470" s="2"/>
    </row>
    <row r="471" spans="1:28" ht="13.5" customHeight="1">
      <c r="A471" s="2"/>
      <c r="B471" s="2"/>
      <c r="C471" s="50"/>
      <c r="D471" s="2"/>
      <c r="E471" s="2"/>
      <c r="F471" s="50"/>
      <c r="G471" s="50"/>
      <c r="H471" s="2"/>
      <c r="I471" s="2"/>
      <c r="J471" s="2"/>
      <c r="K471" s="2"/>
      <c r="L471" s="2"/>
      <c r="M471" s="2"/>
      <c r="N471" s="2"/>
      <c r="O471" s="2"/>
      <c r="P471" s="2"/>
      <c r="Q471" s="2"/>
      <c r="R471" s="2"/>
      <c r="S471" s="2"/>
      <c r="T471" s="2"/>
      <c r="U471" s="2"/>
      <c r="V471" s="2"/>
      <c r="W471" s="2"/>
      <c r="X471" s="2"/>
      <c r="Y471" s="2"/>
      <c r="Z471" s="2"/>
      <c r="AA471" s="2"/>
      <c r="AB471" s="2"/>
    </row>
    <row r="472" spans="1:28" ht="13.5" customHeight="1">
      <c r="A472" s="2"/>
      <c r="B472" s="2"/>
      <c r="C472" s="50"/>
      <c r="D472" s="2"/>
      <c r="E472" s="2"/>
      <c r="F472" s="50"/>
      <c r="G472" s="50"/>
      <c r="H472" s="2"/>
      <c r="I472" s="2"/>
      <c r="J472" s="2"/>
      <c r="K472" s="2"/>
      <c r="L472" s="2"/>
      <c r="M472" s="2"/>
      <c r="N472" s="2"/>
      <c r="O472" s="2"/>
      <c r="P472" s="2"/>
      <c r="Q472" s="2"/>
      <c r="R472" s="2"/>
      <c r="S472" s="2"/>
      <c r="T472" s="2"/>
      <c r="U472" s="2"/>
      <c r="V472" s="2"/>
      <c r="W472" s="2"/>
      <c r="X472" s="2"/>
      <c r="Y472" s="2"/>
      <c r="Z472" s="2"/>
      <c r="AA472" s="2"/>
      <c r="AB472" s="2"/>
    </row>
    <row r="473" spans="1:28" ht="13.5" customHeight="1">
      <c r="A473" s="2"/>
      <c r="B473" s="2"/>
      <c r="C473" s="50"/>
      <c r="D473" s="2"/>
      <c r="E473" s="2"/>
      <c r="F473" s="50"/>
      <c r="G473" s="50"/>
      <c r="H473" s="2"/>
      <c r="I473" s="2"/>
      <c r="J473" s="2"/>
      <c r="K473" s="2"/>
      <c r="L473" s="2"/>
      <c r="M473" s="2"/>
      <c r="N473" s="2"/>
      <c r="O473" s="2"/>
      <c r="P473" s="2"/>
      <c r="Q473" s="2"/>
      <c r="R473" s="2"/>
      <c r="S473" s="2"/>
      <c r="T473" s="2"/>
      <c r="U473" s="2"/>
      <c r="V473" s="2"/>
      <c r="W473" s="2"/>
      <c r="X473" s="2"/>
      <c r="Y473" s="2"/>
      <c r="Z473" s="2"/>
      <c r="AA473" s="2"/>
      <c r="AB473" s="2"/>
    </row>
    <row r="474" spans="1:28" ht="13.5" customHeight="1">
      <c r="A474" s="2"/>
      <c r="B474" s="2"/>
      <c r="C474" s="50"/>
      <c r="D474" s="2"/>
      <c r="E474" s="2"/>
      <c r="F474" s="50"/>
      <c r="G474" s="50"/>
      <c r="H474" s="2"/>
      <c r="I474" s="2"/>
      <c r="J474" s="2"/>
      <c r="K474" s="2"/>
      <c r="L474" s="2"/>
      <c r="M474" s="2"/>
      <c r="N474" s="2"/>
      <c r="O474" s="2"/>
      <c r="P474" s="2"/>
      <c r="Q474" s="2"/>
      <c r="R474" s="2"/>
      <c r="S474" s="2"/>
      <c r="T474" s="2"/>
      <c r="U474" s="2"/>
      <c r="V474" s="2"/>
      <c r="W474" s="2"/>
      <c r="X474" s="2"/>
      <c r="Y474" s="2"/>
      <c r="Z474" s="2"/>
      <c r="AA474" s="2"/>
      <c r="AB474" s="2"/>
    </row>
    <row r="475" spans="1:28" ht="13.5" customHeight="1">
      <c r="A475" s="2"/>
      <c r="B475" s="2"/>
      <c r="C475" s="50"/>
      <c r="D475" s="2"/>
      <c r="E475" s="2"/>
      <c r="F475" s="50"/>
      <c r="G475" s="50"/>
      <c r="H475" s="2"/>
      <c r="I475" s="2"/>
      <c r="J475" s="2"/>
      <c r="K475" s="2"/>
      <c r="L475" s="2"/>
      <c r="M475" s="2"/>
      <c r="N475" s="2"/>
      <c r="O475" s="2"/>
      <c r="P475" s="2"/>
      <c r="Q475" s="2"/>
      <c r="R475" s="2"/>
      <c r="S475" s="2"/>
      <c r="T475" s="2"/>
      <c r="U475" s="2"/>
      <c r="V475" s="2"/>
      <c r="W475" s="2"/>
      <c r="X475" s="2"/>
      <c r="Y475" s="2"/>
      <c r="Z475" s="2"/>
      <c r="AA475" s="2"/>
      <c r="AB475" s="2"/>
    </row>
    <row r="476" spans="1:28" ht="13.5" customHeight="1">
      <c r="A476" s="2"/>
      <c r="B476" s="2"/>
      <c r="C476" s="50"/>
      <c r="D476" s="2"/>
      <c r="E476" s="2"/>
      <c r="F476" s="50"/>
      <c r="G476" s="50"/>
      <c r="H476" s="2"/>
      <c r="I476" s="2"/>
      <c r="J476" s="2"/>
      <c r="K476" s="2"/>
      <c r="L476" s="2"/>
      <c r="M476" s="2"/>
      <c r="N476" s="2"/>
      <c r="O476" s="2"/>
      <c r="P476" s="2"/>
      <c r="Q476" s="2"/>
      <c r="R476" s="2"/>
      <c r="S476" s="2"/>
      <c r="T476" s="2"/>
      <c r="U476" s="2"/>
      <c r="V476" s="2"/>
      <c r="W476" s="2"/>
      <c r="X476" s="2"/>
      <c r="Y476" s="2"/>
      <c r="Z476" s="2"/>
      <c r="AA476" s="2"/>
      <c r="AB476" s="2"/>
    </row>
    <row r="477" spans="1:28" ht="13.5" customHeight="1">
      <c r="A477" s="2"/>
      <c r="B477" s="2"/>
      <c r="C477" s="50"/>
      <c r="D477" s="2"/>
      <c r="E477" s="2"/>
      <c r="F477" s="50"/>
      <c r="G477" s="50"/>
      <c r="H477" s="2"/>
      <c r="I477" s="2"/>
      <c r="J477" s="2"/>
      <c r="K477" s="2"/>
      <c r="L477" s="2"/>
      <c r="M477" s="2"/>
      <c r="N477" s="2"/>
      <c r="O477" s="2"/>
      <c r="P477" s="2"/>
      <c r="Q477" s="2"/>
      <c r="R477" s="2"/>
      <c r="S477" s="2"/>
      <c r="T477" s="2"/>
      <c r="U477" s="2"/>
      <c r="V477" s="2"/>
      <c r="W477" s="2"/>
      <c r="X477" s="2"/>
      <c r="Y477" s="2"/>
      <c r="Z477" s="2"/>
      <c r="AA477" s="2"/>
      <c r="AB477" s="2"/>
    </row>
    <row r="478" spans="1:28" ht="13.5" customHeight="1">
      <c r="A478" s="2"/>
      <c r="B478" s="2"/>
      <c r="C478" s="50"/>
      <c r="D478" s="2"/>
      <c r="E478" s="2"/>
      <c r="F478" s="50"/>
      <c r="G478" s="50"/>
      <c r="H478" s="2"/>
      <c r="I478" s="2"/>
      <c r="J478" s="2"/>
      <c r="K478" s="2"/>
      <c r="L478" s="2"/>
      <c r="M478" s="2"/>
      <c r="N478" s="2"/>
      <c r="O478" s="2"/>
      <c r="P478" s="2"/>
      <c r="Q478" s="2"/>
      <c r="R478" s="2"/>
      <c r="S478" s="2"/>
      <c r="T478" s="2"/>
      <c r="U478" s="2"/>
      <c r="V478" s="2"/>
      <c r="W478" s="2"/>
      <c r="X478" s="2"/>
      <c r="Y478" s="2"/>
      <c r="Z478" s="2"/>
      <c r="AA478" s="2"/>
      <c r="AB478" s="2"/>
    </row>
    <row r="479" spans="1:28" ht="13.5" customHeight="1">
      <c r="A479" s="2"/>
      <c r="B479" s="2"/>
      <c r="C479" s="50"/>
      <c r="D479" s="2"/>
      <c r="E479" s="2"/>
      <c r="F479" s="50"/>
      <c r="G479" s="50"/>
      <c r="H479" s="2"/>
      <c r="I479" s="2"/>
      <c r="J479" s="2"/>
      <c r="K479" s="2"/>
      <c r="L479" s="2"/>
      <c r="M479" s="2"/>
      <c r="N479" s="2"/>
      <c r="O479" s="2"/>
      <c r="P479" s="2"/>
      <c r="Q479" s="2"/>
      <c r="R479" s="2"/>
      <c r="S479" s="2"/>
      <c r="T479" s="2"/>
      <c r="U479" s="2"/>
      <c r="V479" s="2"/>
      <c r="W479" s="2"/>
      <c r="X479" s="2"/>
      <c r="Y479" s="2"/>
      <c r="Z479" s="2"/>
      <c r="AA479" s="2"/>
      <c r="AB479" s="2"/>
    </row>
    <row r="480" spans="1:28" ht="13.5" customHeight="1">
      <c r="A480" s="2"/>
      <c r="B480" s="2"/>
      <c r="C480" s="50"/>
      <c r="D480" s="2"/>
      <c r="E480" s="2"/>
      <c r="F480" s="50"/>
      <c r="G480" s="50"/>
      <c r="H480" s="2"/>
      <c r="I480" s="2"/>
      <c r="J480" s="2"/>
      <c r="K480" s="2"/>
      <c r="L480" s="2"/>
      <c r="M480" s="2"/>
      <c r="N480" s="2"/>
      <c r="O480" s="2"/>
      <c r="P480" s="2"/>
      <c r="Q480" s="2"/>
      <c r="R480" s="2"/>
      <c r="S480" s="2"/>
      <c r="T480" s="2"/>
      <c r="U480" s="2"/>
      <c r="V480" s="2"/>
      <c r="W480" s="2"/>
      <c r="X480" s="2"/>
      <c r="Y480" s="2"/>
      <c r="Z480" s="2"/>
      <c r="AA480" s="2"/>
      <c r="AB480" s="2"/>
    </row>
    <row r="481" spans="1:28" ht="13.5" customHeight="1">
      <c r="A481" s="2"/>
      <c r="B481" s="2"/>
      <c r="C481" s="50"/>
      <c r="D481" s="2"/>
      <c r="E481" s="2"/>
      <c r="F481" s="50"/>
      <c r="G481" s="50"/>
      <c r="H481" s="2"/>
      <c r="I481" s="2"/>
      <c r="J481" s="2"/>
      <c r="K481" s="2"/>
      <c r="L481" s="2"/>
      <c r="M481" s="2"/>
      <c r="N481" s="2"/>
      <c r="O481" s="2"/>
      <c r="P481" s="2"/>
      <c r="Q481" s="2"/>
      <c r="R481" s="2"/>
      <c r="S481" s="2"/>
      <c r="T481" s="2"/>
      <c r="U481" s="2"/>
      <c r="V481" s="2"/>
      <c r="W481" s="2"/>
      <c r="X481" s="2"/>
      <c r="Y481" s="2"/>
      <c r="Z481" s="2"/>
      <c r="AA481" s="2"/>
      <c r="AB481" s="2"/>
    </row>
    <row r="482" spans="1:28" ht="13.5" customHeight="1">
      <c r="A482" s="2"/>
      <c r="B482" s="2"/>
      <c r="C482" s="50"/>
      <c r="D482" s="2"/>
      <c r="E482" s="2"/>
      <c r="F482" s="50"/>
      <c r="G482" s="50"/>
      <c r="H482" s="2"/>
      <c r="I482" s="2"/>
      <c r="J482" s="2"/>
      <c r="K482" s="2"/>
      <c r="L482" s="2"/>
      <c r="M482" s="2"/>
      <c r="N482" s="2"/>
      <c r="O482" s="2"/>
      <c r="P482" s="2"/>
      <c r="Q482" s="2"/>
      <c r="R482" s="2"/>
      <c r="S482" s="2"/>
      <c r="T482" s="2"/>
      <c r="U482" s="2"/>
      <c r="V482" s="2"/>
      <c r="W482" s="2"/>
      <c r="X482" s="2"/>
      <c r="Y482" s="2"/>
      <c r="Z482" s="2"/>
      <c r="AA482" s="2"/>
      <c r="AB482" s="2"/>
    </row>
    <row r="483" spans="1:28" ht="13.5" customHeight="1">
      <c r="A483" s="2"/>
      <c r="B483" s="2"/>
      <c r="C483" s="50"/>
      <c r="D483" s="2"/>
      <c r="E483" s="2"/>
      <c r="F483" s="50"/>
      <c r="G483" s="50"/>
      <c r="H483" s="2"/>
      <c r="I483" s="2"/>
      <c r="J483" s="2"/>
      <c r="K483" s="2"/>
      <c r="L483" s="2"/>
      <c r="M483" s="2"/>
      <c r="N483" s="2"/>
      <c r="O483" s="2"/>
      <c r="P483" s="2"/>
      <c r="Q483" s="2"/>
      <c r="R483" s="2"/>
      <c r="S483" s="2"/>
      <c r="T483" s="2"/>
      <c r="U483" s="2"/>
      <c r="V483" s="2"/>
      <c r="W483" s="2"/>
      <c r="X483" s="2"/>
      <c r="Y483" s="2"/>
      <c r="Z483" s="2"/>
      <c r="AA483" s="2"/>
      <c r="AB483" s="2"/>
    </row>
    <row r="484" spans="1:28" ht="13.5" customHeight="1">
      <c r="A484" s="2"/>
      <c r="B484" s="2"/>
      <c r="C484" s="50"/>
      <c r="D484" s="2"/>
      <c r="E484" s="2"/>
      <c r="F484" s="50"/>
      <c r="G484" s="50"/>
      <c r="H484" s="2"/>
      <c r="I484" s="2"/>
      <c r="J484" s="2"/>
      <c r="K484" s="2"/>
      <c r="L484" s="2"/>
      <c r="M484" s="2"/>
      <c r="N484" s="2"/>
      <c r="O484" s="2"/>
      <c r="P484" s="2"/>
      <c r="Q484" s="2"/>
      <c r="R484" s="2"/>
      <c r="S484" s="2"/>
      <c r="T484" s="2"/>
      <c r="U484" s="2"/>
      <c r="V484" s="2"/>
      <c r="W484" s="2"/>
      <c r="X484" s="2"/>
      <c r="Y484" s="2"/>
      <c r="Z484" s="2"/>
      <c r="AA484" s="2"/>
      <c r="AB484" s="2"/>
    </row>
    <row r="485" spans="1:28" ht="13.5" customHeight="1">
      <c r="A485" s="2"/>
      <c r="B485" s="2"/>
      <c r="C485" s="50"/>
      <c r="D485" s="2"/>
      <c r="E485" s="2"/>
      <c r="F485" s="50"/>
      <c r="G485" s="50"/>
      <c r="H485" s="2"/>
      <c r="I485" s="2"/>
      <c r="J485" s="2"/>
      <c r="K485" s="2"/>
      <c r="L485" s="2"/>
      <c r="M485" s="2"/>
      <c r="N485" s="2"/>
      <c r="O485" s="2"/>
      <c r="P485" s="2"/>
      <c r="Q485" s="2"/>
      <c r="R485" s="2"/>
      <c r="S485" s="2"/>
      <c r="T485" s="2"/>
      <c r="U485" s="2"/>
      <c r="V485" s="2"/>
      <c r="W485" s="2"/>
      <c r="X485" s="2"/>
      <c r="Y485" s="2"/>
      <c r="Z485" s="2"/>
      <c r="AA485" s="2"/>
      <c r="AB485" s="2"/>
    </row>
    <row r="486" spans="1:28" ht="13.5" customHeight="1">
      <c r="A486" s="2"/>
      <c r="B486" s="2"/>
      <c r="C486" s="50"/>
      <c r="D486" s="2"/>
      <c r="E486" s="2"/>
      <c r="F486" s="50"/>
      <c r="G486" s="50"/>
      <c r="H486" s="2"/>
      <c r="I486" s="2"/>
      <c r="J486" s="2"/>
      <c r="K486" s="2"/>
      <c r="L486" s="2"/>
      <c r="M486" s="2"/>
      <c r="N486" s="2"/>
      <c r="O486" s="2"/>
      <c r="P486" s="2"/>
      <c r="Q486" s="2"/>
      <c r="R486" s="2"/>
      <c r="S486" s="2"/>
      <c r="T486" s="2"/>
      <c r="U486" s="2"/>
      <c r="V486" s="2"/>
      <c r="W486" s="2"/>
      <c r="X486" s="2"/>
      <c r="Y486" s="2"/>
      <c r="Z486" s="2"/>
      <c r="AA486" s="2"/>
      <c r="AB486" s="2"/>
    </row>
    <row r="487" spans="1:28" ht="13.5" customHeight="1">
      <c r="A487" s="2"/>
      <c r="B487" s="2"/>
      <c r="C487" s="50"/>
      <c r="D487" s="2"/>
      <c r="E487" s="2"/>
      <c r="F487" s="50"/>
      <c r="G487" s="50"/>
      <c r="H487" s="2"/>
      <c r="I487" s="2"/>
      <c r="J487" s="2"/>
      <c r="K487" s="2"/>
      <c r="L487" s="2"/>
      <c r="M487" s="2"/>
      <c r="N487" s="2"/>
      <c r="O487" s="2"/>
      <c r="P487" s="2"/>
      <c r="Q487" s="2"/>
      <c r="R487" s="2"/>
      <c r="S487" s="2"/>
      <c r="T487" s="2"/>
      <c r="U487" s="2"/>
      <c r="V487" s="2"/>
      <c r="W487" s="2"/>
      <c r="X487" s="2"/>
      <c r="Y487" s="2"/>
      <c r="Z487" s="2"/>
      <c r="AA487" s="2"/>
      <c r="AB487" s="2"/>
    </row>
    <row r="488" spans="1:28" ht="13.5" customHeight="1">
      <c r="A488" s="2"/>
      <c r="B488" s="2"/>
      <c r="C488" s="50"/>
      <c r="D488" s="2"/>
      <c r="E488" s="2"/>
      <c r="F488" s="50"/>
      <c r="G488" s="50"/>
      <c r="H488" s="2"/>
      <c r="I488" s="2"/>
      <c r="J488" s="2"/>
      <c r="K488" s="2"/>
      <c r="L488" s="2"/>
      <c r="M488" s="2"/>
      <c r="N488" s="2"/>
      <c r="O488" s="2"/>
      <c r="P488" s="2"/>
      <c r="Q488" s="2"/>
      <c r="R488" s="2"/>
      <c r="S488" s="2"/>
      <c r="T488" s="2"/>
      <c r="U488" s="2"/>
      <c r="V488" s="2"/>
      <c r="W488" s="2"/>
      <c r="X488" s="2"/>
      <c r="Y488" s="2"/>
      <c r="Z488" s="2"/>
      <c r="AA488" s="2"/>
      <c r="AB488" s="2"/>
    </row>
    <row r="489" spans="1:28" ht="13.5" customHeight="1">
      <c r="A489" s="2"/>
      <c r="B489" s="2"/>
      <c r="C489" s="50"/>
      <c r="D489" s="2"/>
      <c r="E489" s="2"/>
      <c r="F489" s="50"/>
      <c r="G489" s="50"/>
      <c r="H489" s="2"/>
      <c r="I489" s="2"/>
      <c r="J489" s="2"/>
      <c r="K489" s="2"/>
      <c r="L489" s="2"/>
      <c r="M489" s="2"/>
      <c r="N489" s="2"/>
      <c r="O489" s="2"/>
      <c r="P489" s="2"/>
      <c r="Q489" s="2"/>
      <c r="R489" s="2"/>
      <c r="S489" s="2"/>
      <c r="T489" s="2"/>
      <c r="U489" s="2"/>
      <c r="V489" s="2"/>
      <c r="W489" s="2"/>
      <c r="X489" s="2"/>
      <c r="Y489" s="2"/>
      <c r="Z489" s="2"/>
      <c r="AA489" s="2"/>
      <c r="AB489" s="2"/>
    </row>
    <row r="490" spans="1:28" ht="13.5" customHeight="1">
      <c r="A490" s="2"/>
      <c r="B490" s="2"/>
      <c r="C490" s="50"/>
      <c r="D490" s="2"/>
      <c r="E490" s="2"/>
      <c r="F490" s="50"/>
      <c r="G490" s="50"/>
      <c r="H490" s="2"/>
      <c r="I490" s="2"/>
      <c r="J490" s="2"/>
      <c r="K490" s="2"/>
      <c r="L490" s="2"/>
      <c r="M490" s="2"/>
      <c r="N490" s="2"/>
      <c r="O490" s="2"/>
      <c r="P490" s="2"/>
      <c r="Q490" s="2"/>
      <c r="R490" s="2"/>
      <c r="S490" s="2"/>
      <c r="T490" s="2"/>
      <c r="U490" s="2"/>
      <c r="V490" s="2"/>
      <c r="W490" s="2"/>
      <c r="X490" s="2"/>
      <c r="Y490" s="2"/>
      <c r="Z490" s="2"/>
      <c r="AA490" s="2"/>
      <c r="AB490" s="2"/>
    </row>
    <row r="491" spans="1:28" ht="13.5" customHeight="1">
      <c r="A491" s="2"/>
      <c r="B491" s="2"/>
      <c r="C491" s="50"/>
      <c r="D491" s="2"/>
      <c r="E491" s="2"/>
      <c r="F491" s="50"/>
      <c r="G491" s="50"/>
      <c r="H491" s="2"/>
      <c r="I491" s="2"/>
      <c r="J491" s="2"/>
      <c r="K491" s="2"/>
      <c r="L491" s="2"/>
      <c r="M491" s="2"/>
      <c r="N491" s="2"/>
      <c r="O491" s="2"/>
      <c r="P491" s="2"/>
      <c r="Q491" s="2"/>
      <c r="R491" s="2"/>
      <c r="S491" s="2"/>
      <c r="T491" s="2"/>
      <c r="U491" s="2"/>
      <c r="V491" s="2"/>
      <c r="W491" s="2"/>
      <c r="X491" s="2"/>
      <c r="Y491" s="2"/>
      <c r="Z491" s="2"/>
      <c r="AA491" s="2"/>
      <c r="AB491" s="2"/>
    </row>
    <row r="492" spans="1:28" ht="13.5" customHeight="1">
      <c r="A492" s="2"/>
      <c r="B492" s="2"/>
      <c r="C492" s="50"/>
      <c r="D492" s="2"/>
      <c r="E492" s="2"/>
      <c r="F492" s="50"/>
      <c r="G492" s="50"/>
      <c r="H492" s="2"/>
      <c r="I492" s="2"/>
      <c r="J492" s="2"/>
      <c r="K492" s="2"/>
      <c r="L492" s="2"/>
      <c r="M492" s="2"/>
      <c r="N492" s="2"/>
      <c r="O492" s="2"/>
      <c r="P492" s="2"/>
      <c r="Q492" s="2"/>
      <c r="R492" s="2"/>
      <c r="S492" s="2"/>
      <c r="T492" s="2"/>
      <c r="U492" s="2"/>
      <c r="V492" s="2"/>
      <c r="W492" s="2"/>
      <c r="X492" s="2"/>
      <c r="Y492" s="2"/>
      <c r="Z492" s="2"/>
      <c r="AA492" s="2"/>
      <c r="AB492" s="2"/>
    </row>
    <row r="493" spans="1:28" ht="13.5" customHeight="1">
      <c r="A493" s="2"/>
      <c r="B493" s="2"/>
      <c r="C493" s="50"/>
      <c r="D493" s="2"/>
      <c r="E493" s="2"/>
      <c r="F493" s="50"/>
      <c r="G493" s="50"/>
      <c r="H493" s="2"/>
      <c r="I493" s="2"/>
      <c r="J493" s="2"/>
      <c r="K493" s="2"/>
      <c r="L493" s="2"/>
      <c r="M493" s="2"/>
      <c r="N493" s="2"/>
      <c r="O493" s="2"/>
      <c r="P493" s="2"/>
      <c r="Q493" s="2"/>
      <c r="R493" s="2"/>
      <c r="S493" s="2"/>
      <c r="T493" s="2"/>
      <c r="U493" s="2"/>
      <c r="V493" s="2"/>
      <c r="W493" s="2"/>
      <c r="X493" s="2"/>
      <c r="Y493" s="2"/>
      <c r="Z493" s="2"/>
      <c r="AA493" s="2"/>
      <c r="AB493" s="2"/>
    </row>
    <row r="494" spans="1:28" ht="13.5" customHeight="1">
      <c r="A494" s="2"/>
      <c r="B494" s="2"/>
      <c r="C494" s="50"/>
      <c r="D494" s="2"/>
      <c r="E494" s="2"/>
      <c r="F494" s="50"/>
      <c r="G494" s="50"/>
      <c r="H494" s="2"/>
      <c r="I494" s="2"/>
      <c r="J494" s="2"/>
      <c r="K494" s="2"/>
      <c r="L494" s="2"/>
      <c r="M494" s="2"/>
      <c r="N494" s="2"/>
      <c r="O494" s="2"/>
      <c r="P494" s="2"/>
      <c r="Q494" s="2"/>
      <c r="R494" s="2"/>
      <c r="S494" s="2"/>
      <c r="T494" s="2"/>
      <c r="U494" s="2"/>
      <c r="V494" s="2"/>
      <c r="W494" s="2"/>
      <c r="X494" s="2"/>
      <c r="Y494" s="2"/>
      <c r="Z494" s="2"/>
      <c r="AA494" s="2"/>
      <c r="AB494" s="2"/>
    </row>
    <row r="495" spans="1:28" ht="13.5" customHeight="1">
      <c r="A495" s="2"/>
      <c r="B495" s="2"/>
      <c r="C495" s="50"/>
      <c r="D495" s="2"/>
      <c r="E495" s="2"/>
      <c r="F495" s="50"/>
      <c r="G495" s="50"/>
      <c r="H495" s="2"/>
      <c r="I495" s="2"/>
      <c r="J495" s="2"/>
      <c r="K495" s="2"/>
      <c r="L495" s="2"/>
      <c r="M495" s="2"/>
      <c r="N495" s="2"/>
      <c r="O495" s="2"/>
      <c r="P495" s="2"/>
      <c r="Q495" s="2"/>
      <c r="R495" s="2"/>
      <c r="S495" s="2"/>
      <c r="T495" s="2"/>
      <c r="U495" s="2"/>
      <c r="V495" s="2"/>
      <c r="W495" s="2"/>
      <c r="X495" s="2"/>
      <c r="Y495" s="2"/>
      <c r="Z495" s="2"/>
      <c r="AA495" s="2"/>
      <c r="AB495" s="2"/>
    </row>
    <row r="496" spans="1:28" ht="13.5" customHeight="1">
      <c r="A496" s="2"/>
      <c r="B496" s="2"/>
      <c r="C496" s="50"/>
      <c r="D496" s="2"/>
      <c r="E496" s="2"/>
      <c r="F496" s="50"/>
      <c r="G496" s="50"/>
      <c r="H496" s="2"/>
      <c r="I496" s="2"/>
      <c r="J496" s="2"/>
      <c r="K496" s="2"/>
      <c r="L496" s="2"/>
      <c r="M496" s="2"/>
      <c r="N496" s="2"/>
      <c r="O496" s="2"/>
      <c r="P496" s="2"/>
      <c r="Q496" s="2"/>
      <c r="R496" s="2"/>
      <c r="S496" s="2"/>
      <c r="T496" s="2"/>
      <c r="U496" s="2"/>
      <c r="V496" s="2"/>
      <c r="W496" s="2"/>
      <c r="X496" s="2"/>
      <c r="Y496" s="2"/>
      <c r="Z496" s="2"/>
      <c r="AA496" s="2"/>
      <c r="AB496" s="2"/>
    </row>
    <row r="497" spans="1:28" ht="13.5" customHeight="1">
      <c r="A497" s="2"/>
      <c r="B497" s="2"/>
      <c r="C497" s="50"/>
      <c r="D497" s="2"/>
      <c r="E497" s="2"/>
      <c r="F497" s="50"/>
      <c r="G497" s="50"/>
      <c r="H497" s="2"/>
      <c r="I497" s="2"/>
      <c r="J497" s="2"/>
      <c r="K497" s="2"/>
      <c r="L497" s="2"/>
      <c r="M497" s="2"/>
      <c r="N497" s="2"/>
      <c r="O497" s="2"/>
      <c r="P497" s="2"/>
      <c r="Q497" s="2"/>
      <c r="R497" s="2"/>
      <c r="S497" s="2"/>
      <c r="T497" s="2"/>
      <c r="U497" s="2"/>
      <c r="V497" s="2"/>
      <c r="W497" s="2"/>
      <c r="X497" s="2"/>
      <c r="Y497" s="2"/>
      <c r="Z497" s="2"/>
      <c r="AA497" s="2"/>
      <c r="AB497" s="2"/>
    </row>
    <row r="498" spans="1:28" ht="13.5" customHeight="1">
      <c r="A498" s="2"/>
      <c r="B498" s="2"/>
      <c r="C498" s="50"/>
      <c r="D498" s="2"/>
      <c r="E498" s="2"/>
      <c r="F498" s="50"/>
      <c r="G498" s="50"/>
      <c r="H498" s="2"/>
      <c r="I498" s="2"/>
      <c r="J498" s="2"/>
      <c r="K498" s="2"/>
      <c r="L498" s="2"/>
      <c r="M498" s="2"/>
      <c r="N498" s="2"/>
      <c r="O498" s="2"/>
      <c r="P498" s="2"/>
      <c r="Q498" s="2"/>
      <c r="R498" s="2"/>
      <c r="S498" s="2"/>
      <c r="T498" s="2"/>
      <c r="U498" s="2"/>
      <c r="V498" s="2"/>
      <c r="W498" s="2"/>
      <c r="X498" s="2"/>
      <c r="Y498" s="2"/>
      <c r="Z498" s="2"/>
      <c r="AA498" s="2"/>
      <c r="AB498" s="2"/>
    </row>
    <row r="499" spans="1:28" ht="13.5" customHeight="1">
      <c r="A499" s="2"/>
      <c r="B499" s="2"/>
      <c r="C499" s="50"/>
      <c r="D499" s="2"/>
      <c r="E499" s="2"/>
      <c r="F499" s="50"/>
      <c r="G499" s="50"/>
      <c r="H499" s="2"/>
      <c r="I499" s="2"/>
      <c r="J499" s="2"/>
      <c r="K499" s="2"/>
      <c r="L499" s="2"/>
      <c r="M499" s="2"/>
      <c r="N499" s="2"/>
      <c r="O499" s="2"/>
      <c r="P499" s="2"/>
      <c r="Q499" s="2"/>
      <c r="R499" s="2"/>
      <c r="S499" s="2"/>
      <c r="T499" s="2"/>
      <c r="U499" s="2"/>
      <c r="V499" s="2"/>
      <c r="W499" s="2"/>
      <c r="X499" s="2"/>
      <c r="Y499" s="2"/>
      <c r="Z499" s="2"/>
      <c r="AA499" s="2"/>
      <c r="AB499" s="2"/>
    </row>
    <row r="500" spans="1:28" ht="13.5" customHeight="1">
      <c r="A500" s="2"/>
      <c r="B500" s="2"/>
      <c r="C500" s="50"/>
      <c r="D500" s="2"/>
      <c r="E500" s="2"/>
      <c r="F500" s="50"/>
      <c r="G500" s="50"/>
      <c r="H500" s="2"/>
      <c r="I500" s="2"/>
      <c r="J500" s="2"/>
      <c r="K500" s="2"/>
      <c r="L500" s="2"/>
      <c r="M500" s="2"/>
      <c r="N500" s="2"/>
      <c r="O500" s="2"/>
      <c r="P500" s="2"/>
      <c r="Q500" s="2"/>
      <c r="R500" s="2"/>
      <c r="S500" s="2"/>
      <c r="T500" s="2"/>
      <c r="U500" s="2"/>
      <c r="V500" s="2"/>
      <c r="W500" s="2"/>
      <c r="X500" s="2"/>
      <c r="Y500" s="2"/>
      <c r="Z500" s="2"/>
      <c r="AA500" s="2"/>
      <c r="AB500" s="2"/>
    </row>
    <row r="501" spans="1:28" ht="13.5" customHeight="1">
      <c r="A501" s="2"/>
      <c r="B501" s="2"/>
      <c r="C501" s="50"/>
      <c r="D501" s="2"/>
      <c r="E501" s="2"/>
      <c r="F501" s="50"/>
      <c r="G501" s="50"/>
      <c r="H501" s="2"/>
      <c r="I501" s="2"/>
      <c r="J501" s="2"/>
      <c r="K501" s="2"/>
      <c r="L501" s="2"/>
      <c r="M501" s="2"/>
      <c r="N501" s="2"/>
      <c r="O501" s="2"/>
      <c r="P501" s="2"/>
      <c r="Q501" s="2"/>
      <c r="R501" s="2"/>
      <c r="S501" s="2"/>
      <c r="T501" s="2"/>
      <c r="U501" s="2"/>
      <c r="V501" s="2"/>
      <c r="W501" s="2"/>
      <c r="X501" s="2"/>
      <c r="Y501" s="2"/>
      <c r="Z501" s="2"/>
      <c r="AA501" s="2"/>
      <c r="AB501" s="2"/>
    </row>
    <row r="502" spans="1:28" ht="13.5" customHeight="1">
      <c r="A502" s="2"/>
      <c r="B502" s="2"/>
      <c r="C502" s="50"/>
      <c r="D502" s="2"/>
      <c r="E502" s="2"/>
      <c r="F502" s="50"/>
      <c r="G502" s="50"/>
      <c r="H502" s="2"/>
      <c r="I502" s="2"/>
      <c r="J502" s="2"/>
      <c r="K502" s="2"/>
      <c r="L502" s="2"/>
      <c r="M502" s="2"/>
      <c r="N502" s="2"/>
      <c r="O502" s="2"/>
      <c r="P502" s="2"/>
      <c r="Q502" s="2"/>
      <c r="R502" s="2"/>
      <c r="S502" s="2"/>
      <c r="T502" s="2"/>
      <c r="U502" s="2"/>
      <c r="V502" s="2"/>
      <c r="W502" s="2"/>
      <c r="X502" s="2"/>
      <c r="Y502" s="2"/>
      <c r="Z502" s="2"/>
      <c r="AA502" s="2"/>
      <c r="AB502" s="2"/>
    </row>
    <row r="503" spans="1:28" ht="13.5" customHeight="1">
      <c r="A503" s="2"/>
      <c r="B503" s="2"/>
      <c r="C503" s="50"/>
      <c r="D503" s="2"/>
      <c r="E503" s="2"/>
      <c r="F503" s="50"/>
      <c r="G503" s="50"/>
      <c r="H503" s="2"/>
      <c r="I503" s="2"/>
      <c r="J503" s="2"/>
      <c r="K503" s="2"/>
      <c r="L503" s="2"/>
      <c r="M503" s="2"/>
      <c r="N503" s="2"/>
      <c r="O503" s="2"/>
      <c r="P503" s="2"/>
      <c r="Q503" s="2"/>
      <c r="R503" s="2"/>
      <c r="S503" s="2"/>
      <c r="T503" s="2"/>
      <c r="U503" s="2"/>
      <c r="V503" s="2"/>
      <c r="W503" s="2"/>
      <c r="X503" s="2"/>
      <c r="Y503" s="2"/>
      <c r="Z503" s="2"/>
      <c r="AA503" s="2"/>
      <c r="AB503" s="2"/>
    </row>
    <row r="504" spans="1:28" ht="13.5" customHeight="1">
      <c r="A504" s="2"/>
      <c r="B504" s="2"/>
      <c r="C504" s="50"/>
      <c r="D504" s="2"/>
      <c r="E504" s="2"/>
      <c r="F504" s="50"/>
      <c r="G504" s="50"/>
      <c r="H504" s="2"/>
      <c r="I504" s="2"/>
      <c r="J504" s="2"/>
      <c r="K504" s="2"/>
      <c r="L504" s="2"/>
      <c r="M504" s="2"/>
      <c r="N504" s="2"/>
      <c r="O504" s="2"/>
      <c r="P504" s="2"/>
      <c r="Q504" s="2"/>
      <c r="R504" s="2"/>
      <c r="S504" s="2"/>
      <c r="T504" s="2"/>
      <c r="U504" s="2"/>
      <c r="V504" s="2"/>
      <c r="W504" s="2"/>
      <c r="X504" s="2"/>
      <c r="Y504" s="2"/>
      <c r="Z504" s="2"/>
      <c r="AA504" s="2"/>
      <c r="AB504" s="2"/>
    </row>
    <row r="505" spans="1:28" ht="13.5" customHeight="1">
      <c r="A505" s="2"/>
      <c r="B505" s="2"/>
      <c r="C505" s="50"/>
      <c r="D505" s="2"/>
      <c r="E505" s="2"/>
      <c r="F505" s="50"/>
      <c r="G505" s="50"/>
      <c r="H505" s="2"/>
      <c r="I505" s="2"/>
      <c r="J505" s="2"/>
      <c r="K505" s="2"/>
      <c r="L505" s="2"/>
      <c r="M505" s="2"/>
      <c r="N505" s="2"/>
      <c r="O505" s="2"/>
      <c r="P505" s="2"/>
      <c r="Q505" s="2"/>
      <c r="R505" s="2"/>
      <c r="S505" s="2"/>
      <c r="T505" s="2"/>
      <c r="U505" s="2"/>
      <c r="V505" s="2"/>
      <c r="W505" s="2"/>
      <c r="X505" s="2"/>
      <c r="Y505" s="2"/>
      <c r="Z505" s="2"/>
      <c r="AA505" s="2"/>
      <c r="AB505" s="2"/>
    </row>
    <row r="506" spans="1:28" ht="13.5" customHeight="1">
      <c r="A506" s="2"/>
      <c r="B506" s="2"/>
      <c r="C506" s="50"/>
      <c r="D506" s="2"/>
      <c r="E506" s="2"/>
      <c r="F506" s="50"/>
      <c r="G506" s="50"/>
      <c r="H506" s="2"/>
      <c r="I506" s="2"/>
      <c r="J506" s="2"/>
      <c r="K506" s="2"/>
      <c r="L506" s="2"/>
      <c r="M506" s="2"/>
      <c r="N506" s="2"/>
      <c r="O506" s="2"/>
      <c r="P506" s="2"/>
      <c r="Q506" s="2"/>
      <c r="R506" s="2"/>
      <c r="S506" s="2"/>
      <c r="T506" s="2"/>
      <c r="U506" s="2"/>
      <c r="V506" s="2"/>
      <c r="W506" s="2"/>
      <c r="X506" s="2"/>
      <c r="Y506" s="2"/>
      <c r="Z506" s="2"/>
      <c r="AA506" s="2"/>
      <c r="AB506" s="2"/>
    </row>
    <row r="507" spans="1:28" ht="13.5" customHeight="1">
      <c r="A507" s="2"/>
      <c r="B507" s="2"/>
      <c r="C507" s="50"/>
      <c r="D507" s="2"/>
      <c r="E507" s="2"/>
      <c r="F507" s="50"/>
      <c r="G507" s="50"/>
      <c r="H507" s="2"/>
      <c r="I507" s="2"/>
      <c r="J507" s="2"/>
      <c r="K507" s="2"/>
      <c r="L507" s="2"/>
      <c r="M507" s="2"/>
      <c r="N507" s="2"/>
      <c r="O507" s="2"/>
      <c r="P507" s="2"/>
      <c r="Q507" s="2"/>
      <c r="R507" s="2"/>
      <c r="S507" s="2"/>
      <c r="T507" s="2"/>
      <c r="U507" s="2"/>
      <c r="V507" s="2"/>
      <c r="W507" s="2"/>
      <c r="X507" s="2"/>
      <c r="Y507" s="2"/>
      <c r="Z507" s="2"/>
      <c r="AA507" s="2"/>
      <c r="AB507" s="2"/>
    </row>
    <row r="508" spans="1:28" ht="13.5" customHeight="1">
      <c r="A508" s="2"/>
      <c r="B508" s="2"/>
      <c r="C508" s="50"/>
      <c r="D508" s="2"/>
      <c r="E508" s="2"/>
      <c r="F508" s="50"/>
      <c r="G508" s="50"/>
      <c r="H508" s="2"/>
      <c r="I508" s="2"/>
      <c r="J508" s="2"/>
      <c r="K508" s="2"/>
      <c r="L508" s="2"/>
      <c r="M508" s="2"/>
      <c r="N508" s="2"/>
      <c r="O508" s="2"/>
      <c r="P508" s="2"/>
      <c r="Q508" s="2"/>
      <c r="R508" s="2"/>
      <c r="S508" s="2"/>
      <c r="T508" s="2"/>
      <c r="U508" s="2"/>
      <c r="V508" s="2"/>
      <c r="W508" s="2"/>
      <c r="X508" s="2"/>
      <c r="Y508" s="2"/>
      <c r="Z508" s="2"/>
      <c r="AA508" s="2"/>
      <c r="AB508" s="2"/>
    </row>
    <row r="509" spans="1:28" ht="13.5" customHeight="1">
      <c r="A509" s="2"/>
      <c r="B509" s="2"/>
      <c r="C509" s="50"/>
      <c r="D509" s="2"/>
      <c r="E509" s="2"/>
      <c r="F509" s="50"/>
      <c r="G509" s="50"/>
      <c r="H509" s="2"/>
      <c r="I509" s="2"/>
      <c r="J509" s="2"/>
      <c r="K509" s="2"/>
      <c r="L509" s="2"/>
      <c r="M509" s="2"/>
      <c r="N509" s="2"/>
      <c r="O509" s="2"/>
      <c r="P509" s="2"/>
      <c r="Q509" s="2"/>
      <c r="R509" s="2"/>
      <c r="S509" s="2"/>
      <c r="T509" s="2"/>
      <c r="U509" s="2"/>
      <c r="V509" s="2"/>
      <c r="W509" s="2"/>
      <c r="X509" s="2"/>
      <c r="Y509" s="2"/>
      <c r="Z509" s="2"/>
      <c r="AA509" s="2"/>
      <c r="AB509" s="2"/>
    </row>
    <row r="510" spans="1:28" ht="13.5" customHeight="1">
      <c r="A510" s="2"/>
      <c r="B510" s="2"/>
      <c r="C510" s="50"/>
      <c r="D510" s="2"/>
      <c r="E510" s="2"/>
      <c r="F510" s="50"/>
      <c r="G510" s="50"/>
      <c r="H510" s="2"/>
      <c r="I510" s="2"/>
      <c r="J510" s="2"/>
      <c r="K510" s="2"/>
      <c r="L510" s="2"/>
      <c r="M510" s="2"/>
      <c r="N510" s="2"/>
      <c r="O510" s="2"/>
      <c r="P510" s="2"/>
      <c r="Q510" s="2"/>
      <c r="R510" s="2"/>
      <c r="S510" s="2"/>
      <c r="T510" s="2"/>
      <c r="U510" s="2"/>
      <c r="V510" s="2"/>
      <c r="W510" s="2"/>
      <c r="X510" s="2"/>
      <c r="Y510" s="2"/>
      <c r="Z510" s="2"/>
      <c r="AA510" s="2"/>
      <c r="AB510" s="2"/>
    </row>
    <row r="511" spans="1:28" ht="13.5" customHeight="1">
      <c r="A511" s="2"/>
      <c r="B511" s="2"/>
      <c r="C511" s="50"/>
      <c r="D511" s="2"/>
      <c r="E511" s="2"/>
      <c r="F511" s="50"/>
      <c r="G511" s="50"/>
      <c r="H511" s="2"/>
      <c r="I511" s="2"/>
      <c r="J511" s="2"/>
      <c r="K511" s="2"/>
      <c r="L511" s="2"/>
      <c r="M511" s="2"/>
      <c r="N511" s="2"/>
      <c r="O511" s="2"/>
      <c r="P511" s="2"/>
      <c r="Q511" s="2"/>
      <c r="R511" s="2"/>
      <c r="S511" s="2"/>
      <c r="T511" s="2"/>
      <c r="U511" s="2"/>
      <c r="V511" s="2"/>
      <c r="W511" s="2"/>
      <c r="X511" s="2"/>
      <c r="Y511" s="2"/>
      <c r="Z511" s="2"/>
      <c r="AA511" s="2"/>
      <c r="AB511" s="2"/>
    </row>
    <row r="512" spans="1:28" ht="13.5" customHeight="1">
      <c r="A512" s="2"/>
      <c r="B512" s="2"/>
      <c r="C512" s="50"/>
      <c r="D512" s="2"/>
      <c r="E512" s="2"/>
      <c r="F512" s="50"/>
      <c r="G512" s="50"/>
      <c r="H512" s="2"/>
      <c r="I512" s="2"/>
      <c r="J512" s="2"/>
      <c r="K512" s="2"/>
      <c r="L512" s="2"/>
      <c r="M512" s="2"/>
      <c r="N512" s="2"/>
      <c r="O512" s="2"/>
      <c r="P512" s="2"/>
      <c r="Q512" s="2"/>
      <c r="R512" s="2"/>
      <c r="S512" s="2"/>
      <c r="T512" s="2"/>
      <c r="U512" s="2"/>
      <c r="V512" s="2"/>
      <c r="W512" s="2"/>
      <c r="X512" s="2"/>
      <c r="Y512" s="2"/>
      <c r="Z512" s="2"/>
      <c r="AA512" s="2"/>
      <c r="AB512" s="2"/>
    </row>
    <row r="513" spans="1:28" ht="13.5" customHeight="1">
      <c r="A513" s="2"/>
      <c r="B513" s="2"/>
      <c r="C513" s="50"/>
      <c r="D513" s="2"/>
      <c r="E513" s="2"/>
      <c r="F513" s="50"/>
      <c r="G513" s="50"/>
      <c r="H513" s="2"/>
      <c r="I513" s="2"/>
      <c r="J513" s="2"/>
      <c r="K513" s="2"/>
      <c r="L513" s="2"/>
      <c r="M513" s="2"/>
      <c r="N513" s="2"/>
      <c r="O513" s="2"/>
      <c r="P513" s="2"/>
      <c r="Q513" s="2"/>
      <c r="R513" s="2"/>
      <c r="S513" s="2"/>
      <c r="T513" s="2"/>
      <c r="U513" s="2"/>
      <c r="V513" s="2"/>
      <c r="W513" s="2"/>
      <c r="X513" s="2"/>
      <c r="Y513" s="2"/>
      <c r="Z513" s="2"/>
      <c r="AA513" s="2"/>
      <c r="AB513" s="2"/>
    </row>
    <row r="514" spans="1:28" ht="13.5" customHeight="1">
      <c r="A514" s="2"/>
      <c r="B514" s="2"/>
      <c r="C514" s="50"/>
      <c r="D514" s="2"/>
      <c r="E514" s="2"/>
      <c r="F514" s="50"/>
      <c r="G514" s="50"/>
      <c r="H514" s="2"/>
      <c r="I514" s="2"/>
      <c r="J514" s="2"/>
      <c r="K514" s="2"/>
      <c r="L514" s="2"/>
      <c r="M514" s="2"/>
      <c r="N514" s="2"/>
      <c r="O514" s="2"/>
      <c r="P514" s="2"/>
      <c r="Q514" s="2"/>
      <c r="R514" s="2"/>
      <c r="S514" s="2"/>
      <c r="T514" s="2"/>
      <c r="U514" s="2"/>
      <c r="V514" s="2"/>
      <c r="W514" s="2"/>
      <c r="X514" s="2"/>
      <c r="Y514" s="2"/>
      <c r="Z514" s="2"/>
      <c r="AA514" s="2"/>
      <c r="AB514" s="2"/>
    </row>
    <row r="515" spans="1:28" ht="13.5" customHeight="1">
      <c r="A515" s="2"/>
      <c r="B515" s="2"/>
      <c r="C515" s="50"/>
      <c r="D515" s="2"/>
      <c r="E515" s="2"/>
      <c r="F515" s="50"/>
      <c r="G515" s="50"/>
      <c r="H515" s="2"/>
      <c r="I515" s="2"/>
      <c r="J515" s="2"/>
      <c r="K515" s="2"/>
      <c r="L515" s="2"/>
      <c r="M515" s="2"/>
      <c r="N515" s="2"/>
      <c r="O515" s="2"/>
      <c r="P515" s="2"/>
      <c r="Q515" s="2"/>
      <c r="R515" s="2"/>
      <c r="S515" s="2"/>
      <c r="T515" s="2"/>
      <c r="U515" s="2"/>
      <c r="V515" s="2"/>
      <c r="W515" s="2"/>
      <c r="X515" s="2"/>
      <c r="Y515" s="2"/>
      <c r="Z515" s="2"/>
      <c r="AA515" s="2"/>
      <c r="AB515" s="2"/>
    </row>
    <row r="516" spans="1:28" ht="13.5" customHeight="1">
      <c r="A516" s="2"/>
      <c r="B516" s="2"/>
      <c r="C516" s="50"/>
      <c r="D516" s="2"/>
      <c r="E516" s="2"/>
      <c r="F516" s="50"/>
      <c r="G516" s="50"/>
      <c r="H516" s="2"/>
      <c r="I516" s="2"/>
      <c r="J516" s="2"/>
      <c r="K516" s="2"/>
      <c r="L516" s="2"/>
      <c r="M516" s="2"/>
      <c r="N516" s="2"/>
      <c r="O516" s="2"/>
      <c r="P516" s="2"/>
      <c r="Q516" s="2"/>
      <c r="R516" s="2"/>
      <c r="S516" s="2"/>
      <c r="T516" s="2"/>
      <c r="U516" s="2"/>
      <c r="V516" s="2"/>
      <c r="W516" s="2"/>
      <c r="X516" s="2"/>
      <c r="Y516" s="2"/>
      <c r="Z516" s="2"/>
      <c r="AA516" s="2"/>
      <c r="AB516" s="2"/>
    </row>
    <row r="517" spans="1:28" ht="13.5" customHeight="1">
      <c r="A517" s="2"/>
      <c r="B517" s="2"/>
      <c r="C517" s="50"/>
      <c r="D517" s="2"/>
      <c r="E517" s="2"/>
      <c r="F517" s="50"/>
      <c r="G517" s="50"/>
      <c r="H517" s="2"/>
      <c r="I517" s="2"/>
      <c r="J517" s="2"/>
      <c r="K517" s="2"/>
      <c r="L517" s="2"/>
      <c r="M517" s="2"/>
      <c r="N517" s="2"/>
      <c r="O517" s="2"/>
      <c r="P517" s="2"/>
      <c r="Q517" s="2"/>
      <c r="R517" s="2"/>
      <c r="S517" s="2"/>
      <c r="T517" s="2"/>
      <c r="U517" s="2"/>
      <c r="V517" s="2"/>
      <c r="W517" s="2"/>
      <c r="X517" s="2"/>
      <c r="Y517" s="2"/>
      <c r="Z517" s="2"/>
      <c r="AA517" s="2"/>
      <c r="AB517" s="2"/>
    </row>
    <row r="518" spans="1:28" ht="13.5" customHeight="1">
      <c r="A518" s="2"/>
      <c r="B518" s="2"/>
      <c r="C518" s="50"/>
      <c r="D518" s="2"/>
      <c r="E518" s="2"/>
      <c r="F518" s="50"/>
      <c r="G518" s="50"/>
      <c r="H518" s="2"/>
      <c r="I518" s="2"/>
      <c r="J518" s="2"/>
      <c r="K518" s="2"/>
      <c r="L518" s="2"/>
      <c r="M518" s="2"/>
      <c r="N518" s="2"/>
      <c r="O518" s="2"/>
      <c r="P518" s="2"/>
      <c r="Q518" s="2"/>
      <c r="R518" s="2"/>
      <c r="S518" s="2"/>
      <c r="T518" s="2"/>
      <c r="U518" s="2"/>
      <c r="V518" s="2"/>
      <c r="W518" s="2"/>
      <c r="X518" s="2"/>
      <c r="Y518" s="2"/>
      <c r="Z518" s="2"/>
      <c r="AA518" s="2"/>
      <c r="AB518" s="2"/>
    </row>
    <row r="519" spans="1:28" ht="13.5" customHeight="1">
      <c r="A519" s="2"/>
      <c r="B519" s="2"/>
      <c r="C519" s="50"/>
      <c r="D519" s="2"/>
      <c r="E519" s="2"/>
      <c r="F519" s="50"/>
      <c r="G519" s="50"/>
      <c r="H519" s="2"/>
      <c r="I519" s="2"/>
      <c r="J519" s="2"/>
      <c r="K519" s="2"/>
      <c r="L519" s="2"/>
      <c r="M519" s="2"/>
      <c r="N519" s="2"/>
      <c r="O519" s="2"/>
      <c r="P519" s="2"/>
      <c r="Q519" s="2"/>
      <c r="R519" s="2"/>
      <c r="S519" s="2"/>
      <c r="T519" s="2"/>
      <c r="U519" s="2"/>
      <c r="V519" s="2"/>
      <c r="W519" s="2"/>
      <c r="X519" s="2"/>
      <c r="Y519" s="2"/>
      <c r="Z519" s="2"/>
      <c r="AA519" s="2"/>
      <c r="AB519" s="2"/>
    </row>
    <row r="520" spans="1:28" ht="13.5" customHeight="1">
      <c r="A520" s="2"/>
      <c r="B520" s="2"/>
      <c r="C520" s="50"/>
      <c r="D520" s="2"/>
      <c r="E520" s="2"/>
      <c r="F520" s="50"/>
      <c r="G520" s="50"/>
      <c r="H520" s="2"/>
      <c r="I520" s="2"/>
      <c r="J520" s="2"/>
      <c r="K520" s="2"/>
      <c r="L520" s="2"/>
      <c r="M520" s="2"/>
      <c r="N520" s="2"/>
      <c r="O520" s="2"/>
      <c r="P520" s="2"/>
      <c r="Q520" s="2"/>
      <c r="R520" s="2"/>
      <c r="S520" s="2"/>
      <c r="T520" s="2"/>
      <c r="U520" s="2"/>
      <c r="V520" s="2"/>
      <c r="W520" s="2"/>
      <c r="X520" s="2"/>
      <c r="Y520" s="2"/>
      <c r="Z520" s="2"/>
      <c r="AA520" s="2"/>
      <c r="AB520" s="2"/>
    </row>
    <row r="521" spans="1:28" ht="13.5" customHeight="1">
      <c r="A521" s="2"/>
      <c r="B521" s="2"/>
      <c r="C521" s="50"/>
      <c r="D521" s="2"/>
      <c r="E521" s="2"/>
      <c r="F521" s="50"/>
      <c r="G521" s="50"/>
      <c r="H521" s="2"/>
      <c r="I521" s="2"/>
      <c r="J521" s="2"/>
      <c r="K521" s="2"/>
      <c r="L521" s="2"/>
      <c r="M521" s="2"/>
      <c r="N521" s="2"/>
      <c r="O521" s="2"/>
      <c r="P521" s="2"/>
      <c r="Q521" s="2"/>
      <c r="R521" s="2"/>
      <c r="S521" s="2"/>
      <c r="T521" s="2"/>
      <c r="U521" s="2"/>
      <c r="V521" s="2"/>
      <c r="W521" s="2"/>
      <c r="X521" s="2"/>
      <c r="Y521" s="2"/>
      <c r="Z521" s="2"/>
      <c r="AA521" s="2"/>
      <c r="AB521" s="2"/>
    </row>
    <row r="522" spans="1:28" ht="13.5" customHeight="1">
      <c r="A522" s="2"/>
      <c r="B522" s="2"/>
      <c r="C522" s="50"/>
      <c r="D522" s="2"/>
      <c r="E522" s="2"/>
      <c r="F522" s="50"/>
      <c r="G522" s="50"/>
      <c r="H522" s="2"/>
      <c r="I522" s="2"/>
      <c r="J522" s="2"/>
      <c r="K522" s="2"/>
      <c r="L522" s="2"/>
      <c r="M522" s="2"/>
      <c r="N522" s="2"/>
      <c r="O522" s="2"/>
      <c r="P522" s="2"/>
      <c r="Q522" s="2"/>
      <c r="R522" s="2"/>
      <c r="S522" s="2"/>
      <c r="T522" s="2"/>
      <c r="U522" s="2"/>
      <c r="V522" s="2"/>
      <c r="W522" s="2"/>
      <c r="X522" s="2"/>
      <c r="Y522" s="2"/>
      <c r="Z522" s="2"/>
      <c r="AA522" s="2"/>
      <c r="AB522" s="2"/>
    </row>
    <row r="523" spans="1:28" ht="13.5" customHeight="1">
      <c r="A523" s="2"/>
      <c r="B523" s="2"/>
      <c r="C523" s="50"/>
      <c r="D523" s="2"/>
      <c r="E523" s="2"/>
      <c r="F523" s="50"/>
      <c r="G523" s="50"/>
      <c r="H523" s="2"/>
      <c r="I523" s="2"/>
      <c r="J523" s="2"/>
      <c r="K523" s="2"/>
      <c r="L523" s="2"/>
      <c r="M523" s="2"/>
      <c r="N523" s="2"/>
      <c r="O523" s="2"/>
      <c r="P523" s="2"/>
      <c r="Q523" s="2"/>
      <c r="R523" s="2"/>
      <c r="S523" s="2"/>
      <c r="T523" s="2"/>
      <c r="U523" s="2"/>
      <c r="V523" s="2"/>
      <c r="W523" s="2"/>
      <c r="X523" s="2"/>
      <c r="Y523" s="2"/>
      <c r="Z523" s="2"/>
      <c r="AA523" s="2"/>
      <c r="AB523" s="2"/>
    </row>
    <row r="524" spans="1:28" ht="13.5" customHeight="1">
      <c r="A524" s="2"/>
      <c r="B524" s="2"/>
      <c r="C524" s="50"/>
      <c r="D524" s="2"/>
      <c r="E524" s="2"/>
      <c r="F524" s="50"/>
      <c r="G524" s="50"/>
      <c r="H524" s="2"/>
      <c r="I524" s="2"/>
      <c r="J524" s="2"/>
      <c r="K524" s="2"/>
      <c r="L524" s="2"/>
      <c r="M524" s="2"/>
      <c r="N524" s="2"/>
      <c r="O524" s="2"/>
      <c r="P524" s="2"/>
      <c r="Q524" s="2"/>
      <c r="R524" s="2"/>
      <c r="S524" s="2"/>
      <c r="T524" s="2"/>
      <c r="U524" s="2"/>
      <c r="V524" s="2"/>
      <c r="W524" s="2"/>
      <c r="X524" s="2"/>
      <c r="Y524" s="2"/>
      <c r="Z524" s="2"/>
      <c r="AA524" s="2"/>
      <c r="AB524" s="2"/>
    </row>
    <row r="525" spans="1:28" ht="13.5" customHeight="1">
      <c r="A525" s="2"/>
      <c r="B525" s="2"/>
      <c r="C525" s="50"/>
      <c r="D525" s="2"/>
      <c r="E525" s="2"/>
      <c r="F525" s="50"/>
      <c r="G525" s="50"/>
      <c r="H525" s="2"/>
      <c r="I525" s="2"/>
      <c r="J525" s="2"/>
      <c r="K525" s="2"/>
      <c r="L525" s="2"/>
      <c r="M525" s="2"/>
      <c r="N525" s="2"/>
      <c r="O525" s="2"/>
      <c r="P525" s="2"/>
      <c r="Q525" s="2"/>
      <c r="R525" s="2"/>
      <c r="S525" s="2"/>
      <c r="T525" s="2"/>
      <c r="U525" s="2"/>
      <c r="V525" s="2"/>
      <c r="W525" s="2"/>
      <c r="X525" s="2"/>
      <c r="Y525" s="2"/>
      <c r="Z525" s="2"/>
      <c r="AA525" s="2"/>
      <c r="AB525" s="2"/>
    </row>
    <row r="526" spans="1:28" ht="13.5" customHeight="1">
      <c r="A526" s="2"/>
      <c r="B526" s="2"/>
      <c r="C526" s="50"/>
      <c r="D526" s="2"/>
      <c r="E526" s="2"/>
      <c r="F526" s="50"/>
      <c r="G526" s="50"/>
      <c r="H526" s="2"/>
      <c r="I526" s="2"/>
      <c r="J526" s="2"/>
      <c r="K526" s="2"/>
      <c r="L526" s="2"/>
      <c r="M526" s="2"/>
      <c r="N526" s="2"/>
      <c r="O526" s="2"/>
      <c r="P526" s="2"/>
      <c r="Q526" s="2"/>
      <c r="R526" s="2"/>
      <c r="S526" s="2"/>
      <c r="T526" s="2"/>
      <c r="U526" s="2"/>
      <c r="V526" s="2"/>
      <c r="W526" s="2"/>
      <c r="X526" s="2"/>
      <c r="Y526" s="2"/>
      <c r="Z526" s="2"/>
      <c r="AA526" s="2"/>
      <c r="AB526" s="2"/>
    </row>
    <row r="527" spans="1:28" ht="13.5" customHeight="1">
      <c r="A527" s="2"/>
      <c r="B527" s="2"/>
      <c r="C527" s="50"/>
      <c r="D527" s="2"/>
      <c r="E527" s="2"/>
      <c r="F527" s="50"/>
      <c r="G527" s="50"/>
      <c r="H527" s="2"/>
      <c r="I527" s="2"/>
      <c r="J527" s="2"/>
      <c r="K527" s="2"/>
      <c r="L527" s="2"/>
      <c r="M527" s="2"/>
      <c r="N527" s="2"/>
      <c r="O527" s="2"/>
      <c r="P527" s="2"/>
      <c r="Q527" s="2"/>
      <c r="R527" s="2"/>
      <c r="S527" s="2"/>
      <c r="T527" s="2"/>
      <c r="U527" s="2"/>
      <c r="V527" s="2"/>
      <c r="W527" s="2"/>
      <c r="X527" s="2"/>
      <c r="Y527" s="2"/>
      <c r="Z527" s="2"/>
      <c r="AA527" s="2"/>
      <c r="AB527" s="2"/>
    </row>
    <row r="528" spans="1:28" ht="13.5" customHeight="1">
      <c r="A528" s="2"/>
      <c r="B528" s="2"/>
      <c r="C528" s="50"/>
      <c r="D528" s="2"/>
      <c r="E528" s="2"/>
      <c r="F528" s="50"/>
      <c r="G528" s="50"/>
      <c r="H528" s="2"/>
      <c r="I528" s="2"/>
      <c r="J528" s="2"/>
      <c r="K528" s="2"/>
      <c r="L528" s="2"/>
      <c r="M528" s="2"/>
      <c r="N528" s="2"/>
      <c r="O528" s="2"/>
      <c r="P528" s="2"/>
      <c r="Q528" s="2"/>
      <c r="R528" s="2"/>
      <c r="S528" s="2"/>
      <c r="T528" s="2"/>
      <c r="U528" s="2"/>
      <c r="V528" s="2"/>
      <c r="W528" s="2"/>
      <c r="X528" s="2"/>
      <c r="Y528" s="2"/>
      <c r="Z528" s="2"/>
      <c r="AA528" s="2"/>
      <c r="AB528" s="2"/>
    </row>
    <row r="529" spans="1:28" ht="13.5" customHeight="1">
      <c r="A529" s="2"/>
      <c r="B529" s="2"/>
      <c r="C529" s="50"/>
      <c r="D529" s="2"/>
      <c r="E529" s="2"/>
      <c r="F529" s="50"/>
      <c r="G529" s="50"/>
      <c r="H529" s="2"/>
      <c r="I529" s="2"/>
      <c r="J529" s="2"/>
      <c r="K529" s="2"/>
      <c r="L529" s="2"/>
      <c r="M529" s="2"/>
      <c r="N529" s="2"/>
      <c r="O529" s="2"/>
      <c r="P529" s="2"/>
      <c r="Q529" s="2"/>
      <c r="R529" s="2"/>
      <c r="S529" s="2"/>
      <c r="T529" s="2"/>
      <c r="U529" s="2"/>
      <c r="V529" s="2"/>
      <c r="W529" s="2"/>
      <c r="X529" s="2"/>
      <c r="Y529" s="2"/>
      <c r="Z529" s="2"/>
      <c r="AA529" s="2"/>
      <c r="AB529" s="2"/>
    </row>
    <row r="530" spans="1:28" ht="13.5" customHeight="1">
      <c r="A530" s="2"/>
      <c r="B530" s="2"/>
      <c r="C530" s="50"/>
      <c r="D530" s="2"/>
      <c r="E530" s="2"/>
      <c r="F530" s="50"/>
      <c r="G530" s="50"/>
      <c r="H530" s="2"/>
      <c r="I530" s="2"/>
      <c r="J530" s="2"/>
      <c r="K530" s="2"/>
      <c r="L530" s="2"/>
      <c r="M530" s="2"/>
      <c r="N530" s="2"/>
      <c r="O530" s="2"/>
      <c r="P530" s="2"/>
      <c r="Q530" s="2"/>
      <c r="R530" s="2"/>
      <c r="S530" s="2"/>
      <c r="T530" s="2"/>
      <c r="U530" s="2"/>
      <c r="V530" s="2"/>
      <c r="W530" s="2"/>
      <c r="X530" s="2"/>
      <c r="Y530" s="2"/>
      <c r="Z530" s="2"/>
      <c r="AA530" s="2"/>
      <c r="AB530" s="2"/>
    </row>
    <row r="531" spans="1:28" ht="13.5" customHeight="1">
      <c r="A531" s="2"/>
      <c r="B531" s="2"/>
      <c r="C531" s="50"/>
      <c r="D531" s="2"/>
      <c r="E531" s="2"/>
      <c r="F531" s="50"/>
      <c r="G531" s="50"/>
      <c r="H531" s="2"/>
      <c r="I531" s="2"/>
      <c r="J531" s="2"/>
      <c r="K531" s="2"/>
      <c r="L531" s="2"/>
      <c r="M531" s="2"/>
      <c r="N531" s="2"/>
      <c r="O531" s="2"/>
      <c r="P531" s="2"/>
      <c r="Q531" s="2"/>
      <c r="R531" s="2"/>
      <c r="S531" s="2"/>
      <c r="T531" s="2"/>
      <c r="U531" s="2"/>
      <c r="V531" s="2"/>
      <c r="W531" s="2"/>
      <c r="X531" s="2"/>
      <c r="Y531" s="2"/>
      <c r="Z531" s="2"/>
      <c r="AA531" s="2"/>
      <c r="AB531" s="2"/>
    </row>
    <row r="532" spans="1:28" ht="13.5" customHeight="1">
      <c r="A532" s="2"/>
      <c r="B532" s="2"/>
      <c r="C532" s="50"/>
      <c r="D532" s="2"/>
      <c r="E532" s="2"/>
      <c r="F532" s="50"/>
      <c r="G532" s="50"/>
      <c r="H532" s="2"/>
      <c r="I532" s="2"/>
      <c r="J532" s="2"/>
      <c r="K532" s="2"/>
      <c r="L532" s="2"/>
      <c r="M532" s="2"/>
      <c r="N532" s="2"/>
      <c r="O532" s="2"/>
      <c r="P532" s="2"/>
      <c r="Q532" s="2"/>
      <c r="R532" s="2"/>
      <c r="S532" s="2"/>
      <c r="T532" s="2"/>
      <c r="U532" s="2"/>
      <c r="V532" s="2"/>
      <c r="W532" s="2"/>
      <c r="X532" s="2"/>
      <c r="Y532" s="2"/>
      <c r="Z532" s="2"/>
      <c r="AA532" s="2"/>
      <c r="AB532" s="2"/>
    </row>
    <row r="533" spans="1:28" ht="13.5" customHeight="1">
      <c r="A533" s="2"/>
      <c r="B533" s="2"/>
      <c r="C533" s="50"/>
      <c r="D533" s="2"/>
      <c r="E533" s="2"/>
      <c r="F533" s="50"/>
      <c r="G533" s="50"/>
      <c r="H533" s="2"/>
      <c r="I533" s="2"/>
      <c r="J533" s="2"/>
      <c r="K533" s="2"/>
      <c r="L533" s="2"/>
      <c r="M533" s="2"/>
      <c r="N533" s="2"/>
      <c r="O533" s="2"/>
      <c r="P533" s="2"/>
      <c r="Q533" s="2"/>
      <c r="R533" s="2"/>
      <c r="S533" s="2"/>
      <c r="T533" s="2"/>
      <c r="U533" s="2"/>
      <c r="V533" s="2"/>
      <c r="W533" s="2"/>
      <c r="X533" s="2"/>
      <c r="Y533" s="2"/>
      <c r="Z533" s="2"/>
      <c r="AA533" s="2"/>
      <c r="AB533" s="2"/>
    </row>
    <row r="534" spans="1:28" ht="13.5" customHeight="1">
      <c r="A534" s="2"/>
      <c r="B534" s="2"/>
      <c r="C534" s="50"/>
      <c r="D534" s="2"/>
      <c r="E534" s="2"/>
      <c r="F534" s="50"/>
      <c r="G534" s="50"/>
      <c r="H534" s="2"/>
      <c r="I534" s="2"/>
      <c r="J534" s="2"/>
      <c r="K534" s="2"/>
      <c r="L534" s="2"/>
      <c r="M534" s="2"/>
      <c r="N534" s="2"/>
      <c r="O534" s="2"/>
      <c r="P534" s="2"/>
      <c r="Q534" s="2"/>
      <c r="R534" s="2"/>
      <c r="S534" s="2"/>
      <c r="T534" s="2"/>
      <c r="U534" s="2"/>
      <c r="V534" s="2"/>
      <c r="W534" s="2"/>
      <c r="X534" s="2"/>
      <c r="Y534" s="2"/>
      <c r="Z534" s="2"/>
      <c r="AA534" s="2"/>
      <c r="AB534" s="2"/>
    </row>
    <row r="535" spans="1:28" ht="13.5" customHeight="1">
      <c r="A535" s="2"/>
      <c r="B535" s="2"/>
      <c r="C535" s="50"/>
      <c r="D535" s="2"/>
      <c r="E535" s="2"/>
      <c r="F535" s="50"/>
      <c r="G535" s="50"/>
      <c r="H535" s="2"/>
      <c r="I535" s="2"/>
      <c r="J535" s="2"/>
      <c r="K535" s="2"/>
      <c r="L535" s="2"/>
      <c r="M535" s="2"/>
      <c r="N535" s="2"/>
      <c r="O535" s="2"/>
      <c r="P535" s="2"/>
      <c r="Q535" s="2"/>
      <c r="R535" s="2"/>
      <c r="S535" s="2"/>
      <c r="T535" s="2"/>
      <c r="U535" s="2"/>
      <c r="V535" s="2"/>
      <c r="W535" s="2"/>
      <c r="X535" s="2"/>
      <c r="Y535" s="2"/>
      <c r="Z535" s="2"/>
      <c r="AA535" s="2"/>
      <c r="AB535" s="2"/>
    </row>
    <row r="536" spans="1:28" ht="13.5" customHeight="1">
      <c r="A536" s="2"/>
      <c r="B536" s="2"/>
      <c r="C536" s="50"/>
      <c r="D536" s="2"/>
      <c r="E536" s="2"/>
      <c r="F536" s="50"/>
      <c r="G536" s="50"/>
      <c r="H536" s="2"/>
      <c r="I536" s="2"/>
      <c r="J536" s="2"/>
      <c r="K536" s="2"/>
      <c r="L536" s="2"/>
      <c r="M536" s="2"/>
      <c r="N536" s="2"/>
      <c r="O536" s="2"/>
      <c r="P536" s="2"/>
      <c r="Q536" s="2"/>
      <c r="R536" s="2"/>
      <c r="S536" s="2"/>
      <c r="T536" s="2"/>
      <c r="U536" s="2"/>
      <c r="V536" s="2"/>
      <c r="W536" s="2"/>
      <c r="X536" s="2"/>
      <c r="Y536" s="2"/>
      <c r="Z536" s="2"/>
      <c r="AA536" s="2"/>
      <c r="AB536" s="2"/>
    </row>
    <row r="537" spans="1:28" ht="13.5" customHeight="1">
      <c r="A537" s="2"/>
      <c r="B537" s="2"/>
      <c r="C537" s="50"/>
      <c r="D537" s="2"/>
      <c r="E537" s="2"/>
      <c r="F537" s="50"/>
      <c r="G537" s="50"/>
      <c r="H537" s="2"/>
      <c r="I537" s="2"/>
      <c r="J537" s="2"/>
      <c r="K537" s="2"/>
      <c r="L537" s="2"/>
      <c r="M537" s="2"/>
      <c r="N537" s="2"/>
      <c r="O537" s="2"/>
      <c r="P537" s="2"/>
      <c r="Q537" s="2"/>
      <c r="R537" s="2"/>
      <c r="S537" s="2"/>
      <c r="T537" s="2"/>
      <c r="U537" s="2"/>
      <c r="V537" s="2"/>
      <c r="W537" s="2"/>
      <c r="X537" s="2"/>
      <c r="Y537" s="2"/>
      <c r="Z537" s="2"/>
      <c r="AA537" s="2"/>
      <c r="AB537" s="2"/>
    </row>
    <row r="538" spans="1:28" ht="13.5" customHeight="1">
      <c r="A538" s="2"/>
      <c r="B538" s="2"/>
      <c r="C538" s="50"/>
      <c r="D538" s="2"/>
      <c r="E538" s="2"/>
      <c r="F538" s="50"/>
      <c r="G538" s="50"/>
      <c r="H538" s="2"/>
      <c r="I538" s="2"/>
      <c r="J538" s="2"/>
      <c r="K538" s="2"/>
      <c r="L538" s="2"/>
      <c r="M538" s="2"/>
      <c r="N538" s="2"/>
      <c r="O538" s="2"/>
      <c r="P538" s="2"/>
      <c r="Q538" s="2"/>
      <c r="R538" s="2"/>
      <c r="S538" s="2"/>
      <c r="T538" s="2"/>
      <c r="U538" s="2"/>
      <c r="V538" s="2"/>
      <c r="W538" s="2"/>
      <c r="X538" s="2"/>
      <c r="Y538" s="2"/>
      <c r="Z538" s="2"/>
      <c r="AA538" s="2"/>
      <c r="AB538" s="2"/>
    </row>
    <row r="539" spans="1:28" ht="13.5" customHeight="1">
      <c r="A539" s="2"/>
      <c r="B539" s="2"/>
      <c r="C539" s="50"/>
      <c r="D539" s="2"/>
      <c r="E539" s="2"/>
      <c r="F539" s="50"/>
      <c r="G539" s="50"/>
      <c r="H539" s="2"/>
      <c r="I539" s="2"/>
      <c r="J539" s="2"/>
      <c r="K539" s="2"/>
      <c r="L539" s="2"/>
      <c r="M539" s="2"/>
      <c r="N539" s="2"/>
      <c r="O539" s="2"/>
      <c r="P539" s="2"/>
      <c r="Q539" s="2"/>
      <c r="R539" s="2"/>
      <c r="S539" s="2"/>
      <c r="T539" s="2"/>
      <c r="U539" s="2"/>
      <c r="V539" s="2"/>
      <c r="W539" s="2"/>
      <c r="X539" s="2"/>
      <c r="Y539" s="2"/>
      <c r="Z539" s="2"/>
      <c r="AA539" s="2"/>
      <c r="AB539" s="2"/>
    </row>
    <row r="540" spans="1:28" ht="13.5" customHeight="1">
      <c r="A540" s="2"/>
      <c r="B540" s="2"/>
      <c r="C540" s="50"/>
      <c r="D540" s="2"/>
      <c r="E540" s="2"/>
      <c r="F540" s="50"/>
      <c r="G540" s="50"/>
      <c r="H540" s="2"/>
      <c r="I540" s="2"/>
      <c r="J540" s="2"/>
      <c r="K540" s="2"/>
      <c r="L540" s="2"/>
      <c r="M540" s="2"/>
      <c r="N540" s="2"/>
      <c r="O540" s="2"/>
      <c r="P540" s="2"/>
      <c r="Q540" s="2"/>
      <c r="R540" s="2"/>
      <c r="S540" s="2"/>
      <c r="T540" s="2"/>
      <c r="U540" s="2"/>
      <c r="V540" s="2"/>
      <c r="W540" s="2"/>
      <c r="X540" s="2"/>
      <c r="Y540" s="2"/>
      <c r="Z540" s="2"/>
      <c r="AA540" s="2"/>
      <c r="AB540" s="2"/>
    </row>
    <row r="541" spans="1:28" ht="13.5" customHeight="1">
      <c r="A541" s="2"/>
      <c r="B541" s="2"/>
      <c r="C541" s="50"/>
      <c r="D541" s="2"/>
      <c r="E541" s="2"/>
      <c r="F541" s="50"/>
      <c r="G541" s="50"/>
      <c r="H541" s="2"/>
      <c r="I541" s="2"/>
      <c r="J541" s="2"/>
      <c r="K541" s="2"/>
      <c r="L541" s="2"/>
      <c r="M541" s="2"/>
      <c r="N541" s="2"/>
      <c r="O541" s="2"/>
      <c r="P541" s="2"/>
      <c r="Q541" s="2"/>
      <c r="R541" s="2"/>
      <c r="S541" s="2"/>
      <c r="T541" s="2"/>
      <c r="U541" s="2"/>
      <c r="V541" s="2"/>
      <c r="W541" s="2"/>
      <c r="X541" s="2"/>
      <c r="Y541" s="2"/>
      <c r="Z541" s="2"/>
      <c r="AA541" s="2"/>
      <c r="AB541" s="2"/>
    </row>
    <row r="542" spans="1:28" ht="13.5" customHeight="1">
      <c r="A542" s="2"/>
      <c r="B542" s="2"/>
      <c r="C542" s="50"/>
      <c r="D542" s="2"/>
      <c r="E542" s="2"/>
      <c r="F542" s="50"/>
      <c r="G542" s="50"/>
      <c r="H542" s="2"/>
      <c r="I542" s="2"/>
      <c r="J542" s="2"/>
      <c r="K542" s="2"/>
      <c r="L542" s="2"/>
      <c r="M542" s="2"/>
      <c r="N542" s="2"/>
      <c r="O542" s="2"/>
      <c r="P542" s="2"/>
      <c r="Q542" s="2"/>
      <c r="R542" s="2"/>
      <c r="S542" s="2"/>
      <c r="T542" s="2"/>
      <c r="U542" s="2"/>
      <c r="V542" s="2"/>
      <c r="W542" s="2"/>
      <c r="X542" s="2"/>
      <c r="Y542" s="2"/>
      <c r="Z542" s="2"/>
      <c r="AA542" s="2"/>
      <c r="AB542" s="2"/>
    </row>
    <row r="543" spans="1:28" ht="13.5" customHeight="1">
      <c r="A543" s="2"/>
      <c r="B543" s="2"/>
      <c r="C543" s="50"/>
      <c r="D543" s="2"/>
      <c r="E543" s="2"/>
      <c r="F543" s="50"/>
      <c r="G543" s="50"/>
      <c r="H543" s="2"/>
      <c r="I543" s="2"/>
      <c r="J543" s="2"/>
      <c r="K543" s="2"/>
      <c r="L543" s="2"/>
      <c r="M543" s="2"/>
      <c r="N543" s="2"/>
      <c r="O543" s="2"/>
      <c r="P543" s="2"/>
      <c r="Q543" s="2"/>
      <c r="R543" s="2"/>
      <c r="S543" s="2"/>
      <c r="T543" s="2"/>
      <c r="U543" s="2"/>
      <c r="V543" s="2"/>
      <c r="W543" s="2"/>
      <c r="X543" s="2"/>
      <c r="Y543" s="2"/>
      <c r="Z543" s="2"/>
      <c r="AA543" s="2"/>
      <c r="AB543" s="2"/>
    </row>
    <row r="544" spans="1:28" ht="13.5" customHeight="1">
      <c r="A544" s="2"/>
      <c r="B544" s="2"/>
      <c r="C544" s="50"/>
      <c r="D544" s="2"/>
      <c r="E544" s="2"/>
      <c r="F544" s="50"/>
      <c r="G544" s="50"/>
      <c r="H544" s="2"/>
      <c r="I544" s="2"/>
      <c r="J544" s="2"/>
      <c r="K544" s="2"/>
      <c r="L544" s="2"/>
      <c r="M544" s="2"/>
      <c r="N544" s="2"/>
      <c r="O544" s="2"/>
      <c r="P544" s="2"/>
      <c r="Q544" s="2"/>
      <c r="R544" s="2"/>
      <c r="S544" s="2"/>
      <c r="T544" s="2"/>
      <c r="U544" s="2"/>
      <c r="V544" s="2"/>
      <c r="W544" s="2"/>
      <c r="X544" s="2"/>
      <c r="Y544" s="2"/>
      <c r="Z544" s="2"/>
      <c r="AA544" s="2"/>
      <c r="AB544" s="2"/>
    </row>
    <row r="545" spans="1:28" ht="13.5" customHeight="1">
      <c r="A545" s="2"/>
      <c r="B545" s="2"/>
      <c r="C545" s="50"/>
      <c r="D545" s="2"/>
      <c r="E545" s="2"/>
      <c r="F545" s="50"/>
      <c r="G545" s="50"/>
      <c r="H545" s="2"/>
      <c r="I545" s="2"/>
      <c r="J545" s="2"/>
      <c r="K545" s="2"/>
      <c r="L545" s="2"/>
      <c r="M545" s="2"/>
      <c r="N545" s="2"/>
      <c r="O545" s="2"/>
      <c r="P545" s="2"/>
      <c r="Q545" s="2"/>
      <c r="R545" s="2"/>
      <c r="S545" s="2"/>
      <c r="T545" s="2"/>
      <c r="U545" s="2"/>
      <c r="V545" s="2"/>
      <c r="W545" s="2"/>
      <c r="X545" s="2"/>
      <c r="Y545" s="2"/>
      <c r="Z545" s="2"/>
      <c r="AA545" s="2"/>
      <c r="AB545" s="2"/>
    </row>
    <row r="546" spans="1:28" ht="13.5" customHeight="1">
      <c r="A546" s="2"/>
      <c r="B546" s="2"/>
      <c r="C546" s="50"/>
      <c r="D546" s="2"/>
      <c r="E546" s="2"/>
      <c r="F546" s="50"/>
      <c r="G546" s="50"/>
      <c r="H546" s="2"/>
      <c r="I546" s="2"/>
      <c r="J546" s="2"/>
      <c r="K546" s="2"/>
      <c r="L546" s="2"/>
      <c r="M546" s="2"/>
      <c r="N546" s="2"/>
      <c r="O546" s="2"/>
      <c r="P546" s="2"/>
      <c r="Q546" s="2"/>
      <c r="R546" s="2"/>
      <c r="S546" s="2"/>
      <c r="T546" s="2"/>
      <c r="U546" s="2"/>
      <c r="V546" s="2"/>
      <c r="W546" s="2"/>
      <c r="X546" s="2"/>
      <c r="Y546" s="2"/>
      <c r="Z546" s="2"/>
      <c r="AA546" s="2"/>
      <c r="AB546" s="2"/>
    </row>
    <row r="547" spans="1:28" ht="13.5" customHeight="1">
      <c r="A547" s="2"/>
      <c r="B547" s="2"/>
      <c r="C547" s="50"/>
      <c r="D547" s="2"/>
      <c r="E547" s="2"/>
      <c r="F547" s="50"/>
      <c r="G547" s="50"/>
      <c r="H547" s="2"/>
      <c r="I547" s="2"/>
      <c r="J547" s="2"/>
      <c r="K547" s="2"/>
      <c r="L547" s="2"/>
      <c r="M547" s="2"/>
      <c r="N547" s="2"/>
      <c r="O547" s="2"/>
      <c r="P547" s="2"/>
      <c r="Q547" s="2"/>
      <c r="R547" s="2"/>
      <c r="S547" s="2"/>
      <c r="T547" s="2"/>
      <c r="U547" s="2"/>
      <c r="V547" s="2"/>
      <c r="W547" s="2"/>
      <c r="X547" s="2"/>
      <c r="Y547" s="2"/>
      <c r="Z547" s="2"/>
      <c r="AA547" s="2"/>
      <c r="AB547" s="2"/>
    </row>
    <row r="548" spans="1:28" ht="13.5" customHeight="1">
      <c r="A548" s="2"/>
      <c r="B548" s="2"/>
      <c r="C548" s="50"/>
      <c r="D548" s="2"/>
      <c r="E548" s="2"/>
      <c r="F548" s="50"/>
      <c r="G548" s="50"/>
      <c r="H548" s="2"/>
      <c r="I548" s="2"/>
      <c r="J548" s="2"/>
      <c r="K548" s="2"/>
      <c r="L548" s="2"/>
      <c r="M548" s="2"/>
      <c r="N548" s="2"/>
      <c r="O548" s="2"/>
      <c r="P548" s="2"/>
      <c r="Q548" s="2"/>
      <c r="R548" s="2"/>
      <c r="S548" s="2"/>
      <c r="T548" s="2"/>
      <c r="U548" s="2"/>
      <c r="V548" s="2"/>
      <c r="W548" s="2"/>
      <c r="X548" s="2"/>
      <c r="Y548" s="2"/>
      <c r="Z548" s="2"/>
      <c r="AA548" s="2"/>
      <c r="AB548" s="2"/>
    </row>
    <row r="549" spans="1:28" ht="13.5" customHeight="1">
      <c r="A549" s="2"/>
      <c r="B549" s="2"/>
      <c r="C549" s="50"/>
      <c r="D549" s="2"/>
      <c r="E549" s="2"/>
      <c r="F549" s="50"/>
      <c r="G549" s="50"/>
      <c r="H549" s="2"/>
      <c r="I549" s="2"/>
      <c r="J549" s="2"/>
      <c r="K549" s="2"/>
      <c r="L549" s="2"/>
      <c r="M549" s="2"/>
      <c r="N549" s="2"/>
      <c r="O549" s="2"/>
      <c r="P549" s="2"/>
      <c r="Q549" s="2"/>
      <c r="R549" s="2"/>
      <c r="S549" s="2"/>
      <c r="T549" s="2"/>
      <c r="U549" s="2"/>
      <c r="V549" s="2"/>
      <c r="W549" s="2"/>
      <c r="X549" s="2"/>
      <c r="Y549" s="2"/>
      <c r="Z549" s="2"/>
      <c r="AA549" s="2"/>
      <c r="AB549" s="2"/>
    </row>
    <row r="550" spans="1:28" ht="13.5" customHeight="1">
      <c r="A550" s="2"/>
      <c r="B550" s="2"/>
      <c r="C550" s="50"/>
      <c r="D550" s="2"/>
      <c r="E550" s="2"/>
      <c r="F550" s="50"/>
      <c r="G550" s="50"/>
      <c r="H550" s="2"/>
      <c r="I550" s="2"/>
      <c r="J550" s="2"/>
      <c r="K550" s="2"/>
      <c r="L550" s="2"/>
      <c r="M550" s="2"/>
      <c r="N550" s="2"/>
      <c r="O550" s="2"/>
      <c r="P550" s="2"/>
      <c r="Q550" s="2"/>
      <c r="R550" s="2"/>
      <c r="S550" s="2"/>
      <c r="T550" s="2"/>
      <c r="U550" s="2"/>
      <c r="V550" s="2"/>
      <c r="W550" s="2"/>
      <c r="X550" s="2"/>
      <c r="Y550" s="2"/>
      <c r="Z550" s="2"/>
      <c r="AA550" s="2"/>
      <c r="AB550" s="2"/>
    </row>
    <row r="551" spans="1:28" ht="13.5" customHeight="1">
      <c r="A551" s="2"/>
      <c r="B551" s="2"/>
      <c r="C551" s="50"/>
      <c r="D551" s="2"/>
      <c r="E551" s="2"/>
      <c r="F551" s="50"/>
      <c r="G551" s="50"/>
      <c r="H551" s="2"/>
      <c r="I551" s="2"/>
      <c r="J551" s="2"/>
      <c r="K551" s="2"/>
      <c r="L551" s="2"/>
      <c r="M551" s="2"/>
      <c r="N551" s="2"/>
      <c r="O551" s="2"/>
      <c r="P551" s="2"/>
      <c r="Q551" s="2"/>
      <c r="R551" s="2"/>
      <c r="S551" s="2"/>
      <c r="T551" s="2"/>
      <c r="U551" s="2"/>
      <c r="V551" s="2"/>
      <c r="W551" s="2"/>
      <c r="X551" s="2"/>
      <c r="Y551" s="2"/>
      <c r="Z551" s="2"/>
      <c r="AA551" s="2"/>
      <c r="AB551" s="2"/>
    </row>
    <row r="552" spans="1:28" ht="13.5" customHeight="1">
      <c r="A552" s="2"/>
      <c r="B552" s="2"/>
      <c r="C552" s="50"/>
      <c r="D552" s="2"/>
      <c r="E552" s="2"/>
      <c r="F552" s="50"/>
      <c r="G552" s="50"/>
      <c r="H552" s="2"/>
      <c r="I552" s="2"/>
      <c r="J552" s="2"/>
      <c r="K552" s="2"/>
      <c r="L552" s="2"/>
      <c r="M552" s="2"/>
      <c r="N552" s="2"/>
      <c r="O552" s="2"/>
      <c r="P552" s="2"/>
      <c r="Q552" s="2"/>
      <c r="R552" s="2"/>
      <c r="S552" s="2"/>
      <c r="T552" s="2"/>
      <c r="U552" s="2"/>
      <c r="V552" s="2"/>
      <c r="W552" s="2"/>
      <c r="X552" s="2"/>
      <c r="Y552" s="2"/>
      <c r="Z552" s="2"/>
      <c r="AA552" s="2"/>
      <c r="AB552" s="2"/>
    </row>
    <row r="553" spans="1:28" ht="13.5" customHeight="1">
      <c r="A553" s="2"/>
      <c r="B553" s="2"/>
      <c r="C553" s="50"/>
      <c r="D553" s="2"/>
      <c r="E553" s="2"/>
      <c r="F553" s="50"/>
      <c r="G553" s="50"/>
      <c r="H553" s="2"/>
      <c r="I553" s="2"/>
      <c r="J553" s="2"/>
      <c r="K553" s="2"/>
      <c r="L553" s="2"/>
      <c r="M553" s="2"/>
      <c r="N553" s="2"/>
      <c r="O553" s="2"/>
      <c r="P553" s="2"/>
      <c r="Q553" s="2"/>
      <c r="R553" s="2"/>
      <c r="S553" s="2"/>
      <c r="T553" s="2"/>
      <c r="U553" s="2"/>
      <c r="V553" s="2"/>
      <c r="W553" s="2"/>
      <c r="X553" s="2"/>
      <c r="Y553" s="2"/>
      <c r="Z553" s="2"/>
      <c r="AA553" s="2"/>
      <c r="AB553" s="2"/>
    </row>
    <row r="554" spans="1:28" ht="13.5" customHeight="1">
      <c r="A554" s="2"/>
      <c r="B554" s="2"/>
      <c r="C554" s="50"/>
      <c r="D554" s="2"/>
      <c r="E554" s="2"/>
      <c r="F554" s="50"/>
      <c r="G554" s="50"/>
      <c r="H554" s="2"/>
      <c r="I554" s="2"/>
      <c r="J554" s="2"/>
      <c r="K554" s="2"/>
      <c r="L554" s="2"/>
      <c r="M554" s="2"/>
      <c r="N554" s="2"/>
      <c r="O554" s="2"/>
      <c r="P554" s="2"/>
      <c r="Q554" s="2"/>
      <c r="R554" s="2"/>
      <c r="S554" s="2"/>
      <c r="T554" s="2"/>
      <c r="U554" s="2"/>
      <c r="V554" s="2"/>
      <c r="W554" s="2"/>
      <c r="X554" s="2"/>
      <c r="Y554" s="2"/>
      <c r="Z554" s="2"/>
      <c r="AA554" s="2"/>
      <c r="AB554" s="2"/>
    </row>
    <row r="555" spans="1:28" ht="13.5" customHeight="1">
      <c r="A555" s="2"/>
      <c r="B555" s="2"/>
      <c r="C555" s="50"/>
      <c r="D555" s="2"/>
      <c r="E555" s="2"/>
      <c r="F555" s="50"/>
      <c r="G555" s="50"/>
      <c r="H555" s="2"/>
      <c r="I555" s="2"/>
      <c r="J555" s="2"/>
      <c r="K555" s="2"/>
      <c r="L555" s="2"/>
      <c r="M555" s="2"/>
      <c r="N555" s="2"/>
      <c r="O555" s="2"/>
      <c r="P555" s="2"/>
      <c r="Q555" s="2"/>
      <c r="R555" s="2"/>
      <c r="S555" s="2"/>
      <c r="T555" s="2"/>
      <c r="U555" s="2"/>
      <c r="V555" s="2"/>
      <c r="W555" s="2"/>
      <c r="X555" s="2"/>
      <c r="Y555" s="2"/>
      <c r="Z555" s="2"/>
      <c r="AA555" s="2"/>
      <c r="AB555" s="2"/>
    </row>
    <row r="556" spans="1:28" ht="13.5" customHeight="1">
      <c r="A556" s="2"/>
      <c r="B556" s="2"/>
      <c r="C556" s="50"/>
      <c r="D556" s="2"/>
      <c r="E556" s="2"/>
      <c r="F556" s="50"/>
      <c r="G556" s="50"/>
      <c r="H556" s="2"/>
      <c r="I556" s="2"/>
      <c r="J556" s="2"/>
      <c r="K556" s="2"/>
      <c r="L556" s="2"/>
      <c r="M556" s="2"/>
      <c r="N556" s="2"/>
      <c r="O556" s="2"/>
      <c r="P556" s="2"/>
      <c r="Q556" s="2"/>
      <c r="R556" s="2"/>
      <c r="S556" s="2"/>
      <c r="T556" s="2"/>
      <c r="U556" s="2"/>
      <c r="V556" s="2"/>
      <c r="W556" s="2"/>
      <c r="X556" s="2"/>
      <c r="Y556" s="2"/>
      <c r="Z556" s="2"/>
      <c r="AA556" s="2"/>
      <c r="AB556" s="2"/>
    </row>
    <row r="557" spans="1:28" ht="13.5" customHeight="1">
      <c r="A557" s="2"/>
      <c r="B557" s="2"/>
      <c r="C557" s="50"/>
      <c r="D557" s="2"/>
      <c r="E557" s="2"/>
      <c r="F557" s="50"/>
      <c r="G557" s="50"/>
      <c r="H557" s="2"/>
      <c r="I557" s="2"/>
      <c r="J557" s="2"/>
      <c r="K557" s="2"/>
      <c r="L557" s="2"/>
      <c r="M557" s="2"/>
      <c r="N557" s="2"/>
      <c r="O557" s="2"/>
      <c r="P557" s="2"/>
      <c r="Q557" s="2"/>
      <c r="R557" s="2"/>
      <c r="S557" s="2"/>
      <c r="T557" s="2"/>
      <c r="U557" s="2"/>
      <c r="V557" s="2"/>
      <c r="W557" s="2"/>
      <c r="X557" s="2"/>
      <c r="Y557" s="2"/>
      <c r="Z557" s="2"/>
      <c r="AA557" s="2"/>
      <c r="AB557" s="2"/>
    </row>
    <row r="558" spans="1:28" ht="13.5" customHeight="1">
      <c r="A558" s="2"/>
      <c r="B558" s="2"/>
      <c r="C558" s="50"/>
      <c r="D558" s="2"/>
      <c r="E558" s="2"/>
      <c r="F558" s="50"/>
      <c r="G558" s="50"/>
      <c r="H558" s="2"/>
      <c r="I558" s="2"/>
      <c r="J558" s="2"/>
      <c r="K558" s="2"/>
      <c r="L558" s="2"/>
      <c r="M558" s="2"/>
      <c r="N558" s="2"/>
      <c r="O558" s="2"/>
      <c r="P558" s="2"/>
      <c r="Q558" s="2"/>
      <c r="R558" s="2"/>
      <c r="S558" s="2"/>
      <c r="T558" s="2"/>
      <c r="U558" s="2"/>
      <c r="V558" s="2"/>
      <c r="W558" s="2"/>
      <c r="X558" s="2"/>
      <c r="Y558" s="2"/>
      <c r="Z558" s="2"/>
      <c r="AA558" s="2"/>
      <c r="AB558" s="2"/>
    </row>
    <row r="559" spans="1:28" ht="13.5" customHeight="1">
      <c r="A559" s="2"/>
      <c r="B559" s="2"/>
      <c r="C559" s="50"/>
      <c r="D559" s="2"/>
      <c r="E559" s="2"/>
      <c r="F559" s="50"/>
      <c r="G559" s="50"/>
      <c r="H559" s="2"/>
      <c r="I559" s="2"/>
      <c r="J559" s="2"/>
      <c r="K559" s="2"/>
      <c r="L559" s="2"/>
      <c r="M559" s="2"/>
      <c r="N559" s="2"/>
      <c r="O559" s="2"/>
      <c r="P559" s="2"/>
      <c r="Q559" s="2"/>
      <c r="R559" s="2"/>
      <c r="S559" s="2"/>
      <c r="T559" s="2"/>
      <c r="U559" s="2"/>
      <c r="V559" s="2"/>
      <c r="W559" s="2"/>
      <c r="X559" s="2"/>
      <c r="Y559" s="2"/>
      <c r="Z559" s="2"/>
      <c r="AA559" s="2"/>
      <c r="AB559" s="2"/>
    </row>
    <row r="560" spans="1:28" ht="13.5" customHeight="1">
      <c r="A560" s="2"/>
      <c r="B560" s="2"/>
      <c r="C560" s="50"/>
      <c r="D560" s="2"/>
      <c r="E560" s="2"/>
      <c r="F560" s="50"/>
      <c r="G560" s="50"/>
      <c r="H560" s="2"/>
      <c r="I560" s="2"/>
      <c r="J560" s="2"/>
      <c r="K560" s="2"/>
      <c r="L560" s="2"/>
      <c r="M560" s="2"/>
      <c r="N560" s="2"/>
      <c r="O560" s="2"/>
      <c r="P560" s="2"/>
      <c r="Q560" s="2"/>
      <c r="R560" s="2"/>
      <c r="S560" s="2"/>
      <c r="T560" s="2"/>
      <c r="U560" s="2"/>
      <c r="V560" s="2"/>
      <c r="W560" s="2"/>
      <c r="X560" s="2"/>
      <c r="Y560" s="2"/>
      <c r="Z560" s="2"/>
      <c r="AA560" s="2"/>
      <c r="AB560" s="2"/>
    </row>
    <row r="561" spans="1:28" ht="13.5" customHeight="1">
      <c r="A561" s="2"/>
      <c r="B561" s="2"/>
      <c r="C561" s="50"/>
      <c r="D561" s="2"/>
      <c r="E561" s="2"/>
      <c r="F561" s="50"/>
      <c r="G561" s="50"/>
      <c r="H561" s="2"/>
      <c r="I561" s="2"/>
      <c r="J561" s="2"/>
      <c r="K561" s="2"/>
      <c r="L561" s="2"/>
      <c r="M561" s="2"/>
      <c r="N561" s="2"/>
      <c r="O561" s="2"/>
      <c r="P561" s="2"/>
      <c r="Q561" s="2"/>
      <c r="R561" s="2"/>
      <c r="S561" s="2"/>
      <c r="T561" s="2"/>
      <c r="U561" s="2"/>
      <c r="V561" s="2"/>
      <c r="W561" s="2"/>
      <c r="X561" s="2"/>
      <c r="Y561" s="2"/>
      <c r="Z561" s="2"/>
      <c r="AA561" s="2"/>
      <c r="AB561" s="2"/>
    </row>
    <row r="562" spans="1:28" ht="13.5" customHeight="1">
      <c r="A562" s="2"/>
      <c r="B562" s="2"/>
      <c r="C562" s="50"/>
      <c r="D562" s="2"/>
      <c r="E562" s="2"/>
      <c r="F562" s="50"/>
      <c r="G562" s="50"/>
      <c r="H562" s="2"/>
      <c r="I562" s="2"/>
      <c r="J562" s="2"/>
      <c r="K562" s="2"/>
      <c r="L562" s="2"/>
      <c r="M562" s="2"/>
      <c r="N562" s="2"/>
      <c r="O562" s="2"/>
      <c r="P562" s="2"/>
      <c r="Q562" s="2"/>
      <c r="R562" s="2"/>
      <c r="S562" s="2"/>
      <c r="T562" s="2"/>
      <c r="U562" s="2"/>
      <c r="V562" s="2"/>
      <c r="W562" s="2"/>
      <c r="X562" s="2"/>
      <c r="Y562" s="2"/>
      <c r="Z562" s="2"/>
      <c r="AA562" s="2"/>
      <c r="AB562" s="2"/>
    </row>
    <row r="563" spans="1:28" ht="13.5" customHeight="1">
      <c r="A563" s="2"/>
      <c r="B563" s="2"/>
      <c r="C563" s="50"/>
      <c r="D563" s="2"/>
      <c r="E563" s="2"/>
      <c r="F563" s="50"/>
      <c r="G563" s="50"/>
      <c r="H563" s="2"/>
      <c r="I563" s="2"/>
      <c r="J563" s="2"/>
      <c r="K563" s="2"/>
      <c r="L563" s="2"/>
      <c r="M563" s="2"/>
      <c r="N563" s="2"/>
      <c r="O563" s="2"/>
      <c r="P563" s="2"/>
      <c r="Q563" s="2"/>
      <c r="R563" s="2"/>
      <c r="S563" s="2"/>
      <c r="T563" s="2"/>
      <c r="U563" s="2"/>
      <c r="V563" s="2"/>
      <c r="W563" s="2"/>
      <c r="X563" s="2"/>
      <c r="Y563" s="2"/>
      <c r="Z563" s="2"/>
      <c r="AA563" s="2"/>
      <c r="AB563" s="2"/>
    </row>
    <row r="564" spans="1:28" ht="13.5" customHeight="1">
      <c r="A564" s="2"/>
      <c r="B564" s="2"/>
      <c r="C564" s="50"/>
      <c r="D564" s="2"/>
      <c r="E564" s="2"/>
      <c r="F564" s="50"/>
      <c r="G564" s="50"/>
      <c r="H564" s="2"/>
      <c r="I564" s="2"/>
      <c r="J564" s="2"/>
      <c r="K564" s="2"/>
      <c r="L564" s="2"/>
      <c r="M564" s="2"/>
      <c r="N564" s="2"/>
      <c r="O564" s="2"/>
      <c r="P564" s="2"/>
      <c r="Q564" s="2"/>
      <c r="R564" s="2"/>
      <c r="S564" s="2"/>
      <c r="T564" s="2"/>
      <c r="U564" s="2"/>
      <c r="V564" s="2"/>
      <c r="W564" s="2"/>
      <c r="X564" s="2"/>
      <c r="Y564" s="2"/>
      <c r="Z564" s="2"/>
      <c r="AA564" s="2"/>
      <c r="AB564" s="2"/>
    </row>
    <row r="565" spans="1:28" ht="13.5" customHeight="1">
      <c r="A565" s="2"/>
      <c r="B565" s="2"/>
      <c r="C565" s="50"/>
      <c r="D565" s="2"/>
      <c r="E565" s="2"/>
      <c r="F565" s="50"/>
      <c r="G565" s="50"/>
      <c r="H565" s="2"/>
      <c r="I565" s="2"/>
      <c r="J565" s="2"/>
      <c r="K565" s="2"/>
      <c r="L565" s="2"/>
      <c r="M565" s="2"/>
      <c r="N565" s="2"/>
      <c r="O565" s="2"/>
      <c r="P565" s="2"/>
      <c r="Q565" s="2"/>
      <c r="R565" s="2"/>
      <c r="S565" s="2"/>
      <c r="T565" s="2"/>
      <c r="U565" s="2"/>
      <c r="V565" s="2"/>
      <c r="W565" s="2"/>
      <c r="X565" s="2"/>
      <c r="Y565" s="2"/>
      <c r="Z565" s="2"/>
      <c r="AA565" s="2"/>
      <c r="AB565" s="2"/>
    </row>
    <row r="566" spans="1:28" ht="13.5" customHeight="1">
      <c r="A566" s="2"/>
      <c r="B566" s="2"/>
      <c r="C566" s="50"/>
      <c r="D566" s="2"/>
      <c r="E566" s="2"/>
      <c r="F566" s="50"/>
      <c r="G566" s="50"/>
      <c r="H566" s="2"/>
      <c r="I566" s="2"/>
      <c r="J566" s="2"/>
      <c r="K566" s="2"/>
      <c r="L566" s="2"/>
      <c r="M566" s="2"/>
      <c r="N566" s="2"/>
      <c r="O566" s="2"/>
      <c r="P566" s="2"/>
      <c r="Q566" s="2"/>
      <c r="R566" s="2"/>
      <c r="S566" s="2"/>
      <c r="T566" s="2"/>
      <c r="U566" s="2"/>
      <c r="V566" s="2"/>
      <c r="W566" s="2"/>
      <c r="X566" s="2"/>
      <c r="Y566" s="2"/>
      <c r="Z566" s="2"/>
      <c r="AA566" s="2"/>
      <c r="AB566" s="2"/>
    </row>
    <row r="567" spans="1:28" ht="13.5" customHeight="1">
      <c r="A567" s="2"/>
      <c r="B567" s="2"/>
      <c r="C567" s="50"/>
      <c r="D567" s="2"/>
      <c r="E567" s="2"/>
      <c r="F567" s="50"/>
      <c r="G567" s="50"/>
      <c r="H567" s="2"/>
      <c r="I567" s="2"/>
      <c r="J567" s="2"/>
      <c r="K567" s="2"/>
      <c r="L567" s="2"/>
      <c r="M567" s="2"/>
      <c r="N567" s="2"/>
      <c r="O567" s="2"/>
      <c r="P567" s="2"/>
      <c r="Q567" s="2"/>
      <c r="R567" s="2"/>
      <c r="S567" s="2"/>
      <c r="T567" s="2"/>
      <c r="U567" s="2"/>
      <c r="V567" s="2"/>
      <c r="W567" s="2"/>
      <c r="X567" s="2"/>
      <c r="Y567" s="2"/>
      <c r="Z567" s="2"/>
      <c r="AA567" s="2"/>
      <c r="AB567" s="2"/>
    </row>
    <row r="568" spans="1:28" ht="13.5" customHeight="1">
      <c r="A568" s="2"/>
      <c r="B568" s="2"/>
      <c r="C568" s="50"/>
      <c r="D568" s="2"/>
      <c r="E568" s="2"/>
      <c r="F568" s="50"/>
      <c r="G568" s="50"/>
      <c r="H568" s="2"/>
      <c r="I568" s="2"/>
      <c r="J568" s="2"/>
      <c r="K568" s="2"/>
      <c r="L568" s="2"/>
      <c r="M568" s="2"/>
      <c r="N568" s="2"/>
      <c r="O568" s="2"/>
      <c r="P568" s="2"/>
      <c r="Q568" s="2"/>
      <c r="R568" s="2"/>
      <c r="S568" s="2"/>
      <c r="T568" s="2"/>
      <c r="U568" s="2"/>
      <c r="V568" s="2"/>
      <c r="W568" s="2"/>
      <c r="X568" s="2"/>
      <c r="Y568" s="2"/>
      <c r="Z568" s="2"/>
      <c r="AA568" s="2"/>
      <c r="AB568" s="2"/>
    </row>
    <row r="569" spans="1:28" ht="13.5" customHeight="1">
      <c r="A569" s="2"/>
      <c r="B569" s="3"/>
      <c r="C569" s="3"/>
      <c r="D569" s="35"/>
      <c r="E569" s="35"/>
      <c r="F569" s="35"/>
      <c r="G569" s="35"/>
      <c r="H569" s="3"/>
      <c r="I569" s="2"/>
      <c r="J569" s="2"/>
      <c r="K569" s="2"/>
      <c r="L569" s="2"/>
      <c r="M569" s="2"/>
      <c r="N569" s="2"/>
      <c r="O569" s="2"/>
      <c r="P569" s="2"/>
      <c r="Q569" s="2"/>
      <c r="R569" s="2"/>
      <c r="S569" s="2"/>
      <c r="T569" s="2"/>
      <c r="U569" s="2"/>
      <c r="V569" s="2"/>
      <c r="W569" s="2"/>
      <c r="X569" s="2"/>
      <c r="Y569" s="2"/>
      <c r="Z569" s="2"/>
      <c r="AA569" s="2"/>
      <c r="AB569" s="2"/>
    </row>
    <row r="570" spans="1:28" ht="13.5" customHeight="1">
      <c r="A570" s="2"/>
      <c r="B570" s="3"/>
      <c r="C570" s="3"/>
      <c r="D570" s="35"/>
      <c r="E570" s="35"/>
      <c r="F570" s="35"/>
      <c r="G570" s="35"/>
      <c r="H570" s="3"/>
      <c r="I570" s="2"/>
      <c r="J570" s="2"/>
      <c r="K570" s="2"/>
      <c r="L570" s="2"/>
      <c r="M570" s="2"/>
      <c r="N570" s="2"/>
      <c r="O570" s="2"/>
      <c r="P570" s="2"/>
      <c r="Q570" s="2"/>
      <c r="R570" s="2"/>
      <c r="S570" s="2"/>
      <c r="T570" s="2"/>
      <c r="U570" s="2"/>
      <c r="V570" s="2"/>
      <c r="W570" s="2"/>
      <c r="X570" s="2"/>
      <c r="Y570" s="2"/>
      <c r="Z570" s="2"/>
      <c r="AA570" s="2"/>
      <c r="AB570" s="2"/>
    </row>
    <row r="571" spans="1:28" ht="13.5" customHeight="1">
      <c r="A571" s="2"/>
      <c r="B571" s="3"/>
      <c r="C571" s="3"/>
      <c r="D571" s="35"/>
      <c r="E571" s="35"/>
      <c r="F571" s="35"/>
      <c r="G571" s="35"/>
      <c r="H571" s="3"/>
      <c r="I571" s="2"/>
      <c r="J571" s="2"/>
      <c r="K571" s="2"/>
      <c r="L571" s="2"/>
      <c r="M571" s="2"/>
      <c r="N571" s="2"/>
      <c r="O571" s="2"/>
      <c r="P571" s="2"/>
      <c r="Q571" s="2"/>
      <c r="R571" s="2"/>
      <c r="S571" s="2"/>
      <c r="T571" s="2"/>
      <c r="U571" s="2"/>
      <c r="V571" s="2"/>
      <c r="W571" s="2"/>
      <c r="X571" s="2"/>
      <c r="Y571" s="2"/>
      <c r="Z571" s="2"/>
      <c r="AA571" s="2"/>
      <c r="AB571" s="2"/>
    </row>
    <row r="572" spans="1:28" ht="13.5" customHeight="1">
      <c r="A572" s="2"/>
      <c r="B572" s="3"/>
      <c r="C572" s="3"/>
      <c r="D572" s="35"/>
      <c r="E572" s="35"/>
      <c r="F572" s="35"/>
      <c r="G572" s="35"/>
      <c r="H572" s="3"/>
      <c r="I572" s="2"/>
      <c r="J572" s="2"/>
      <c r="K572" s="2"/>
      <c r="L572" s="2"/>
      <c r="M572" s="2"/>
      <c r="N572" s="2"/>
      <c r="O572" s="2"/>
      <c r="P572" s="2"/>
      <c r="Q572" s="2"/>
      <c r="R572" s="2"/>
      <c r="S572" s="2"/>
      <c r="T572" s="2"/>
      <c r="U572" s="2"/>
      <c r="V572" s="2"/>
      <c r="W572" s="2"/>
      <c r="X572" s="2"/>
      <c r="Y572" s="2"/>
      <c r="Z572" s="2"/>
      <c r="AA572" s="2"/>
      <c r="AB572" s="2"/>
    </row>
    <row r="573" spans="1:28" ht="13.5" customHeight="1">
      <c r="A573" s="2"/>
      <c r="B573" s="3"/>
      <c r="C573" s="3"/>
      <c r="D573" s="35"/>
      <c r="E573" s="35"/>
      <c r="F573" s="35"/>
      <c r="G573" s="35"/>
      <c r="H573" s="3"/>
      <c r="I573" s="2"/>
      <c r="J573" s="2"/>
      <c r="K573" s="2"/>
      <c r="L573" s="2"/>
      <c r="M573" s="2"/>
      <c r="N573" s="2"/>
      <c r="O573" s="2"/>
      <c r="P573" s="2"/>
      <c r="Q573" s="2"/>
      <c r="R573" s="2"/>
      <c r="S573" s="2"/>
      <c r="T573" s="2"/>
      <c r="U573" s="2"/>
      <c r="V573" s="2"/>
      <c r="W573" s="2"/>
      <c r="X573" s="2"/>
      <c r="Y573" s="2"/>
      <c r="Z573" s="2"/>
      <c r="AA573" s="2"/>
      <c r="AB573" s="2"/>
    </row>
    <row r="574" spans="1:28" ht="13.5" customHeight="1">
      <c r="A574" s="2"/>
      <c r="B574" s="3"/>
      <c r="C574" s="3"/>
      <c r="D574" s="35"/>
      <c r="E574" s="35"/>
      <c r="F574" s="35"/>
      <c r="G574" s="35"/>
      <c r="H574" s="3"/>
      <c r="I574" s="2"/>
      <c r="J574" s="2"/>
      <c r="K574" s="2"/>
      <c r="L574" s="2"/>
      <c r="M574" s="2"/>
      <c r="N574" s="2"/>
      <c r="O574" s="2"/>
      <c r="P574" s="2"/>
      <c r="Q574" s="2"/>
      <c r="R574" s="2"/>
      <c r="S574" s="2"/>
      <c r="T574" s="2"/>
      <c r="U574" s="2"/>
      <c r="V574" s="2"/>
      <c r="W574" s="2"/>
      <c r="X574" s="2"/>
      <c r="Y574" s="2"/>
      <c r="Z574" s="2"/>
      <c r="AA574" s="2"/>
      <c r="AB574" s="2"/>
    </row>
    <row r="575" spans="1:28" ht="13.5" customHeight="1">
      <c r="A575" s="2"/>
      <c r="B575" s="3"/>
      <c r="C575" s="3"/>
      <c r="D575" s="35"/>
      <c r="E575" s="35"/>
      <c r="F575" s="35"/>
      <c r="G575" s="35"/>
      <c r="H575" s="3"/>
      <c r="I575" s="2"/>
      <c r="J575" s="2"/>
      <c r="K575" s="2"/>
      <c r="L575" s="2"/>
      <c r="M575" s="2"/>
      <c r="N575" s="2"/>
      <c r="O575" s="2"/>
      <c r="P575" s="2"/>
      <c r="Q575" s="2"/>
      <c r="R575" s="2"/>
      <c r="S575" s="2"/>
      <c r="T575" s="2"/>
      <c r="U575" s="2"/>
      <c r="V575" s="2"/>
      <c r="W575" s="2"/>
      <c r="X575" s="2"/>
      <c r="Y575" s="2"/>
      <c r="Z575" s="2"/>
      <c r="AA575" s="2"/>
      <c r="AB575" s="2"/>
    </row>
    <row r="576" spans="1:28" ht="13.5" customHeight="1">
      <c r="A576" s="2"/>
      <c r="B576" s="3"/>
      <c r="C576" s="3"/>
      <c r="D576" s="35"/>
      <c r="E576" s="35"/>
      <c r="F576" s="35"/>
      <c r="G576" s="35"/>
      <c r="H576" s="3"/>
      <c r="I576" s="2"/>
      <c r="J576" s="2"/>
      <c r="K576" s="2"/>
      <c r="L576" s="2"/>
      <c r="M576" s="2"/>
      <c r="N576" s="2"/>
      <c r="O576" s="2"/>
      <c r="P576" s="2"/>
      <c r="Q576" s="2"/>
      <c r="R576" s="2"/>
      <c r="S576" s="2"/>
      <c r="T576" s="2"/>
      <c r="U576" s="2"/>
      <c r="V576" s="2"/>
      <c r="W576" s="2"/>
      <c r="X576" s="2"/>
      <c r="Y576" s="2"/>
      <c r="Z576" s="2"/>
      <c r="AA576" s="2"/>
      <c r="AB576" s="2"/>
    </row>
    <row r="577" spans="1:28" ht="13.5" customHeight="1">
      <c r="A577" s="2"/>
      <c r="B577" s="3"/>
      <c r="C577" s="3"/>
      <c r="D577" s="35"/>
      <c r="E577" s="35"/>
      <c r="F577" s="35"/>
      <c r="G577" s="35"/>
      <c r="H577" s="3"/>
      <c r="I577" s="2"/>
      <c r="J577" s="2"/>
      <c r="K577" s="2"/>
      <c r="L577" s="2"/>
      <c r="M577" s="2"/>
      <c r="N577" s="2"/>
      <c r="O577" s="2"/>
      <c r="P577" s="2"/>
      <c r="Q577" s="2"/>
      <c r="R577" s="2"/>
      <c r="S577" s="2"/>
      <c r="T577" s="2"/>
      <c r="U577" s="2"/>
      <c r="V577" s="2"/>
      <c r="W577" s="2"/>
      <c r="X577" s="2"/>
      <c r="Y577" s="2"/>
      <c r="Z577" s="2"/>
      <c r="AA577" s="2"/>
      <c r="AB577" s="2"/>
    </row>
    <row r="578" spans="1:28" ht="13.5" customHeight="1">
      <c r="A578" s="2"/>
      <c r="B578" s="3"/>
      <c r="C578" s="3"/>
      <c r="D578" s="35"/>
      <c r="E578" s="35"/>
      <c r="F578" s="35"/>
      <c r="G578" s="35"/>
      <c r="H578" s="3"/>
      <c r="I578" s="2"/>
      <c r="J578" s="2"/>
      <c r="K578" s="2"/>
      <c r="L578" s="2"/>
      <c r="M578" s="2"/>
      <c r="N578" s="2"/>
      <c r="O578" s="2"/>
      <c r="P578" s="2"/>
      <c r="Q578" s="2"/>
      <c r="R578" s="2"/>
      <c r="S578" s="2"/>
      <c r="T578" s="2"/>
      <c r="U578" s="2"/>
      <c r="V578" s="2"/>
      <c r="W578" s="2"/>
      <c r="X578" s="2"/>
      <c r="Y578" s="2"/>
      <c r="Z578" s="2"/>
      <c r="AA578" s="2"/>
      <c r="AB578" s="2"/>
    </row>
    <row r="579" spans="1:28" ht="13.5" customHeight="1">
      <c r="A579" s="2"/>
      <c r="B579" s="3"/>
      <c r="C579" s="3"/>
      <c r="D579" s="35"/>
      <c r="E579" s="35"/>
      <c r="F579" s="35"/>
      <c r="G579" s="35"/>
      <c r="H579" s="3"/>
      <c r="I579" s="2"/>
      <c r="J579" s="2"/>
      <c r="K579" s="2"/>
      <c r="L579" s="2"/>
      <c r="M579" s="2"/>
      <c r="N579" s="2"/>
      <c r="O579" s="2"/>
      <c r="P579" s="2"/>
      <c r="Q579" s="2"/>
      <c r="R579" s="2"/>
      <c r="S579" s="2"/>
      <c r="T579" s="2"/>
      <c r="U579" s="2"/>
      <c r="V579" s="2"/>
      <c r="W579" s="2"/>
      <c r="X579" s="2"/>
      <c r="Y579" s="2"/>
      <c r="Z579" s="2"/>
      <c r="AA579" s="2"/>
      <c r="AB579" s="2"/>
    </row>
    <row r="580" spans="1:28" ht="13.5" customHeight="1">
      <c r="A580" s="2"/>
      <c r="B580" s="3"/>
      <c r="C580" s="3"/>
      <c r="D580" s="35"/>
      <c r="E580" s="35"/>
      <c r="F580" s="35"/>
      <c r="G580" s="35"/>
      <c r="H580" s="3"/>
      <c r="I580" s="2"/>
      <c r="J580" s="2"/>
      <c r="K580" s="2"/>
      <c r="L580" s="2"/>
      <c r="M580" s="2"/>
      <c r="N580" s="2"/>
      <c r="O580" s="2"/>
      <c r="P580" s="2"/>
      <c r="Q580" s="2"/>
      <c r="R580" s="2"/>
      <c r="S580" s="2"/>
      <c r="T580" s="2"/>
      <c r="U580" s="2"/>
      <c r="V580" s="2"/>
      <c r="W580" s="2"/>
      <c r="X580" s="2"/>
      <c r="Y580" s="2"/>
      <c r="Z580" s="2"/>
      <c r="AA580" s="2"/>
      <c r="AB580" s="2"/>
    </row>
    <row r="581" spans="1:28" ht="13.5" customHeight="1">
      <c r="A581" s="2"/>
      <c r="B581" s="3"/>
      <c r="C581" s="3"/>
      <c r="D581" s="35"/>
      <c r="E581" s="35"/>
      <c r="F581" s="35"/>
      <c r="G581" s="35"/>
      <c r="H581" s="3"/>
      <c r="I581" s="2"/>
      <c r="J581" s="2"/>
      <c r="K581" s="2"/>
      <c r="L581" s="2"/>
      <c r="M581" s="2"/>
      <c r="N581" s="2"/>
      <c r="O581" s="2"/>
      <c r="P581" s="2"/>
      <c r="Q581" s="2"/>
      <c r="R581" s="2"/>
      <c r="S581" s="2"/>
      <c r="T581" s="2"/>
      <c r="U581" s="2"/>
      <c r="V581" s="2"/>
      <c r="W581" s="2"/>
      <c r="X581" s="2"/>
      <c r="Y581" s="2"/>
      <c r="Z581" s="2"/>
      <c r="AA581" s="2"/>
      <c r="AB581" s="2"/>
    </row>
    <row r="582" spans="1:28" ht="13.5" customHeight="1">
      <c r="A582" s="2"/>
      <c r="B582" s="3"/>
      <c r="C582" s="3"/>
      <c r="D582" s="35"/>
      <c r="E582" s="35"/>
      <c r="F582" s="35"/>
      <c r="G582" s="35"/>
      <c r="H582" s="3"/>
      <c r="I582" s="2"/>
      <c r="J582" s="2"/>
      <c r="K582" s="2"/>
      <c r="L582" s="2"/>
      <c r="M582" s="2"/>
      <c r="N582" s="2"/>
      <c r="O582" s="2"/>
      <c r="P582" s="2"/>
      <c r="Q582" s="2"/>
      <c r="R582" s="2"/>
      <c r="S582" s="2"/>
      <c r="T582" s="2"/>
      <c r="U582" s="2"/>
      <c r="V582" s="2"/>
      <c r="W582" s="2"/>
      <c r="X582" s="2"/>
      <c r="Y582" s="2"/>
      <c r="Z582" s="2"/>
      <c r="AA582" s="2"/>
      <c r="AB582" s="2"/>
    </row>
    <row r="583" spans="1:28" ht="13.5" customHeight="1">
      <c r="A583" s="2"/>
      <c r="B583" s="3"/>
      <c r="C583" s="3"/>
      <c r="D583" s="35"/>
      <c r="E583" s="35"/>
      <c r="F583" s="35"/>
      <c r="G583" s="35"/>
      <c r="H583" s="3"/>
      <c r="I583" s="2"/>
      <c r="J583" s="2"/>
      <c r="K583" s="2"/>
      <c r="L583" s="2"/>
      <c r="M583" s="2"/>
      <c r="N583" s="2"/>
      <c r="O583" s="2"/>
      <c r="P583" s="2"/>
      <c r="Q583" s="2"/>
      <c r="R583" s="2"/>
      <c r="S583" s="2"/>
      <c r="T583" s="2"/>
      <c r="U583" s="2"/>
      <c r="V583" s="2"/>
      <c r="W583" s="2"/>
      <c r="X583" s="2"/>
      <c r="Y583" s="2"/>
      <c r="Z583" s="2"/>
      <c r="AA583" s="2"/>
      <c r="AB583" s="2"/>
    </row>
    <row r="584" spans="1:28" ht="13.5" customHeight="1">
      <c r="A584" s="2"/>
      <c r="B584" s="3"/>
      <c r="C584" s="3"/>
      <c r="D584" s="35"/>
      <c r="E584" s="35"/>
      <c r="F584" s="35"/>
      <c r="G584" s="35"/>
      <c r="H584" s="3"/>
      <c r="I584" s="2"/>
      <c r="J584" s="2"/>
      <c r="K584" s="2"/>
      <c r="L584" s="2"/>
      <c r="M584" s="2"/>
      <c r="N584" s="2"/>
      <c r="O584" s="2"/>
      <c r="P584" s="2"/>
      <c r="Q584" s="2"/>
      <c r="R584" s="2"/>
      <c r="S584" s="2"/>
      <c r="T584" s="2"/>
      <c r="U584" s="2"/>
      <c r="V584" s="2"/>
      <c r="W584" s="2"/>
      <c r="X584" s="2"/>
      <c r="Y584" s="2"/>
      <c r="Z584" s="2"/>
      <c r="AA584" s="2"/>
      <c r="AB584" s="2"/>
    </row>
    <row r="585" spans="1:28" ht="13.5" customHeight="1">
      <c r="A585" s="2"/>
      <c r="B585" s="3"/>
      <c r="C585" s="3"/>
      <c r="D585" s="35"/>
      <c r="E585" s="35"/>
      <c r="F585" s="35"/>
      <c r="G585" s="35"/>
      <c r="H585" s="3"/>
      <c r="I585" s="2"/>
      <c r="J585" s="2"/>
      <c r="K585" s="2"/>
      <c r="L585" s="2"/>
      <c r="M585" s="2"/>
      <c r="N585" s="2"/>
      <c r="O585" s="2"/>
      <c r="P585" s="2"/>
      <c r="Q585" s="2"/>
      <c r="R585" s="2"/>
      <c r="S585" s="2"/>
      <c r="T585" s="2"/>
      <c r="U585" s="2"/>
      <c r="V585" s="2"/>
      <c r="W585" s="2"/>
      <c r="X585" s="2"/>
      <c r="Y585" s="2"/>
      <c r="Z585" s="2"/>
      <c r="AA585" s="2"/>
      <c r="AB585" s="2"/>
    </row>
    <row r="586" spans="1:28" ht="13.5" customHeight="1">
      <c r="A586" s="2"/>
      <c r="B586" s="3"/>
      <c r="C586" s="3"/>
      <c r="D586" s="35"/>
      <c r="E586" s="35"/>
      <c r="F586" s="35"/>
      <c r="G586" s="35"/>
      <c r="H586" s="3"/>
      <c r="I586" s="2"/>
      <c r="J586" s="2"/>
      <c r="K586" s="2"/>
      <c r="L586" s="2"/>
      <c r="M586" s="2"/>
      <c r="N586" s="2"/>
      <c r="O586" s="2"/>
      <c r="P586" s="2"/>
      <c r="Q586" s="2"/>
      <c r="R586" s="2"/>
      <c r="S586" s="2"/>
      <c r="T586" s="2"/>
      <c r="U586" s="2"/>
      <c r="V586" s="2"/>
      <c r="W586" s="2"/>
      <c r="X586" s="2"/>
      <c r="Y586" s="2"/>
      <c r="Z586" s="2"/>
      <c r="AA586" s="2"/>
      <c r="AB586" s="2"/>
    </row>
    <row r="587" spans="1:28" ht="13.5" customHeight="1">
      <c r="A587" s="2"/>
      <c r="B587" s="3"/>
      <c r="C587" s="3"/>
      <c r="D587" s="35"/>
      <c r="E587" s="35"/>
      <c r="F587" s="35"/>
      <c r="G587" s="35"/>
      <c r="H587" s="3"/>
      <c r="I587" s="2"/>
      <c r="J587" s="2"/>
      <c r="K587" s="2"/>
      <c r="L587" s="2"/>
      <c r="M587" s="2"/>
      <c r="N587" s="2"/>
      <c r="O587" s="2"/>
      <c r="P587" s="2"/>
      <c r="Q587" s="2"/>
      <c r="R587" s="2"/>
      <c r="S587" s="2"/>
      <c r="T587" s="2"/>
      <c r="U587" s="2"/>
      <c r="V587" s="2"/>
      <c r="W587" s="2"/>
      <c r="X587" s="2"/>
      <c r="Y587" s="2"/>
      <c r="Z587" s="2"/>
      <c r="AA587" s="2"/>
      <c r="AB587" s="2"/>
    </row>
    <row r="588" spans="1:28" ht="13.5" customHeight="1">
      <c r="A588" s="2"/>
      <c r="B588" s="3"/>
      <c r="C588" s="3"/>
      <c r="D588" s="35"/>
      <c r="E588" s="35"/>
      <c r="F588" s="35"/>
      <c r="G588" s="35"/>
      <c r="H588" s="3"/>
      <c r="I588" s="2"/>
      <c r="J588" s="2"/>
      <c r="K588" s="2"/>
      <c r="L588" s="2"/>
      <c r="M588" s="2"/>
      <c r="N588" s="2"/>
      <c r="O588" s="2"/>
      <c r="P588" s="2"/>
      <c r="Q588" s="2"/>
      <c r="R588" s="2"/>
      <c r="S588" s="2"/>
      <c r="T588" s="2"/>
      <c r="U588" s="2"/>
      <c r="V588" s="2"/>
      <c r="W588" s="2"/>
      <c r="X588" s="2"/>
      <c r="Y588" s="2"/>
      <c r="Z588" s="2"/>
      <c r="AA588" s="2"/>
      <c r="AB588" s="2"/>
    </row>
    <row r="589" spans="1:28" ht="13.5" customHeight="1">
      <c r="A589" s="2"/>
      <c r="B589" s="3"/>
      <c r="C589" s="3"/>
      <c r="D589" s="35"/>
      <c r="E589" s="35"/>
      <c r="F589" s="35"/>
      <c r="G589" s="35"/>
      <c r="H589" s="3"/>
      <c r="I589" s="2"/>
      <c r="J589" s="2"/>
      <c r="K589" s="2"/>
      <c r="L589" s="2"/>
      <c r="M589" s="2"/>
      <c r="N589" s="2"/>
      <c r="O589" s="2"/>
      <c r="P589" s="2"/>
      <c r="Q589" s="2"/>
      <c r="R589" s="2"/>
      <c r="S589" s="2"/>
      <c r="T589" s="2"/>
      <c r="U589" s="2"/>
      <c r="V589" s="2"/>
      <c r="W589" s="2"/>
      <c r="X589" s="2"/>
      <c r="Y589" s="2"/>
      <c r="Z589" s="2"/>
      <c r="AA589" s="2"/>
      <c r="AB589" s="2"/>
    </row>
    <row r="590" spans="1:28" ht="13.5" customHeight="1">
      <c r="A590" s="2"/>
      <c r="B590" s="3"/>
      <c r="C590" s="3"/>
      <c r="D590" s="35"/>
      <c r="E590" s="35"/>
      <c r="F590" s="35"/>
      <c r="G590" s="35"/>
      <c r="H590" s="3"/>
      <c r="I590" s="2"/>
      <c r="J590" s="2"/>
      <c r="K590" s="2"/>
      <c r="L590" s="2"/>
      <c r="M590" s="2"/>
      <c r="N590" s="2"/>
      <c r="O590" s="2"/>
      <c r="P590" s="2"/>
      <c r="Q590" s="2"/>
      <c r="R590" s="2"/>
      <c r="S590" s="2"/>
      <c r="T590" s="2"/>
      <c r="U590" s="2"/>
      <c r="V590" s="2"/>
      <c r="W590" s="2"/>
      <c r="X590" s="2"/>
      <c r="Y590" s="2"/>
      <c r="Z590" s="2"/>
      <c r="AA590" s="2"/>
      <c r="AB590" s="2"/>
    </row>
    <row r="591" spans="1:28" ht="13.5" customHeight="1">
      <c r="A591" s="2"/>
      <c r="B591" s="3"/>
      <c r="C591" s="3"/>
      <c r="D591" s="35"/>
      <c r="E591" s="35"/>
      <c r="F591" s="35"/>
      <c r="G591" s="35"/>
      <c r="H591" s="3"/>
      <c r="I591" s="2"/>
      <c r="J591" s="2"/>
      <c r="K591" s="2"/>
      <c r="L591" s="2"/>
      <c r="M591" s="2"/>
      <c r="N591" s="2"/>
      <c r="O591" s="2"/>
      <c r="P591" s="2"/>
      <c r="Q591" s="2"/>
      <c r="R591" s="2"/>
      <c r="S591" s="2"/>
      <c r="T591" s="2"/>
      <c r="U591" s="2"/>
      <c r="V591" s="2"/>
      <c r="W591" s="2"/>
      <c r="X591" s="2"/>
      <c r="Y591" s="2"/>
      <c r="Z591" s="2"/>
      <c r="AA591" s="2"/>
      <c r="AB591" s="2"/>
    </row>
    <row r="592" spans="1:28" ht="13.5" customHeight="1">
      <c r="A592" s="2"/>
      <c r="B592" s="3"/>
      <c r="C592" s="3"/>
      <c r="D592" s="35"/>
      <c r="E592" s="35"/>
      <c r="F592" s="35"/>
      <c r="G592" s="35"/>
      <c r="H592" s="3"/>
      <c r="I592" s="2"/>
      <c r="J592" s="2"/>
      <c r="K592" s="2"/>
      <c r="L592" s="2"/>
      <c r="M592" s="2"/>
      <c r="N592" s="2"/>
      <c r="O592" s="2"/>
      <c r="P592" s="2"/>
      <c r="Q592" s="2"/>
      <c r="R592" s="2"/>
      <c r="S592" s="2"/>
      <c r="T592" s="2"/>
      <c r="U592" s="2"/>
      <c r="V592" s="2"/>
      <c r="W592" s="2"/>
      <c r="X592" s="2"/>
      <c r="Y592" s="2"/>
      <c r="Z592" s="2"/>
      <c r="AA592" s="2"/>
      <c r="AB592" s="2"/>
    </row>
    <row r="593" spans="1:28" ht="13.5" customHeight="1">
      <c r="A593" s="2"/>
      <c r="B593" s="3"/>
      <c r="C593" s="3"/>
      <c r="D593" s="35"/>
      <c r="E593" s="35"/>
      <c r="F593" s="35"/>
      <c r="G593" s="35"/>
      <c r="H593" s="3"/>
      <c r="I593" s="2"/>
      <c r="J593" s="2"/>
      <c r="K593" s="2"/>
      <c r="L593" s="2"/>
      <c r="M593" s="2"/>
      <c r="N593" s="2"/>
      <c r="O593" s="2"/>
      <c r="P593" s="2"/>
      <c r="Q593" s="2"/>
      <c r="R593" s="2"/>
      <c r="S593" s="2"/>
      <c r="T593" s="2"/>
      <c r="U593" s="2"/>
      <c r="V593" s="2"/>
      <c r="W593" s="2"/>
      <c r="X593" s="2"/>
      <c r="Y593" s="2"/>
      <c r="Z593" s="2"/>
      <c r="AA593" s="2"/>
      <c r="AB593" s="2"/>
    </row>
    <row r="594" spans="1:28" ht="13.5" customHeight="1">
      <c r="A594" s="2"/>
      <c r="B594" s="3"/>
      <c r="C594" s="3"/>
      <c r="D594" s="35"/>
      <c r="E594" s="35"/>
      <c r="F594" s="35"/>
      <c r="G594" s="35"/>
      <c r="H594" s="3"/>
      <c r="I594" s="2"/>
      <c r="J594" s="2"/>
      <c r="K594" s="2"/>
      <c r="L594" s="2"/>
      <c r="M594" s="2"/>
      <c r="N594" s="2"/>
      <c r="O594" s="2"/>
      <c r="P594" s="2"/>
      <c r="Q594" s="2"/>
      <c r="R594" s="2"/>
      <c r="S594" s="2"/>
      <c r="T594" s="2"/>
      <c r="U594" s="2"/>
      <c r="V594" s="2"/>
      <c r="W594" s="2"/>
      <c r="X594" s="2"/>
      <c r="Y594" s="2"/>
      <c r="Z594" s="2"/>
      <c r="AA594" s="2"/>
      <c r="AB594" s="2"/>
    </row>
    <row r="595" spans="1:28" ht="13.5" customHeight="1">
      <c r="A595" s="2"/>
      <c r="B595" s="3"/>
      <c r="C595" s="3"/>
      <c r="D595" s="35"/>
      <c r="E595" s="35"/>
      <c r="F595" s="35"/>
      <c r="G595" s="35"/>
      <c r="H595" s="3"/>
      <c r="I595" s="2"/>
      <c r="J595" s="2"/>
      <c r="K595" s="2"/>
      <c r="L595" s="2"/>
      <c r="M595" s="2"/>
      <c r="N595" s="2"/>
      <c r="O595" s="2"/>
      <c r="P595" s="2"/>
      <c r="Q595" s="2"/>
      <c r="R595" s="2"/>
      <c r="S595" s="2"/>
      <c r="T595" s="2"/>
      <c r="U595" s="2"/>
      <c r="V595" s="2"/>
      <c r="W595" s="2"/>
      <c r="X595" s="2"/>
      <c r="Y595" s="2"/>
      <c r="Z595" s="2"/>
      <c r="AA595" s="2"/>
      <c r="AB595" s="2"/>
    </row>
    <row r="596" spans="1:28" ht="13.5" customHeight="1">
      <c r="A596" s="2"/>
      <c r="B596" s="3"/>
      <c r="C596" s="3"/>
      <c r="D596" s="35"/>
      <c r="E596" s="35"/>
      <c r="F596" s="35"/>
      <c r="G596" s="35"/>
      <c r="H596" s="3"/>
      <c r="I596" s="2"/>
      <c r="J596" s="2"/>
      <c r="K596" s="2"/>
      <c r="L596" s="2"/>
      <c r="M596" s="2"/>
      <c r="N596" s="2"/>
      <c r="O596" s="2"/>
      <c r="P596" s="2"/>
      <c r="Q596" s="2"/>
      <c r="R596" s="2"/>
      <c r="S596" s="2"/>
      <c r="T596" s="2"/>
      <c r="U596" s="2"/>
      <c r="V596" s="2"/>
      <c r="W596" s="2"/>
      <c r="X596" s="2"/>
      <c r="Y596" s="2"/>
      <c r="Z596" s="2"/>
      <c r="AA596" s="2"/>
      <c r="AB596" s="2"/>
    </row>
    <row r="597" spans="1:28" ht="13.5" customHeight="1">
      <c r="A597" s="2"/>
      <c r="B597" s="3"/>
      <c r="C597" s="3"/>
      <c r="D597" s="35"/>
      <c r="E597" s="35"/>
      <c r="F597" s="35"/>
      <c r="G597" s="35"/>
      <c r="H597" s="3"/>
      <c r="I597" s="2"/>
      <c r="J597" s="2"/>
      <c r="K597" s="2"/>
      <c r="L597" s="2"/>
      <c r="M597" s="2"/>
      <c r="N597" s="2"/>
      <c r="O597" s="2"/>
      <c r="P597" s="2"/>
      <c r="Q597" s="2"/>
      <c r="R597" s="2"/>
      <c r="S597" s="2"/>
      <c r="T597" s="2"/>
      <c r="U597" s="2"/>
      <c r="V597" s="2"/>
      <c r="W597" s="2"/>
      <c r="X597" s="2"/>
      <c r="Y597" s="2"/>
      <c r="Z597" s="2"/>
      <c r="AA597" s="2"/>
      <c r="AB597" s="2"/>
    </row>
    <row r="598" spans="1:28" ht="13.5" customHeight="1">
      <c r="A598" s="2"/>
      <c r="B598" s="3"/>
      <c r="C598" s="3"/>
      <c r="D598" s="35"/>
      <c r="E598" s="35"/>
      <c r="F598" s="35"/>
      <c r="G598" s="35"/>
      <c r="H598" s="3"/>
      <c r="I598" s="2"/>
      <c r="J598" s="2"/>
      <c r="K598" s="2"/>
      <c r="L598" s="2"/>
      <c r="M598" s="2"/>
      <c r="N598" s="2"/>
      <c r="O598" s="2"/>
      <c r="P598" s="2"/>
      <c r="Q598" s="2"/>
      <c r="R598" s="2"/>
      <c r="S598" s="2"/>
      <c r="T598" s="2"/>
      <c r="U598" s="2"/>
      <c r="V598" s="2"/>
      <c r="W598" s="2"/>
      <c r="X598" s="2"/>
      <c r="Y598" s="2"/>
      <c r="Z598" s="2"/>
      <c r="AA598" s="2"/>
      <c r="AB598" s="2"/>
    </row>
    <row r="599" spans="1:28" ht="13.5" customHeight="1">
      <c r="A599" s="2"/>
      <c r="B599" s="3"/>
      <c r="C599" s="3"/>
      <c r="D599" s="35"/>
      <c r="E599" s="35"/>
      <c r="F599" s="35"/>
      <c r="G599" s="35"/>
      <c r="H599" s="3"/>
      <c r="I599" s="2"/>
      <c r="J599" s="2"/>
      <c r="K599" s="2"/>
      <c r="L599" s="2"/>
      <c r="M599" s="2"/>
      <c r="N599" s="2"/>
      <c r="O599" s="2"/>
      <c r="P599" s="2"/>
      <c r="Q599" s="2"/>
      <c r="R599" s="2"/>
      <c r="S599" s="2"/>
      <c r="T599" s="2"/>
      <c r="U599" s="2"/>
      <c r="V599" s="2"/>
      <c r="W599" s="2"/>
      <c r="X599" s="2"/>
      <c r="Y599" s="2"/>
      <c r="Z599" s="2"/>
      <c r="AA599" s="2"/>
      <c r="AB599" s="2"/>
    </row>
    <row r="600" spans="1:28" ht="13.5" customHeight="1">
      <c r="A600" s="2"/>
      <c r="B600" s="3"/>
      <c r="C600" s="3"/>
      <c r="D600" s="35"/>
      <c r="E600" s="35"/>
      <c r="F600" s="35"/>
      <c r="G600" s="35"/>
      <c r="H600" s="3"/>
      <c r="I600" s="2"/>
      <c r="J600" s="2"/>
      <c r="K600" s="2"/>
      <c r="L600" s="2"/>
      <c r="M600" s="2"/>
      <c r="N600" s="2"/>
      <c r="O600" s="2"/>
      <c r="P600" s="2"/>
      <c r="Q600" s="2"/>
      <c r="R600" s="2"/>
      <c r="S600" s="2"/>
      <c r="T600" s="2"/>
      <c r="U600" s="2"/>
      <c r="V600" s="2"/>
      <c r="W600" s="2"/>
      <c r="X600" s="2"/>
      <c r="Y600" s="2"/>
      <c r="Z600" s="2"/>
      <c r="AA600" s="2"/>
      <c r="AB600" s="2"/>
    </row>
    <row r="601" spans="1:28" ht="13.5" customHeight="1">
      <c r="A601" s="2"/>
      <c r="B601" s="3"/>
      <c r="C601" s="3"/>
      <c r="D601" s="35"/>
      <c r="E601" s="35"/>
      <c r="F601" s="35"/>
      <c r="G601" s="35"/>
      <c r="H601" s="3"/>
      <c r="I601" s="2"/>
      <c r="J601" s="2"/>
      <c r="K601" s="2"/>
      <c r="L601" s="2"/>
      <c r="M601" s="2"/>
      <c r="N601" s="2"/>
      <c r="O601" s="2"/>
      <c r="P601" s="2"/>
      <c r="Q601" s="2"/>
      <c r="R601" s="2"/>
      <c r="S601" s="2"/>
      <c r="T601" s="2"/>
      <c r="U601" s="2"/>
      <c r="V601" s="2"/>
      <c r="W601" s="2"/>
      <c r="X601" s="2"/>
      <c r="Y601" s="2"/>
      <c r="Z601" s="2"/>
      <c r="AA601" s="2"/>
      <c r="AB601" s="2"/>
    </row>
    <row r="602" spans="1:28" ht="13.5" customHeight="1">
      <c r="A602" s="2"/>
      <c r="B602" s="3"/>
      <c r="C602" s="3"/>
      <c r="D602" s="35"/>
      <c r="E602" s="35"/>
      <c r="F602" s="35"/>
      <c r="G602" s="35"/>
      <c r="H602" s="3"/>
      <c r="I602" s="2"/>
      <c r="J602" s="2"/>
      <c r="K602" s="2"/>
      <c r="L602" s="2"/>
      <c r="M602" s="2"/>
      <c r="N602" s="2"/>
      <c r="O602" s="2"/>
      <c r="P602" s="2"/>
      <c r="Q602" s="2"/>
      <c r="R602" s="2"/>
      <c r="S602" s="2"/>
      <c r="T602" s="2"/>
      <c r="U602" s="2"/>
      <c r="V602" s="2"/>
      <c r="W602" s="2"/>
      <c r="X602" s="2"/>
      <c r="Y602" s="2"/>
      <c r="Z602" s="2"/>
      <c r="AA602" s="2"/>
      <c r="AB602" s="2"/>
    </row>
    <row r="603" spans="1:28" ht="13.5" customHeight="1">
      <c r="A603" s="2"/>
      <c r="B603" s="3"/>
      <c r="C603" s="3"/>
      <c r="D603" s="35"/>
      <c r="E603" s="35"/>
      <c r="F603" s="35"/>
      <c r="G603" s="35"/>
      <c r="H603" s="3"/>
      <c r="I603" s="2"/>
      <c r="J603" s="2"/>
      <c r="K603" s="2"/>
      <c r="L603" s="2"/>
      <c r="M603" s="2"/>
      <c r="N603" s="2"/>
      <c r="O603" s="2"/>
      <c r="P603" s="2"/>
      <c r="Q603" s="2"/>
      <c r="R603" s="2"/>
      <c r="S603" s="2"/>
      <c r="T603" s="2"/>
      <c r="U603" s="2"/>
      <c r="V603" s="2"/>
      <c r="W603" s="2"/>
      <c r="X603" s="2"/>
      <c r="Y603" s="2"/>
      <c r="Z603" s="2"/>
      <c r="AA603" s="2"/>
      <c r="AB603" s="2"/>
    </row>
    <row r="604" spans="1:28" ht="13.5" customHeight="1">
      <c r="A604" s="2"/>
      <c r="B604" s="3"/>
      <c r="C604" s="3"/>
      <c r="D604" s="35"/>
      <c r="E604" s="35"/>
      <c r="F604" s="35"/>
      <c r="G604" s="35"/>
      <c r="H604" s="3"/>
      <c r="I604" s="2"/>
      <c r="J604" s="2"/>
      <c r="K604" s="2"/>
      <c r="L604" s="2"/>
      <c r="M604" s="2"/>
      <c r="N604" s="2"/>
      <c r="O604" s="2"/>
      <c r="P604" s="2"/>
      <c r="Q604" s="2"/>
      <c r="R604" s="2"/>
      <c r="S604" s="2"/>
      <c r="T604" s="2"/>
      <c r="U604" s="2"/>
      <c r="V604" s="2"/>
      <c r="W604" s="2"/>
      <c r="X604" s="2"/>
      <c r="Y604" s="2"/>
      <c r="Z604" s="2"/>
      <c r="AA604" s="2"/>
      <c r="AB604" s="2"/>
    </row>
    <row r="605" spans="1:28" ht="13.5" customHeight="1">
      <c r="A605" s="2"/>
      <c r="B605" s="3"/>
      <c r="C605" s="3"/>
      <c r="D605" s="35"/>
      <c r="E605" s="35"/>
      <c r="F605" s="35"/>
      <c r="G605" s="35"/>
      <c r="H605" s="3"/>
      <c r="I605" s="2"/>
      <c r="J605" s="2"/>
      <c r="K605" s="2"/>
      <c r="L605" s="2"/>
      <c r="M605" s="2"/>
      <c r="N605" s="2"/>
      <c r="O605" s="2"/>
      <c r="P605" s="2"/>
      <c r="Q605" s="2"/>
      <c r="R605" s="2"/>
      <c r="S605" s="2"/>
      <c r="T605" s="2"/>
      <c r="U605" s="2"/>
      <c r="V605" s="2"/>
      <c r="W605" s="2"/>
      <c r="X605" s="2"/>
      <c r="Y605" s="2"/>
      <c r="Z605" s="2"/>
      <c r="AA605" s="2"/>
      <c r="AB605" s="2"/>
    </row>
    <row r="606" spans="1:28" ht="13.5" customHeight="1">
      <c r="A606" s="2"/>
      <c r="B606" s="3"/>
      <c r="C606" s="3"/>
      <c r="D606" s="35"/>
      <c r="E606" s="35"/>
      <c r="F606" s="35"/>
      <c r="G606" s="35"/>
      <c r="H606" s="3"/>
      <c r="I606" s="2"/>
      <c r="J606" s="2"/>
      <c r="K606" s="2"/>
      <c r="L606" s="2"/>
      <c r="M606" s="2"/>
      <c r="N606" s="2"/>
      <c r="O606" s="2"/>
      <c r="P606" s="2"/>
      <c r="Q606" s="2"/>
      <c r="R606" s="2"/>
      <c r="S606" s="2"/>
      <c r="T606" s="2"/>
      <c r="U606" s="2"/>
      <c r="V606" s="2"/>
      <c r="W606" s="2"/>
      <c r="X606" s="2"/>
      <c r="Y606" s="2"/>
      <c r="Z606" s="2"/>
      <c r="AA606" s="2"/>
      <c r="AB606" s="2"/>
    </row>
    <row r="607" spans="1:28" ht="13.5" customHeight="1">
      <c r="A607" s="2"/>
      <c r="B607" s="3"/>
      <c r="C607" s="3"/>
      <c r="D607" s="35"/>
      <c r="E607" s="35"/>
      <c r="F607" s="35"/>
      <c r="G607" s="35"/>
      <c r="H607" s="3"/>
      <c r="I607" s="2"/>
      <c r="J607" s="2"/>
      <c r="K607" s="2"/>
      <c r="L607" s="2"/>
      <c r="M607" s="2"/>
      <c r="N607" s="2"/>
      <c r="O607" s="2"/>
      <c r="P607" s="2"/>
      <c r="Q607" s="2"/>
      <c r="R607" s="2"/>
      <c r="S607" s="2"/>
      <c r="T607" s="2"/>
      <c r="U607" s="2"/>
      <c r="V607" s="2"/>
      <c r="W607" s="2"/>
      <c r="X607" s="2"/>
      <c r="Y607" s="2"/>
      <c r="Z607" s="2"/>
      <c r="AA607" s="2"/>
      <c r="AB607" s="2"/>
    </row>
    <row r="608" spans="1:28" ht="13.5" customHeight="1">
      <c r="A608" s="2"/>
      <c r="B608" s="3"/>
      <c r="C608" s="3"/>
      <c r="D608" s="35"/>
      <c r="E608" s="35"/>
      <c r="F608" s="35"/>
      <c r="G608" s="35"/>
      <c r="H608" s="3"/>
      <c r="I608" s="2"/>
      <c r="J608" s="2"/>
      <c r="K608" s="2"/>
      <c r="L608" s="2"/>
      <c r="M608" s="2"/>
      <c r="N608" s="2"/>
      <c r="O608" s="2"/>
      <c r="P608" s="2"/>
      <c r="Q608" s="2"/>
      <c r="R608" s="2"/>
      <c r="S608" s="2"/>
      <c r="T608" s="2"/>
      <c r="U608" s="2"/>
      <c r="V608" s="2"/>
      <c r="W608" s="2"/>
      <c r="X608" s="2"/>
      <c r="Y608" s="2"/>
      <c r="Z608" s="2"/>
      <c r="AA608" s="2"/>
      <c r="AB608" s="2"/>
    </row>
    <row r="609" spans="1:28" ht="13.5" customHeight="1">
      <c r="A609" s="2"/>
      <c r="B609" s="3"/>
      <c r="C609" s="3"/>
      <c r="D609" s="35"/>
      <c r="E609" s="35"/>
      <c r="F609" s="35"/>
      <c r="G609" s="35"/>
      <c r="H609" s="3"/>
      <c r="I609" s="2"/>
      <c r="J609" s="2"/>
      <c r="K609" s="2"/>
      <c r="L609" s="2"/>
      <c r="M609" s="2"/>
      <c r="N609" s="2"/>
      <c r="O609" s="2"/>
      <c r="P609" s="2"/>
      <c r="Q609" s="2"/>
      <c r="R609" s="2"/>
      <c r="S609" s="2"/>
      <c r="T609" s="2"/>
      <c r="U609" s="2"/>
      <c r="V609" s="2"/>
      <c r="W609" s="2"/>
      <c r="X609" s="2"/>
      <c r="Y609" s="2"/>
      <c r="Z609" s="2"/>
      <c r="AA609" s="2"/>
      <c r="AB609" s="2"/>
    </row>
    <row r="610" spans="1:28" ht="13.5" customHeight="1">
      <c r="A610" s="2"/>
      <c r="B610" s="3"/>
      <c r="C610" s="3"/>
      <c r="D610" s="35"/>
      <c r="E610" s="35"/>
      <c r="F610" s="35"/>
      <c r="G610" s="35"/>
      <c r="H610" s="3"/>
      <c r="I610" s="2"/>
      <c r="J610" s="2"/>
      <c r="K610" s="2"/>
      <c r="L610" s="2"/>
      <c r="M610" s="2"/>
      <c r="N610" s="2"/>
      <c r="O610" s="2"/>
      <c r="P610" s="2"/>
      <c r="Q610" s="2"/>
      <c r="R610" s="2"/>
      <c r="S610" s="2"/>
      <c r="T610" s="2"/>
      <c r="U610" s="2"/>
      <c r="V610" s="2"/>
      <c r="W610" s="2"/>
      <c r="X610" s="2"/>
      <c r="Y610" s="2"/>
      <c r="Z610" s="2"/>
      <c r="AA610" s="2"/>
      <c r="AB610" s="2"/>
    </row>
    <row r="611" spans="1:28" ht="13.5" customHeight="1">
      <c r="A611" s="2"/>
      <c r="B611" s="3"/>
      <c r="C611" s="3"/>
      <c r="D611" s="35"/>
      <c r="E611" s="35"/>
      <c r="F611" s="35"/>
      <c r="G611" s="35"/>
      <c r="H611" s="3"/>
      <c r="I611" s="2"/>
      <c r="J611" s="2"/>
      <c r="K611" s="2"/>
      <c r="L611" s="2"/>
      <c r="M611" s="2"/>
      <c r="N611" s="2"/>
      <c r="O611" s="2"/>
      <c r="P611" s="2"/>
      <c r="Q611" s="2"/>
      <c r="R611" s="2"/>
      <c r="S611" s="2"/>
      <c r="T611" s="2"/>
      <c r="U611" s="2"/>
      <c r="V611" s="2"/>
      <c r="W611" s="2"/>
      <c r="X611" s="2"/>
      <c r="Y611" s="2"/>
      <c r="Z611" s="2"/>
      <c r="AA611" s="2"/>
      <c r="AB611" s="2"/>
    </row>
    <row r="612" spans="1:28" ht="13.5" customHeight="1">
      <c r="A612" s="2"/>
      <c r="B612" s="3"/>
      <c r="C612" s="3"/>
      <c r="D612" s="35"/>
      <c r="E612" s="35"/>
      <c r="F612" s="35"/>
      <c r="G612" s="35"/>
      <c r="H612" s="3"/>
      <c r="I612" s="2"/>
      <c r="J612" s="2"/>
      <c r="K612" s="2"/>
      <c r="L612" s="2"/>
      <c r="M612" s="2"/>
      <c r="N612" s="2"/>
      <c r="O612" s="2"/>
      <c r="P612" s="2"/>
      <c r="Q612" s="2"/>
      <c r="R612" s="2"/>
      <c r="S612" s="2"/>
      <c r="T612" s="2"/>
      <c r="U612" s="2"/>
      <c r="V612" s="2"/>
      <c r="W612" s="2"/>
      <c r="X612" s="2"/>
      <c r="Y612" s="2"/>
      <c r="Z612" s="2"/>
      <c r="AA612" s="2"/>
      <c r="AB612" s="2"/>
    </row>
    <row r="613" spans="1:28" ht="13.5" customHeight="1">
      <c r="A613" s="2"/>
      <c r="B613" s="3"/>
      <c r="C613" s="3"/>
      <c r="D613" s="35"/>
      <c r="E613" s="35"/>
      <c r="F613" s="35"/>
      <c r="G613" s="35"/>
      <c r="H613" s="3"/>
      <c r="I613" s="2"/>
      <c r="J613" s="2"/>
      <c r="K613" s="2"/>
      <c r="L613" s="2"/>
      <c r="M613" s="2"/>
      <c r="N613" s="2"/>
      <c r="O613" s="2"/>
      <c r="P613" s="2"/>
      <c r="Q613" s="2"/>
      <c r="R613" s="2"/>
      <c r="S613" s="2"/>
      <c r="T613" s="2"/>
      <c r="U613" s="2"/>
      <c r="V613" s="2"/>
      <c r="W613" s="2"/>
      <c r="X613" s="2"/>
      <c r="Y613" s="2"/>
      <c r="Z613" s="2"/>
      <c r="AA613" s="2"/>
      <c r="AB613" s="2"/>
    </row>
    <row r="614" spans="1:28" ht="13.5" customHeight="1">
      <c r="A614" s="2"/>
      <c r="B614" s="3"/>
      <c r="C614" s="3"/>
      <c r="D614" s="35"/>
      <c r="E614" s="35"/>
      <c r="F614" s="35"/>
      <c r="G614" s="35"/>
      <c r="H614" s="3"/>
      <c r="I614" s="2"/>
      <c r="J614" s="2"/>
      <c r="K614" s="2"/>
      <c r="L614" s="2"/>
      <c r="M614" s="2"/>
      <c r="N614" s="2"/>
      <c r="O614" s="2"/>
      <c r="P614" s="2"/>
      <c r="Q614" s="2"/>
      <c r="R614" s="2"/>
      <c r="S614" s="2"/>
      <c r="T614" s="2"/>
      <c r="U614" s="2"/>
      <c r="V614" s="2"/>
      <c r="W614" s="2"/>
      <c r="X614" s="2"/>
      <c r="Y614" s="2"/>
      <c r="Z614" s="2"/>
      <c r="AA614" s="2"/>
      <c r="AB614" s="2"/>
    </row>
    <row r="615" spans="1:28" ht="13.5" customHeight="1">
      <c r="A615" s="2"/>
      <c r="B615" s="3"/>
      <c r="C615" s="3"/>
      <c r="D615" s="35"/>
      <c r="E615" s="35"/>
      <c r="F615" s="35"/>
      <c r="G615" s="35"/>
      <c r="H615" s="3"/>
      <c r="I615" s="2"/>
      <c r="J615" s="2"/>
      <c r="K615" s="2"/>
      <c r="L615" s="2"/>
      <c r="M615" s="2"/>
      <c r="N615" s="2"/>
      <c r="O615" s="2"/>
      <c r="P615" s="2"/>
      <c r="Q615" s="2"/>
      <c r="R615" s="2"/>
      <c r="S615" s="2"/>
      <c r="T615" s="2"/>
      <c r="U615" s="2"/>
      <c r="V615" s="2"/>
      <c r="W615" s="2"/>
      <c r="X615" s="2"/>
      <c r="Y615" s="2"/>
      <c r="Z615" s="2"/>
      <c r="AA615" s="2"/>
      <c r="AB615" s="2"/>
    </row>
    <row r="616" spans="1:28" ht="13.5" customHeight="1">
      <c r="A616" s="2"/>
      <c r="B616" s="3"/>
      <c r="C616" s="3"/>
      <c r="D616" s="35"/>
      <c r="E616" s="35"/>
      <c r="F616" s="35"/>
      <c r="G616" s="35"/>
      <c r="H616" s="3"/>
      <c r="I616" s="2"/>
      <c r="J616" s="2"/>
      <c r="K616" s="2"/>
      <c r="L616" s="2"/>
      <c r="M616" s="2"/>
      <c r="N616" s="2"/>
      <c r="O616" s="2"/>
      <c r="P616" s="2"/>
      <c r="Q616" s="2"/>
      <c r="R616" s="2"/>
      <c r="S616" s="2"/>
      <c r="T616" s="2"/>
      <c r="U616" s="2"/>
      <c r="V616" s="2"/>
      <c r="W616" s="2"/>
      <c r="X616" s="2"/>
      <c r="Y616" s="2"/>
      <c r="Z616" s="2"/>
      <c r="AA616" s="2"/>
      <c r="AB616" s="2"/>
    </row>
    <row r="617" spans="1:28" ht="13.5" customHeight="1">
      <c r="A617" s="2"/>
      <c r="B617" s="3"/>
      <c r="C617" s="3"/>
      <c r="D617" s="35"/>
      <c r="E617" s="35"/>
      <c r="F617" s="35"/>
      <c r="G617" s="35"/>
      <c r="H617" s="3"/>
      <c r="I617" s="2"/>
      <c r="J617" s="2"/>
      <c r="K617" s="2"/>
      <c r="L617" s="2"/>
      <c r="M617" s="2"/>
      <c r="N617" s="2"/>
      <c r="O617" s="2"/>
      <c r="P617" s="2"/>
      <c r="Q617" s="2"/>
      <c r="R617" s="2"/>
      <c r="S617" s="2"/>
      <c r="T617" s="2"/>
      <c r="U617" s="2"/>
      <c r="V617" s="2"/>
      <c r="W617" s="2"/>
      <c r="X617" s="2"/>
      <c r="Y617" s="2"/>
      <c r="Z617" s="2"/>
      <c r="AA617" s="2"/>
      <c r="AB617" s="2"/>
    </row>
    <row r="618" spans="1:28" ht="13.5" customHeight="1">
      <c r="A618" s="2"/>
      <c r="B618" s="3"/>
      <c r="C618" s="3"/>
      <c r="D618" s="35"/>
      <c r="E618" s="35"/>
      <c r="F618" s="35"/>
      <c r="G618" s="35"/>
      <c r="H618" s="3"/>
      <c r="I618" s="2"/>
      <c r="J618" s="2"/>
      <c r="K618" s="2"/>
      <c r="L618" s="2"/>
      <c r="M618" s="2"/>
      <c r="N618" s="2"/>
      <c r="O618" s="2"/>
      <c r="P618" s="2"/>
      <c r="Q618" s="2"/>
      <c r="R618" s="2"/>
      <c r="S618" s="2"/>
      <c r="T618" s="2"/>
      <c r="U618" s="2"/>
      <c r="V618" s="2"/>
      <c r="W618" s="2"/>
      <c r="X618" s="2"/>
      <c r="Y618" s="2"/>
      <c r="Z618" s="2"/>
      <c r="AA618" s="2"/>
      <c r="AB618" s="2"/>
    </row>
    <row r="619" spans="1:28" ht="13.5" customHeight="1">
      <c r="A619" s="2"/>
      <c r="B619" s="3"/>
      <c r="C619" s="3"/>
      <c r="D619" s="35"/>
      <c r="E619" s="35"/>
      <c r="F619" s="35"/>
      <c r="G619" s="35"/>
      <c r="H619" s="3"/>
      <c r="I619" s="2"/>
      <c r="J619" s="2"/>
      <c r="K619" s="2"/>
      <c r="L619" s="2"/>
      <c r="M619" s="2"/>
      <c r="N619" s="2"/>
      <c r="O619" s="2"/>
      <c r="P619" s="2"/>
      <c r="Q619" s="2"/>
      <c r="R619" s="2"/>
      <c r="S619" s="2"/>
      <c r="T619" s="2"/>
      <c r="U619" s="2"/>
      <c r="V619" s="2"/>
      <c r="W619" s="2"/>
      <c r="X619" s="2"/>
      <c r="Y619" s="2"/>
      <c r="Z619" s="2"/>
      <c r="AA619" s="2"/>
      <c r="AB619" s="2"/>
    </row>
    <row r="620" spans="1:28" ht="13.5" customHeight="1">
      <c r="A620" s="2"/>
      <c r="B620" s="3"/>
      <c r="C620" s="3"/>
      <c r="D620" s="35"/>
      <c r="E620" s="35"/>
      <c r="F620" s="35"/>
      <c r="G620" s="35"/>
      <c r="H620" s="3"/>
      <c r="I620" s="2"/>
      <c r="J620" s="2"/>
      <c r="K620" s="2"/>
      <c r="L620" s="2"/>
      <c r="M620" s="2"/>
      <c r="N620" s="2"/>
      <c r="O620" s="2"/>
      <c r="P620" s="2"/>
      <c r="Q620" s="2"/>
      <c r="R620" s="2"/>
      <c r="S620" s="2"/>
      <c r="T620" s="2"/>
      <c r="U620" s="2"/>
      <c r="V620" s="2"/>
      <c r="W620" s="2"/>
      <c r="X620" s="2"/>
      <c r="Y620" s="2"/>
      <c r="Z620" s="2"/>
      <c r="AA620" s="2"/>
      <c r="AB620" s="2"/>
    </row>
    <row r="621" spans="1:28" ht="13.5" customHeight="1">
      <c r="A621" s="2"/>
      <c r="B621" s="3"/>
      <c r="C621" s="3"/>
      <c r="D621" s="35"/>
      <c r="E621" s="35"/>
      <c r="F621" s="35"/>
      <c r="G621" s="35"/>
      <c r="H621" s="3"/>
      <c r="I621" s="2"/>
      <c r="J621" s="2"/>
      <c r="K621" s="2"/>
      <c r="L621" s="2"/>
      <c r="M621" s="2"/>
      <c r="N621" s="2"/>
      <c r="O621" s="2"/>
      <c r="P621" s="2"/>
      <c r="Q621" s="2"/>
      <c r="R621" s="2"/>
      <c r="S621" s="2"/>
      <c r="T621" s="2"/>
      <c r="U621" s="2"/>
      <c r="V621" s="2"/>
      <c r="W621" s="2"/>
      <c r="X621" s="2"/>
      <c r="Y621" s="2"/>
      <c r="Z621" s="2"/>
      <c r="AA621" s="2"/>
      <c r="AB621" s="2"/>
    </row>
    <row r="622" spans="1:28" ht="13.5" customHeight="1">
      <c r="A622" s="2"/>
      <c r="B622" s="3"/>
      <c r="C622" s="3"/>
      <c r="D622" s="35"/>
      <c r="E622" s="35"/>
      <c r="F622" s="35"/>
      <c r="G622" s="35"/>
      <c r="H622" s="3"/>
      <c r="I622" s="2"/>
      <c r="J622" s="2"/>
      <c r="K622" s="2"/>
      <c r="L622" s="2"/>
      <c r="M622" s="2"/>
      <c r="N622" s="2"/>
      <c r="O622" s="2"/>
      <c r="P622" s="2"/>
      <c r="Q622" s="2"/>
      <c r="R622" s="2"/>
      <c r="S622" s="2"/>
      <c r="T622" s="2"/>
      <c r="U622" s="2"/>
      <c r="V622" s="2"/>
      <c r="W622" s="2"/>
      <c r="X622" s="2"/>
      <c r="Y622" s="2"/>
      <c r="Z622" s="2"/>
      <c r="AA622" s="2"/>
      <c r="AB622" s="2"/>
    </row>
    <row r="623" spans="1:28" ht="13.5" customHeight="1">
      <c r="A623" s="2"/>
      <c r="B623" s="3"/>
      <c r="C623" s="3"/>
      <c r="D623" s="35"/>
      <c r="E623" s="35"/>
      <c r="F623" s="35"/>
      <c r="G623" s="35"/>
      <c r="H623" s="3"/>
      <c r="I623" s="2"/>
      <c r="J623" s="2"/>
      <c r="K623" s="2"/>
      <c r="L623" s="2"/>
      <c r="M623" s="2"/>
      <c r="N623" s="2"/>
      <c r="O623" s="2"/>
      <c r="P623" s="2"/>
      <c r="Q623" s="2"/>
      <c r="R623" s="2"/>
      <c r="S623" s="2"/>
      <c r="T623" s="2"/>
      <c r="U623" s="2"/>
      <c r="V623" s="2"/>
      <c r="W623" s="2"/>
      <c r="X623" s="2"/>
      <c r="Y623" s="2"/>
      <c r="Z623" s="2"/>
      <c r="AA623" s="2"/>
      <c r="AB623" s="2"/>
    </row>
    <row r="624" spans="1:28" ht="13.5" customHeight="1">
      <c r="A624" s="2"/>
      <c r="B624" s="3"/>
      <c r="C624" s="3"/>
      <c r="D624" s="35"/>
      <c r="E624" s="35"/>
      <c r="F624" s="35"/>
      <c r="G624" s="35"/>
      <c r="H624" s="3"/>
      <c r="I624" s="2"/>
      <c r="J624" s="2"/>
      <c r="K624" s="2"/>
      <c r="L624" s="2"/>
      <c r="M624" s="2"/>
      <c r="N624" s="2"/>
      <c r="O624" s="2"/>
      <c r="P624" s="2"/>
      <c r="Q624" s="2"/>
      <c r="R624" s="2"/>
      <c r="S624" s="2"/>
      <c r="T624" s="2"/>
      <c r="U624" s="2"/>
      <c r="V624" s="2"/>
      <c r="W624" s="2"/>
      <c r="X624" s="2"/>
      <c r="Y624" s="2"/>
      <c r="Z624" s="2"/>
      <c r="AA624" s="2"/>
      <c r="AB624" s="2"/>
    </row>
    <row r="625" spans="1:28" ht="13.5" customHeight="1">
      <c r="A625" s="2"/>
      <c r="B625" s="3"/>
      <c r="C625" s="3"/>
      <c r="D625" s="35"/>
      <c r="E625" s="35"/>
      <c r="F625" s="35"/>
      <c r="G625" s="35"/>
      <c r="H625" s="3"/>
      <c r="I625" s="2"/>
      <c r="J625" s="2"/>
      <c r="K625" s="2"/>
      <c r="L625" s="2"/>
      <c r="M625" s="2"/>
      <c r="N625" s="2"/>
      <c r="O625" s="2"/>
      <c r="P625" s="2"/>
      <c r="Q625" s="2"/>
      <c r="R625" s="2"/>
      <c r="S625" s="2"/>
      <c r="T625" s="2"/>
      <c r="U625" s="2"/>
      <c r="V625" s="2"/>
      <c r="W625" s="2"/>
      <c r="X625" s="2"/>
      <c r="Y625" s="2"/>
      <c r="Z625" s="2"/>
      <c r="AA625" s="2"/>
      <c r="AB625" s="2"/>
    </row>
    <row r="626" spans="1:28" ht="13.5" customHeight="1">
      <c r="A626" s="2"/>
      <c r="B626" s="3"/>
      <c r="C626" s="3"/>
      <c r="D626" s="35"/>
      <c r="E626" s="35"/>
      <c r="F626" s="35"/>
      <c r="G626" s="35"/>
      <c r="H626" s="3"/>
      <c r="I626" s="2"/>
      <c r="J626" s="2"/>
      <c r="K626" s="2"/>
      <c r="L626" s="2"/>
      <c r="M626" s="2"/>
      <c r="N626" s="2"/>
      <c r="O626" s="2"/>
      <c r="P626" s="2"/>
      <c r="Q626" s="2"/>
      <c r="R626" s="2"/>
      <c r="S626" s="2"/>
      <c r="T626" s="2"/>
      <c r="U626" s="2"/>
      <c r="V626" s="2"/>
      <c r="W626" s="2"/>
      <c r="X626" s="2"/>
      <c r="Y626" s="2"/>
      <c r="Z626" s="2"/>
      <c r="AA626" s="2"/>
      <c r="AB626" s="2"/>
    </row>
    <row r="627" spans="1:28" ht="13.5" customHeight="1">
      <c r="A627" s="2"/>
      <c r="B627" s="3"/>
      <c r="C627" s="3"/>
      <c r="D627" s="35"/>
      <c r="E627" s="35"/>
      <c r="F627" s="35"/>
      <c r="G627" s="35"/>
      <c r="H627" s="3"/>
      <c r="I627" s="2"/>
      <c r="J627" s="2"/>
      <c r="K627" s="2"/>
      <c r="L627" s="2"/>
      <c r="M627" s="2"/>
      <c r="N627" s="2"/>
      <c r="O627" s="2"/>
      <c r="P627" s="2"/>
      <c r="Q627" s="2"/>
      <c r="R627" s="2"/>
      <c r="S627" s="2"/>
      <c r="T627" s="2"/>
      <c r="U627" s="2"/>
      <c r="V627" s="2"/>
      <c r="W627" s="2"/>
      <c r="X627" s="2"/>
      <c r="Y627" s="2"/>
      <c r="Z627" s="2"/>
      <c r="AA627" s="2"/>
      <c r="AB627" s="2"/>
    </row>
    <row r="628" spans="1:28" ht="13.5" customHeight="1">
      <c r="A628" s="2"/>
      <c r="B628" s="3"/>
      <c r="C628" s="3"/>
      <c r="D628" s="35"/>
      <c r="E628" s="35"/>
      <c r="F628" s="35"/>
      <c r="G628" s="35"/>
      <c r="H628" s="3"/>
      <c r="I628" s="2"/>
      <c r="J628" s="2"/>
      <c r="K628" s="2"/>
      <c r="L628" s="2"/>
      <c r="M628" s="2"/>
      <c r="N628" s="2"/>
      <c r="O628" s="2"/>
      <c r="P628" s="2"/>
      <c r="Q628" s="2"/>
      <c r="R628" s="2"/>
      <c r="S628" s="2"/>
      <c r="T628" s="2"/>
      <c r="U628" s="2"/>
      <c r="V628" s="2"/>
      <c r="W628" s="2"/>
      <c r="X628" s="2"/>
      <c r="Y628" s="2"/>
      <c r="Z628" s="2"/>
      <c r="AA628" s="2"/>
      <c r="AB628" s="2"/>
    </row>
    <row r="629" spans="1:28" ht="13.5" customHeight="1">
      <c r="A629" s="2"/>
      <c r="B629" s="3"/>
      <c r="C629" s="3"/>
      <c r="D629" s="35"/>
      <c r="E629" s="35"/>
      <c r="F629" s="35"/>
      <c r="G629" s="35"/>
      <c r="H629" s="3"/>
      <c r="I629" s="2"/>
      <c r="J629" s="2"/>
      <c r="K629" s="2"/>
      <c r="L629" s="2"/>
      <c r="M629" s="2"/>
      <c r="N629" s="2"/>
      <c r="O629" s="2"/>
      <c r="P629" s="2"/>
      <c r="Q629" s="2"/>
      <c r="R629" s="2"/>
      <c r="S629" s="2"/>
      <c r="T629" s="2"/>
      <c r="U629" s="2"/>
      <c r="V629" s="2"/>
      <c r="W629" s="2"/>
      <c r="X629" s="2"/>
      <c r="Y629" s="2"/>
      <c r="Z629" s="2"/>
      <c r="AA629" s="2"/>
      <c r="AB629" s="2"/>
    </row>
    <row r="630" spans="1:28" ht="13.5" customHeight="1">
      <c r="A630" s="2"/>
      <c r="B630" s="3"/>
      <c r="C630" s="3"/>
      <c r="D630" s="35"/>
      <c r="E630" s="35"/>
      <c r="F630" s="35"/>
      <c r="G630" s="35"/>
      <c r="H630" s="3"/>
      <c r="I630" s="2"/>
      <c r="J630" s="2"/>
      <c r="K630" s="2"/>
      <c r="L630" s="2"/>
      <c r="M630" s="2"/>
      <c r="N630" s="2"/>
      <c r="O630" s="2"/>
      <c r="P630" s="2"/>
      <c r="Q630" s="2"/>
      <c r="R630" s="2"/>
      <c r="S630" s="2"/>
      <c r="T630" s="2"/>
      <c r="U630" s="2"/>
      <c r="V630" s="2"/>
      <c r="W630" s="2"/>
      <c r="X630" s="2"/>
      <c r="Y630" s="2"/>
      <c r="Z630" s="2"/>
      <c r="AA630" s="2"/>
      <c r="AB630" s="2"/>
    </row>
    <row r="631" spans="1:28" ht="13.5" customHeight="1">
      <c r="A631" s="2"/>
      <c r="B631" s="3"/>
      <c r="C631" s="3"/>
      <c r="D631" s="35"/>
      <c r="E631" s="35"/>
      <c r="F631" s="35"/>
      <c r="G631" s="35"/>
      <c r="H631" s="3"/>
      <c r="I631" s="2"/>
      <c r="J631" s="2"/>
      <c r="K631" s="2"/>
      <c r="L631" s="2"/>
      <c r="M631" s="2"/>
      <c r="N631" s="2"/>
      <c r="O631" s="2"/>
      <c r="P631" s="2"/>
      <c r="Q631" s="2"/>
      <c r="R631" s="2"/>
      <c r="S631" s="2"/>
      <c r="T631" s="2"/>
      <c r="U631" s="2"/>
      <c r="V631" s="2"/>
      <c r="W631" s="2"/>
      <c r="X631" s="2"/>
      <c r="Y631" s="2"/>
      <c r="Z631" s="2"/>
      <c r="AA631" s="2"/>
      <c r="AB631" s="2"/>
    </row>
    <row r="632" spans="1:28" ht="13.5" customHeight="1">
      <c r="A632" s="2"/>
      <c r="B632" s="3"/>
      <c r="C632" s="3"/>
      <c r="D632" s="35"/>
      <c r="E632" s="35"/>
      <c r="F632" s="35"/>
      <c r="G632" s="35"/>
      <c r="H632" s="3"/>
      <c r="I632" s="2"/>
      <c r="J632" s="2"/>
      <c r="K632" s="2"/>
      <c r="L632" s="2"/>
      <c r="M632" s="2"/>
      <c r="N632" s="2"/>
      <c r="O632" s="2"/>
      <c r="P632" s="2"/>
      <c r="Q632" s="2"/>
      <c r="R632" s="2"/>
      <c r="S632" s="2"/>
      <c r="T632" s="2"/>
      <c r="U632" s="2"/>
      <c r="V632" s="2"/>
      <c r="W632" s="2"/>
      <c r="X632" s="2"/>
      <c r="Y632" s="2"/>
      <c r="Z632" s="2"/>
      <c r="AA632" s="2"/>
      <c r="AB632" s="2"/>
    </row>
    <row r="633" spans="1:28" ht="13.5" customHeight="1">
      <c r="A633" s="2"/>
      <c r="B633" s="3"/>
      <c r="C633" s="3"/>
      <c r="D633" s="35"/>
      <c r="E633" s="35"/>
      <c r="F633" s="35"/>
      <c r="G633" s="35"/>
      <c r="H633" s="3"/>
      <c r="I633" s="2"/>
      <c r="J633" s="2"/>
      <c r="K633" s="2"/>
      <c r="L633" s="2"/>
      <c r="M633" s="2"/>
      <c r="N633" s="2"/>
      <c r="O633" s="2"/>
      <c r="P633" s="2"/>
      <c r="Q633" s="2"/>
      <c r="R633" s="2"/>
      <c r="S633" s="2"/>
      <c r="T633" s="2"/>
      <c r="U633" s="2"/>
      <c r="V633" s="2"/>
      <c r="W633" s="2"/>
      <c r="X633" s="2"/>
      <c r="Y633" s="2"/>
      <c r="Z633" s="2"/>
      <c r="AA633" s="2"/>
      <c r="AB633" s="2"/>
    </row>
    <row r="634" spans="1:28" ht="13.5" customHeight="1">
      <c r="A634" s="2"/>
      <c r="B634" s="3"/>
      <c r="C634" s="3"/>
      <c r="D634" s="35"/>
      <c r="E634" s="35"/>
      <c r="F634" s="35"/>
      <c r="G634" s="35"/>
      <c r="H634" s="3"/>
      <c r="I634" s="2"/>
      <c r="J634" s="2"/>
      <c r="K634" s="2"/>
      <c r="L634" s="2"/>
      <c r="M634" s="2"/>
      <c r="N634" s="2"/>
      <c r="O634" s="2"/>
      <c r="P634" s="2"/>
      <c r="Q634" s="2"/>
      <c r="R634" s="2"/>
      <c r="S634" s="2"/>
      <c r="T634" s="2"/>
      <c r="U634" s="2"/>
      <c r="V634" s="2"/>
      <c r="W634" s="2"/>
      <c r="X634" s="2"/>
      <c r="Y634" s="2"/>
      <c r="Z634" s="2"/>
      <c r="AA634" s="2"/>
      <c r="AB634" s="2"/>
    </row>
    <row r="635" spans="1:28" ht="13.5" customHeight="1">
      <c r="A635" s="2"/>
      <c r="B635" s="3"/>
      <c r="C635" s="3"/>
      <c r="D635" s="35"/>
      <c r="E635" s="35"/>
      <c r="F635" s="35"/>
      <c r="G635" s="35"/>
      <c r="H635" s="3"/>
      <c r="I635" s="2"/>
      <c r="J635" s="2"/>
      <c r="K635" s="2"/>
      <c r="L635" s="2"/>
      <c r="M635" s="2"/>
      <c r="N635" s="2"/>
      <c r="O635" s="2"/>
      <c r="P635" s="2"/>
      <c r="Q635" s="2"/>
      <c r="R635" s="2"/>
      <c r="S635" s="2"/>
      <c r="T635" s="2"/>
      <c r="U635" s="2"/>
      <c r="V635" s="2"/>
      <c r="W635" s="2"/>
      <c r="X635" s="2"/>
      <c r="Y635" s="2"/>
      <c r="Z635" s="2"/>
      <c r="AA635" s="2"/>
      <c r="AB635" s="2"/>
    </row>
    <row r="636" spans="1:28" ht="13.5" customHeight="1">
      <c r="A636" s="2"/>
      <c r="B636" s="3"/>
      <c r="C636" s="3"/>
      <c r="D636" s="35"/>
      <c r="E636" s="35"/>
      <c r="F636" s="35"/>
      <c r="G636" s="35"/>
      <c r="H636" s="3"/>
      <c r="I636" s="2"/>
      <c r="J636" s="2"/>
      <c r="K636" s="2"/>
      <c r="L636" s="2"/>
      <c r="M636" s="2"/>
      <c r="N636" s="2"/>
      <c r="O636" s="2"/>
      <c r="P636" s="2"/>
      <c r="Q636" s="2"/>
      <c r="R636" s="2"/>
      <c r="S636" s="2"/>
      <c r="T636" s="2"/>
      <c r="U636" s="2"/>
      <c r="V636" s="2"/>
      <c r="W636" s="2"/>
      <c r="X636" s="2"/>
      <c r="Y636" s="2"/>
      <c r="Z636" s="2"/>
      <c r="AA636" s="2"/>
      <c r="AB636" s="2"/>
    </row>
    <row r="637" spans="1:28" ht="13.5" customHeight="1">
      <c r="A637" s="2"/>
      <c r="B637" s="3"/>
      <c r="C637" s="3"/>
      <c r="D637" s="35"/>
      <c r="E637" s="35"/>
      <c r="F637" s="35"/>
      <c r="G637" s="35"/>
      <c r="H637" s="3"/>
      <c r="I637" s="2"/>
      <c r="J637" s="2"/>
      <c r="K637" s="2"/>
      <c r="L637" s="2"/>
      <c r="M637" s="2"/>
      <c r="N637" s="2"/>
      <c r="O637" s="2"/>
      <c r="P637" s="2"/>
      <c r="Q637" s="2"/>
      <c r="R637" s="2"/>
      <c r="S637" s="2"/>
      <c r="T637" s="2"/>
      <c r="U637" s="2"/>
      <c r="V637" s="2"/>
      <c r="W637" s="2"/>
      <c r="X637" s="2"/>
      <c r="Y637" s="2"/>
      <c r="Z637" s="2"/>
      <c r="AA637" s="2"/>
      <c r="AB637" s="2"/>
    </row>
    <row r="638" spans="1:28" ht="13.5" customHeight="1">
      <c r="A638" s="2"/>
      <c r="B638" s="3"/>
      <c r="C638" s="3"/>
      <c r="D638" s="35"/>
      <c r="E638" s="35"/>
      <c r="F638" s="35"/>
      <c r="G638" s="35"/>
      <c r="H638" s="3"/>
      <c r="I638" s="2"/>
      <c r="J638" s="2"/>
      <c r="K638" s="2"/>
      <c r="L638" s="2"/>
      <c r="M638" s="2"/>
      <c r="N638" s="2"/>
      <c r="O638" s="2"/>
      <c r="P638" s="2"/>
      <c r="Q638" s="2"/>
      <c r="R638" s="2"/>
      <c r="S638" s="2"/>
      <c r="T638" s="2"/>
      <c r="U638" s="2"/>
      <c r="V638" s="2"/>
      <c r="W638" s="2"/>
      <c r="X638" s="2"/>
      <c r="Y638" s="2"/>
      <c r="Z638" s="2"/>
      <c r="AA638" s="2"/>
      <c r="AB638" s="2"/>
    </row>
    <row r="639" spans="1:28" ht="13.5" customHeight="1">
      <c r="A639" s="2"/>
      <c r="B639" s="3"/>
      <c r="C639" s="3"/>
      <c r="D639" s="35"/>
      <c r="E639" s="35"/>
      <c r="F639" s="35"/>
      <c r="G639" s="35"/>
      <c r="H639" s="3"/>
      <c r="I639" s="2"/>
      <c r="J639" s="2"/>
      <c r="K639" s="2"/>
      <c r="L639" s="2"/>
      <c r="M639" s="2"/>
      <c r="N639" s="2"/>
      <c r="O639" s="2"/>
      <c r="P639" s="2"/>
      <c r="Q639" s="2"/>
      <c r="R639" s="2"/>
      <c r="S639" s="2"/>
      <c r="T639" s="2"/>
      <c r="U639" s="2"/>
      <c r="V639" s="2"/>
      <c r="W639" s="2"/>
      <c r="X639" s="2"/>
      <c r="Y639" s="2"/>
      <c r="Z639" s="2"/>
      <c r="AA639" s="2"/>
      <c r="AB639" s="2"/>
    </row>
    <row r="640" spans="1:28" ht="13.5" customHeight="1">
      <c r="A640" s="2"/>
      <c r="B640" s="3"/>
      <c r="C640" s="3"/>
      <c r="D640" s="35"/>
      <c r="E640" s="35"/>
      <c r="F640" s="35"/>
      <c r="G640" s="35"/>
      <c r="H640" s="3"/>
      <c r="I640" s="2"/>
      <c r="J640" s="2"/>
      <c r="K640" s="2"/>
      <c r="L640" s="2"/>
      <c r="M640" s="2"/>
      <c r="N640" s="2"/>
      <c r="O640" s="2"/>
      <c r="P640" s="2"/>
      <c r="Q640" s="2"/>
      <c r="R640" s="2"/>
      <c r="S640" s="2"/>
      <c r="T640" s="2"/>
      <c r="U640" s="2"/>
      <c r="V640" s="2"/>
      <c r="W640" s="2"/>
      <c r="X640" s="2"/>
      <c r="Y640" s="2"/>
      <c r="Z640" s="2"/>
      <c r="AA640" s="2"/>
      <c r="AB640" s="2"/>
    </row>
    <row r="641" spans="1:28" ht="13.5" customHeight="1">
      <c r="A641" s="2"/>
      <c r="B641" s="3"/>
      <c r="C641" s="3"/>
      <c r="D641" s="35"/>
      <c r="E641" s="35"/>
      <c r="F641" s="35"/>
      <c r="G641" s="35"/>
      <c r="H641" s="3"/>
      <c r="I641" s="2"/>
      <c r="J641" s="2"/>
      <c r="K641" s="2"/>
      <c r="L641" s="2"/>
      <c r="M641" s="2"/>
      <c r="N641" s="2"/>
      <c r="O641" s="2"/>
      <c r="P641" s="2"/>
      <c r="Q641" s="2"/>
      <c r="R641" s="2"/>
      <c r="S641" s="2"/>
      <c r="T641" s="2"/>
      <c r="U641" s="2"/>
      <c r="V641" s="2"/>
      <c r="W641" s="2"/>
      <c r="X641" s="2"/>
      <c r="Y641" s="2"/>
      <c r="Z641" s="2"/>
      <c r="AA641" s="2"/>
      <c r="AB641" s="2"/>
    </row>
    <row r="642" spans="1:28" ht="13.5" customHeight="1">
      <c r="A642" s="2"/>
      <c r="B642" s="3"/>
      <c r="C642" s="3"/>
      <c r="D642" s="35"/>
      <c r="E642" s="35"/>
      <c r="F642" s="35"/>
      <c r="G642" s="35"/>
      <c r="H642" s="3"/>
      <c r="I642" s="2"/>
      <c r="J642" s="2"/>
      <c r="K642" s="2"/>
      <c r="L642" s="2"/>
      <c r="M642" s="2"/>
      <c r="N642" s="2"/>
      <c r="O642" s="2"/>
      <c r="P642" s="2"/>
      <c r="Q642" s="2"/>
      <c r="R642" s="2"/>
      <c r="S642" s="2"/>
      <c r="T642" s="2"/>
      <c r="U642" s="2"/>
      <c r="V642" s="2"/>
      <c r="W642" s="2"/>
      <c r="X642" s="2"/>
      <c r="Y642" s="2"/>
      <c r="Z642" s="2"/>
      <c r="AA642" s="2"/>
      <c r="AB642" s="2"/>
    </row>
    <row r="643" spans="1:28" ht="13.5" customHeight="1">
      <c r="A643" s="2"/>
      <c r="B643" s="3"/>
      <c r="C643" s="3"/>
      <c r="D643" s="35"/>
      <c r="E643" s="35"/>
      <c r="F643" s="35"/>
      <c r="G643" s="35"/>
      <c r="H643" s="3"/>
      <c r="I643" s="2"/>
      <c r="J643" s="2"/>
      <c r="K643" s="2"/>
      <c r="L643" s="2"/>
      <c r="M643" s="2"/>
      <c r="N643" s="2"/>
      <c r="O643" s="2"/>
      <c r="P643" s="2"/>
      <c r="Q643" s="2"/>
      <c r="R643" s="2"/>
      <c r="S643" s="2"/>
      <c r="T643" s="2"/>
      <c r="U643" s="2"/>
      <c r="V643" s="2"/>
      <c r="W643" s="2"/>
      <c r="X643" s="2"/>
      <c r="Y643" s="2"/>
      <c r="Z643" s="2"/>
      <c r="AA643" s="2"/>
      <c r="AB643" s="2"/>
    </row>
    <row r="644" spans="1:28" ht="13.5" customHeight="1">
      <c r="A644" s="2"/>
      <c r="B644" s="3"/>
      <c r="C644" s="3"/>
      <c r="D644" s="35"/>
      <c r="E644" s="35"/>
      <c r="F644" s="35"/>
      <c r="G644" s="35"/>
      <c r="H644" s="3"/>
      <c r="I644" s="2"/>
      <c r="J644" s="2"/>
      <c r="K644" s="2"/>
      <c r="L644" s="2"/>
      <c r="M644" s="2"/>
      <c r="N644" s="2"/>
      <c r="O644" s="2"/>
      <c r="P644" s="2"/>
      <c r="Q644" s="2"/>
      <c r="R644" s="2"/>
      <c r="S644" s="2"/>
      <c r="T644" s="2"/>
      <c r="U644" s="2"/>
      <c r="V644" s="2"/>
      <c r="W644" s="2"/>
      <c r="X644" s="2"/>
      <c r="Y644" s="2"/>
      <c r="Z644" s="2"/>
      <c r="AA644" s="2"/>
      <c r="AB644" s="2"/>
    </row>
    <row r="645" spans="1:28" ht="13.5" customHeight="1">
      <c r="A645" s="2"/>
      <c r="B645" s="3"/>
      <c r="C645" s="3"/>
      <c r="D645" s="35"/>
      <c r="E645" s="35"/>
      <c r="F645" s="35"/>
      <c r="G645" s="35"/>
      <c r="H645" s="3"/>
      <c r="I645" s="2"/>
      <c r="J645" s="2"/>
      <c r="K645" s="2"/>
      <c r="L645" s="2"/>
      <c r="M645" s="2"/>
      <c r="N645" s="2"/>
      <c r="O645" s="2"/>
      <c r="P645" s="2"/>
      <c r="Q645" s="2"/>
      <c r="R645" s="2"/>
      <c r="S645" s="2"/>
      <c r="T645" s="2"/>
      <c r="U645" s="2"/>
      <c r="V645" s="2"/>
      <c r="W645" s="2"/>
      <c r="X645" s="2"/>
      <c r="Y645" s="2"/>
      <c r="Z645" s="2"/>
      <c r="AA645" s="2"/>
      <c r="AB645" s="2"/>
    </row>
    <row r="646" spans="1:28" ht="13.5" customHeight="1">
      <c r="A646" s="2"/>
      <c r="B646" s="3"/>
      <c r="C646" s="3"/>
      <c r="D646" s="35"/>
      <c r="E646" s="35"/>
      <c r="F646" s="35"/>
      <c r="G646" s="35"/>
      <c r="H646" s="3"/>
      <c r="I646" s="2"/>
      <c r="J646" s="2"/>
      <c r="K646" s="2"/>
      <c r="L646" s="2"/>
      <c r="M646" s="2"/>
      <c r="N646" s="2"/>
      <c r="O646" s="2"/>
      <c r="P646" s="2"/>
      <c r="Q646" s="2"/>
      <c r="R646" s="2"/>
      <c r="S646" s="2"/>
      <c r="T646" s="2"/>
      <c r="U646" s="2"/>
      <c r="V646" s="2"/>
      <c r="W646" s="2"/>
      <c r="X646" s="2"/>
      <c r="Y646" s="2"/>
      <c r="Z646" s="2"/>
      <c r="AA646" s="2"/>
      <c r="AB646" s="2"/>
    </row>
    <row r="647" spans="1:28" ht="13.5" customHeight="1">
      <c r="A647" s="2"/>
      <c r="B647" s="3"/>
      <c r="C647" s="3"/>
      <c r="D647" s="35"/>
      <c r="E647" s="35"/>
      <c r="F647" s="35"/>
      <c r="G647" s="35"/>
      <c r="H647" s="3"/>
      <c r="I647" s="2"/>
      <c r="J647" s="2"/>
      <c r="K647" s="2"/>
      <c r="L647" s="2"/>
      <c r="M647" s="2"/>
      <c r="N647" s="2"/>
      <c r="O647" s="2"/>
      <c r="P647" s="2"/>
      <c r="Q647" s="2"/>
      <c r="R647" s="2"/>
      <c r="S647" s="2"/>
      <c r="T647" s="2"/>
      <c r="U647" s="2"/>
      <c r="V647" s="2"/>
      <c r="W647" s="2"/>
      <c r="X647" s="2"/>
      <c r="Y647" s="2"/>
      <c r="Z647" s="2"/>
      <c r="AA647" s="2"/>
      <c r="AB647" s="2"/>
    </row>
    <row r="648" spans="1:28" ht="13.5" customHeight="1">
      <c r="A648" s="2"/>
      <c r="B648" s="3"/>
      <c r="C648" s="3"/>
      <c r="D648" s="35"/>
      <c r="E648" s="35"/>
      <c r="F648" s="35"/>
      <c r="G648" s="35"/>
      <c r="H648" s="3"/>
      <c r="I648" s="2"/>
      <c r="J648" s="2"/>
      <c r="K648" s="2"/>
      <c r="L648" s="2"/>
      <c r="M648" s="2"/>
      <c r="N648" s="2"/>
      <c r="O648" s="2"/>
      <c r="P648" s="2"/>
      <c r="Q648" s="2"/>
      <c r="R648" s="2"/>
      <c r="S648" s="2"/>
      <c r="T648" s="2"/>
      <c r="U648" s="2"/>
      <c r="V648" s="2"/>
      <c r="W648" s="2"/>
      <c r="X648" s="2"/>
      <c r="Y648" s="2"/>
      <c r="Z648" s="2"/>
      <c r="AA648" s="2"/>
      <c r="AB648" s="2"/>
    </row>
    <row r="649" spans="1:28" ht="13.5" customHeight="1">
      <c r="A649" s="2"/>
      <c r="B649" s="3"/>
      <c r="C649" s="3"/>
      <c r="D649" s="35"/>
      <c r="E649" s="35"/>
      <c r="F649" s="35"/>
      <c r="G649" s="35"/>
      <c r="H649" s="3"/>
      <c r="I649" s="2"/>
      <c r="J649" s="2"/>
      <c r="K649" s="2"/>
      <c r="L649" s="2"/>
      <c r="M649" s="2"/>
      <c r="N649" s="2"/>
      <c r="O649" s="2"/>
      <c r="P649" s="2"/>
      <c r="Q649" s="2"/>
      <c r="R649" s="2"/>
      <c r="S649" s="2"/>
      <c r="T649" s="2"/>
      <c r="U649" s="2"/>
      <c r="V649" s="2"/>
      <c r="W649" s="2"/>
      <c r="X649" s="2"/>
      <c r="Y649" s="2"/>
      <c r="Z649" s="2"/>
      <c r="AA649" s="2"/>
      <c r="AB649" s="2"/>
    </row>
    <row r="650" spans="1:28" ht="13.5" customHeight="1">
      <c r="A650" s="2"/>
      <c r="B650" s="3"/>
      <c r="C650" s="3"/>
      <c r="D650" s="35"/>
      <c r="E650" s="35"/>
      <c r="F650" s="35"/>
      <c r="G650" s="35"/>
      <c r="H650" s="3"/>
      <c r="I650" s="2"/>
      <c r="J650" s="2"/>
      <c r="K650" s="2"/>
      <c r="L650" s="2"/>
      <c r="M650" s="2"/>
      <c r="N650" s="2"/>
      <c r="O650" s="2"/>
      <c r="P650" s="2"/>
      <c r="Q650" s="2"/>
      <c r="R650" s="2"/>
      <c r="S650" s="2"/>
      <c r="T650" s="2"/>
      <c r="U650" s="2"/>
      <c r="V650" s="2"/>
      <c r="W650" s="2"/>
      <c r="X650" s="2"/>
      <c r="Y650" s="2"/>
      <c r="Z650" s="2"/>
      <c r="AA650" s="2"/>
      <c r="AB650" s="2"/>
    </row>
    <row r="651" spans="1:28" ht="13.5" customHeight="1">
      <c r="A651" s="2"/>
      <c r="B651" s="3"/>
      <c r="C651" s="3"/>
      <c r="D651" s="35"/>
      <c r="E651" s="35"/>
      <c r="F651" s="35"/>
      <c r="G651" s="35"/>
      <c r="H651" s="3"/>
      <c r="I651" s="2"/>
      <c r="J651" s="2"/>
      <c r="K651" s="2"/>
      <c r="L651" s="2"/>
      <c r="M651" s="2"/>
      <c r="N651" s="2"/>
      <c r="O651" s="2"/>
      <c r="P651" s="2"/>
      <c r="Q651" s="2"/>
      <c r="R651" s="2"/>
      <c r="S651" s="2"/>
      <c r="T651" s="2"/>
      <c r="U651" s="2"/>
      <c r="V651" s="2"/>
      <c r="W651" s="2"/>
      <c r="X651" s="2"/>
      <c r="Y651" s="2"/>
      <c r="Z651" s="2"/>
      <c r="AA651" s="2"/>
      <c r="AB651" s="2"/>
    </row>
    <row r="652" spans="1:28" ht="13.5" customHeight="1">
      <c r="A652" s="2"/>
      <c r="B652" s="3"/>
      <c r="C652" s="3"/>
      <c r="D652" s="35"/>
      <c r="E652" s="35"/>
      <c r="F652" s="35"/>
      <c r="G652" s="35"/>
      <c r="H652" s="3"/>
      <c r="I652" s="2"/>
      <c r="J652" s="2"/>
      <c r="K652" s="2"/>
      <c r="L652" s="2"/>
      <c r="M652" s="2"/>
      <c r="N652" s="2"/>
      <c r="O652" s="2"/>
      <c r="P652" s="2"/>
      <c r="Q652" s="2"/>
      <c r="R652" s="2"/>
      <c r="S652" s="2"/>
      <c r="T652" s="2"/>
      <c r="U652" s="2"/>
      <c r="V652" s="2"/>
      <c r="W652" s="2"/>
      <c r="X652" s="2"/>
      <c r="Y652" s="2"/>
      <c r="Z652" s="2"/>
      <c r="AA652" s="2"/>
      <c r="AB652" s="2"/>
    </row>
    <row r="653" spans="1:28" ht="13.5" customHeight="1">
      <c r="A653" s="2"/>
      <c r="B653" s="3"/>
      <c r="C653" s="3"/>
      <c r="D653" s="35"/>
      <c r="E653" s="35"/>
      <c r="F653" s="35"/>
      <c r="G653" s="35"/>
      <c r="H653" s="3"/>
      <c r="I653" s="2"/>
      <c r="J653" s="2"/>
      <c r="K653" s="2"/>
      <c r="L653" s="2"/>
      <c r="M653" s="2"/>
      <c r="N653" s="2"/>
      <c r="O653" s="2"/>
      <c r="P653" s="2"/>
      <c r="Q653" s="2"/>
      <c r="R653" s="2"/>
      <c r="S653" s="2"/>
      <c r="T653" s="2"/>
      <c r="U653" s="2"/>
      <c r="V653" s="2"/>
      <c r="W653" s="2"/>
      <c r="X653" s="2"/>
      <c r="Y653" s="2"/>
      <c r="Z653" s="2"/>
      <c r="AA653" s="2"/>
      <c r="AB653" s="2"/>
    </row>
    <row r="654" spans="1:28" ht="13.5" customHeight="1">
      <c r="A654" s="2"/>
      <c r="B654" s="3"/>
      <c r="C654" s="3"/>
      <c r="D654" s="35"/>
      <c r="E654" s="35"/>
      <c r="F654" s="35"/>
      <c r="G654" s="35"/>
      <c r="H654" s="3"/>
      <c r="I654" s="2"/>
      <c r="J654" s="2"/>
      <c r="K654" s="2"/>
      <c r="L654" s="2"/>
      <c r="M654" s="2"/>
      <c r="N654" s="2"/>
      <c r="O654" s="2"/>
      <c r="P654" s="2"/>
      <c r="Q654" s="2"/>
      <c r="R654" s="2"/>
      <c r="S654" s="2"/>
      <c r="T654" s="2"/>
      <c r="U654" s="2"/>
      <c r="V654" s="2"/>
      <c r="W654" s="2"/>
      <c r="X654" s="2"/>
      <c r="Y654" s="2"/>
      <c r="Z654" s="2"/>
      <c r="AA654" s="2"/>
      <c r="AB654" s="2"/>
    </row>
    <row r="655" spans="1:28" ht="13.5" customHeight="1">
      <c r="A655" s="2"/>
      <c r="B655" s="3"/>
      <c r="C655" s="3"/>
      <c r="D655" s="35"/>
      <c r="E655" s="35"/>
      <c r="F655" s="35"/>
      <c r="G655" s="35"/>
      <c r="H655" s="3"/>
      <c r="I655" s="2"/>
      <c r="J655" s="2"/>
      <c r="K655" s="2"/>
      <c r="L655" s="2"/>
      <c r="M655" s="2"/>
      <c r="N655" s="2"/>
      <c r="O655" s="2"/>
      <c r="P655" s="2"/>
      <c r="Q655" s="2"/>
      <c r="R655" s="2"/>
      <c r="S655" s="2"/>
      <c r="T655" s="2"/>
      <c r="U655" s="2"/>
      <c r="V655" s="2"/>
      <c r="W655" s="2"/>
      <c r="X655" s="2"/>
      <c r="Y655" s="2"/>
      <c r="Z655" s="2"/>
      <c r="AA655" s="2"/>
      <c r="AB655" s="2"/>
    </row>
    <row r="656" spans="1:28" ht="13.5" customHeight="1">
      <c r="A656" s="2"/>
      <c r="B656" s="3"/>
      <c r="C656" s="3"/>
      <c r="D656" s="35"/>
      <c r="E656" s="35"/>
      <c r="F656" s="35"/>
      <c r="G656" s="35"/>
      <c r="H656" s="3"/>
      <c r="I656" s="2"/>
      <c r="J656" s="2"/>
      <c r="K656" s="2"/>
      <c r="L656" s="2"/>
      <c r="M656" s="2"/>
      <c r="N656" s="2"/>
      <c r="O656" s="2"/>
      <c r="P656" s="2"/>
      <c r="Q656" s="2"/>
      <c r="R656" s="2"/>
      <c r="S656" s="2"/>
      <c r="T656" s="2"/>
      <c r="U656" s="2"/>
      <c r="V656" s="2"/>
      <c r="W656" s="2"/>
      <c r="X656" s="2"/>
      <c r="Y656" s="2"/>
      <c r="Z656" s="2"/>
      <c r="AA656" s="2"/>
      <c r="AB656" s="2"/>
    </row>
    <row r="657" spans="1:28" ht="13.5" customHeight="1">
      <c r="A657" s="2"/>
      <c r="B657" s="3"/>
      <c r="C657" s="3"/>
      <c r="D657" s="35"/>
      <c r="E657" s="35"/>
      <c r="F657" s="35"/>
      <c r="G657" s="35"/>
      <c r="H657" s="3"/>
      <c r="I657" s="2"/>
      <c r="J657" s="2"/>
      <c r="K657" s="2"/>
      <c r="L657" s="2"/>
      <c r="M657" s="2"/>
      <c r="N657" s="2"/>
      <c r="O657" s="2"/>
      <c r="P657" s="2"/>
      <c r="Q657" s="2"/>
      <c r="R657" s="2"/>
      <c r="S657" s="2"/>
      <c r="T657" s="2"/>
      <c r="U657" s="2"/>
      <c r="V657" s="2"/>
      <c r="W657" s="2"/>
      <c r="X657" s="2"/>
      <c r="Y657" s="2"/>
      <c r="Z657" s="2"/>
      <c r="AA657" s="2"/>
      <c r="AB657" s="2"/>
    </row>
    <row r="658" spans="1:28" ht="13.5" customHeight="1">
      <c r="A658" s="2"/>
      <c r="B658" s="3"/>
      <c r="C658" s="3"/>
      <c r="D658" s="35"/>
      <c r="E658" s="35"/>
      <c r="F658" s="35"/>
      <c r="G658" s="35"/>
      <c r="H658" s="3"/>
      <c r="I658" s="2"/>
      <c r="J658" s="2"/>
      <c r="K658" s="2"/>
      <c r="L658" s="2"/>
      <c r="M658" s="2"/>
      <c r="N658" s="2"/>
      <c r="O658" s="2"/>
      <c r="P658" s="2"/>
      <c r="Q658" s="2"/>
      <c r="R658" s="2"/>
      <c r="S658" s="2"/>
      <c r="T658" s="2"/>
      <c r="U658" s="2"/>
      <c r="V658" s="2"/>
      <c r="W658" s="2"/>
      <c r="X658" s="2"/>
      <c r="Y658" s="2"/>
      <c r="Z658" s="2"/>
      <c r="AA658" s="2"/>
      <c r="AB658" s="2"/>
    </row>
    <row r="659" spans="1:28" ht="13.5" customHeight="1">
      <c r="A659" s="2"/>
      <c r="B659" s="3"/>
      <c r="C659" s="3"/>
      <c r="D659" s="35"/>
      <c r="E659" s="35"/>
      <c r="F659" s="35"/>
      <c r="G659" s="35"/>
      <c r="H659" s="3"/>
      <c r="I659" s="2"/>
      <c r="J659" s="2"/>
      <c r="K659" s="2"/>
      <c r="L659" s="2"/>
      <c r="M659" s="2"/>
      <c r="N659" s="2"/>
      <c r="O659" s="2"/>
      <c r="P659" s="2"/>
      <c r="Q659" s="2"/>
      <c r="R659" s="2"/>
      <c r="S659" s="2"/>
      <c r="T659" s="2"/>
      <c r="U659" s="2"/>
      <c r="V659" s="2"/>
      <c r="W659" s="2"/>
      <c r="X659" s="2"/>
      <c r="Y659" s="2"/>
      <c r="Z659" s="2"/>
      <c r="AA659" s="2"/>
      <c r="AB659" s="2"/>
    </row>
    <row r="660" spans="1:28" ht="13.5" customHeight="1">
      <c r="A660" s="2"/>
      <c r="B660" s="3"/>
      <c r="C660" s="3"/>
      <c r="D660" s="35"/>
      <c r="E660" s="35"/>
      <c r="F660" s="35"/>
      <c r="G660" s="35"/>
      <c r="H660" s="3"/>
      <c r="I660" s="2"/>
      <c r="J660" s="2"/>
      <c r="K660" s="2"/>
      <c r="L660" s="2"/>
      <c r="M660" s="2"/>
      <c r="N660" s="2"/>
      <c r="O660" s="2"/>
      <c r="P660" s="2"/>
      <c r="Q660" s="2"/>
      <c r="R660" s="2"/>
      <c r="S660" s="2"/>
      <c r="T660" s="2"/>
      <c r="U660" s="2"/>
      <c r="V660" s="2"/>
      <c r="W660" s="2"/>
      <c r="X660" s="2"/>
      <c r="Y660" s="2"/>
      <c r="Z660" s="2"/>
      <c r="AA660" s="2"/>
      <c r="AB660" s="2"/>
    </row>
    <row r="661" spans="1:28" ht="13.5" customHeight="1">
      <c r="A661" s="2"/>
      <c r="B661" s="3"/>
      <c r="C661" s="3"/>
      <c r="D661" s="35"/>
      <c r="E661" s="35"/>
      <c r="F661" s="35"/>
      <c r="G661" s="35"/>
      <c r="H661" s="3"/>
      <c r="I661" s="2"/>
      <c r="J661" s="2"/>
      <c r="K661" s="2"/>
      <c r="L661" s="2"/>
      <c r="M661" s="2"/>
      <c r="N661" s="2"/>
      <c r="O661" s="2"/>
      <c r="P661" s="2"/>
      <c r="Q661" s="2"/>
      <c r="R661" s="2"/>
      <c r="S661" s="2"/>
      <c r="T661" s="2"/>
      <c r="U661" s="2"/>
      <c r="V661" s="2"/>
      <c r="W661" s="2"/>
      <c r="X661" s="2"/>
      <c r="Y661" s="2"/>
      <c r="Z661" s="2"/>
      <c r="AA661" s="2"/>
      <c r="AB661" s="2"/>
    </row>
    <row r="662" spans="1:28" ht="13.5" customHeight="1">
      <c r="A662" s="2"/>
      <c r="B662" s="3"/>
      <c r="C662" s="3"/>
      <c r="D662" s="35"/>
      <c r="E662" s="35"/>
      <c r="F662" s="35"/>
      <c r="G662" s="35"/>
      <c r="H662" s="3"/>
      <c r="I662" s="2"/>
      <c r="J662" s="2"/>
      <c r="K662" s="2"/>
      <c r="L662" s="2"/>
      <c r="M662" s="2"/>
      <c r="N662" s="2"/>
      <c r="O662" s="2"/>
      <c r="P662" s="2"/>
      <c r="Q662" s="2"/>
      <c r="R662" s="2"/>
      <c r="S662" s="2"/>
      <c r="T662" s="2"/>
      <c r="U662" s="2"/>
      <c r="V662" s="2"/>
      <c r="W662" s="2"/>
      <c r="X662" s="2"/>
      <c r="Y662" s="2"/>
      <c r="Z662" s="2"/>
      <c r="AA662" s="2"/>
      <c r="AB662" s="2"/>
    </row>
    <row r="663" spans="1:28" ht="13.5" customHeight="1">
      <c r="A663" s="2"/>
      <c r="B663" s="3"/>
      <c r="C663" s="3"/>
      <c r="D663" s="35"/>
      <c r="E663" s="35"/>
      <c r="F663" s="35"/>
      <c r="G663" s="35"/>
      <c r="H663" s="3"/>
      <c r="I663" s="2"/>
      <c r="J663" s="2"/>
      <c r="K663" s="2"/>
      <c r="L663" s="2"/>
      <c r="M663" s="2"/>
      <c r="N663" s="2"/>
      <c r="O663" s="2"/>
      <c r="P663" s="2"/>
      <c r="Q663" s="2"/>
      <c r="R663" s="2"/>
      <c r="S663" s="2"/>
      <c r="T663" s="2"/>
      <c r="U663" s="2"/>
      <c r="V663" s="2"/>
      <c r="W663" s="2"/>
      <c r="X663" s="2"/>
      <c r="Y663" s="2"/>
      <c r="Z663" s="2"/>
      <c r="AA663" s="2"/>
      <c r="AB663" s="2"/>
    </row>
    <row r="664" spans="1:28" ht="13.5" customHeight="1">
      <c r="A664" s="2"/>
      <c r="B664" s="3"/>
      <c r="C664" s="3"/>
      <c r="D664" s="35"/>
      <c r="E664" s="35"/>
      <c r="F664" s="35"/>
      <c r="G664" s="35"/>
      <c r="H664" s="3"/>
      <c r="I664" s="2"/>
      <c r="J664" s="2"/>
      <c r="K664" s="2"/>
      <c r="L664" s="2"/>
      <c r="M664" s="2"/>
      <c r="N664" s="2"/>
      <c r="O664" s="2"/>
      <c r="P664" s="2"/>
      <c r="Q664" s="2"/>
      <c r="R664" s="2"/>
      <c r="S664" s="2"/>
      <c r="T664" s="2"/>
      <c r="U664" s="2"/>
      <c r="V664" s="2"/>
      <c r="W664" s="2"/>
      <c r="X664" s="2"/>
      <c r="Y664" s="2"/>
      <c r="Z664" s="2"/>
      <c r="AA664" s="2"/>
      <c r="AB664" s="2"/>
    </row>
    <row r="665" spans="1:28" ht="13.5" customHeight="1">
      <c r="A665" s="2"/>
      <c r="B665" s="3"/>
      <c r="C665" s="3"/>
      <c r="D665" s="35"/>
      <c r="E665" s="35"/>
      <c r="F665" s="35"/>
      <c r="G665" s="35"/>
      <c r="H665" s="3"/>
      <c r="I665" s="2"/>
      <c r="J665" s="2"/>
      <c r="K665" s="2"/>
      <c r="L665" s="2"/>
      <c r="M665" s="2"/>
      <c r="N665" s="2"/>
      <c r="O665" s="2"/>
      <c r="P665" s="2"/>
      <c r="Q665" s="2"/>
      <c r="R665" s="2"/>
      <c r="S665" s="2"/>
      <c r="T665" s="2"/>
      <c r="U665" s="2"/>
      <c r="V665" s="2"/>
      <c r="W665" s="2"/>
      <c r="X665" s="2"/>
      <c r="Y665" s="2"/>
      <c r="Z665" s="2"/>
      <c r="AA665" s="2"/>
      <c r="AB665" s="2"/>
    </row>
    <row r="666" spans="1:28" ht="13.5" customHeight="1">
      <c r="A666" s="2"/>
      <c r="B666" s="3"/>
      <c r="C666" s="3"/>
      <c r="D666" s="35"/>
      <c r="E666" s="35"/>
      <c r="F666" s="35"/>
      <c r="G666" s="35"/>
      <c r="H666" s="3"/>
      <c r="I666" s="2"/>
      <c r="J666" s="2"/>
      <c r="K666" s="2"/>
      <c r="L666" s="2"/>
      <c r="M666" s="2"/>
      <c r="N666" s="2"/>
      <c r="O666" s="2"/>
      <c r="P666" s="2"/>
      <c r="Q666" s="2"/>
      <c r="R666" s="2"/>
      <c r="S666" s="2"/>
      <c r="T666" s="2"/>
      <c r="U666" s="2"/>
      <c r="V666" s="2"/>
      <c r="W666" s="2"/>
      <c r="X666" s="2"/>
      <c r="Y666" s="2"/>
      <c r="Z666" s="2"/>
      <c r="AA666" s="2"/>
      <c r="AB666" s="2"/>
    </row>
    <row r="667" spans="1:28" ht="13.5" customHeight="1">
      <c r="A667" s="2"/>
      <c r="B667" s="3"/>
      <c r="C667" s="3"/>
      <c r="D667" s="35"/>
      <c r="E667" s="35"/>
      <c r="F667" s="35"/>
      <c r="G667" s="35"/>
      <c r="H667" s="3"/>
      <c r="I667" s="2"/>
      <c r="J667" s="2"/>
      <c r="K667" s="2"/>
      <c r="L667" s="2"/>
      <c r="M667" s="2"/>
      <c r="N667" s="2"/>
      <c r="O667" s="2"/>
      <c r="P667" s="2"/>
      <c r="Q667" s="2"/>
      <c r="R667" s="2"/>
      <c r="S667" s="2"/>
      <c r="T667" s="2"/>
      <c r="U667" s="2"/>
      <c r="V667" s="2"/>
      <c r="W667" s="2"/>
      <c r="X667" s="2"/>
      <c r="Y667" s="2"/>
      <c r="Z667" s="2"/>
      <c r="AA667" s="2"/>
      <c r="AB667" s="2"/>
    </row>
    <row r="668" spans="1:28" ht="13.5" customHeight="1">
      <c r="A668" s="2"/>
      <c r="B668" s="3"/>
      <c r="C668" s="3"/>
      <c r="D668" s="35"/>
      <c r="E668" s="35"/>
      <c r="F668" s="35"/>
      <c r="G668" s="35"/>
      <c r="H668" s="3"/>
      <c r="I668" s="2"/>
      <c r="J668" s="2"/>
      <c r="K668" s="2"/>
      <c r="L668" s="2"/>
      <c r="M668" s="2"/>
      <c r="N668" s="2"/>
      <c r="O668" s="2"/>
      <c r="P668" s="2"/>
      <c r="Q668" s="2"/>
      <c r="R668" s="2"/>
      <c r="S668" s="2"/>
      <c r="T668" s="2"/>
      <c r="U668" s="2"/>
      <c r="V668" s="2"/>
      <c r="W668" s="2"/>
      <c r="X668" s="2"/>
      <c r="Y668" s="2"/>
      <c r="Z668" s="2"/>
      <c r="AA668" s="2"/>
      <c r="AB668" s="2"/>
    </row>
    <row r="669" spans="1:28" ht="13.5" customHeight="1">
      <c r="A669" s="2"/>
      <c r="B669" s="3"/>
      <c r="C669" s="3"/>
      <c r="D669" s="35"/>
      <c r="E669" s="35"/>
      <c r="F669" s="35"/>
      <c r="G669" s="35"/>
      <c r="H669" s="3"/>
      <c r="I669" s="2"/>
      <c r="J669" s="2"/>
      <c r="K669" s="2"/>
      <c r="L669" s="2"/>
      <c r="M669" s="2"/>
      <c r="N669" s="2"/>
      <c r="O669" s="2"/>
      <c r="P669" s="2"/>
      <c r="Q669" s="2"/>
      <c r="R669" s="2"/>
      <c r="S669" s="2"/>
      <c r="T669" s="2"/>
      <c r="U669" s="2"/>
      <c r="V669" s="2"/>
      <c r="W669" s="2"/>
      <c r="X669" s="2"/>
      <c r="Y669" s="2"/>
      <c r="Z669" s="2"/>
      <c r="AA669" s="2"/>
      <c r="AB669" s="2"/>
    </row>
    <row r="670" spans="1:28" ht="13.5" customHeight="1">
      <c r="A670" s="2"/>
      <c r="B670" s="3"/>
      <c r="C670" s="3"/>
      <c r="D670" s="35"/>
      <c r="E670" s="35"/>
      <c r="F670" s="35"/>
      <c r="G670" s="35"/>
      <c r="H670" s="3"/>
      <c r="I670" s="2"/>
      <c r="J670" s="2"/>
      <c r="K670" s="2"/>
      <c r="L670" s="2"/>
      <c r="M670" s="2"/>
      <c r="N670" s="2"/>
      <c r="O670" s="2"/>
      <c r="P670" s="2"/>
      <c r="Q670" s="2"/>
      <c r="R670" s="2"/>
      <c r="S670" s="2"/>
      <c r="T670" s="2"/>
      <c r="U670" s="2"/>
      <c r="V670" s="2"/>
      <c r="W670" s="2"/>
      <c r="X670" s="2"/>
      <c r="Y670" s="2"/>
      <c r="Z670" s="2"/>
      <c r="AA670" s="2"/>
      <c r="AB670" s="2"/>
    </row>
    <row r="671" spans="1:28" ht="13.5" customHeight="1">
      <c r="A671" s="2"/>
      <c r="B671" s="3"/>
      <c r="C671" s="3"/>
      <c r="D671" s="35"/>
      <c r="E671" s="35"/>
      <c r="F671" s="35"/>
      <c r="G671" s="35"/>
      <c r="H671" s="3"/>
      <c r="I671" s="2"/>
      <c r="J671" s="2"/>
      <c r="K671" s="2"/>
      <c r="L671" s="2"/>
      <c r="M671" s="2"/>
      <c r="N671" s="2"/>
      <c r="O671" s="2"/>
      <c r="P671" s="2"/>
      <c r="Q671" s="2"/>
      <c r="R671" s="2"/>
      <c r="S671" s="2"/>
      <c r="T671" s="2"/>
      <c r="U671" s="2"/>
      <c r="V671" s="2"/>
      <c r="W671" s="2"/>
      <c r="X671" s="2"/>
      <c r="Y671" s="2"/>
      <c r="Z671" s="2"/>
      <c r="AA671" s="2"/>
      <c r="AB671" s="2"/>
    </row>
    <row r="672" spans="1:28" ht="13.5" customHeight="1">
      <c r="A672" s="2"/>
      <c r="B672" s="3"/>
      <c r="C672" s="3"/>
      <c r="D672" s="35"/>
      <c r="E672" s="35"/>
      <c r="F672" s="35"/>
      <c r="G672" s="35"/>
      <c r="H672" s="3"/>
      <c r="I672" s="2"/>
      <c r="J672" s="2"/>
      <c r="K672" s="2"/>
      <c r="L672" s="2"/>
      <c r="M672" s="2"/>
      <c r="N672" s="2"/>
      <c r="O672" s="2"/>
      <c r="P672" s="2"/>
      <c r="Q672" s="2"/>
      <c r="R672" s="2"/>
      <c r="S672" s="2"/>
      <c r="T672" s="2"/>
      <c r="U672" s="2"/>
      <c r="V672" s="2"/>
      <c r="W672" s="2"/>
      <c r="X672" s="2"/>
      <c r="Y672" s="2"/>
      <c r="Z672" s="2"/>
      <c r="AA672" s="2"/>
      <c r="AB672" s="2"/>
    </row>
    <row r="673" spans="1:28" ht="13.5" customHeight="1">
      <c r="A673" s="2"/>
      <c r="B673" s="3"/>
      <c r="C673" s="3"/>
      <c r="D673" s="35"/>
      <c r="E673" s="35"/>
      <c r="F673" s="35"/>
      <c r="G673" s="35"/>
      <c r="H673" s="3"/>
      <c r="I673" s="2"/>
      <c r="J673" s="2"/>
      <c r="K673" s="2"/>
      <c r="L673" s="2"/>
      <c r="M673" s="2"/>
      <c r="N673" s="2"/>
      <c r="O673" s="2"/>
      <c r="P673" s="2"/>
      <c r="Q673" s="2"/>
      <c r="R673" s="2"/>
      <c r="S673" s="2"/>
      <c r="T673" s="2"/>
      <c r="U673" s="2"/>
      <c r="V673" s="2"/>
      <c r="W673" s="2"/>
      <c r="X673" s="2"/>
      <c r="Y673" s="2"/>
      <c r="Z673" s="2"/>
      <c r="AA673" s="2"/>
      <c r="AB673" s="2"/>
    </row>
    <row r="674" spans="1:28" ht="13.5" customHeight="1">
      <c r="A674" s="2"/>
      <c r="B674" s="3"/>
      <c r="C674" s="3"/>
      <c r="D674" s="35"/>
      <c r="E674" s="35"/>
      <c r="F674" s="35"/>
      <c r="G674" s="35"/>
      <c r="H674" s="3"/>
      <c r="I674" s="2"/>
      <c r="J674" s="2"/>
      <c r="K674" s="2"/>
      <c r="L674" s="2"/>
      <c r="M674" s="2"/>
      <c r="N674" s="2"/>
      <c r="O674" s="2"/>
      <c r="P674" s="2"/>
      <c r="Q674" s="2"/>
      <c r="R674" s="2"/>
      <c r="S674" s="2"/>
      <c r="T674" s="2"/>
      <c r="U674" s="2"/>
      <c r="V674" s="2"/>
      <c r="W674" s="2"/>
      <c r="X674" s="2"/>
      <c r="Y674" s="2"/>
      <c r="Z674" s="2"/>
      <c r="AA674" s="2"/>
      <c r="AB674" s="2"/>
    </row>
    <row r="675" spans="1:28" ht="13.5" customHeight="1">
      <c r="A675" s="2"/>
      <c r="B675" s="3"/>
      <c r="C675" s="3"/>
      <c r="D675" s="35"/>
      <c r="E675" s="35"/>
      <c r="F675" s="35"/>
      <c r="G675" s="35"/>
      <c r="H675" s="3"/>
      <c r="I675" s="2"/>
      <c r="J675" s="2"/>
      <c r="K675" s="2"/>
      <c r="L675" s="2"/>
      <c r="M675" s="2"/>
      <c r="N675" s="2"/>
      <c r="O675" s="2"/>
      <c r="P675" s="2"/>
      <c r="Q675" s="2"/>
      <c r="R675" s="2"/>
      <c r="S675" s="2"/>
      <c r="T675" s="2"/>
      <c r="U675" s="2"/>
      <c r="V675" s="2"/>
      <c r="W675" s="2"/>
      <c r="X675" s="2"/>
      <c r="Y675" s="2"/>
      <c r="Z675" s="2"/>
      <c r="AA675" s="2"/>
      <c r="AB675" s="2"/>
    </row>
    <row r="676" spans="1:28" ht="13.5" customHeight="1">
      <c r="A676" s="2"/>
      <c r="B676" s="3"/>
      <c r="C676" s="3"/>
      <c r="D676" s="35"/>
      <c r="E676" s="35"/>
      <c r="F676" s="35"/>
      <c r="G676" s="35"/>
      <c r="H676" s="3"/>
      <c r="I676" s="2"/>
      <c r="J676" s="2"/>
      <c r="K676" s="2"/>
      <c r="L676" s="2"/>
      <c r="M676" s="2"/>
      <c r="N676" s="2"/>
      <c r="O676" s="2"/>
      <c r="P676" s="2"/>
      <c r="Q676" s="2"/>
      <c r="R676" s="2"/>
      <c r="S676" s="2"/>
      <c r="T676" s="2"/>
      <c r="U676" s="2"/>
      <c r="V676" s="2"/>
      <c r="W676" s="2"/>
      <c r="X676" s="2"/>
      <c r="Y676" s="2"/>
      <c r="Z676" s="2"/>
      <c r="AA676" s="2"/>
      <c r="AB676" s="2"/>
    </row>
    <row r="677" spans="1:28" ht="13.5" customHeight="1">
      <c r="A677" s="2"/>
      <c r="B677" s="3"/>
      <c r="C677" s="3"/>
      <c r="D677" s="35"/>
      <c r="E677" s="35"/>
      <c r="F677" s="35"/>
      <c r="G677" s="35"/>
      <c r="H677" s="3"/>
      <c r="I677" s="2"/>
      <c r="J677" s="2"/>
      <c r="K677" s="2"/>
      <c r="L677" s="2"/>
      <c r="M677" s="2"/>
      <c r="N677" s="2"/>
      <c r="O677" s="2"/>
      <c r="P677" s="2"/>
      <c r="Q677" s="2"/>
      <c r="R677" s="2"/>
      <c r="S677" s="2"/>
      <c r="T677" s="2"/>
      <c r="U677" s="2"/>
      <c r="V677" s="2"/>
      <c r="W677" s="2"/>
      <c r="X677" s="2"/>
      <c r="Y677" s="2"/>
      <c r="Z677" s="2"/>
      <c r="AA677" s="2"/>
      <c r="AB677" s="2"/>
    </row>
    <row r="678" spans="1:28" ht="13.5" customHeight="1">
      <c r="A678" s="2"/>
      <c r="B678" s="3"/>
      <c r="C678" s="3"/>
      <c r="D678" s="35"/>
      <c r="E678" s="35"/>
      <c r="F678" s="35"/>
      <c r="G678" s="35"/>
      <c r="H678" s="3"/>
      <c r="I678" s="2"/>
      <c r="J678" s="2"/>
      <c r="K678" s="2"/>
      <c r="L678" s="2"/>
      <c r="M678" s="2"/>
      <c r="N678" s="2"/>
      <c r="O678" s="2"/>
      <c r="P678" s="2"/>
      <c r="Q678" s="2"/>
      <c r="R678" s="2"/>
      <c r="S678" s="2"/>
      <c r="T678" s="2"/>
      <c r="U678" s="2"/>
      <c r="V678" s="2"/>
      <c r="W678" s="2"/>
      <c r="X678" s="2"/>
      <c r="Y678" s="2"/>
      <c r="Z678" s="2"/>
      <c r="AA678" s="2"/>
      <c r="AB678" s="2"/>
    </row>
    <row r="679" spans="1:28" ht="13.5" customHeight="1">
      <c r="A679" s="2"/>
      <c r="B679" s="3"/>
      <c r="C679" s="3"/>
      <c r="D679" s="35"/>
      <c r="E679" s="35"/>
      <c r="F679" s="35"/>
      <c r="G679" s="35"/>
      <c r="H679" s="3"/>
      <c r="I679" s="2"/>
      <c r="J679" s="2"/>
      <c r="K679" s="2"/>
      <c r="L679" s="2"/>
      <c r="M679" s="2"/>
      <c r="N679" s="2"/>
      <c r="O679" s="2"/>
      <c r="P679" s="2"/>
      <c r="Q679" s="2"/>
      <c r="R679" s="2"/>
      <c r="S679" s="2"/>
      <c r="T679" s="2"/>
      <c r="U679" s="2"/>
      <c r="V679" s="2"/>
      <c r="W679" s="2"/>
      <c r="X679" s="2"/>
      <c r="Y679" s="2"/>
      <c r="Z679" s="2"/>
      <c r="AA679" s="2"/>
      <c r="AB679" s="2"/>
    </row>
    <row r="680" spans="1:28" ht="13.5" customHeight="1">
      <c r="A680" s="2"/>
      <c r="B680" s="3"/>
      <c r="C680" s="3"/>
      <c r="D680" s="35"/>
      <c r="E680" s="35"/>
      <c r="F680" s="35"/>
      <c r="G680" s="35"/>
      <c r="H680" s="3"/>
      <c r="I680" s="2"/>
      <c r="J680" s="2"/>
      <c r="K680" s="2"/>
      <c r="L680" s="2"/>
      <c r="M680" s="2"/>
      <c r="N680" s="2"/>
      <c r="O680" s="2"/>
      <c r="P680" s="2"/>
      <c r="Q680" s="2"/>
      <c r="R680" s="2"/>
      <c r="S680" s="2"/>
      <c r="T680" s="2"/>
      <c r="U680" s="2"/>
      <c r="V680" s="2"/>
      <c r="W680" s="2"/>
      <c r="X680" s="2"/>
      <c r="Y680" s="2"/>
      <c r="Z680" s="2"/>
      <c r="AA680" s="2"/>
      <c r="AB680" s="2"/>
    </row>
    <row r="681" spans="1:28" ht="13.5" customHeight="1">
      <c r="A681" s="2"/>
      <c r="B681" s="3"/>
      <c r="C681" s="3"/>
      <c r="D681" s="35"/>
      <c r="E681" s="35"/>
      <c r="F681" s="35"/>
      <c r="G681" s="35"/>
      <c r="H681" s="3"/>
      <c r="I681" s="2"/>
      <c r="J681" s="2"/>
      <c r="K681" s="2"/>
      <c r="L681" s="2"/>
      <c r="M681" s="2"/>
      <c r="N681" s="2"/>
      <c r="O681" s="2"/>
      <c r="P681" s="2"/>
      <c r="Q681" s="2"/>
      <c r="R681" s="2"/>
      <c r="S681" s="2"/>
      <c r="T681" s="2"/>
      <c r="U681" s="2"/>
      <c r="V681" s="2"/>
      <c r="W681" s="2"/>
      <c r="X681" s="2"/>
      <c r="Y681" s="2"/>
      <c r="Z681" s="2"/>
      <c r="AA681" s="2"/>
      <c r="AB681" s="2"/>
    </row>
    <row r="682" spans="1:28" ht="13.5" customHeight="1">
      <c r="A682" s="2"/>
      <c r="B682" s="3"/>
      <c r="C682" s="3"/>
      <c r="D682" s="35"/>
      <c r="E682" s="35"/>
      <c r="F682" s="35"/>
      <c r="G682" s="35"/>
      <c r="H682" s="3"/>
      <c r="I682" s="2"/>
      <c r="J682" s="2"/>
      <c r="K682" s="2"/>
      <c r="L682" s="2"/>
      <c r="M682" s="2"/>
      <c r="N682" s="2"/>
      <c r="O682" s="2"/>
      <c r="P682" s="2"/>
      <c r="Q682" s="2"/>
      <c r="R682" s="2"/>
      <c r="S682" s="2"/>
      <c r="T682" s="2"/>
      <c r="U682" s="2"/>
      <c r="V682" s="2"/>
      <c r="W682" s="2"/>
      <c r="X682" s="2"/>
      <c r="Y682" s="2"/>
      <c r="Z682" s="2"/>
      <c r="AA682" s="2"/>
      <c r="AB682" s="2"/>
    </row>
    <row r="683" spans="1:28" ht="13.5" customHeight="1">
      <c r="A683" s="2"/>
      <c r="B683" s="3"/>
      <c r="C683" s="3"/>
      <c r="D683" s="35"/>
      <c r="E683" s="35"/>
      <c r="F683" s="35"/>
      <c r="G683" s="35"/>
      <c r="H683" s="3"/>
      <c r="I683" s="2"/>
      <c r="J683" s="2"/>
      <c r="K683" s="2"/>
      <c r="L683" s="2"/>
      <c r="M683" s="2"/>
      <c r="N683" s="2"/>
      <c r="O683" s="2"/>
      <c r="P683" s="2"/>
      <c r="Q683" s="2"/>
      <c r="R683" s="2"/>
      <c r="S683" s="2"/>
      <c r="T683" s="2"/>
      <c r="U683" s="2"/>
      <c r="V683" s="2"/>
      <c r="W683" s="2"/>
      <c r="X683" s="2"/>
      <c r="Y683" s="2"/>
      <c r="Z683" s="2"/>
      <c r="AA683" s="2"/>
      <c r="AB683" s="2"/>
    </row>
    <row r="684" spans="1:28" ht="13.5" customHeight="1">
      <c r="A684" s="2"/>
      <c r="B684" s="3"/>
      <c r="C684" s="3"/>
      <c r="D684" s="35"/>
      <c r="E684" s="35"/>
      <c r="F684" s="35"/>
      <c r="G684" s="35"/>
      <c r="H684" s="3"/>
      <c r="I684" s="2"/>
      <c r="J684" s="2"/>
      <c r="K684" s="2"/>
      <c r="L684" s="2"/>
      <c r="M684" s="2"/>
      <c r="N684" s="2"/>
      <c r="O684" s="2"/>
      <c r="P684" s="2"/>
      <c r="Q684" s="2"/>
      <c r="R684" s="2"/>
      <c r="S684" s="2"/>
      <c r="T684" s="2"/>
      <c r="U684" s="2"/>
      <c r="V684" s="2"/>
      <c r="W684" s="2"/>
      <c r="X684" s="2"/>
      <c r="Y684" s="2"/>
      <c r="Z684" s="2"/>
      <c r="AA684" s="2"/>
      <c r="AB684" s="2"/>
    </row>
    <row r="685" spans="1:28" ht="13.5" customHeight="1">
      <c r="A685" s="2"/>
      <c r="B685" s="3"/>
      <c r="C685" s="3"/>
      <c r="D685" s="35"/>
      <c r="E685" s="35"/>
      <c r="F685" s="35"/>
      <c r="G685" s="35"/>
      <c r="H685" s="3"/>
      <c r="I685" s="2"/>
      <c r="J685" s="2"/>
      <c r="K685" s="2"/>
      <c r="L685" s="2"/>
      <c r="M685" s="2"/>
      <c r="N685" s="2"/>
      <c r="O685" s="2"/>
      <c r="P685" s="2"/>
      <c r="Q685" s="2"/>
      <c r="R685" s="2"/>
      <c r="S685" s="2"/>
      <c r="T685" s="2"/>
      <c r="U685" s="2"/>
      <c r="V685" s="2"/>
      <c r="W685" s="2"/>
      <c r="X685" s="2"/>
      <c r="Y685" s="2"/>
      <c r="Z685" s="2"/>
      <c r="AA685" s="2"/>
      <c r="AB685" s="2"/>
    </row>
    <row r="686" spans="1:28" ht="13.5" customHeight="1">
      <c r="A686" s="2"/>
      <c r="B686" s="3"/>
      <c r="C686" s="3"/>
      <c r="D686" s="35"/>
      <c r="E686" s="35"/>
      <c r="F686" s="35"/>
      <c r="G686" s="35"/>
      <c r="H686" s="3"/>
      <c r="I686" s="2"/>
      <c r="J686" s="2"/>
      <c r="K686" s="2"/>
      <c r="L686" s="2"/>
      <c r="M686" s="2"/>
      <c r="N686" s="2"/>
      <c r="O686" s="2"/>
      <c r="P686" s="2"/>
      <c r="Q686" s="2"/>
      <c r="R686" s="2"/>
      <c r="S686" s="2"/>
      <c r="T686" s="2"/>
      <c r="U686" s="2"/>
      <c r="V686" s="2"/>
      <c r="W686" s="2"/>
      <c r="X686" s="2"/>
      <c r="Y686" s="2"/>
      <c r="Z686" s="2"/>
      <c r="AA686" s="2"/>
      <c r="AB686" s="2"/>
    </row>
    <row r="687" spans="1:28" ht="13.5" customHeight="1">
      <c r="A687" s="2"/>
      <c r="B687" s="3"/>
      <c r="C687" s="3"/>
      <c r="D687" s="35"/>
      <c r="E687" s="35"/>
      <c r="F687" s="35"/>
      <c r="G687" s="35"/>
      <c r="H687" s="3"/>
      <c r="I687" s="2"/>
      <c r="J687" s="2"/>
      <c r="K687" s="2"/>
      <c r="L687" s="2"/>
      <c r="M687" s="2"/>
      <c r="N687" s="2"/>
      <c r="O687" s="2"/>
      <c r="P687" s="2"/>
      <c r="Q687" s="2"/>
      <c r="R687" s="2"/>
      <c r="S687" s="2"/>
      <c r="T687" s="2"/>
      <c r="U687" s="2"/>
      <c r="V687" s="2"/>
      <c r="W687" s="2"/>
      <c r="X687" s="2"/>
      <c r="Y687" s="2"/>
      <c r="Z687" s="2"/>
      <c r="AA687" s="2"/>
      <c r="AB687" s="2"/>
    </row>
    <row r="688" spans="1:28" ht="13.5" customHeight="1">
      <c r="A688" s="2"/>
      <c r="B688" s="3"/>
      <c r="C688" s="3"/>
      <c r="D688" s="35"/>
      <c r="E688" s="35"/>
      <c r="F688" s="35"/>
      <c r="G688" s="35"/>
      <c r="H688" s="3"/>
      <c r="I688" s="2"/>
      <c r="J688" s="2"/>
      <c r="K688" s="2"/>
      <c r="L688" s="2"/>
      <c r="M688" s="2"/>
      <c r="N688" s="2"/>
      <c r="O688" s="2"/>
      <c r="P688" s="2"/>
      <c r="Q688" s="2"/>
      <c r="R688" s="2"/>
      <c r="S688" s="2"/>
      <c r="T688" s="2"/>
      <c r="U688" s="2"/>
      <c r="V688" s="2"/>
      <c r="W688" s="2"/>
      <c r="X688" s="2"/>
      <c r="Y688" s="2"/>
      <c r="Z688" s="2"/>
      <c r="AA688" s="2"/>
      <c r="AB688" s="2"/>
    </row>
    <row r="689" spans="1:28" ht="13.5" customHeight="1">
      <c r="A689" s="2"/>
      <c r="B689" s="3"/>
      <c r="C689" s="3"/>
      <c r="D689" s="35"/>
      <c r="E689" s="35"/>
      <c r="F689" s="35"/>
      <c r="G689" s="35"/>
      <c r="H689" s="3"/>
      <c r="I689" s="2"/>
      <c r="J689" s="2"/>
      <c r="K689" s="2"/>
      <c r="L689" s="2"/>
      <c r="M689" s="2"/>
      <c r="N689" s="2"/>
      <c r="O689" s="2"/>
      <c r="P689" s="2"/>
      <c r="Q689" s="2"/>
      <c r="R689" s="2"/>
      <c r="S689" s="2"/>
      <c r="T689" s="2"/>
      <c r="U689" s="2"/>
      <c r="V689" s="2"/>
      <c r="W689" s="2"/>
      <c r="X689" s="2"/>
      <c r="Y689" s="2"/>
      <c r="Z689" s="2"/>
      <c r="AA689" s="2"/>
      <c r="AB689" s="2"/>
    </row>
    <row r="690" spans="1:28" ht="13.5" customHeight="1">
      <c r="A690" s="2"/>
      <c r="B690" s="3"/>
      <c r="C690" s="3"/>
      <c r="D690" s="35"/>
      <c r="E690" s="35"/>
      <c r="F690" s="35"/>
      <c r="G690" s="35"/>
      <c r="H690" s="3"/>
      <c r="I690" s="2"/>
      <c r="J690" s="2"/>
      <c r="K690" s="2"/>
      <c r="L690" s="2"/>
      <c r="M690" s="2"/>
      <c r="N690" s="2"/>
      <c r="O690" s="2"/>
      <c r="P690" s="2"/>
      <c r="Q690" s="2"/>
      <c r="R690" s="2"/>
      <c r="S690" s="2"/>
      <c r="T690" s="2"/>
      <c r="U690" s="2"/>
      <c r="V690" s="2"/>
      <c r="W690" s="2"/>
      <c r="X690" s="2"/>
      <c r="Y690" s="2"/>
      <c r="Z690" s="2"/>
      <c r="AA690" s="2"/>
      <c r="AB690" s="2"/>
    </row>
    <row r="691" spans="1:28" ht="13.5" customHeight="1">
      <c r="A691" s="2"/>
      <c r="B691" s="3"/>
      <c r="C691" s="3"/>
      <c r="D691" s="35"/>
      <c r="E691" s="35"/>
      <c r="F691" s="35"/>
      <c r="G691" s="35"/>
      <c r="H691" s="3"/>
      <c r="I691" s="2"/>
      <c r="J691" s="2"/>
      <c r="K691" s="2"/>
      <c r="L691" s="2"/>
      <c r="M691" s="2"/>
      <c r="N691" s="2"/>
      <c r="O691" s="2"/>
      <c r="P691" s="2"/>
      <c r="Q691" s="2"/>
      <c r="R691" s="2"/>
      <c r="S691" s="2"/>
      <c r="T691" s="2"/>
      <c r="U691" s="2"/>
      <c r="V691" s="2"/>
      <c r="W691" s="2"/>
      <c r="X691" s="2"/>
      <c r="Y691" s="2"/>
      <c r="Z691" s="2"/>
      <c r="AA691" s="2"/>
      <c r="AB691" s="2"/>
    </row>
    <row r="692" spans="1:28" ht="13.5" customHeight="1">
      <c r="A692" s="2"/>
      <c r="B692" s="3"/>
      <c r="C692" s="3"/>
      <c r="D692" s="35"/>
      <c r="E692" s="35"/>
      <c r="F692" s="35"/>
      <c r="G692" s="35"/>
      <c r="H692" s="3"/>
      <c r="I692" s="2"/>
      <c r="J692" s="2"/>
      <c r="K692" s="2"/>
      <c r="L692" s="2"/>
      <c r="M692" s="2"/>
      <c r="N692" s="2"/>
      <c r="O692" s="2"/>
      <c r="P692" s="2"/>
      <c r="Q692" s="2"/>
      <c r="R692" s="2"/>
      <c r="S692" s="2"/>
      <c r="T692" s="2"/>
      <c r="U692" s="2"/>
      <c r="V692" s="2"/>
      <c r="W692" s="2"/>
      <c r="X692" s="2"/>
      <c r="Y692" s="2"/>
      <c r="Z692" s="2"/>
      <c r="AA692" s="2"/>
      <c r="AB692" s="2"/>
    </row>
    <row r="693" spans="1:28" ht="13.5" customHeight="1">
      <c r="A693" s="2"/>
      <c r="B693" s="3"/>
      <c r="C693" s="3"/>
      <c r="D693" s="35"/>
      <c r="E693" s="35"/>
      <c r="F693" s="35"/>
      <c r="G693" s="35"/>
      <c r="H693" s="3"/>
      <c r="I693" s="2"/>
      <c r="J693" s="2"/>
      <c r="K693" s="2"/>
      <c r="L693" s="2"/>
      <c r="M693" s="2"/>
      <c r="N693" s="2"/>
      <c r="O693" s="2"/>
      <c r="P693" s="2"/>
      <c r="Q693" s="2"/>
      <c r="R693" s="2"/>
      <c r="S693" s="2"/>
      <c r="T693" s="2"/>
      <c r="U693" s="2"/>
      <c r="V693" s="2"/>
      <c r="W693" s="2"/>
      <c r="X693" s="2"/>
      <c r="Y693" s="2"/>
      <c r="Z693" s="2"/>
      <c r="AA693" s="2"/>
      <c r="AB693" s="2"/>
    </row>
    <row r="694" spans="1:28" ht="13.5" customHeight="1">
      <c r="A694" s="2"/>
      <c r="B694" s="3"/>
      <c r="C694" s="3"/>
      <c r="D694" s="35"/>
      <c r="E694" s="35"/>
      <c r="F694" s="35"/>
      <c r="G694" s="35"/>
      <c r="H694" s="3"/>
      <c r="I694" s="2"/>
      <c r="J694" s="2"/>
      <c r="K694" s="2"/>
      <c r="L694" s="2"/>
      <c r="M694" s="2"/>
      <c r="N694" s="2"/>
      <c r="O694" s="2"/>
      <c r="P694" s="2"/>
      <c r="Q694" s="2"/>
      <c r="R694" s="2"/>
      <c r="S694" s="2"/>
      <c r="T694" s="2"/>
      <c r="U694" s="2"/>
      <c r="V694" s="2"/>
      <c r="W694" s="2"/>
      <c r="X694" s="2"/>
      <c r="Y694" s="2"/>
      <c r="Z694" s="2"/>
      <c r="AA694" s="2"/>
      <c r="AB694" s="2"/>
    </row>
    <row r="695" spans="1:28" ht="13.5" customHeight="1">
      <c r="A695" s="2"/>
      <c r="B695" s="3"/>
      <c r="C695" s="3"/>
      <c r="D695" s="35"/>
      <c r="E695" s="35"/>
      <c r="F695" s="35"/>
      <c r="G695" s="35"/>
      <c r="H695" s="3"/>
      <c r="I695" s="2"/>
      <c r="J695" s="2"/>
      <c r="K695" s="2"/>
      <c r="L695" s="2"/>
      <c r="M695" s="2"/>
      <c r="N695" s="2"/>
      <c r="O695" s="2"/>
      <c r="P695" s="2"/>
      <c r="Q695" s="2"/>
      <c r="R695" s="2"/>
      <c r="S695" s="2"/>
      <c r="T695" s="2"/>
      <c r="U695" s="2"/>
      <c r="V695" s="2"/>
      <c r="W695" s="2"/>
      <c r="X695" s="2"/>
      <c r="Y695" s="2"/>
      <c r="Z695" s="2"/>
      <c r="AA695" s="2"/>
      <c r="AB695" s="2"/>
    </row>
    <row r="696" spans="1:28" ht="13.5" customHeight="1">
      <c r="A696" s="2"/>
      <c r="B696" s="3"/>
      <c r="C696" s="3"/>
      <c r="D696" s="35"/>
      <c r="E696" s="35"/>
      <c r="F696" s="35"/>
      <c r="G696" s="35"/>
      <c r="H696" s="3"/>
      <c r="I696" s="2"/>
      <c r="J696" s="2"/>
      <c r="K696" s="2"/>
      <c r="L696" s="2"/>
      <c r="M696" s="2"/>
      <c r="N696" s="2"/>
      <c r="O696" s="2"/>
      <c r="P696" s="2"/>
      <c r="Q696" s="2"/>
      <c r="R696" s="2"/>
      <c r="S696" s="2"/>
      <c r="T696" s="2"/>
      <c r="U696" s="2"/>
      <c r="V696" s="2"/>
      <c r="W696" s="2"/>
      <c r="X696" s="2"/>
      <c r="Y696" s="2"/>
      <c r="Z696" s="2"/>
      <c r="AA696" s="2"/>
      <c r="AB696" s="2"/>
    </row>
    <row r="697" spans="1:28" ht="13.5" customHeight="1">
      <c r="A697" s="2"/>
      <c r="B697" s="3"/>
      <c r="C697" s="3"/>
      <c r="D697" s="35"/>
      <c r="E697" s="35"/>
      <c r="F697" s="35"/>
      <c r="G697" s="35"/>
      <c r="H697" s="3"/>
      <c r="I697" s="2"/>
      <c r="J697" s="2"/>
      <c r="K697" s="2"/>
      <c r="L697" s="2"/>
      <c r="M697" s="2"/>
      <c r="N697" s="2"/>
      <c r="O697" s="2"/>
      <c r="P697" s="2"/>
      <c r="Q697" s="2"/>
      <c r="R697" s="2"/>
      <c r="S697" s="2"/>
      <c r="T697" s="2"/>
      <c r="U697" s="2"/>
      <c r="V697" s="2"/>
      <c r="W697" s="2"/>
      <c r="X697" s="2"/>
      <c r="Y697" s="2"/>
      <c r="Z697" s="2"/>
      <c r="AA697" s="2"/>
      <c r="AB697" s="2"/>
    </row>
    <row r="698" spans="1:28" ht="13.5" customHeight="1">
      <c r="A698" s="2"/>
      <c r="B698" s="3"/>
      <c r="C698" s="3"/>
      <c r="D698" s="35"/>
      <c r="E698" s="35"/>
      <c r="F698" s="35"/>
      <c r="G698" s="35"/>
      <c r="H698" s="3"/>
      <c r="I698" s="2"/>
      <c r="J698" s="2"/>
      <c r="K698" s="2"/>
      <c r="L698" s="2"/>
      <c r="M698" s="2"/>
      <c r="N698" s="2"/>
      <c r="O698" s="2"/>
      <c r="P698" s="2"/>
      <c r="Q698" s="2"/>
      <c r="R698" s="2"/>
      <c r="S698" s="2"/>
      <c r="T698" s="2"/>
      <c r="U698" s="2"/>
      <c r="V698" s="2"/>
      <c r="W698" s="2"/>
      <c r="X698" s="2"/>
      <c r="Y698" s="2"/>
      <c r="Z698" s="2"/>
      <c r="AA698" s="2"/>
      <c r="AB698" s="2"/>
    </row>
    <row r="699" spans="1:28" ht="13.5" customHeight="1">
      <c r="A699" s="2"/>
      <c r="B699" s="3"/>
      <c r="C699" s="3"/>
      <c r="D699" s="35"/>
      <c r="E699" s="35"/>
      <c r="F699" s="35"/>
      <c r="G699" s="35"/>
      <c r="H699" s="3"/>
      <c r="I699" s="2"/>
      <c r="J699" s="2"/>
      <c r="K699" s="2"/>
      <c r="L699" s="2"/>
      <c r="M699" s="2"/>
      <c r="N699" s="2"/>
      <c r="O699" s="2"/>
      <c r="P699" s="2"/>
      <c r="Q699" s="2"/>
      <c r="R699" s="2"/>
      <c r="S699" s="2"/>
      <c r="T699" s="2"/>
      <c r="U699" s="2"/>
      <c r="V699" s="2"/>
      <c r="W699" s="2"/>
      <c r="X699" s="2"/>
      <c r="Y699" s="2"/>
      <c r="Z699" s="2"/>
      <c r="AA699" s="2"/>
      <c r="AB699" s="2"/>
    </row>
    <row r="700" spans="1:28" ht="13.5" customHeight="1">
      <c r="A700" s="2"/>
      <c r="B700" s="3"/>
      <c r="C700" s="3"/>
      <c r="D700" s="35"/>
      <c r="E700" s="35"/>
      <c r="F700" s="35"/>
      <c r="G700" s="35"/>
      <c r="H700" s="3"/>
      <c r="I700" s="2"/>
      <c r="J700" s="2"/>
      <c r="K700" s="2"/>
      <c r="L700" s="2"/>
      <c r="M700" s="2"/>
      <c r="N700" s="2"/>
      <c r="O700" s="2"/>
      <c r="P700" s="2"/>
      <c r="Q700" s="2"/>
      <c r="R700" s="2"/>
      <c r="S700" s="2"/>
      <c r="T700" s="2"/>
      <c r="U700" s="2"/>
      <c r="V700" s="2"/>
      <c r="W700" s="2"/>
      <c r="X700" s="2"/>
      <c r="Y700" s="2"/>
      <c r="Z700" s="2"/>
      <c r="AA700" s="2"/>
      <c r="AB700" s="2"/>
    </row>
    <row r="701" spans="1:28" ht="13.5" customHeight="1">
      <c r="A701" s="2"/>
      <c r="B701" s="3"/>
      <c r="C701" s="3"/>
      <c r="D701" s="35"/>
      <c r="E701" s="35"/>
      <c r="F701" s="35"/>
      <c r="G701" s="35"/>
      <c r="H701" s="3"/>
      <c r="I701" s="2"/>
      <c r="J701" s="2"/>
      <c r="K701" s="2"/>
      <c r="L701" s="2"/>
      <c r="M701" s="2"/>
      <c r="N701" s="2"/>
      <c r="O701" s="2"/>
      <c r="P701" s="2"/>
      <c r="Q701" s="2"/>
      <c r="R701" s="2"/>
      <c r="S701" s="2"/>
      <c r="T701" s="2"/>
      <c r="U701" s="2"/>
      <c r="V701" s="2"/>
      <c r="W701" s="2"/>
      <c r="X701" s="2"/>
      <c r="Y701" s="2"/>
      <c r="Z701" s="2"/>
      <c r="AA701" s="2"/>
      <c r="AB701" s="2"/>
    </row>
    <row r="702" spans="1:28" ht="13.5" customHeight="1">
      <c r="A702" s="2"/>
      <c r="B702" s="3"/>
      <c r="C702" s="3"/>
      <c r="D702" s="35"/>
      <c r="E702" s="35"/>
      <c r="F702" s="35"/>
      <c r="G702" s="35"/>
      <c r="H702" s="3"/>
      <c r="I702" s="2"/>
      <c r="J702" s="2"/>
      <c r="K702" s="2"/>
      <c r="L702" s="2"/>
      <c r="M702" s="2"/>
      <c r="N702" s="2"/>
      <c r="O702" s="2"/>
      <c r="P702" s="2"/>
      <c r="Q702" s="2"/>
      <c r="R702" s="2"/>
      <c r="S702" s="2"/>
      <c r="T702" s="2"/>
      <c r="U702" s="2"/>
      <c r="V702" s="2"/>
      <c r="W702" s="2"/>
      <c r="X702" s="2"/>
      <c r="Y702" s="2"/>
      <c r="Z702" s="2"/>
      <c r="AA702" s="2"/>
      <c r="AB702" s="2"/>
    </row>
    <row r="703" spans="1:28" ht="13.5" customHeight="1">
      <c r="A703" s="2"/>
      <c r="B703" s="3"/>
      <c r="C703" s="3"/>
      <c r="D703" s="35"/>
      <c r="E703" s="35"/>
      <c r="F703" s="35"/>
      <c r="G703" s="35"/>
      <c r="H703" s="3"/>
      <c r="I703" s="2"/>
      <c r="J703" s="2"/>
      <c r="K703" s="2"/>
      <c r="L703" s="2"/>
      <c r="M703" s="2"/>
      <c r="N703" s="2"/>
      <c r="O703" s="2"/>
      <c r="P703" s="2"/>
      <c r="Q703" s="2"/>
      <c r="R703" s="2"/>
      <c r="S703" s="2"/>
      <c r="T703" s="2"/>
      <c r="U703" s="2"/>
      <c r="V703" s="2"/>
      <c r="W703" s="2"/>
      <c r="X703" s="2"/>
      <c r="Y703" s="2"/>
      <c r="Z703" s="2"/>
      <c r="AA703" s="2"/>
      <c r="AB703" s="2"/>
    </row>
    <row r="704" spans="1:28" ht="13.5" customHeight="1">
      <c r="A704" s="2"/>
      <c r="B704" s="3"/>
      <c r="C704" s="3"/>
      <c r="D704" s="35"/>
      <c r="E704" s="35"/>
      <c r="F704" s="35"/>
      <c r="G704" s="35"/>
      <c r="H704" s="3"/>
      <c r="I704" s="2"/>
      <c r="J704" s="2"/>
      <c r="K704" s="2"/>
      <c r="L704" s="2"/>
      <c r="M704" s="2"/>
      <c r="N704" s="2"/>
      <c r="O704" s="2"/>
      <c r="P704" s="2"/>
      <c r="Q704" s="2"/>
      <c r="R704" s="2"/>
      <c r="S704" s="2"/>
      <c r="T704" s="2"/>
      <c r="U704" s="2"/>
      <c r="V704" s="2"/>
      <c r="W704" s="2"/>
      <c r="X704" s="2"/>
      <c r="Y704" s="2"/>
      <c r="Z704" s="2"/>
      <c r="AA704" s="2"/>
      <c r="AB704" s="2"/>
    </row>
    <row r="705" spans="1:28" ht="13.5" customHeight="1">
      <c r="A705" s="2"/>
      <c r="B705" s="3"/>
      <c r="C705" s="3"/>
      <c r="D705" s="35"/>
      <c r="E705" s="35"/>
      <c r="F705" s="35"/>
      <c r="G705" s="35"/>
      <c r="H705" s="3"/>
      <c r="I705" s="2"/>
      <c r="J705" s="2"/>
      <c r="K705" s="2"/>
      <c r="L705" s="2"/>
      <c r="M705" s="2"/>
      <c r="N705" s="2"/>
      <c r="O705" s="2"/>
      <c r="P705" s="2"/>
      <c r="Q705" s="2"/>
      <c r="R705" s="2"/>
      <c r="S705" s="2"/>
      <c r="T705" s="2"/>
      <c r="U705" s="2"/>
      <c r="V705" s="2"/>
      <c r="W705" s="2"/>
      <c r="X705" s="2"/>
      <c r="Y705" s="2"/>
      <c r="Z705" s="2"/>
      <c r="AA705" s="2"/>
      <c r="AB705" s="2"/>
    </row>
    <row r="706" spans="1:28" ht="13.5" customHeight="1">
      <c r="A706" s="2"/>
      <c r="B706" s="3"/>
      <c r="C706" s="3"/>
      <c r="D706" s="35"/>
      <c r="E706" s="35"/>
      <c r="F706" s="35"/>
      <c r="G706" s="35"/>
      <c r="H706" s="3"/>
      <c r="I706" s="2"/>
      <c r="J706" s="2"/>
      <c r="K706" s="2"/>
      <c r="L706" s="2"/>
      <c r="M706" s="2"/>
      <c r="N706" s="2"/>
      <c r="O706" s="2"/>
      <c r="P706" s="2"/>
      <c r="Q706" s="2"/>
      <c r="R706" s="2"/>
      <c r="S706" s="2"/>
      <c r="T706" s="2"/>
      <c r="U706" s="2"/>
      <c r="V706" s="2"/>
      <c r="W706" s="2"/>
      <c r="X706" s="2"/>
      <c r="Y706" s="2"/>
      <c r="Z706" s="2"/>
      <c r="AA706" s="2"/>
      <c r="AB706" s="2"/>
    </row>
    <row r="707" spans="1:28" ht="13.5" customHeight="1">
      <c r="A707" s="2"/>
      <c r="B707" s="3"/>
      <c r="C707" s="3"/>
      <c r="D707" s="35"/>
      <c r="E707" s="35"/>
      <c r="F707" s="35"/>
      <c r="G707" s="35"/>
      <c r="H707" s="3"/>
      <c r="I707" s="2"/>
      <c r="J707" s="2"/>
      <c r="K707" s="2"/>
      <c r="L707" s="2"/>
      <c r="M707" s="2"/>
      <c r="N707" s="2"/>
      <c r="O707" s="2"/>
      <c r="P707" s="2"/>
      <c r="Q707" s="2"/>
      <c r="R707" s="2"/>
      <c r="S707" s="2"/>
      <c r="T707" s="2"/>
      <c r="U707" s="2"/>
      <c r="V707" s="2"/>
      <c r="W707" s="2"/>
      <c r="X707" s="2"/>
      <c r="Y707" s="2"/>
      <c r="Z707" s="2"/>
      <c r="AA707" s="2"/>
      <c r="AB707" s="2"/>
    </row>
    <row r="708" spans="1:28" ht="13.5" customHeight="1">
      <c r="A708" s="2"/>
      <c r="B708" s="3"/>
      <c r="C708" s="3"/>
      <c r="D708" s="35"/>
      <c r="E708" s="35"/>
      <c r="F708" s="35"/>
      <c r="G708" s="35"/>
      <c r="H708" s="3"/>
      <c r="I708" s="2"/>
      <c r="J708" s="2"/>
      <c r="K708" s="2"/>
      <c r="L708" s="2"/>
      <c r="M708" s="2"/>
      <c r="N708" s="2"/>
      <c r="O708" s="2"/>
      <c r="P708" s="2"/>
      <c r="Q708" s="2"/>
      <c r="R708" s="2"/>
      <c r="S708" s="2"/>
      <c r="T708" s="2"/>
      <c r="U708" s="2"/>
      <c r="V708" s="2"/>
      <c r="W708" s="2"/>
      <c r="X708" s="2"/>
      <c r="Y708" s="2"/>
      <c r="Z708" s="2"/>
      <c r="AA708" s="2"/>
      <c r="AB708" s="2"/>
    </row>
    <row r="709" spans="1:28" ht="13.5" customHeight="1">
      <c r="A709" s="2"/>
      <c r="B709" s="3"/>
      <c r="C709" s="3"/>
      <c r="D709" s="35"/>
      <c r="E709" s="35"/>
      <c r="F709" s="35"/>
      <c r="G709" s="35"/>
      <c r="H709" s="3"/>
      <c r="I709" s="2"/>
      <c r="J709" s="2"/>
      <c r="K709" s="2"/>
      <c r="L709" s="2"/>
      <c r="M709" s="2"/>
      <c r="N709" s="2"/>
      <c r="O709" s="2"/>
      <c r="P709" s="2"/>
      <c r="Q709" s="2"/>
      <c r="R709" s="2"/>
      <c r="S709" s="2"/>
      <c r="T709" s="2"/>
      <c r="U709" s="2"/>
      <c r="V709" s="2"/>
      <c r="W709" s="2"/>
      <c r="X709" s="2"/>
      <c r="Y709" s="2"/>
      <c r="Z709" s="2"/>
      <c r="AA709" s="2"/>
      <c r="AB709" s="2"/>
    </row>
    <row r="710" spans="1:28" ht="13.5" customHeight="1">
      <c r="A710" s="2"/>
      <c r="B710" s="3"/>
      <c r="C710" s="3"/>
      <c r="D710" s="35"/>
      <c r="E710" s="35"/>
      <c r="F710" s="35"/>
      <c r="G710" s="35"/>
      <c r="H710" s="3"/>
      <c r="I710" s="2"/>
      <c r="J710" s="2"/>
      <c r="K710" s="2"/>
      <c r="L710" s="2"/>
      <c r="M710" s="2"/>
      <c r="N710" s="2"/>
      <c r="O710" s="2"/>
      <c r="P710" s="2"/>
      <c r="Q710" s="2"/>
      <c r="R710" s="2"/>
      <c r="S710" s="2"/>
      <c r="T710" s="2"/>
      <c r="U710" s="2"/>
      <c r="V710" s="2"/>
      <c r="W710" s="2"/>
      <c r="X710" s="2"/>
      <c r="Y710" s="2"/>
      <c r="Z710" s="2"/>
      <c r="AA710" s="2"/>
      <c r="AB710" s="2"/>
    </row>
    <row r="711" spans="1:28" ht="13.5" customHeight="1">
      <c r="A711" s="2"/>
      <c r="B711" s="3"/>
      <c r="C711" s="3"/>
      <c r="D711" s="35"/>
      <c r="E711" s="35"/>
      <c r="F711" s="35"/>
      <c r="G711" s="35"/>
      <c r="H711" s="3"/>
      <c r="I711" s="2"/>
      <c r="J711" s="2"/>
      <c r="K711" s="2"/>
      <c r="L711" s="2"/>
      <c r="M711" s="2"/>
      <c r="N711" s="2"/>
      <c r="O711" s="2"/>
      <c r="P711" s="2"/>
      <c r="Q711" s="2"/>
      <c r="R711" s="2"/>
      <c r="S711" s="2"/>
      <c r="T711" s="2"/>
      <c r="U711" s="2"/>
      <c r="V711" s="2"/>
      <c r="W711" s="2"/>
      <c r="X711" s="2"/>
      <c r="Y711" s="2"/>
      <c r="Z711" s="2"/>
      <c r="AA711" s="2"/>
      <c r="AB711" s="2"/>
    </row>
    <row r="712" spans="1:28" ht="13.5" customHeight="1">
      <c r="A712" s="2"/>
      <c r="B712" s="3"/>
      <c r="C712" s="3"/>
      <c r="D712" s="35"/>
      <c r="E712" s="35"/>
      <c r="F712" s="35"/>
      <c r="G712" s="35"/>
      <c r="H712" s="3"/>
      <c r="I712" s="2"/>
      <c r="J712" s="2"/>
      <c r="K712" s="2"/>
      <c r="L712" s="2"/>
      <c r="M712" s="2"/>
      <c r="N712" s="2"/>
      <c r="O712" s="2"/>
      <c r="P712" s="2"/>
      <c r="Q712" s="2"/>
      <c r="R712" s="2"/>
      <c r="S712" s="2"/>
      <c r="T712" s="2"/>
      <c r="U712" s="2"/>
      <c r="V712" s="2"/>
      <c r="W712" s="2"/>
      <c r="X712" s="2"/>
      <c r="Y712" s="2"/>
      <c r="Z712" s="2"/>
      <c r="AA712" s="2"/>
      <c r="AB712" s="2"/>
    </row>
    <row r="713" spans="1:28" ht="13.5" customHeight="1">
      <c r="A713" s="2"/>
      <c r="B713" s="3"/>
      <c r="C713" s="3"/>
      <c r="D713" s="35"/>
      <c r="E713" s="35"/>
      <c r="F713" s="35"/>
      <c r="G713" s="35"/>
      <c r="H713" s="3"/>
      <c r="I713" s="2"/>
      <c r="J713" s="2"/>
      <c r="K713" s="2"/>
      <c r="L713" s="2"/>
      <c r="M713" s="2"/>
      <c r="N713" s="2"/>
      <c r="O713" s="2"/>
      <c r="P713" s="2"/>
      <c r="Q713" s="2"/>
      <c r="R713" s="2"/>
      <c r="S713" s="2"/>
      <c r="T713" s="2"/>
      <c r="U713" s="2"/>
      <c r="V713" s="2"/>
      <c r="W713" s="2"/>
      <c r="X713" s="2"/>
      <c r="Y713" s="2"/>
      <c r="Z713" s="2"/>
      <c r="AA713" s="2"/>
      <c r="AB713" s="2"/>
    </row>
    <row r="714" spans="1:28" ht="13.5" customHeight="1">
      <c r="A714" s="2"/>
      <c r="B714" s="3"/>
      <c r="C714" s="3"/>
      <c r="D714" s="35"/>
      <c r="E714" s="35"/>
      <c r="F714" s="35"/>
      <c r="G714" s="35"/>
      <c r="H714" s="3"/>
      <c r="I714" s="2"/>
      <c r="J714" s="2"/>
      <c r="K714" s="2"/>
      <c r="L714" s="2"/>
      <c r="M714" s="2"/>
      <c r="N714" s="2"/>
      <c r="O714" s="2"/>
      <c r="P714" s="2"/>
      <c r="Q714" s="2"/>
      <c r="R714" s="2"/>
      <c r="S714" s="2"/>
      <c r="T714" s="2"/>
      <c r="U714" s="2"/>
      <c r="V714" s="2"/>
      <c r="W714" s="2"/>
      <c r="X714" s="2"/>
      <c r="Y714" s="2"/>
      <c r="Z714" s="2"/>
      <c r="AA714" s="2"/>
      <c r="AB714" s="2"/>
    </row>
    <row r="715" spans="1:28" ht="13.5" customHeight="1">
      <c r="A715" s="2"/>
      <c r="B715" s="3"/>
      <c r="C715" s="3"/>
      <c r="D715" s="35"/>
      <c r="E715" s="35"/>
      <c r="F715" s="35"/>
      <c r="G715" s="35"/>
      <c r="H715" s="3"/>
      <c r="I715" s="2"/>
      <c r="J715" s="2"/>
      <c r="K715" s="2"/>
      <c r="L715" s="2"/>
      <c r="M715" s="2"/>
      <c r="N715" s="2"/>
      <c r="O715" s="2"/>
      <c r="P715" s="2"/>
      <c r="Q715" s="2"/>
      <c r="R715" s="2"/>
      <c r="S715" s="2"/>
      <c r="T715" s="2"/>
      <c r="U715" s="2"/>
      <c r="V715" s="2"/>
      <c r="W715" s="2"/>
      <c r="X715" s="2"/>
      <c r="Y715" s="2"/>
      <c r="Z715" s="2"/>
      <c r="AA715" s="2"/>
      <c r="AB715" s="2"/>
    </row>
    <row r="716" spans="1:28" ht="13.5" customHeight="1">
      <c r="A716" s="2"/>
      <c r="B716" s="3"/>
      <c r="C716" s="3"/>
      <c r="D716" s="35"/>
      <c r="E716" s="35"/>
      <c r="F716" s="35"/>
      <c r="G716" s="35"/>
      <c r="H716" s="3"/>
      <c r="I716" s="2"/>
      <c r="J716" s="2"/>
      <c r="K716" s="2"/>
      <c r="L716" s="2"/>
      <c r="M716" s="2"/>
      <c r="N716" s="2"/>
      <c r="O716" s="2"/>
      <c r="P716" s="2"/>
      <c r="Q716" s="2"/>
      <c r="R716" s="2"/>
      <c r="S716" s="2"/>
      <c r="T716" s="2"/>
      <c r="U716" s="2"/>
      <c r="V716" s="2"/>
      <c r="W716" s="2"/>
      <c r="X716" s="2"/>
      <c r="Y716" s="2"/>
      <c r="Z716" s="2"/>
      <c r="AA716" s="2"/>
      <c r="AB716" s="2"/>
    </row>
    <row r="717" spans="1:28" ht="13.5" customHeight="1">
      <c r="A717" s="2"/>
      <c r="B717" s="3"/>
      <c r="C717" s="3"/>
      <c r="D717" s="35"/>
      <c r="E717" s="35"/>
      <c r="F717" s="35"/>
      <c r="G717" s="35"/>
      <c r="H717" s="3"/>
      <c r="I717" s="2"/>
      <c r="J717" s="2"/>
      <c r="K717" s="2"/>
      <c r="L717" s="2"/>
      <c r="M717" s="2"/>
      <c r="N717" s="2"/>
      <c r="O717" s="2"/>
      <c r="P717" s="2"/>
      <c r="Q717" s="2"/>
      <c r="R717" s="2"/>
      <c r="S717" s="2"/>
      <c r="T717" s="2"/>
      <c r="U717" s="2"/>
      <c r="V717" s="2"/>
      <c r="W717" s="2"/>
      <c r="X717" s="2"/>
      <c r="Y717" s="2"/>
      <c r="Z717" s="2"/>
      <c r="AA717" s="2"/>
      <c r="AB717" s="2"/>
    </row>
    <row r="718" spans="1:28" ht="13.5" customHeight="1">
      <c r="A718" s="2"/>
      <c r="B718" s="3"/>
      <c r="C718" s="3"/>
      <c r="D718" s="35"/>
      <c r="E718" s="35"/>
      <c r="F718" s="35"/>
      <c r="G718" s="35"/>
      <c r="H718" s="3"/>
      <c r="I718" s="2"/>
      <c r="J718" s="2"/>
      <c r="K718" s="2"/>
      <c r="L718" s="2"/>
      <c r="M718" s="2"/>
      <c r="N718" s="2"/>
      <c r="O718" s="2"/>
      <c r="P718" s="2"/>
      <c r="Q718" s="2"/>
      <c r="R718" s="2"/>
      <c r="S718" s="2"/>
      <c r="T718" s="2"/>
      <c r="U718" s="2"/>
      <c r="V718" s="2"/>
      <c r="W718" s="2"/>
      <c r="X718" s="2"/>
      <c r="Y718" s="2"/>
      <c r="Z718" s="2"/>
      <c r="AA718" s="2"/>
      <c r="AB718" s="2"/>
    </row>
    <row r="719" spans="1:28" ht="13.5" customHeight="1">
      <c r="A719" s="2"/>
      <c r="B719" s="3"/>
      <c r="C719" s="3"/>
      <c r="D719" s="35"/>
      <c r="E719" s="35"/>
      <c r="F719" s="35"/>
      <c r="G719" s="35"/>
      <c r="H719" s="3"/>
      <c r="I719" s="2"/>
      <c r="J719" s="2"/>
      <c r="K719" s="2"/>
      <c r="L719" s="2"/>
      <c r="M719" s="2"/>
      <c r="N719" s="2"/>
      <c r="O719" s="2"/>
      <c r="P719" s="2"/>
      <c r="Q719" s="2"/>
      <c r="R719" s="2"/>
      <c r="S719" s="2"/>
      <c r="T719" s="2"/>
      <c r="U719" s="2"/>
      <c r="V719" s="2"/>
      <c r="W719" s="2"/>
      <c r="X719" s="2"/>
      <c r="Y719" s="2"/>
      <c r="Z719" s="2"/>
      <c r="AA719" s="2"/>
      <c r="AB719" s="2"/>
    </row>
    <row r="720" spans="1:28" ht="13.5" customHeight="1">
      <c r="A720" s="2"/>
      <c r="B720" s="3"/>
      <c r="C720" s="3"/>
      <c r="D720" s="35"/>
      <c r="E720" s="35"/>
      <c r="F720" s="35"/>
      <c r="G720" s="35"/>
      <c r="H720" s="3"/>
      <c r="I720" s="2"/>
      <c r="J720" s="2"/>
      <c r="K720" s="2"/>
      <c r="L720" s="2"/>
      <c r="M720" s="2"/>
      <c r="N720" s="2"/>
      <c r="O720" s="2"/>
      <c r="P720" s="2"/>
      <c r="Q720" s="2"/>
      <c r="R720" s="2"/>
      <c r="S720" s="2"/>
      <c r="T720" s="2"/>
      <c r="U720" s="2"/>
      <c r="V720" s="2"/>
      <c r="W720" s="2"/>
      <c r="X720" s="2"/>
      <c r="Y720" s="2"/>
      <c r="Z720" s="2"/>
      <c r="AA720" s="2"/>
      <c r="AB720" s="2"/>
    </row>
    <row r="721" spans="1:28" ht="13.5" customHeight="1">
      <c r="A721" s="2"/>
      <c r="B721" s="3"/>
      <c r="C721" s="3"/>
      <c r="D721" s="35"/>
      <c r="E721" s="35"/>
      <c r="F721" s="35"/>
      <c r="G721" s="35"/>
      <c r="H721" s="3"/>
      <c r="I721" s="2"/>
      <c r="J721" s="2"/>
      <c r="K721" s="2"/>
      <c r="L721" s="2"/>
      <c r="M721" s="2"/>
      <c r="N721" s="2"/>
      <c r="O721" s="2"/>
      <c r="P721" s="2"/>
      <c r="Q721" s="2"/>
      <c r="R721" s="2"/>
      <c r="S721" s="2"/>
      <c r="T721" s="2"/>
      <c r="U721" s="2"/>
      <c r="V721" s="2"/>
      <c r="W721" s="2"/>
      <c r="X721" s="2"/>
      <c r="Y721" s="2"/>
      <c r="Z721" s="2"/>
      <c r="AA721" s="2"/>
      <c r="AB721" s="2"/>
    </row>
    <row r="722" spans="1:28" ht="13.5" customHeight="1">
      <c r="A722" s="2"/>
      <c r="B722" s="3"/>
      <c r="C722" s="3"/>
      <c r="D722" s="35"/>
      <c r="E722" s="35"/>
      <c r="F722" s="35"/>
      <c r="G722" s="35"/>
      <c r="H722" s="3"/>
      <c r="I722" s="2"/>
      <c r="J722" s="2"/>
      <c r="K722" s="2"/>
      <c r="L722" s="2"/>
      <c r="M722" s="2"/>
      <c r="N722" s="2"/>
      <c r="O722" s="2"/>
      <c r="P722" s="2"/>
      <c r="Q722" s="2"/>
      <c r="R722" s="2"/>
      <c r="S722" s="2"/>
      <c r="T722" s="2"/>
      <c r="U722" s="2"/>
      <c r="V722" s="2"/>
      <c r="W722" s="2"/>
      <c r="X722" s="2"/>
      <c r="Y722" s="2"/>
      <c r="Z722" s="2"/>
      <c r="AA722" s="2"/>
      <c r="AB722" s="2"/>
    </row>
    <row r="723" spans="1:28" ht="13.5" customHeight="1">
      <c r="A723" s="2"/>
      <c r="B723" s="3"/>
      <c r="C723" s="3"/>
      <c r="D723" s="35"/>
      <c r="E723" s="35"/>
      <c r="F723" s="35"/>
      <c r="G723" s="35"/>
      <c r="H723" s="3"/>
      <c r="I723" s="2"/>
      <c r="J723" s="2"/>
      <c r="K723" s="2"/>
      <c r="L723" s="2"/>
      <c r="M723" s="2"/>
      <c r="N723" s="2"/>
      <c r="O723" s="2"/>
      <c r="P723" s="2"/>
      <c r="Q723" s="2"/>
      <c r="R723" s="2"/>
      <c r="S723" s="2"/>
      <c r="T723" s="2"/>
      <c r="U723" s="2"/>
      <c r="V723" s="2"/>
      <c r="W723" s="2"/>
      <c r="X723" s="2"/>
      <c r="Y723" s="2"/>
      <c r="Z723" s="2"/>
      <c r="AA723" s="2"/>
      <c r="AB723" s="2"/>
    </row>
    <row r="724" spans="1:28" ht="13.5" customHeight="1">
      <c r="A724" s="2"/>
      <c r="B724" s="3"/>
      <c r="C724" s="3"/>
      <c r="D724" s="35"/>
      <c r="E724" s="35"/>
      <c r="F724" s="35"/>
      <c r="G724" s="35"/>
      <c r="H724" s="3"/>
      <c r="I724" s="2"/>
      <c r="J724" s="2"/>
      <c r="K724" s="2"/>
      <c r="L724" s="2"/>
      <c r="M724" s="2"/>
      <c r="N724" s="2"/>
      <c r="O724" s="2"/>
      <c r="P724" s="2"/>
      <c r="Q724" s="2"/>
      <c r="R724" s="2"/>
      <c r="S724" s="2"/>
      <c r="T724" s="2"/>
      <c r="U724" s="2"/>
      <c r="V724" s="2"/>
      <c r="W724" s="2"/>
      <c r="X724" s="2"/>
      <c r="Y724" s="2"/>
      <c r="Z724" s="2"/>
      <c r="AA724" s="2"/>
      <c r="AB724" s="2"/>
    </row>
    <row r="725" spans="1:28" ht="13.5" customHeight="1">
      <c r="A725" s="2"/>
      <c r="B725" s="3"/>
      <c r="C725" s="3"/>
      <c r="D725" s="35"/>
      <c r="E725" s="35"/>
      <c r="F725" s="35"/>
      <c r="G725" s="35"/>
      <c r="H725" s="3"/>
      <c r="I725" s="2"/>
      <c r="J725" s="2"/>
      <c r="K725" s="2"/>
      <c r="L725" s="2"/>
      <c r="M725" s="2"/>
      <c r="N725" s="2"/>
      <c r="O725" s="2"/>
      <c r="P725" s="2"/>
      <c r="Q725" s="2"/>
      <c r="R725" s="2"/>
      <c r="S725" s="2"/>
      <c r="T725" s="2"/>
      <c r="U725" s="2"/>
      <c r="V725" s="2"/>
      <c r="W725" s="2"/>
      <c r="X725" s="2"/>
      <c r="Y725" s="2"/>
      <c r="Z725" s="2"/>
      <c r="AA725" s="2"/>
      <c r="AB725" s="2"/>
    </row>
    <row r="726" spans="1:28" ht="13.5" customHeight="1">
      <c r="A726" s="2"/>
      <c r="B726" s="3"/>
      <c r="C726" s="3"/>
      <c r="D726" s="35"/>
      <c r="E726" s="35"/>
      <c r="F726" s="35"/>
      <c r="G726" s="35"/>
      <c r="H726" s="3"/>
      <c r="I726" s="2"/>
      <c r="J726" s="2"/>
      <c r="K726" s="2"/>
      <c r="L726" s="2"/>
      <c r="M726" s="2"/>
      <c r="N726" s="2"/>
      <c r="O726" s="2"/>
      <c r="P726" s="2"/>
      <c r="Q726" s="2"/>
      <c r="R726" s="2"/>
      <c r="S726" s="2"/>
      <c r="T726" s="2"/>
      <c r="U726" s="2"/>
      <c r="V726" s="2"/>
      <c r="W726" s="2"/>
      <c r="X726" s="2"/>
      <c r="Y726" s="2"/>
      <c r="Z726" s="2"/>
      <c r="AA726" s="2"/>
      <c r="AB726" s="2"/>
    </row>
    <row r="727" spans="1:28" ht="13.5" customHeight="1">
      <c r="A727" s="2"/>
      <c r="B727" s="3"/>
      <c r="C727" s="3"/>
      <c r="D727" s="35"/>
      <c r="E727" s="35"/>
      <c r="F727" s="35"/>
      <c r="G727" s="35"/>
      <c r="H727" s="3"/>
      <c r="I727" s="2"/>
      <c r="J727" s="2"/>
      <c r="K727" s="2"/>
      <c r="L727" s="2"/>
      <c r="M727" s="2"/>
      <c r="N727" s="2"/>
      <c r="O727" s="2"/>
      <c r="P727" s="2"/>
      <c r="Q727" s="2"/>
      <c r="R727" s="2"/>
      <c r="S727" s="2"/>
      <c r="T727" s="2"/>
      <c r="U727" s="2"/>
      <c r="V727" s="2"/>
      <c r="W727" s="2"/>
      <c r="X727" s="2"/>
      <c r="Y727" s="2"/>
      <c r="Z727" s="2"/>
      <c r="AA727" s="2"/>
      <c r="AB727" s="2"/>
    </row>
    <row r="728" spans="1:28" ht="13.5" customHeight="1">
      <c r="A728" s="2"/>
      <c r="B728" s="3"/>
      <c r="C728" s="3"/>
      <c r="D728" s="35"/>
      <c r="E728" s="35"/>
      <c r="F728" s="35"/>
      <c r="G728" s="35"/>
      <c r="H728" s="3"/>
      <c r="I728" s="2"/>
      <c r="J728" s="2"/>
      <c r="K728" s="2"/>
      <c r="L728" s="2"/>
      <c r="M728" s="2"/>
      <c r="N728" s="2"/>
      <c r="O728" s="2"/>
      <c r="P728" s="2"/>
      <c r="Q728" s="2"/>
      <c r="R728" s="2"/>
      <c r="S728" s="2"/>
      <c r="T728" s="2"/>
      <c r="U728" s="2"/>
      <c r="V728" s="2"/>
      <c r="W728" s="2"/>
      <c r="X728" s="2"/>
      <c r="Y728" s="2"/>
      <c r="Z728" s="2"/>
      <c r="AA728" s="2"/>
      <c r="AB728" s="2"/>
    </row>
    <row r="729" spans="1:28" ht="13.5" customHeight="1">
      <c r="A729" s="2"/>
      <c r="B729" s="3"/>
      <c r="C729" s="3"/>
      <c r="D729" s="35"/>
      <c r="E729" s="35"/>
      <c r="F729" s="35"/>
      <c r="G729" s="35"/>
      <c r="H729" s="3"/>
      <c r="I729" s="2"/>
      <c r="J729" s="2"/>
      <c r="K729" s="2"/>
      <c r="L729" s="2"/>
      <c r="M729" s="2"/>
      <c r="N729" s="2"/>
      <c r="O729" s="2"/>
      <c r="P729" s="2"/>
      <c r="Q729" s="2"/>
      <c r="R729" s="2"/>
      <c r="S729" s="2"/>
      <c r="T729" s="2"/>
      <c r="U729" s="2"/>
      <c r="V729" s="2"/>
      <c r="W729" s="2"/>
      <c r="X729" s="2"/>
      <c r="Y729" s="2"/>
      <c r="Z729" s="2"/>
      <c r="AA729" s="2"/>
      <c r="AB729" s="2"/>
    </row>
    <row r="730" spans="1:28" ht="13.5" customHeight="1">
      <c r="A730" s="2"/>
      <c r="B730" s="3"/>
      <c r="C730" s="3"/>
      <c r="D730" s="35"/>
      <c r="E730" s="35"/>
      <c r="F730" s="35"/>
      <c r="G730" s="35"/>
      <c r="H730" s="3"/>
      <c r="I730" s="2"/>
      <c r="J730" s="2"/>
      <c r="K730" s="2"/>
      <c r="L730" s="2"/>
      <c r="M730" s="2"/>
      <c r="N730" s="2"/>
      <c r="O730" s="2"/>
      <c r="P730" s="2"/>
      <c r="Q730" s="2"/>
      <c r="R730" s="2"/>
      <c r="S730" s="2"/>
      <c r="T730" s="2"/>
      <c r="U730" s="2"/>
      <c r="V730" s="2"/>
      <c r="W730" s="2"/>
      <c r="X730" s="2"/>
      <c r="Y730" s="2"/>
      <c r="Z730" s="2"/>
      <c r="AA730" s="2"/>
      <c r="AB730" s="2"/>
    </row>
    <row r="731" spans="1:28" ht="13.5" customHeight="1">
      <c r="A731" s="2"/>
      <c r="B731" s="3"/>
      <c r="C731" s="3"/>
      <c r="D731" s="35"/>
      <c r="E731" s="35"/>
      <c r="F731" s="35"/>
      <c r="G731" s="35"/>
      <c r="H731" s="3"/>
      <c r="I731" s="2"/>
      <c r="J731" s="2"/>
      <c r="K731" s="2"/>
      <c r="L731" s="2"/>
      <c r="M731" s="2"/>
      <c r="N731" s="2"/>
      <c r="O731" s="2"/>
      <c r="P731" s="2"/>
      <c r="Q731" s="2"/>
      <c r="R731" s="2"/>
      <c r="S731" s="2"/>
      <c r="T731" s="2"/>
      <c r="U731" s="2"/>
      <c r="V731" s="2"/>
      <c r="W731" s="2"/>
      <c r="X731" s="2"/>
      <c r="Y731" s="2"/>
      <c r="Z731" s="2"/>
      <c r="AA731" s="2"/>
      <c r="AB731" s="2"/>
    </row>
    <row r="732" spans="1:28" ht="13.5" customHeight="1">
      <c r="A732" s="2"/>
      <c r="B732" s="3"/>
      <c r="C732" s="3"/>
      <c r="D732" s="35"/>
      <c r="E732" s="35"/>
      <c r="F732" s="35"/>
      <c r="G732" s="35"/>
      <c r="H732" s="3"/>
      <c r="I732" s="2"/>
      <c r="J732" s="2"/>
      <c r="K732" s="2"/>
      <c r="L732" s="2"/>
      <c r="M732" s="2"/>
      <c r="N732" s="2"/>
      <c r="O732" s="2"/>
      <c r="P732" s="2"/>
      <c r="Q732" s="2"/>
      <c r="R732" s="2"/>
      <c r="S732" s="2"/>
      <c r="T732" s="2"/>
      <c r="U732" s="2"/>
      <c r="V732" s="2"/>
      <c r="W732" s="2"/>
      <c r="X732" s="2"/>
      <c r="Y732" s="2"/>
      <c r="Z732" s="2"/>
      <c r="AA732" s="2"/>
      <c r="AB732" s="2"/>
    </row>
    <row r="733" spans="1:28" ht="13.5" customHeight="1">
      <c r="A733" s="2"/>
      <c r="B733" s="3"/>
      <c r="C733" s="3"/>
      <c r="D733" s="35"/>
      <c r="E733" s="35"/>
      <c r="F733" s="35"/>
      <c r="G733" s="35"/>
      <c r="H733" s="3"/>
      <c r="I733" s="2"/>
      <c r="J733" s="2"/>
      <c r="K733" s="2"/>
      <c r="L733" s="2"/>
      <c r="M733" s="2"/>
      <c r="N733" s="2"/>
      <c r="O733" s="2"/>
      <c r="P733" s="2"/>
      <c r="Q733" s="2"/>
      <c r="R733" s="2"/>
      <c r="S733" s="2"/>
      <c r="T733" s="2"/>
      <c r="U733" s="2"/>
      <c r="V733" s="2"/>
      <c r="W733" s="2"/>
      <c r="X733" s="2"/>
      <c r="Y733" s="2"/>
      <c r="Z733" s="2"/>
      <c r="AA733" s="2"/>
      <c r="AB733" s="2"/>
    </row>
    <row r="734" spans="1:28" ht="13.5" customHeight="1">
      <c r="A734" s="2"/>
      <c r="B734" s="3"/>
      <c r="C734" s="3"/>
      <c r="D734" s="35"/>
      <c r="E734" s="35"/>
      <c r="F734" s="35"/>
      <c r="G734" s="35"/>
      <c r="H734" s="3"/>
      <c r="I734" s="2"/>
      <c r="J734" s="2"/>
      <c r="K734" s="2"/>
      <c r="L734" s="2"/>
      <c r="M734" s="2"/>
      <c r="N734" s="2"/>
      <c r="O734" s="2"/>
      <c r="P734" s="2"/>
      <c r="Q734" s="2"/>
      <c r="R734" s="2"/>
      <c r="S734" s="2"/>
      <c r="T734" s="2"/>
      <c r="U734" s="2"/>
      <c r="V734" s="2"/>
      <c r="W734" s="2"/>
      <c r="X734" s="2"/>
      <c r="Y734" s="2"/>
      <c r="Z734" s="2"/>
      <c r="AA734" s="2"/>
      <c r="AB734" s="2"/>
    </row>
    <row r="735" spans="1:28" ht="13.5" customHeight="1">
      <c r="A735" s="2"/>
      <c r="B735" s="3"/>
      <c r="C735" s="3"/>
      <c r="D735" s="35"/>
      <c r="E735" s="35"/>
      <c r="F735" s="35"/>
      <c r="G735" s="35"/>
      <c r="H735" s="3"/>
      <c r="I735" s="2"/>
      <c r="J735" s="2"/>
      <c r="K735" s="2"/>
      <c r="L735" s="2"/>
      <c r="M735" s="2"/>
      <c r="N735" s="2"/>
      <c r="O735" s="2"/>
      <c r="P735" s="2"/>
      <c r="Q735" s="2"/>
      <c r="R735" s="2"/>
      <c r="S735" s="2"/>
      <c r="T735" s="2"/>
      <c r="U735" s="2"/>
      <c r="V735" s="2"/>
      <c r="W735" s="2"/>
      <c r="X735" s="2"/>
      <c r="Y735" s="2"/>
      <c r="Z735" s="2"/>
      <c r="AA735" s="2"/>
      <c r="AB735" s="2"/>
    </row>
    <row r="736" spans="1:28" ht="13.5" customHeight="1">
      <c r="A736" s="2"/>
      <c r="B736" s="3"/>
      <c r="C736" s="3"/>
      <c r="D736" s="35"/>
      <c r="E736" s="35"/>
      <c r="F736" s="35"/>
      <c r="G736" s="35"/>
      <c r="H736" s="3"/>
      <c r="I736" s="2"/>
      <c r="J736" s="2"/>
      <c r="K736" s="2"/>
      <c r="L736" s="2"/>
      <c r="M736" s="2"/>
      <c r="N736" s="2"/>
      <c r="O736" s="2"/>
      <c r="P736" s="2"/>
      <c r="Q736" s="2"/>
      <c r="R736" s="2"/>
      <c r="S736" s="2"/>
      <c r="T736" s="2"/>
      <c r="U736" s="2"/>
      <c r="V736" s="2"/>
      <c r="W736" s="2"/>
      <c r="X736" s="2"/>
      <c r="Y736" s="2"/>
      <c r="Z736" s="2"/>
      <c r="AA736" s="2"/>
      <c r="AB736" s="2"/>
    </row>
    <row r="737" spans="1:28" ht="13.5" customHeight="1">
      <c r="A737" s="2"/>
      <c r="B737" s="3"/>
      <c r="C737" s="3"/>
      <c r="D737" s="35"/>
      <c r="E737" s="35"/>
      <c r="F737" s="35"/>
      <c r="G737" s="35"/>
      <c r="H737" s="3"/>
      <c r="I737" s="2"/>
      <c r="J737" s="2"/>
      <c r="K737" s="2"/>
      <c r="L737" s="2"/>
      <c r="M737" s="2"/>
      <c r="N737" s="2"/>
      <c r="O737" s="2"/>
      <c r="P737" s="2"/>
      <c r="Q737" s="2"/>
      <c r="R737" s="2"/>
      <c r="S737" s="2"/>
      <c r="T737" s="2"/>
      <c r="U737" s="2"/>
      <c r="V737" s="2"/>
      <c r="W737" s="2"/>
      <c r="X737" s="2"/>
      <c r="Y737" s="2"/>
      <c r="Z737" s="2"/>
      <c r="AA737" s="2"/>
      <c r="AB737" s="2"/>
    </row>
    <row r="738" spans="1:28" ht="13.5" customHeight="1">
      <c r="A738" s="2"/>
      <c r="B738" s="3"/>
      <c r="C738" s="3"/>
      <c r="D738" s="35"/>
      <c r="E738" s="35"/>
      <c r="F738" s="35"/>
      <c r="G738" s="35"/>
      <c r="H738" s="3"/>
      <c r="I738" s="2"/>
      <c r="J738" s="2"/>
      <c r="K738" s="2"/>
      <c r="L738" s="2"/>
      <c r="M738" s="2"/>
      <c r="N738" s="2"/>
      <c r="O738" s="2"/>
      <c r="P738" s="2"/>
      <c r="Q738" s="2"/>
      <c r="R738" s="2"/>
      <c r="S738" s="2"/>
      <c r="T738" s="2"/>
      <c r="U738" s="2"/>
      <c r="V738" s="2"/>
      <c r="W738" s="2"/>
      <c r="X738" s="2"/>
      <c r="Y738" s="2"/>
      <c r="Z738" s="2"/>
      <c r="AA738" s="2"/>
      <c r="AB738" s="2"/>
    </row>
    <row r="739" spans="1:28" ht="13.5" customHeight="1">
      <c r="A739" s="2"/>
      <c r="B739" s="3"/>
      <c r="C739" s="3"/>
      <c r="D739" s="35"/>
      <c r="E739" s="35"/>
      <c r="F739" s="35"/>
      <c r="G739" s="35"/>
      <c r="H739" s="3"/>
      <c r="I739" s="2"/>
      <c r="J739" s="2"/>
      <c r="K739" s="2"/>
      <c r="L739" s="2"/>
      <c r="M739" s="2"/>
      <c r="N739" s="2"/>
      <c r="O739" s="2"/>
      <c r="P739" s="2"/>
      <c r="Q739" s="2"/>
      <c r="R739" s="2"/>
      <c r="S739" s="2"/>
      <c r="T739" s="2"/>
      <c r="U739" s="2"/>
      <c r="V739" s="2"/>
      <c r="W739" s="2"/>
      <c r="X739" s="2"/>
      <c r="Y739" s="2"/>
      <c r="Z739" s="2"/>
      <c r="AA739" s="2"/>
      <c r="AB739" s="2"/>
    </row>
    <row r="740" spans="1:28" ht="13.5" customHeight="1">
      <c r="A740" s="2"/>
      <c r="B740" s="3"/>
      <c r="C740" s="3"/>
      <c r="D740" s="35"/>
      <c r="E740" s="35"/>
      <c r="F740" s="35"/>
      <c r="G740" s="35"/>
      <c r="H740" s="3"/>
      <c r="I740" s="2"/>
      <c r="J740" s="2"/>
      <c r="K740" s="2"/>
      <c r="L740" s="2"/>
      <c r="M740" s="2"/>
      <c r="N740" s="2"/>
      <c r="O740" s="2"/>
      <c r="P740" s="2"/>
      <c r="Q740" s="2"/>
      <c r="R740" s="2"/>
      <c r="S740" s="2"/>
      <c r="T740" s="2"/>
      <c r="U740" s="2"/>
      <c r="V740" s="2"/>
      <c r="W740" s="2"/>
      <c r="X740" s="2"/>
      <c r="Y740" s="2"/>
      <c r="Z740" s="2"/>
      <c r="AA740" s="2"/>
      <c r="AB740" s="2"/>
    </row>
    <row r="741" spans="1:28" ht="13.5" customHeight="1">
      <c r="A741" s="2"/>
      <c r="B741" s="3"/>
      <c r="C741" s="3"/>
      <c r="D741" s="35"/>
      <c r="E741" s="35"/>
      <c r="F741" s="35"/>
      <c r="G741" s="35"/>
      <c r="H741" s="3"/>
      <c r="I741" s="2"/>
      <c r="J741" s="2"/>
      <c r="K741" s="2"/>
      <c r="L741" s="2"/>
      <c r="M741" s="2"/>
      <c r="N741" s="2"/>
      <c r="O741" s="2"/>
      <c r="P741" s="2"/>
      <c r="Q741" s="2"/>
      <c r="R741" s="2"/>
      <c r="S741" s="2"/>
      <c r="T741" s="2"/>
      <c r="U741" s="2"/>
      <c r="V741" s="2"/>
      <c r="W741" s="2"/>
      <c r="X741" s="2"/>
      <c r="Y741" s="2"/>
      <c r="Z741" s="2"/>
      <c r="AA741" s="2"/>
      <c r="AB741" s="2"/>
    </row>
    <row r="742" spans="1:28" ht="13.5" customHeight="1">
      <c r="A742" s="2"/>
      <c r="B742" s="3"/>
      <c r="C742" s="3"/>
      <c r="D742" s="35"/>
      <c r="E742" s="35"/>
      <c r="F742" s="35"/>
      <c r="G742" s="35"/>
      <c r="H742" s="3"/>
      <c r="I742" s="2"/>
      <c r="J742" s="2"/>
      <c r="K742" s="2"/>
      <c r="L742" s="2"/>
      <c r="M742" s="2"/>
      <c r="N742" s="2"/>
      <c r="O742" s="2"/>
      <c r="P742" s="2"/>
      <c r="Q742" s="2"/>
      <c r="R742" s="2"/>
      <c r="S742" s="2"/>
      <c r="T742" s="2"/>
      <c r="U742" s="2"/>
      <c r="V742" s="2"/>
      <c r="W742" s="2"/>
      <c r="X742" s="2"/>
      <c r="Y742" s="2"/>
      <c r="Z742" s="2"/>
      <c r="AA742" s="2"/>
      <c r="AB742" s="2"/>
    </row>
    <row r="743" spans="1:28" ht="13.5" customHeight="1">
      <c r="A743" s="2"/>
      <c r="B743" s="3"/>
      <c r="C743" s="3"/>
      <c r="D743" s="35"/>
      <c r="E743" s="35"/>
      <c r="F743" s="35"/>
      <c r="G743" s="35"/>
      <c r="H743" s="3"/>
      <c r="I743" s="2"/>
      <c r="J743" s="2"/>
      <c r="K743" s="2"/>
      <c r="L743" s="2"/>
      <c r="M743" s="2"/>
      <c r="N743" s="2"/>
      <c r="O743" s="2"/>
      <c r="P743" s="2"/>
      <c r="Q743" s="2"/>
      <c r="R743" s="2"/>
      <c r="S743" s="2"/>
      <c r="T743" s="2"/>
      <c r="U743" s="2"/>
      <c r="V743" s="2"/>
      <c r="W743" s="2"/>
      <c r="X743" s="2"/>
      <c r="Y743" s="2"/>
      <c r="Z743" s="2"/>
      <c r="AA743" s="2"/>
      <c r="AB743" s="2"/>
    </row>
    <row r="744" spans="1:28" ht="13.5" customHeight="1">
      <c r="A744" s="2"/>
      <c r="B744" s="3"/>
      <c r="C744" s="3"/>
      <c r="D744" s="35"/>
      <c r="E744" s="35"/>
      <c r="F744" s="35"/>
      <c r="G744" s="35"/>
      <c r="H744" s="3"/>
      <c r="I744" s="2"/>
      <c r="J744" s="2"/>
      <c r="K744" s="2"/>
      <c r="L744" s="2"/>
      <c r="M744" s="2"/>
      <c r="N744" s="2"/>
      <c r="O744" s="2"/>
      <c r="P744" s="2"/>
      <c r="Q744" s="2"/>
      <c r="R744" s="2"/>
      <c r="S744" s="2"/>
      <c r="T744" s="2"/>
      <c r="U744" s="2"/>
      <c r="V744" s="2"/>
      <c r="W744" s="2"/>
      <c r="X744" s="2"/>
      <c r="Y744" s="2"/>
      <c r="Z744" s="2"/>
      <c r="AA744" s="2"/>
      <c r="AB744" s="2"/>
    </row>
    <row r="745" spans="1:28" ht="13.5" customHeight="1">
      <c r="A745" s="2"/>
      <c r="B745" s="3"/>
      <c r="C745" s="3"/>
      <c r="D745" s="35"/>
      <c r="E745" s="35"/>
      <c r="F745" s="35"/>
      <c r="G745" s="35"/>
      <c r="H745" s="3"/>
      <c r="I745" s="2"/>
      <c r="J745" s="2"/>
      <c r="K745" s="2"/>
      <c r="L745" s="2"/>
      <c r="M745" s="2"/>
      <c r="N745" s="2"/>
      <c r="O745" s="2"/>
      <c r="P745" s="2"/>
      <c r="Q745" s="2"/>
      <c r="R745" s="2"/>
      <c r="S745" s="2"/>
      <c r="T745" s="2"/>
      <c r="U745" s="2"/>
      <c r="V745" s="2"/>
      <c r="W745" s="2"/>
      <c r="X745" s="2"/>
      <c r="Y745" s="2"/>
      <c r="Z745" s="2"/>
      <c r="AA745" s="2"/>
      <c r="AB745" s="2"/>
    </row>
    <row r="746" spans="1:28" ht="13.5" customHeight="1">
      <c r="A746" s="2"/>
      <c r="B746" s="3"/>
      <c r="C746" s="3"/>
      <c r="D746" s="35"/>
      <c r="E746" s="35"/>
      <c r="F746" s="35"/>
      <c r="G746" s="35"/>
      <c r="H746" s="3"/>
      <c r="I746" s="2"/>
      <c r="J746" s="2"/>
      <c r="K746" s="2"/>
      <c r="L746" s="2"/>
      <c r="M746" s="2"/>
      <c r="N746" s="2"/>
      <c r="O746" s="2"/>
      <c r="P746" s="2"/>
      <c r="Q746" s="2"/>
      <c r="R746" s="2"/>
      <c r="S746" s="2"/>
      <c r="T746" s="2"/>
      <c r="U746" s="2"/>
      <c r="V746" s="2"/>
      <c r="W746" s="2"/>
      <c r="X746" s="2"/>
      <c r="Y746" s="2"/>
      <c r="Z746" s="2"/>
      <c r="AA746" s="2"/>
      <c r="AB746" s="2"/>
    </row>
    <row r="747" spans="1:28" ht="13.5" customHeight="1">
      <c r="A747" s="2"/>
      <c r="B747" s="3"/>
      <c r="C747" s="3"/>
      <c r="D747" s="35"/>
      <c r="E747" s="35"/>
      <c r="F747" s="35"/>
      <c r="G747" s="35"/>
      <c r="H747" s="3"/>
      <c r="I747" s="2"/>
      <c r="J747" s="2"/>
      <c r="K747" s="2"/>
      <c r="L747" s="2"/>
      <c r="M747" s="2"/>
      <c r="N747" s="2"/>
      <c r="O747" s="2"/>
      <c r="P747" s="2"/>
      <c r="Q747" s="2"/>
      <c r="R747" s="2"/>
      <c r="S747" s="2"/>
      <c r="T747" s="2"/>
      <c r="U747" s="2"/>
      <c r="V747" s="2"/>
      <c r="W747" s="2"/>
      <c r="X747" s="2"/>
      <c r="Y747" s="2"/>
      <c r="Z747" s="2"/>
      <c r="AA747" s="2"/>
      <c r="AB747" s="2"/>
    </row>
    <row r="748" spans="1:28" ht="13.5" customHeight="1">
      <c r="A748" s="2"/>
      <c r="B748" s="3"/>
      <c r="C748" s="3"/>
      <c r="D748" s="35"/>
      <c r="E748" s="35"/>
      <c r="F748" s="35"/>
      <c r="G748" s="35"/>
      <c r="H748" s="3"/>
      <c r="I748" s="2"/>
      <c r="J748" s="2"/>
      <c r="K748" s="2"/>
      <c r="L748" s="2"/>
      <c r="M748" s="2"/>
      <c r="N748" s="2"/>
      <c r="O748" s="2"/>
      <c r="P748" s="2"/>
      <c r="Q748" s="2"/>
      <c r="R748" s="2"/>
      <c r="S748" s="2"/>
      <c r="T748" s="2"/>
      <c r="U748" s="2"/>
      <c r="V748" s="2"/>
      <c r="W748" s="2"/>
      <c r="X748" s="2"/>
      <c r="Y748" s="2"/>
      <c r="Z748" s="2"/>
      <c r="AA748" s="2"/>
      <c r="AB748" s="2"/>
    </row>
    <row r="749" spans="1:28" ht="13.5" customHeight="1">
      <c r="A749" s="2"/>
      <c r="B749" s="3"/>
      <c r="C749" s="3"/>
      <c r="D749" s="35"/>
      <c r="E749" s="35"/>
      <c r="F749" s="35"/>
      <c r="G749" s="35"/>
      <c r="H749" s="3"/>
      <c r="I749" s="2"/>
      <c r="J749" s="2"/>
      <c r="K749" s="2"/>
      <c r="L749" s="2"/>
      <c r="M749" s="2"/>
      <c r="N749" s="2"/>
      <c r="O749" s="2"/>
      <c r="P749" s="2"/>
      <c r="Q749" s="2"/>
      <c r="R749" s="2"/>
      <c r="S749" s="2"/>
      <c r="T749" s="2"/>
      <c r="U749" s="2"/>
      <c r="V749" s="2"/>
      <c r="W749" s="2"/>
      <c r="X749" s="2"/>
      <c r="Y749" s="2"/>
      <c r="Z749" s="2"/>
      <c r="AA749" s="2"/>
      <c r="AB749" s="2"/>
    </row>
    <row r="750" spans="1:28" ht="13.5" customHeight="1">
      <c r="A750" s="2"/>
      <c r="B750" s="3"/>
      <c r="C750" s="3"/>
      <c r="D750" s="35"/>
      <c r="E750" s="35"/>
      <c r="F750" s="35"/>
      <c r="G750" s="35"/>
      <c r="H750" s="3"/>
      <c r="I750" s="2"/>
      <c r="J750" s="2"/>
      <c r="K750" s="2"/>
      <c r="L750" s="2"/>
      <c r="M750" s="2"/>
      <c r="N750" s="2"/>
      <c r="O750" s="2"/>
      <c r="P750" s="2"/>
      <c r="Q750" s="2"/>
      <c r="R750" s="2"/>
      <c r="S750" s="2"/>
      <c r="T750" s="2"/>
      <c r="U750" s="2"/>
      <c r="V750" s="2"/>
      <c r="W750" s="2"/>
      <c r="X750" s="2"/>
      <c r="Y750" s="2"/>
      <c r="Z750" s="2"/>
      <c r="AA750" s="2"/>
      <c r="AB750" s="2"/>
    </row>
    <row r="751" spans="1:28" ht="13.5" customHeight="1">
      <c r="A751" s="2"/>
      <c r="B751" s="3"/>
      <c r="C751" s="3"/>
      <c r="D751" s="35"/>
      <c r="E751" s="35"/>
      <c r="F751" s="35"/>
      <c r="G751" s="35"/>
      <c r="H751" s="3"/>
      <c r="I751" s="2"/>
      <c r="J751" s="2"/>
      <c r="K751" s="2"/>
      <c r="L751" s="2"/>
      <c r="M751" s="2"/>
      <c r="N751" s="2"/>
      <c r="O751" s="2"/>
      <c r="P751" s="2"/>
      <c r="Q751" s="2"/>
      <c r="R751" s="2"/>
      <c r="S751" s="2"/>
      <c r="T751" s="2"/>
      <c r="U751" s="2"/>
      <c r="V751" s="2"/>
      <c r="W751" s="2"/>
      <c r="X751" s="2"/>
      <c r="Y751" s="2"/>
      <c r="Z751" s="2"/>
      <c r="AA751" s="2"/>
      <c r="AB751" s="2"/>
    </row>
    <row r="752" spans="1:28" ht="13.5" customHeight="1">
      <c r="A752" s="2"/>
      <c r="B752" s="3"/>
      <c r="C752" s="3"/>
      <c r="D752" s="35"/>
      <c r="E752" s="35"/>
      <c r="F752" s="35"/>
      <c r="G752" s="35"/>
      <c r="H752" s="3"/>
      <c r="I752" s="2"/>
      <c r="J752" s="2"/>
      <c r="K752" s="2"/>
      <c r="L752" s="2"/>
      <c r="M752" s="2"/>
      <c r="N752" s="2"/>
      <c r="O752" s="2"/>
      <c r="P752" s="2"/>
      <c r="Q752" s="2"/>
      <c r="R752" s="2"/>
      <c r="S752" s="2"/>
      <c r="T752" s="2"/>
      <c r="U752" s="2"/>
      <c r="V752" s="2"/>
      <c r="W752" s="2"/>
      <c r="X752" s="2"/>
      <c r="Y752" s="2"/>
      <c r="Z752" s="2"/>
      <c r="AA752" s="2"/>
      <c r="AB752" s="2"/>
    </row>
    <row r="753" spans="1:28" ht="13.5" customHeight="1">
      <c r="A753" s="2"/>
      <c r="B753" s="3"/>
      <c r="C753" s="3"/>
      <c r="D753" s="35"/>
      <c r="E753" s="35"/>
      <c r="F753" s="35"/>
      <c r="G753" s="35"/>
      <c r="H753" s="3"/>
      <c r="I753" s="2"/>
      <c r="J753" s="2"/>
      <c r="K753" s="2"/>
      <c r="L753" s="2"/>
      <c r="M753" s="2"/>
      <c r="N753" s="2"/>
      <c r="O753" s="2"/>
      <c r="P753" s="2"/>
      <c r="Q753" s="2"/>
      <c r="R753" s="2"/>
      <c r="S753" s="2"/>
      <c r="T753" s="2"/>
      <c r="U753" s="2"/>
      <c r="V753" s="2"/>
      <c r="W753" s="2"/>
      <c r="X753" s="2"/>
      <c r="Y753" s="2"/>
      <c r="Z753" s="2"/>
      <c r="AA753" s="2"/>
      <c r="AB753" s="2"/>
    </row>
    <row r="754" spans="1:28" ht="13.5" customHeight="1">
      <c r="A754" s="2"/>
      <c r="B754" s="3"/>
      <c r="C754" s="3"/>
      <c r="D754" s="35"/>
      <c r="E754" s="35"/>
      <c r="F754" s="35"/>
      <c r="G754" s="35"/>
      <c r="H754" s="3"/>
      <c r="I754" s="2"/>
      <c r="J754" s="2"/>
      <c r="K754" s="2"/>
      <c r="L754" s="2"/>
      <c r="M754" s="2"/>
      <c r="N754" s="2"/>
      <c r="O754" s="2"/>
      <c r="P754" s="2"/>
      <c r="Q754" s="2"/>
      <c r="R754" s="2"/>
      <c r="S754" s="2"/>
      <c r="T754" s="2"/>
      <c r="U754" s="2"/>
      <c r="V754" s="2"/>
      <c r="W754" s="2"/>
      <c r="X754" s="2"/>
      <c r="Y754" s="2"/>
      <c r="Z754" s="2"/>
      <c r="AA754" s="2"/>
      <c r="AB754" s="2"/>
    </row>
    <row r="755" spans="1:28" ht="13.5" customHeight="1">
      <c r="A755" s="2"/>
      <c r="B755" s="3"/>
      <c r="C755" s="3"/>
      <c r="D755" s="35"/>
      <c r="E755" s="35"/>
      <c r="F755" s="35"/>
      <c r="G755" s="35"/>
      <c r="H755" s="3"/>
      <c r="I755" s="2"/>
      <c r="J755" s="2"/>
      <c r="K755" s="2"/>
      <c r="L755" s="2"/>
      <c r="M755" s="2"/>
      <c r="N755" s="2"/>
      <c r="O755" s="2"/>
      <c r="P755" s="2"/>
      <c r="Q755" s="2"/>
      <c r="R755" s="2"/>
      <c r="S755" s="2"/>
      <c r="T755" s="2"/>
      <c r="U755" s="2"/>
      <c r="V755" s="2"/>
      <c r="W755" s="2"/>
      <c r="X755" s="2"/>
      <c r="Y755" s="2"/>
      <c r="Z755" s="2"/>
      <c r="AA755" s="2"/>
      <c r="AB755" s="2"/>
    </row>
    <row r="756" spans="1:28" ht="13.5" customHeight="1">
      <c r="A756" s="2"/>
      <c r="B756" s="3"/>
      <c r="C756" s="3"/>
      <c r="D756" s="35"/>
      <c r="E756" s="35"/>
      <c r="F756" s="35"/>
      <c r="G756" s="35"/>
      <c r="H756" s="3"/>
      <c r="I756" s="2"/>
      <c r="J756" s="2"/>
      <c r="K756" s="2"/>
      <c r="L756" s="2"/>
      <c r="M756" s="2"/>
      <c r="N756" s="2"/>
      <c r="O756" s="2"/>
      <c r="P756" s="2"/>
      <c r="Q756" s="2"/>
      <c r="R756" s="2"/>
      <c r="S756" s="2"/>
      <c r="T756" s="2"/>
      <c r="U756" s="2"/>
      <c r="V756" s="2"/>
      <c r="W756" s="2"/>
      <c r="X756" s="2"/>
      <c r="Y756" s="2"/>
      <c r="Z756" s="2"/>
      <c r="AA756" s="2"/>
      <c r="AB756" s="2"/>
    </row>
    <row r="757" spans="1:28" ht="13.5" customHeight="1">
      <c r="A757" s="2"/>
      <c r="B757" s="3"/>
      <c r="C757" s="3"/>
      <c r="D757" s="35"/>
      <c r="E757" s="35"/>
      <c r="F757" s="35"/>
      <c r="G757" s="35"/>
      <c r="H757" s="3"/>
      <c r="I757" s="2"/>
      <c r="J757" s="2"/>
      <c r="K757" s="2"/>
      <c r="L757" s="2"/>
      <c r="M757" s="2"/>
      <c r="N757" s="2"/>
      <c r="O757" s="2"/>
      <c r="P757" s="2"/>
      <c r="Q757" s="2"/>
      <c r="R757" s="2"/>
      <c r="S757" s="2"/>
      <c r="T757" s="2"/>
      <c r="U757" s="2"/>
      <c r="V757" s="2"/>
      <c r="W757" s="2"/>
      <c r="X757" s="2"/>
      <c r="Y757" s="2"/>
      <c r="Z757" s="2"/>
      <c r="AA757" s="2"/>
      <c r="AB757" s="2"/>
    </row>
    <row r="758" spans="1:28" ht="13.5" customHeight="1">
      <c r="A758" s="2"/>
      <c r="B758" s="3"/>
      <c r="C758" s="3"/>
      <c r="D758" s="35"/>
      <c r="E758" s="35"/>
      <c r="F758" s="35"/>
      <c r="G758" s="35"/>
      <c r="H758" s="3"/>
      <c r="I758" s="2"/>
      <c r="J758" s="2"/>
      <c r="K758" s="2"/>
      <c r="L758" s="2"/>
      <c r="M758" s="2"/>
      <c r="N758" s="2"/>
      <c r="O758" s="2"/>
      <c r="P758" s="2"/>
      <c r="Q758" s="2"/>
      <c r="R758" s="2"/>
      <c r="S758" s="2"/>
      <c r="T758" s="2"/>
      <c r="U758" s="2"/>
      <c r="V758" s="2"/>
      <c r="W758" s="2"/>
      <c r="X758" s="2"/>
      <c r="Y758" s="2"/>
      <c r="Z758" s="2"/>
      <c r="AA758" s="2"/>
      <c r="AB758" s="2"/>
    </row>
    <row r="759" spans="1:28" ht="13.5" customHeight="1">
      <c r="A759" s="2"/>
      <c r="B759" s="3"/>
      <c r="C759" s="3"/>
      <c r="D759" s="35"/>
      <c r="E759" s="35"/>
      <c r="F759" s="35"/>
      <c r="G759" s="35"/>
      <c r="H759" s="3"/>
      <c r="I759" s="2"/>
      <c r="J759" s="2"/>
      <c r="K759" s="2"/>
      <c r="L759" s="2"/>
      <c r="M759" s="2"/>
      <c r="N759" s="2"/>
      <c r="O759" s="2"/>
      <c r="P759" s="2"/>
      <c r="Q759" s="2"/>
      <c r="R759" s="2"/>
      <c r="S759" s="2"/>
      <c r="T759" s="2"/>
      <c r="U759" s="2"/>
      <c r="V759" s="2"/>
      <c r="W759" s="2"/>
      <c r="X759" s="2"/>
      <c r="Y759" s="2"/>
      <c r="Z759" s="2"/>
      <c r="AA759" s="2"/>
      <c r="AB759" s="2"/>
    </row>
    <row r="760" spans="1:28" ht="13.5" customHeight="1">
      <c r="A760" s="2"/>
      <c r="B760" s="3"/>
      <c r="C760" s="3"/>
      <c r="D760" s="35"/>
      <c r="E760" s="35"/>
      <c r="F760" s="35"/>
      <c r="G760" s="35"/>
      <c r="H760" s="3"/>
      <c r="I760" s="2"/>
      <c r="J760" s="2"/>
      <c r="K760" s="2"/>
      <c r="L760" s="2"/>
      <c r="M760" s="2"/>
      <c r="N760" s="2"/>
      <c r="O760" s="2"/>
      <c r="P760" s="2"/>
      <c r="Q760" s="2"/>
      <c r="R760" s="2"/>
      <c r="S760" s="2"/>
      <c r="T760" s="2"/>
      <c r="U760" s="2"/>
      <c r="V760" s="2"/>
      <c r="W760" s="2"/>
      <c r="X760" s="2"/>
      <c r="Y760" s="2"/>
      <c r="Z760" s="2"/>
      <c r="AA760" s="2"/>
      <c r="AB760" s="2"/>
    </row>
    <row r="761" spans="1:28" ht="13.5" customHeight="1">
      <c r="A761" s="2"/>
      <c r="B761" s="3"/>
      <c r="C761" s="3"/>
      <c r="D761" s="35"/>
      <c r="E761" s="35"/>
      <c r="F761" s="35"/>
      <c r="G761" s="35"/>
      <c r="H761" s="3"/>
      <c r="I761" s="2"/>
      <c r="J761" s="2"/>
      <c r="K761" s="2"/>
      <c r="L761" s="2"/>
      <c r="M761" s="2"/>
      <c r="N761" s="2"/>
      <c r="O761" s="2"/>
      <c r="P761" s="2"/>
      <c r="Q761" s="2"/>
      <c r="R761" s="2"/>
      <c r="S761" s="2"/>
      <c r="T761" s="2"/>
      <c r="U761" s="2"/>
      <c r="V761" s="2"/>
      <c r="W761" s="2"/>
      <c r="X761" s="2"/>
      <c r="Y761" s="2"/>
      <c r="Z761" s="2"/>
      <c r="AA761" s="2"/>
      <c r="AB761" s="2"/>
    </row>
    <row r="762" spans="1:28" ht="13.5" customHeight="1">
      <c r="A762" s="2"/>
      <c r="B762" s="3"/>
      <c r="C762" s="3"/>
      <c r="D762" s="35"/>
      <c r="E762" s="35"/>
      <c r="F762" s="35"/>
      <c r="G762" s="35"/>
      <c r="H762" s="3"/>
      <c r="I762" s="2"/>
      <c r="J762" s="2"/>
      <c r="K762" s="2"/>
      <c r="L762" s="2"/>
      <c r="M762" s="2"/>
      <c r="N762" s="2"/>
      <c r="O762" s="2"/>
      <c r="P762" s="2"/>
      <c r="Q762" s="2"/>
      <c r="R762" s="2"/>
      <c r="S762" s="2"/>
      <c r="T762" s="2"/>
      <c r="U762" s="2"/>
      <c r="V762" s="2"/>
      <c r="W762" s="2"/>
      <c r="X762" s="2"/>
      <c r="Y762" s="2"/>
      <c r="Z762" s="2"/>
      <c r="AA762" s="2"/>
      <c r="AB762" s="2"/>
    </row>
    <row r="763" spans="1:28" ht="13.5" customHeight="1">
      <c r="A763" s="2"/>
      <c r="B763" s="3"/>
      <c r="C763" s="3"/>
      <c r="D763" s="35"/>
      <c r="E763" s="35"/>
      <c r="F763" s="35"/>
      <c r="G763" s="35"/>
      <c r="H763" s="3"/>
      <c r="I763" s="2"/>
      <c r="J763" s="2"/>
      <c r="K763" s="2"/>
      <c r="L763" s="2"/>
      <c r="M763" s="2"/>
      <c r="N763" s="2"/>
      <c r="O763" s="2"/>
      <c r="P763" s="2"/>
      <c r="Q763" s="2"/>
      <c r="R763" s="2"/>
      <c r="S763" s="2"/>
      <c r="T763" s="2"/>
      <c r="U763" s="2"/>
      <c r="V763" s="2"/>
      <c r="W763" s="2"/>
      <c r="X763" s="2"/>
      <c r="Y763" s="2"/>
      <c r="Z763" s="2"/>
      <c r="AA763" s="2"/>
      <c r="AB763" s="2"/>
    </row>
    <row r="764" spans="1:28" ht="13.5" customHeight="1">
      <c r="A764" s="2"/>
      <c r="B764" s="3"/>
      <c r="C764" s="3"/>
      <c r="D764" s="35"/>
      <c r="E764" s="35"/>
      <c r="F764" s="35"/>
      <c r="G764" s="35"/>
      <c r="H764" s="3"/>
      <c r="I764" s="2"/>
      <c r="J764" s="2"/>
      <c r="K764" s="2"/>
      <c r="L764" s="2"/>
      <c r="M764" s="2"/>
      <c r="N764" s="2"/>
      <c r="O764" s="2"/>
      <c r="P764" s="2"/>
      <c r="Q764" s="2"/>
      <c r="R764" s="2"/>
      <c r="S764" s="2"/>
      <c r="T764" s="2"/>
      <c r="U764" s="2"/>
      <c r="V764" s="2"/>
      <c r="W764" s="2"/>
      <c r="X764" s="2"/>
      <c r="Y764" s="2"/>
      <c r="Z764" s="2"/>
      <c r="AA764" s="2"/>
      <c r="AB764" s="2"/>
    </row>
    <row r="765" spans="1:28" ht="13.5" customHeight="1">
      <c r="A765" s="2"/>
      <c r="B765" s="3"/>
      <c r="C765" s="3"/>
      <c r="D765" s="35"/>
      <c r="E765" s="35"/>
      <c r="F765" s="35"/>
      <c r="G765" s="35"/>
      <c r="H765" s="3"/>
      <c r="I765" s="2"/>
      <c r="J765" s="2"/>
      <c r="K765" s="2"/>
      <c r="L765" s="2"/>
      <c r="M765" s="2"/>
      <c r="N765" s="2"/>
      <c r="O765" s="2"/>
      <c r="P765" s="2"/>
      <c r="Q765" s="2"/>
      <c r="R765" s="2"/>
      <c r="S765" s="2"/>
      <c r="T765" s="2"/>
      <c r="U765" s="2"/>
      <c r="V765" s="2"/>
      <c r="W765" s="2"/>
      <c r="X765" s="2"/>
      <c r="Y765" s="2"/>
      <c r="Z765" s="2"/>
      <c r="AA765" s="2"/>
      <c r="AB765" s="2"/>
    </row>
    <row r="766" spans="1:28" ht="13.5" customHeight="1">
      <c r="A766" s="2"/>
      <c r="B766" s="3"/>
      <c r="C766" s="3"/>
      <c r="D766" s="35"/>
      <c r="E766" s="35"/>
      <c r="F766" s="35"/>
      <c r="G766" s="35"/>
      <c r="H766" s="3"/>
      <c r="I766" s="2"/>
      <c r="J766" s="2"/>
      <c r="K766" s="2"/>
      <c r="L766" s="2"/>
      <c r="M766" s="2"/>
      <c r="N766" s="2"/>
      <c r="O766" s="2"/>
      <c r="P766" s="2"/>
      <c r="Q766" s="2"/>
      <c r="R766" s="2"/>
      <c r="S766" s="2"/>
      <c r="T766" s="2"/>
      <c r="U766" s="2"/>
      <c r="V766" s="2"/>
      <c r="W766" s="2"/>
      <c r="X766" s="2"/>
      <c r="Y766" s="2"/>
      <c r="Z766" s="2"/>
      <c r="AA766" s="2"/>
      <c r="AB766" s="2"/>
    </row>
    <row r="767" spans="1:28" ht="13.5" customHeight="1">
      <c r="A767" s="2"/>
      <c r="B767" s="3"/>
      <c r="C767" s="3"/>
      <c r="D767" s="35"/>
      <c r="E767" s="35"/>
      <c r="F767" s="35"/>
      <c r="G767" s="35"/>
      <c r="H767" s="3"/>
      <c r="I767" s="2"/>
      <c r="J767" s="2"/>
      <c r="K767" s="2"/>
      <c r="L767" s="2"/>
      <c r="M767" s="2"/>
      <c r="N767" s="2"/>
      <c r="O767" s="2"/>
      <c r="P767" s="2"/>
      <c r="Q767" s="2"/>
      <c r="R767" s="2"/>
      <c r="S767" s="2"/>
      <c r="T767" s="2"/>
      <c r="U767" s="2"/>
      <c r="V767" s="2"/>
      <c r="W767" s="2"/>
      <c r="X767" s="2"/>
      <c r="Y767" s="2"/>
      <c r="Z767" s="2"/>
      <c r="AA767" s="2"/>
      <c r="AB767" s="2"/>
    </row>
    <row r="768" spans="1:28" ht="13.5" customHeight="1">
      <c r="A768" s="2"/>
      <c r="B768" s="3"/>
      <c r="C768" s="3"/>
      <c r="D768" s="35"/>
      <c r="E768" s="35"/>
      <c r="F768" s="35"/>
      <c r="G768" s="35"/>
      <c r="H768" s="3"/>
      <c r="I768" s="2"/>
      <c r="J768" s="2"/>
      <c r="K768" s="2"/>
      <c r="L768" s="2"/>
      <c r="M768" s="2"/>
      <c r="N768" s="2"/>
      <c r="O768" s="2"/>
      <c r="P768" s="2"/>
      <c r="Q768" s="2"/>
      <c r="R768" s="2"/>
      <c r="S768" s="2"/>
      <c r="T768" s="2"/>
      <c r="U768" s="2"/>
      <c r="V768" s="2"/>
      <c r="W768" s="2"/>
      <c r="X768" s="2"/>
      <c r="Y768" s="2"/>
      <c r="Z768" s="2"/>
      <c r="AA768" s="2"/>
      <c r="AB768" s="2"/>
    </row>
    <row r="769" spans="1:28" ht="13.5" customHeight="1">
      <c r="A769" s="2"/>
      <c r="B769" s="3"/>
      <c r="C769" s="3"/>
      <c r="D769" s="35"/>
      <c r="E769" s="35"/>
      <c r="F769" s="35"/>
      <c r="G769" s="35"/>
      <c r="H769" s="3"/>
      <c r="I769" s="2"/>
      <c r="J769" s="2"/>
      <c r="K769" s="2"/>
      <c r="L769" s="2"/>
      <c r="M769" s="2"/>
      <c r="N769" s="2"/>
      <c r="O769" s="2"/>
      <c r="P769" s="2"/>
      <c r="Q769" s="2"/>
      <c r="R769" s="2"/>
      <c r="S769" s="2"/>
      <c r="T769" s="2"/>
      <c r="U769" s="2"/>
      <c r="V769" s="2"/>
      <c r="W769" s="2"/>
      <c r="X769" s="2"/>
      <c r="Y769" s="2"/>
      <c r="Z769" s="2"/>
      <c r="AA769" s="2"/>
      <c r="AB769" s="2"/>
    </row>
    <row r="770" spans="1:28" ht="13.5" customHeight="1">
      <c r="A770" s="2"/>
      <c r="B770" s="3"/>
      <c r="C770" s="3"/>
      <c r="D770" s="35"/>
      <c r="E770" s="35"/>
      <c r="F770" s="35"/>
      <c r="G770" s="35"/>
      <c r="H770" s="3"/>
      <c r="I770" s="2"/>
      <c r="J770" s="2"/>
      <c r="K770" s="2"/>
      <c r="L770" s="2"/>
      <c r="M770" s="2"/>
      <c r="N770" s="2"/>
      <c r="O770" s="2"/>
      <c r="P770" s="2"/>
      <c r="Q770" s="2"/>
      <c r="R770" s="2"/>
      <c r="S770" s="2"/>
      <c r="T770" s="2"/>
      <c r="U770" s="2"/>
      <c r="V770" s="2"/>
      <c r="W770" s="2"/>
      <c r="X770" s="2"/>
      <c r="Y770" s="2"/>
      <c r="Z770" s="2"/>
      <c r="AA770" s="2"/>
      <c r="AB770" s="2"/>
    </row>
    <row r="771" spans="1:28" ht="13.5" customHeight="1">
      <c r="A771" s="2"/>
      <c r="B771" s="3"/>
      <c r="C771" s="3"/>
      <c r="D771" s="35"/>
      <c r="E771" s="35"/>
      <c r="F771" s="35"/>
      <c r="G771" s="35"/>
      <c r="H771" s="3"/>
      <c r="I771" s="2"/>
      <c r="J771" s="2"/>
      <c r="K771" s="2"/>
      <c r="L771" s="2"/>
      <c r="M771" s="2"/>
      <c r="N771" s="2"/>
      <c r="O771" s="2"/>
      <c r="P771" s="2"/>
      <c r="Q771" s="2"/>
      <c r="R771" s="2"/>
      <c r="S771" s="2"/>
      <c r="T771" s="2"/>
      <c r="U771" s="2"/>
      <c r="V771" s="2"/>
      <c r="W771" s="2"/>
      <c r="X771" s="2"/>
      <c r="Y771" s="2"/>
      <c r="Z771" s="2"/>
      <c r="AA771" s="2"/>
      <c r="AB771" s="2"/>
    </row>
    <row r="772" spans="1:28" ht="13.5" customHeight="1">
      <c r="A772" s="2"/>
      <c r="B772" s="3"/>
      <c r="C772" s="3"/>
      <c r="D772" s="35"/>
      <c r="E772" s="35"/>
      <c r="F772" s="35"/>
      <c r="G772" s="35"/>
      <c r="H772" s="3"/>
      <c r="I772" s="2"/>
      <c r="J772" s="2"/>
      <c r="K772" s="2"/>
      <c r="L772" s="2"/>
      <c r="M772" s="2"/>
      <c r="N772" s="2"/>
      <c r="O772" s="2"/>
      <c r="P772" s="2"/>
      <c r="Q772" s="2"/>
      <c r="R772" s="2"/>
      <c r="S772" s="2"/>
      <c r="T772" s="2"/>
      <c r="U772" s="2"/>
      <c r="V772" s="2"/>
      <c r="W772" s="2"/>
      <c r="X772" s="2"/>
      <c r="Y772" s="2"/>
      <c r="Z772" s="2"/>
      <c r="AA772" s="2"/>
      <c r="AB772" s="2"/>
    </row>
    <row r="773" spans="1:28" ht="13.5" customHeight="1">
      <c r="A773" s="2"/>
      <c r="B773" s="3"/>
      <c r="C773" s="3"/>
      <c r="D773" s="35"/>
      <c r="E773" s="35"/>
      <c r="F773" s="35"/>
      <c r="G773" s="35"/>
      <c r="H773" s="3"/>
      <c r="I773" s="2"/>
      <c r="J773" s="2"/>
      <c r="K773" s="2"/>
      <c r="L773" s="2"/>
      <c r="M773" s="2"/>
      <c r="N773" s="2"/>
      <c r="O773" s="2"/>
      <c r="P773" s="2"/>
      <c r="Q773" s="2"/>
      <c r="R773" s="2"/>
      <c r="S773" s="2"/>
      <c r="T773" s="2"/>
      <c r="U773" s="2"/>
      <c r="V773" s="2"/>
      <c r="W773" s="2"/>
      <c r="X773" s="2"/>
      <c r="Y773" s="2"/>
      <c r="Z773" s="2"/>
      <c r="AA773" s="2"/>
      <c r="AB773" s="2"/>
    </row>
    <row r="774" spans="1:28" ht="13.5" customHeight="1">
      <c r="A774" s="2"/>
      <c r="B774" s="3"/>
      <c r="C774" s="3"/>
      <c r="D774" s="35"/>
      <c r="E774" s="35"/>
      <c r="F774" s="35"/>
      <c r="G774" s="35"/>
      <c r="H774" s="3"/>
      <c r="I774" s="2"/>
      <c r="J774" s="2"/>
      <c r="K774" s="2"/>
      <c r="L774" s="2"/>
      <c r="M774" s="2"/>
      <c r="N774" s="2"/>
      <c r="O774" s="2"/>
      <c r="P774" s="2"/>
      <c r="Q774" s="2"/>
      <c r="R774" s="2"/>
      <c r="S774" s="2"/>
      <c r="T774" s="2"/>
      <c r="U774" s="2"/>
      <c r="V774" s="2"/>
      <c r="W774" s="2"/>
      <c r="X774" s="2"/>
      <c r="Y774" s="2"/>
      <c r="Z774" s="2"/>
      <c r="AA774" s="2"/>
      <c r="AB774" s="2"/>
    </row>
    <row r="775" spans="1:28" ht="13.5" customHeight="1">
      <c r="A775" s="2"/>
      <c r="B775" s="3"/>
      <c r="C775" s="3"/>
      <c r="D775" s="35"/>
      <c r="E775" s="35"/>
      <c r="F775" s="35"/>
      <c r="G775" s="35"/>
      <c r="H775" s="3"/>
      <c r="I775" s="2"/>
      <c r="J775" s="2"/>
      <c r="K775" s="2"/>
      <c r="L775" s="2"/>
      <c r="M775" s="2"/>
      <c r="N775" s="2"/>
      <c r="O775" s="2"/>
      <c r="P775" s="2"/>
      <c r="Q775" s="2"/>
      <c r="R775" s="2"/>
      <c r="S775" s="2"/>
      <c r="T775" s="2"/>
      <c r="U775" s="2"/>
      <c r="V775" s="2"/>
      <c r="W775" s="2"/>
      <c r="X775" s="2"/>
      <c r="Y775" s="2"/>
      <c r="Z775" s="2"/>
      <c r="AA775" s="2"/>
      <c r="AB775" s="2"/>
    </row>
    <row r="776" spans="1:28" ht="13.5" customHeight="1">
      <c r="A776" s="2"/>
      <c r="B776" s="3"/>
      <c r="C776" s="3"/>
      <c r="D776" s="35"/>
      <c r="E776" s="35"/>
      <c r="F776" s="35"/>
      <c r="G776" s="35"/>
      <c r="H776" s="3"/>
      <c r="I776" s="2"/>
      <c r="J776" s="2"/>
      <c r="K776" s="2"/>
      <c r="L776" s="2"/>
      <c r="M776" s="2"/>
      <c r="N776" s="2"/>
      <c r="O776" s="2"/>
      <c r="P776" s="2"/>
      <c r="Q776" s="2"/>
      <c r="R776" s="2"/>
      <c r="S776" s="2"/>
      <c r="T776" s="2"/>
      <c r="U776" s="2"/>
      <c r="V776" s="2"/>
      <c r="W776" s="2"/>
      <c r="X776" s="2"/>
      <c r="Y776" s="2"/>
      <c r="Z776" s="2"/>
      <c r="AA776" s="2"/>
      <c r="AB776" s="2"/>
    </row>
    <row r="777" spans="1:28" ht="13.5" customHeight="1">
      <c r="A777" s="2"/>
      <c r="B777" s="3"/>
      <c r="C777" s="3"/>
      <c r="D777" s="35"/>
      <c r="E777" s="35"/>
      <c r="F777" s="35"/>
      <c r="G777" s="35"/>
      <c r="H777" s="3"/>
      <c r="I777" s="2"/>
      <c r="J777" s="2"/>
      <c r="K777" s="2"/>
      <c r="L777" s="2"/>
      <c r="M777" s="2"/>
      <c r="N777" s="2"/>
      <c r="O777" s="2"/>
      <c r="P777" s="2"/>
      <c r="Q777" s="2"/>
      <c r="R777" s="2"/>
      <c r="S777" s="2"/>
      <c r="T777" s="2"/>
      <c r="U777" s="2"/>
      <c r="V777" s="2"/>
      <c r="W777" s="2"/>
      <c r="X777" s="2"/>
      <c r="Y777" s="2"/>
      <c r="Z777" s="2"/>
      <c r="AA777" s="2"/>
      <c r="AB777" s="2"/>
    </row>
    <row r="778" spans="1:28" ht="13.5" customHeight="1">
      <c r="A778" s="2"/>
      <c r="B778" s="3"/>
      <c r="C778" s="3"/>
      <c r="D778" s="35"/>
      <c r="E778" s="35"/>
      <c r="F778" s="35"/>
      <c r="G778" s="35"/>
      <c r="H778" s="3"/>
      <c r="I778" s="2"/>
      <c r="J778" s="2"/>
      <c r="K778" s="2"/>
      <c r="L778" s="2"/>
      <c r="M778" s="2"/>
      <c r="N778" s="2"/>
      <c r="O778" s="2"/>
      <c r="P778" s="2"/>
      <c r="Q778" s="2"/>
      <c r="R778" s="2"/>
      <c r="S778" s="2"/>
      <c r="T778" s="2"/>
      <c r="U778" s="2"/>
      <c r="V778" s="2"/>
      <c r="W778" s="2"/>
      <c r="X778" s="2"/>
      <c r="Y778" s="2"/>
      <c r="Z778" s="2"/>
      <c r="AA778" s="2"/>
      <c r="AB778" s="2"/>
    </row>
    <row r="779" spans="1:28" ht="13.5" customHeight="1">
      <c r="A779" s="2"/>
      <c r="B779" s="3"/>
      <c r="C779" s="3"/>
      <c r="D779" s="35"/>
      <c r="E779" s="35"/>
      <c r="F779" s="35"/>
      <c r="G779" s="35"/>
      <c r="H779" s="3"/>
      <c r="I779" s="2"/>
      <c r="J779" s="2"/>
      <c r="K779" s="2"/>
      <c r="L779" s="2"/>
      <c r="M779" s="2"/>
      <c r="N779" s="2"/>
      <c r="O779" s="2"/>
      <c r="P779" s="2"/>
      <c r="Q779" s="2"/>
      <c r="R779" s="2"/>
      <c r="S779" s="2"/>
      <c r="T779" s="2"/>
      <c r="U779" s="2"/>
      <c r="V779" s="2"/>
      <c r="W779" s="2"/>
      <c r="X779" s="2"/>
      <c r="Y779" s="2"/>
      <c r="Z779" s="2"/>
      <c r="AA779" s="2"/>
      <c r="AB779" s="2"/>
    </row>
    <row r="780" spans="1:28" ht="13.5" customHeight="1">
      <c r="A780" s="2"/>
      <c r="B780" s="3"/>
      <c r="C780" s="3"/>
      <c r="D780" s="35"/>
      <c r="E780" s="35"/>
      <c r="F780" s="35"/>
      <c r="G780" s="35"/>
      <c r="H780" s="3"/>
      <c r="I780" s="2"/>
      <c r="J780" s="2"/>
      <c r="K780" s="2"/>
      <c r="L780" s="2"/>
      <c r="M780" s="2"/>
      <c r="N780" s="2"/>
      <c r="O780" s="2"/>
      <c r="P780" s="2"/>
      <c r="Q780" s="2"/>
      <c r="R780" s="2"/>
      <c r="S780" s="2"/>
      <c r="T780" s="2"/>
      <c r="U780" s="2"/>
      <c r="V780" s="2"/>
      <c r="W780" s="2"/>
      <c r="X780" s="2"/>
      <c r="Y780" s="2"/>
      <c r="Z780" s="2"/>
      <c r="AA780" s="2"/>
      <c r="AB780" s="2"/>
    </row>
    <row r="781" spans="1:28" ht="13.5" customHeight="1">
      <c r="A781" s="2"/>
      <c r="B781" s="3"/>
      <c r="C781" s="3"/>
      <c r="D781" s="35"/>
      <c r="E781" s="35"/>
      <c r="F781" s="35"/>
      <c r="G781" s="35"/>
      <c r="H781" s="3"/>
      <c r="I781" s="2"/>
      <c r="J781" s="2"/>
      <c r="K781" s="2"/>
      <c r="L781" s="2"/>
      <c r="M781" s="2"/>
      <c r="N781" s="2"/>
      <c r="O781" s="2"/>
      <c r="P781" s="2"/>
      <c r="Q781" s="2"/>
      <c r="R781" s="2"/>
      <c r="S781" s="2"/>
      <c r="T781" s="2"/>
      <c r="U781" s="2"/>
      <c r="V781" s="2"/>
      <c r="W781" s="2"/>
      <c r="X781" s="2"/>
      <c r="Y781" s="2"/>
      <c r="Z781" s="2"/>
      <c r="AA781" s="2"/>
      <c r="AB781" s="2"/>
    </row>
    <row r="782" spans="1:28" ht="13.5" customHeight="1">
      <c r="A782" s="2"/>
      <c r="B782" s="3"/>
      <c r="C782" s="3"/>
      <c r="D782" s="35"/>
      <c r="E782" s="35"/>
      <c r="F782" s="35"/>
      <c r="G782" s="35"/>
      <c r="H782" s="3"/>
      <c r="I782" s="2"/>
      <c r="J782" s="2"/>
      <c r="K782" s="2"/>
      <c r="L782" s="2"/>
      <c r="M782" s="2"/>
      <c r="N782" s="2"/>
      <c r="O782" s="2"/>
      <c r="P782" s="2"/>
      <c r="Q782" s="2"/>
      <c r="R782" s="2"/>
      <c r="S782" s="2"/>
      <c r="T782" s="2"/>
      <c r="U782" s="2"/>
      <c r="V782" s="2"/>
      <c r="W782" s="2"/>
      <c r="X782" s="2"/>
      <c r="Y782" s="2"/>
      <c r="Z782" s="2"/>
      <c r="AA782" s="2"/>
      <c r="AB782" s="2"/>
    </row>
    <row r="783" spans="1:28" ht="13.5" customHeight="1">
      <c r="A783" s="2"/>
      <c r="B783" s="3"/>
      <c r="C783" s="3"/>
      <c r="D783" s="35"/>
      <c r="E783" s="35"/>
      <c r="F783" s="35"/>
      <c r="G783" s="35"/>
      <c r="H783" s="3"/>
      <c r="I783" s="2"/>
      <c r="J783" s="2"/>
      <c r="K783" s="2"/>
      <c r="L783" s="2"/>
      <c r="M783" s="2"/>
      <c r="N783" s="2"/>
      <c r="O783" s="2"/>
      <c r="P783" s="2"/>
      <c r="Q783" s="2"/>
      <c r="R783" s="2"/>
      <c r="S783" s="2"/>
      <c r="T783" s="2"/>
      <c r="U783" s="2"/>
      <c r="V783" s="2"/>
      <c r="W783" s="2"/>
      <c r="X783" s="2"/>
      <c r="Y783" s="2"/>
      <c r="Z783" s="2"/>
      <c r="AA783" s="2"/>
      <c r="AB783" s="2"/>
    </row>
    <row r="784" spans="1:28" ht="13.5" customHeight="1">
      <c r="A784" s="2"/>
      <c r="B784" s="3"/>
      <c r="C784" s="3"/>
      <c r="D784" s="35"/>
      <c r="E784" s="35"/>
      <c r="F784" s="35"/>
      <c r="G784" s="35"/>
      <c r="H784" s="3"/>
      <c r="I784" s="2"/>
      <c r="J784" s="2"/>
      <c r="K784" s="2"/>
      <c r="L784" s="2"/>
      <c r="M784" s="2"/>
      <c r="N784" s="2"/>
      <c r="O784" s="2"/>
      <c r="P784" s="2"/>
      <c r="Q784" s="2"/>
      <c r="R784" s="2"/>
      <c r="S784" s="2"/>
      <c r="T784" s="2"/>
      <c r="U784" s="2"/>
      <c r="V784" s="2"/>
      <c r="W784" s="2"/>
      <c r="X784" s="2"/>
      <c r="Y784" s="2"/>
      <c r="Z784" s="2"/>
      <c r="AA784" s="2"/>
      <c r="AB784" s="2"/>
    </row>
    <row r="785" spans="1:28" ht="13.5" customHeight="1">
      <c r="A785" s="2"/>
      <c r="B785" s="3"/>
      <c r="C785" s="3"/>
      <c r="D785" s="35"/>
      <c r="E785" s="35"/>
      <c r="F785" s="35"/>
      <c r="G785" s="35"/>
      <c r="H785" s="3"/>
      <c r="I785" s="2"/>
      <c r="J785" s="2"/>
      <c r="K785" s="2"/>
      <c r="L785" s="2"/>
      <c r="M785" s="2"/>
      <c r="N785" s="2"/>
      <c r="O785" s="2"/>
      <c r="P785" s="2"/>
      <c r="Q785" s="2"/>
      <c r="R785" s="2"/>
      <c r="S785" s="2"/>
      <c r="T785" s="2"/>
      <c r="U785" s="2"/>
      <c r="V785" s="2"/>
      <c r="W785" s="2"/>
      <c r="X785" s="2"/>
      <c r="Y785" s="2"/>
      <c r="Z785" s="2"/>
      <c r="AA785" s="2"/>
      <c r="AB785" s="2"/>
    </row>
    <row r="786" spans="1:28" ht="13.5" customHeight="1">
      <c r="A786" s="2"/>
      <c r="B786" s="3"/>
      <c r="C786" s="3"/>
      <c r="D786" s="35"/>
      <c r="E786" s="35"/>
      <c r="F786" s="35"/>
      <c r="G786" s="35"/>
      <c r="H786" s="3"/>
      <c r="I786" s="2"/>
      <c r="J786" s="2"/>
      <c r="K786" s="2"/>
      <c r="L786" s="2"/>
      <c r="M786" s="2"/>
      <c r="N786" s="2"/>
      <c r="O786" s="2"/>
      <c r="P786" s="2"/>
      <c r="Q786" s="2"/>
      <c r="R786" s="2"/>
      <c r="S786" s="2"/>
      <c r="T786" s="2"/>
      <c r="U786" s="2"/>
      <c r="V786" s="2"/>
      <c r="W786" s="2"/>
      <c r="X786" s="2"/>
      <c r="Y786" s="2"/>
      <c r="Z786" s="2"/>
      <c r="AA786" s="2"/>
      <c r="AB786" s="2"/>
    </row>
    <row r="787" spans="1:28" ht="13.5" customHeight="1">
      <c r="A787" s="2"/>
      <c r="B787" s="3"/>
      <c r="C787" s="3"/>
      <c r="D787" s="35"/>
      <c r="E787" s="35"/>
      <c r="F787" s="35"/>
      <c r="G787" s="35"/>
      <c r="H787" s="3"/>
      <c r="I787" s="2"/>
      <c r="J787" s="2"/>
      <c r="K787" s="2"/>
      <c r="L787" s="2"/>
      <c r="M787" s="2"/>
      <c r="N787" s="2"/>
      <c r="O787" s="2"/>
      <c r="P787" s="2"/>
      <c r="Q787" s="2"/>
      <c r="R787" s="2"/>
      <c r="S787" s="2"/>
      <c r="T787" s="2"/>
      <c r="U787" s="2"/>
      <c r="V787" s="2"/>
      <c r="W787" s="2"/>
      <c r="X787" s="2"/>
      <c r="Y787" s="2"/>
      <c r="Z787" s="2"/>
      <c r="AA787" s="2"/>
      <c r="AB787" s="2"/>
    </row>
    <row r="788" spans="1:28" ht="13.5" customHeight="1">
      <c r="A788" s="2"/>
      <c r="B788" s="3"/>
      <c r="C788" s="3"/>
      <c r="D788" s="35"/>
      <c r="E788" s="35"/>
      <c r="F788" s="35"/>
      <c r="G788" s="35"/>
      <c r="H788" s="3"/>
      <c r="I788" s="2"/>
      <c r="J788" s="2"/>
      <c r="K788" s="2"/>
      <c r="L788" s="2"/>
      <c r="M788" s="2"/>
      <c r="N788" s="2"/>
      <c r="O788" s="2"/>
      <c r="P788" s="2"/>
      <c r="Q788" s="2"/>
      <c r="R788" s="2"/>
      <c r="S788" s="2"/>
      <c r="T788" s="2"/>
      <c r="U788" s="2"/>
      <c r="V788" s="2"/>
      <c r="W788" s="2"/>
      <c r="X788" s="2"/>
      <c r="Y788" s="2"/>
      <c r="Z788" s="2"/>
      <c r="AA788" s="2"/>
      <c r="AB788" s="2"/>
    </row>
    <row r="789" spans="1:28" ht="13.5" customHeight="1">
      <c r="A789" s="2"/>
      <c r="B789" s="3"/>
      <c r="C789" s="3"/>
      <c r="D789" s="35"/>
      <c r="E789" s="35"/>
      <c r="F789" s="35"/>
      <c r="G789" s="35"/>
      <c r="H789" s="3"/>
      <c r="I789" s="2"/>
      <c r="J789" s="2"/>
      <c r="K789" s="2"/>
      <c r="L789" s="2"/>
      <c r="M789" s="2"/>
      <c r="N789" s="2"/>
      <c r="O789" s="2"/>
      <c r="P789" s="2"/>
      <c r="Q789" s="2"/>
      <c r="R789" s="2"/>
      <c r="S789" s="2"/>
      <c r="T789" s="2"/>
      <c r="U789" s="2"/>
      <c r="V789" s="2"/>
      <c r="W789" s="2"/>
      <c r="X789" s="2"/>
      <c r="Y789" s="2"/>
      <c r="Z789" s="2"/>
      <c r="AA789" s="2"/>
      <c r="AB789" s="2"/>
    </row>
    <row r="790" spans="1:28" ht="13.5" customHeight="1">
      <c r="A790" s="2"/>
      <c r="B790" s="3"/>
      <c r="C790" s="3"/>
      <c r="D790" s="35"/>
      <c r="E790" s="35"/>
      <c r="F790" s="35"/>
      <c r="G790" s="35"/>
      <c r="H790" s="3"/>
      <c r="I790" s="2"/>
      <c r="J790" s="2"/>
      <c r="K790" s="2"/>
      <c r="L790" s="2"/>
      <c r="M790" s="2"/>
      <c r="N790" s="2"/>
      <c r="O790" s="2"/>
      <c r="P790" s="2"/>
      <c r="Q790" s="2"/>
      <c r="R790" s="2"/>
      <c r="S790" s="2"/>
      <c r="T790" s="2"/>
      <c r="U790" s="2"/>
      <c r="V790" s="2"/>
      <c r="W790" s="2"/>
      <c r="X790" s="2"/>
      <c r="Y790" s="2"/>
      <c r="Z790" s="2"/>
      <c r="AA790" s="2"/>
      <c r="AB790" s="2"/>
    </row>
    <row r="791" spans="1:28" ht="13.5" customHeight="1">
      <c r="A791" s="2"/>
      <c r="B791" s="3"/>
      <c r="C791" s="3"/>
      <c r="D791" s="35"/>
      <c r="E791" s="35"/>
      <c r="F791" s="35"/>
      <c r="G791" s="35"/>
      <c r="H791" s="3"/>
      <c r="I791" s="2"/>
      <c r="J791" s="2"/>
      <c r="K791" s="2"/>
      <c r="L791" s="2"/>
      <c r="M791" s="2"/>
      <c r="N791" s="2"/>
      <c r="O791" s="2"/>
      <c r="P791" s="2"/>
      <c r="Q791" s="2"/>
      <c r="R791" s="2"/>
      <c r="S791" s="2"/>
      <c r="T791" s="2"/>
      <c r="U791" s="2"/>
      <c r="V791" s="2"/>
      <c r="W791" s="2"/>
      <c r="X791" s="2"/>
      <c r="Y791" s="2"/>
      <c r="Z791" s="2"/>
      <c r="AA791" s="2"/>
      <c r="AB791" s="2"/>
    </row>
    <row r="792" spans="1:28" ht="13.5" customHeight="1">
      <c r="A792" s="2"/>
      <c r="B792" s="3"/>
      <c r="C792" s="3"/>
      <c r="D792" s="35"/>
      <c r="E792" s="35"/>
      <c r="F792" s="35"/>
      <c r="G792" s="35"/>
      <c r="H792" s="3"/>
      <c r="I792" s="2"/>
      <c r="J792" s="2"/>
      <c r="K792" s="2"/>
      <c r="L792" s="2"/>
      <c r="M792" s="2"/>
      <c r="N792" s="2"/>
      <c r="O792" s="2"/>
      <c r="P792" s="2"/>
      <c r="Q792" s="2"/>
      <c r="R792" s="2"/>
      <c r="S792" s="2"/>
      <c r="T792" s="2"/>
      <c r="U792" s="2"/>
      <c r="V792" s="2"/>
      <c r="W792" s="2"/>
      <c r="X792" s="2"/>
      <c r="Y792" s="2"/>
      <c r="Z792" s="2"/>
      <c r="AA792" s="2"/>
      <c r="AB792" s="2"/>
    </row>
    <row r="793" spans="1:28" ht="13.5" customHeight="1">
      <c r="A793" s="2"/>
      <c r="B793" s="3"/>
      <c r="C793" s="3"/>
      <c r="D793" s="35"/>
      <c r="E793" s="35"/>
      <c r="F793" s="35"/>
      <c r="G793" s="35"/>
      <c r="H793" s="3"/>
      <c r="I793" s="2"/>
      <c r="J793" s="2"/>
      <c r="K793" s="2"/>
      <c r="L793" s="2"/>
      <c r="M793" s="2"/>
      <c r="N793" s="2"/>
      <c r="O793" s="2"/>
      <c r="P793" s="2"/>
      <c r="Q793" s="2"/>
      <c r="R793" s="2"/>
      <c r="S793" s="2"/>
      <c r="T793" s="2"/>
      <c r="U793" s="2"/>
      <c r="V793" s="2"/>
      <c r="W793" s="2"/>
      <c r="X793" s="2"/>
      <c r="Y793" s="2"/>
      <c r="Z793" s="2"/>
      <c r="AA793" s="2"/>
      <c r="AB793" s="2"/>
    </row>
    <row r="794" spans="1:28" ht="13.5" customHeight="1">
      <c r="A794" s="2"/>
      <c r="B794" s="3"/>
      <c r="C794" s="3"/>
      <c r="D794" s="35"/>
      <c r="E794" s="35"/>
      <c r="F794" s="35"/>
      <c r="G794" s="35"/>
      <c r="H794" s="3"/>
      <c r="I794" s="2"/>
      <c r="J794" s="2"/>
      <c r="K794" s="2"/>
      <c r="L794" s="2"/>
      <c r="M794" s="2"/>
      <c r="N794" s="2"/>
      <c r="O794" s="2"/>
      <c r="P794" s="2"/>
      <c r="Q794" s="2"/>
      <c r="R794" s="2"/>
      <c r="S794" s="2"/>
      <c r="T794" s="2"/>
      <c r="U794" s="2"/>
      <c r="V794" s="2"/>
      <c r="W794" s="2"/>
      <c r="X794" s="2"/>
      <c r="Y794" s="2"/>
      <c r="Z794" s="2"/>
      <c r="AA794" s="2"/>
      <c r="AB794" s="2"/>
    </row>
    <row r="795" spans="1:28" ht="13.5" customHeight="1">
      <c r="A795" s="2"/>
      <c r="B795" s="3"/>
      <c r="C795" s="3"/>
      <c r="D795" s="35"/>
      <c r="E795" s="35"/>
      <c r="F795" s="35"/>
      <c r="G795" s="35"/>
      <c r="H795" s="3"/>
      <c r="I795" s="2"/>
      <c r="J795" s="2"/>
      <c r="K795" s="2"/>
      <c r="L795" s="2"/>
      <c r="M795" s="2"/>
      <c r="N795" s="2"/>
      <c r="O795" s="2"/>
      <c r="P795" s="2"/>
      <c r="Q795" s="2"/>
      <c r="R795" s="2"/>
      <c r="S795" s="2"/>
      <c r="T795" s="2"/>
      <c r="U795" s="2"/>
      <c r="V795" s="2"/>
      <c r="W795" s="2"/>
      <c r="X795" s="2"/>
      <c r="Y795" s="2"/>
      <c r="Z795" s="2"/>
      <c r="AA795" s="2"/>
      <c r="AB795" s="2"/>
    </row>
    <row r="796" spans="1:28" ht="13.5" customHeight="1">
      <c r="A796" s="2"/>
      <c r="B796" s="3"/>
      <c r="C796" s="3"/>
      <c r="D796" s="35"/>
      <c r="E796" s="35"/>
      <c r="F796" s="35"/>
      <c r="G796" s="35"/>
      <c r="H796" s="3"/>
      <c r="I796" s="2"/>
      <c r="J796" s="2"/>
      <c r="K796" s="2"/>
      <c r="L796" s="2"/>
      <c r="M796" s="2"/>
      <c r="N796" s="2"/>
      <c r="O796" s="2"/>
      <c r="P796" s="2"/>
      <c r="Q796" s="2"/>
      <c r="R796" s="2"/>
      <c r="S796" s="2"/>
      <c r="T796" s="2"/>
      <c r="U796" s="2"/>
      <c r="V796" s="2"/>
      <c r="W796" s="2"/>
      <c r="X796" s="2"/>
      <c r="Y796" s="2"/>
      <c r="Z796" s="2"/>
      <c r="AA796" s="2"/>
      <c r="AB796" s="2"/>
    </row>
    <row r="797" spans="1:28" ht="13.5" customHeight="1">
      <c r="A797" s="2"/>
      <c r="B797" s="3"/>
      <c r="C797" s="3"/>
      <c r="D797" s="35"/>
      <c r="E797" s="35"/>
      <c r="F797" s="35"/>
      <c r="G797" s="35"/>
      <c r="H797" s="3"/>
      <c r="I797" s="2"/>
      <c r="J797" s="2"/>
      <c r="K797" s="2"/>
      <c r="L797" s="2"/>
      <c r="M797" s="2"/>
      <c r="N797" s="2"/>
      <c r="O797" s="2"/>
      <c r="P797" s="2"/>
      <c r="Q797" s="2"/>
      <c r="R797" s="2"/>
      <c r="S797" s="2"/>
      <c r="T797" s="2"/>
      <c r="U797" s="2"/>
      <c r="V797" s="2"/>
      <c r="W797" s="2"/>
      <c r="X797" s="2"/>
      <c r="Y797" s="2"/>
      <c r="Z797" s="2"/>
      <c r="AA797" s="2"/>
      <c r="AB797" s="2"/>
    </row>
    <row r="798" spans="1:28" ht="13.5" customHeight="1">
      <c r="A798" s="2"/>
      <c r="B798" s="3"/>
      <c r="C798" s="3"/>
      <c r="D798" s="35"/>
      <c r="E798" s="35"/>
      <c r="F798" s="35"/>
      <c r="G798" s="35"/>
      <c r="H798" s="3"/>
      <c r="I798" s="2"/>
      <c r="J798" s="2"/>
      <c r="K798" s="2"/>
      <c r="L798" s="2"/>
      <c r="M798" s="2"/>
      <c r="N798" s="2"/>
      <c r="O798" s="2"/>
      <c r="P798" s="2"/>
      <c r="Q798" s="2"/>
      <c r="R798" s="2"/>
      <c r="S798" s="2"/>
      <c r="T798" s="2"/>
      <c r="U798" s="2"/>
      <c r="V798" s="2"/>
      <c r="W798" s="2"/>
      <c r="X798" s="2"/>
      <c r="Y798" s="2"/>
      <c r="Z798" s="2"/>
      <c r="AA798" s="2"/>
      <c r="AB798" s="2"/>
    </row>
    <row r="799" spans="1:28" ht="13.5" customHeight="1">
      <c r="A799" s="2"/>
      <c r="B799" s="3"/>
      <c r="C799" s="3"/>
      <c r="D799" s="35"/>
      <c r="E799" s="35"/>
      <c r="F799" s="35"/>
      <c r="G799" s="35"/>
      <c r="H799" s="3"/>
      <c r="I799" s="2"/>
      <c r="J799" s="2"/>
      <c r="K799" s="2"/>
      <c r="L799" s="2"/>
      <c r="M799" s="2"/>
      <c r="N799" s="2"/>
      <c r="O799" s="2"/>
      <c r="P799" s="2"/>
      <c r="Q799" s="2"/>
      <c r="R799" s="2"/>
      <c r="S799" s="2"/>
      <c r="T799" s="2"/>
      <c r="U799" s="2"/>
      <c r="V799" s="2"/>
      <c r="W799" s="2"/>
      <c r="X799" s="2"/>
      <c r="Y799" s="2"/>
      <c r="Z799" s="2"/>
      <c r="AA799" s="2"/>
      <c r="AB799" s="2"/>
    </row>
    <row r="800" spans="1:28" ht="13.5" customHeight="1">
      <c r="A800" s="2"/>
      <c r="B800" s="3"/>
      <c r="C800" s="3"/>
      <c r="D800" s="35"/>
      <c r="E800" s="35"/>
      <c r="F800" s="35"/>
      <c r="G800" s="35"/>
      <c r="H800" s="3"/>
      <c r="I800" s="2"/>
      <c r="J800" s="2"/>
      <c r="K800" s="2"/>
      <c r="L800" s="2"/>
      <c r="M800" s="2"/>
      <c r="N800" s="2"/>
      <c r="O800" s="2"/>
      <c r="P800" s="2"/>
      <c r="Q800" s="2"/>
      <c r="R800" s="2"/>
      <c r="S800" s="2"/>
      <c r="T800" s="2"/>
      <c r="U800" s="2"/>
      <c r="V800" s="2"/>
      <c r="W800" s="2"/>
      <c r="X800" s="2"/>
      <c r="Y800" s="2"/>
      <c r="Z800" s="2"/>
      <c r="AA800" s="2"/>
      <c r="AB800" s="2"/>
    </row>
    <row r="801" spans="1:28" ht="13.5" customHeight="1">
      <c r="A801" s="2"/>
      <c r="B801" s="3"/>
      <c r="C801" s="3"/>
      <c r="D801" s="35"/>
      <c r="E801" s="35"/>
      <c r="F801" s="35"/>
      <c r="G801" s="35"/>
      <c r="H801" s="3"/>
      <c r="I801" s="2"/>
      <c r="J801" s="2"/>
      <c r="K801" s="2"/>
      <c r="L801" s="2"/>
      <c r="M801" s="2"/>
      <c r="N801" s="2"/>
      <c r="O801" s="2"/>
      <c r="P801" s="2"/>
      <c r="Q801" s="2"/>
      <c r="R801" s="2"/>
      <c r="S801" s="2"/>
      <c r="T801" s="2"/>
      <c r="U801" s="2"/>
      <c r="V801" s="2"/>
      <c r="W801" s="2"/>
      <c r="X801" s="2"/>
      <c r="Y801" s="2"/>
      <c r="Z801" s="2"/>
      <c r="AA801" s="2"/>
      <c r="AB801" s="2"/>
    </row>
    <row r="802" spans="1:28" ht="13.5" customHeight="1">
      <c r="A802" s="2"/>
      <c r="B802" s="3"/>
      <c r="C802" s="3"/>
      <c r="D802" s="35"/>
      <c r="E802" s="35"/>
      <c r="F802" s="35"/>
      <c r="G802" s="35"/>
      <c r="H802" s="3"/>
      <c r="I802" s="2"/>
      <c r="J802" s="2"/>
      <c r="K802" s="2"/>
      <c r="L802" s="2"/>
      <c r="M802" s="2"/>
      <c r="N802" s="2"/>
      <c r="O802" s="2"/>
      <c r="P802" s="2"/>
      <c r="Q802" s="2"/>
      <c r="R802" s="2"/>
      <c r="S802" s="2"/>
      <c r="T802" s="2"/>
      <c r="U802" s="2"/>
      <c r="V802" s="2"/>
      <c r="W802" s="2"/>
      <c r="X802" s="2"/>
      <c r="Y802" s="2"/>
      <c r="Z802" s="2"/>
      <c r="AA802" s="2"/>
      <c r="AB802" s="2"/>
    </row>
    <row r="803" spans="1:28" ht="13.5" customHeight="1">
      <c r="A803" s="2"/>
      <c r="B803" s="3"/>
      <c r="C803" s="3"/>
      <c r="D803" s="35"/>
      <c r="E803" s="35"/>
      <c r="F803" s="35"/>
      <c r="G803" s="35"/>
      <c r="H803" s="3"/>
      <c r="I803" s="2"/>
      <c r="J803" s="2"/>
      <c r="K803" s="2"/>
      <c r="L803" s="2"/>
      <c r="M803" s="2"/>
      <c r="N803" s="2"/>
      <c r="O803" s="2"/>
      <c r="P803" s="2"/>
      <c r="Q803" s="2"/>
      <c r="R803" s="2"/>
      <c r="S803" s="2"/>
      <c r="T803" s="2"/>
      <c r="U803" s="2"/>
      <c r="V803" s="2"/>
      <c r="W803" s="2"/>
      <c r="X803" s="2"/>
      <c r="Y803" s="2"/>
      <c r="Z803" s="2"/>
      <c r="AA803" s="2"/>
      <c r="AB803" s="2"/>
    </row>
    <row r="804" spans="1:28" ht="13.5" customHeight="1">
      <c r="A804" s="2"/>
      <c r="B804" s="3"/>
      <c r="C804" s="3"/>
      <c r="D804" s="35"/>
      <c r="E804" s="35"/>
      <c r="F804" s="35"/>
      <c r="G804" s="35"/>
      <c r="H804" s="3"/>
      <c r="I804" s="2"/>
      <c r="J804" s="2"/>
      <c r="K804" s="2"/>
      <c r="L804" s="2"/>
      <c r="M804" s="2"/>
      <c r="N804" s="2"/>
      <c r="O804" s="2"/>
      <c r="P804" s="2"/>
      <c r="Q804" s="2"/>
      <c r="R804" s="2"/>
      <c r="S804" s="2"/>
      <c r="T804" s="2"/>
      <c r="U804" s="2"/>
      <c r="V804" s="2"/>
      <c r="W804" s="2"/>
      <c r="X804" s="2"/>
      <c r="Y804" s="2"/>
      <c r="Z804" s="2"/>
      <c r="AA804" s="2"/>
      <c r="AB804" s="2"/>
    </row>
    <row r="805" spans="1:28" ht="13.5" customHeight="1">
      <c r="A805" s="2"/>
      <c r="B805" s="3"/>
      <c r="C805" s="3"/>
      <c r="D805" s="35"/>
      <c r="E805" s="35"/>
      <c r="F805" s="35"/>
      <c r="G805" s="35"/>
      <c r="H805" s="3"/>
      <c r="I805" s="2"/>
      <c r="J805" s="2"/>
      <c r="K805" s="2"/>
      <c r="L805" s="2"/>
      <c r="M805" s="2"/>
      <c r="N805" s="2"/>
      <c r="O805" s="2"/>
      <c r="P805" s="2"/>
      <c r="Q805" s="2"/>
      <c r="R805" s="2"/>
      <c r="S805" s="2"/>
      <c r="T805" s="2"/>
      <c r="U805" s="2"/>
      <c r="V805" s="2"/>
      <c r="W805" s="2"/>
      <c r="X805" s="2"/>
      <c r="Y805" s="2"/>
      <c r="Z805" s="2"/>
      <c r="AA805" s="2"/>
      <c r="AB805" s="2"/>
    </row>
    <row r="806" spans="1:28" ht="13.5" customHeight="1">
      <c r="A806" s="2"/>
      <c r="B806" s="3"/>
      <c r="C806" s="3"/>
      <c r="D806" s="35"/>
      <c r="E806" s="35"/>
      <c r="F806" s="35"/>
      <c r="G806" s="35"/>
      <c r="H806" s="3"/>
      <c r="I806" s="2"/>
      <c r="J806" s="2"/>
      <c r="K806" s="2"/>
      <c r="L806" s="2"/>
      <c r="M806" s="2"/>
      <c r="N806" s="2"/>
      <c r="O806" s="2"/>
      <c r="P806" s="2"/>
      <c r="Q806" s="2"/>
      <c r="R806" s="2"/>
      <c r="S806" s="2"/>
      <c r="T806" s="2"/>
      <c r="U806" s="2"/>
      <c r="V806" s="2"/>
      <c r="W806" s="2"/>
      <c r="X806" s="2"/>
      <c r="Y806" s="2"/>
      <c r="Z806" s="2"/>
      <c r="AA806" s="2"/>
      <c r="AB806" s="2"/>
    </row>
    <row r="807" spans="1:28" ht="13.5" customHeight="1">
      <c r="A807" s="2"/>
      <c r="B807" s="3"/>
      <c r="C807" s="3"/>
      <c r="D807" s="35"/>
      <c r="E807" s="35"/>
      <c r="F807" s="35"/>
      <c r="G807" s="35"/>
      <c r="H807" s="3"/>
      <c r="I807" s="2"/>
      <c r="J807" s="2"/>
      <c r="K807" s="2"/>
      <c r="L807" s="2"/>
      <c r="M807" s="2"/>
      <c r="N807" s="2"/>
      <c r="O807" s="2"/>
      <c r="P807" s="2"/>
      <c r="Q807" s="2"/>
      <c r="R807" s="2"/>
      <c r="S807" s="2"/>
      <c r="T807" s="2"/>
      <c r="U807" s="2"/>
      <c r="V807" s="2"/>
      <c r="W807" s="2"/>
      <c r="X807" s="2"/>
      <c r="Y807" s="2"/>
      <c r="Z807" s="2"/>
      <c r="AA807" s="2"/>
      <c r="AB807" s="2"/>
    </row>
    <row r="808" spans="1:28" ht="13.5" customHeight="1">
      <c r="A808" s="2"/>
      <c r="B808" s="3"/>
      <c r="C808" s="3"/>
      <c r="D808" s="35"/>
      <c r="E808" s="35"/>
      <c r="F808" s="35"/>
      <c r="G808" s="35"/>
      <c r="H808" s="3"/>
      <c r="I808" s="2"/>
      <c r="J808" s="2"/>
      <c r="K808" s="2"/>
      <c r="L808" s="2"/>
      <c r="M808" s="2"/>
      <c r="N808" s="2"/>
      <c r="O808" s="2"/>
      <c r="P808" s="2"/>
      <c r="Q808" s="2"/>
      <c r="R808" s="2"/>
      <c r="S808" s="2"/>
      <c r="T808" s="2"/>
      <c r="U808" s="2"/>
      <c r="V808" s="2"/>
      <c r="W808" s="2"/>
      <c r="X808" s="2"/>
      <c r="Y808" s="2"/>
      <c r="Z808" s="2"/>
      <c r="AA808" s="2"/>
      <c r="AB808" s="2"/>
    </row>
    <row r="809" spans="1:28" ht="13.5" customHeight="1">
      <c r="A809" s="2"/>
      <c r="B809" s="3"/>
      <c r="C809" s="3"/>
      <c r="D809" s="35"/>
      <c r="E809" s="35"/>
      <c r="F809" s="35"/>
      <c r="G809" s="35"/>
      <c r="H809" s="3"/>
      <c r="I809" s="2"/>
      <c r="J809" s="2"/>
      <c r="K809" s="2"/>
      <c r="L809" s="2"/>
      <c r="M809" s="2"/>
      <c r="N809" s="2"/>
      <c r="O809" s="2"/>
      <c r="P809" s="2"/>
      <c r="Q809" s="2"/>
      <c r="R809" s="2"/>
      <c r="S809" s="2"/>
      <c r="T809" s="2"/>
      <c r="U809" s="2"/>
      <c r="V809" s="2"/>
      <c r="W809" s="2"/>
      <c r="X809" s="2"/>
      <c r="Y809" s="2"/>
      <c r="Z809" s="2"/>
      <c r="AA809" s="2"/>
      <c r="AB809" s="2"/>
    </row>
    <row r="810" spans="1:28" ht="13.5" customHeight="1">
      <c r="A810" s="2"/>
      <c r="B810" s="3"/>
      <c r="C810" s="3"/>
      <c r="D810" s="35"/>
      <c r="E810" s="35"/>
      <c r="F810" s="35"/>
      <c r="G810" s="35"/>
      <c r="H810" s="3"/>
      <c r="I810" s="2"/>
      <c r="J810" s="2"/>
      <c r="K810" s="2"/>
      <c r="L810" s="2"/>
      <c r="M810" s="2"/>
      <c r="N810" s="2"/>
      <c r="O810" s="2"/>
      <c r="P810" s="2"/>
      <c r="Q810" s="2"/>
      <c r="R810" s="2"/>
      <c r="S810" s="2"/>
      <c r="T810" s="2"/>
      <c r="U810" s="2"/>
      <c r="V810" s="2"/>
      <c r="W810" s="2"/>
      <c r="X810" s="2"/>
      <c r="Y810" s="2"/>
      <c r="Z810" s="2"/>
      <c r="AA810" s="2"/>
      <c r="AB810" s="2"/>
    </row>
    <row r="811" spans="1:28" ht="13.5" customHeight="1">
      <c r="A811" s="2"/>
      <c r="B811" s="3"/>
      <c r="C811" s="3"/>
      <c r="D811" s="35"/>
      <c r="E811" s="35"/>
      <c r="F811" s="35"/>
      <c r="G811" s="35"/>
      <c r="H811" s="3"/>
      <c r="I811" s="2"/>
      <c r="J811" s="2"/>
      <c r="K811" s="2"/>
      <c r="L811" s="2"/>
      <c r="M811" s="2"/>
      <c r="N811" s="2"/>
      <c r="O811" s="2"/>
      <c r="P811" s="2"/>
      <c r="Q811" s="2"/>
      <c r="R811" s="2"/>
      <c r="S811" s="2"/>
      <c r="T811" s="2"/>
      <c r="U811" s="2"/>
      <c r="V811" s="2"/>
      <c r="W811" s="2"/>
      <c r="X811" s="2"/>
      <c r="Y811" s="2"/>
      <c r="Z811" s="2"/>
      <c r="AA811" s="2"/>
      <c r="AB811" s="2"/>
    </row>
    <row r="812" spans="1:28" ht="13.5" customHeight="1">
      <c r="A812" s="2"/>
      <c r="B812" s="3"/>
      <c r="C812" s="3"/>
      <c r="D812" s="35"/>
      <c r="E812" s="35"/>
      <c r="F812" s="35"/>
      <c r="G812" s="35"/>
      <c r="H812" s="3"/>
      <c r="I812" s="2"/>
      <c r="J812" s="2"/>
      <c r="K812" s="2"/>
      <c r="L812" s="2"/>
      <c r="M812" s="2"/>
      <c r="N812" s="2"/>
      <c r="O812" s="2"/>
      <c r="P812" s="2"/>
      <c r="Q812" s="2"/>
      <c r="R812" s="2"/>
      <c r="S812" s="2"/>
      <c r="T812" s="2"/>
      <c r="U812" s="2"/>
      <c r="V812" s="2"/>
      <c r="W812" s="2"/>
      <c r="X812" s="2"/>
      <c r="Y812" s="2"/>
      <c r="Z812" s="2"/>
      <c r="AA812" s="2"/>
      <c r="AB812" s="2"/>
    </row>
    <row r="813" spans="1:28" ht="13.5" customHeight="1">
      <c r="A813" s="2"/>
      <c r="B813" s="3"/>
      <c r="C813" s="3"/>
      <c r="D813" s="35"/>
      <c r="E813" s="35"/>
      <c r="F813" s="35"/>
      <c r="G813" s="35"/>
      <c r="H813" s="3"/>
      <c r="I813" s="2"/>
      <c r="J813" s="2"/>
      <c r="K813" s="2"/>
      <c r="L813" s="2"/>
      <c r="M813" s="2"/>
      <c r="N813" s="2"/>
      <c r="O813" s="2"/>
      <c r="P813" s="2"/>
      <c r="Q813" s="2"/>
      <c r="R813" s="2"/>
      <c r="S813" s="2"/>
      <c r="T813" s="2"/>
      <c r="U813" s="2"/>
      <c r="V813" s="2"/>
      <c r="W813" s="2"/>
      <c r="X813" s="2"/>
      <c r="Y813" s="2"/>
      <c r="Z813" s="2"/>
      <c r="AA813" s="2"/>
      <c r="AB813" s="2"/>
    </row>
    <row r="814" spans="1:28" ht="13.5" customHeight="1">
      <c r="A814" s="2"/>
      <c r="B814" s="3"/>
      <c r="C814" s="3"/>
      <c r="D814" s="35"/>
      <c r="E814" s="35"/>
      <c r="F814" s="35"/>
      <c r="G814" s="35"/>
      <c r="H814" s="3"/>
      <c r="I814" s="2"/>
      <c r="J814" s="2"/>
      <c r="K814" s="2"/>
      <c r="L814" s="2"/>
      <c r="M814" s="2"/>
      <c r="N814" s="2"/>
      <c r="O814" s="2"/>
      <c r="P814" s="2"/>
      <c r="Q814" s="2"/>
      <c r="R814" s="2"/>
      <c r="S814" s="2"/>
      <c r="T814" s="2"/>
      <c r="U814" s="2"/>
      <c r="V814" s="2"/>
      <c r="W814" s="2"/>
      <c r="X814" s="2"/>
      <c r="Y814" s="2"/>
      <c r="Z814" s="2"/>
      <c r="AA814" s="2"/>
      <c r="AB814" s="2"/>
    </row>
    <row r="815" spans="1:28" ht="13.5" customHeight="1">
      <c r="A815" s="2"/>
      <c r="B815" s="3"/>
      <c r="C815" s="3"/>
      <c r="D815" s="35"/>
      <c r="E815" s="35"/>
      <c r="F815" s="35"/>
      <c r="G815" s="35"/>
      <c r="H815" s="3"/>
      <c r="I815" s="2"/>
      <c r="J815" s="2"/>
      <c r="K815" s="2"/>
      <c r="L815" s="2"/>
      <c r="M815" s="2"/>
      <c r="N815" s="2"/>
      <c r="O815" s="2"/>
      <c r="P815" s="2"/>
      <c r="Q815" s="2"/>
      <c r="R815" s="2"/>
      <c r="S815" s="2"/>
      <c r="T815" s="2"/>
      <c r="U815" s="2"/>
      <c r="V815" s="2"/>
      <c r="W815" s="2"/>
      <c r="X815" s="2"/>
      <c r="Y815" s="2"/>
      <c r="Z815" s="2"/>
      <c r="AA815" s="2"/>
      <c r="AB815" s="2"/>
    </row>
    <row r="816" spans="1:28" ht="13.5" customHeight="1">
      <c r="A816" s="2"/>
      <c r="B816" s="3"/>
      <c r="C816" s="3"/>
      <c r="D816" s="35"/>
      <c r="E816" s="35"/>
      <c r="F816" s="35"/>
      <c r="G816" s="35"/>
      <c r="H816" s="3"/>
      <c r="I816" s="2"/>
      <c r="J816" s="2"/>
      <c r="K816" s="2"/>
      <c r="L816" s="2"/>
      <c r="M816" s="2"/>
      <c r="N816" s="2"/>
      <c r="O816" s="2"/>
      <c r="P816" s="2"/>
      <c r="Q816" s="2"/>
      <c r="R816" s="2"/>
      <c r="S816" s="2"/>
      <c r="T816" s="2"/>
      <c r="U816" s="2"/>
      <c r="V816" s="2"/>
      <c r="W816" s="2"/>
      <c r="X816" s="2"/>
      <c r="Y816" s="2"/>
      <c r="Z816" s="2"/>
      <c r="AA816" s="2"/>
      <c r="AB816" s="2"/>
    </row>
    <row r="817" spans="1:28" ht="13.5" customHeight="1">
      <c r="A817" s="2"/>
      <c r="B817" s="3"/>
      <c r="C817" s="3"/>
      <c r="D817" s="35"/>
      <c r="E817" s="35"/>
      <c r="F817" s="35"/>
      <c r="G817" s="35"/>
      <c r="H817" s="3"/>
      <c r="I817" s="2"/>
      <c r="J817" s="2"/>
      <c r="K817" s="2"/>
      <c r="L817" s="2"/>
      <c r="M817" s="2"/>
      <c r="N817" s="2"/>
      <c r="O817" s="2"/>
      <c r="P817" s="2"/>
      <c r="Q817" s="2"/>
      <c r="R817" s="2"/>
      <c r="S817" s="2"/>
      <c r="T817" s="2"/>
      <c r="U817" s="2"/>
      <c r="V817" s="2"/>
      <c r="W817" s="2"/>
      <c r="X817" s="2"/>
      <c r="Y817" s="2"/>
      <c r="Z817" s="2"/>
      <c r="AA817" s="2"/>
      <c r="AB817" s="2"/>
    </row>
    <row r="818" spans="1:28" ht="13.5" customHeight="1">
      <c r="A818" s="2"/>
      <c r="B818" s="3"/>
      <c r="C818" s="3"/>
      <c r="D818" s="35"/>
      <c r="E818" s="35"/>
      <c r="F818" s="35"/>
      <c r="G818" s="35"/>
      <c r="H818" s="3"/>
      <c r="I818" s="2"/>
      <c r="J818" s="2"/>
      <c r="K818" s="2"/>
      <c r="L818" s="2"/>
      <c r="M818" s="2"/>
      <c r="N818" s="2"/>
      <c r="O818" s="2"/>
      <c r="P818" s="2"/>
      <c r="Q818" s="2"/>
      <c r="R818" s="2"/>
      <c r="S818" s="2"/>
      <c r="T818" s="2"/>
      <c r="U818" s="2"/>
      <c r="V818" s="2"/>
      <c r="W818" s="2"/>
      <c r="X818" s="2"/>
      <c r="Y818" s="2"/>
      <c r="Z818" s="2"/>
      <c r="AA818" s="2"/>
      <c r="AB818" s="2"/>
    </row>
    <row r="819" spans="1:28" ht="13.5" customHeight="1">
      <c r="A819" s="2"/>
      <c r="B819" s="3"/>
      <c r="C819" s="3"/>
      <c r="D819" s="35"/>
      <c r="E819" s="35"/>
      <c r="F819" s="35"/>
      <c r="G819" s="35"/>
      <c r="H819" s="3"/>
      <c r="I819" s="2"/>
      <c r="J819" s="2"/>
      <c r="K819" s="2"/>
      <c r="L819" s="2"/>
      <c r="M819" s="2"/>
      <c r="N819" s="2"/>
      <c r="O819" s="2"/>
      <c r="P819" s="2"/>
      <c r="Q819" s="2"/>
      <c r="R819" s="2"/>
      <c r="S819" s="2"/>
      <c r="T819" s="2"/>
      <c r="U819" s="2"/>
      <c r="V819" s="2"/>
      <c r="W819" s="2"/>
      <c r="X819" s="2"/>
      <c r="Y819" s="2"/>
      <c r="Z819" s="2"/>
      <c r="AA819" s="2"/>
      <c r="AB819" s="2"/>
    </row>
    <row r="820" spans="1:28" ht="13.5" customHeight="1">
      <c r="A820" s="2"/>
      <c r="B820" s="3"/>
      <c r="C820" s="3"/>
      <c r="D820" s="35"/>
      <c r="E820" s="35"/>
      <c r="F820" s="35"/>
      <c r="G820" s="35"/>
      <c r="H820" s="3"/>
      <c r="I820" s="2"/>
      <c r="J820" s="2"/>
      <c r="K820" s="2"/>
      <c r="L820" s="2"/>
      <c r="M820" s="2"/>
      <c r="N820" s="2"/>
      <c r="O820" s="2"/>
      <c r="P820" s="2"/>
      <c r="Q820" s="2"/>
      <c r="R820" s="2"/>
      <c r="S820" s="2"/>
      <c r="T820" s="2"/>
      <c r="U820" s="2"/>
      <c r="V820" s="2"/>
      <c r="W820" s="2"/>
      <c r="X820" s="2"/>
      <c r="Y820" s="2"/>
      <c r="Z820" s="2"/>
      <c r="AA820" s="2"/>
      <c r="AB820" s="2"/>
    </row>
    <row r="821" spans="1:28" ht="13.5" customHeight="1">
      <c r="A821" s="2"/>
      <c r="B821" s="3"/>
      <c r="C821" s="3"/>
      <c r="D821" s="35"/>
      <c r="E821" s="35"/>
      <c r="F821" s="35"/>
      <c r="G821" s="35"/>
      <c r="H821" s="3"/>
      <c r="I821" s="2"/>
      <c r="J821" s="2"/>
      <c r="K821" s="2"/>
      <c r="L821" s="2"/>
      <c r="M821" s="2"/>
      <c r="N821" s="2"/>
      <c r="O821" s="2"/>
      <c r="P821" s="2"/>
      <c r="Q821" s="2"/>
      <c r="R821" s="2"/>
      <c r="S821" s="2"/>
      <c r="T821" s="2"/>
      <c r="U821" s="2"/>
      <c r="V821" s="2"/>
      <c r="W821" s="2"/>
      <c r="X821" s="2"/>
      <c r="Y821" s="2"/>
      <c r="Z821" s="2"/>
      <c r="AA821" s="2"/>
      <c r="AB821" s="2"/>
    </row>
    <row r="822" spans="1:28" ht="13.5" customHeight="1">
      <c r="A822" s="2"/>
      <c r="B822" s="3"/>
      <c r="C822" s="3"/>
      <c r="D822" s="35"/>
      <c r="E822" s="35"/>
      <c r="F822" s="35"/>
      <c r="G822" s="35"/>
      <c r="H822" s="3"/>
      <c r="I822" s="2"/>
      <c r="J822" s="2"/>
      <c r="K822" s="2"/>
      <c r="L822" s="2"/>
      <c r="M822" s="2"/>
      <c r="N822" s="2"/>
      <c r="O822" s="2"/>
      <c r="P822" s="2"/>
      <c r="Q822" s="2"/>
      <c r="R822" s="2"/>
      <c r="S822" s="2"/>
      <c r="T822" s="2"/>
      <c r="U822" s="2"/>
      <c r="V822" s="2"/>
      <c r="W822" s="2"/>
      <c r="X822" s="2"/>
      <c r="Y822" s="2"/>
      <c r="Z822" s="2"/>
      <c r="AA822" s="2"/>
      <c r="AB822" s="2"/>
    </row>
    <row r="823" spans="1:28" ht="13.5" customHeight="1">
      <c r="A823" s="2"/>
      <c r="B823" s="3"/>
      <c r="C823" s="3"/>
      <c r="D823" s="35"/>
      <c r="E823" s="35"/>
      <c r="F823" s="35"/>
      <c r="G823" s="35"/>
      <c r="H823" s="3"/>
      <c r="I823" s="2"/>
      <c r="J823" s="2"/>
      <c r="K823" s="2"/>
      <c r="L823" s="2"/>
      <c r="M823" s="2"/>
      <c r="N823" s="2"/>
      <c r="O823" s="2"/>
      <c r="P823" s="2"/>
      <c r="Q823" s="2"/>
      <c r="R823" s="2"/>
      <c r="S823" s="2"/>
      <c r="T823" s="2"/>
      <c r="U823" s="2"/>
      <c r="V823" s="2"/>
      <c r="W823" s="2"/>
      <c r="X823" s="2"/>
      <c r="Y823" s="2"/>
      <c r="Z823" s="2"/>
      <c r="AA823" s="2"/>
      <c r="AB823" s="2"/>
    </row>
    <row r="824" spans="1:28" ht="13.5" customHeight="1">
      <c r="A824" s="2"/>
      <c r="B824" s="3"/>
      <c r="C824" s="3"/>
      <c r="D824" s="35"/>
      <c r="E824" s="35"/>
      <c r="F824" s="35"/>
      <c r="G824" s="35"/>
      <c r="H824" s="3"/>
      <c r="I824" s="2"/>
      <c r="J824" s="2"/>
      <c r="K824" s="2"/>
      <c r="L824" s="2"/>
      <c r="M824" s="2"/>
      <c r="N824" s="2"/>
      <c r="O824" s="2"/>
      <c r="P824" s="2"/>
      <c r="Q824" s="2"/>
      <c r="R824" s="2"/>
      <c r="S824" s="2"/>
      <c r="T824" s="2"/>
      <c r="U824" s="2"/>
      <c r="V824" s="2"/>
      <c r="W824" s="2"/>
      <c r="X824" s="2"/>
      <c r="Y824" s="2"/>
      <c r="Z824" s="2"/>
      <c r="AA824" s="2"/>
      <c r="AB824" s="2"/>
    </row>
    <row r="825" spans="1:28" ht="13.5" customHeight="1">
      <c r="A825" s="2"/>
      <c r="B825" s="3"/>
      <c r="C825" s="3"/>
      <c r="D825" s="35"/>
      <c r="E825" s="35"/>
      <c r="F825" s="35"/>
      <c r="G825" s="35"/>
      <c r="H825" s="3"/>
      <c r="I825" s="2"/>
      <c r="J825" s="2"/>
      <c r="K825" s="2"/>
      <c r="L825" s="2"/>
      <c r="M825" s="2"/>
      <c r="N825" s="2"/>
      <c r="O825" s="2"/>
      <c r="P825" s="2"/>
      <c r="Q825" s="2"/>
      <c r="R825" s="2"/>
      <c r="S825" s="2"/>
      <c r="T825" s="2"/>
      <c r="U825" s="2"/>
      <c r="V825" s="2"/>
      <c r="W825" s="2"/>
      <c r="X825" s="2"/>
      <c r="Y825" s="2"/>
      <c r="Z825" s="2"/>
      <c r="AA825" s="2"/>
      <c r="AB825" s="2"/>
    </row>
    <row r="826" spans="1:28" ht="13.5" customHeight="1">
      <c r="A826" s="2"/>
      <c r="B826" s="3"/>
      <c r="C826" s="3"/>
      <c r="D826" s="35"/>
      <c r="E826" s="35"/>
      <c r="F826" s="35"/>
      <c r="G826" s="35"/>
      <c r="H826" s="3"/>
      <c r="I826" s="2"/>
      <c r="J826" s="2"/>
      <c r="K826" s="2"/>
      <c r="L826" s="2"/>
      <c r="M826" s="2"/>
      <c r="N826" s="2"/>
      <c r="O826" s="2"/>
      <c r="P826" s="2"/>
      <c r="Q826" s="2"/>
      <c r="R826" s="2"/>
      <c r="S826" s="2"/>
      <c r="T826" s="2"/>
      <c r="U826" s="2"/>
      <c r="V826" s="2"/>
      <c r="W826" s="2"/>
      <c r="X826" s="2"/>
      <c r="Y826" s="2"/>
      <c r="Z826" s="2"/>
      <c r="AA826" s="2"/>
      <c r="AB826" s="2"/>
    </row>
    <row r="827" spans="1:28" ht="13.5" customHeight="1">
      <c r="A827" s="2"/>
      <c r="B827" s="3"/>
      <c r="C827" s="3"/>
      <c r="D827" s="35"/>
      <c r="E827" s="35"/>
      <c r="F827" s="35"/>
      <c r="G827" s="35"/>
      <c r="H827" s="3"/>
      <c r="I827" s="2"/>
      <c r="J827" s="2"/>
      <c r="K827" s="2"/>
      <c r="L827" s="2"/>
      <c r="M827" s="2"/>
      <c r="N827" s="2"/>
      <c r="O827" s="2"/>
      <c r="P827" s="2"/>
      <c r="Q827" s="2"/>
      <c r="R827" s="2"/>
      <c r="S827" s="2"/>
      <c r="T827" s="2"/>
      <c r="U827" s="2"/>
      <c r="V827" s="2"/>
      <c r="W827" s="2"/>
      <c r="X827" s="2"/>
      <c r="Y827" s="2"/>
      <c r="Z827" s="2"/>
      <c r="AA827" s="2"/>
      <c r="AB827" s="2"/>
    </row>
    <row r="828" spans="1:28" ht="13.5" customHeight="1">
      <c r="A828" s="2"/>
      <c r="B828" s="3"/>
      <c r="C828" s="3"/>
      <c r="D828" s="35"/>
      <c r="E828" s="35"/>
      <c r="F828" s="35"/>
      <c r="G828" s="35"/>
      <c r="H828" s="3"/>
      <c r="I828" s="2"/>
      <c r="J828" s="2"/>
      <c r="K828" s="2"/>
      <c r="L828" s="2"/>
      <c r="M828" s="2"/>
      <c r="N828" s="2"/>
      <c r="O828" s="2"/>
      <c r="P828" s="2"/>
      <c r="Q828" s="2"/>
      <c r="R828" s="2"/>
      <c r="S828" s="2"/>
      <c r="T828" s="2"/>
      <c r="U828" s="2"/>
      <c r="V828" s="2"/>
      <c r="W828" s="2"/>
      <c r="X828" s="2"/>
      <c r="Y828" s="2"/>
      <c r="Z828" s="2"/>
      <c r="AA828" s="2"/>
      <c r="AB828" s="2"/>
    </row>
    <row r="829" spans="1:28" ht="13.5" customHeight="1">
      <c r="A829" s="2"/>
      <c r="B829" s="3"/>
      <c r="C829" s="3"/>
      <c r="D829" s="35"/>
      <c r="E829" s="35"/>
      <c r="F829" s="35"/>
      <c r="G829" s="35"/>
      <c r="H829" s="3"/>
      <c r="I829" s="2"/>
      <c r="J829" s="2"/>
      <c r="K829" s="2"/>
      <c r="L829" s="2"/>
      <c r="M829" s="2"/>
      <c r="N829" s="2"/>
      <c r="O829" s="2"/>
      <c r="P829" s="2"/>
      <c r="Q829" s="2"/>
      <c r="R829" s="2"/>
      <c r="S829" s="2"/>
      <c r="T829" s="2"/>
      <c r="U829" s="2"/>
      <c r="V829" s="2"/>
      <c r="W829" s="2"/>
      <c r="X829" s="2"/>
      <c r="Y829" s="2"/>
      <c r="Z829" s="2"/>
      <c r="AA829" s="2"/>
      <c r="AB829" s="2"/>
    </row>
    <row r="830" spans="1:28" ht="13.5" customHeight="1">
      <c r="A830" s="2"/>
      <c r="B830" s="3"/>
      <c r="C830" s="3"/>
      <c r="D830" s="35"/>
      <c r="E830" s="35"/>
      <c r="F830" s="35"/>
      <c r="G830" s="35"/>
      <c r="H830" s="3"/>
      <c r="I830" s="2"/>
      <c r="J830" s="2"/>
      <c r="K830" s="2"/>
      <c r="L830" s="2"/>
      <c r="M830" s="2"/>
      <c r="N830" s="2"/>
      <c r="O830" s="2"/>
      <c r="P830" s="2"/>
      <c r="Q830" s="2"/>
      <c r="R830" s="2"/>
      <c r="S830" s="2"/>
      <c r="T830" s="2"/>
      <c r="U830" s="2"/>
      <c r="V830" s="2"/>
      <c r="W830" s="2"/>
      <c r="X830" s="2"/>
      <c r="Y830" s="2"/>
      <c r="Z830" s="2"/>
      <c r="AA830" s="2"/>
      <c r="AB830" s="2"/>
    </row>
    <row r="831" spans="1:28" ht="13.5" customHeight="1">
      <c r="A831" s="2"/>
      <c r="B831" s="3"/>
      <c r="C831" s="3"/>
      <c r="D831" s="35"/>
      <c r="E831" s="35"/>
      <c r="F831" s="35"/>
      <c r="G831" s="35"/>
      <c r="H831" s="3"/>
      <c r="I831" s="2"/>
      <c r="J831" s="2"/>
      <c r="K831" s="2"/>
      <c r="L831" s="2"/>
      <c r="M831" s="2"/>
      <c r="N831" s="2"/>
      <c r="O831" s="2"/>
      <c r="P831" s="2"/>
      <c r="Q831" s="2"/>
      <c r="R831" s="2"/>
      <c r="S831" s="2"/>
      <c r="T831" s="2"/>
      <c r="U831" s="2"/>
      <c r="V831" s="2"/>
      <c r="W831" s="2"/>
      <c r="X831" s="2"/>
      <c r="Y831" s="2"/>
      <c r="Z831" s="2"/>
      <c r="AA831" s="2"/>
      <c r="AB831" s="2"/>
    </row>
    <row r="832" spans="1:28" ht="13.5" customHeight="1">
      <c r="A832" s="2"/>
      <c r="B832" s="3"/>
      <c r="C832" s="3"/>
      <c r="D832" s="35"/>
      <c r="E832" s="35"/>
      <c r="F832" s="35"/>
      <c r="G832" s="35"/>
      <c r="H832" s="3"/>
      <c r="I832" s="2"/>
      <c r="J832" s="2"/>
      <c r="K832" s="2"/>
      <c r="L832" s="2"/>
      <c r="M832" s="2"/>
      <c r="N832" s="2"/>
      <c r="O832" s="2"/>
      <c r="P832" s="2"/>
      <c r="Q832" s="2"/>
      <c r="R832" s="2"/>
      <c r="S832" s="2"/>
      <c r="T832" s="2"/>
      <c r="U832" s="2"/>
      <c r="V832" s="2"/>
      <c r="W832" s="2"/>
      <c r="X832" s="2"/>
      <c r="Y832" s="2"/>
      <c r="Z832" s="2"/>
      <c r="AA832" s="2"/>
      <c r="AB832" s="2"/>
    </row>
    <row r="833" spans="1:28" ht="13.5" customHeight="1">
      <c r="A833" s="2"/>
      <c r="B833" s="3"/>
      <c r="C833" s="3"/>
      <c r="D833" s="35"/>
      <c r="E833" s="35"/>
      <c r="F833" s="35"/>
      <c r="G833" s="35"/>
      <c r="H833" s="3"/>
      <c r="I833" s="2"/>
      <c r="J833" s="2"/>
      <c r="K833" s="2"/>
      <c r="L833" s="2"/>
      <c r="M833" s="2"/>
      <c r="N833" s="2"/>
      <c r="O833" s="2"/>
      <c r="P833" s="2"/>
      <c r="Q833" s="2"/>
      <c r="R833" s="2"/>
      <c r="S833" s="2"/>
      <c r="T833" s="2"/>
      <c r="U833" s="2"/>
      <c r="V833" s="2"/>
      <c r="W833" s="2"/>
      <c r="X833" s="2"/>
      <c r="Y833" s="2"/>
      <c r="Z833" s="2"/>
      <c r="AA833" s="2"/>
      <c r="AB833" s="2"/>
    </row>
    <row r="834" spans="1:28" ht="13.5" customHeight="1">
      <c r="A834" s="2"/>
      <c r="B834" s="3"/>
      <c r="C834" s="3"/>
      <c r="D834" s="35"/>
      <c r="E834" s="35"/>
      <c r="F834" s="35"/>
      <c r="G834" s="35"/>
      <c r="H834" s="3"/>
      <c r="I834" s="2"/>
      <c r="J834" s="2"/>
      <c r="K834" s="2"/>
      <c r="L834" s="2"/>
      <c r="M834" s="2"/>
      <c r="N834" s="2"/>
      <c r="O834" s="2"/>
      <c r="P834" s="2"/>
      <c r="Q834" s="2"/>
      <c r="R834" s="2"/>
      <c r="S834" s="2"/>
      <c r="T834" s="2"/>
      <c r="U834" s="2"/>
      <c r="V834" s="2"/>
      <c r="W834" s="2"/>
      <c r="X834" s="2"/>
      <c r="Y834" s="2"/>
      <c r="Z834" s="2"/>
      <c r="AA834" s="2"/>
      <c r="AB834" s="2"/>
    </row>
    <row r="835" spans="1:28" ht="13.5" customHeight="1">
      <c r="A835" s="2"/>
      <c r="B835" s="3"/>
      <c r="C835" s="3"/>
      <c r="D835" s="35"/>
      <c r="E835" s="35"/>
      <c r="F835" s="35"/>
      <c r="G835" s="35"/>
      <c r="H835" s="3"/>
      <c r="I835" s="2"/>
      <c r="J835" s="2"/>
      <c r="K835" s="2"/>
      <c r="L835" s="2"/>
      <c r="M835" s="2"/>
      <c r="N835" s="2"/>
      <c r="O835" s="2"/>
      <c r="P835" s="2"/>
      <c r="Q835" s="2"/>
      <c r="R835" s="2"/>
      <c r="S835" s="2"/>
      <c r="T835" s="2"/>
      <c r="U835" s="2"/>
      <c r="V835" s="2"/>
      <c r="W835" s="2"/>
      <c r="X835" s="2"/>
      <c r="Y835" s="2"/>
      <c r="Z835" s="2"/>
      <c r="AA835" s="2"/>
      <c r="AB835" s="2"/>
    </row>
    <row r="836" spans="1:28" ht="13.5" customHeight="1">
      <c r="A836" s="2"/>
      <c r="B836" s="3"/>
      <c r="C836" s="3"/>
      <c r="D836" s="35"/>
      <c r="E836" s="35"/>
      <c r="F836" s="35"/>
      <c r="G836" s="35"/>
      <c r="H836" s="3"/>
      <c r="I836" s="2"/>
      <c r="J836" s="2"/>
      <c r="K836" s="2"/>
      <c r="L836" s="2"/>
      <c r="M836" s="2"/>
      <c r="N836" s="2"/>
      <c r="O836" s="2"/>
      <c r="P836" s="2"/>
      <c r="Q836" s="2"/>
      <c r="R836" s="2"/>
      <c r="S836" s="2"/>
      <c r="T836" s="2"/>
      <c r="U836" s="2"/>
      <c r="V836" s="2"/>
      <c r="W836" s="2"/>
      <c r="X836" s="2"/>
      <c r="Y836" s="2"/>
      <c r="Z836" s="2"/>
      <c r="AA836" s="2"/>
      <c r="AB836" s="2"/>
    </row>
    <row r="837" spans="1:28" ht="13.5" customHeight="1">
      <c r="A837" s="2"/>
      <c r="B837" s="3"/>
      <c r="C837" s="3"/>
      <c r="D837" s="35"/>
      <c r="E837" s="35"/>
      <c r="F837" s="35"/>
      <c r="G837" s="35"/>
      <c r="H837" s="3"/>
      <c r="I837" s="2"/>
      <c r="J837" s="2"/>
      <c r="K837" s="2"/>
      <c r="L837" s="2"/>
      <c r="M837" s="2"/>
      <c r="N837" s="2"/>
      <c r="O837" s="2"/>
      <c r="P837" s="2"/>
      <c r="Q837" s="2"/>
      <c r="R837" s="2"/>
      <c r="S837" s="2"/>
      <c r="T837" s="2"/>
      <c r="U837" s="2"/>
      <c r="V837" s="2"/>
      <c r="W837" s="2"/>
      <c r="X837" s="2"/>
      <c r="Y837" s="2"/>
      <c r="Z837" s="2"/>
      <c r="AA837" s="2"/>
      <c r="AB837" s="2"/>
    </row>
    <row r="838" spans="1:28" ht="13.5" customHeight="1">
      <c r="A838" s="2"/>
      <c r="B838" s="3"/>
      <c r="C838" s="3"/>
      <c r="D838" s="35"/>
      <c r="E838" s="35"/>
      <c r="F838" s="35"/>
      <c r="G838" s="35"/>
      <c r="H838" s="3"/>
      <c r="I838" s="2"/>
      <c r="J838" s="2"/>
      <c r="K838" s="2"/>
      <c r="L838" s="2"/>
      <c r="M838" s="2"/>
      <c r="N838" s="2"/>
      <c r="O838" s="2"/>
      <c r="P838" s="2"/>
      <c r="Q838" s="2"/>
      <c r="R838" s="2"/>
      <c r="S838" s="2"/>
      <c r="T838" s="2"/>
      <c r="U838" s="2"/>
      <c r="V838" s="2"/>
      <c r="W838" s="2"/>
      <c r="X838" s="2"/>
      <c r="Y838" s="2"/>
      <c r="Z838" s="2"/>
      <c r="AA838" s="2"/>
      <c r="AB838" s="2"/>
    </row>
    <row r="839" spans="1:28" ht="13.5" customHeight="1">
      <c r="A839" s="2"/>
      <c r="B839" s="3"/>
      <c r="C839" s="3"/>
      <c r="D839" s="35"/>
      <c r="E839" s="35"/>
      <c r="F839" s="35"/>
      <c r="G839" s="35"/>
      <c r="H839" s="3"/>
      <c r="I839" s="2"/>
      <c r="J839" s="2"/>
      <c r="K839" s="2"/>
      <c r="L839" s="2"/>
      <c r="M839" s="2"/>
      <c r="N839" s="2"/>
      <c r="O839" s="2"/>
      <c r="P839" s="2"/>
      <c r="Q839" s="2"/>
      <c r="R839" s="2"/>
      <c r="S839" s="2"/>
      <c r="T839" s="2"/>
      <c r="U839" s="2"/>
      <c r="V839" s="2"/>
      <c r="W839" s="2"/>
      <c r="X839" s="2"/>
      <c r="Y839" s="2"/>
      <c r="Z839" s="2"/>
      <c r="AA839" s="2"/>
      <c r="AB839" s="2"/>
    </row>
    <row r="840" spans="1:28" ht="13.5" customHeight="1">
      <c r="A840" s="2"/>
      <c r="B840" s="3"/>
      <c r="C840" s="3"/>
      <c r="D840" s="35"/>
      <c r="E840" s="35"/>
      <c r="F840" s="35"/>
      <c r="G840" s="35"/>
      <c r="H840" s="3"/>
      <c r="I840" s="2"/>
      <c r="J840" s="2"/>
      <c r="K840" s="2"/>
      <c r="L840" s="2"/>
      <c r="M840" s="2"/>
      <c r="N840" s="2"/>
      <c r="O840" s="2"/>
      <c r="P840" s="2"/>
      <c r="Q840" s="2"/>
      <c r="R840" s="2"/>
      <c r="S840" s="2"/>
      <c r="T840" s="2"/>
      <c r="U840" s="2"/>
      <c r="V840" s="2"/>
      <c r="W840" s="2"/>
      <c r="X840" s="2"/>
      <c r="Y840" s="2"/>
      <c r="Z840" s="2"/>
      <c r="AA840" s="2"/>
      <c r="AB840" s="2"/>
    </row>
    <row r="841" spans="1:28" ht="13.5" customHeight="1">
      <c r="A841" s="2"/>
      <c r="B841" s="3"/>
      <c r="C841" s="3"/>
      <c r="D841" s="35"/>
      <c r="E841" s="35"/>
      <c r="F841" s="35"/>
      <c r="G841" s="35"/>
      <c r="H841" s="3"/>
      <c r="I841" s="2"/>
      <c r="J841" s="2"/>
      <c r="K841" s="2"/>
      <c r="L841" s="2"/>
      <c r="M841" s="2"/>
      <c r="N841" s="2"/>
      <c r="O841" s="2"/>
      <c r="P841" s="2"/>
      <c r="Q841" s="2"/>
      <c r="R841" s="2"/>
      <c r="S841" s="2"/>
      <c r="T841" s="2"/>
      <c r="U841" s="2"/>
      <c r="V841" s="2"/>
      <c r="W841" s="2"/>
      <c r="X841" s="2"/>
      <c r="Y841" s="2"/>
      <c r="Z841" s="2"/>
      <c r="AA841" s="2"/>
      <c r="AB841" s="2"/>
    </row>
    <row r="842" spans="1:28" ht="13.5" customHeight="1">
      <c r="A842" s="2"/>
      <c r="B842" s="3"/>
      <c r="C842" s="3"/>
      <c r="D842" s="35"/>
      <c r="E842" s="35"/>
      <c r="F842" s="35"/>
      <c r="G842" s="35"/>
      <c r="H842" s="3"/>
      <c r="I842" s="2"/>
      <c r="J842" s="2"/>
      <c r="K842" s="2"/>
      <c r="L842" s="2"/>
      <c r="M842" s="2"/>
      <c r="N842" s="2"/>
      <c r="O842" s="2"/>
      <c r="P842" s="2"/>
      <c r="Q842" s="2"/>
      <c r="R842" s="2"/>
      <c r="S842" s="2"/>
      <c r="T842" s="2"/>
      <c r="U842" s="2"/>
      <c r="V842" s="2"/>
      <c r="W842" s="2"/>
      <c r="X842" s="2"/>
      <c r="Y842" s="2"/>
      <c r="Z842" s="2"/>
      <c r="AA842" s="2"/>
      <c r="AB842" s="2"/>
    </row>
    <row r="843" spans="1:28" ht="13.5" customHeight="1">
      <c r="A843" s="2"/>
      <c r="B843" s="3"/>
      <c r="C843" s="3"/>
      <c r="D843" s="35"/>
      <c r="E843" s="35"/>
      <c r="F843" s="35"/>
      <c r="G843" s="35"/>
      <c r="H843" s="3"/>
      <c r="I843" s="2"/>
      <c r="J843" s="2"/>
      <c r="K843" s="2"/>
      <c r="L843" s="2"/>
      <c r="M843" s="2"/>
      <c r="N843" s="2"/>
      <c r="O843" s="2"/>
      <c r="P843" s="2"/>
      <c r="Q843" s="2"/>
      <c r="R843" s="2"/>
      <c r="S843" s="2"/>
      <c r="T843" s="2"/>
      <c r="U843" s="2"/>
      <c r="V843" s="2"/>
      <c r="W843" s="2"/>
      <c r="X843" s="2"/>
      <c r="Y843" s="2"/>
      <c r="Z843" s="2"/>
      <c r="AA843" s="2"/>
      <c r="AB843" s="2"/>
    </row>
    <row r="844" spans="1:28" ht="13.5" customHeight="1">
      <c r="A844" s="2"/>
      <c r="B844" s="3"/>
      <c r="C844" s="3"/>
      <c r="D844" s="35"/>
      <c r="E844" s="35"/>
      <c r="F844" s="35"/>
      <c r="G844" s="35"/>
      <c r="H844" s="3"/>
      <c r="I844" s="2"/>
      <c r="J844" s="2"/>
      <c r="K844" s="2"/>
      <c r="L844" s="2"/>
      <c r="M844" s="2"/>
      <c r="N844" s="2"/>
      <c r="O844" s="2"/>
      <c r="P844" s="2"/>
      <c r="Q844" s="2"/>
      <c r="R844" s="2"/>
      <c r="S844" s="2"/>
      <c r="T844" s="2"/>
      <c r="U844" s="2"/>
      <c r="V844" s="2"/>
      <c r="W844" s="2"/>
      <c r="X844" s="2"/>
      <c r="Y844" s="2"/>
      <c r="Z844" s="2"/>
      <c r="AA844" s="2"/>
      <c r="AB844" s="2"/>
    </row>
    <row r="845" spans="1:28" ht="13.5" customHeight="1">
      <c r="A845" s="2"/>
      <c r="B845" s="3"/>
      <c r="C845" s="3"/>
      <c r="D845" s="35"/>
      <c r="E845" s="35"/>
      <c r="F845" s="35"/>
      <c r="G845" s="35"/>
      <c r="H845" s="3"/>
      <c r="I845" s="2"/>
      <c r="J845" s="2"/>
      <c r="K845" s="2"/>
      <c r="L845" s="2"/>
      <c r="M845" s="2"/>
      <c r="N845" s="2"/>
      <c r="O845" s="2"/>
      <c r="P845" s="2"/>
      <c r="Q845" s="2"/>
      <c r="R845" s="2"/>
      <c r="S845" s="2"/>
      <c r="T845" s="2"/>
      <c r="U845" s="2"/>
      <c r="V845" s="2"/>
      <c r="W845" s="2"/>
      <c r="X845" s="2"/>
      <c r="Y845" s="2"/>
      <c r="Z845" s="2"/>
      <c r="AA845" s="2"/>
      <c r="AB845" s="2"/>
    </row>
    <row r="846" spans="1:28" ht="13.5" customHeight="1">
      <c r="A846" s="2"/>
      <c r="B846" s="3"/>
      <c r="C846" s="3"/>
      <c r="D846" s="35"/>
      <c r="E846" s="35"/>
      <c r="F846" s="35"/>
      <c r="G846" s="35"/>
      <c r="H846" s="3"/>
      <c r="I846" s="2"/>
      <c r="J846" s="2"/>
      <c r="K846" s="2"/>
      <c r="L846" s="2"/>
      <c r="M846" s="2"/>
      <c r="N846" s="2"/>
      <c r="O846" s="2"/>
      <c r="P846" s="2"/>
      <c r="Q846" s="2"/>
      <c r="R846" s="2"/>
      <c r="S846" s="2"/>
      <c r="T846" s="2"/>
      <c r="U846" s="2"/>
      <c r="V846" s="2"/>
      <c r="W846" s="2"/>
      <c r="X846" s="2"/>
      <c r="Y846" s="2"/>
      <c r="Z846" s="2"/>
      <c r="AA846" s="2"/>
      <c r="AB846" s="2"/>
    </row>
    <row r="847" spans="1:28" ht="13.5" customHeight="1">
      <c r="A847" s="2"/>
      <c r="B847" s="3"/>
      <c r="C847" s="3"/>
      <c r="D847" s="35"/>
      <c r="E847" s="35"/>
      <c r="F847" s="35"/>
      <c r="G847" s="35"/>
      <c r="H847" s="3"/>
      <c r="I847" s="2"/>
      <c r="J847" s="2"/>
      <c r="K847" s="2"/>
      <c r="L847" s="2"/>
      <c r="M847" s="2"/>
      <c r="N847" s="2"/>
      <c r="O847" s="2"/>
      <c r="P847" s="2"/>
      <c r="Q847" s="2"/>
      <c r="R847" s="2"/>
      <c r="S847" s="2"/>
      <c r="T847" s="2"/>
      <c r="U847" s="2"/>
      <c r="V847" s="2"/>
      <c r="W847" s="2"/>
      <c r="X847" s="2"/>
      <c r="Y847" s="2"/>
      <c r="Z847" s="2"/>
      <c r="AA847" s="2"/>
      <c r="AB847" s="2"/>
    </row>
    <row r="848" spans="1:28" ht="13.5" customHeight="1">
      <c r="A848" s="2"/>
      <c r="B848" s="3"/>
      <c r="C848" s="3"/>
      <c r="D848" s="35"/>
      <c r="E848" s="35"/>
      <c r="F848" s="35"/>
      <c r="G848" s="35"/>
      <c r="H848" s="3"/>
      <c r="I848" s="2"/>
      <c r="J848" s="2"/>
      <c r="K848" s="2"/>
      <c r="L848" s="2"/>
      <c r="M848" s="2"/>
      <c r="N848" s="2"/>
      <c r="O848" s="2"/>
      <c r="P848" s="2"/>
      <c r="Q848" s="2"/>
      <c r="R848" s="2"/>
      <c r="S848" s="2"/>
      <c r="T848" s="2"/>
      <c r="U848" s="2"/>
      <c r="V848" s="2"/>
      <c r="W848" s="2"/>
      <c r="X848" s="2"/>
      <c r="Y848" s="2"/>
      <c r="Z848" s="2"/>
      <c r="AA848" s="2"/>
      <c r="AB848" s="2"/>
    </row>
    <row r="849" spans="1:28" ht="13.5" customHeight="1">
      <c r="A849" s="2"/>
      <c r="B849" s="3"/>
      <c r="C849" s="3"/>
      <c r="D849" s="35"/>
      <c r="E849" s="35"/>
      <c r="F849" s="35"/>
      <c r="G849" s="35"/>
      <c r="H849" s="3"/>
      <c r="I849" s="2"/>
      <c r="J849" s="2"/>
      <c r="K849" s="2"/>
      <c r="L849" s="2"/>
      <c r="M849" s="2"/>
      <c r="N849" s="2"/>
      <c r="O849" s="2"/>
      <c r="P849" s="2"/>
      <c r="Q849" s="2"/>
      <c r="R849" s="2"/>
      <c r="S849" s="2"/>
      <c r="T849" s="2"/>
      <c r="U849" s="2"/>
      <c r="V849" s="2"/>
      <c r="W849" s="2"/>
      <c r="X849" s="2"/>
      <c r="Y849" s="2"/>
      <c r="Z849" s="2"/>
      <c r="AA849" s="2"/>
      <c r="AB849" s="2"/>
    </row>
    <row r="850" spans="1:28" ht="13.5" customHeight="1">
      <c r="A850" s="2"/>
      <c r="B850" s="3"/>
      <c r="C850" s="3"/>
      <c r="D850" s="35"/>
      <c r="E850" s="35"/>
      <c r="F850" s="35"/>
      <c r="G850" s="35"/>
      <c r="H850" s="3"/>
      <c r="I850" s="2"/>
      <c r="J850" s="2"/>
      <c r="K850" s="2"/>
      <c r="L850" s="2"/>
      <c r="M850" s="2"/>
      <c r="N850" s="2"/>
      <c r="O850" s="2"/>
      <c r="P850" s="2"/>
      <c r="Q850" s="2"/>
      <c r="R850" s="2"/>
      <c r="S850" s="2"/>
      <c r="T850" s="2"/>
      <c r="U850" s="2"/>
      <c r="V850" s="2"/>
      <c r="W850" s="2"/>
      <c r="X850" s="2"/>
      <c r="Y850" s="2"/>
      <c r="Z850" s="2"/>
      <c r="AA850" s="2"/>
      <c r="AB850" s="2"/>
    </row>
    <row r="851" spans="1:28" ht="13.5" customHeight="1">
      <c r="A851" s="2"/>
      <c r="B851" s="3"/>
      <c r="C851" s="3"/>
      <c r="D851" s="35"/>
      <c r="E851" s="35"/>
      <c r="F851" s="35"/>
      <c r="G851" s="35"/>
      <c r="H851" s="3"/>
      <c r="I851" s="2"/>
      <c r="J851" s="2"/>
      <c r="K851" s="2"/>
      <c r="L851" s="2"/>
      <c r="M851" s="2"/>
      <c r="N851" s="2"/>
      <c r="O851" s="2"/>
      <c r="P851" s="2"/>
      <c r="Q851" s="2"/>
      <c r="R851" s="2"/>
      <c r="S851" s="2"/>
      <c r="T851" s="2"/>
      <c r="U851" s="2"/>
      <c r="V851" s="2"/>
      <c r="W851" s="2"/>
      <c r="X851" s="2"/>
      <c r="Y851" s="2"/>
      <c r="Z851" s="2"/>
      <c r="AA851" s="2"/>
      <c r="AB851" s="2"/>
    </row>
    <row r="852" spans="1:28" ht="13.5" customHeight="1">
      <c r="A852" s="2"/>
      <c r="B852" s="3"/>
      <c r="C852" s="3"/>
      <c r="D852" s="35"/>
      <c r="E852" s="35"/>
      <c r="F852" s="35"/>
      <c r="G852" s="35"/>
      <c r="H852" s="3"/>
      <c r="I852" s="2"/>
      <c r="J852" s="2"/>
      <c r="K852" s="2"/>
      <c r="L852" s="2"/>
      <c r="M852" s="2"/>
      <c r="N852" s="2"/>
      <c r="O852" s="2"/>
      <c r="P852" s="2"/>
      <c r="Q852" s="2"/>
      <c r="R852" s="2"/>
      <c r="S852" s="2"/>
      <c r="T852" s="2"/>
      <c r="U852" s="2"/>
      <c r="V852" s="2"/>
      <c r="W852" s="2"/>
      <c r="X852" s="2"/>
      <c r="Y852" s="2"/>
      <c r="Z852" s="2"/>
      <c r="AA852" s="2"/>
      <c r="AB852" s="2"/>
    </row>
    <row r="853" spans="1:28" ht="13.5" customHeight="1">
      <c r="A853" s="2"/>
      <c r="B853" s="3"/>
      <c r="C853" s="3"/>
      <c r="D853" s="35"/>
      <c r="E853" s="35"/>
      <c r="F853" s="35"/>
      <c r="G853" s="35"/>
      <c r="H853" s="3"/>
      <c r="I853" s="2"/>
      <c r="J853" s="2"/>
      <c r="K853" s="2"/>
      <c r="L853" s="2"/>
      <c r="M853" s="2"/>
      <c r="N853" s="2"/>
      <c r="O853" s="2"/>
      <c r="P853" s="2"/>
      <c r="Q853" s="2"/>
      <c r="R853" s="2"/>
      <c r="S853" s="2"/>
      <c r="T853" s="2"/>
      <c r="U853" s="2"/>
      <c r="V853" s="2"/>
      <c r="W853" s="2"/>
      <c r="X853" s="2"/>
      <c r="Y853" s="2"/>
      <c r="Z853" s="2"/>
      <c r="AA853" s="2"/>
      <c r="AB853" s="2"/>
    </row>
    <row r="854" spans="1:28" ht="13.5" customHeight="1">
      <c r="A854" s="2"/>
      <c r="B854" s="3"/>
      <c r="C854" s="3"/>
      <c r="D854" s="35"/>
      <c r="E854" s="35"/>
      <c r="F854" s="35"/>
      <c r="G854" s="35"/>
      <c r="H854" s="3"/>
      <c r="I854" s="2"/>
      <c r="J854" s="2"/>
      <c r="K854" s="2"/>
      <c r="L854" s="2"/>
      <c r="M854" s="2"/>
      <c r="N854" s="2"/>
      <c r="O854" s="2"/>
      <c r="P854" s="2"/>
      <c r="Q854" s="2"/>
      <c r="R854" s="2"/>
      <c r="S854" s="2"/>
      <c r="T854" s="2"/>
      <c r="U854" s="2"/>
      <c r="V854" s="2"/>
      <c r="W854" s="2"/>
      <c r="X854" s="2"/>
      <c r="Y854" s="2"/>
      <c r="Z854" s="2"/>
      <c r="AA854" s="2"/>
      <c r="AB854" s="2"/>
    </row>
    <row r="855" spans="1:28" ht="13.5" customHeight="1">
      <c r="A855" s="2"/>
      <c r="B855" s="3"/>
      <c r="C855" s="3"/>
      <c r="D855" s="35"/>
      <c r="E855" s="35"/>
      <c r="F855" s="35"/>
      <c r="G855" s="35"/>
      <c r="H855" s="3"/>
      <c r="I855" s="2"/>
      <c r="J855" s="2"/>
      <c r="K855" s="2"/>
      <c r="L855" s="2"/>
      <c r="M855" s="2"/>
      <c r="N855" s="2"/>
      <c r="O855" s="2"/>
      <c r="P855" s="2"/>
      <c r="Q855" s="2"/>
      <c r="R855" s="2"/>
      <c r="S855" s="2"/>
      <c r="T855" s="2"/>
      <c r="U855" s="2"/>
      <c r="V855" s="2"/>
      <c r="W855" s="2"/>
      <c r="X855" s="2"/>
      <c r="Y855" s="2"/>
      <c r="Z855" s="2"/>
      <c r="AA855" s="2"/>
      <c r="AB855" s="2"/>
    </row>
    <row r="856" spans="1:28" ht="13.5" customHeight="1">
      <c r="A856" s="2"/>
      <c r="B856" s="3"/>
      <c r="C856" s="3"/>
      <c r="D856" s="35"/>
      <c r="E856" s="35"/>
      <c r="F856" s="35"/>
      <c r="G856" s="35"/>
      <c r="H856" s="3"/>
      <c r="I856" s="2"/>
      <c r="J856" s="2"/>
      <c r="K856" s="2"/>
      <c r="L856" s="2"/>
      <c r="M856" s="2"/>
      <c r="N856" s="2"/>
      <c r="O856" s="2"/>
      <c r="P856" s="2"/>
      <c r="Q856" s="2"/>
      <c r="R856" s="2"/>
      <c r="S856" s="2"/>
      <c r="T856" s="2"/>
      <c r="U856" s="2"/>
      <c r="V856" s="2"/>
      <c r="W856" s="2"/>
      <c r="X856" s="2"/>
      <c r="Y856" s="2"/>
      <c r="Z856" s="2"/>
      <c r="AA856" s="2"/>
      <c r="AB856" s="2"/>
    </row>
    <row r="857" spans="1:28" ht="13.5" customHeight="1">
      <c r="A857" s="2"/>
      <c r="B857" s="3"/>
      <c r="C857" s="3"/>
      <c r="D857" s="35"/>
      <c r="E857" s="35"/>
      <c r="F857" s="35"/>
      <c r="G857" s="35"/>
      <c r="H857" s="3"/>
      <c r="I857" s="2"/>
      <c r="J857" s="2"/>
      <c r="K857" s="2"/>
      <c r="L857" s="2"/>
      <c r="M857" s="2"/>
      <c r="N857" s="2"/>
      <c r="O857" s="2"/>
      <c r="P857" s="2"/>
      <c r="Q857" s="2"/>
      <c r="R857" s="2"/>
      <c r="S857" s="2"/>
      <c r="T857" s="2"/>
      <c r="U857" s="2"/>
      <c r="V857" s="2"/>
      <c r="W857" s="2"/>
      <c r="X857" s="2"/>
      <c r="Y857" s="2"/>
      <c r="Z857" s="2"/>
      <c r="AA857" s="2"/>
      <c r="AB857" s="2"/>
    </row>
    <row r="858" spans="1:28" ht="13.5" customHeight="1">
      <c r="A858" s="2"/>
      <c r="B858" s="3"/>
      <c r="C858" s="3"/>
      <c r="D858" s="35"/>
      <c r="E858" s="35"/>
      <c r="F858" s="35"/>
      <c r="G858" s="35"/>
      <c r="H858" s="3"/>
      <c r="I858" s="2"/>
      <c r="J858" s="2"/>
      <c r="K858" s="2"/>
      <c r="L858" s="2"/>
      <c r="M858" s="2"/>
      <c r="N858" s="2"/>
      <c r="O858" s="2"/>
      <c r="P858" s="2"/>
      <c r="Q858" s="2"/>
      <c r="R858" s="2"/>
      <c r="S858" s="2"/>
      <c r="T858" s="2"/>
      <c r="U858" s="2"/>
      <c r="V858" s="2"/>
      <c r="W858" s="2"/>
      <c r="X858" s="2"/>
      <c r="Y858" s="2"/>
      <c r="Z858" s="2"/>
      <c r="AA858" s="2"/>
      <c r="AB858" s="2"/>
    </row>
    <row r="859" spans="1:28" ht="13.5" customHeight="1">
      <c r="A859" s="2"/>
      <c r="B859" s="3"/>
      <c r="C859" s="3"/>
      <c r="D859" s="35"/>
      <c r="E859" s="35"/>
      <c r="F859" s="35"/>
      <c r="G859" s="35"/>
      <c r="H859" s="3"/>
      <c r="I859" s="2"/>
      <c r="J859" s="2"/>
      <c r="K859" s="2"/>
      <c r="L859" s="2"/>
      <c r="M859" s="2"/>
      <c r="N859" s="2"/>
      <c r="O859" s="2"/>
      <c r="P859" s="2"/>
      <c r="Q859" s="2"/>
      <c r="R859" s="2"/>
      <c r="S859" s="2"/>
      <c r="T859" s="2"/>
      <c r="U859" s="2"/>
      <c r="V859" s="2"/>
      <c r="W859" s="2"/>
      <c r="X859" s="2"/>
      <c r="Y859" s="2"/>
      <c r="Z859" s="2"/>
      <c r="AA859" s="2"/>
      <c r="AB859" s="2"/>
    </row>
    <row r="860" spans="1:28" ht="13.5" customHeight="1">
      <c r="A860" s="2"/>
      <c r="B860" s="3"/>
      <c r="C860" s="3"/>
      <c r="D860" s="35"/>
      <c r="E860" s="35"/>
      <c r="F860" s="35"/>
      <c r="G860" s="35"/>
      <c r="H860" s="3"/>
      <c r="I860" s="2"/>
      <c r="J860" s="2"/>
      <c r="K860" s="2"/>
      <c r="L860" s="2"/>
      <c r="M860" s="2"/>
      <c r="N860" s="2"/>
      <c r="O860" s="2"/>
      <c r="P860" s="2"/>
      <c r="Q860" s="2"/>
      <c r="R860" s="2"/>
      <c r="S860" s="2"/>
      <c r="T860" s="2"/>
      <c r="U860" s="2"/>
      <c r="V860" s="2"/>
      <c r="W860" s="2"/>
      <c r="X860" s="2"/>
      <c r="Y860" s="2"/>
      <c r="Z860" s="2"/>
      <c r="AA860" s="2"/>
      <c r="AB860" s="2"/>
    </row>
    <row r="861" spans="1:28" ht="13.5" customHeight="1">
      <c r="A861" s="2"/>
      <c r="B861" s="3"/>
      <c r="C861" s="3"/>
      <c r="D861" s="35"/>
      <c r="E861" s="35"/>
      <c r="F861" s="35"/>
      <c r="G861" s="35"/>
      <c r="H861" s="3"/>
      <c r="I861" s="2"/>
      <c r="J861" s="2"/>
      <c r="K861" s="2"/>
      <c r="L861" s="2"/>
      <c r="M861" s="2"/>
      <c r="N861" s="2"/>
      <c r="O861" s="2"/>
      <c r="P861" s="2"/>
      <c r="Q861" s="2"/>
      <c r="R861" s="2"/>
      <c r="S861" s="2"/>
      <c r="T861" s="2"/>
      <c r="U861" s="2"/>
      <c r="V861" s="2"/>
      <c r="W861" s="2"/>
      <c r="X861" s="2"/>
      <c r="Y861" s="2"/>
      <c r="Z861" s="2"/>
      <c r="AA861" s="2"/>
      <c r="AB861" s="2"/>
    </row>
    <row r="862" spans="1:28" ht="13.5" customHeight="1">
      <c r="A862" s="2"/>
      <c r="B862" s="3"/>
      <c r="C862" s="3"/>
      <c r="D862" s="35"/>
      <c r="E862" s="35"/>
      <c r="F862" s="35"/>
      <c r="G862" s="35"/>
      <c r="H862" s="3"/>
      <c r="I862" s="2"/>
      <c r="J862" s="2"/>
      <c r="K862" s="2"/>
      <c r="L862" s="2"/>
      <c r="M862" s="2"/>
      <c r="N862" s="2"/>
      <c r="O862" s="2"/>
      <c r="P862" s="2"/>
      <c r="Q862" s="2"/>
      <c r="R862" s="2"/>
      <c r="S862" s="2"/>
      <c r="T862" s="2"/>
      <c r="U862" s="2"/>
      <c r="V862" s="2"/>
      <c r="W862" s="2"/>
      <c r="X862" s="2"/>
      <c r="Y862" s="2"/>
      <c r="Z862" s="2"/>
      <c r="AA862" s="2"/>
      <c r="AB862" s="2"/>
    </row>
    <row r="863" spans="1:28" ht="13.5" customHeight="1">
      <c r="A863" s="2"/>
      <c r="B863" s="3"/>
      <c r="C863" s="3"/>
      <c r="D863" s="35"/>
      <c r="E863" s="35"/>
      <c r="F863" s="35"/>
      <c r="G863" s="35"/>
      <c r="H863" s="3"/>
      <c r="I863" s="2"/>
      <c r="J863" s="2"/>
      <c r="K863" s="2"/>
      <c r="L863" s="2"/>
      <c r="M863" s="2"/>
      <c r="N863" s="2"/>
      <c r="O863" s="2"/>
      <c r="P863" s="2"/>
      <c r="Q863" s="2"/>
      <c r="R863" s="2"/>
      <c r="S863" s="2"/>
      <c r="T863" s="2"/>
      <c r="U863" s="2"/>
      <c r="V863" s="2"/>
      <c r="W863" s="2"/>
      <c r="X863" s="2"/>
      <c r="Y863" s="2"/>
      <c r="Z863" s="2"/>
      <c r="AA863" s="2"/>
      <c r="AB863" s="2"/>
    </row>
    <row r="864" spans="1:28" ht="13.5" customHeight="1">
      <c r="A864" s="2"/>
      <c r="B864" s="3"/>
      <c r="C864" s="3"/>
      <c r="D864" s="35"/>
      <c r="E864" s="35"/>
      <c r="F864" s="35"/>
      <c r="G864" s="35"/>
      <c r="H864" s="3"/>
      <c r="I864" s="2"/>
      <c r="J864" s="2"/>
      <c r="K864" s="2"/>
      <c r="L864" s="2"/>
      <c r="M864" s="2"/>
      <c r="N864" s="2"/>
      <c r="O864" s="2"/>
      <c r="P864" s="2"/>
      <c r="Q864" s="2"/>
      <c r="R864" s="2"/>
      <c r="S864" s="2"/>
      <c r="T864" s="2"/>
      <c r="U864" s="2"/>
      <c r="V864" s="2"/>
      <c r="W864" s="2"/>
      <c r="X864" s="2"/>
      <c r="Y864" s="2"/>
      <c r="Z864" s="2"/>
      <c r="AA864" s="2"/>
      <c r="AB864" s="2"/>
    </row>
    <row r="865" spans="1:28" ht="13.5" customHeight="1">
      <c r="A865" s="2"/>
      <c r="B865" s="3"/>
      <c r="C865" s="3"/>
      <c r="D865" s="35"/>
      <c r="E865" s="35"/>
      <c r="F865" s="35"/>
      <c r="G865" s="35"/>
      <c r="H865" s="3"/>
      <c r="I865" s="2"/>
      <c r="J865" s="2"/>
      <c r="K865" s="2"/>
      <c r="L865" s="2"/>
      <c r="M865" s="2"/>
      <c r="N865" s="2"/>
      <c r="O865" s="2"/>
      <c r="P865" s="2"/>
      <c r="Q865" s="2"/>
      <c r="R865" s="2"/>
      <c r="S865" s="2"/>
      <c r="T865" s="2"/>
      <c r="U865" s="2"/>
      <c r="V865" s="2"/>
      <c r="W865" s="2"/>
      <c r="X865" s="2"/>
      <c r="Y865" s="2"/>
      <c r="Z865" s="2"/>
      <c r="AA865" s="2"/>
      <c r="AB865" s="2"/>
    </row>
    <row r="866" spans="1:28" ht="13.5" customHeight="1">
      <c r="A866" s="2"/>
      <c r="B866" s="3"/>
      <c r="C866" s="3"/>
      <c r="D866" s="35"/>
      <c r="E866" s="35"/>
      <c r="F866" s="35"/>
      <c r="G866" s="35"/>
      <c r="H866" s="3"/>
      <c r="I866" s="2"/>
      <c r="J866" s="2"/>
      <c r="K866" s="2"/>
      <c r="L866" s="2"/>
      <c r="M866" s="2"/>
      <c r="N866" s="2"/>
      <c r="O866" s="2"/>
      <c r="P866" s="2"/>
      <c r="Q866" s="2"/>
      <c r="R866" s="2"/>
      <c r="S866" s="2"/>
      <c r="T866" s="2"/>
      <c r="U866" s="2"/>
      <c r="V866" s="2"/>
      <c r="W866" s="2"/>
      <c r="X866" s="2"/>
      <c r="Y866" s="2"/>
      <c r="Z866" s="2"/>
      <c r="AA866" s="2"/>
      <c r="AB866" s="2"/>
    </row>
    <row r="867" spans="1:28" ht="13.5" customHeight="1">
      <c r="A867" s="2"/>
      <c r="B867" s="3"/>
      <c r="C867" s="3"/>
      <c r="D867" s="35"/>
      <c r="E867" s="35"/>
      <c r="F867" s="35"/>
      <c r="G867" s="35"/>
      <c r="H867" s="3"/>
      <c r="I867" s="2"/>
      <c r="J867" s="2"/>
      <c r="K867" s="2"/>
      <c r="L867" s="2"/>
      <c r="M867" s="2"/>
      <c r="N867" s="2"/>
      <c r="O867" s="2"/>
      <c r="P867" s="2"/>
      <c r="Q867" s="2"/>
      <c r="R867" s="2"/>
      <c r="S867" s="2"/>
      <c r="T867" s="2"/>
      <c r="U867" s="2"/>
      <c r="V867" s="2"/>
      <c r="W867" s="2"/>
      <c r="X867" s="2"/>
      <c r="Y867" s="2"/>
      <c r="Z867" s="2"/>
      <c r="AA867" s="2"/>
      <c r="AB867" s="2"/>
    </row>
    <row r="868" spans="1:28" ht="13.5" customHeight="1">
      <c r="A868" s="2"/>
      <c r="B868" s="3"/>
      <c r="C868" s="3"/>
      <c r="D868" s="35"/>
      <c r="E868" s="35"/>
      <c r="F868" s="35"/>
      <c r="G868" s="35"/>
      <c r="H868" s="3"/>
      <c r="I868" s="2"/>
      <c r="J868" s="2"/>
      <c r="K868" s="2"/>
      <c r="L868" s="2"/>
      <c r="M868" s="2"/>
      <c r="N868" s="2"/>
      <c r="O868" s="2"/>
      <c r="P868" s="2"/>
      <c r="Q868" s="2"/>
      <c r="R868" s="2"/>
      <c r="S868" s="2"/>
      <c r="T868" s="2"/>
      <c r="U868" s="2"/>
      <c r="V868" s="2"/>
      <c r="W868" s="2"/>
      <c r="X868" s="2"/>
      <c r="Y868" s="2"/>
      <c r="Z868" s="2"/>
      <c r="AA868" s="2"/>
      <c r="AB868" s="2"/>
    </row>
    <row r="869" spans="1:28" ht="13.5" customHeight="1">
      <c r="A869" s="2"/>
      <c r="B869" s="3"/>
      <c r="C869" s="3"/>
      <c r="D869" s="35"/>
      <c r="E869" s="35"/>
      <c r="F869" s="35"/>
      <c r="G869" s="35"/>
      <c r="H869" s="3"/>
      <c r="I869" s="2"/>
      <c r="J869" s="2"/>
      <c r="K869" s="2"/>
      <c r="L869" s="2"/>
      <c r="M869" s="2"/>
      <c r="N869" s="2"/>
      <c r="O869" s="2"/>
      <c r="P869" s="2"/>
      <c r="Q869" s="2"/>
      <c r="R869" s="2"/>
      <c r="S869" s="2"/>
      <c r="T869" s="2"/>
      <c r="U869" s="2"/>
      <c r="V869" s="2"/>
      <c r="W869" s="2"/>
      <c r="X869" s="2"/>
      <c r="Y869" s="2"/>
      <c r="Z869" s="2"/>
      <c r="AA869" s="2"/>
      <c r="AB869" s="2"/>
    </row>
    <row r="870" spans="1:28" ht="13.5" customHeight="1">
      <c r="A870" s="2"/>
      <c r="B870" s="3"/>
      <c r="C870" s="3"/>
      <c r="D870" s="35"/>
      <c r="E870" s="35"/>
      <c r="F870" s="35"/>
      <c r="G870" s="35"/>
      <c r="H870" s="3"/>
      <c r="I870" s="2"/>
      <c r="J870" s="2"/>
      <c r="K870" s="2"/>
      <c r="L870" s="2"/>
      <c r="M870" s="2"/>
      <c r="N870" s="2"/>
      <c r="O870" s="2"/>
      <c r="P870" s="2"/>
      <c r="Q870" s="2"/>
      <c r="R870" s="2"/>
      <c r="S870" s="2"/>
      <c r="T870" s="2"/>
      <c r="U870" s="2"/>
      <c r="V870" s="2"/>
      <c r="W870" s="2"/>
      <c r="X870" s="2"/>
      <c r="Y870" s="2"/>
      <c r="Z870" s="2"/>
      <c r="AA870" s="2"/>
      <c r="AB870" s="2"/>
    </row>
    <row r="871" spans="1:28" ht="13.5" customHeight="1">
      <c r="A871" s="2"/>
      <c r="B871" s="3"/>
      <c r="C871" s="3"/>
      <c r="D871" s="35"/>
      <c r="E871" s="35"/>
      <c r="F871" s="35"/>
      <c r="G871" s="35"/>
      <c r="H871" s="3"/>
      <c r="I871" s="2"/>
      <c r="J871" s="2"/>
      <c r="K871" s="2"/>
      <c r="L871" s="2"/>
      <c r="M871" s="2"/>
      <c r="N871" s="2"/>
      <c r="O871" s="2"/>
      <c r="P871" s="2"/>
      <c r="Q871" s="2"/>
      <c r="R871" s="2"/>
      <c r="S871" s="2"/>
      <c r="T871" s="2"/>
      <c r="U871" s="2"/>
      <c r="V871" s="2"/>
      <c r="W871" s="2"/>
      <c r="X871" s="2"/>
      <c r="Y871" s="2"/>
      <c r="Z871" s="2"/>
      <c r="AA871" s="2"/>
      <c r="AB871" s="2"/>
    </row>
    <row r="872" spans="1:28" ht="13.5" customHeight="1">
      <c r="A872" s="2"/>
      <c r="B872" s="3"/>
      <c r="C872" s="3"/>
      <c r="D872" s="35"/>
      <c r="E872" s="35"/>
      <c r="F872" s="35"/>
      <c r="G872" s="35"/>
      <c r="H872" s="3"/>
      <c r="I872" s="2"/>
      <c r="J872" s="2"/>
      <c r="K872" s="2"/>
      <c r="L872" s="2"/>
      <c r="M872" s="2"/>
      <c r="N872" s="2"/>
      <c r="O872" s="2"/>
      <c r="P872" s="2"/>
      <c r="Q872" s="2"/>
      <c r="R872" s="2"/>
      <c r="S872" s="2"/>
      <c r="T872" s="2"/>
      <c r="U872" s="2"/>
      <c r="V872" s="2"/>
      <c r="W872" s="2"/>
      <c r="X872" s="2"/>
      <c r="Y872" s="2"/>
      <c r="Z872" s="2"/>
      <c r="AA872" s="2"/>
      <c r="AB872" s="2"/>
    </row>
    <row r="873" spans="1:28" ht="13.5" customHeight="1">
      <c r="A873" s="2"/>
      <c r="B873" s="3"/>
      <c r="C873" s="3"/>
      <c r="D873" s="35"/>
      <c r="E873" s="35"/>
      <c r="F873" s="35"/>
      <c r="G873" s="35"/>
      <c r="H873" s="3"/>
      <c r="I873" s="2"/>
      <c r="J873" s="2"/>
      <c r="K873" s="2"/>
      <c r="L873" s="2"/>
      <c r="M873" s="2"/>
      <c r="N873" s="2"/>
      <c r="O873" s="2"/>
      <c r="P873" s="2"/>
      <c r="Q873" s="2"/>
      <c r="R873" s="2"/>
      <c r="S873" s="2"/>
      <c r="T873" s="2"/>
      <c r="U873" s="2"/>
      <c r="V873" s="2"/>
      <c r="W873" s="2"/>
      <c r="X873" s="2"/>
      <c r="Y873" s="2"/>
      <c r="Z873" s="2"/>
      <c r="AA873" s="2"/>
      <c r="AB873" s="2"/>
    </row>
    <row r="874" spans="1:28" ht="13.5" customHeight="1">
      <c r="A874" s="2"/>
      <c r="B874" s="3"/>
      <c r="C874" s="3"/>
      <c r="D874" s="35"/>
      <c r="E874" s="35"/>
      <c r="F874" s="35"/>
      <c r="G874" s="35"/>
      <c r="H874" s="3"/>
      <c r="I874" s="2"/>
      <c r="J874" s="2"/>
      <c r="K874" s="2"/>
      <c r="L874" s="2"/>
      <c r="M874" s="2"/>
      <c r="N874" s="2"/>
      <c r="O874" s="2"/>
      <c r="P874" s="2"/>
      <c r="Q874" s="2"/>
      <c r="R874" s="2"/>
      <c r="S874" s="2"/>
      <c r="T874" s="2"/>
      <c r="U874" s="2"/>
      <c r="V874" s="2"/>
      <c r="W874" s="2"/>
      <c r="X874" s="2"/>
      <c r="Y874" s="2"/>
      <c r="Z874" s="2"/>
      <c r="AA874" s="2"/>
      <c r="AB874" s="2"/>
    </row>
    <row r="875" spans="1:28" ht="13.5" customHeight="1">
      <c r="A875" s="2"/>
      <c r="B875" s="3"/>
      <c r="C875" s="3"/>
      <c r="D875" s="35"/>
      <c r="E875" s="35"/>
      <c r="F875" s="35"/>
      <c r="G875" s="35"/>
      <c r="H875" s="3"/>
      <c r="I875" s="2"/>
      <c r="J875" s="2"/>
      <c r="K875" s="2"/>
      <c r="L875" s="2"/>
      <c r="M875" s="2"/>
      <c r="N875" s="2"/>
      <c r="O875" s="2"/>
      <c r="P875" s="2"/>
      <c r="Q875" s="2"/>
      <c r="R875" s="2"/>
      <c r="S875" s="2"/>
      <c r="T875" s="2"/>
      <c r="U875" s="2"/>
      <c r="V875" s="2"/>
      <c r="W875" s="2"/>
      <c r="X875" s="2"/>
      <c r="Y875" s="2"/>
      <c r="Z875" s="2"/>
      <c r="AA875" s="2"/>
      <c r="AB875" s="2"/>
    </row>
    <row r="876" spans="1:28" ht="13.5" customHeight="1">
      <c r="A876" s="2"/>
      <c r="B876" s="3"/>
      <c r="C876" s="3"/>
      <c r="D876" s="35"/>
      <c r="E876" s="35"/>
      <c r="F876" s="35"/>
      <c r="G876" s="35"/>
      <c r="H876" s="3"/>
      <c r="I876" s="2"/>
      <c r="J876" s="2"/>
      <c r="K876" s="2"/>
      <c r="L876" s="2"/>
      <c r="M876" s="2"/>
      <c r="N876" s="2"/>
      <c r="O876" s="2"/>
      <c r="P876" s="2"/>
      <c r="Q876" s="2"/>
      <c r="R876" s="2"/>
      <c r="S876" s="2"/>
      <c r="T876" s="2"/>
      <c r="U876" s="2"/>
      <c r="V876" s="2"/>
      <c r="W876" s="2"/>
      <c r="X876" s="2"/>
      <c r="Y876" s="2"/>
      <c r="Z876" s="2"/>
      <c r="AA876" s="2"/>
      <c r="AB876" s="2"/>
    </row>
    <row r="877" spans="1:28" ht="13.5" customHeight="1">
      <c r="A877" s="2"/>
      <c r="B877" s="3"/>
      <c r="C877" s="3"/>
      <c r="D877" s="35"/>
      <c r="E877" s="35"/>
      <c r="F877" s="35"/>
      <c r="G877" s="35"/>
      <c r="H877" s="3"/>
      <c r="I877" s="2"/>
      <c r="J877" s="2"/>
      <c r="K877" s="2"/>
      <c r="L877" s="2"/>
      <c r="M877" s="2"/>
      <c r="N877" s="2"/>
      <c r="O877" s="2"/>
      <c r="P877" s="2"/>
      <c r="Q877" s="2"/>
      <c r="R877" s="2"/>
      <c r="S877" s="2"/>
      <c r="T877" s="2"/>
      <c r="U877" s="2"/>
      <c r="V877" s="2"/>
      <c r="W877" s="2"/>
      <c r="X877" s="2"/>
      <c r="Y877" s="2"/>
      <c r="Z877" s="2"/>
      <c r="AA877" s="2"/>
      <c r="AB877" s="2"/>
    </row>
    <row r="878" spans="1:28" ht="13.5" customHeight="1">
      <c r="A878" s="2"/>
      <c r="B878" s="3"/>
      <c r="C878" s="3"/>
      <c r="D878" s="35"/>
      <c r="E878" s="35"/>
      <c r="F878" s="35"/>
      <c r="G878" s="35"/>
      <c r="H878" s="3"/>
      <c r="I878" s="2"/>
      <c r="J878" s="2"/>
      <c r="K878" s="2"/>
      <c r="L878" s="2"/>
      <c r="M878" s="2"/>
      <c r="N878" s="2"/>
      <c r="O878" s="2"/>
      <c r="P878" s="2"/>
      <c r="Q878" s="2"/>
      <c r="R878" s="2"/>
      <c r="S878" s="2"/>
      <c r="T878" s="2"/>
      <c r="U878" s="2"/>
      <c r="V878" s="2"/>
      <c r="W878" s="2"/>
      <c r="X878" s="2"/>
      <c r="Y878" s="2"/>
      <c r="Z878" s="2"/>
      <c r="AA878" s="2"/>
      <c r="AB878" s="2"/>
    </row>
    <row r="879" spans="1:28" ht="13.5" customHeight="1">
      <c r="A879" s="2"/>
      <c r="B879" s="3"/>
      <c r="C879" s="3"/>
      <c r="D879" s="35"/>
      <c r="E879" s="35"/>
      <c r="F879" s="35"/>
      <c r="G879" s="35"/>
      <c r="H879" s="3"/>
      <c r="I879" s="2"/>
      <c r="J879" s="2"/>
      <c r="K879" s="2"/>
      <c r="L879" s="2"/>
      <c r="M879" s="2"/>
      <c r="N879" s="2"/>
      <c r="O879" s="2"/>
      <c r="P879" s="2"/>
      <c r="Q879" s="2"/>
      <c r="R879" s="2"/>
      <c r="S879" s="2"/>
      <c r="T879" s="2"/>
      <c r="U879" s="2"/>
      <c r="V879" s="2"/>
      <c r="W879" s="2"/>
      <c r="X879" s="2"/>
      <c r="Y879" s="2"/>
      <c r="Z879" s="2"/>
      <c r="AA879" s="2"/>
      <c r="AB879" s="2"/>
    </row>
    <row r="880" spans="1:28" ht="13.5" customHeight="1">
      <c r="A880" s="2"/>
      <c r="B880" s="3"/>
      <c r="C880" s="3"/>
      <c r="D880" s="35"/>
      <c r="E880" s="35"/>
      <c r="F880" s="35"/>
      <c r="G880" s="35"/>
      <c r="H880" s="3"/>
      <c r="I880" s="2"/>
      <c r="J880" s="2"/>
      <c r="K880" s="2"/>
      <c r="L880" s="2"/>
      <c r="M880" s="2"/>
      <c r="N880" s="2"/>
      <c r="O880" s="2"/>
      <c r="P880" s="2"/>
      <c r="Q880" s="2"/>
      <c r="R880" s="2"/>
      <c r="S880" s="2"/>
      <c r="T880" s="2"/>
      <c r="U880" s="2"/>
      <c r="V880" s="2"/>
      <c r="W880" s="2"/>
      <c r="X880" s="2"/>
      <c r="Y880" s="2"/>
      <c r="Z880" s="2"/>
      <c r="AA880" s="2"/>
      <c r="AB880" s="2"/>
    </row>
    <row r="881" spans="1:28" ht="13.5" customHeight="1">
      <c r="A881" s="2"/>
      <c r="B881" s="3"/>
      <c r="C881" s="3"/>
      <c r="D881" s="35"/>
      <c r="E881" s="35"/>
      <c r="F881" s="35"/>
      <c r="G881" s="35"/>
      <c r="H881" s="3"/>
      <c r="I881" s="2"/>
      <c r="J881" s="2"/>
      <c r="K881" s="2"/>
      <c r="L881" s="2"/>
      <c r="M881" s="2"/>
      <c r="N881" s="2"/>
      <c r="O881" s="2"/>
      <c r="P881" s="2"/>
      <c r="Q881" s="2"/>
      <c r="R881" s="2"/>
      <c r="S881" s="2"/>
      <c r="T881" s="2"/>
      <c r="U881" s="2"/>
      <c r="V881" s="2"/>
      <c r="W881" s="2"/>
      <c r="X881" s="2"/>
      <c r="Y881" s="2"/>
      <c r="Z881" s="2"/>
      <c r="AA881" s="2"/>
      <c r="AB881" s="2"/>
    </row>
    <row r="882" spans="1:28" ht="13.5" customHeight="1">
      <c r="A882" s="2"/>
      <c r="B882" s="3"/>
      <c r="C882" s="3"/>
      <c r="D882" s="35"/>
      <c r="E882" s="35"/>
      <c r="F882" s="35"/>
      <c r="G882" s="35"/>
      <c r="H882" s="3"/>
      <c r="I882" s="2"/>
      <c r="J882" s="2"/>
      <c r="K882" s="2"/>
      <c r="L882" s="2"/>
      <c r="M882" s="2"/>
      <c r="N882" s="2"/>
      <c r="O882" s="2"/>
      <c r="P882" s="2"/>
      <c r="Q882" s="2"/>
      <c r="R882" s="2"/>
      <c r="S882" s="2"/>
      <c r="T882" s="2"/>
      <c r="U882" s="2"/>
      <c r="V882" s="2"/>
      <c r="W882" s="2"/>
      <c r="X882" s="2"/>
      <c r="Y882" s="2"/>
      <c r="Z882" s="2"/>
      <c r="AA882" s="2"/>
      <c r="AB882" s="2"/>
    </row>
    <row r="883" spans="1:28" ht="13.5" customHeight="1">
      <c r="A883" s="2"/>
      <c r="B883" s="3"/>
      <c r="C883" s="3"/>
      <c r="D883" s="35"/>
      <c r="E883" s="35"/>
      <c r="F883" s="35"/>
      <c r="G883" s="35"/>
      <c r="H883" s="3"/>
      <c r="I883" s="2"/>
      <c r="J883" s="2"/>
      <c r="K883" s="2"/>
      <c r="L883" s="2"/>
      <c r="M883" s="2"/>
      <c r="N883" s="2"/>
      <c r="O883" s="2"/>
      <c r="P883" s="2"/>
      <c r="Q883" s="2"/>
      <c r="R883" s="2"/>
      <c r="S883" s="2"/>
      <c r="T883" s="2"/>
      <c r="U883" s="2"/>
      <c r="V883" s="2"/>
      <c r="W883" s="2"/>
      <c r="X883" s="2"/>
      <c r="Y883" s="2"/>
      <c r="Z883" s="2"/>
      <c r="AA883" s="2"/>
      <c r="AB883" s="2"/>
    </row>
    <row r="884" spans="1:28" ht="13.5" customHeight="1">
      <c r="A884" s="2"/>
      <c r="B884" s="3"/>
      <c r="C884" s="3"/>
      <c r="D884" s="35"/>
      <c r="E884" s="35"/>
      <c r="F884" s="35"/>
      <c r="G884" s="35"/>
      <c r="H884" s="3"/>
      <c r="I884" s="2"/>
      <c r="J884" s="2"/>
      <c r="K884" s="2"/>
      <c r="L884" s="2"/>
      <c r="M884" s="2"/>
      <c r="N884" s="2"/>
      <c r="O884" s="2"/>
      <c r="P884" s="2"/>
      <c r="Q884" s="2"/>
      <c r="R884" s="2"/>
      <c r="S884" s="2"/>
      <c r="T884" s="2"/>
      <c r="U884" s="2"/>
      <c r="V884" s="2"/>
      <c r="W884" s="2"/>
      <c r="X884" s="2"/>
      <c r="Y884" s="2"/>
      <c r="Z884" s="2"/>
      <c r="AA884" s="2"/>
      <c r="AB884" s="2"/>
    </row>
    <row r="885" spans="1:28" ht="13.5" customHeight="1">
      <c r="A885" s="2"/>
      <c r="B885" s="3"/>
      <c r="C885" s="3"/>
      <c r="D885" s="35"/>
      <c r="E885" s="35"/>
      <c r="F885" s="35"/>
      <c r="G885" s="35"/>
      <c r="H885" s="3"/>
      <c r="I885" s="2"/>
      <c r="J885" s="2"/>
      <c r="K885" s="2"/>
      <c r="L885" s="2"/>
      <c r="M885" s="2"/>
      <c r="N885" s="2"/>
      <c r="O885" s="2"/>
      <c r="P885" s="2"/>
      <c r="Q885" s="2"/>
      <c r="R885" s="2"/>
      <c r="S885" s="2"/>
      <c r="T885" s="2"/>
      <c r="U885" s="2"/>
      <c r="V885" s="2"/>
      <c r="W885" s="2"/>
      <c r="X885" s="2"/>
      <c r="Y885" s="2"/>
      <c r="Z885" s="2"/>
      <c r="AA885" s="2"/>
      <c r="AB885" s="2"/>
    </row>
    <row r="886" spans="1:28" ht="13.5" customHeight="1">
      <c r="A886" s="2"/>
      <c r="B886" s="3"/>
      <c r="C886" s="3"/>
      <c r="D886" s="35"/>
      <c r="E886" s="35"/>
      <c r="F886" s="35"/>
      <c r="G886" s="35"/>
      <c r="H886" s="3"/>
      <c r="I886" s="2"/>
      <c r="J886" s="2"/>
      <c r="K886" s="2"/>
      <c r="L886" s="2"/>
      <c r="M886" s="2"/>
      <c r="N886" s="2"/>
      <c r="O886" s="2"/>
      <c r="P886" s="2"/>
      <c r="Q886" s="2"/>
      <c r="R886" s="2"/>
      <c r="S886" s="2"/>
      <c r="T886" s="2"/>
      <c r="U886" s="2"/>
      <c r="V886" s="2"/>
      <c r="W886" s="2"/>
      <c r="X886" s="2"/>
      <c r="Y886" s="2"/>
      <c r="Z886" s="2"/>
      <c r="AA886" s="2"/>
      <c r="AB886" s="2"/>
    </row>
    <row r="887" spans="1:28" ht="13.5" customHeight="1">
      <c r="A887" s="2"/>
      <c r="B887" s="3"/>
      <c r="C887" s="3"/>
      <c r="D887" s="35"/>
      <c r="E887" s="35"/>
      <c r="F887" s="35"/>
      <c r="G887" s="35"/>
      <c r="H887" s="3"/>
      <c r="I887" s="2"/>
      <c r="J887" s="2"/>
      <c r="K887" s="2"/>
      <c r="L887" s="2"/>
      <c r="M887" s="2"/>
      <c r="N887" s="2"/>
      <c r="O887" s="2"/>
      <c r="P887" s="2"/>
      <c r="Q887" s="2"/>
      <c r="R887" s="2"/>
      <c r="S887" s="2"/>
      <c r="T887" s="2"/>
      <c r="U887" s="2"/>
      <c r="V887" s="2"/>
      <c r="W887" s="2"/>
      <c r="X887" s="2"/>
      <c r="Y887" s="2"/>
      <c r="Z887" s="2"/>
      <c r="AA887" s="2"/>
      <c r="AB887" s="2"/>
    </row>
    <row r="888" spans="1:28" ht="13.5" customHeight="1">
      <c r="A888" s="2"/>
      <c r="B888" s="3"/>
      <c r="C888" s="3"/>
      <c r="D888" s="35"/>
      <c r="E888" s="35"/>
      <c r="F888" s="35"/>
      <c r="G888" s="35"/>
      <c r="H888" s="3"/>
      <c r="I888" s="2"/>
      <c r="J888" s="2"/>
      <c r="K888" s="2"/>
      <c r="L888" s="2"/>
      <c r="M888" s="2"/>
      <c r="N888" s="2"/>
      <c r="O888" s="2"/>
      <c r="P888" s="2"/>
      <c r="Q888" s="2"/>
      <c r="R888" s="2"/>
      <c r="S888" s="2"/>
      <c r="T888" s="2"/>
      <c r="U888" s="2"/>
      <c r="V888" s="2"/>
      <c r="W888" s="2"/>
      <c r="X888" s="2"/>
      <c r="Y888" s="2"/>
      <c r="Z888" s="2"/>
      <c r="AA888" s="2"/>
      <c r="AB888" s="2"/>
    </row>
    <row r="889" spans="1:28" ht="13.5" customHeight="1">
      <c r="A889" s="2"/>
      <c r="B889" s="3"/>
      <c r="C889" s="3"/>
      <c r="D889" s="35"/>
      <c r="E889" s="35"/>
      <c r="F889" s="35"/>
      <c r="G889" s="35"/>
      <c r="H889" s="3"/>
      <c r="I889" s="2"/>
      <c r="J889" s="2"/>
      <c r="K889" s="2"/>
      <c r="L889" s="2"/>
      <c r="M889" s="2"/>
      <c r="N889" s="2"/>
      <c r="O889" s="2"/>
      <c r="P889" s="2"/>
      <c r="Q889" s="2"/>
      <c r="R889" s="2"/>
      <c r="S889" s="2"/>
      <c r="T889" s="2"/>
      <c r="U889" s="2"/>
      <c r="V889" s="2"/>
      <c r="W889" s="2"/>
      <c r="X889" s="2"/>
      <c r="Y889" s="2"/>
      <c r="Z889" s="2"/>
      <c r="AA889" s="2"/>
      <c r="AB889" s="2"/>
    </row>
    <row r="890" spans="1:28" ht="13.5" customHeight="1">
      <c r="A890" s="2"/>
      <c r="B890" s="3"/>
      <c r="C890" s="3"/>
      <c r="D890" s="35"/>
      <c r="E890" s="35"/>
      <c r="F890" s="35"/>
      <c r="G890" s="35"/>
      <c r="H890" s="3"/>
      <c r="I890" s="2"/>
      <c r="J890" s="2"/>
      <c r="K890" s="2"/>
      <c r="L890" s="2"/>
      <c r="M890" s="2"/>
      <c r="N890" s="2"/>
      <c r="O890" s="2"/>
      <c r="P890" s="2"/>
      <c r="Q890" s="2"/>
      <c r="R890" s="2"/>
      <c r="S890" s="2"/>
      <c r="T890" s="2"/>
      <c r="U890" s="2"/>
      <c r="V890" s="2"/>
      <c r="W890" s="2"/>
      <c r="X890" s="2"/>
      <c r="Y890" s="2"/>
      <c r="Z890" s="2"/>
      <c r="AA890" s="2"/>
      <c r="AB890" s="2"/>
    </row>
    <row r="891" spans="1:28" ht="13.5" customHeight="1">
      <c r="A891" s="2"/>
      <c r="B891" s="3"/>
      <c r="C891" s="3"/>
      <c r="D891" s="35"/>
      <c r="E891" s="35"/>
      <c r="F891" s="35"/>
      <c r="G891" s="35"/>
      <c r="H891" s="3"/>
      <c r="I891" s="2"/>
      <c r="J891" s="2"/>
      <c r="K891" s="2"/>
      <c r="L891" s="2"/>
      <c r="M891" s="2"/>
      <c r="N891" s="2"/>
      <c r="O891" s="2"/>
      <c r="P891" s="2"/>
      <c r="Q891" s="2"/>
      <c r="R891" s="2"/>
      <c r="S891" s="2"/>
      <c r="T891" s="2"/>
      <c r="U891" s="2"/>
      <c r="V891" s="2"/>
      <c r="W891" s="2"/>
      <c r="X891" s="2"/>
      <c r="Y891" s="2"/>
      <c r="Z891" s="2"/>
      <c r="AA891" s="2"/>
      <c r="AB891" s="2"/>
    </row>
    <row r="892" spans="1:28" ht="13.5" customHeight="1">
      <c r="A892" s="2"/>
      <c r="B892" s="3"/>
      <c r="C892" s="3"/>
      <c r="D892" s="35"/>
      <c r="E892" s="35"/>
      <c r="F892" s="35"/>
      <c r="G892" s="35"/>
      <c r="H892" s="3"/>
      <c r="I892" s="2"/>
      <c r="J892" s="2"/>
      <c r="K892" s="2"/>
      <c r="L892" s="2"/>
      <c r="M892" s="2"/>
      <c r="N892" s="2"/>
      <c r="O892" s="2"/>
      <c r="P892" s="2"/>
      <c r="Q892" s="2"/>
      <c r="R892" s="2"/>
      <c r="S892" s="2"/>
      <c r="T892" s="2"/>
      <c r="U892" s="2"/>
      <c r="V892" s="2"/>
      <c r="W892" s="2"/>
      <c r="X892" s="2"/>
      <c r="Y892" s="2"/>
      <c r="Z892" s="2"/>
      <c r="AA892" s="2"/>
      <c r="AB892" s="2"/>
    </row>
    <row r="893" spans="1:28" ht="13.5" customHeight="1">
      <c r="A893" s="2"/>
      <c r="B893" s="3"/>
      <c r="C893" s="3"/>
      <c r="D893" s="35"/>
      <c r="E893" s="35"/>
      <c r="F893" s="35"/>
      <c r="G893" s="35"/>
      <c r="H893" s="3"/>
      <c r="I893" s="2"/>
      <c r="J893" s="2"/>
      <c r="K893" s="2"/>
      <c r="L893" s="2"/>
      <c r="M893" s="2"/>
      <c r="N893" s="2"/>
      <c r="O893" s="2"/>
      <c r="P893" s="2"/>
      <c r="Q893" s="2"/>
      <c r="R893" s="2"/>
      <c r="S893" s="2"/>
      <c r="T893" s="2"/>
      <c r="U893" s="2"/>
      <c r="V893" s="2"/>
      <c r="W893" s="2"/>
      <c r="X893" s="2"/>
      <c r="Y893" s="2"/>
      <c r="Z893" s="2"/>
      <c r="AA893" s="2"/>
      <c r="AB893" s="2"/>
    </row>
    <row r="894" spans="1:28" ht="13.5" customHeight="1">
      <c r="A894" s="2"/>
      <c r="B894" s="3"/>
      <c r="C894" s="3"/>
      <c r="D894" s="35"/>
      <c r="E894" s="35"/>
      <c r="F894" s="35"/>
      <c r="G894" s="35"/>
      <c r="H894" s="3"/>
      <c r="I894" s="2"/>
      <c r="J894" s="2"/>
      <c r="K894" s="2"/>
      <c r="L894" s="2"/>
      <c r="M894" s="2"/>
      <c r="N894" s="2"/>
      <c r="O894" s="2"/>
      <c r="P894" s="2"/>
      <c r="Q894" s="2"/>
      <c r="R894" s="2"/>
      <c r="S894" s="2"/>
      <c r="T894" s="2"/>
      <c r="U894" s="2"/>
      <c r="V894" s="2"/>
      <c r="W894" s="2"/>
      <c r="X894" s="2"/>
      <c r="Y894" s="2"/>
      <c r="Z894" s="2"/>
      <c r="AA894" s="2"/>
      <c r="AB894" s="2"/>
    </row>
    <row r="895" spans="1:28" ht="13.5" customHeight="1">
      <c r="A895" s="2"/>
      <c r="B895" s="3"/>
      <c r="C895" s="3"/>
      <c r="D895" s="35"/>
      <c r="E895" s="35"/>
      <c r="F895" s="35"/>
      <c r="G895" s="35"/>
      <c r="H895" s="3"/>
      <c r="I895" s="2"/>
      <c r="J895" s="2"/>
      <c r="K895" s="2"/>
      <c r="L895" s="2"/>
      <c r="M895" s="2"/>
      <c r="N895" s="2"/>
      <c r="O895" s="2"/>
      <c r="P895" s="2"/>
      <c r="Q895" s="2"/>
      <c r="R895" s="2"/>
      <c r="S895" s="2"/>
      <c r="T895" s="2"/>
      <c r="U895" s="2"/>
      <c r="V895" s="2"/>
      <c r="W895" s="2"/>
      <c r="X895" s="2"/>
      <c r="Y895" s="2"/>
      <c r="Z895" s="2"/>
      <c r="AA895" s="2"/>
      <c r="AB895" s="2"/>
    </row>
    <row r="896" spans="1:28" ht="13.5" customHeight="1">
      <c r="A896" s="2"/>
      <c r="B896" s="3"/>
      <c r="C896" s="3"/>
      <c r="D896" s="35"/>
      <c r="E896" s="35"/>
      <c r="F896" s="35"/>
      <c r="G896" s="35"/>
      <c r="H896" s="3"/>
      <c r="I896" s="2"/>
      <c r="J896" s="2"/>
      <c r="K896" s="2"/>
      <c r="L896" s="2"/>
      <c r="M896" s="2"/>
      <c r="N896" s="2"/>
      <c r="O896" s="2"/>
      <c r="P896" s="2"/>
      <c r="Q896" s="2"/>
      <c r="R896" s="2"/>
      <c r="S896" s="2"/>
      <c r="T896" s="2"/>
      <c r="U896" s="2"/>
      <c r="V896" s="2"/>
      <c r="W896" s="2"/>
      <c r="X896" s="2"/>
      <c r="Y896" s="2"/>
      <c r="Z896" s="2"/>
      <c r="AA896" s="2"/>
      <c r="AB896" s="2"/>
    </row>
    <row r="897" spans="1:28" ht="13.5" customHeight="1">
      <c r="A897" s="2"/>
      <c r="B897" s="3"/>
      <c r="C897" s="3"/>
      <c r="D897" s="35"/>
      <c r="E897" s="35"/>
      <c r="F897" s="35"/>
      <c r="G897" s="35"/>
      <c r="H897" s="3"/>
      <c r="I897" s="2"/>
      <c r="J897" s="2"/>
      <c r="K897" s="2"/>
      <c r="L897" s="2"/>
      <c r="M897" s="2"/>
      <c r="N897" s="2"/>
      <c r="O897" s="2"/>
      <c r="P897" s="2"/>
      <c r="Q897" s="2"/>
      <c r="R897" s="2"/>
      <c r="S897" s="2"/>
      <c r="T897" s="2"/>
      <c r="U897" s="2"/>
      <c r="V897" s="2"/>
      <c r="W897" s="2"/>
      <c r="X897" s="2"/>
      <c r="Y897" s="2"/>
      <c r="Z897" s="2"/>
      <c r="AA897" s="2"/>
      <c r="AB897" s="2"/>
    </row>
    <row r="898" spans="1:28" ht="13.5" customHeight="1">
      <c r="A898" s="2"/>
      <c r="B898" s="3"/>
      <c r="C898" s="3"/>
      <c r="D898" s="35"/>
      <c r="E898" s="35"/>
      <c r="F898" s="35"/>
      <c r="G898" s="35"/>
      <c r="H898" s="3"/>
      <c r="I898" s="2"/>
      <c r="J898" s="2"/>
      <c r="K898" s="2"/>
      <c r="L898" s="2"/>
      <c r="M898" s="2"/>
      <c r="N898" s="2"/>
      <c r="O898" s="2"/>
      <c r="P898" s="2"/>
      <c r="Q898" s="2"/>
      <c r="R898" s="2"/>
      <c r="S898" s="2"/>
      <c r="T898" s="2"/>
      <c r="U898" s="2"/>
      <c r="V898" s="2"/>
      <c r="W898" s="2"/>
      <c r="X898" s="2"/>
      <c r="Y898" s="2"/>
      <c r="Z898" s="2"/>
      <c r="AA898" s="2"/>
      <c r="AB898" s="2"/>
    </row>
    <row r="899" spans="1:28" ht="13.5" customHeight="1">
      <c r="A899" s="2"/>
      <c r="B899" s="3"/>
      <c r="C899" s="3"/>
      <c r="D899" s="35"/>
      <c r="E899" s="35"/>
      <c r="F899" s="35"/>
      <c r="G899" s="35"/>
      <c r="H899" s="3"/>
      <c r="I899" s="2"/>
      <c r="J899" s="2"/>
      <c r="K899" s="2"/>
      <c r="L899" s="2"/>
      <c r="M899" s="2"/>
      <c r="N899" s="2"/>
      <c r="O899" s="2"/>
      <c r="P899" s="2"/>
      <c r="Q899" s="2"/>
      <c r="R899" s="2"/>
      <c r="S899" s="2"/>
      <c r="T899" s="2"/>
      <c r="U899" s="2"/>
      <c r="V899" s="2"/>
      <c r="W899" s="2"/>
      <c r="X899" s="2"/>
      <c r="Y899" s="2"/>
      <c r="Z899" s="2"/>
      <c r="AA899" s="2"/>
      <c r="AB899" s="2"/>
    </row>
    <row r="900" spans="1:28" ht="13.5" customHeight="1">
      <c r="A900" s="2"/>
      <c r="B900" s="3"/>
      <c r="C900" s="3"/>
      <c r="D900" s="35"/>
      <c r="E900" s="35"/>
      <c r="F900" s="35"/>
      <c r="G900" s="35"/>
      <c r="H900" s="3"/>
      <c r="I900" s="2"/>
      <c r="J900" s="2"/>
      <c r="K900" s="2"/>
      <c r="L900" s="2"/>
      <c r="M900" s="2"/>
      <c r="N900" s="2"/>
      <c r="O900" s="2"/>
      <c r="P900" s="2"/>
      <c r="Q900" s="2"/>
      <c r="R900" s="2"/>
      <c r="S900" s="2"/>
      <c r="T900" s="2"/>
      <c r="U900" s="2"/>
      <c r="V900" s="2"/>
      <c r="W900" s="2"/>
      <c r="X900" s="2"/>
      <c r="Y900" s="2"/>
      <c r="Z900" s="2"/>
      <c r="AA900" s="2"/>
      <c r="AB900" s="2"/>
    </row>
    <row r="901" spans="1:28" ht="13.5" customHeight="1">
      <c r="A901" s="2"/>
      <c r="B901" s="3"/>
      <c r="C901" s="3"/>
      <c r="D901" s="35"/>
      <c r="E901" s="35"/>
      <c r="F901" s="35"/>
      <c r="G901" s="35"/>
      <c r="H901" s="3"/>
      <c r="I901" s="2"/>
      <c r="J901" s="2"/>
      <c r="K901" s="2"/>
      <c r="L901" s="2"/>
      <c r="M901" s="2"/>
      <c r="N901" s="2"/>
      <c r="O901" s="2"/>
      <c r="P901" s="2"/>
      <c r="Q901" s="2"/>
      <c r="R901" s="2"/>
      <c r="S901" s="2"/>
      <c r="T901" s="2"/>
      <c r="U901" s="2"/>
      <c r="V901" s="2"/>
      <c r="W901" s="2"/>
      <c r="X901" s="2"/>
      <c r="Y901" s="2"/>
      <c r="Z901" s="2"/>
      <c r="AA901" s="2"/>
      <c r="AB901" s="2"/>
    </row>
    <row r="902" spans="1:28" ht="13.5" customHeight="1">
      <c r="A902" s="2"/>
      <c r="B902" s="3"/>
      <c r="C902" s="3"/>
      <c r="D902" s="35"/>
      <c r="E902" s="35"/>
      <c r="F902" s="35"/>
      <c r="G902" s="35"/>
      <c r="H902" s="3"/>
      <c r="I902" s="2"/>
      <c r="J902" s="2"/>
      <c r="K902" s="2"/>
      <c r="L902" s="2"/>
      <c r="M902" s="2"/>
      <c r="N902" s="2"/>
      <c r="O902" s="2"/>
      <c r="P902" s="2"/>
      <c r="Q902" s="2"/>
      <c r="R902" s="2"/>
      <c r="S902" s="2"/>
      <c r="T902" s="2"/>
      <c r="U902" s="2"/>
      <c r="V902" s="2"/>
      <c r="W902" s="2"/>
      <c r="X902" s="2"/>
      <c r="Y902" s="2"/>
      <c r="Z902" s="2"/>
      <c r="AA902" s="2"/>
      <c r="AB902" s="2"/>
    </row>
    <row r="903" spans="1:28" ht="13.5" customHeight="1">
      <c r="A903" s="2"/>
      <c r="B903" s="3"/>
      <c r="C903" s="3"/>
      <c r="D903" s="35"/>
      <c r="E903" s="35"/>
      <c r="F903" s="35"/>
      <c r="G903" s="35"/>
      <c r="H903" s="3"/>
      <c r="I903" s="2"/>
      <c r="J903" s="2"/>
      <c r="K903" s="2"/>
      <c r="L903" s="2"/>
      <c r="M903" s="2"/>
      <c r="N903" s="2"/>
      <c r="O903" s="2"/>
      <c r="P903" s="2"/>
      <c r="Q903" s="2"/>
      <c r="R903" s="2"/>
      <c r="S903" s="2"/>
      <c r="T903" s="2"/>
      <c r="U903" s="2"/>
      <c r="V903" s="2"/>
      <c r="W903" s="2"/>
      <c r="X903" s="2"/>
      <c r="Y903" s="2"/>
      <c r="Z903" s="2"/>
      <c r="AA903" s="2"/>
      <c r="AB903" s="2"/>
    </row>
    <row r="904" spans="1:28" ht="13.5" customHeight="1">
      <c r="A904" s="2"/>
      <c r="B904" s="3"/>
      <c r="C904" s="3"/>
      <c r="D904" s="35"/>
      <c r="E904" s="35"/>
      <c r="F904" s="35"/>
      <c r="G904" s="35"/>
      <c r="H904" s="3"/>
      <c r="I904" s="2"/>
      <c r="J904" s="2"/>
      <c r="K904" s="2"/>
      <c r="L904" s="2"/>
      <c r="M904" s="2"/>
      <c r="N904" s="2"/>
      <c r="O904" s="2"/>
      <c r="P904" s="2"/>
      <c r="Q904" s="2"/>
      <c r="R904" s="2"/>
      <c r="S904" s="2"/>
      <c r="T904" s="2"/>
      <c r="U904" s="2"/>
      <c r="V904" s="2"/>
      <c r="W904" s="2"/>
      <c r="X904" s="2"/>
      <c r="Y904" s="2"/>
      <c r="Z904" s="2"/>
      <c r="AA904" s="2"/>
      <c r="AB904" s="2"/>
    </row>
    <row r="905" spans="1:28" ht="13.5" customHeight="1">
      <c r="A905" s="2"/>
      <c r="B905" s="3"/>
      <c r="C905" s="3"/>
      <c r="D905" s="35"/>
      <c r="E905" s="35"/>
      <c r="F905" s="35"/>
      <c r="G905" s="35"/>
      <c r="H905" s="3"/>
      <c r="I905" s="2"/>
      <c r="J905" s="2"/>
      <c r="K905" s="2"/>
      <c r="L905" s="2"/>
      <c r="M905" s="2"/>
      <c r="N905" s="2"/>
      <c r="O905" s="2"/>
      <c r="P905" s="2"/>
      <c r="Q905" s="2"/>
      <c r="R905" s="2"/>
      <c r="S905" s="2"/>
      <c r="T905" s="2"/>
      <c r="U905" s="2"/>
      <c r="V905" s="2"/>
      <c r="W905" s="2"/>
      <c r="X905" s="2"/>
      <c r="Y905" s="2"/>
      <c r="Z905" s="2"/>
      <c r="AA905" s="2"/>
      <c r="AB905" s="2"/>
    </row>
    <row r="906" spans="1:28" ht="13.5" customHeight="1">
      <c r="A906" s="2"/>
      <c r="B906" s="3"/>
      <c r="C906" s="3"/>
      <c r="D906" s="35"/>
      <c r="E906" s="35"/>
      <c r="F906" s="35"/>
      <c r="G906" s="35"/>
      <c r="H906" s="3"/>
      <c r="I906" s="2"/>
      <c r="J906" s="2"/>
      <c r="K906" s="2"/>
      <c r="L906" s="2"/>
      <c r="M906" s="2"/>
      <c r="N906" s="2"/>
      <c r="O906" s="2"/>
      <c r="P906" s="2"/>
      <c r="Q906" s="2"/>
      <c r="R906" s="2"/>
      <c r="S906" s="2"/>
      <c r="T906" s="2"/>
      <c r="U906" s="2"/>
      <c r="V906" s="2"/>
      <c r="W906" s="2"/>
      <c r="X906" s="2"/>
      <c r="Y906" s="2"/>
      <c r="Z906" s="2"/>
      <c r="AA906" s="2"/>
      <c r="AB906" s="2"/>
    </row>
    <row r="907" spans="1:28" ht="13.5" customHeight="1">
      <c r="A907" s="2"/>
      <c r="B907" s="3"/>
      <c r="C907" s="3"/>
      <c r="D907" s="35"/>
      <c r="E907" s="35"/>
      <c r="F907" s="35"/>
      <c r="G907" s="35"/>
      <c r="H907" s="3"/>
      <c r="I907" s="2"/>
      <c r="J907" s="2"/>
      <c r="K907" s="2"/>
      <c r="L907" s="2"/>
      <c r="M907" s="2"/>
      <c r="N907" s="2"/>
      <c r="O907" s="2"/>
      <c r="P907" s="2"/>
      <c r="Q907" s="2"/>
      <c r="R907" s="2"/>
      <c r="S907" s="2"/>
      <c r="T907" s="2"/>
      <c r="U907" s="2"/>
      <c r="V907" s="2"/>
      <c r="W907" s="2"/>
      <c r="X907" s="2"/>
      <c r="Y907" s="2"/>
      <c r="Z907" s="2"/>
      <c r="AA907" s="2"/>
      <c r="AB907" s="2"/>
    </row>
    <row r="908" spans="1:28" ht="13.5" customHeight="1">
      <c r="A908" s="2"/>
      <c r="B908" s="3"/>
      <c r="C908" s="3"/>
      <c r="D908" s="35"/>
      <c r="E908" s="35"/>
      <c r="F908" s="35"/>
      <c r="G908" s="35"/>
      <c r="H908" s="3"/>
      <c r="I908" s="2"/>
      <c r="J908" s="2"/>
      <c r="K908" s="2"/>
      <c r="L908" s="2"/>
      <c r="M908" s="2"/>
      <c r="N908" s="2"/>
      <c r="O908" s="2"/>
      <c r="P908" s="2"/>
      <c r="Q908" s="2"/>
      <c r="R908" s="2"/>
      <c r="S908" s="2"/>
      <c r="T908" s="2"/>
      <c r="U908" s="2"/>
      <c r="V908" s="2"/>
      <c r="W908" s="2"/>
      <c r="X908" s="2"/>
      <c r="Y908" s="2"/>
      <c r="Z908" s="2"/>
      <c r="AA908" s="2"/>
      <c r="AB908" s="2"/>
    </row>
    <row r="909" spans="1:28" ht="13.5" customHeight="1">
      <c r="A909" s="2"/>
      <c r="B909" s="3"/>
      <c r="C909" s="3"/>
      <c r="D909" s="35"/>
      <c r="E909" s="35"/>
      <c r="F909" s="35"/>
      <c r="G909" s="35"/>
      <c r="H909" s="3"/>
      <c r="I909" s="2"/>
      <c r="J909" s="2"/>
      <c r="K909" s="2"/>
      <c r="L909" s="2"/>
      <c r="M909" s="2"/>
      <c r="N909" s="2"/>
      <c r="O909" s="2"/>
      <c r="P909" s="2"/>
      <c r="Q909" s="2"/>
      <c r="R909" s="2"/>
      <c r="S909" s="2"/>
      <c r="T909" s="2"/>
      <c r="U909" s="2"/>
      <c r="V909" s="2"/>
      <c r="W909" s="2"/>
      <c r="X909" s="2"/>
      <c r="Y909" s="2"/>
      <c r="Z909" s="2"/>
      <c r="AA909" s="2"/>
      <c r="AB909" s="2"/>
    </row>
    <row r="910" spans="1:28" ht="13.5" customHeight="1">
      <c r="A910" s="2"/>
      <c r="B910" s="3"/>
      <c r="C910" s="3"/>
      <c r="D910" s="35"/>
      <c r="E910" s="35"/>
      <c r="F910" s="35"/>
      <c r="G910" s="35"/>
      <c r="H910" s="3"/>
      <c r="I910" s="2"/>
      <c r="J910" s="2"/>
      <c r="K910" s="2"/>
      <c r="L910" s="2"/>
      <c r="M910" s="2"/>
      <c r="N910" s="2"/>
      <c r="O910" s="2"/>
      <c r="P910" s="2"/>
      <c r="Q910" s="2"/>
      <c r="R910" s="2"/>
      <c r="S910" s="2"/>
      <c r="T910" s="2"/>
      <c r="U910" s="2"/>
      <c r="V910" s="2"/>
      <c r="W910" s="2"/>
      <c r="X910" s="2"/>
      <c r="Y910" s="2"/>
      <c r="Z910" s="2"/>
      <c r="AA910" s="2"/>
      <c r="AB910" s="2"/>
    </row>
    <row r="911" spans="1:28" ht="13.5" customHeight="1">
      <c r="A911" s="2"/>
      <c r="B911" s="3"/>
      <c r="C911" s="3"/>
      <c r="D911" s="35"/>
      <c r="E911" s="35"/>
      <c r="F911" s="35"/>
      <c r="G911" s="35"/>
      <c r="H911" s="3"/>
      <c r="I911" s="2"/>
      <c r="J911" s="2"/>
      <c r="K911" s="2"/>
      <c r="L911" s="2"/>
      <c r="M911" s="2"/>
      <c r="N911" s="2"/>
      <c r="O911" s="2"/>
      <c r="P911" s="2"/>
      <c r="Q911" s="2"/>
      <c r="R911" s="2"/>
      <c r="S911" s="2"/>
      <c r="T911" s="2"/>
      <c r="U911" s="2"/>
      <c r="V911" s="2"/>
      <c r="W911" s="2"/>
      <c r="X911" s="2"/>
      <c r="Y911" s="2"/>
      <c r="Z911" s="2"/>
      <c r="AA911" s="2"/>
      <c r="AB911" s="2"/>
    </row>
    <row r="912" spans="1:28" ht="13.5" customHeight="1">
      <c r="A912" s="2"/>
      <c r="B912" s="3"/>
      <c r="C912" s="3"/>
      <c r="D912" s="35"/>
      <c r="E912" s="35"/>
      <c r="F912" s="35"/>
      <c r="G912" s="35"/>
      <c r="H912" s="3"/>
      <c r="I912" s="2"/>
      <c r="J912" s="2"/>
      <c r="K912" s="2"/>
      <c r="L912" s="2"/>
      <c r="M912" s="2"/>
      <c r="N912" s="2"/>
      <c r="O912" s="2"/>
      <c r="P912" s="2"/>
      <c r="Q912" s="2"/>
      <c r="R912" s="2"/>
      <c r="S912" s="2"/>
      <c r="T912" s="2"/>
      <c r="U912" s="2"/>
      <c r="V912" s="2"/>
      <c r="W912" s="2"/>
      <c r="X912" s="2"/>
      <c r="Y912" s="2"/>
      <c r="Z912" s="2"/>
      <c r="AA912" s="2"/>
      <c r="AB912" s="2"/>
    </row>
    <row r="913" spans="1:28" ht="13.5" customHeight="1">
      <c r="A913" s="2"/>
      <c r="B913" s="3"/>
      <c r="C913" s="3"/>
      <c r="D913" s="35"/>
      <c r="E913" s="35"/>
      <c r="F913" s="35"/>
      <c r="G913" s="35"/>
      <c r="H913" s="3"/>
      <c r="I913" s="2"/>
      <c r="J913" s="2"/>
      <c r="K913" s="2"/>
      <c r="L913" s="2"/>
      <c r="M913" s="2"/>
      <c r="N913" s="2"/>
      <c r="O913" s="2"/>
      <c r="P913" s="2"/>
      <c r="Q913" s="2"/>
      <c r="R913" s="2"/>
      <c r="S913" s="2"/>
      <c r="T913" s="2"/>
      <c r="U913" s="2"/>
      <c r="V913" s="2"/>
      <c r="W913" s="2"/>
      <c r="X913" s="2"/>
      <c r="Y913" s="2"/>
      <c r="Z913" s="2"/>
      <c r="AA913" s="2"/>
      <c r="AB913" s="2"/>
    </row>
    <row r="914" spans="1:28" ht="13.5" customHeight="1">
      <c r="A914" s="2"/>
      <c r="B914" s="3"/>
      <c r="C914" s="3"/>
      <c r="D914" s="35"/>
      <c r="E914" s="35"/>
      <c r="F914" s="35"/>
      <c r="G914" s="35"/>
      <c r="H914" s="3"/>
      <c r="I914" s="2"/>
      <c r="J914" s="2"/>
      <c r="K914" s="2"/>
      <c r="L914" s="2"/>
      <c r="M914" s="2"/>
      <c r="N914" s="2"/>
      <c r="O914" s="2"/>
      <c r="P914" s="2"/>
      <c r="Q914" s="2"/>
      <c r="R914" s="2"/>
      <c r="S914" s="2"/>
      <c r="T914" s="2"/>
      <c r="U914" s="2"/>
      <c r="V914" s="2"/>
      <c r="W914" s="2"/>
      <c r="X914" s="2"/>
      <c r="Y914" s="2"/>
      <c r="Z914" s="2"/>
      <c r="AA914" s="2"/>
      <c r="AB914" s="2"/>
    </row>
    <row r="915" spans="1:28" ht="13.5" customHeight="1">
      <c r="A915" s="2"/>
      <c r="B915" s="3"/>
      <c r="C915" s="3"/>
      <c r="D915" s="35"/>
      <c r="E915" s="35"/>
      <c r="F915" s="35"/>
      <c r="G915" s="35"/>
      <c r="H915" s="3"/>
      <c r="I915" s="2"/>
      <c r="J915" s="2"/>
      <c r="K915" s="2"/>
      <c r="L915" s="2"/>
      <c r="M915" s="2"/>
      <c r="N915" s="2"/>
      <c r="O915" s="2"/>
      <c r="P915" s="2"/>
      <c r="Q915" s="2"/>
      <c r="R915" s="2"/>
      <c r="S915" s="2"/>
      <c r="T915" s="2"/>
      <c r="U915" s="2"/>
      <c r="V915" s="2"/>
      <c r="W915" s="2"/>
      <c r="X915" s="2"/>
      <c r="Y915" s="2"/>
      <c r="Z915" s="2"/>
      <c r="AA915" s="2"/>
      <c r="AB915" s="2"/>
    </row>
    <row r="916" spans="1:28" ht="13.5" customHeight="1">
      <c r="A916" s="2"/>
      <c r="B916" s="3"/>
      <c r="C916" s="3"/>
      <c r="D916" s="35"/>
      <c r="E916" s="35"/>
      <c r="F916" s="35"/>
      <c r="G916" s="35"/>
      <c r="H916" s="3"/>
      <c r="I916" s="2"/>
      <c r="J916" s="2"/>
      <c r="K916" s="2"/>
      <c r="L916" s="2"/>
      <c r="M916" s="2"/>
      <c r="N916" s="2"/>
      <c r="O916" s="2"/>
      <c r="P916" s="2"/>
      <c r="Q916" s="2"/>
      <c r="R916" s="2"/>
      <c r="S916" s="2"/>
      <c r="T916" s="2"/>
      <c r="U916" s="2"/>
      <c r="V916" s="2"/>
      <c r="W916" s="2"/>
      <c r="X916" s="2"/>
      <c r="Y916" s="2"/>
      <c r="Z916" s="2"/>
      <c r="AA916" s="2"/>
      <c r="AB916" s="2"/>
    </row>
    <row r="917" spans="1:28" ht="13.5" customHeight="1">
      <c r="A917" s="2"/>
      <c r="B917" s="3"/>
      <c r="C917" s="3"/>
      <c r="D917" s="35"/>
      <c r="E917" s="35"/>
      <c r="F917" s="35"/>
      <c r="G917" s="35"/>
      <c r="H917" s="3"/>
      <c r="I917" s="2"/>
      <c r="J917" s="2"/>
      <c r="K917" s="2"/>
      <c r="L917" s="2"/>
      <c r="M917" s="2"/>
      <c r="N917" s="2"/>
      <c r="O917" s="2"/>
      <c r="P917" s="2"/>
      <c r="Q917" s="2"/>
      <c r="R917" s="2"/>
      <c r="S917" s="2"/>
      <c r="T917" s="2"/>
      <c r="U917" s="2"/>
      <c r="V917" s="2"/>
      <c r="W917" s="2"/>
      <c r="X917" s="2"/>
      <c r="Y917" s="2"/>
      <c r="Z917" s="2"/>
      <c r="AA917" s="2"/>
      <c r="AB917" s="2"/>
    </row>
    <row r="918" spans="1:28" ht="13.5" customHeight="1">
      <c r="A918" s="2"/>
      <c r="B918" s="3"/>
      <c r="C918" s="3"/>
      <c r="D918" s="35"/>
      <c r="E918" s="35"/>
      <c r="F918" s="35"/>
      <c r="G918" s="35"/>
      <c r="H918" s="3"/>
      <c r="I918" s="2"/>
      <c r="J918" s="2"/>
      <c r="K918" s="2"/>
      <c r="L918" s="2"/>
      <c r="M918" s="2"/>
      <c r="N918" s="2"/>
      <c r="O918" s="2"/>
      <c r="P918" s="2"/>
      <c r="Q918" s="2"/>
      <c r="R918" s="2"/>
      <c r="S918" s="2"/>
      <c r="T918" s="2"/>
      <c r="U918" s="2"/>
      <c r="V918" s="2"/>
      <c r="W918" s="2"/>
      <c r="X918" s="2"/>
      <c r="Y918" s="2"/>
      <c r="Z918" s="2"/>
      <c r="AA918" s="2"/>
      <c r="AB918" s="2"/>
    </row>
    <row r="919" spans="1:28" ht="13.5" customHeight="1">
      <c r="A919" s="2"/>
      <c r="B919" s="3"/>
      <c r="C919" s="3"/>
      <c r="D919" s="35"/>
      <c r="E919" s="35"/>
      <c r="F919" s="35"/>
      <c r="G919" s="35"/>
      <c r="H919" s="3"/>
      <c r="I919" s="2"/>
      <c r="J919" s="2"/>
      <c r="K919" s="2"/>
      <c r="L919" s="2"/>
      <c r="M919" s="2"/>
      <c r="N919" s="2"/>
      <c r="O919" s="2"/>
      <c r="P919" s="2"/>
      <c r="Q919" s="2"/>
      <c r="R919" s="2"/>
      <c r="S919" s="2"/>
      <c r="T919" s="2"/>
      <c r="U919" s="2"/>
      <c r="V919" s="2"/>
      <c r="W919" s="2"/>
      <c r="X919" s="2"/>
      <c r="Y919" s="2"/>
      <c r="Z919" s="2"/>
      <c r="AA919" s="2"/>
      <c r="AB919" s="2"/>
    </row>
    <row r="920" spans="1:28" ht="13.5" customHeight="1">
      <c r="A920" s="2"/>
      <c r="B920" s="3"/>
      <c r="C920" s="3"/>
      <c r="D920" s="35"/>
      <c r="E920" s="35"/>
      <c r="F920" s="35"/>
      <c r="G920" s="35"/>
      <c r="H920" s="3"/>
      <c r="I920" s="2"/>
      <c r="J920" s="2"/>
      <c r="K920" s="2"/>
      <c r="L920" s="2"/>
      <c r="M920" s="2"/>
      <c r="N920" s="2"/>
      <c r="O920" s="2"/>
      <c r="P920" s="2"/>
      <c r="Q920" s="2"/>
      <c r="R920" s="2"/>
      <c r="S920" s="2"/>
      <c r="T920" s="2"/>
      <c r="U920" s="2"/>
      <c r="V920" s="2"/>
      <c r="W920" s="2"/>
      <c r="X920" s="2"/>
      <c r="Y920" s="2"/>
      <c r="Z920" s="2"/>
      <c r="AA920" s="2"/>
      <c r="AB920" s="2"/>
    </row>
    <row r="921" spans="1:28" ht="13.5" customHeight="1">
      <c r="A921" s="2"/>
      <c r="B921" s="3"/>
      <c r="C921" s="3"/>
      <c r="D921" s="35"/>
      <c r="E921" s="35"/>
      <c r="F921" s="35"/>
      <c r="G921" s="35"/>
      <c r="H921" s="3"/>
      <c r="I921" s="2"/>
      <c r="J921" s="2"/>
      <c r="K921" s="2"/>
      <c r="L921" s="2"/>
      <c r="M921" s="2"/>
      <c r="N921" s="2"/>
      <c r="O921" s="2"/>
      <c r="P921" s="2"/>
      <c r="Q921" s="2"/>
      <c r="R921" s="2"/>
      <c r="S921" s="2"/>
      <c r="T921" s="2"/>
      <c r="U921" s="2"/>
      <c r="V921" s="2"/>
      <c r="W921" s="2"/>
      <c r="X921" s="2"/>
      <c r="Y921" s="2"/>
      <c r="Z921" s="2"/>
      <c r="AA921" s="2"/>
      <c r="AB921" s="2"/>
    </row>
    <row r="922" spans="1:28" ht="13.5" customHeight="1">
      <c r="A922" s="2"/>
      <c r="B922" s="3"/>
      <c r="C922" s="3"/>
      <c r="D922" s="35"/>
      <c r="E922" s="35"/>
      <c r="F922" s="35"/>
      <c r="G922" s="35"/>
      <c r="H922" s="3"/>
      <c r="I922" s="2"/>
      <c r="J922" s="2"/>
      <c r="K922" s="2"/>
      <c r="L922" s="2"/>
      <c r="M922" s="2"/>
      <c r="N922" s="2"/>
      <c r="O922" s="2"/>
      <c r="P922" s="2"/>
      <c r="Q922" s="2"/>
      <c r="R922" s="2"/>
      <c r="S922" s="2"/>
      <c r="T922" s="2"/>
      <c r="U922" s="2"/>
      <c r="V922" s="2"/>
      <c r="W922" s="2"/>
      <c r="X922" s="2"/>
      <c r="Y922" s="2"/>
      <c r="Z922" s="2"/>
      <c r="AA922" s="2"/>
      <c r="AB922" s="2"/>
    </row>
    <row r="923" spans="1:28" ht="13.5" customHeight="1">
      <c r="A923" s="2"/>
      <c r="B923" s="3"/>
      <c r="C923" s="3"/>
      <c r="D923" s="35"/>
      <c r="E923" s="35"/>
      <c r="F923" s="35"/>
      <c r="G923" s="35"/>
      <c r="H923" s="3"/>
      <c r="I923" s="2"/>
      <c r="J923" s="2"/>
      <c r="K923" s="2"/>
      <c r="L923" s="2"/>
      <c r="M923" s="2"/>
      <c r="N923" s="2"/>
      <c r="O923" s="2"/>
      <c r="P923" s="2"/>
      <c r="Q923" s="2"/>
      <c r="R923" s="2"/>
      <c r="S923" s="2"/>
      <c r="T923" s="2"/>
      <c r="U923" s="2"/>
      <c r="V923" s="2"/>
      <c r="W923" s="2"/>
      <c r="X923" s="2"/>
      <c r="Y923" s="2"/>
      <c r="Z923" s="2"/>
      <c r="AA923" s="2"/>
      <c r="AB923" s="2"/>
    </row>
    <row r="924" spans="1:28" ht="13.5" customHeight="1">
      <c r="A924" s="2"/>
      <c r="B924" s="3"/>
      <c r="C924" s="3"/>
      <c r="D924" s="35"/>
      <c r="E924" s="35"/>
      <c r="F924" s="35"/>
      <c r="G924" s="35"/>
      <c r="H924" s="3"/>
      <c r="I924" s="2"/>
      <c r="J924" s="2"/>
      <c r="K924" s="2"/>
      <c r="L924" s="2"/>
      <c r="M924" s="2"/>
      <c r="N924" s="2"/>
      <c r="O924" s="2"/>
      <c r="P924" s="2"/>
      <c r="Q924" s="2"/>
      <c r="R924" s="2"/>
      <c r="S924" s="2"/>
      <c r="T924" s="2"/>
      <c r="U924" s="2"/>
      <c r="V924" s="2"/>
      <c r="W924" s="2"/>
      <c r="X924" s="2"/>
      <c r="Y924" s="2"/>
      <c r="Z924" s="2"/>
      <c r="AA924" s="2"/>
      <c r="AB924" s="2"/>
    </row>
    <row r="925" spans="1:28" ht="13.5" customHeight="1">
      <c r="A925" s="2"/>
      <c r="B925" s="3"/>
      <c r="C925" s="3"/>
      <c r="D925" s="35"/>
      <c r="E925" s="35"/>
      <c r="F925" s="35"/>
      <c r="G925" s="35"/>
      <c r="H925" s="3"/>
      <c r="I925" s="2"/>
      <c r="J925" s="2"/>
      <c r="K925" s="2"/>
      <c r="L925" s="2"/>
      <c r="M925" s="2"/>
      <c r="N925" s="2"/>
      <c r="O925" s="2"/>
      <c r="P925" s="2"/>
      <c r="Q925" s="2"/>
      <c r="R925" s="2"/>
      <c r="S925" s="2"/>
      <c r="T925" s="2"/>
      <c r="U925" s="2"/>
      <c r="V925" s="2"/>
      <c r="W925" s="2"/>
      <c r="X925" s="2"/>
      <c r="Y925" s="2"/>
      <c r="Z925" s="2"/>
      <c r="AA925" s="2"/>
      <c r="AB925" s="2"/>
    </row>
    <row r="926" spans="1:28" ht="13.5" customHeight="1">
      <c r="A926" s="2"/>
      <c r="B926" s="3"/>
      <c r="C926" s="3"/>
      <c r="D926" s="35"/>
      <c r="E926" s="35"/>
      <c r="F926" s="35"/>
      <c r="G926" s="35"/>
      <c r="H926" s="3"/>
      <c r="I926" s="2"/>
      <c r="J926" s="2"/>
      <c r="K926" s="2"/>
      <c r="L926" s="2"/>
      <c r="M926" s="2"/>
      <c r="N926" s="2"/>
      <c r="O926" s="2"/>
      <c r="P926" s="2"/>
      <c r="Q926" s="2"/>
      <c r="R926" s="2"/>
      <c r="S926" s="2"/>
      <c r="T926" s="2"/>
      <c r="U926" s="2"/>
      <c r="V926" s="2"/>
      <c r="W926" s="2"/>
      <c r="X926" s="2"/>
      <c r="Y926" s="2"/>
      <c r="Z926" s="2"/>
      <c r="AA926" s="2"/>
      <c r="AB926" s="2"/>
    </row>
    <row r="927" spans="1:28" ht="13.5" customHeight="1">
      <c r="A927" s="2"/>
      <c r="B927" s="3"/>
      <c r="C927" s="3"/>
      <c r="D927" s="35"/>
      <c r="E927" s="35"/>
      <c r="F927" s="35"/>
      <c r="G927" s="35"/>
      <c r="H927" s="3"/>
      <c r="I927" s="2"/>
      <c r="J927" s="2"/>
      <c r="K927" s="2"/>
      <c r="L927" s="2"/>
      <c r="M927" s="2"/>
      <c r="N927" s="2"/>
      <c r="O927" s="2"/>
      <c r="P927" s="2"/>
      <c r="Q927" s="2"/>
      <c r="R927" s="2"/>
      <c r="S927" s="2"/>
      <c r="T927" s="2"/>
      <c r="U927" s="2"/>
      <c r="V927" s="2"/>
      <c r="W927" s="2"/>
      <c r="X927" s="2"/>
      <c r="Y927" s="2"/>
      <c r="Z927" s="2"/>
      <c r="AA927" s="2"/>
      <c r="AB927" s="2"/>
    </row>
    <row r="928" spans="1:28" ht="13.5" customHeight="1">
      <c r="A928" s="2"/>
      <c r="B928" s="3"/>
      <c r="C928" s="3"/>
      <c r="D928" s="35"/>
      <c r="E928" s="35"/>
      <c r="F928" s="35"/>
      <c r="G928" s="35"/>
      <c r="H928" s="3"/>
      <c r="I928" s="2"/>
      <c r="J928" s="2"/>
      <c r="K928" s="2"/>
      <c r="L928" s="2"/>
      <c r="M928" s="2"/>
      <c r="N928" s="2"/>
      <c r="O928" s="2"/>
      <c r="P928" s="2"/>
      <c r="Q928" s="2"/>
      <c r="R928" s="2"/>
      <c r="S928" s="2"/>
      <c r="T928" s="2"/>
      <c r="U928" s="2"/>
      <c r="V928" s="2"/>
      <c r="W928" s="2"/>
      <c r="X928" s="2"/>
      <c r="Y928" s="2"/>
      <c r="Z928" s="2"/>
      <c r="AA928" s="2"/>
      <c r="AB928" s="2"/>
    </row>
    <row r="929" spans="1:28" ht="13.5" customHeight="1">
      <c r="A929" s="2"/>
      <c r="B929" s="3"/>
      <c r="C929" s="3"/>
      <c r="D929" s="35"/>
      <c r="E929" s="35"/>
      <c r="F929" s="35"/>
      <c r="G929" s="35"/>
      <c r="H929" s="3"/>
      <c r="I929" s="2"/>
      <c r="J929" s="2"/>
      <c r="K929" s="2"/>
      <c r="L929" s="2"/>
      <c r="M929" s="2"/>
      <c r="N929" s="2"/>
      <c r="O929" s="2"/>
      <c r="P929" s="2"/>
      <c r="Q929" s="2"/>
      <c r="R929" s="2"/>
      <c r="S929" s="2"/>
      <c r="T929" s="2"/>
      <c r="U929" s="2"/>
      <c r="V929" s="2"/>
      <c r="W929" s="2"/>
      <c r="X929" s="2"/>
      <c r="Y929" s="2"/>
      <c r="Z929" s="2"/>
      <c r="AA929" s="2"/>
      <c r="AB929" s="2"/>
    </row>
    <row r="930" spans="1:28" ht="13.5" customHeight="1">
      <c r="A930" s="2"/>
      <c r="B930" s="3"/>
      <c r="C930" s="3"/>
      <c r="D930" s="35"/>
      <c r="E930" s="35"/>
      <c r="F930" s="35"/>
      <c r="G930" s="35"/>
      <c r="H930" s="3"/>
      <c r="I930" s="2"/>
      <c r="J930" s="2"/>
      <c r="K930" s="2"/>
      <c r="L930" s="2"/>
      <c r="M930" s="2"/>
      <c r="N930" s="2"/>
      <c r="O930" s="2"/>
      <c r="P930" s="2"/>
      <c r="Q930" s="2"/>
      <c r="R930" s="2"/>
      <c r="S930" s="2"/>
      <c r="T930" s="2"/>
      <c r="U930" s="2"/>
      <c r="V930" s="2"/>
      <c r="W930" s="2"/>
      <c r="X930" s="2"/>
      <c r="Y930" s="2"/>
      <c r="Z930" s="2"/>
      <c r="AA930" s="2"/>
      <c r="AB930" s="2"/>
    </row>
    <row r="931" spans="1:28" ht="13.5" customHeight="1">
      <c r="A931" s="2"/>
      <c r="B931" s="3"/>
      <c r="C931" s="3"/>
      <c r="D931" s="35"/>
      <c r="E931" s="35"/>
      <c r="F931" s="35"/>
      <c r="G931" s="35"/>
      <c r="H931" s="3"/>
      <c r="I931" s="2"/>
      <c r="J931" s="2"/>
      <c r="K931" s="2"/>
      <c r="L931" s="2"/>
      <c r="M931" s="2"/>
      <c r="N931" s="2"/>
      <c r="O931" s="2"/>
      <c r="P931" s="2"/>
      <c r="Q931" s="2"/>
      <c r="R931" s="2"/>
      <c r="S931" s="2"/>
      <c r="T931" s="2"/>
      <c r="U931" s="2"/>
      <c r="V931" s="2"/>
      <c r="W931" s="2"/>
      <c r="X931" s="2"/>
      <c r="Y931" s="2"/>
      <c r="Z931" s="2"/>
      <c r="AA931" s="2"/>
      <c r="AB931" s="2"/>
    </row>
    <row r="932" spans="1:28" ht="13.5" customHeight="1">
      <c r="A932" s="2"/>
      <c r="B932" s="3"/>
      <c r="C932" s="3"/>
      <c r="D932" s="35"/>
      <c r="E932" s="35"/>
      <c r="F932" s="35"/>
      <c r="G932" s="35"/>
      <c r="H932" s="3"/>
      <c r="I932" s="2"/>
      <c r="J932" s="2"/>
      <c r="K932" s="2"/>
      <c r="L932" s="2"/>
      <c r="M932" s="2"/>
      <c r="N932" s="2"/>
      <c r="O932" s="2"/>
      <c r="P932" s="2"/>
      <c r="Q932" s="2"/>
      <c r="R932" s="2"/>
      <c r="S932" s="2"/>
      <c r="T932" s="2"/>
      <c r="U932" s="2"/>
      <c r="V932" s="2"/>
      <c r="W932" s="2"/>
      <c r="X932" s="2"/>
      <c r="Y932" s="2"/>
      <c r="Z932" s="2"/>
      <c r="AA932" s="2"/>
      <c r="AB932" s="2"/>
    </row>
    <row r="933" spans="1:28" ht="13.5" customHeight="1">
      <c r="A933" s="2"/>
      <c r="B933" s="3"/>
      <c r="C933" s="3"/>
      <c r="D933" s="35"/>
      <c r="E933" s="35"/>
      <c r="F933" s="35"/>
      <c r="G933" s="35"/>
      <c r="H933" s="3"/>
      <c r="I933" s="2"/>
      <c r="J933" s="2"/>
      <c r="K933" s="2"/>
      <c r="L933" s="2"/>
      <c r="M933" s="2"/>
      <c r="N933" s="2"/>
      <c r="O933" s="2"/>
      <c r="P933" s="2"/>
      <c r="Q933" s="2"/>
      <c r="R933" s="2"/>
      <c r="S933" s="2"/>
      <c r="T933" s="2"/>
      <c r="U933" s="2"/>
      <c r="V933" s="2"/>
      <c r="W933" s="2"/>
      <c r="X933" s="2"/>
      <c r="Y933" s="2"/>
      <c r="Z933" s="2"/>
      <c r="AA933" s="2"/>
      <c r="AB933" s="2"/>
    </row>
    <row r="934" spans="1:28" ht="13.5" customHeight="1">
      <c r="A934" s="2"/>
      <c r="B934" s="3"/>
      <c r="C934" s="3"/>
      <c r="D934" s="35"/>
      <c r="E934" s="35"/>
      <c r="F934" s="35"/>
      <c r="G934" s="35"/>
      <c r="H934" s="3"/>
      <c r="I934" s="2"/>
      <c r="J934" s="2"/>
      <c r="K934" s="2"/>
      <c r="L934" s="2"/>
      <c r="M934" s="2"/>
      <c r="N934" s="2"/>
      <c r="O934" s="2"/>
      <c r="P934" s="2"/>
      <c r="Q934" s="2"/>
      <c r="R934" s="2"/>
      <c r="S934" s="2"/>
      <c r="T934" s="2"/>
      <c r="U934" s="2"/>
      <c r="V934" s="2"/>
      <c r="W934" s="2"/>
      <c r="X934" s="2"/>
      <c r="Y934" s="2"/>
      <c r="Z934" s="2"/>
      <c r="AA934" s="2"/>
      <c r="AB934" s="2"/>
    </row>
    <row r="935" spans="1:28" ht="13.5" customHeight="1">
      <c r="A935" s="2"/>
      <c r="B935" s="3"/>
      <c r="C935" s="3"/>
      <c r="D935" s="35"/>
      <c r="E935" s="35"/>
      <c r="F935" s="35"/>
      <c r="G935" s="35"/>
      <c r="H935" s="3"/>
      <c r="I935" s="2"/>
      <c r="J935" s="2"/>
      <c r="K935" s="2"/>
      <c r="L935" s="2"/>
      <c r="M935" s="2"/>
      <c r="N935" s="2"/>
      <c r="O935" s="2"/>
      <c r="P935" s="2"/>
      <c r="Q935" s="2"/>
      <c r="R935" s="2"/>
      <c r="S935" s="2"/>
      <c r="T935" s="2"/>
      <c r="U935" s="2"/>
      <c r="V935" s="2"/>
      <c r="W935" s="2"/>
      <c r="X935" s="2"/>
      <c r="Y935" s="2"/>
      <c r="Z935" s="2"/>
      <c r="AA935" s="2"/>
      <c r="AB935" s="2"/>
    </row>
    <row r="936" spans="1:28" ht="13.5" customHeight="1">
      <c r="A936" s="2"/>
      <c r="B936" s="3"/>
      <c r="C936" s="3"/>
      <c r="D936" s="35"/>
      <c r="E936" s="35"/>
      <c r="F936" s="35"/>
      <c r="G936" s="35"/>
      <c r="H936" s="3"/>
      <c r="I936" s="2"/>
      <c r="J936" s="2"/>
      <c r="K936" s="2"/>
      <c r="L936" s="2"/>
      <c r="M936" s="2"/>
      <c r="N936" s="2"/>
      <c r="O936" s="2"/>
      <c r="P936" s="2"/>
      <c r="Q936" s="2"/>
      <c r="R936" s="2"/>
      <c r="S936" s="2"/>
      <c r="T936" s="2"/>
      <c r="U936" s="2"/>
      <c r="V936" s="2"/>
      <c r="W936" s="2"/>
      <c r="X936" s="2"/>
      <c r="Y936" s="2"/>
      <c r="Z936" s="2"/>
      <c r="AA936" s="2"/>
      <c r="AB936" s="2"/>
    </row>
    <row r="937" spans="1:28" ht="13.5" customHeight="1">
      <c r="A937" s="2"/>
      <c r="B937" s="3"/>
      <c r="C937" s="3"/>
      <c r="D937" s="35"/>
      <c r="E937" s="35"/>
      <c r="F937" s="35"/>
      <c r="G937" s="35"/>
      <c r="H937" s="3"/>
      <c r="I937" s="2"/>
      <c r="J937" s="2"/>
      <c r="K937" s="2"/>
      <c r="L937" s="2"/>
      <c r="M937" s="2"/>
      <c r="N937" s="2"/>
      <c r="O937" s="2"/>
      <c r="P937" s="2"/>
      <c r="Q937" s="2"/>
      <c r="R937" s="2"/>
      <c r="S937" s="2"/>
      <c r="T937" s="2"/>
      <c r="U937" s="2"/>
      <c r="V937" s="2"/>
      <c r="W937" s="2"/>
      <c r="X937" s="2"/>
      <c r="Y937" s="2"/>
      <c r="Z937" s="2"/>
      <c r="AA937" s="2"/>
      <c r="AB937" s="2"/>
    </row>
    <row r="938" spans="1:28" ht="13.5" customHeight="1">
      <c r="A938" s="2"/>
      <c r="B938" s="3"/>
      <c r="C938" s="3"/>
      <c r="D938" s="35"/>
      <c r="E938" s="35"/>
      <c r="F938" s="35"/>
      <c r="G938" s="35"/>
      <c r="H938" s="3"/>
      <c r="I938" s="2"/>
      <c r="J938" s="2"/>
      <c r="K938" s="2"/>
      <c r="L938" s="2"/>
      <c r="M938" s="2"/>
      <c r="N938" s="2"/>
      <c r="O938" s="2"/>
      <c r="P938" s="2"/>
      <c r="Q938" s="2"/>
      <c r="R938" s="2"/>
      <c r="S938" s="2"/>
      <c r="T938" s="2"/>
      <c r="U938" s="2"/>
      <c r="V938" s="2"/>
      <c r="W938" s="2"/>
      <c r="X938" s="2"/>
      <c r="Y938" s="2"/>
      <c r="Z938" s="2"/>
      <c r="AA938" s="2"/>
      <c r="AB938" s="2"/>
    </row>
    <row r="939" spans="1:28" ht="13.5" customHeight="1">
      <c r="A939" s="2"/>
      <c r="B939" s="3"/>
      <c r="C939" s="3"/>
      <c r="D939" s="35"/>
      <c r="E939" s="35"/>
      <c r="F939" s="35"/>
      <c r="G939" s="35"/>
      <c r="H939" s="3"/>
      <c r="I939" s="2"/>
      <c r="J939" s="2"/>
      <c r="K939" s="2"/>
      <c r="L939" s="2"/>
      <c r="M939" s="2"/>
      <c r="N939" s="2"/>
      <c r="O939" s="2"/>
      <c r="P939" s="2"/>
      <c r="Q939" s="2"/>
      <c r="R939" s="2"/>
      <c r="S939" s="2"/>
      <c r="T939" s="2"/>
      <c r="U939" s="2"/>
      <c r="V939" s="2"/>
      <c r="W939" s="2"/>
      <c r="X939" s="2"/>
      <c r="Y939" s="2"/>
      <c r="Z939" s="2"/>
      <c r="AA939" s="2"/>
      <c r="AB939" s="2"/>
    </row>
    <row r="940" spans="1:28" ht="13.5" customHeight="1">
      <c r="A940" s="2"/>
      <c r="B940" s="3"/>
      <c r="C940" s="3"/>
      <c r="D940" s="35"/>
      <c r="E940" s="35"/>
      <c r="F940" s="35"/>
      <c r="G940" s="35"/>
      <c r="H940" s="3"/>
      <c r="I940" s="2"/>
      <c r="J940" s="2"/>
      <c r="K940" s="2"/>
      <c r="L940" s="2"/>
      <c r="M940" s="2"/>
      <c r="N940" s="2"/>
      <c r="O940" s="2"/>
      <c r="P940" s="2"/>
      <c r="Q940" s="2"/>
      <c r="R940" s="2"/>
      <c r="S940" s="2"/>
      <c r="T940" s="2"/>
      <c r="U940" s="2"/>
      <c r="V940" s="2"/>
      <c r="W940" s="2"/>
      <c r="X940" s="2"/>
      <c r="Y940" s="2"/>
      <c r="Z940" s="2"/>
      <c r="AA940" s="2"/>
      <c r="AB940" s="2"/>
    </row>
    <row r="941" spans="1:28" ht="13.5" customHeight="1">
      <c r="A941" s="2"/>
      <c r="B941" s="3"/>
      <c r="C941" s="3"/>
      <c r="D941" s="35"/>
      <c r="E941" s="35"/>
      <c r="F941" s="35"/>
      <c r="G941" s="35"/>
      <c r="H941" s="3"/>
      <c r="I941" s="2"/>
      <c r="J941" s="2"/>
      <c r="K941" s="2"/>
      <c r="L941" s="2"/>
      <c r="M941" s="2"/>
      <c r="N941" s="2"/>
      <c r="O941" s="2"/>
      <c r="P941" s="2"/>
      <c r="Q941" s="2"/>
      <c r="R941" s="2"/>
      <c r="S941" s="2"/>
      <c r="T941" s="2"/>
      <c r="U941" s="2"/>
      <c r="V941" s="2"/>
      <c r="W941" s="2"/>
      <c r="X941" s="2"/>
      <c r="Y941" s="2"/>
      <c r="Z941" s="2"/>
      <c r="AA941" s="2"/>
      <c r="AB941" s="2"/>
    </row>
    <row r="942" spans="1:28" ht="13.5" customHeight="1">
      <c r="A942" s="2"/>
      <c r="B942" s="3"/>
      <c r="C942" s="3"/>
      <c r="D942" s="35"/>
      <c r="E942" s="35"/>
      <c r="F942" s="35"/>
      <c r="G942" s="35"/>
      <c r="H942" s="3"/>
      <c r="I942" s="2"/>
      <c r="J942" s="2"/>
      <c r="K942" s="2"/>
      <c r="L942" s="2"/>
      <c r="M942" s="2"/>
      <c r="N942" s="2"/>
      <c r="O942" s="2"/>
      <c r="P942" s="2"/>
      <c r="Q942" s="2"/>
      <c r="R942" s="2"/>
      <c r="S942" s="2"/>
      <c r="T942" s="2"/>
      <c r="U942" s="2"/>
      <c r="V942" s="2"/>
      <c r="W942" s="2"/>
      <c r="X942" s="2"/>
      <c r="Y942" s="2"/>
      <c r="Z942" s="2"/>
      <c r="AA942" s="2"/>
      <c r="AB942" s="2"/>
    </row>
    <row r="943" spans="1:28" ht="13.5" customHeight="1">
      <c r="A943" s="2"/>
      <c r="B943" s="3"/>
      <c r="C943" s="3"/>
      <c r="D943" s="35"/>
      <c r="E943" s="35"/>
      <c r="F943" s="35"/>
      <c r="G943" s="35"/>
      <c r="H943" s="3"/>
      <c r="I943" s="2"/>
      <c r="J943" s="2"/>
      <c r="K943" s="2"/>
      <c r="L943" s="2"/>
      <c r="M943" s="2"/>
      <c r="N943" s="2"/>
      <c r="O943" s="2"/>
      <c r="P943" s="2"/>
      <c r="Q943" s="2"/>
      <c r="R943" s="2"/>
      <c r="S943" s="2"/>
      <c r="T943" s="2"/>
      <c r="U943" s="2"/>
      <c r="V943" s="2"/>
      <c r="W943" s="2"/>
      <c r="X943" s="2"/>
      <c r="Y943" s="2"/>
      <c r="Z943" s="2"/>
      <c r="AA943" s="2"/>
      <c r="AB943" s="2"/>
    </row>
    <row r="944" spans="1:28" ht="13.5" customHeight="1">
      <c r="A944" s="2"/>
      <c r="B944" s="3"/>
      <c r="C944" s="3"/>
      <c r="D944" s="35"/>
      <c r="E944" s="35"/>
      <c r="F944" s="35"/>
      <c r="G944" s="35"/>
      <c r="H944" s="3"/>
      <c r="I944" s="2"/>
      <c r="J944" s="2"/>
      <c r="K944" s="2"/>
      <c r="L944" s="2"/>
      <c r="M944" s="2"/>
      <c r="N944" s="2"/>
      <c r="O944" s="2"/>
      <c r="P944" s="2"/>
      <c r="Q944" s="2"/>
      <c r="R944" s="2"/>
      <c r="S944" s="2"/>
      <c r="T944" s="2"/>
      <c r="U944" s="2"/>
      <c r="V944" s="2"/>
      <c r="W944" s="2"/>
      <c r="X944" s="2"/>
      <c r="Y944" s="2"/>
      <c r="Z944" s="2"/>
      <c r="AA944" s="2"/>
      <c r="AB944" s="2"/>
    </row>
    <row r="945" spans="1:28" ht="13.5" customHeight="1">
      <c r="A945" s="2"/>
      <c r="B945" s="3"/>
      <c r="C945" s="3"/>
      <c r="D945" s="35"/>
      <c r="E945" s="35"/>
      <c r="F945" s="35"/>
      <c r="G945" s="35"/>
      <c r="H945" s="3"/>
      <c r="I945" s="2"/>
      <c r="J945" s="2"/>
      <c r="K945" s="2"/>
      <c r="L945" s="2"/>
      <c r="M945" s="2"/>
      <c r="N945" s="2"/>
      <c r="O945" s="2"/>
      <c r="P945" s="2"/>
      <c r="Q945" s="2"/>
      <c r="R945" s="2"/>
      <c r="S945" s="2"/>
      <c r="T945" s="2"/>
      <c r="U945" s="2"/>
      <c r="V945" s="2"/>
      <c r="W945" s="2"/>
      <c r="X945" s="2"/>
      <c r="Y945" s="2"/>
      <c r="Z945" s="2"/>
      <c r="AA945" s="2"/>
      <c r="AB945" s="2"/>
    </row>
    <row r="946" spans="1:28" ht="13.5" customHeight="1">
      <c r="A946" s="2"/>
      <c r="B946" s="3"/>
      <c r="C946" s="3"/>
      <c r="D946" s="35"/>
      <c r="E946" s="35"/>
      <c r="F946" s="35"/>
      <c r="G946" s="35"/>
      <c r="H946" s="3"/>
      <c r="I946" s="2"/>
      <c r="J946" s="2"/>
      <c r="K946" s="2"/>
      <c r="L946" s="2"/>
      <c r="M946" s="2"/>
      <c r="N946" s="2"/>
      <c r="O946" s="2"/>
      <c r="P946" s="2"/>
      <c r="Q946" s="2"/>
      <c r="R946" s="2"/>
      <c r="S946" s="2"/>
      <c r="T946" s="2"/>
      <c r="U946" s="2"/>
      <c r="V946" s="2"/>
      <c r="W946" s="2"/>
      <c r="X946" s="2"/>
      <c r="Y946" s="2"/>
      <c r="Z946" s="2"/>
      <c r="AA946" s="2"/>
      <c r="AB946" s="2"/>
    </row>
    <row r="947" spans="1:28" ht="13.5" customHeight="1">
      <c r="A947" s="2"/>
      <c r="B947" s="3"/>
      <c r="C947" s="3"/>
      <c r="D947" s="35"/>
      <c r="E947" s="35"/>
      <c r="F947" s="35"/>
      <c r="G947" s="35"/>
      <c r="H947" s="3"/>
      <c r="I947" s="2"/>
      <c r="J947" s="2"/>
      <c r="K947" s="2"/>
      <c r="L947" s="2"/>
      <c r="M947" s="2"/>
      <c r="N947" s="2"/>
      <c r="O947" s="2"/>
      <c r="P947" s="2"/>
      <c r="Q947" s="2"/>
      <c r="R947" s="2"/>
      <c r="S947" s="2"/>
      <c r="T947" s="2"/>
      <c r="U947" s="2"/>
      <c r="V947" s="2"/>
      <c r="W947" s="2"/>
      <c r="X947" s="2"/>
      <c r="Y947" s="2"/>
      <c r="Z947" s="2"/>
      <c r="AA947" s="2"/>
      <c r="AB947" s="2"/>
    </row>
    <row r="948" spans="1:28" ht="13.5" customHeight="1">
      <c r="A948" s="2"/>
      <c r="B948" s="3"/>
      <c r="C948" s="3"/>
      <c r="D948" s="35"/>
      <c r="E948" s="35"/>
      <c r="F948" s="35"/>
      <c r="G948" s="35"/>
      <c r="H948" s="3"/>
      <c r="I948" s="2"/>
      <c r="J948" s="2"/>
      <c r="K948" s="2"/>
      <c r="L948" s="2"/>
      <c r="M948" s="2"/>
      <c r="N948" s="2"/>
      <c r="O948" s="2"/>
      <c r="P948" s="2"/>
      <c r="Q948" s="2"/>
      <c r="R948" s="2"/>
      <c r="S948" s="2"/>
      <c r="T948" s="2"/>
      <c r="U948" s="2"/>
      <c r="V948" s="2"/>
      <c r="W948" s="2"/>
      <c r="X948" s="2"/>
      <c r="Y948" s="2"/>
      <c r="Z948" s="2"/>
      <c r="AA948" s="2"/>
      <c r="AB948" s="2"/>
    </row>
    <row r="949" spans="1:28" ht="13.5" customHeight="1">
      <c r="A949" s="2"/>
      <c r="B949" s="3"/>
      <c r="C949" s="3"/>
      <c r="D949" s="35"/>
      <c r="E949" s="35"/>
      <c r="F949" s="35"/>
      <c r="G949" s="35"/>
      <c r="H949" s="3"/>
      <c r="I949" s="2"/>
      <c r="J949" s="2"/>
      <c r="K949" s="2"/>
      <c r="L949" s="2"/>
      <c r="M949" s="2"/>
      <c r="N949" s="2"/>
      <c r="O949" s="2"/>
      <c r="P949" s="2"/>
      <c r="Q949" s="2"/>
      <c r="R949" s="2"/>
      <c r="S949" s="2"/>
      <c r="T949" s="2"/>
      <c r="U949" s="2"/>
      <c r="V949" s="2"/>
      <c r="W949" s="2"/>
      <c r="X949" s="2"/>
      <c r="Y949" s="2"/>
      <c r="Z949" s="2"/>
      <c r="AA949" s="2"/>
      <c r="AB949" s="2"/>
    </row>
    <row r="950" spans="1:28" ht="13.5" customHeight="1">
      <c r="A950" s="2"/>
      <c r="B950" s="3"/>
      <c r="C950" s="3"/>
      <c r="D950" s="35"/>
      <c r="E950" s="35"/>
      <c r="F950" s="35"/>
      <c r="G950" s="35"/>
      <c r="H950" s="3"/>
      <c r="I950" s="2"/>
      <c r="J950" s="2"/>
      <c r="K950" s="2"/>
      <c r="L950" s="2"/>
      <c r="M950" s="2"/>
      <c r="N950" s="2"/>
      <c r="O950" s="2"/>
      <c r="P950" s="2"/>
      <c r="Q950" s="2"/>
      <c r="R950" s="2"/>
      <c r="S950" s="2"/>
      <c r="T950" s="2"/>
      <c r="U950" s="2"/>
      <c r="V950" s="2"/>
      <c r="W950" s="2"/>
      <c r="X950" s="2"/>
      <c r="Y950" s="2"/>
      <c r="Z950" s="2"/>
      <c r="AA950" s="2"/>
      <c r="AB950" s="2"/>
    </row>
    <row r="951" spans="1:28" ht="13.5" customHeight="1">
      <c r="A951" s="2"/>
      <c r="B951" s="3"/>
      <c r="C951" s="3"/>
      <c r="D951" s="35"/>
      <c r="E951" s="35"/>
      <c r="F951" s="35"/>
      <c r="G951" s="35"/>
      <c r="H951" s="3"/>
      <c r="I951" s="2"/>
      <c r="J951" s="2"/>
      <c r="K951" s="2"/>
      <c r="L951" s="2"/>
      <c r="M951" s="2"/>
      <c r="N951" s="2"/>
      <c r="O951" s="2"/>
      <c r="P951" s="2"/>
      <c r="Q951" s="2"/>
      <c r="R951" s="2"/>
      <c r="S951" s="2"/>
      <c r="T951" s="2"/>
      <c r="U951" s="2"/>
      <c r="V951" s="2"/>
      <c r="W951" s="2"/>
      <c r="X951" s="2"/>
      <c r="Y951" s="2"/>
      <c r="Z951" s="2"/>
      <c r="AA951" s="2"/>
      <c r="AB951" s="2"/>
    </row>
    <row r="952" spans="1:28" ht="13.5" customHeight="1">
      <c r="A952" s="2"/>
      <c r="B952" s="3"/>
      <c r="C952" s="3"/>
      <c r="D952" s="35"/>
      <c r="E952" s="35"/>
      <c r="F952" s="35"/>
      <c r="G952" s="35"/>
      <c r="H952" s="3"/>
      <c r="I952" s="2"/>
      <c r="J952" s="2"/>
      <c r="K952" s="2"/>
      <c r="L952" s="2"/>
      <c r="M952" s="2"/>
      <c r="N952" s="2"/>
      <c r="O952" s="2"/>
      <c r="P952" s="2"/>
      <c r="Q952" s="2"/>
      <c r="R952" s="2"/>
      <c r="S952" s="2"/>
      <c r="T952" s="2"/>
      <c r="U952" s="2"/>
      <c r="V952" s="2"/>
      <c r="W952" s="2"/>
      <c r="X952" s="2"/>
      <c r="Y952" s="2"/>
      <c r="Z952" s="2"/>
      <c r="AA952" s="2"/>
      <c r="AB952" s="2"/>
    </row>
    <row r="953" spans="1:28" ht="13.5" customHeight="1">
      <c r="A953" s="2"/>
      <c r="B953" s="3"/>
      <c r="C953" s="3"/>
      <c r="D953" s="35"/>
      <c r="E953" s="35"/>
      <c r="F953" s="35"/>
      <c r="G953" s="35"/>
      <c r="H953" s="3"/>
      <c r="I953" s="2"/>
      <c r="J953" s="2"/>
      <c r="K953" s="2"/>
      <c r="L953" s="2"/>
      <c r="M953" s="2"/>
      <c r="N953" s="2"/>
      <c r="O953" s="2"/>
      <c r="P953" s="2"/>
      <c r="Q953" s="2"/>
      <c r="R953" s="2"/>
      <c r="S953" s="2"/>
      <c r="T953" s="2"/>
      <c r="U953" s="2"/>
      <c r="V953" s="2"/>
      <c r="W953" s="2"/>
      <c r="X953" s="2"/>
      <c r="Y953" s="2"/>
      <c r="Z953" s="2"/>
      <c r="AA953" s="2"/>
      <c r="AB953" s="2"/>
    </row>
    <row r="954" spans="1:28" ht="13.5" customHeight="1">
      <c r="A954" s="2"/>
      <c r="B954" s="3"/>
      <c r="C954" s="3"/>
      <c r="D954" s="35"/>
      <c r="E954" s="35"/>
      <c r="F954" s="35"/>
      <c r="G954" s="35"/>
      <c r="H954" s="3"/>
      <c r="I954" s="2"/>
      <c r="J954" s="2"/>
      <c r="K954" s="2"/>
      <c r="L954" s="2"/>
      <c r="M954" s="2"/>
      <c r="N954" s="2"/>
      <c r="O954" s="2"/>
      <c r="P954" s="2"/>
      <c r="Q954" s="2"/>
      <c r="R954" s="2"/>
      <c r="S954" s="2"/>
      <c r="T954" s="2"/>
      <c r="U954" s="2"/>
      <c r="V954" s="2"/>
      <c r="W954" s="2"/>
      <c r="X954" s="2"/>
      <c r="Y954" s="2"/>
      <c r="Z954" s="2"/>
      <c r="AA954" s="2"/>
      <c r="AB954" s="2"/>
    </row>
    <row r="955" spans="1:28" ht="13.5" customHeight="1">
      <c r="A955" s="2"/>
      <c r="B955" s="3"/>
      <c r="C955" s="3"/>
      <c r="D955" s="35"/>
      <c r="E955" s="35"/>
      <c r="F955" s="35"/>
      <c r="G955" s="35"/>
      <c r="H955" s="3"/>
      <c r="I955" s="2"/>
      <c r="J955" s="2"/>
      <c r="K955" s="2"/>
      <c r="L955" s="2"/>
      <c r="M955" s="2"/>
      <c r="N955" s="2"/>
      <c r="O955" s="2"/>
      <c r="P955" s="2"/>
      <c r="Q955" s="2"/>
      <c r="R955" s="2"/>
      <c r="S955" s="2"/>
      <c r="T955" s="2"/>
      <c r="U955" s="2"/>
      <c r="V955" s="2"/>
      <c r="W955" s="2"/>
      <c r="X955" s="2"/>
      <c r="Y955" s="2"/>
      <c r="Z955" s="2"/>
      <c r="AA955" s="2"/>
      <c r="AB955" s="2"/>
    </row>
    <row r="956" spans="1:28" ht="13.5" customHeight="1">
      <c r="A956" s="2"/>
      <c r="B956" s="3"/>
      <c r="C956" s="3"/>
      <c r="D956" s="35"/>
      <c r="E956" s="35"/>
      <c r="F956" s="35"/>
      <c r="G956" s="35"/>
      <c r="H956" s="3"/>
      <c r="I956" s="2"/>
      <c r="J956" s="2"/>
      <c r="K956" s="2"/>
      <c r="L956" s="2"/>
      <c r="M956" s="2"/>
      <c r="N956" s="2"/>
      <c r="O956" s="2"/>
      <c r="P956" s="2"/>
      <c r="Q956" s="2"/>
      <c r="R956" s="2"/>
      <c r="S956" s="2"/>
      <c r="T956" s="2"/>
      <c r="U956" s="2"/>
      <c r="V956" s="2"/>
      <c r="W956" s="2"/>
      <c r="X956" s="2"/>
      <c r="Y956" s="2"/>
      <c r="Z956" s="2"/>
      <c r="AA956" s="2"/>
      <c r="AB956" s="2"/>
    </row>
    <row r="957" spans="1:28" ht="13.5" customHeight="1">
      <c r="A957" s="2"/>
      <c r="B957" s="3"/>
      <c r="C957" s="3"/>
      <c r="D957" s="35"/>
      <c r="E957" s="35"/>
      <c r="F957" s="35"/>
      <c r="G957" s="35"/>
      <c r="H957" s="3"/>
      <c r="I957" s="2"/>
      <c r="J957" s="2"/>
      <c r="K957" s="2"/>
      <c r="L957" s="2"/>
      <c r="M957" s="2"/>
      <c r="N957" s="2"/>
      <c r="O957" s="2"/>
      <c r="P957" s="2"/>
      <c r="Q957" s="2"/>
      <c r="R957" s="2"/>
      <c r="S957" s="2"/>
      <c r="T957" s="2"/>
      <c r="U957" s="2"/>
      <c r="V957" s="2"/>
      <c r="W957" s="2"/>
      <c r="X957" s="2"/>
      <c r="Y957" s="2"/>
      <c r="Z957" s="2"/>
      <c r="AA957" s="2"/>
      <c r="AB957" s="2"/>
    </row>
    <row r="958" spans="1:28" ht="13.5" customHeight="1">
      <c r="A958" s="2"/>
      <c r="B958" s="3"/>
      <c r="C958" s="3"/>
      <c r="D958" s="35"/>
      <c r="E958" s="35"/>
      <c r="F958" s="35"/>
      <c r="G958" s="35"/>
      <c r="H958" s="3"/>
      <c r="I958" s="2"/>
      <c r="J958" s="2"/>
      <c r="K958" s="2"/>
      <c r="L958" s="2"/>
      <c r="M958" s="2"/>
      <c r="N958" s="2"/>
      <c r="O958" s="2"/>
      <c r="P958" s="2"/>
      <c r="Q958" s="2"/>
      <c r="R958" s="2"/>
      <c r="S958" s="2"/>
      <c r="T958" s="2"/>
      <c r="U958" s="2"/>
      <c r="V958" s="2"/>
      <c r="W958" s="2"/>
      <c r="X958" s="2"/>
      <c r="Y958" s="2"/>
      <c r="Z958" s="2"/>
      <c r="AA958" s="2"/>
      <c r="AB958" s="2"/>
    </row>
    <row r="959" spans="1:28" ht="13.5" customHeight="1">
      <c r="A959" s="2"/>
      <c r="B959" s="3"/>
      <c r="C959" s="3"/>
      <c r="D959" s="35"/>
      <c r="E959" s="35"/>
      <c r="F959" s="35"/>
      <c r="G959" s="35"/>
      <c r="H959" s="3"/>
      <c r="I959" s="2"/>
      <c r="J959" s="2"/>
      <c r="K959" s="2"/>
      <c r="L959" s="2"/>
      <c r="M959" s="2"/>
      <c r="N959" s="2"/>
      <c r="O959" s="2"/>
      <c r="P959" s="2"/>
      <c r="Q959" s="2"/>
      <c r="R959" s="2"/>
      <c r="S959" s="2"/>
      <c r="T959" s="2"/>
      <c r="U959" s="2"/>
      <c r="V959" s="2"/>
      <c r="W959" s="2"/>
      <c r="X959" s="2"/>
      <c r="Y959" s="2"/>
      <c r="Z959" s="2"/>
      <c r="AA959" s="2"/>
      <c r="AB959" s="2"/>
    </row>
    <row r="960" spans="1:28" ht="13.5" customHeight="1">
      <c r="A960" s="2"/>
      <c r="B960" s="3"/>
      <c r="C960" s="3"/>
      <c r="D960" s="35"/>
      <c r="E960" s="35"/>
      <c r="F960" s="35"/>
      <c r="G960" s="35"/>
      <c r="H960" s="3"/>
      <c r="I960" s="2"/>
      <c r="J960" s="2"/>
      <c r="K960" s="2"/>
      <c r="L960" s="2"/>
      <c r="M960" s="2"/>
      <c r="N960" s="2"/>
      <c r="O960" s="2"/>
      <c r="P960" s="2"/>
      <c r="Q960" s="2"/>
      <c r="R960" s="2"/>
      <c r="S960" s="2"/>
      <c r="T960" s="2"/>
      <c r="U960" s="2"/>
      <c r="V960" s="2"/>
      <c r="W960" s="2"/>
      <c r="X960" s="2"/>
      <c r="Y960" s="2"/>
      <c r="Z960" s="2"/>
      <c r="AA960" s="2"/>
      <c r="AB960" s="2"/>
    </row>
    <row r="961" spans="1:28" ht="13.5" customHeight="1">
      <c r="A961" s="2"/>
      <c r="B961" s="3"/>
      <c r="C961" s="3"/>
      <c r="D961" s="35"/>
      <c r="E961" s="35"/>
      <c r="F961" s="35"/>
      <c r="G961" s="35"/>
      <c r="H961" s="3"/>
      <c r="I961" s="2"/>
      <c r="J961" s="2"/>
      <c r="K961" s="2"/>
      <c r="L961" s="2"/>
      <c r="M961" s="2"/>
      <c r="N961" s="2"/>
      <c r="O961" s="2"/>
      <c r="P961" s="2"/>
      <c r="Q961" s="2"/>
      <c r="R961" s="2"/>
      <c r="S961" s="2"/>
      <c r="T961" s="2"/>
      <c r="U961" s="2"/>
      <c r="V961" s="2"/>
      <c r="W961" s="2"/>
      <c r="X961" s="2"/>
      <c r="Y961" s="2"/>
      <c r="Z961" s="2"/>
      <c r="AA961" s="2"/>
      <c r="AB961" s="2"/>
    </row>
    <row r="962" spans="1:28" ht="13.5" customHeight="1">
      <c r="A962" s="2"/>
      <c r="B962" s="3"/>
      <c r="C962" s="3"/>
      <c r="D962" s="35"/>
      <c r="E962" s="35"/>
      <c r="F962" s="35"/>
      <c r="G962" s="35"/>
      <c r="H962" s="3"/>
      <c r="I962" s="2"/>
      <c r="J962" s="2"/>
      <c r="K962" s="2"/>
      <c r="L962" s="2"/>
      <c r="M962" s="2"/>
      <c r="N962" s="2"/>
      <c r="O962" s="2"/>
      <c r="P962" s="2"/>
      <c r="Q962" s="2"/>
      <c r="R962" s="2"/>
      <c r="S962" s="2"/>
      <c r="T962" s="2"/>
      <c r="U962" s="2"/>
      <c r="V962" s="2"/>
      <c r="W962" s="2"/>
      <c r="X962" s="2"/>
      <c r="Y962" s="2"/>
      <c r="Z962" s="2"/>
      <c r="AA962" s="2"/>
      <c r="AB962" s="2"/>
    </row>
    <row r="963" spans="1:28" ht="13.5" customHeight="1">
      <c r="A963" s="2"/>
      <c r="B963" s="3"/>
      <c r="C963" s="3"/>
      <c r="D963" s="35"/>
      <c r="E963" s="35"/>
      <c r="F963" s="35"/>
      <c r="G963" s="35"/>
      <c r="H963" s="3"/>
      <c r="I963" s="2"/>
      <c r="J963" s="2"/>
      <c r="K963" s="2"/>
      <c r="L963" s="2"/>
      <c r="M963" s="2"/>
      <c r="N963" s="2"/>
      <c r="O963" s="2"/>
      <c r="P963" s="2"/>
      <c r="Q963" s="2"/>
      <c r="R963" s="2"/>
      <c r="S963" s="2"/>
      <c r="T963" s="2"/>
      <c r="U963" s="2"/>
      <c r="V963" s="2"/>
      <c r="W963" s="2"/>
      <c r="X963" s="2"/>
      <c r="Y963" s="2"/>
      <c r="Z963" s="2"/>
      <c r="AA963" s="2"/>
      <c r="AB963" s="2"/>
    </row>
    <row r="964" spans="1:28" ht="13.5" customHeight="1">
      <c r="A964" s="2"/>
      <c r="B964" s="3"/>
      <c r="C964" s="3"/>
      <c r="D964" s="35"/>
      <c r="E964" s="35"/>
      <c r="F964" s="35"/>
      <c r="G964" s="35"/>
      <c r="H964" s="3"/>
      <c r="I964" s="2"/>
      <c r="J964" s="2"/>
      <c r="K964" s="2"/>
      <c r="L964" s="2"/>
      <c r="M964" s="2"/>
      <c r="N964" s="2"/>
      <c r="O964" s="2"/>
      <c r="P964" s="2"/>
      <c r="Q964" s="2"/>
      <c r="R964" s="2"/>
      <c r="S964" s="2"/>
      <c r="T964" s="2"/>
      <c r="U964" s="2"/>
      <c r="V964" s="2"/>
      <c r="W964" s="2"/>
      <c r="X964" s="2"/>
      <c r="Y964" s="2"/>
      <c r="Z964" s="2"/>
      <c r="AA964" s="2"/>
      <c r="AB964" s="2"/>
    </row>
    <row r="965" spans="1:28" ht="13.5" customHeight="1">
      <c r="A965" s="2"/>
      <c r="B965" s="3"/>
      <c r="C965" s="3"/>
      <c r="D965" s="35"/>
      <c r="E965" s="35"/>
      <c r="F965" s="35"/>
      <c r="G965" s="35"/>
      <c r="H965" s="3"/>
      <c r="I965" s="2"/>
      <c r="J965" s="2"/>
      <c r="K965" s="2"/>
      <c r="L965" s="2"/>
      <c r="M965" s="2"/>
      <c r="N965" s="2"/>
      <c r="O965" s="2"/>
      <c r="P965" s="2"/>
      <c r="Q965" s="2"/>
      <c r="R965" s="2"/>
      <c r="S965" s="2"/>
      <c r="T965" s="2"/>
      <c r="U965" s="2"/>
      <c r="V965" s="2"/>
      <c r="W965" s="2"/>
      <c r="X965" s="2"/>
      <c r="Y965" s="2"/>
      <c r="Z965" s="2"/>
      <c r="AA965" s="2"/>
      <c r="AB965" s="2"/>
    </row>
    <row r="966" spans="1:28" ht="13.5" customHeight="1">
      <c r="A966" s="2"/>
      <c r="B966" s="3"/>
      <c r="C966" s="3"/>
      <c r="D966" s="35"/>
      <c r="E966" s="35"/>
      <c r="F966" s="35"/>
      <c r="G966" s="35"/>
      <c r="H966" s="3"/>
      <c r="I966" s="2"/>
      <c r="J966" s="2"/>
      <c r="K966" s="2"/>
      <c r="L966" s="2"/>
      <c r="M966" s="2"/>
      <c r="N966" s="2"/>
      <c r="O966" s="2"/>
      <c r="P966" s="2"/>
      <c r="Q966" s="2"/>
      <c r="R966" s="2"/>
      <c r="S966" s="2"/>
      <c r="T966" s="2"/>
      <c r="U966" s="2"/>
      <c r="V966" s="2"/>
      <c r="W966" s="2"/>
      <c r="X966" s="2"/>
      <c r="Y966" s="2"/>
      <c r="Z966" s="2"/>
      <c r="AA966" s="2"/>
      <c r="AB966" s="2"/>
    </row>
    <row r="967" spans="1:28" ht="13.5" customHeight="1">
      <c r="A967" s="2"/>
      <c r="B967" s="3"/>
      <c r="C967" s="3"/>
      <c r="D967" s="35"/>
      <c r="E967" s="35"/>
      <c r="F967" s="35"/>
      <c r="G967" s="35"/>
      <c r="H967" s="3"/>
      <c r="I967" s="2"/>
      <c r="J967" s="2"/>
      <c r="K967" s="2"/>
      <c r="L967" s="2"/>
      <c r="M967" s="2"/>
      <c r="N967" s="2"/>
      <c r="O967" s="2"/>
      <c r="P967" s="2"/>
      <c r="Q967" s="2"/>
      <c r="R967" s="2"/>
      <c r="S967" s="2"/>
      <c r="T967" s="2"/>
      <c r="U967" s="2"/>
      <c r="V967" s="2"/>
      <c r="W967" s="2"/>
      <c r="X967" s="2"/>
      <c r="Y967" s="2"/>
      <c r="Z967" s="2"/>
      <c r="AA967" s="2"/>
      <c r="AB967" s="2"/>
    </row>
    <row r="968" spans="1:28" ht="13.5" customHeight="1">
      <c r="A968" s="2"/>
      <c r="B968" s="3"/>
      <c r="C968" s="3"/>
      <c r="D968" s="35"/>
      <c r="E968" s="35"/>
      <c r="F968" s="35"/>
      <c r="G968" s="35"/>
      <c r="H968" s="3"/>
      <c r="I968" s="2"/>
      <c r="J968" s="2"/>
      <c r="K968" s="2"/>
      <c r="L968" s="2"/>
      <c r="M968" s="2"/>
      <c r="N968" s="2"/>
      <c r="O968" s="2"/>
      <c r="P968" s="2"/>
      <c r="Q968" s="2"/>
      <c r="R968" s="2"/>
      <c r="S968" s="2"/>
      <c r="T968" s="2"/>
      <c r="U968" s="2"/>
      <c r="V968" s="2"/>
      <c r="W968" s="2"/>
      <c r="X968" s="2"/>
      <c r="Y968" s="2"/>
      <c r="Z968" s="2"/>
      <c r="AA968" s="2"/>
      <c r="AB968" s="2"/>
    </row>
    <row r="969" spans="1:28" ht="13.5" customHeight="1">
      <c r="A969" s="2"/>
      <c r="B969" s="3"/>
      <c r="C969" s="3"/>
      <c r="D969" s="35"/>
      <c r="E969" s="35"/>
      <c r="F969" s="35"/>
      <c r="G969" s="35"/>
      <c r="H969" s="3"/>
      <c r="I969" s="2"/>
      <c r="J969" s="2"/>
      <c r="K969" s="2"/>
      <c r="L969" s="2"/>
      <c r="M969" s="2"/>
      <c r="N969" s="2"/>
      <c r="O969" s="2"/>
      <c r="P969" s="2"/>
      <c r="Q969" s="2"/>
      <c r="R969" s="2"/>
      <c r="S969" s="2"/>
      <c r="T969" s="2"/>
      <c r="U969" s="2"/>
      <c r="V969" s="2"/>
      <c r="W969" s="2"/>
      <c r="X969" s="2"/>
      <c r="Y969" s="2"/>
      <c r="Z969" s="2"/>
      <c r="AA969" s="2"/>
      <c r="AB969" s="2"/>
    </row>
    <row r="970" spans="1:28" ht="13.5" customHeight="1">
      <c r="A970" s="2"/>
      <c r="B970" s="3"/>
      <c r="C970" s="3"/>
      <c r="D970" s="35"/>
      <c r="E970" s="35"/>
      <c r="F970" s="35"/>
      <c r="G970" s="35"/>
      <c r="H970" s="3"/>
      <c r="I970" s="2"/>
      <c r="J970" s="2"/>
      <c r="K970" s="2"/>
      <c r="L970" s="2"/>
      <c r="M970" s="2"/>
      <c r="N970" s="2"/>
      <c r="O970" s="2"/>
      <c r="P970" s="2"/>
      <c r="Q970" s="2"/>
      <c r="R970" s="2"/>
      <c r="S970" s="2"/>
      <c r="T970" s="2"/>
      <c r="U970" s="2"/>
      <c r="V970" s="2"/>
      <c r="W970" s="2"/>
      <c r="X970" s="2"/>
      <c r="Y970" s="2"/>
      <c r="Z970" s="2"/>
      <c r="AA970" s="2"/>
      <c r="AB970" s="2"/>
    </row>
    <row r="971" spans="1:28" ht="13.5" customHeight="1">
      <c r="A971" s="2"/>
      <c r="B971" s="3"/>
      <c r="C971" s="3"/>
      <c r="D971" s="35"/>
      <c r="E971" s="35"/>
      <c r="F971" s="35"/>
      <c r="G971" s="35"/>
      <c r="H971" s="3"/>
      <c r="I971" s="2"/>
      <c r="J971" s="2"/>
      <c r="K971" s="2"/>
      <c r="L971" s="2"/>
      <c r="M971" s="2"/>
      <c r="N971" s="2"/>
      <c r="O971" s="2"/>
      <c r="P971" s="2"/>
      <c r="Q971" s="2"/>
      <c r="R971" s="2"/>
      <c r="S971" s="2"/>
      <c r="T971" s="2"/>
      <c r="U971" s="2"/>
      <c r="V971" s="2"/>
      <c r="W971" s="2"/>
      <c r="X971" s="2"/>
      <c r="Y971" s="2"/>
      <c r="Z971" s="2"/>
      <c r="AA971" s="2"/>
      <c r="AB971" s="2"/>
    </row>
    <row r="972" spans="1:28" ht="13.5" customHeight="1">
      <c r="A972" s="2"/>
      <c r="B972" s="3"/>
      <c r="C972" s="3"/>
      <c r="D972" s="35"/>
      <c r="E972" s="35"/>
      <c r="F972" s="35"/>
      <c r="G972" s="35"/>
      <c r="H972" s="3"/>
      <c r="I972" s="2"/>
      <c r="J972" s="2"/>
      <c r="K972" s="2"/>
      <c r="L972" s="2"/>
      <c r="M972" s="2"/>
      <c r="N972" s="2"/>
      <c r="O972" s="2"/>
      <c r="P972" s="2"/>
      <c r="Q972" s="2"/>
      <c r="R972" s="2"/>
      <c r="S972" s="2"/>
      <c r="T972" s="2"/>
      <c r="U972" s="2"/>
      <c r="V972" s="2"/>
      <c r="W972" s="2"/>
      <c r="X972" s="2"/>
      <c r="Y972" s="2"/>
      <c r="Z972" s="2"/>
      <c r="AA972" s="2"/>
      <c r="AB972" s="2"/>
    </row>
    <row r="973" spans="1:28" ht="13.5" customHeight="1">
      <c r="A973" s="2"/>
      <c r="B973" s="3"/>
      <c r="C973" s="3"/>
      <c r="D973" s="35"/>
      <c r="E973" s="35"/>
      <c r="F973" s="35"/>
      <c r="G973" s="35"/>
      <c r="H973" s="3"/>
      <c r="I973" s="2"/>
      <c r="J973" s="2"/>
      <c r="K973" s="2"/>
      <c r="L973" s="2"/>
      <c r="M973" s="2"/>
      <c r="N973" s="2"/>
      <c r="O973" s="2"/>
      <c r="P973" s="2"/>
      <c r="Q973" s="2"/>
      <c r="R973" s="2"/>
      <c r="S973" s="2"/>
      <c r="T973" s="2"/>
      <c r="U973" s="2"/>
      <c r="V973" s="2"/>
      <c r="W973" s="2"/>
      <c r="X973" s="2"/>
      <c r="Y973" s="2"/>
      <c r="Z973" s="2"/>
      <c r="AA973" s="2"/>
      <c r="AB973" s="2"/>
    </row>
    <row r="974" spans="1:28" ht="13.5" customHeight="1">
      <c r="A974" s="2"/>
      <c r="B974" s="3"/>
      <c r="C974" s="3"/>
      <c r="D974" s="35"/>
      <c r="E974" s="35"/>
      <c r="F974" s="35"/>
      <c r="G974" s="35"/>
      <c r="H974" s="3"/>
      <c r="I974" s="2"/>
      <c r="J974" s="2"/>
      <c r="K974" s="2"/>
      <c r="L974" s="2"/>
      <c r="M974" s="2"/>
      <c r="N974" s="2"/>
      <c r="O974" s="2"/>
      <c r="P974" s="2"/>
      <c r="Q974" s="2"/>
      <c r="R974" s="2"/>
      <c r="S974" s="2"/>
      <c r="T974" s="2"/>
      <c r="U974" s="2"/>
      <c r="V974" s="2"/>
      <c r="W974" s="2"/>
      <c r="X974" s="2"/>
      <c r="Y974" s="2"/>
      <c r="Z974" s="2"/>
      <c r="AA974" s="2"/>
      <c r="AB974" s="2"/>
    </row>
    <row r="975" spans="1:28" ht="13.5" customHeight="1">
      <c r="A975" s="2"/>
      <c r="B975" s="3"/>
      <c r="C975" s="3"/>
      <c r="D975" s="35"/>
      <c r="E975" s="35"/>
      <c r="F975" s="35"/>
      <c r="G975" s="35"/>
      <c r="H975" s="3"/>
      <c r="I975" s="2"/>
      <c r="J975" s="2"/>
      <c r="K975" s="2"/>
      <c r="L975" s="2"/>
      <c r="M975" s="2"/>
      <c r="N975" s="2"/>
      <c r="O975" s="2"/>
      <c r="P975" s="2"/>
      <c r="Q975" s="2"/>
      <c r="R975" s="2"/>
      <c r="S975" s="2"/>
      <c r="T975" s="2"/>
      <c r="U975" s="2"/>
      <c r="V975" s="2"/>
      <c r="W975" s="2"/>
      <c r="X975" s="2"/>
      <c r="Y975" s="2"/>
      <c r="Z975" s="2"/>
      <c r="AA975" s="2"/>
      <c r="AB975" s="2"/>
    </row>
    <row r="976" spans="1:28" ht="13.5" customHeight="1">
      <c r="A976" s="2"/>
      <c r="B976" s="3"/>
      <c r="C976" s="3"/>
      <c r="D976" s="35"/>
      <c r="E976" s="35"/>
      <c r="F976" s="35"/>
      <c r="G976" s="35"/>
      <c r="H976" s="3"/>
      <c r="I976" s="2"/>
      <c r="J976" s="2"/>
      <c r="K976" s="2"/>
      <c r="L976" s="2"/>
      <c r="M976" s="2"/>
      <c r="N976" s="2"/>
      <c r="O976" s="2"/>
      <c r="P976" s="2"/>
      <c r="Q976" s="2"/>
      <c r="R976" s="2"/>
      <c r="S976" s="2"/>
      <c r="T976" s="2"/>
      <c r="U976" s="2"/>
      <c r="V976" s="2"/>
      <c r="W976" s="2"/>
      <c r="X976" s="2"/>
      <c r="Y976" s="2"/>
      <c r="Z976" s="2"/>
      <c r="AA976" s="2"/>
      <c r="AB976" s="2"/>
    </row>
    <row r="977" spans="1:28" ht="13.5" customHeight="1">
      <c r="A977" s="2"/>
      <c r="B977" s="3"/>
      <c r="C977" s="3"/>
      <c r="D977" s="35"/>
      <c r="E977" s="35"/>
      <c r="F977" s="35"/>
      <c r="G977" s="35"/>
      <c r="H977" s="3"/>
      <c r="I977" s="2"/>
      <c r="J977" s="2"/>
      <c r="K977" s="2"/>
      <c r="L977" s="2"/>
      <c r="M977" s="2"/>
      <c r="N977" s="2"/>
      <c r="O977" s="2"/>
      <c r="P977" s="2"/>
      <c r="Q977" s="2"/>
      <c r="R977" s="2"/>
      <c r="S977" s="2"/>
      <c r="T977" s="2"/>
      <c r="U977" s="2"/>
      <c r="V977" s="2"/>
      <c r="W977" s="2"/>
      <c r="X977" s="2"/>
      <c r="Y977" s="2"/>
      <c r="Z977" s="2"/>
      <c r="AA977" s="2"/>
      <c r="AB977" s="2"/>
    </row>
    <row r="978" spans="1:28" ht="13.5" customHeight="1">
      <c r="A978" s="2"/>
      <c r="B978" s="3"/>
      <c r="C978" s="3"/>
      <c r="D978" s="35"/>
      <c r="E978" s="35"/>
      <c r="F978" s="35"/>
      <c r="G978" s="35"/>
      <c r="H978" s="3"/>
      <c r="I978" s="2"/>
      <c r="J978" s="2"/>
      <c r="K978" s="2"/>
      <c r="L978" s="2"/>
      <c r="M978" s="2"/>
      <c r="N978" s="2"/>
      <c r="O978" s="2"/>
      <c r="P978" s="2"/>
      <c r="Q978" s="2"/>
      <c r="R978" s="2"/>
      <c r="S978" s="2"/>
      <c r="T978" s="2"/>
      <c r="U978" s="2"/>
      <c r="V978" s="2"/>
      <c r="W978" s="2"/>
      <c r="X978" s="2"/>
      <c r="Y978" s="2"/>
      <c r="Z978" s="2"/>
      <c r="AA978" s="2"/>
      <c r="AB978" s="2"/>
    </row>
    <row r="979" spans="1:28" ht="13.5" customHeight="1">
      <c r="A979" s="2"/>
      <c r="B979" s="3"/>
      <c r="C979" s="3"/>
      <c r="D979" s="35"/>
      <c r="E979" s="35"/>
      <c r="F979" s="35"/>
      <c r="G979" s="35"/>
      <c r="H979" s="3"/>
      <c r="I979" s="2"/>
      <c r="J979" s="2"/>
      <c r="K979" s="2"/>
      <c r="L979" s="2"/>
      <c r="M979" s="2"/>
      <c r="N979" s="2"/>
      <c r="O979" s="2"/>
      <c r="P979" s="2"/>
      <c r="Q979" s="2"/>
      <c r="R979" s="2"/>
      <c r="S979" s="2"/>
      <c r="T979" s="2"/>
      <c r="U979" s="2"/>
      <c r="V979" s="2"/>
      <c r="W979" s="2"/>
      <c r="X979" s="2"/>
      <c r="Y979" s="2"/>
      <c r="Z979" s="2"/>
      <c r="AA979" s="2"/>
      <c r="AB979" s="2"/>
    </row>
    <row r="980" spans="1:28" ht="13.5" customHeight="1">
      <c r="A980" s="2"/>
      <c r="B980" s="3"/>
      <c r="C980" s="3"/>
      <c r="D980" s="35"/>
      <c r="E980" s="35"/>
      <c r="F980" s="35"/>
      <c r="G980" s="35"/>
      <c r="H980" s="3"/>
      <c r="I980" s="2"/>
      <c r="J980" s="2"/>
      <c r="K980" s="2"/>
      <c r="L980" s="2"/>
      <c r="M980" s="2"/>
      <c r="N980" s="2"/>
      <c r="O980" s="2"/>
      <c r="P980" s="2"/>
      <c r="Q980" s="2"/>
      <c r="R980" s="2"/>
      <c r="S980" s="2"/>
      <c r="T980" s="2"/>
      <c r="U980" s="2"/>
      <c r="V980" s="2"/>
      <c r="W980" s="2"/>
      <c r="X980" s="2"/>
      <c r="Y980" s="2"/>
      <c r="Z980" s="2"/>
      <c r="AA980" s="2"/>
      <c r="AB980" s="2"/>
    </row>
    <row r="981" spans="1:28" ht="13.5" customHeight="1">
      <c r="A981" s="2"/>
      <c r="B981" s="3"/>
      <c r="C981" s="3"/>
      <c r="D981" s="35"/>
      <c r="E981" s="35"/>
      <c r="F981" s="35"/>
      <c r="G981" s="35"/>
      <c r="H981" s="3"/>
      <c r="I981" s="2"/>
      <c r="J981" s="2"/>
      <c r="K981" s="2"/>
      <c r="L981" s="2"/>
      <c r="M981" s="2"/>
      <c r="N981" s="2"/>
      <c r="O981" s="2"/>
      <c r="P981" s="2"/>
      <c r="Q981" s="2"/>
      <c r="R981" s="2"/>
      <c r="S981" s="2"/>
      <c r="T981" s="2"/>
      <c r="U981" s="2"/>
      <c r="V981" s="2"/>
      <c r="W981" s="2"/>
      <c r="X981" s="2"/>
      <c r="Y981" s="2"/>
      <c r="Z981" s="2"/>
      <c r="AA981" s="2"/>
      <c r="AB981" s="2"/>
    </row>
    <row r="982" spans="1:28" ht="13.5" customHeight="1">
      <c r="A982" s="2"/>
      <c r="B982" s="3"/>
      <c r="C982" s="3"/>
      <c r="D982" s="35"/>
      <c r="E982" s="35"/>
      <c r="F982" s="35"/>
      <c r="G982" s="35"/>
      <c r="H982" s="3"/>
      <c r="I982" s="2"/>
      <c r="J982" s="2"/>
      <c r="K982" s="2"/>
      <c r="L982" s="2"/>
      <c r="M982" s="2"/>
      <c r="N982" s="2"/>
      <c r="O982" s="2"/>
      <c r="P982" s="2"/>
      <c r="Q982" s="2"/>
      <c r="R982" s="2"/>
      <c r="S982" s="2"/>
      <c r="T982" s="2"/>
      <c r="U982" s="2"/>
      <c r="V982" s="2"/>
      <c r="W982" s="2"/>
      <c r="X982" s="2"/>
      <c r="Y982" s="2"/>
      <c r="Z982" s="2"/>
      <c r="AA982" s="2"/>
      <c r="AB982" s="2"/>
    </row>
    <row r="983" spans="1:28" ht="13.5" customHeight="1">
      <c r="A983" s="2"/>
      <c r="B983" s="3"/>
      <c r="C983" s="3"/>
      <c r="D983" s="35"/>
      <c r="E983" s="35"/>
      <c r="F983" s="35"/>
      <c r="G983" s="35"/>
      <c r="H983" s="3"/>
      <c r="I983" s="2"/>
      <c r="J983" s="2"/>
      <c r="K983" s="2"/>
      <c r="L983" s="2"/>
      <c r="M983" s="2"/>
      <c r="N983" s="2"/>
      <c r="O983" s="2"/>
      <c r="P983" s="2"/>
      <c r="Q983" s="2"/>
      <c r="R983" s="2"/>
      <c r="S983" s="2"/>
      <c r="T983" s="2"/>
      <c r="U983" s="2"/>
      <c r="V983" s="2"/>
      <c r="W983" s="2"/>
      <c r="X983" s="2"/>
      <c r="Y983" s="2"/>
      <c r="Z983" s="2"/>
      <c r="AA983" s="2"/>
      <c r="AB983" s="2"/>
    </row>
    <row r="984" spans="1:28" ht="13.5" customHeight="1">
      <c r="A984" s="2"/>
      <c r="B984" s="3"/>
      <c r="C984" s="3"/>
      <c r="D984" s="35"/>
      <c r="E984" s="35"/>
      <c r="F984" s="35"/>
      <c r="G984" s="35"/>
      <c r="H984" s="3"/>
      <c r="I984" s="2"/>
      <c r="J984" s="2"/>
      <c r="K984" s="2"/>
      <c r="L984" s="2"/>
      <c r="M984" s="2"/>
      <c r="N984" s="2"/>
      <c r="O984" s="2"/>
      <c r="P984" s="2"/>
      <c r="Q984" s="2"/>
      <c r="R984" s="2"/>
      <c r="S984" s="2"/>
      <c r="T984" s="2"/>
      <c r="U984" s="2"/>
      <c r="V984" s="2"/>
      <c r="W984" s="2"/>
      <c r="X984" s="2"/>
      <c r="Y984" s="2"/>
      <c r="Z984" s="2"/>
      <c r="AA984" s="2"/>
      <c r="AB984" s="2"/>
    </row>
    <row r="985" spans="1:28" ht="13.5" customHeight="1">
      <c r="A985" s="2"/>
      <c r="B985" s="3"/>
      <c r="C985" s="3"/>
      <c r="D985" s="35"/>
      <c r="E985" s="35"/>
      <c r="F985" s="35"/>
      <c r="G985" s="35"/>
      <c r="H985" s="3"/>
      <c r="I985" s="2"/>
      <c r="J985" s="2"/>
      <c r="K985" s="2"/>
      <c r="L985" s="2"/>
      <c r="M985" s="2"/>
      <c r="N985" s="2"/>
      <c r="O985" s="2"/>
      <c r="P985" s="2"/>
      <c r="Q985" s="2"/>
      <c r="R985" s="2"/>
      <c r="S985" s="2"/>
      <c r="T985" s="2"/>
      <c r="U985" s="2"/>
      <c r="V985" s="2"/>
      <c r="W985" s="2"/>
      <c r="X985" s="2"/>
      <c r="Y985" s="2"/>
      <c r="Z985" s="2"/>
      <c r="AA985" s="2"/>
      <c r="AB985" s="2"/>
    </row>
    <row r="986" spans="1:28" ht="13.5" customHeight="1">
      <c r="A986" s="2"/>
      <c r="B986" s="3"/>
      <c r="C986" s="3"/>
      <c r="D986" s="35"/>
      <c r="E986" s="35"/>
      <c r="F986" s="35"/>
      <c r="G986" s="35"/>
      <c r="H986" s="3"/>
      <c r="I986" s="2"/>
      <c r="J986" s="2"/>
      <c r="K986" s="2"/>
      <c r="L986" s="2"/>
      <c r="M986" s="2"/>
      <c r="N986" s="2"/>
      <c r="O986" s="2"/>
      <c r="P986" s="2"/>
      <c r="Q986" s="2"/>
      <c r="R986" s="2"/>
      <c r="S986" s="2"/>
      <c r="T986" s="2"/>
      <c r="U986" s="2"/>
      <c r="V986" s="2"/>
      <c r="W986" s="2"/>
      <c r="X986" s="2"/>
      <c r="Y986" s="2"/>
      <c r="Z986" s="2"/>
      <c r="AA986" s="2"/>
      <c r="AB986" s="2"/>
    </row>
    <row r="987" spans="1:28" ht="13.5" customHeight="1">
      <c r="A987" s="2"/>
      <c r="B987" s="3"/>
      <c r="C987" s="3"/>
      <c r="D987" s="35"/>
      <c r="E987" s="35"/>
      <c r="F987" s="35"/>
      <c r="G987" s="35"/>
      <c r="H987" s="3"/>
      <c r="I987" s="2"/>
      <c r="J987" s="2"/>
      <c r="K987" s="2"/>
      <c r="L987" s="2"/>
      <c r="M987" s="2"/>
      <c r="N987" s="2"/>
      <c r="O987" s="2"/>
      <c r="P987" s="2"/>
      <c r="Q987" s="2"/>
      <c r="R987" s="2"/>
      <c r="S987" s="2"/>
      <c r="T987" s="2"/>
      <c r="U987" s="2"/>
      <c r="V987" s="2"/>
      <c r="W987" s="2"/>
      <c r="X987" s="2"/>
      <c r="Y987" s="2"/>
      <c r="Z987" s="2"/>
      <c r="AA987" s="2"/>
      <c r="AB987" s="2"/>
    </row>
    <row r="988" spans="1:28" ht="13.5" customHeight="1">
      <c r="A988" s="2"/>
      <c r="B988" s="3"/>
      <c r="C988" s="3"/>
      <c r="D988" s="35"/>
      <c r="E988" s="35"/>
      <c r="F988" s="35"/>
      <c r="G988" s="35"/>
      <c r="H988" s="3"/>
      <c r="I988" s="2"/>
      <c r="J988" s="2"/>
      <c r="K988" s="2"/>
      <c r="L988" s="2"/>
      <c r="M988" s="2"/>
      <c r="N988" s="2"/>
      <c r="O988" s="2"/>
      <c r="P988" s="2"/>
      <c r="Q988" s="2"/>
      <c r="R988" s="2"/>
      <c r="S988" s="2"/>
      <c r="T988" s="2"/>
      <c r="U988" s="2"/>
      <c r="V988" s="2"/>
      <c r="W988" s="2"/>
      <c r="X988" s="2"/>
      <c r="Y988" s="2"/>
      <c r="Z988" s="2"/>
      <c r="AA988" s="2"/>
      <c r="AB988" s="2"/>
    </row>
    <row r="989" spans="1:28" ht="13.5" customHeight="1">
      <c r="A989" s="2"/>
      <c r="B989" s="3"/>
      <c r="C989" s="3"/>
      <c r="D989" s="35"/>
      <c r="E989" s="35"/>
      <c r="F989" s="35"/>
      <c r="G989" s="35"/>
      <c r="H989" s="3"/>
      <c r="I989" s="2"/>
      <c r="J989" s="2"/>
      <c r="K989" s="2"/>
      <c r="L989" s="2"/>
      <c r="M989" s="2"/>
      <c r="N989" s="2"/>
      <c r="O989" s="2"/>
      <c r="P989" s="2"/>
      <c r="Q989" s="2"/>
      <c r="R989" s="2"/>
      <c r="S989" s="2"/>
      <c r="T989" s="2"/>
      <c r="U989" s="2"/>
      <c r="V989" s="2"/>
      <c r="W989" s="2"/>
      <c r="X989" s="2"/>
      <c r="Y989" s="2"/>
      <c r="Z989" s="2"/>
      <c r="AA989" s="2"/>
      <c r="AB989" s="2"/>
    </row>
    <row r="990" spans="1:28" ht="13.5" customHeight="1">
      <c r="A990" s="2"/>
      <c r="B990" s="3"/>
      <c r="C990" s="3"/>
      <c r="D990" s="35"/>
      <c r="E990" s="35"/>
      <c r="F990" s="35"/>
      <c r="G990" s="35"/>
      <c r="H990" s="3"/>
      <c r="I990" s="2"/>
      <c r="J990" s="2"/>
      <c r="K990" s="2"/>
      <c r="L990" s="2"/>
      <c r="M990" s="2"/>
      <c r="N990" s="2"/>
      <c r="O990" s="2"/>
      <c r="P990" s="2"/>
      <c r="Q990" s="2"/>
      <c r="R990" s="2"/>
      <c r="S990" s="2"/>
      <c r="T990" s="2"/>
      <c r="U990" s="2"/>
      <c r="V990" s="2"/>
      <c r="W990" s="2"/>
      <c r="X990" s="2"/>
      <c r="Y990" s="2"/>
      <c r="Z990" s="2"/>
      <c r="AA990" s="2"/>
      <c r="AB990" s="2"/>
    </row>
    <row r="991" spans="1:28" ht="13.5" customHeight="1">
      <c r="A991" s="2"/>
      <c r="B991" s="3"/>
      <c r="C991" s="3"/>
      <c r="D991" s="35"/>
      <c r="E991" s="35"/>
      <c r="F991" s="35"/>
      <c r="G991" s="35"/>
      <c r="H991" s="3"/>
      <c r="I991" s="2"/>
      <c r="J991" s="2"/>
      <c r="K991" s="2"/>
      <c r="L991" s="2"/>
      <c r="M991" s="2"/>
      <c r="N991" s="2"/>
      <c r="O991" s="2"/>
      <c r="P991" s="2"/>
      <c r="Q991" s="2"/>
      <c r="R991" s="2"/>
      <c r="S991" s="2"/>
      <c r="T991" s="2"/>
      <c r="U991" s="2"/>
      <c r="V991" s="2"/>
      <c r="W991" s="2"/>
      <c r="X991" s="2"/>
      <c r="Y991" s="2"/>
      <c r="Z991" s="2"/>
      <c r="AA991" s="2"/>
      <c r="AB991" s="2"/>
    </row>
    <row r="992" spans="1:28" ht="13.5" customHeight="1">
      <c r="A992" s="2"/>
      <c r="B992" s="3"/>
      <c r="C992" s="3"/>
      <c r="D992" s="35"/>
      <c r="E992" s="35"/>
      <c r="F992" s="35"/>
      <c r="G992" s="35"/>
      <c r="H992" s="3"/>
      <c r="I992" s="2"/>
      <c r="J992" s="2"/>
      <c r="K992" s="2"/>
      <c r="L992" s="2"/>
      <c r="M992" s="2"/>
      <c r="N992" s="2"/>
      <c r="O992" s="2"/>
      <c r="P992" s="2"/>
      <c r="Q992" s="2"/>
      <c r="R992" s="2"/>
      <c r="S992" s="2"/>
      <c r="T992" s="2"/>
      <c r="U992" s="2"/>
      <c r="V992" s="2"/>
      <c r="W992" s="2"/>
      <c r="X992" s="2"/>
      <c r="Y992" s="2"/>
      <c r="Z992" s="2"/>
      <c r="AA992" s="2"/>
      <c r="AB992" s="2"/>
    </row>
    <row r="993" spans="1:28" ht="13.5" customHeight="1">
      <c r="A993" s="2"/>
      <c r="B993" s="3"/>
      <c r="C993" s="3"/>
      <c r="D993" s="35"/>
      <c r="E993" s="35"/>
      <c r="F993" s="35"/>
      <c r="G993" s="35"/>
      <c r="H993" s="3"/>
      <c r="I993" s="2"/>
      <c r="J993" s="2"/>
      <c r="K993" s="2"/>
      <c r="L993" s="2"/>
      <c r="M993" s="2"/>
      <c r="N993" s="2"/>
      <c r="O993" s="2"/>
      <c r="P993" s="2"/>
      <c r="Q993" s="2"/>
      <c r="R993" s="2"/>
      <c r="S993" s="2"/>
      <c r="T993" s="2"/>
      <c r="U993" s="2"/>
      <c r="V993" s="2"/>
      <c r="W993" s="2"/>
      <c r="X993" s="2"/>
      <c r="Y993" s="2"/>
      <c r="Z993" s="2"/>
      <c r="AA993" s="2"/>
      <c r="AB993" s="2"/>
    </row>
    <row r="994" spans="1:28" ht="13.5" customHeight="1">
      <c r="A994" s="2"/>
      <c r="B994" s="3"/>
      <c r="C994" s="3"/>
      <c r="D994" s="35"/>
      <c r="E994" s="35"/>
      <c r="F994" s="35"/>
      <c r="G994" s="35"/>
      <c r="H994" s="3"/>
      <c r="I994" s="2"/>
      <c r="J994" s="2"/>
      <c r="K994" s="2"/>
      <c r="L994" s="2"/>
      <c r="M994" s="2"/>
      <c r="N994" s="2"/>
      <c r="O994" s="2"/>
      <c r="P994" s="2"/>
      <c r="Q994" s="2"/>
      <c r="R994" s="2"/>
      <c r="S994" s="2"/>
      <c r="T994" s="2"/>
      <c r="U994" s="2"/>
      <c r="V994" s="2"/>
      <c r="W994" s="2"/>
      <c r="X994" s="2"/>
      <c r="Y994" s="2"/>
      <c r="Z994" s="2"/>
      <c r="AA994" s="2"/>
      <c r="AB994" s="2"/>
    </row>
    <row r="995" spans="1:28" ht="13.5" customHeight="1">
      <c r="A995" s="2"/>
      <c r="B995" s="3"/>
      <c r="C995" s="3"/>
      <c r="D995" s="35"/>
      <c r="E995" s="35"/>
      <c r="F995" s="35"/>
      <c r="G995" s="35"/>
      <c r="H995" s="3"/>
      <c r="I995" s="2"/>
      <c r="J995" s="2"/>
      <c r="K995" s="2"/>
      <c r="L995" s="2"/>
      <c r="M995" s="2"/>
      <c r="N995" s="2"/>
      <c r="O995" s="2"/>
      <c r="P995" s="2"/>
      <c r="Q995" s="2"/>
      <c r="R995" s="2"/>
      <c r="S995" s="2"/>
      <c r="T995" s="2"/>
      <c r="U995" s="2"/>
      <c r="V995" s="2"/>
      <c r="W995" s="2"/>
      <c r="X995" s="2"/>
      <c r="Y995" s="2"/>
      <c r="Z995" s="2"/>
      <c r="AA995" s="2"/>
      <c r="AB995" s="2"/>
    </row>
    <row r="996" spans="1:28" ht="13.5" customHeight="1">
      <c r="A996" s="2"/>
      <c r="B996" s="3"/>
      <c r="C996" s="3"/>
      <c r="D996" s="35"/>
      <c r="E996" s="35"/>
      <c r="F996" s="35"/>
      <c r="G996" s="35"/>
      <c r="H996" s="3"/>
      <c r="I996" s="2"/>
      <c r="J996" s="2"/>
      <c r="K996" s="2"/>
      <c r="L996" s="2"/>
      <c r="M996" s="2"/>
      <c r="N996" s="2"/>
      <c r="O996" s="2"/>
      <c r="P996" s="2"/>
      <c r="Q996" s="2"/>
      <c r="R996" s="2"/>
      <c r="S996" s="2"/>
      <c r="T996" s="2"/>
      <c r="U996" s="2"/>
      <c r="V996" s="2"/>
      <c r="W996" s="2"/>
      <c r="X996" s="2"/>
      <c r="Y996" s="2"/>
      <c r="Z996" s="2"/>
      <c r="AA996" s="2"/>
      <c r="AB996" s="2"/>
    </row>
    <row r="997" spans="1:28" ht="13.5" customHeight="1">
      <c r="A997" s="2"/>
      <c r="B997" s="3"/>
      <c r="C997" s="3"/>
      <c r="D997" s="35"/>
      <c r="E997" s="35"/>
      <c r="F997" s="35"/>
      <c r="G997" s="35"/>
      <c r="H997" s="3"/>
      <c r="I997" s="2"/>
      <c r="J997" s="2"/>
      <c r="K997" s="2"/>
      <c r="L997" s="2"/>
      <c r="M997" s="2"/>
      <c r="N997" s="2"/>
      <c r="O997" s="2"/>
      <c r="P997" s="2"/>
      <c r="Q997" s="2"/>
      <c r="R997" s="2"/>
      <c r="S997" s="2"/>
      <c r="T997" s="2"/>
      <c r="U997" s="2"/>
      <c r="V997" s="2"/>
      <c r="W997" s="2"/>
      <c r="X997" s="2"/>
      <c r="Y997" s="2"/>
      <c r="Z997" s="2"/>
      <c r="AA997" s="2"/>
      <c r="AB997" s="2"/>
    </row>
    <row r="998" spans="1:28" ht="13.5" customHeight="1">
      <c r="A998" s="2"/>
      <c r="B998" s="3"/>
      <c r="C998" s="3"/>
      <c r="D998" s="35"/>
      <c r="E998" s="35"/>
      <c r="F998" s="35"/>
      <c r="G998" s="35"/>
      <c r="H998" s="3"/>
      <c r="I998" s="2"/>
      <c r="J998" s="2"/>
      <c r="K998" s="2"/>
      <c r="L998" s="2"/>
      <c r="M998" s="2"/>
      <c r="N998" s="2"/>
      <c r="O998" s="2"/>
      <c r="P998" s="2"/>
      <c r="Q998" s="2"/>
      <c r="R998" s="2"/>
      <c r="S998" s="2"/>
      <c r="T998" s="2"/>
      <c r="U998" s="2"/>
      <c r="V998" s="2"/>
      <c r="W998" s="2"/>
      <c r="X998" s="2"/>
      <c r="Y998" s="2"/>
      <c r="Z998" s="2"/>
      <c r="AA998" s="2"/>
      <c r="AB998" s="2"/>
    </row>
    <row r="999" spans="1:28" ht="13.5" customHeight="1">
      <c r="A999" s="2"/>
      <c r="B999" s="3"/>
      <c r="C999" s="3"/>
      <c r="D999" s="35"/>
      <c r="E999" s="35"/>
      <c r="F999" s="35"/>
      <c r="G999" s="35"/>
      <c r="H999" s="3"/>
      <c r="I999" s="2"/>
      <c r="J999" s="2"/>
      <c r="K999" s="2"/>
      <c r="L999" s="2"/>
      <c r="M999" s="2"/>
      <c r="N999" s="2"/>
      <c r="O999" s="2"/>
      <c r="P999" s="2"/>
      <c r="Q999" s="2"/>
      <c r="R999" s="2"/>
      <c r="S999" s="2"/>
      <c r="T999" s="2"/>
      <c r="U999" s="2"/>
      <c r="V999" s="2"/>
      <c r="W999" s="2"/>
      <c r="X999" s="2"/>
      <c r="Y999" s="2"/>
      <c r="Z999" s="2"/>
      <c r="AA999" s="2"/>
      <c r="AB999" s="2"/>
    </row>
    <row r="1000" spans="1:28" ht="13.5" customHeight="1">
      <c r="A1000" s="2"/>
      <c r="B1000" s="3"/>
      <c r="C1000" s="3"/>
      <c r="D1000" s="35"/>
      <c r="E1000" s="35"/>
      <c r="F1000" s="35"/>
      <c r="G1000" s="35"/>
      <c r="H1000" s="3"/>
      <c r="I1000" s="2"/>
      <c r="J1000" s="2"/>
      <c r="K1000" s="2"/>
      <c r="L1000" s="2"/>
      <c r="M1000" s="2"/>
      <c r="N1000" s="2"/>
      <c r="O1000" s="2"/>
      <c r="P1000" s="2"/>
      <c r="Q1000" s="2"/>
      <c r="R1000" s="2"/>
      <c r="S1000" s="2"/>
      <c r="T1000" s="2"/>
      <c r="U1000" s="2"/>
      <c r="V1000" s="2"/>
      <c r="W1000" s="2"/>
      <c r="X1000" s="2"/>
      <c r="Y1000" s="2"/>
      <c r="Z1000" s="2"/>
      <c r="AA1000" s="2"/>
      <c r="AB1000" s="2"/>
    </row>
    <row r="1001" spans="1:28" ht="13.5" customHeight="1">
      <c r="A1001" s="2"/>
      <c r="B1001" s="3"/>
      <c r="C1001" s="3"/>
      <c r="D1001" s="35"/>
      <c r="E1001" s="35"/>
      <c r="F1001" s="35"/>
      <c r="G1001" s="35"/>
      <c r="H1001" s="3"/>
      <c r="I1001" s="2"/>
      <c r="J1001" s="2"/>
      <c r="K1001" s="2"/>
      <c r="L1001" s="2"/>
      <c r="M1001" s="2"/>
      <c r="N1001" s="2"/>
      <c r="O1001" s="2"/>
      <c r="P1001" s="2"/>
      <c r="Q1001" s="2"/>
      <c r="R1001" s="2"/>
      <c r="S1001" s="2"/>
      <c r="T1001" s="2"/>
      <c r="U1001" s="2"/>
      <c r="V1001" s="2"/>
      <c r="W1001" s="2"/>
      <c r="X1001" s="2"/>
      <c r="Y1001" s="2"/>
      <c r="Z1001" s="2"/>
      <c r="AA1001" s="2"/>
      <c r="AB1001" s="2"/>
    </row>
    <row r="1002" spans="1:28" ht="13.5" customHeight="1">
      <c r="A1002" s="2"/>
      <c r="B1002" s="3"/>
      <c r="C1002" s="3"/>
      <c r="D1002" s="35"/>
      <c r="E1002" s="35"/>
      <c r="F1002" s="35"/>
      <c r="G1002" s="35"/>
      <c r="H1002" s="3"/>
      <c r="I1002" s="2"/>
      <c r="J1002" s="2"/>
      <c r="K1002" s="2"/>
      <c r="L1002" s="2"/>
      <c r="M1002" s="2"/>
      <c r="N1002" s="2"/>
      <c r="O1002" s="2"/>
      <c r="P1002" s="2"/>
      <c r="Q1002" s="2"/>
      <c r="R1002" s="2"/>
      <c r="S1002" s="2"/>
      <c r="T1002" s="2"/>
      <c r="U1002" s="2"/>
      <c r="V1002" s="2"/>
      <c r="W1002" s="2"/>
      <c r="X1002" s="2"/>
      <c r="Y1002" s="2"/>
      <c r="Z1002" s="2"/>
      <c r="AA1002" s="2"/>
      <c r="AB1002" s="2"/>
    </row>
    <row r="1003" spans="1:28" ht="13.5" customHeight="1">
      <c r="A1003" s="2"/>
      <c r="B1003" s="3"/>
      <c r="C1003" s="3"/>
      <c r="D1003" s="35"/>
      <c r="E1003" s="35"/>
      <c r="F1003" s="35"/>
      <c r="G1003" s="35"/>
      <c r="H1003" s="3"/>
      <c r="I1003" s="2"/>
      <c r="J1003" s="2"/>
      <c r="K1003" s="2"/>
      <c r="L1003" s="2"/>
      <c r="M1003" s="2"/>
      <c r="N1003" s="2"/>
      <c r="O1003" s="2"/>
      <c r="P1003" s="2"/>
      <c r="Q1003" s="2"/>
      <c r="R1003" s="2"/>
      <c r="S1003" s="2"/>
      <c r="T1003" s="2"/>
      <c r="U1003" s="2"/>
      <c r="V1003" s="2"/>
      <c r="W1003" s="2"/>
      <c r="X1003" s="2"/>
      <c r="Y1003" s="2"/>
      <c r="Z1003" s="2"/>
      <c r="AA1003" s="2"/>
      <c r="AB1003" s="2"/>
    </row>
    <row r="1004" spans="1:28" ht="13.5" customHeight="1">
      <c r="A1004" s="2"/>
      <c r="B1004" s="3"/>
      <c r="C1004" s="3"/>
      <c r="D1004" s="35"/>
      <c r="E1004" s="35"/>
      <c r="F1004" s="35"/>
      <c r="G1004" s="35"/>
      <c r="H1004" s="3"/>
      <c r="I1004" s="2"/>
      <c r="J1004" s="2"/>
      <c r="K1004" s="2"/>
      <c r="L1004" s="2"/>
      <c r="M1004" s="2"/>
      <c r="N1004" s="2"/>
      <c r="O1004" s="2"/>
      <c r="P1004" s="2"/>
      <c r="Q1004" s="2"/>
      <c r="R1004" s="2"/>
      <c r="S1004" s="2"/>
      <c r="T1004" s="2"/>
      <c r="U1004" s="2"/>
      <c r="V1004" s="2"/>
      <c r="W1004" s="2"/>
      <c r="X1004" s="2"/>
      <c r="Y1004" s="2"/>
      <c r="Z1004" s="2"/>
      <c r="AA1004" s="2"/>
      <c r="AB1004" s="2"/>
    </row>
    <row r="1005" spans="1:28" ht="13.5" customHeight="1">
      <c r="A1005" s="2"/>
      <c r="B1005" s="3"/>
      <c r="C1005" s="3"/>
      <c r="D1005" s="35"/>
      <c r="E1005" s="35"/>
      <c r="F1005" s="35"/>
      <c r="G1005" s="35"/>
      <c r="H1005" s="3"/>
      <c r="I1005" s="2"/>
      <c r="J1005" s="2"/>
      <c r="K1005" s="2"/>
      <c r="L1005" s="2"/>
      <c r="M1005" s="2"/>
      <c r="N1005" s="2"/>
      <c r="O1005" s="2"/>
      <c r="P1005" s="2"/>
      <c r="Q1005" s="2"/>
      <c r="R1005" s="2"/>
      <c r="S1005" s="2"/>
      <c r="T1005" s="2"/>
      <c r="U1005" s="2"/>
      <c r="V1005" s="2"/>
      <c r="W1005" s="2"/>
      <c r="X1005" s="2"/>
      <c r="Y1005" s="2"/>
      <c r="Z1005" s="2"/>
      <c r="AA1005" s="2"/>
      <c r="AB1005" s="2"/>
    </row>
    <row r="1006" spans="1:28" ht="13.5" customHeight="1">
      <c r="A1006" s="2"/>
      <c r="B1006" s="3"/>
      <c r="C1006" s="3"/>
      <c r="D1006" s="35"/>
      <c r="E1006" s="35"/>
      <c r="F1006" s="35"/>
      <c r="G1006" s="35"/>
      <c r="H1006" s="3"/>
      <c r="I1006" s="2"/>
      <c r="J1006" s="2"/>
      <c r="K1006" s="2"/>
      <c r="L1006" s="2"/>
      <c r="M1006" s="2"/>
      <c r="N1006" s="2"/>
      <c r="O1006" s="2"/>
      <c r="P1006" s="2"/>
      <c r="Q1006" s="2"/>
      <c r="R1006" s="2"/>
      <c r="S1006" s="2"/>
      <c r="T1006" s="2"/>
      <c r="U1006" s="2"/>
      <c r="V1006" s="2"/>
      <c r="W1006" s="2"/>
      <c r="X1006" s="2"/>
      <c r="Y1006" s="2"/>
      <c r="Z1006" s="2"/>
      <c r="AA1006" s="2"/>
      <c r="AB1006" s="2"/>
    </row>
    <row r="1007" spans="1:28" ht="13.5" customHeight="1">
      <c r="A1007" s="2"/>
      <c r="B1007" s="3"/>
      <c r="C1007" s="3"/>
      <c r="D1007" s="35"/>
      <c r="E1007" s="35"/>
      <c r="F1007" s="35"/>
      <c r="G1007" s="35"/>
      <c r="H1007" s="3"/>
      <c r="I1007" s="2"/>
      <c r="J1007" s="2"/>
      <c r="K1007" s="2"/>
      <c r="L1007" s="2"/>
      <c r="M1007" s="2"/>
      <c r="N1007" s="2"/>
      <c r="O1007" s="2"/>
      <c r="P1007" s="2"/>
      <c r="Q1007" s="2"/>
      <c r="R1007" s="2"/>
      <c r="S1007" s="2"/>
      <c r="T1007" s="2"/>
      <c r="U1007" s="2"/>
      <c r="V1007" s="2"/>
      <c r="W1007" s="2"/>
      <c r="X1007" s="2"/>
      <c r="Y1007" s="2"/>
      <c r="Z1007" s="2"/>
      <c r="AA1007" s="2"/>
      <c r="AB1007" s="2"/>
    </row>
    <row r="1008" spans="1:28" ht="13.5" customHeight="1">
      <c r="A1008" s="2"/>
      <c r="B1008" s="3"/>
      <c r="C1008" s="3"/>
      <c r="D1008" s="35"/>
      <c r="E1008" s="35"/>
      <c r="F1008" s="35"/>
      <c r="G1008" s="35"/>
      <c r="H1008" s="3"/>
      <c r="I1008" s="2"/>
      <c r="J1008" s="2"/>
      <c r="K1008" s="2"/>
      <c r="L1008" s="2"/>
      <c r="M1008" s="2"/>
      <c r="N1008" s="2"/>
      <c r="O1008" s="2"/>
      <c r="P1008" s="2"/>
      <c r="Q1008" s="2"/>
      <c r="R1008" s="2"/>
      <c r="S1008" s="2"/>
      <c r="T1008" s="2"/>
      <c r="U1008" s="2"/>
      <c r="V1008" s="2"/>
      <c r="W1008" s="2"/>
      <c r="X1008" s="2"/>
      <c r="Y1008" s="2"/>
      <c r="Z1008" s="2"/>
      <c r="AA1008" s="2"/>
      <c r="AB1008" s="2"/>
    </row>
    <row r="1009" spans="1:28" ht="13.5" customHeight="1">
      <c r="A1009" s="2"/>
      <c r="B1009" s="3"/>
      <c r="C1009" s="3"/>
      <c r="D1009" s="35"/>
      <c r="E1009" s="35"/>
      <c r="F1009" s="35"/>
      <c r="G1009" s="35"/>
      <c r="H1009" s="3"/>
      <c r="I1009" s="2"/>
      <c r="J1009" s="2"/>
      <c r="K1009" s="2"/>
      <c r="L1009" s="2"/>
      <c r="M1009" s="2"/>
      <c r="N1009" s="2"/>
      <c r="O1009" s="2"/>
      <c r="P1009" s="2"/>
      <c r="Q1009" s="2"/>
      <c r="R1009" s="2"/>
      <c r="S1009" s="2"/>
      <c r="T1009" s="2"/>
      <c r="U1009" s="2"/>
      <c r="V1009" s="2"/>
      <c r="W1009" s="2"/>
      <c r="X1009" s="2"/>
      <c r="Y1009" s="2"/>
      <c r="Z1009" s="2"/>
      <c r="AA1009" s="2"/>
      <c r="AB1009" s="2"/>
    </row>
    <row r="1010" spans="1:28" ht="13.5" customHeight="1">
      <c r="A1010" s="2"/>
      <c r="B1010" s="3"/>
      <c r="C1010" s="3"/>
      <c r="D1010" s="35"/>
      <c r="E1010" s="35"/>
      <c r="F1010" s="35"/>
      <c r="G1010" s="35"/>
      <c r="H1010" s="3"/>
      <c r="I1010" s="2"/>
      <c r="J1010" s="2"/>
      <c r="K1010" s="2"/>
      <c r="L1010" s="2"/>
      <c r="M1010" s="2"/>
      <c r="N1010" s="2"/>
      <c r="O1010" s="2"/>
      <c r="P1010" s="2"/>
      <c r="Q1010" s="2"/>
      <c r="R1010" s="2"/>
      <c r="S1010" s="2"/>
      <c r="T1010" s="2"/>
      <c r="U1010" s="2"/>
      <c r="V1010" s="2"/>
      <c r="W1010" s="2"/>
      <c r="X1010" s="2"/>
      <c r="Y1010" s="2"/>
      <c r="Z1010" s="2"/>
      <c r="AA1010" s="2"/>
      <c r="AB1010" s="2"/>
    </row>
  </sheetData>
  <sheetProtection algorithmName="SHA-512" hashValue="DTmUKiOtUYJf4MtOSxqfl6VQpcV5nYvfv3Sf7TkYTYh0pAzH8PVrK+DF3b6U5Llhu946qN/6I5wQRc4DHpjh0Q==" saltValue="12W9591ogI3sP1s3nrc/Jw==" spinCount="100000" sheet="1" objects="1" scenarios="1"/>
  <mergeCells count="32">
    <mergeCell ref="D116:E116"/>
    <mergeCell ref="D80:E80"/>
    <mergeCell ref="C88:C89"/>
    <mergeCell ref="D88:E89"/>
    <mergeCell ref="D96:E96"/>
    <mergeCell ref="B104:B105"/>
    <mergeCell ref="C104:C105"/>
    <mergeCell ref="D104:E104"/>
    <mergeCell ref="B46:B47"/>
    <mergeCell ref="C46:C47"/>
    <mergeCell ref="D46:E46"/>
    <mergeCell ref="D59:E59"/>
    <mergeCell ref="C69:C70"/>
    <mergeCell ref="D69:E70"/>
    <mergeCell ref="D39:E39"/>
    <mergeCell ref="C9:E9"/>
    <mergeCell ref="B11:E11"/>
    <mergeCell ref="C12:E12"/>
    <mergeCell ref="C13:E13"/>
    <mergeCell ref="C14:E14"/>
    <mergeCell ref="C15:E15"/>
    <mergeCell ref="C16:E16"/>
    <mergeCell ref="C17:E17"/>
    <mergeCell ref="D19:E19"/>
    <mergeCell ref="C27:C28"/>
    <mergeCell ref="D27:E28"/>
    <mergeCell ref="C8:E8"/>
    <mergeCell ref="B2:E2"/>
    <mergeCell ref="B4:E4"/>
    <mergeCell ref="C5:E5"/>
    <mergeCell ref="C6:E6"/>
    <mergeCell ref="C7:E7"/>
  </mergeCells>
  <printOptions horizontalCentered="1"/>
  <pageMargins left="0.78740157480314965" right="0.78740157480314965" top="0.78740157480314965" bottom="0.78740157480314965" header="0" footer="0"/>
  <pageSetup paperSize="9" scale="77" fitToHeight="0" orientation="portrait" r:id="rId1"/>
  <headerFooter>
    <oddFooter>&amp;CPágina &amp;P de</oddFooter>
  </headerFooter>
  <rowBreaks count="1" manualBreakCount="1">
    <brk id="103" min="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40">
    <tabColor rgb="FFFFFF00"/>
    <pageSetUpPr fitToPage="1"/>
  </sheetPr>
  <dimension ref="A1:AA974"/>
  <sheetViews>
    <sheetView showGridLines="0" tabSelected="1" view="pageBreakPreview" topLeftCell="A4" zoomScale="70" zoomScaleNormal="70" zoomScaleSheetLayoutView="70" workbookViewId="0">
      <selection activeCell="I9" sqref="I9"/>
    </sheetView>
  </sheetViews>
  <sheetFormatPr defaultColWidth="12.5703125" defaultRowHeight="15" customHeight="1"/>
  <cols>
    <col min="1" max="1" width="3.140625" style="207" customWidth="1"/>
    <col min="2" max="2" width="6.7109375" style="207" customWidth="1"/>
    <col min="3" max="3" width="82.28515625" style="207" customWidth="1"/>
    <col min="4" max="4" width="16.85546875" style="207" customWidth="1"/>
    <col min="5" max="5" width="12.42578125" style="207" customWidth="1"/>
    <col min="6" max="7" width="16.85546875" style="207" customWidth="1"/>
    <col min="8" max="8" width="18.140625" style="217" customWidth="1"/>
    <col min="9" max="10" width="19.85546875" style="207" customWidth="1"/>
    <col min="11" max="11" width="44.85546875" style="207" hidden="1" customWidth="1"/>
    <col min="12" max="12" width="68.7109375" style="218" hidden="1" customWidth="1"/>
    <col min="13" max="13" width="9.140625" style="207" customWidth="1"/>
    <col min="14" max="14" width="14.7109375" style="207" customWidth="1"/>
    <col min="15" max="15" width="19.42578125" style="207" customWidth="1"/>
    <col min="16" max="16" width="11" style="207" bestFit="1" customWidth="1"/>
    <col min="17" max="27" width="9.140625" style="207" customWidth="1"/>
    <col min="28" max="16384" width="12.5703125" style="207"/>
  </cols>
  <sheetData>
    <row r="1" spans="1:27" ht="13.5" customHeight="1" thickBot="1">
      <c r="A1" s="202"/>
      <c r="B1" s="202"/>
      <c r="C1" s="202"/>
      <c r="D1" s="202"/>
      <c r="E1" s="203"/>
      <c r="F1" s="203"/>
      <c r="G1" s="203"/>
      <c r="H1" s="204"/>
      <c r="I1" s="205"/>
      <c r="J1" s="205"/>
      <c r="K1" s="202"/>
      <c r="L1" s="206"/>
      <c r="M1" s="202"/>
      <c r="N1" s="202"/>
      <c r="O1" s="202"/>
      <c r="P1" s="202"/>
      <c r="Q1" s="202"/>
      <c r="R1" s="202"/>
      <c r="S1" s="202"/>
      <c r="T1" s="202"/>
      <c r="U1" s="202"/>
      <c r="V1" s="202"/>
      <c r="W1" s="202"/>
      <c r="X1" s="202"/>
      <c r="Y1" s="202"/>
      <c r="Z1" s="202"/>
      <c r="AA1" s="202"/>
    </row>
    <row r="2" spans="1:27" ht="90.75" customHeight="1" thickBot="1">
      <c r="A2" s="202"/>
      <c r="B2" s="563" t="s">
        <v>313</v>
      </c>
      <c r="C2" s="564"/>
      <c r="D2" s="564"/>
      <c r="E2" s="564"/>
      <c r="F2" s="564"/>
      <c r="G2" s="564"/>
      <c r="H2" s="564"/>
      <c r="I2" s="564"/>
      <c r="J2" s="565"/>
      <c r="K2" s="566" t="s">
        <v>182</v>
      </c>
      <c r="L2" s="567"/>
      <c r="M2" s="202"/>
      <c r="N2" s="202"/>
      <c r="O2" s="202"/>
      <c r="P2" s="202"/>
      <c r="Q2" s="202"/>
      <c r="R2" s="202"/>
      <c r="S2" s="202"/>
      <c r="T2" s="202"/>
      <c r="U2" s="202"/>
      <c r="V2" s="202"/>
      <c r="W2" s="202"/>
      <c r="X2" s="202"/>
      <c r="Y2" s="202"/>
      <c r="Z2" s="202"/>
      <c r="AA2" s="202"/>
    </row>
    <row r="3" spans="1:27" ht="64.150000000000006" customHeight="1" thickBot="1">
      <c r="A3" s="208"/>
      <c r="B3" s="436" t="s">
        <v>51</v>
      </c>
      <c r="C3" s="437" t="s">
        <v>0</v>
      </c>
      <c r="D3" s="437" t="s">
        <v>189</v>
      </c>
      <c r="E3" s="438" t="s">
        <v>52</v>
      </c>
      <c r="F3" s="438" t="s">
        <v>172</v>
      </c>
      <c r="G3" s="438" t="s">
        <v>187</v>
      </c>
      <c r="H3" s="439" t="s">
        <v>173</v>
      </c>
      <c r="I3" s="434" t="s">
        <v>335</v>
      </c>
      <c r="J3" s="434" t="s">
        <v>336</v>
      </c>
      <c r="K3" s="209" t="s">
        <v>183</v>
      </c>
      <c r="L3" s="210" t="s">
        <v>184</v>
      </c>
      <c r="M3" s="208"/>
      <c r="N3" s="208"/>
      <c r="O3" s="208"/>
      <c r="P3" s="208"/>
      <c r="Q3" s="208"/>
      <c r="R3" s="208"/>
      <c r="S3" s="208"/>
      <c r="T3" s="208"/>
      <c r="U3" s="208"/>
      <c r="V3" s="208"/>
      <c r="W3" s="208"/>
      <c r="X3" s="208"/>
    </row>
    <row r="4" spans="1:27" ht="38.25" customHeight="1">
      <c r="A4" s="202"/>
      <c r="B4" s="443">
        <v>1</v>
      </c>
      <c r="C4" s="444" t="s">
        <v>324</v>
      </c>
      <c r="D4" s="501"/>
      <c r="E4" s="445">
        <v>28</v>
      </c>
      <c r="F4" s="446">
        <v>20</v>
      </c>
      <c r="G4" s="447">
        <v>0.05</v>
      </c>
      <c r="H4" s="448">
        <v>4.1999999999999997E-3</v>
      </c>
      <c r="I4" s="449">
        <f>D4*E4*H4</f>
        <v>0</v>
      </c>
      <c r="J4" s="450">
        <f>D4*E4</f>
        <v>0</v>
      </c>
      <c r="K4" s="212" t="s">
        <v>177</v>
      </c>
      <c r="L4" s="213" t="s">
        <v>178</v>
      </c>
      <c r="M4" s="202"/>
      <c r="N4" s="202"/>
      <c r="O4" s="202"/>
      <c r="P4" s="202"/>
      <c r="Q4" s="202"/>
      <c r="R4" s="202"/>
      <c r="S4" s="202"/>
      <c r="T4" s="202"/>
      <c r="U4" s="202"/>
      <c r="V4" s="202"/>
      <c r="W4" s="202"/>
      <c r="X4" s="202"/>
    </row>
    <row r="5" spans="1:27" ht="116.45" customHeight="1">
      <c r="A5" s="202"/>
      <c r="B5" s="211">
        <v>2</v>
      </c>
      <c r="C5" s="415" t="s">
        <v>325</v>
      </c>
      <c r="D5" s="502"/>
      <c r="E5" s="425">
        <v>1260</v>
      </c>
      <c r="F5" s="424">
        <v>1</v>
      </c>
      <c r="G5" s="416">
        <v>1</v>
      </c>
      <c r="H5" s="417">
        <v>8.3400000000000002E-2</v>
      </c>
      <c r="I5" s="435">
        <f t="shared" ref="I5:I14" si="0">D5*E5*H5</f>
        <v>0</v>
      </c>
      <c r="J5" s="433">
        <f t="shared" ref="J5:J14" si="1">D5*E5</f>
        <v>0</v>
      </c>
      <c r="K5" s="214" t="s">
        <v>175</v>
      </c>
      <c r="L5" s="215" t="s">
        <v>179</v>
      </c>
      <c r="M5" s="202"/>
      <c r="N5" s="202"/>
      <c r="O5" s="202"/>
      <c r="P5" s="202"/>
      <c r="Q5" s="202"/>
      <c r="R5" s="202"/>
      <c r="S5" s="202"/>
      <c r="T5" s="202"/>
      <c r="U5" s="202"/>
      <c r="V5" s="202"/>
      <c r="W5" s="202"/>
      <c r="X5" s="202"/>
    </row>
    <row r="6" spans="1:27" ht="101.45" customHeight="1">
      <c r="A6" s="202"/>
      <c r="B6" s="211">
        <v>3</v>
      </c>
      <c r="C6" s="415" t="s">
        <v>331</v>
      </c>
      <c r="D6" s="502"/>
      <c r="E6" s="404">
        <v>28</v>
      </c>
      <c r="F6" s="418">
        <v>5</v>
      </c>
      <c r="G6" s="416">
        <v>0.2</v>
      </c>
      <c r="H6" s="417">
        <v>1.67E-2</v>
      </c>
      <c r="I6" s="435">
        <f t="shared" si="0"/>
        <v>0</v>
      </c>
      <c r="J6" s="433">
        <f t="shared" si="1"/>
        <v>0</v>
      </c>
      <c r="K6" s="214" t="s">
        <v>176</v>
      </c>
      <c r="L6" s="215" t="s">
        <v>180</v>
      </c>
      <c r="M6" s="202"/>
      <c r="N6" s="202"/>
      <c r="O6" s="202"/>
      <c r="P6" s="202"/>
      <c r="Q6" s="202"/>
      <c r="R6" s="202"/>
      <c r="S6" s="202"/>
      <c r="T6" s="202"/>
      <c r="U6" s="202"/>
      <c r="V6" s="202"/>
      <c r="W6" s="202"/>
      <c r="X6" s="202"/>
    </row>
    <row r="7" spans="1:27" ht="103.15" customHeight="1">
      <c r="A7" s="202"/>
      <c r="B7" s="211">
        <v>4</v>
      </c>
      <c r="C7" s="415" t="s">
        <v>332</v>
      </c>
      <c r="D7" s="502"/>
      <c r="E7" s="404">
        <v>24</v>
      </c>
      <c r="F7" s="418">
        <v>5</v>
      </c>
      <c r="G7" s="426">
        <v>0.2</v>
      </c>
      <c r="H7" s="417">
        <v>1.67E-2</v>
      </c>
      <c r="I7" s="435">
        <f t="shared" si="0"/>
        <v>0</v>
      </c>
      <c r="J7" s="433">
        <f t="shared" si="1"/>
        <v>0</v>
      </c>
      <c r="K7" s="214" t="s">
        <v>174</v>
      </c>
      <c r="L7" s="215" t="s">
        <v>181</v>
      </c>
      <c r="M7" s="202"/>
      <c r="N7" s="202"/>
      <c r="O7" s="202"/>
      <c r="P7" s="202"/>
      <c r="Q7" s="202"/>
      <c r="R7" s="202"/>
      <c r="S7" s="202"/>
      <c r="T7" s="202"/>
      <c r="U7" s="202"/>
      <c r="V7" s="202"/>
      <c r="W7" s="202"/>
      <c r="X7" s="202"/>
    </row>
    <row r="8" spans="1:27" ht="103.15" customHeight="1">
      <c r="A8" s="202"/>
      <c r="B8" s="211">
        <v>5</v>
      </c>
      <c r="C8" s="421" t="s">
        <v>326</v>
      </c>
      <c r="D8" s="502"/>
      <c r="E8" s="422">
        <v>28</v>
      </c>
      <c r="F8" s="418">
        <v>5</v>
      </c>
      <c r="G8" s="426">
        <v>0.2</v>
      </c>
      <c r="H8" s="417">
        <v>1.67E-2</v>
      </c>
      <c r="I8" s="435">
        <f t="shared" si="0"/>
        <v>0</v>
      </c>
      <c r="J8" s="433">
        <f t="shared" si="1"/>
        <v>0</v>
      </c>
      <c r="K8" s="206"/>
      <c r="L8" s="423"/>
      <c r="M8" s="202"/>
      <c r="N8" s="202"/>
      <c r="O8" s="202"/>
      <c r="P8" s="202"/>
      <c r="Q8" s="202"/>
      <c r="R8" s="202"/>
      <c r="S8" s="202"/>
      <c r="T8" s="202"/>
      <c r="U8" s="202"/>
      <c r="V8" s="202"/>
      <c r="W8" s="202"/>
      <c r="X8" s="202"/>
    </row>
    <row r="9" spans="1:27" ht="103.15" customHeight="1">
      <c r="A9" s="202"/>
      <c r="B9" s="211">
        <v>6</v>
      </c>
      <c r="C9" s="421" t="s">
        <v>327</v>
      </c>
      <c r="D9" s="502"/>
      <c r="E9" s="422">
        <v>28</v>
      </c>
      <c r="F9" s="418">
        <v>5</v>
      </c>
      <c r="G9" s="426">
        <v>0.2</v>
      </c>
      <c r="H9" s="417">
        <v>1.67E-2</v>
      </c>
      <c r="I9" s="435">
        <f t="shared" si="0"/>
        <v>0</v>
      </c>
      <c r="J9" s="433">
        <f t="shared" si="1"/>
        <v>0</v>
      </c>
      <c r="K9" s="206"/>
      <c r="L9" s="423"/>
      <c r="M9" s="202"/>
      <c r="N9" s="202"/>
      <c r="O9" s="202"/>
      <c r="P9" s="202"/>
      <c r="Q9" s="202"/>
      <c r="R9" s="202"/>
      <c r="S9" s="202"/>
      <c r="T9" s="202"/>
      <c r="U9" s="202"/>
      <c r="V9" s="202"/>
      <c r="W9" s="202"/>
      <c r="X9" s="202"/>
    </row>
    <row r="10" spans="1:27" ht="103.15" customHeight="1">
      <c r="A10" s="202"/>
      <c r="B10" s="211">
        <v>7</v>
      </c>
      <c r="C10" s="421" t="s">
        <v>328</v>
      </c>
      <c r="D10" s="502"/>
      <c r="E10" s="422">
        <v>51</v>
      </c>
      <c r="F10" s="418">
        <v>5</v>
      </c>
      <c r="G10" s="426">
        <v>0.2</v>
      </c>
      <c r="H10" s="417">
        <v>1.67E-2</v>
      </c>
      <c r="I10" s="435">
        <f t="shared" si="0"/>
        <v>0</v>
      </c>
      <c r="J10" s="433">
        <f t="shared" si="1"/>
        <v>0</v>
      </c>
      <c r="K10" s="206"/>
      <c r="L10" s="423"/>
      <c r="M10" s="202"/>
      <c r="N10" s="202"/>
      <c r="O10" s="202"/>
      <c r="P10" s="202"/>
      <c r="Q10" s="202"/>
      <c r="R10" s="202"/>
      <c r="S10" s="202"/>
      <c r="T10" s="202"/>
      <c r="U10" s="202"/>
      <c r="V10" s="202"/>
      <c r="W10" s="202"/>
      <c r="X10" s="202"/>
    </row>
    <row r="11" spans="1:27" ht="183" customHeight="1">
      <c r="A11" s="202"/>
      <c r="B11" s="211">
        <v>8</v>
      </c>
      <c r="C11" s="421" t="s">
        <v>341</v>
      </c>
      <c r="D11" s="502"/>
      <c r="E11" s="422">
        <v>51</v>
      </c>
      <c r="F11" s="418">
        <v>5</v>
      </c>
      <c r="G11" s="426">
        <v>0.2</v>
      </c>
      <c r="H11" s="417">
        <v>1.67E-2</v>
      </c>
      <c r="I11" s="435">
        <f t="shared" si="0"/>
        <v>0</v>
      </c>
      <c r="J11" s="433">
        <f t="shared" si="1"/>
        <v>0</v>
      </c>
      <c r="K11" s="206"/>
      <c r="L11" s="423"/>
      <c r="M11" s="202"/>
      <c r="N11" s="202"/>
      <c r="O11" s="202"/>
      <c r="P11" s="202"/>
      <c r="Q11" s="202"/>
      <c r="R11" s="202"/>
      <c r="S11" s="202"/>
      <c r="T11" s="202"/>
      <c r="U11" s="202"/>
      <c r="V11" s="202"/>
      <c r="W11" s="202"/>
      <c r="X11" s="202"/>
    </row>
    <row r="12" spans="1:27" ht="103.15" customHeight="1">
      <c r="A12" s="202"/>
      <c r="B12" s="211">
        <v>9</v>
      </c>
      <c r="C12" s="421" t="s">
        <v>329</v>
      </c>
      <c r="D12" s="502"/>
      <c r="E12" s="422">
        <v>150</v>
      </c>
      <c r="F12" s="418">
        <v>1</v>
      </c>
      <c r="G12" s="426">
        <v>1</v>
      </c>
      <c r="H12" s="417">
        <v>8.3400000000000002E-2</v>
      </c>
      <c r="I12" s="435">
        <f t="shared" si="0"/>
        <v>0</v>
      </c>
      <c r="J12" s="433">
        <f t="shared" si="1"/>
        <v>0</v>
      </c>
      <c r="K12" s="206"/>
      <c r="L12" s="423"/>
      <c r="M12" s="202"/>
      <c r="N12" s="202"/>
      <c r="O12" s="202"/>
      <c r="P12" s="202"/>
      <c r="Q12" s="202"/>
      <c r="R12" s="202"/>
      <c r="S12" s="202"/>
      <c r="T12" s="202"/>
      <c r="U12" s="202"/>
      <c r="V12" s="202"/>
      <c r="W12" s="202"/>
      <c r="X12" s="202"/>
    </row>
    <row r="13" spans="1:27" ht="103.15" customHeight="1">
      <c r="A13" s="202"/>
      <c r="B13" s="211">
        <v>10</v>
      </c>
      <c r="C13" s="421" t="s">
        <v>333</v>
      </c>
      <c r="D13" s="502"/>
      <c r="E13" s="422">
        <v>16</v>
      </c>
      <c r="F13" s="418">
        <v>5</v>
      </c>
      <c r="G13" s="426">
        <v>0.2</v>
      </c>
      <c r="H13" s="417">
        <v>1.67E-2</v>
      </c>
      <c r="I13" s="435">
        <f t="shared" si="0"/>
        <v>0</v>
      </c>
      <c r="J13" s="433">
        <f t="shared" si="1"/>
        <v>0</v>
      </c>
      <c r="K13" s="206"/>
      <c r="L13" s="423"/>
      <c r="M13" s="202"/>
      <c r="N13" s="202"/>
      <c r="O13" s="202"/>
      <c r="P13" s="202">
        <f>('POSTO A'!$C$9+'POSTO B'!$C$9+'POSTO C'!$C$9+'POSTO D'!$C$9+'POSTO E'!$C$9+'POSTO F'!$C$9+'POSTO G'!$C$9+'Supervisor (H)'!$C$9+'Supervisor (I)'!$C$9)</f>
        <v>87</v>
      </c>
      <c r="Q13" s="202"/>
      <c r="R13" s="202"/>
      <c r="S13" s="202"/>
      <c r="T13" s="202"/>
      <c r="U13" s="202"/>
      <c r="V13" s="202"/>
      <c r="W13" s="202"/>
      <c r="X13" s="202"/>
    </row>
    <row r="14" spans="1:27" ht="103.15" customHeight="1" thickBot="1">
      <c r="A14" s="202"/>
      <c r="B14" s="462">
        <v>11</v>
      </c>
      <c r="C14" s="454" t="s">
        <v>330</v>
      </c>
      <c r="D14" s="503"/>
      <c r="E14" s="455">
        <v>87</v>
      </c>
      <c r="F14" s="456">
        <v>1</v>
      </c>
      <c r="G14" s="457">
        <v>1</v>
      </c>
      <c r="H14" s="453">
        <v>8.3400000000000002E-2</v>
      </c>
      <c r="I14" s="458">
        <f t="shared" si="0"/>
        <v>0</v>
      </c>
      <c r="J14" s="459">
        <f t="shared" si="1"/>
        <v>0</v>
      </c>
      <c r="K14" s="206"/>
      <c r="L14" s="423"/>
      <c r="M14" s="202"/>
      <c r="N14" s="202"/>
      <c r="O14" s="202"/>
      <c r="P14" s="202"/>
      <c r="Q14" s="202"/>
      <c r="R14" s="202"/>
      <c r="S14" s="202"/>
      <c r="T14" s="202"/>
      <c r="U14" s="202"/>
      <c r="V14" s="202"/>
      <c r="W14" s="202"/>
      <c r="X14" s="202"/>
    </row>
    <row r="15" spans="1:27" ht="24.75" customHeight="1">
      <c r="A15" s="202"/>
      <c r="B15" s="216" t="s">
        <v>185</v>
      </c>
      <c r="C15" s="219"/>
      <c r="D15" s="220"/>
      <c r="E15" s="220"/>
      <c r="F15" s="220"/>
      <c r="G15" s="220"/>
      <c r="H15" s="220"/>
      <c r="I15" s="220"/>
      <c r="J15" s="431">
        <f>SUM(I4:I14)</f>
        <v>0</v>
      </c>
      <c r="L15" s="206"/>
      <c r="M15" s="202"/>
      <c r="N15" s="202"/>
      <c r="O15" s="202"/>
      <c r="P15" s="202"/>
      <c r="Q15" s="202"/>
      <c r="R15" s="202"/>
      <c r="S15" s="202"/>
      <c r="T15" s="202"/>
      <c r="U15" s="202"/>
      <c r="V15" s="202"/>
      <c r="W15" s="202"/>
      <c r="X15" s="202"/>
    </row>
    <row r="16" spans="1:27" ht="24.75" customHeight="1">
      <c r="A16" s="202"/>
      <c r="B16" s="467" t="s">
        <v>186</v>
      </c>
      <c r="C16" s="460"/>
      <c r="D16" s="461"/>
      <c r="E16" s="461"/>
      <c r="F16" s="461"/>
      <c r="G16" s="461"/>
      <c r="H16" s="461"/>
      <c r="I16" s="466"/>
      <c r="J16" s="463">
        <f>J15/('POSTO A'!$C$9+'POSTO B'!$C$9+'POSTO C'!$C$9+'POSTO D'!$C$9+'POSTO E'!$C$9+'POSTO F'!$C$9+'POSTO G'!$C$9+'Supervisor (H)'!$C$9+'Supervisor (I)'!$C$9)</f>
        <v>0</v>
      </c>
      <c r="K16" s="202"/>
      <c r="L16" s="206"/>
      <c r="M16" s="202"/>
      <c r="N16" s="202"/>
      <c r="O16" s="202"/>
      <c r="P16" s="202"/>
      <c r="Q16" s="202"/>
      <c r="R16" s="202"/>
      <c r="S16" s="202"/>
      <c r="T16" s="202"/>
      <c r="U16" s="202"/>
      <c r="V16" s="202"/>
      <c r="W16" s="202"/>
      <c r="X16" s="202"/>
    </row>
    <row r="17" spans="1:27" ht="24.75" customHeight="1">
      <c r="A17" s="202"/>
      <c r="B17" s="440" t="s">
        <v>337</v>
      </c>
      <c r="C17" s="441"/>
      <c r="D17" s="442"/>
      <c r="E17" s="442"/>
      <c r="F17" s="442"/>
      <c r="G17" s="442"/>
      <c r="H17" s="442"/>
      <c r="I17" s="442"/>
      <c r="J17" s="464">
        <f>SUM(J6:J14)</f>
        <v>0</v>
      </c>
      <c r="K17" s="202"/>
      <c r="L17" s="206"/>
      <c r="M17" s="202"/>
      <c r="N17" s="202"/>
      <c r="O17" s="202"/>
      <c r="P17" s="202"/>
      <c r="Q17" s="202"/>
      <c r="R17" s="202"/>
      <c r="S17" s="202"/>
      <c r="T17" s="202"/>
      <c r="U17" s="202"/>
      <c r="V17" s="202"/>
      <c r="W17" s="202"/>
      <c r="X17" s="202"/>
      <c r="Y17" s="202"/>
      <c r="Z17" s="202"/>
      <c r="AA17" s="202"/>
    </row>
    <row r="18" spans="1:27" ht="24" customHeight="1" thickBot="1">
      <c r="A18" s="202"/>
      <c r="B18" s="451" t="s">
        <v>338</v>
      </c>
      <c r="C18" s="452"/>
      <c r="D18" s="465"/>
      <c r="E18" s="465"/>
      <c r="F18" s="465"/>
      <c r="G18" s="465"/>
      <c r="H18" s="465"/>
      <c r="I18" s="465"/>
      <c r="J18" s="432">
        <f>J17/('POSTO A'!$C$9+'POSTO B'!$C$9+'POSTO C'!$C$9+'POSTO D'!$C$9+'POSTO E'!$C$9+'POSTO F'!$C$9+'POSTO G'!$C$9+'Supervisor (H)'!$C$9+'Supervisor (I)'!$C$9)</f>
        <v>0</v>
      </c>
      <c r="K18" s="202"/>
      <c r="L18" s="206"/>
      <c r="M18" s="202"/>
      <c r="N18" s="202"/>
      <c r="O18" s="202"/>
      <c r="P18" s="202"/>
      <c r="Q18" s="202"/>
      <c r="R18" s="202"/>
      <c r="S18" s="202"/>
      <c r="T18" s="202"/>
      <c r="U18" s="202"/>
      <c r="V18" s="202"/>
      <c r="W18" s="202"/>
      <c r="X18" s="202"/>
      <c r="Y18" s="202"/>
      <c r="Z18" s="202"/>
      <c r="AA18" s="202"/>
    </row>
    <row r="19" spans="1:27" ht="14.25" customHeight="1">
      <c r="A19" s="202"/>
      <c r="B19" s="202"/>
      <c r="C19" s="202"/>
      <c r="D19" s="202"/>
      <c r="E19" s="203"/>
      <c r="F19" s="203"/>
      <c r="G19" s="203"/>
      <c r="H19" s="204"/>
      <c r="I19" s="205"/>
      <c r="J19" s="205"/>
      <c r="K19" s="202"/>
      <c r="L19" s="206"/>
      <c r="M19" s="202"/>
      <c r="N19" s="202"/>
      <c r="O19" s="202"/>
      <c r="P19" s="202"/>
      <c r="Q19" s="202"/>
      <c r="R19" s="202"/>
      <c r="S19" s="202"/>
      <c r="T19" s="202"/>
      <c r="U19" s="202"/>
      <c r="V19" s="202"/>
      <c r="W19" s="202"/>
      <c r="X19" s="202"/>
      <c r="Y19" s="202"/>
      <c r="Z19" s="202"/>
      <c r="AA19" s="202"/>
    </row>
    <row r="20" spans="1:27" ht="14.25" customHeight="1">
      <c r="A20" s="202"/>
      <c r="B20" s="202"/>
      <c r="C20" s="202"/>
      <c r="D20" s="202"/>
      <c r="E20" s="203"/>
      <c r="F20" s="203"/>
      <c r="G20" s="203"/>
      <c r="H20" s="204"/>
      <c r="I20" s="205"/>
      <c r="J20" s="205"/>
      <c r="K20" s="202"/>
      <c r="L20" s="206"/>
      <c r="M20" s="202"/>
      <c r="N20" s="202"/>
      <c r="O20" s="202"/>
      <c r="P20" s="202"/>
      <c r="Q20" s="202"/>
      <c r="R20" s="202"/>
      <c r="S20" s="202"/>
      <c r="T20" s="202"/>
      <c r="U20" s="202"/>
      <c r="V20" s="202"/>
      <c r="W20" s="202"/>
      <c r="X20" s="202"/>
      <c r="Y20" s="202"/>
      <c r="Z20" s="202"/>
      <c r="AA20" s="202"/>
    </row>
    <row r="21" spans="1:27" ht="14.25" customHeight="1">
      <c r="A21" s="202"/>
      <c r="B21" s="202"/>
      <c r="C21" s="202"/>
      <c r="D21" s="202"/>
      <c r="E21" s="203"/>
      <c r="F21" s="203"/>
      <c r="G21" s="203"/>
      <c r="H21" s="204"/>
      <c r="I21" s="205"/>
      <c r="J21" s="205"/>
      <c r="K21" s="202"/>
      <c r="L21" s="206"/>
      <c r="M21" s="202"/>
      <c r="N21" s="202"/>
      <c r="O21" s="202"/>
      <c r="P21" s="202"/>
      <c r="Q21" s="202"/>
      <c r="R21" s="202"/>
      <c r="S21" s="202"/>
      <c r="T21" s="202"/>
      <c r="U21" s="202"/>
      <c r="V21" s="202"/>
      <c r="W21" s="202"/>
      <c r="X21" s="202"/>
      <c r="Y21" s="202"/>
      <c r="Z21" s="202"/>
      <c r="AA21" s="202"/>
    </row>
    <row r="22" spans="1:27" ht="14.25" customHeight="1">
      <c r="A22" s="202"/>
      <c r="B22" s="202"/>
      <c r="C22" s="202"/>
      <c r="D22" s="202"/>
      <c r="E22" s="203"/>
      <c r="F22" s="203"/>
      <c r="G22" s="203"/>
      <c r="H22" s="204"/>
      <c r="I22" s="205"/>
      <c r="J22" s="205"/>
      <c r="K22" s="202"/>
      <c r="L22" s="206"/>
      <c r="M22" s="202"/>
      <c r="N22" s="202"/>
      <c r="O22" s="202"/>
      <c r="P22" s="202"/>
      <c r="Q22" s="202"/>
      <c r="R22" s="202"/>
      <c r="S22" s="202"/>
      <c r="T22" s="202"/>
      <c r="U22" s="202"/>
      <c r="V22" s="202"/>
      <c r="W22" s="202"/>
      <c r="X22" s="202"/>
      <c r="Y22" s="202"/>
      <c r="Z22" s="202"/>
      <c r="AA22" s="202"/>
    </row>
    <row r="23" spans="1:27" ht="14.25" customHeight="1">
      <c r="A23" s="202"/>
      <c r="B23" s="202"/>
      <c r="C23" s="202"/>
      <c r="D23" s="202"/>
      <c r="E23" s="203"/>
      <c r="F23" s="203"/>
      <c r="G23" s="203"/>
      <c r="H23" s="204"/>
      <c r="I23" s="205"/>
      <c r="J23" s="205"/>
      <c r="K23" s="202"/>
      <c r="L23" s="206"/>
      <c r="M23" s="202"/>
      <c r="N23" s="202"/>
      <c r="O23" s="202"/>
      <c r="P23" s="202"/>
      <c r="Q23" s="202"/>
      <c r="R23" s="202"/>
      <c r="S23" s="202"/>
      <c r="T23" s="202"/>
      <c r="U23" s="202"/>
      <c r="V23" s="202"/>
      <c r="W23" s="202"/>
      <c r="X23" s="202"/>
      <c r="Y23" s="202"/>
      <c r="Z23" s="202"/>
      <c r="AA23" s="202"/>
    </row>
    <row r="24" spans="1:27" ht="14.25" customHeight="1">
      <c r="A24" s="202"/>
      <c r="B24" s="202"/>
      <c r="C24" s="202"/>
      <c r="D24" s="202"/>
      <c r="E24" s="203"/>
      <c r="F24" s="203"/>
      <c r="G24" s="203"/>
      <c r="H24" s="204"/>
      <c r="I24" s="205"/>
      <c r="J24" s="205"/>
      <c r="K24" s="202"/>
      <c r="L24" s="206"/>
      <c r="M24" s="202"/>
      <c r="N24" s="202"/>
      <c r="O24" s="202"/>
      <c r="P24" s="202"/>
      <c r="Q24" s="202"/>
      <c r="R24" s="202"/>
      <c r="S24" s="202"/>
      <c r="T24" s="202"/>
      <c r="U24" s="202"/>
      <c r="V24" s="202"/>
      <c r="W24" s="202"/>
      <c r="X24" s="202"/>
      <c r="Y24" s="202"/>
      <c r="Z24" s="202"/>
      <c r="AA24" s="202"/>
    </row>
    <row r="25" spans="1:27" ht="14.25" customHeight="1">
      <c r="A25" s="202"/>
      <c r="B25" s="202"/>
      <c r="C25" s="202"/>
      <c r="D25" s="202"/>
      <c r="E25" s="203"/>
      <c r="F25" s="203"/>
      <c r="G25" s="203"/>
      <c r="H25" s="204"/>
      <c r="I25" s="205"/>
      <c r="J25" s="205"/>
      <c r="K25" s="202"/>
      <c r="L25" s="206"/>
      <c r="M25" s="202"/>
      <c r="N25" s="202"/>
      <c r="O25" s="202"/>
      <c r="P25" s="202"/>
      <c r="Q25" s="202"/>
      <c r="R25" s="202"/>
      <c r="S25" s="202"/>
      <c r="T25" s="202"/>
      <c r="U25" s="202"/>
      <c r="V25" s="202"/>
      <c r="W25" s="202"/>
      <c r="X25" s="202"/>
      <c r="Y25" s="202"/>
      <c r="Z25" s="202"/>
      <c r="AA25" s="202"/>
    </row>
    <row r="26" spans="1:27" ht="14.25" customHeight="1">
      <c r="A26" s="202"/>
      <c r="B26" s="202"/>
      <c r="C26" s="202"/>
      <c r="D26" s="202"/>
      <c r="E26" s="203"/>
      <c r="F26" s="203"/>
      <c r="G26" s="203"/>
      <c r="H26" s="204"/>
      <c r="I26" s="205"/>
      <c r="J26" s="205"/>
      <c r="K26" s="202"/>
      <c r="L26" s="206"/>
      <c r="M26" s="202"/>
      <c r="N26" s="202"/>
      <c r="O26" s="202"/>
      <c r="P26" s="202"/>
      <c r="Q26" s="202"/>
      <c r="R26" s="202"/>
      <c r="S26" s="202"/>
      <c r="T26" s="202"/>
      <c r="U26" s="202"/>
      <c r="V26" s="202"/>
      <c r="W26" s="202"/>
      <c r="X26" s="202"/>
      <c r="Y26" s="202"/>
      <c r="Z26" s="202"/>
      <c r="AA26" s="202"/>
    </row>
    <row r="27" spans="1:27" ht="14.25" customHeight="1">
      <c r="A27" s="202"/>
      <c r="B27" s="202"/>
      <c r="C27" s="202"/>
      <c r="D27" s="202"/>
      <c r="E27" s="203"/>
      <c r="F27" s="203"/>
      <c r="G27" s="203"/>
      <c r="H27" s="204"/>
      <c r="I27" s="205"/>
      <c r="J27" s="205"/>
      <c r="K27" s="202"/>
      <c r="L27" s="206"/>
      <c r="M27" s="202"/>
      <c r="N27" s="202"/>
      <c r="O27" s="202"/>
      <c r="P27" s="202"/>
      <c r="Q27" s="202"/>
      <c r="R27" s="202"/>
      <c r="S27" s="202"/>
      <c r="T27" s="202"/>
      <c r="U27" s="202"/>
      <c r="V27" s="202"/>
      <c r="W27" s="202"/>
      <c r="X27" s="202"/>
      <c r="Y27" s="202"/>
      <c r="Z27" s="202"/>
      <c r="AA27" s="202"/>
    </row>
    <row r="28" spans="1:27" ht="14.25" customHeight="1">
      <c r="A28" s="202"/>
      <c r="B28" s="202"/>
      <c r="C28" s="202"/>
      <c r="D28" s="202"/>
      <c r="E28" s="203"/>
      <c r="F28" s="203"/>
      <c r="G28" s="203"/>
      <c r="H28" s="204"/>
      <c r="I28" s="205"/>
      <c r="J28" s="205"/>
      <c r="K28" s="202"/>
      <c r="L28" s="206"/>
      <c r="M28" s="202"/>
      <c r="N28" s="202"/>
      <c r="O28" s="202"/>
      <c r="P28" s="202"/>
      <c r="Q28" s="202"/>
      <c r="R28" s="202"/>
      <c r="S28" s="202"/>
      <c r="T28" s="202"/>
      <c r="U28" s="202"/>
      <c r="V28" s="202"/>
      <c r="W28" s="202"/>
      <c r="X28" s="202"/>
      <c r="Y28" s="202"/>
      <c r="Z28" s="202"/>
      <c r="AA28" s="202"/>
    </row>
    <row r="29" spans="1:27" ht="14.25" customHeight="1">
      <c r="A29" s="202"/>
      <c r="B29" s="202"/>
      <c r="C29" s="202"/>
      <c r="D29" s="202"/>
      <c r="E29" s="203"/>
      <c r="F29" s="203"/>
      <c r="G29" s="203"/>
      <c r="H29" s="204"/>
      <c r="I29" s="205"/>
      <c r="J29" s="205"/>
      <c r="K29" s="202"/>
      <c r="L29" s="206"/>
      <c r="M29" s="202"/>
      <c r="N29" s="202"/>
      <c r="O29" s="202"/>
      <c r="P29" s="202"/>
      <c r="Q29" s="202"/>
      <c r="R29" s="202"/>
      <c r="S29" s="202"/>
      <c r="T29" s="202"/>
      <c r="U29" s="202"/>
      <c r="V29" s="202"/>
      <c r="W29" s="202"/>
      <c r="X29" s="202"/>
      <c r="Y29" s="202"/>
      <c r="Z29" s="202"/>
      <c r="AA29" s="202"/>
    </row>
    <row r="30" spans="1:27" ht="14.25" customHeight="1">
      <c r="A30" s="202"/>
      <c r="B30" s="202"/>
      <c r="C30" s="202"/>
      <c r="D30" s="202"/>
      <c r="E30" s="203"/>
      <c r="F30" s="203"/>
      <c r="G30" s="203"/>
      <c r="H30" s="204"/>
      <c r="I30" s="205"/>
      <c r="J30" s="205"/>
      <c r="K30" s="202"/>
      <c r="L30" s="206"/>
      <c r="M30" s="202"/>
      <c r="N30" s="202"/>
      <c r="O30" s="202"/>
      <c r="P30" s="202"/>
      <c r="Q30" s="202"/>
      <c r="R30" s="202"/>
      <c r="S30" s="202"/>
      <c r="T30" s="202"/>
      <c r="U30" s="202"/>
      <c r="V30" s="202"/>
      <c r="W30" s="202"/>
      <c r="X30" s="202"/>
      <c r="Y30" s="202"/>
      <c r="Z30" s="202"/>
      <c r="AA30" s="202"/>
    </row>
    <row r="31" spans="1:27" ht="14.25" customHeight="1">
      <c r="A31" s="202"/>
      <c r="B31" s="202"/>
      <c r="C31" s="202"/>
      <c r="D31" s="202"/>
      <c r="E31" s="203"/>
      <c r="F31" s="203"/>
      <c r="G31" s="203"/>
      <c r="H31" s="204"/>
      <c r="I31" s="205"/>
      <c r="J31" s="205"/>
      <c r="K31" s="202"/>
      <c r="L31" s="206"/>
      <c r="M31" s="202"/>
      <c r="N31" s="202"/>
      <c r="O31" s="202"/>
      <c r="P31" s="202"/>
      <c r="Q31" s="202"/>
      <c r="R31" s="202"/>
      <c r="S31" s="202"/>
      <c r="T31" s="202"/>
      <c r="U31" s="202"/>
      <c r="V31" s="202"/>
      <c r="W31" s="202"/>
      <c r="X31" s="202"/>
      <c r="Y31" s="202"/>
      <c r="Z31" s="202"/>
      <c r="AA31" s="202"/>
    </row>
    <row r="32" spans="1:27" ht="14.25" customHeight="1">
      <c r="A32" s="202"/>
      <c r="B32" s="202"/>
      <c r="C32" s="202"/>
      <c r="D32" s="202"/>
      <c r="E32" s="203"/>
      <c r="F32" s="203"/>
      <c r="G32" s="203"/>
      <c r="H32" s="204"/>
      <c r="I32" s="205"/>
      <c r="J32" s="205"/>
      <c r="K32" s="202"/>
      <c r="L32" s="206"/>
      <c r="M32" s="202"/>
      <c r="N32" s="202"/>
      <c r="O32" s="202"/>
      <c r="P32" s="202"/>
      <c r="Q32" s="202"/>
      <c r="R32" s="202"/>
      <c r="S32" s="202"/>
      <c r="T32" s="202"/>
      <c r="U32" s="202"/>
      <c r="V32" s="202"/>
      <c r="W32" s="202"/>
      <c r="X32" s="202"/>
      <c r="Y32" s="202"/>
      <c r="Z32" s="202"/>
      <c r="AA32" s="202"/>
    </row>
    <row r="33" spans="1:27" ht="14.25" customHeight="1">
      <c r="A33" s="202"/>
      <c r="B33" s="202"/>
      <c r="C33" s="202"/>
      <c r="D33" s="202"/>
      <c r="E33" s="203"/>
      <c r="F33" s="203"/>
      <c r="G33" s="203"/>
      <c r="H33" s="204"/>
      <c r="I33" s="205"/>
      <c r="J33" s="205"/>
      <c r="K33" s="202"/>
      <c r="L33" s="206"/>
      <c r="M33" s="202"/>
      <c r="N33" s="202"/>
      <c r="O33" s="202"/>
      <c r="P33" s="202"/>
      <c r="Q33" s="202"/>
      <c r="R33" s="202"/>
      <c r="S33" s="202"/>
      <c r="T33" s="202"/>
      <c r="U33" s="202"/>
      <c r="V33" s="202"/>
      <c r="W33" s="202"/>
      <c r="X33" s="202"/>
      <c r="Y33" s="202"/>
      <c r="Z33" s="202"/>
      <c r="AA33" s="202"/>
    </row>
    <row r="34" spans="1:27" ht="14.25" customHeight="1">
      <c r="A34" s="202"/>
      <c r="B34" s="202"/>
      <c r="C34" s="202"/>
      <c r="D34" s="202"/>
      <c r="E34" s="203"/>
      <c r="F34" s="203"/>
      <c r="G34" s="203"/>
      <c r="H34" s="204"/>
      <c r="I34" s="205"/>
      <c r="J34" s="205"/>
      <c r="K34" s="202"/>
      <c r="L34" s="206"/>
      <c r="M34" s="202"/>
      <c r="N34" s="202"/>
      <c r="O34" s="202"/>
      <c r="P34" s="202"/>
      <c r="Q34" s="202"/>
      <c r="R34" s="202"/>
      <c r="S34" s="202"/>
      <c r="T34" s="202"/>
      <c r="U34" s="202"/>
      <c r="V34" s="202"/>
      <c r="W34" s="202"/>
      <c r="X34" s="202"/>
      <c r="Y34" s="202"/>
      <c r="Z34" s="202"/>
      <c r="AA34" s="202"/>
    </row>
    <row r="35" spans="1:27" ht="14.25" customHeight="1">
      <c r="A35" s="202"/>
      <c r="B35" s="202"/>
      <c r="C35" s="202"/>
      <c r="D35" s="202"/>
      <c r="E35" s="203"/>
      <c r="F35" s="203"/>
      <c r="G35" s="203"/>
      <c r="H35" s="204"/>
      <c r="I35" s="205"/>
      <c r="J35" s="205"/>
      <c r="K35" s="202"/>
      <c r="L35" s="206"/>
      <c r="M35" s="202"/>
      <c r="N35" s="202"/>
      <c r="O35" s="202"/>
      <c r="P35" s="202"/>
      <c r="Q35" s="202"/>
      <c r="R35" s="202"/>
      <c r="S35" s="202"/>
      <c r="T35" s="202"/>
      <c r="U35" s="202"/>
      <c r="V35" s="202"/>
      <c r="W35" s="202"/>
      <c r="X35" s="202"/>
      <c r="Y35" s="202"/>
      <c r="Z35" s="202"/>
      <c r="AA35" s="202"/>
    </row>
    <row r="36" spans="1:27" ht="14.25" customHeight="1">
      <c r="A36" s="202"/>
      <c r="B36" s="202"/>
      <c r="C36" s="202"/>
      <c r="D36" s="202"/>
      <c r="E36" s="203"/>
      <c r="F36" s="203"/>
      <c r="G36" s="203"/>
      <c r="H36" s="204"/>
      <c r="I36" s="205"/>
      <c r="J36" s="205"/>
      <c r="K36" s="202"/>
      <c r="L36" s="206"/>
      <c r="M36" s="202"/>
      <c r="N36" s="202"/>
      <c r="O36" s="202"/>
      <c r="P36" s="202"/>
      <c r="Q36" s="202"/>
      <c r="R36" s="202"/>
      <c r="S36" s="202"/>
      <c r="T36" s="202"/>
      <c r="U36" s="202"/>
      <c r="V36" s="202"/>
      <c r="W36" s="202"/>
      <c r="X36" s="202"/>
      <c r="Y36" s="202"/>
      <c r="Z36" s="202"/>
      <c r="AA36" s="202"/>
    </row>
    <row r="37" spans="1:27" ht="14.25" customHeight="1">
      <c r="A37" s="202"/>
      <c r="B37" s="202"/>
      <c r="C37" s="202"/>
      <c r="D37" s="202"/>
      <c r="E37" s="203"/>
      <c r="F37" s="203"/>
      <c r="G37" s="203"/>
      <c r="H37" s="204"/>
      <c r="I37" s="205"/>
      <c r="J37" s="205"/>
      <c r="K37" s="202"/>
      <c r="L37" s="206"/>
      <c r="M37" s="202"/>
      <c r="N37" s="202"/>
      <c r="O37" s="202"/>
      <c r="P37" s="202"/>
      <c r="Q37" s="202"/>
      <c r="R37" s="202"/>
      <c r="S37" s="202"/>
      <c r="T37" s="202"/>
      <c r="U37" s="202"/>
      <c r="V37" s="202"/>
      <c r="W37" s="202"/>
      <c r="X37" s="202"/>
      <c r="Y37" s="202"/>
      <c r="Z37" s="202"/>
      <c r="AA37" s="202"/>
    </row>
    <row r="38" spans="1:27" ht="14.25" customHeight="1">
      <c r="A38" s="202"/>
      <c r="B38" s="202"/>
      <c r="C38" s="202"/>
      <c r="D38" s="202"/>
      <c r="E38" s="203"/>
      <c r="F38" s="203"/>
      <c r="G38" s="203"/>
      <c r="H38" s="204"/>
      <c r="I38" s="205"/>
      <c r="J38" s="205"/>
      <c r="K38" s="202"/>
      <c r="L38" s="206"/>
      <c r="M38" s="202"/>
      <c r="N38" s="202"/>
      <c r="O38" s="202"/>
      <c r="P38" s="202"/>
      <c r="Q38" s="202"/>
      <c r="R38" s="202"/>
      <c r="S38" s="202"/>
      <c r="T38" s="202"/>
      <c r="U38" s="202"/>
      <c r="V38" s="202"/>
      <c r="W38" s="202"/>
      <c r="X38" s="202"/>
      <c r="Y38" s="202"/>
      <c r="Z38" s="202"/>
      <c r="AA38" s="202"/>
    </row>
    <row r="39" spans="1:27" ht="14.25" customHeight="1">
      <c r="A39" s="202"/>
      <c r="B39" s="202"/>
      <c r="C39" s="202"/>
      <c r="D39" s="202"/>
      <c r="E39" s="203"/>
      <c r="F39" s="203"/>
      <c r="G39" s="203"/>
      <c r="H39" s="204"/>
      <c r="I39" s="205"/>
      <c r="J39" s="205"/>
      <c r="K39" s="202"/>
      <c r="L39" s="206"/>
      <c r="M39" s="202"/>
      <c r="N39" s="202"/>
      <c r="O39" s="202"/>
      <c r="P39" s="202"/>
      <c r="Q39" s="202"/>
      <c r="R39" s="202"/>
      <c r="S39" s="202"/>
      <c r="T39" s="202"/>
      <c r="U39" s="202"/>
      <c r="V39" s="202"/>
      <c r="W39" s="202"/>
      <c r="X39" s="202"/>
      <c r="Y39" s="202"/>
      <c r="Z39" s="202"/>
      <c r="AA39" s="202"/>
    </row>
    <row r="40" spans="1:27" ht="14.25" customHeight="1">
      <c r="A40" s="202"/>
      <c r="B40" s="202"/>
      <c r="C40" s="202"/>
      <c r="D40" s="202"/>
      <c r="E40" s="203"/>
      <c r="F40" s="203"/>
      <c r="G40" s="203"/>
      <c r="H40" s="204"/>
      <c r="I40" s="205"/>
      <c r="J40" s="205"/>
      <c r="K40" s="202"/>
      <c r="L40" s="206"/>
      <c r="M40" s="202"/>
      <c r="N40" s="202"/>
      <c r="O40" s="202"/>
      <c r="P40" s="202"/>
      <c r="Q40" s="202"/>
      <c r="R40" s="202"/>
      <c r="S40" s="202"/>
      <c r="T40" s="202"/>
      <c r="U40" s="202"/>
      <c r="V40" s="202"/>
      <c r="W40" s="202"/>
      <c r="X40" s="202"/>
      <c r="Y40" s="202"/>
      <c r="Z40" s="202"/>
      <c r="AA40" s="202"/>
    </row>
    <row r="41" spans="1:27" ht="14.25" customHeight="1">
      <c r="A41" s="202"/>
      <c r="B41" s="202"/>
      <c r="C41" s="202"/>
      <c r="D41" s="202"/>
      <c r="E41" s="203"/>
      <c r="F41" s="203"/>
      <c r="G41" s="203"/>
      <c r="H41" s="204"/>
      <c r="I41" s="205"/>
      <c r="J41" s="205"/>
      <c r="K41" s="202"/>
      <c r="L41" s="206"/>
      <c r="M41" s="202"/>
      <c r="N41" s="202"/>
      <c r="O41" s="202"/>
      <c r="P41" s="202"/>
      <c r="Q41" s="202"/>
      <c r="R41" s="202"/>
      <c r="S41" s="202"/>
      <c r="T41" s="202"/>
      <c r="U41" s="202"/>
      <c r="V41" s="202"/>
      <c r="W41" s="202"/>
      <c r="X41" s="202"/>
      <c r="Y41" s="202"/>
      <c r="Z41" s="202"/>
      <c r="AA41" s="202"/>
    </row>
    <row r="42" spans="1:27" ht="14.25" customHeight="1">
      <c r="A42" s="202"/>
      <c r="B42" s="202"/>
      <c r="C42" s="202"/>
      <c r="D42" s="202"/>
      <c r="E42" s="203"/>
      <c r="F42" s="203"/>
      <c r="G42" s="203"/>
      <c r="H42" s="204"/>
      <c r="I42" s="205"/>
      <c r="J42" s="205"/>
      <c r="K42" s="202"/>
      <c r="L42" s="206"/>
      <c r="M42" s="202"/>
      <c r="N42" s="202"/>
      <c r="O42" s="202"/>
      <c r="P42" s="202"/>
      <c r="Q42" s="202"/>
      <c r="R42" s="202"/>
      <c r="S42" s="202"/>
      <c r="T42" s="202"/>
      <c r="U42" s="202"/>
      <c r="V42" s="202"/>
      <c r="W42" s="202"/>
      <c r="X42" s="202"/>
      <c r="Y42" s="202"/>
      <c r="Z42" s="202"/>
      <c r="AA42" s="202"/>
    </row>
    <row r="43" spans="1:27" ht="14.25" customHeight="1">
      <c r="A43" s="202"/>
      <c r="B43" s="202"/>
      <c r="C43" s="202"/>
      <c r="D43" s="202"/>
      <c r="E43" s="203"/>
      <c r="F43" s="203"/>
      <c r="G43" s="203"/>
      <c r="H43" s="204"/>
      <c r="I43" s="205"/>
      <c r="J43" s="205"/>
      <c r="K43" s="202"/>
      <c r="L43" s="206"/>
      <c r="M43" s="202"/>
      <c r="N43" s="202"/>
      <c r="O43" s="202"/>
      <c r="P43" s="202"/>
      <c r="Q43" s="202"/>
      <c r="R43" s="202"/>
      <c r="S43" s="202"/>
      <c r="T43" s="202"/>
      <c r="U43" s="202"/>
      <c r="V43" s="202"/>
      <c r="W43" s="202"/>
      <c r="X43" s="202"/>
      <c r="Y43" s="202"/>
      <c r="Z43" s="202"/>
      <c r="AA43" s="202"/>
    </row>
    <row r="44" spans="1:27" ht="14.25" customHeight="1">
      <c r="A44" s="202"/>
      <c r="B44" s="202"/>
      <c r="C44" s="202"/>
      <c r="D44" s="202"/>
      <c r="E44" s="203"/>
      <c r="F44" s="203"/>
      <c r="G44" s="203"/>
      <c r="H44" s="204"/>
      <c r="I44" s="205"/>
      <c r="J44" s="205"/>
      <c r="K44" s="202"/>
      <c r="L44" s="206"/>
      <c r="M44" s="202"/>
      <c r="N44" s="202"/>
      <c r="O44" s="202"/>
      <c r="P44" s="202"/>
      <c r="Q44" s="202"/>
      <c r="R44" s="202"/>
      <c r="S44" s="202"/>
      <c r="T44" s="202"/>
      <c r="U44" s="202"/>
      <c r="V44" s="202"/>
      <c r="W44" s="202"/>
      <c r="X44" s="202"/>
      <c r="Y44" s="202"/>
      <c r="Z44" s="202"/>
      <c r="AA44" s="202"/>
    </row>
    <row r="45" spans="1:27" ht="14.25" customHeight="1">
      <c r="A45" s="202"/>
      <c r="B45" s="202"/>
      <c r="C45" s="202"/>
      <c r="D45" s="202"/>
      <c r="E45" s="203"/>
      <c r="F45" s="203"/>
      <c r="G45" s="203"/>
      <c r="H45" s="204"/>
      <c r="I45" s="205"/>
      <c r="J45" s="205"/>
      <c r="K45" s="202"/>
      <c r="L45" s="206"/>
      <c r="M45" s="202"/>
      <c r="N45" s="202"/>
      <c r="O45" s="202"/>
      <c r="P45" s="202"/>
      <c r="Q45" s="202"/>
      <c r="R45" s="202"/>
      <c r="S45" s="202"/>
      <c r="T45" s="202"/>
      <c r="U45" s="202"/>
      <c r="V45" s="202"/>
      <c r="W45" s="202"/>
      <c r="X45" s="202"/>
      <c r="Y45" s="202"/>
      <c r="Z45" s="202"/>
      <c r="AA45" s="202"/>
    </row>
    <row r="46" spans="1:27" ht="14.25" customHeight="1">
      <c r="A46" s="202"/>
      <c r="B46" s="202"/>
      <c r="C46" s="202"/>
      <c r="D46" s="202"/>
      <c r="E46" s="203"/>
      <c r="F46" s="203"/>
      <c r="G46" s="203"/>
      <c r="H46" s="204"/>
      <c r="I46" s="205"/>
      <c r="J46" s="205"/>
      <c r="K46" s="202"/>
      <c r="L46" s="206"/>
      <c r="M46" s="202"/>
      <c r="N46" s="202"/>
      <c r="O46" s="202"/>
      <c r="P46" s="202"/>
      <c r="Q46" s="202"/>
      <c r="R46" s="202"/>
      <c r="S46" s="202"/>
      <c r="T46" s="202"/>
      <c r="U46" s="202"/>
      <c r="V46" s="202"/>
      <c r="W46" s="202"/>
      <c r="X46" s="202"/>
      <c r="Y46" s="202"/>
      <c r="Z46" s="202"/>
      <c r="AA46" s="202"/>
    </row>
    <row r="47" spans="1:27" ht="14.25" customHeight="1">
      <c r="A47" s="202"/>
      <c r="B47" s="202"/>
      <c r="C47" s="202"/>
      <c r="D47" s="202"/>
      <c r="E47" s="203"/>
      <c r="F47" s="203"/>
      <c r="G47" s="203"/>
      <c r="H47" s="204"/>
      <c r="I47" s="205"/>
      <c r="J47" s="205"/>
      <c r="K47" s="202"/>
      <c r="L47" s="206"/>
      <c r="M47" s="202"/>
      <c r="N47" s="202"/>
      <c r="O47" s="202"/>
      <c r="P47" s="202"/>
      <c r="Q47" s="202"/>
      <c r="R47" s="202"/>
      <c r="S47" s="202"/>
      <c r="T47" s="202"/>
      <c r="U47" s="202"/>
      <c r="V47" s="202"/>
      <c r="W47" s="202"/>
      <c r="X47" s="202"/>
      <c r="Y47" s="202"/>
      <c r="Z47" s="202"/>
      <c r="AA47" s="202"/>
    </row>
    <row r="48" spans="1:27" ht="14.25" customHeight="1">
      <c r="A48" s="202"/>
      <c r="B48" s="202"/>
      <c r="C48" s="202"/>
      <c r="D48" s="202"/>
      <c r="E48" s="203"/>
      <c r="F48" s="203"/>
      <c r="G48" s="203"/>
      <c r="H48" s="204"/>
      <c r="I48" s="205"/>
      <c r="J48" s="205"/>
      <c r="K48" s="202"/>
      <c r="L48" s="206"/>
      <c r="M48" s="202"/>
      <c r="N48" s="202"/>
      <c r="O48" s="202"/>
      <c r="P48" s="202"/>
      <c r="Q48" s="202"/>
      <c r="R48" s="202"/>
      <c r="S48" s="202"/>
      <c r="T48" s="202"/>
      <c r="U48" s="202"/>
      <c r="V48" s="202"/>
      <c r="W48" s="202"/>
      <c r="X48" s="202"/>
      <c r="Y48" s="202"/>
      <c r="Z48" s="202"/>
      <c r="AA48" s="202"/>
    </row>
    <row r="49" spans="1:27" ht="14.25" customHeight="1">
      <c r="A49" s="202"/>
      <c r="B49" s="202"/>
      <c r="C49" s="202"/>
      <c r="D49" s="202"/>
      <c r="E49" s="203"/>
      <c r="F49" s="203"/>
      <c r="G49" s="203"/>
      <c r="H49" s="204"/>
      <c r="I49" s="205"/>
      <c r="J49" s="205"/>
      <c r="K49" s="202"/>
      <c r="L49" s="206"/>
      <c r="M49" s="202"/>
      <c r="N49" s="202"/>
      <c r="O49" s="202"/>
      <c r="P49" s="202"/>
      <c r="Q49" s="202"/>
      <c r="R49" s="202"/>
      <c r="S49" s="202"/>
      <c r="T49" s="202"/>
      <c r="U49" s="202"/>
      <c r="V49" s="202"/>
      <c r="W49" s="202"/>
      <c r="X49" s="202"/>
      <c r="Y49" s="202"/>
      <c r="Z49" s="202"/>
      <c r="AA49" s="202"/>
    </row>
    <row r="50" spans="1:27" ht="14.25" customHeight="1">
      <c r="A50" s="202"/>
      <c r="B50" s="202"/>
      <c r="C50" s="202"/>
      <c r="D50" s="202"/>
      <c r="E50" s="203"/>
      <c r="F50" s="203"/>
      <c r="G50" s="203"/>
      <c r="H50" s="204"/>
      <c r="I50" s="205"/>
      <c r="J50" s="205"/>
      <c r="K50" s="202"/>
      <c r="L50" s="206"/>
      <c r="M50" s="202"/>
      <c r="N50" s="202"/>
      <c r="O50" s="202"/>
      <c r="P50" s="202"/>
      <c r="Q50" s="202"/>
      <c r="R50" s="202"/>
      <c r="S50" s="202"/>
      <c r="T50" s="202"/>
      <c r="U50" s="202"/>
      <c r="V50" s="202"/>
      <c r="W50" s="202"/>
      <c r="X50" s="202"/>
      <c r="Y50" s="202"/>
      <c r="Z50" s="202"/>
      <c r="AA50" s="202"/>
    </row>
    <row r="51" spans="1:27" ht="14.25" customHeight="1">
      <c r="A51" s="202"/>
      <c r="B51" s="202"/>
      <c r="C51" s="202"/>
      <c r="D51" s="202"/>
      <c r="E51" s="203"/>
      <c r="F51" s="203"/>
      <c r="G51" s="203"/>
      <c r="H51" s="204"/>
      <c r="I51" s="205"/>
      <c r="J51" s="205"/>
      <c r="K51" s="202"/>
      <c r="L51" s="206"/>
      <c r="M51" s="202"/>
      <c r="N51" s="202"/>
      <c r="O51" s="202"/>
      <c r="P51" s="202"/>
      <c r="Q51" s="202"/>
      <c r="R51" s="202"/>
      <c r="S51" s="202"/>
      <c r="T51" s="202"/>
      <c r="U51" s="202"/>
      <c r="V51" s="202"/>
      <c r="W51" s="202"/>
      <c r="X51" s="202"/>
      <c r="Y51" s="202"/>
      <c r="Z51" s="202"/>
      <c r="AA51" s="202"/>
    </row>
    <row r="52" spans="1:27" ht="14.25" customHeight="1">
      <c r="A52" s="202"/>
      <c r="B52" s="202"/>
      <c r="C52" s="202"/>
      <c r="D52" s="202"/>
      <c r="E52" s="203"/>
      <c r="F52" s="203"/>
      <c r="G52" s="203"/>
      <c r="H52" s="204"/>
      <c r="I52" s="205"/>
      <c r="J52" s="205"/>
      <c r="K52" s="202"/>
      <c r="L52" s="206"/>
      <c r="M52" s="202"/>
      <c r="N52" s="202"/>
      <c r="O52" s="202"/>
      <c r="P52" s="202"/>
      <c r="Q52" s="202"/>
      <c r="R52" s="202"/>
      <c r="S52" s="202"/>
      <c r="T52" s="202"/>
      <c r="U52" s="202"/>
      <c r="V52" s="202"/>
      <c r="W52" s="202"/>
      <c r="X52" s="202"/>
      <c r="Y52" s="202"/>
      <c r="Z52" s="202"/>
      <c r="AA52" s="202"/>
    </row>
    <row r="53" spans="1:27" ht="14.25" customHeight="1">
      <c r="A53" s="202"/>
      <c r="B53" s="202"/>
      <c r="C53" s="202"/>
      <c r="D53" s="202"/>
      <c r="E53" s="203"/>
      <c r="F53" s="203"/>
      <c r="G53" s="203"/>
      <c r="H53" s="204"/>
      <c r="I53" s="205"/>
      <c r="J53" s="205"/>
      <c r="K53" s="202"/>
      <c r="L53" s="206"/>
      <c r="M53" s="202"/>
      <c r="N53" s="202"/>
      <c r="O53" s="202"/>
      <c r="P53" s="202"/>
      <c r="Q53" s="202"/>
      <c r="R53" s="202"/>
      <c r="S53" s="202"/>
      <c r="T53" s="202"/>
      <c r="U53" s="202"/>
      <c r="V53" s="202"/>
      <c r="W53" s="202"/>
      <c r="X53" s="202"/>
      <c r="Y53" s="202"/>
      <c r="Z53" s="202"/>
      <c r="AA53" s="202"/>
    </row>
    <row r="54" spans="1:27" ht="14.25" customHeight="1">
      <c r="A54" s="202"/>
      <c r="B54" s="202"/>
      <c r="C54" s="202"/>
      <c r="D54" s="202"/>
      <c r="E54" s="203"/>
      <c r="F54" s="203"/>
      <c r="G54" s="203"/>
      <c r="H54" s="204"/>
      <c r="I54" s="205"/>
      <c r="J54" s="205"/>
      <c r="K54" s="202"/>
      <c r="L54" s="206"/>
      <c r="M54" s="202"/>
      <c r="N54" s="202"/>
      <c r="O54" s="202"/>
      <c r="P54" s="202"/>
      <c r="Q54" s="202"/>
      <c r="R54" s="202"/>
      <c r="S54" s="202"/>
      <c r="T54" s="202"/>
      <c r="U54" s="202"/>
      <c r="V54" s="202"/>
      <c r="W54" s="202"/>
      <c r="X54" s="202"/>
      <c r="Y54" s="202"/>
      <c r="Z54" s="202"/>
      <c r="AA54" s="202"/>
    </row>
    <row r="55" spans="1:27" ht="14.25" customHeight="1">
      <c r="A55" s="202"/>
      <c r="B55" s="202"/>
      <c r="C55" s="202"/>
      <c r="D55" s="202"/>
      <c r="E55" s="203"/>
      <c r="F55" s="203"/>
      <c r="G55" s="203"/>
      <c r="H55" s="204"/>
      <c r="I55" s="205"/>
      <c r="J55" s="205"/>
      <c r="K55" s="202"/>
      <c r="L55" s="206"/>
      <c r="M55" s="202"/>
      <c r="N55" s="202"/>
      <c r="O55" s="202"/>
      <c r="P55" s="202"/>
      <c r="Q55" s="202"/>
      <c r="R55" s="202"/>
      <c r="S55" s="202"/>
      <c r="T55" s="202"/>
      <c r="U55" s="202"/>
      <c r="V55" s="202"/>
      <c r="W55" s="202"/>
      <c r="X55" s="202"/>
      <c r="Y55" s="202"/>
      <c r="Z55" s="202"/>
      <c r="AA55" s="202"/>
    </row>
    <row r="56" spans="1:27" ht="14.25" customHeight="1">
      <c r="A56" s="202"/>
      <c r="B56" s="202"/>
      <c r="C56" s="202"/>
      <c r="D56" s="202"/>
      <c r="E56" s="203"/>
      <c r="F56" s="203"/>
      <c r="G56" s="203"/>
      <c r="H56" s="204"/>
      <c r="I56" s="205"/>
      <c r="J56" s="205"/>
      <c r="K56" s="202"/>
      <c r="L56" s="206"/>
      <c r="M56" s="202"/>
      <c r="N56" s="202"/>
      <c r="O56" s="202"/>
      <c r="P56" s="202"/>
      <c r="Q56" s="202"/>
      <c r="R56" s="202"/>
      <c r="S56" s="202"/>
      <c r="T56" s="202"/>
      <c r="U56" s="202"/>
      <c r="V56" s="202"/>
      <c r="W56" s="202"/>
      <c r="X56" s="202"/>
      <c r="Y56" s="202"/>
      <c r="Z56" s="202"/>
      <c r="AA56" s="202"/>
    </row>
    <row r="57" spans="1:27" ht="14.25" customHeight="1">
      <c r="A57" s="202"/>
      <c r="B57" s="202"/>
      <c r="C57" s="202"/>
      <c r="D57" s="202"/>
      <c r="E57" s="203"/>
      <c r="F57" s="203"/>
      <c r="G57" s="203"/>
      <c r="H57" s="204"/>
      <c r="I57" s="205"/>
      <c r="J57" s="205"/>
      <c r="K57" s="202"/>
      <c r="L57" s="206"/>
      <c r="M57" s="202"/>
      <c r="N57" s="202"/>
      <c r="O57" s="202"/>
      <c r="P57" s="202"/>
      <c r="Q57" s="202"/>
      <c r="R57" s="202"/>
      <c r="S57" s="202"/>
      <c r="T57" s="202"/>
      <c r="U57" s="202"/>
      <c r="V57" s="202"/>
      <c r="W57" s="202"/>
      <c r="X57" s="202"/>
      <c r="Y57" s="202"/>
      <c r="Z57" s="202"/>
      <c r="AA57" s="202"/>
    </row>
    <row r="58" spans="1:27" ht="14.25" customHeight="1">
      <c r="A58" s="202"/>
      <c r="B58" s="202"/>
      <c r="C58" s="202"/>
      <c r="D58" s="202"/>
      <c r="E58" s="203"/>
      <c r="F58" s="203"/>
      <c r="G58" s="203"/>
      <c r="H58" s="204"/>
      <c r="I58" s="205"/>
      <c r="J58" s="205"/>
      <c r="K58" s="202"/>
      <c r="L58" s="206"/>
      <c r="M58" s="202"/>
      <c r="N58" s="202"/>
      <c r="O58" s="202"/>
      <c r="P58" s="202"/>
      <c r="Q58" s="202"/>
      <c r="R58" s="202"/>
      <c r="S58" s="202"/>
      <c r="T58" s="202"/>
      <c r="U58" s="202"/>
      <c r="V58" s="202"/>
      <c r="W58" s="202"/>
      <c r="X58" s="202"/>
      <c r="Y58" s="202"/>
      <c r="Z58" s="202"/>
      <c r="AA58" s="202"/>
    </row>
    <row r="59" spans="1:27" ht="14.25" customHeight="1">
      <c r="A59" s="202"/>
      <c r="B59" s="202"/>
      <c r="C59" s="202"/>
      <c r="D59" s="202"/>
      <c r="E59" s="203"/>
      <c r="F59" s="203"/>
      <c r="G59" s="203"/>
      <c r="H59" s="204"/>
      <c r="I59" s="205"/>
      <c r="J59" s="205"/>
      <c r="K59" s="202"/>
      <c r="L59" s="206"/>
      <c r="M59" s="202"/>
      <c r="N59" s="202"/>
      <c r="O59" s="202"/>
      <c r="P59" s="202"/>
      <c r="Q59" s="202"/>
      <c r="R59" s="202"/>
      <c r="S59" s="202"/>
      <c r="T59" s="202"/>
      <c r="U59" s="202"/>
      <c r="V59" s="202"/>
      <c r="W59" s="202"/>
      <c r="X59" s="202"/>
      <c r="Y59" s="202"/>
      <c r="Z59" s="202"/>
      <c r="AA59" s="202"/>
    </row>
    <row r="60" spans="1:27" ht="14.25" customHeight="1">
      <c r="A60" s="202"/>
      <c r="B60" s="202"/>
      <c r="C60" s="202"/>
      <c r="D60" s="202"/>
      <c r="E60" s="203"/>
      <c r="F60" s="203"/>
      <c r="G60" s="203"/>
      <c r="H60" s="204"/>
      <c r="I60" s="205"/>
      <c r="J60" s="205"/>
      <c r="K60" s="202"/>
      <c r="L60" s="206"/>
      <c r="M60" s="202"/>
      <c r="N60" s="202"/>
      <c r="O60" s="202"/>
      <c r="P60" s="202"/>
      <c r="Q60" s="202"/>
      <c r="R60" s="202"/>
      <c r="S60" s="202"/>
      <c r="T60" s="202"/>
      <c r="U60" s="202"/>
      <c r="V60" s="202"/>
      <c r="W60" s="202"/>
      <c r="X60" s="202"/>
      <c r="Y60" s="202"/>
      <c r="Z60" s="202"/>
      <c r="AA60" s="202"/>
    </row>
    <row r="61" spans="1:27" ht="14.25" customHeight="1">
      <c r="A61" s="202"/>
      <c r="B61" s="202"/>
      <c r="C61" s="202"/>
      <c r="D61" s="202"/>
      <c r="E61" s="203"/>
      <c r="F61" s="203"/>
      <c r="G61" s="203"/>
      <c r="H61" s="204"/>
      <c r="I61" s="205"/>
      <c r="J61" s="205"/>
      <c r="K61" s="202"/>
      <c r="L61" s="206"/>
      <c r="M61" s="202"/>
      <c r="N61" s="202"/>
      <c r="O61" s="202"/>
      <c r="P61" s="202"/>
      <c r="Q61" s="202"/>
      <c r="R61" s="202"/>
      <c r="S61" s="202"/>
      <c r="T61" s="202"/>
      <c r="U61" s="202"/>
      <c r="V61" s="202"/>
      <c r="W61" s="202"/>
      <c r="X61" s="202"/>
      <c r="Y61" s="202"/>
      <c r="Z61" s="202"/>
      <c r="AA61" s="202"/>
    </row>
    <row r="62" spans="1:27" ht="14.25" customHeight="1">
      <c r="A62" s="202"/>
      <c r="B62" s="202"/>
      <c r="C62" s="202"/>
      <c r="D62" s="202"/>
      <c r="E62" s="203"/>
      <c r="F62" s="203"/>
      <c r="G62" s="203"/>
      <c r="H62" s="204"/>
      <c r="I62" s="205"/>
      <c r="J62" s="205"/>
      <c r="K62" s="202"/>
      <c r="L62" s="206"/>
      <c r="M62" s="202"/>
      <c r="N62" s="202"/>
      <c r="O62" s="202"/>
      <c r="P62" s="202"/>
      <c r="Q62" s="202"/>
      <c r="R62" s="202"/>
      <c r="S62" s="202"/>
      <c r="T62" s="202"/>
      <c r="U62" s="202"/>
      <c r="V62" s="202"/>
      <c r="W62" s="202"/>
      <c r="X62" s="202"/>
      <c r="Y62" s="202"/>
      <c r="Z62" s="202"/>
      <c r="AA62" s="202"/>
    </row>
    <row r="63" spans="1:27" ht="14.25" customHeight="1">
      <c r="A63" s="202"/>
      <c r="B63" s="202"/>
      <c r="C63" s="202"/>
      <c r="D63" s="202"/>
      <c r="E63" s="203"/>
      <c r="F63" s="203"/>
      <c r="G63" s="203"/>
      <c r="H63" s="204"/>
      <c r="I63" s="205"/>
      <c r="J63" s="205"/>
      <c r="K63" s="202"/>
      <c r="L63" s="206"/>
      <c r="M63" s="202"/>
      <c r="N63" s="202"/>
      <c r="O63" s="202"/>
      <c r="P63" s="202"/>
      <c r="Q63" s="202"/>
      <c r="R63" s="202"/>
      <c r="S63" s="202"/>
      <c r="T63" s="202"/>
      <c r="U63" s="202"/>
      <c r="V63" s="202"/>
      <c r="W63" s="202"/>
      <c r="X63" s="202"/>
      <c r="Y63" s="202"/>
      <c r="Z63" s="202"/>
      <c r="AA63" s="202"/>
    </row>
    <row r="64" spans="1:27" ht="14.25" customHeight="1">
      <c r="A64" s="202"/>
      <c r="B64" s="202"/>
      <c r="C64" s="202"/>
      <c r="D64" s="202"/>
      <c r="E64" s="203"/>
      <c r="F64" s="203"/>
      <c r="G64" s="203"/>
      <c r="H64" s="204"/>
      <c r="I64" s="205"/>
      <c r="J64" s="205"/>
      <c r="K64" s="202"/>
      <c r="L64" s="206"/>
      <c r="M64" s="202"/>
      <c r="N64" s="202"/>
      <c r="O64" s="202"/>
      <c r="P64" s="202"/>
      <c r="Q64" s="202"/>
      <c r="R64" s="202"/>
      <c r="S64" s="202"/>
      <c r="T64" s="202"/>
      <c r="U64" s="202"/>
      <c r="V64" s="202"/>
      <c r="W64" s="202"/>
      <c r="X64" s="202"/>
      <c r="Y64" s="202"/>
      <c r="Z64" s="202"/>
      <c r="AA64" s="202"/>
    </row>
    <row r="65" spans="1:27" ht="14.25" customHeight="1">
      <c r="A65" s="202"/>
      <c r="B65" s="202"/>
      <c r="C65" s="202"/>
      <c r="D65" s="202"/>
      <c r="E65" s="203"/>
      <c r="F65" s="203"/>
      <c r="G65" s="203"/>
      <c r="H65" s="204"/>
      <c r="I65" s="205"/>
      <c r="J65" s="205"/>
      <c r="K65" s="202"/>
      <c r="L65" s="206"/>
      <c r="M65" s="202"/>
      <c r="N65" s="202"/>
      <c r="O65" s="202"/>
      <c r="P65" s="202"/>
      <c r="Q65" s="202"/>
      <c r="R65" s="202"/>
      <c r="S65" s="202"/>
      <c r="T65" s="202"/>
      <c r="U65" s="202"/>
      <c r="V65" s="202"/>
      <c r="W65" s="202"/>
      <c r="X65" s="202"/>
      <c r="Y65" s="202"/>
      <c r="Z65" s="202"/>
      <c r="AA65" s="202"/>
    </row>
    <row r="66" spans="1:27" ht="14.25" customHeight="1">
      <c r="A66" s="202"/>
      <c r="B66" s="202"/>
      <c r="C66" s="202"/>
      <c r="D66" s="202"/>
      <c r="E66" s="203"/>
      <c r="F66" s="203"/>
      <c r="G66" s="203"/>
      <c r="H66" s="204"/>
      <c r="I66" s="205"/>
      <c r="J66" s="205"/>
      <c r="K66" s="202"/>
      <c r="L66" s="206"/>
      <c r="M66" s="202"/>
      <c r="N66" s="202"/>
      <c r="O66" s="202"/>
      <c r="P66" s="202"/>
      <c r="Q66" s="202"/>
      <c r="R66" s="202"/>
      <c r="S66" s="202"/>
      <c r="T66" s="202"/>
      <c r="U66" s="202"/>
      <c r="V66" s="202"/>
      <c r="W66" s="202"/>
      <c r="X66" s="202"/>
      <c r="Y66" s="202"/>
      <c r="Z66" s="202"/>
      <c r="AA66" s="202"/>
    </row>
    <row r="67" spans="1:27" ht="14.25" customHeight="1">
      <c r="A67" s="202"/>
      <c r="B67" s="202"/>
      <c r="C67" s="202"/>
      <c r="D67" s="202"/>
      <c r="E67" s="203"/>
      <c r="F67" s="203"/>
      <c r="G67" s="203"/>
      <c r="H67" s="204"/>
      <c r="I67" s="205"/>
      <c r="J67" s="205"/>
      <c r="K67" s="202"/>
      <c r="L67" s="206"/>
      <c r="M67" s="202"/>
      <c r="N67" s="202"/>
      <c r="O67" s="202"/>
      <c r="P67" s="202"/>
      <c r="Q67" s="202"/>
      <c r="R67" s="202"/>
      <c r="S67" s="202"/>
      <c r="T67" s="202"/>
      <c r="U67" s="202"/>
      <c r="V67" s="202"/>
      <c r="W67" s="202"/>
      <c r="X67" s="202"/>
      <c r="Y67" s="202"/>
      <c r="Z67" s="202"/>
      <c r="AA67" s="202"/>
    </row>
    <row r="68" spans="1:27" ht="14.25" customHeight="1">
      <c r="A68" s="202"/>
      <c r="B68" s="202"/>
      <c r="C68" s="202"/>
      <c r="D68" s="202"/>
      <c r="E68" s="203"/>
      <c r="F68" s="203"/>
      <c r="G68" s="203"/>
      <c r="H68" s="204"/>
      <c r="I68" s="205"/>
      <c r="J68" s="205"/>
      <c r="K68" s="202"/>
      <c r="L68" s="206"/>
      <c r="M68" s="202"/>
      <c r="N68" s="202"/>
      <c r="O68" s="202"/>
      <c r="P68" s="202"/>
      <c r="Q68" s="202"/>
      <c r="R68" s="202"/>
      <c r="S68" s="202"/>
      <c r="T68" s="202"/>
      <c r="U68" s="202"/>
      <c r="V68" s="202"/>
      <c r="W68" s="202"/>
      <c r="X68" s="202"/>
      <c r="Y68" s="202"/>
      <c r="Z68" s="202"/>
      <c r="AA68" s="202"/>
    </row>
    <row r="69" spans="1:27" ht="14.25" customHeight="1">
      <c r="A69" s="202"/>
      <c r="B69" s="202"/>
      <c r="C69" s="202"/>
      <c r="D69" s="202"/>
      <c r="E69" s="203"/>
      <c r="F69" s="203"/>
      <c r="G69" s="203"/>
      <c r="H69" s="204"/>
      <c r="I69" s="205"/>
      <c r="J69" s="205"/>
      <c r="K69" s="202"/>
      <c r="L69" s="206"/>
      <c r="M69" s="202"/>
      <c r="N69" s="202"/>
      <c r="O69" s="202"/>
      <c r="P69" s="202"/>
      <c r="Q69" s="202"/>
      <c r="R69" s="202"/>
      <c r="S69" s="202"/>
      <c r="T69" s="202"/>
      <c r="U69" s="202"/>
      <c r="V69" s="202"/>
      <c r="W69" s="202"/>
      <c r="X69" s="202"/>
      <c r="Y69" s="202"/>
      <c r="Z69" s="202"/>
      <c r="AA69" s="202"/>
    </row>
    <row r="70" spans="1:27" ht="14.25" customHeight="1">
      <c r="A70" s="202"/>
      <c r="B70" s="202"/>
      <c r="C70" s="202"/>
      <c r="D70" s="202"/>
      <c r="E70" s="203"/>
      <c r="F70" s="203"/>
      <c r="G70" s="203"/>
      <c r="H70" s="204"/>
      <c r="I70" s="205"/>
      <c r="J70" s="205"/>
      <c r="K70" s="202"/>
      <c r="L70" s="206"/>
      <c r="M70" s="202"/>
      <c r="N70" s="202"/>
      <c r="O70" s="202"/>
      <c r="P70" s="202"/>
      <c r="Q70" s="202"/>
      <c r="R70" s="202"/>
      <c r="S70" s="202"/>
      <c r="T70" s="202"/>
      <c r="U70" s="202"/>
      <c r="V70" s="202"/>
      <c r="W70" s="202"/>
      <c r="X70" s="202"/>
      <c r="Y70" s="202"/>
      <c r="Z70" s="202"/>
      <c r="AA70" s="202"/>
    </row>
    <row r="71" spans="1:27" ht="14.25" customHeight="1">
      <c r="A71" s="202"/>
      <c r="B71" s="202"/>
      <c r="C71" s="202"/>
      <c r="D71" s="202"/>
      <c r="E71" s="203"/>
      <c r="F71" s="203"/>
      <c r="G71" s="203"/>
      <c r="H71" s="204"/>
      <c r="I71" s="205"/>
      <c r="J71" s="205"/>
      <c r="K71" s="202"/>
      <c r="L71" s="206"/>
      <c r="M71" s="202"/>
      <c r="N71" s="202"/>
      <c r="O71" s="202"/>
      <c r="P71" s="202"/>
      <c r="Q71" s="202"/>
      <c r="R71" s="202"/>
      <c r="S71" s="202"/>
      <c r="T71" s="202"/>
      <c r="U71" s="202"/>
      <c r="V71" s="202"/>
      <c r="W71" s="202"/>
      <c r="X71" s="202"/>
      <c r="Y71" s="202"/>
      <c r="Z71" s="202"/>
      <c r="AA71" s="202"/>
    </row>
    <row r="72" spans="1:27" ht="14.25" customHeight="1">
      <c r="A72" s="202"/>
      <c r="B72" s="202"/>
      <c r="C72" s="202"/>
      <c r="D72" s="202"/>
      <c r="E72" s="203"/>
      <c r="F72" s="203"/>
      <c r="G72" s="203"/>
      <c r="H72" s="204"/>
      <c r="I72" s="205"/>
      <c r="J72" s="205"/>
      <c r="K72" s="202"/>
      <c r="L72" s="206"/>
      <c r="M72" s="202"/>
      <c r="N72" s="202"/>
      <c r="O72" s="202"/>
      <c r="P72" s="202"/>
      <c r="Q72" s="202"/>
      <c r="R72" s="202"/>
      <c r="S72" s="202"/>
      <c r="T72" s="202"/>
      <c r="U72" s="202"/>
      <c r="V72" s="202"/>
      <c r="W72" s="202"/>
      <c r="X72" s="202"/>
      <c r="Y72" s="202"/>
      <c r="Z72" s="202"/>
      <c r="AA72" s="202"/>
    </row>
    <row r="73" spans="1:27" ht="14.25" customHeight="1">
      <c r="A73" s="202"/>
      <c r="B73" s="202"/>
      <c r="C73" s="202"/>
      <c r="D73" s="202"/>
      <c r="E73" s="203"/>
      <c r="F73" s="203"/>
      <c r="G73" s="203"/>
      <c r="H73" s="204"/>
      <c r="I73" s="205"/>
      <c r="J73" s="205"/>
      <c r="K73" s="202"/>
      <c r="L73" s="206"/>
      <c r="M73" s="202"/>
      <c r="N73" s="202"/>
      <c r="O73" s="202"/>
      <c r="P73" s="202"/>
      <c r="Q73" s="202"/>
      <c r="R73" s="202"/>
      <c r="S73" s="202"/>
      <c r="T73" s="202"/>
      <c r="U73" s="202"/>
      <c r="V73" s="202"/>
      <c r="W73" s="202"/>
      <c r="X73" s="202"/>
      <c r="Y73" s="202"/>
      <c r="Z73" s="202"/>
      <c r="AA73" s="202"/>
    </row>
    <row r="74" spans="1:27" ht="14.25" customHeight="1">
      <c r="A74" s="202"/>
      <c r="B74" s="202"/>
      <c r="C74" s="202"/>
      <c r="D74" s="202"/>
      <c r="E74" s="203"/>
      <c r="F74" s="203"/>
      <c r="G74" s="203"/>
      <c r="H74" s="204"/>
      <c r="I74" s="205"/>
      <c r="J74" s="205"/>
      <c r="K74" s="202"/>
      <c r="L74" s="206"/>
      <c r="M74" s="202"/>
      <c r="N74" s="202"/>
      <c r="O74" s="202"/>
      <c r="P74" s="202"/>
      <c r="Q74" s="202"/>
      <c r="R74" s="202"/>
      <c r="S74" s="202"/>
      <c r="T74" s="202"/>
      <c r="U74" s="202"/>
      <c r="V74" s="202"/>
      <c r="W74" s="202"/>
      <c r="X74" s="202"/>
      <c r="Y74" s="202"/>
      <c r="Z74" s="202"/>
      <c r="AA74" s="202"/>
    </row>
    <row r="75" spans="1:27" ht="14.25" customHeight="1">
      <c r="A75" s="202"/>
      <c r="B75" s="202"/>
      <c r="C75" s="202"/>
      <c r="D75" s="202"/>
      <c r="E75" s="203"/>
      <c r="F75" s="203"/>
      <c r="G75" s="203"/>
      <c r="H75" s="204"/>
      <c r="I75" s="205"/>
      <c r="J75" s="205"/>
      <c r="K75" s="202"/>
      <c r="L75" s="206"/>
      <c r="M75" s="202"/>
      <c r="N75" s="202"/>
      <c r="O75" s="202"/>
      <c r="P75" s="202"/>
      <c r="Q75" s="202"/>
      <c r="R75" s="202"/>
      <c r="S75" s="202"/>
      <c r="T75" s="202"/>
      <c r="U75" s="202"/>
      <c r="V75" s="202"/>
      <c r="W75" s="202"/>
      <c r="X75" s="202"/>
      <c r="Y75" s="202"/>
      <c r="Z75" s="202"/>
      <c r="AA75" s="202"/>
    </row>
    <row r="76" spans="1:27" ht="14.25" customHeight="1">
      <c r="A76" s="202"/>
      <c r="B76" s="202"/>
      <c r="C76" s="202"/>
      <c r="D76" s="202"/>
      <c r="E76" s="203"/>
      <c r="F76" s="203"/>
      <c r="G76" s="203"/>
      <c r="H76" s="204"/>
      <c r="I76" s="205"/>
      <c r="J76" s="205"/>
      <c r="K76" s="202"/>
      <c r="L76" s="206"/>
      <c r="M76" s="202"/>
      <c r="N76" s="202"/>
      <c r="O76" s="202"/>
      <c r="P76" s="202"/>
      <c r="Q76" s="202"/>
      <c r="R76" s="202"/>
      <c r="S76" s="202"/>
      <c r="T76" s="202"/>
      <c r="U76" s="202"/>
      <c r="V76" s="202"/>
      <c r="W76" s="202"/>
      <c r="X76" s="202"/>
      <c r="Y76" s="202"/>
      <c r="Z76" s="202"/>
      <c r="AA76" s="202"/>
    </row>
    <row r="77" spans="1:27" ht="14.25" customHeight="1">
      <c r="A77" s="202"/>
      <c r="B77" s="202"/>
      <c r="C77" s="202"/>
      <c r="D77" s="202"/>
      <c r="E77" s="203"/>
      <c r="F77" s="203"/>
      <c r="G77" s="203"/>
      <c r="H77" s="204"/>
      <c r="I77" s="205"/>
      <c r="J77" s="205"/>
      <c r="K77" s="202"/>
      <c r="L77" s="206"/>
      <c r="M77" s="202"/>
      <c r="N77" s="202"/>
      <c r="O77" s="202"/>
      <c r="P77" s="202"/>
      <c r="Q77" s="202"/>
      <c r="R77" s="202"/>
      <c r="S77" s="202"/>
      <c r="T77" s="202"/>
      <c r="U77" s="202"/>
      <c r="V77" s="202"/>
      <c r="W77" s="202"/>
      <c r="X77" s="202"/>
      <c r="Y77" s="202"/>
      <c r="Z77" s="202"/>
      <c r="AA77" s="202"/>
    </row>
    <row r="78" spans="1:27" ht="14.25" customHeight="1">
      <c r="A78" s="202"/>
      <c r="B78" s="202"/>
      <c r="C78" s="202"/>
      <c r="D78" s="202"/>
      <c r="E78" s="203"/>
      <c r="F78" s="203"/>
      <c r="G78" s="203"/>
      <c r="H78" s="204"/>
      <c r="I78" s="205"/>
      <c r="J78" s="205"/>
      <c r="K78" s="202"/>
      <c r="L78" s="206"/>
      <c r="M78" s="202"/>
      <c r="N78" s="202"/>
      <c r="O78" s="202"/>
      <c r="P78" s="202"/>
      <c r="Q78" s="202"/>
      <c r="R78" s="202"/>
      <c r="S78" s="202"/>
      <c r="T78" s="202"/>
      <c r="U78" s="202"/>
      <c r="V78" s="202"/>
      <c r="W78" s="202"/>
      <c r="X78" s="202"/>
      <c r="Y78" s="202"/>
      <c r="Z78" s="202"/>
      <c r="AA78" s="202"/>
    </row>
    <row r="79" spans="1:27" ht="14.25" customHeight="1">
      <c r="A79" s="202"/>
      <c r="B79" s="202"/>
      <c r="C79" s="202"/>
      <c r="D79" s="202"/>
      <c r="E79" s="203"/>
      <c r="F79" s="203"/>
      <c r="G79" s="203"/>
      <c r="H79" s="204"/>
      <c r="I79" s="205"/>
      <c r="J79" s="205"/>
      <c r="K79" s="202"/>
      <c r="L79" s="206"/>
      <c r="M79" s="202"/>
      <c r="N79" s="202"/>
      <c r="O79" s="202"/>
      <c r="P79" s="202"/>
      <c r="Q79" s="202"/>
      <c r="R79" s="202"/>
      <c r="S79" s="202"/>
      <c r="T79" s="202"/>
      <c r="U79" s="202"/>
      <c r="V79" s="202"/>
      <c r="W79" s="202"/>
      <c r="X79" s="202"/>
      <c r="Y79" s="202"/>
      <c r="Z79" s="202"/>
      <c r="AA79" s="202"/>
    </row>
    <row r="80" spans="1:27" ht="14.25" customHeight="1">
      <c r="A80" s="202"/>
      <c r="B80" s="202"/>
      <c r="C80" s="202"/>
      <c r="D80" s="202"/>
      <c r="E80" s="203"/>
      <c r="F80" s="203"/>
      <c r="G80" s="203"/>
      <c r="H80" s="204"/>
      <c r="I80" s="205"/>
      <c r="J80" s="205"/>
      <c r="K80" s="202"/>
      <c r="L80" s="206"/>
      <c r="M80" s="202"/>
      <c r="N80" s="202"/>
      <c r="O80" s="202"/>
      <c r="P80" s="202"/>
      <c r="Q80" s="202"/>
      <c r="R80" s="202"/>
      <c r="S80" s="202"/>
      <c r="T80" s="202"/>
      <c r="U80" s="202"/>
      <c r="V80" s="202"/>
      <c r="W80" s="202"/>
      <c r="X80" s="202"/>
      <c r="Y80" s="202"/>
      <c r="Z80" s="202"/>
      <c r="AA80" s="202"/>
    </row>
    <row r="81" spans="1:27" ht="14.25" customHeight="1">
      <c r="A81" s="202"/>
      <c r="B81" s="202"/>
      <c r="C81" s="202"/>
      <c r="D81" s="202"/>
      <c r="E81" s="203"/>
      <c r="F81" s="203"/>
      <c r="G81" s="203"/>
      <c r="H81" s="204"/>
      <c r="I81" s="205"/>
      <c r="J81" s="205"/>
      <c r="K81" s="202"/>
      <c r="L81" s="206"/>
      <c r="M81" s="202"/>
      <c r="N81" s="202"/>
      <c r="O81" s="202"/>
      <c r="P81" s="202"/>
      <c r="Q81" s="202"/>
      <c r="R81" s="202"/>
      <c r="S81" s="202"/>
      <c r="T81" s="202"/>
      <c r="U81" s="202"/>
      <c r="V81" s="202"/>
      <c r="W81" s="202"/>
      <c r="X81" s="202"/>
      <c r="Y81" s="202"/>
      <c r="Z81" s="202"/>
      <c r="AA81" s="202"/>
    </row>
    <row r="82" spans="1:27" ht="14.25" customHeight="1">
      <c r="A82" s="202"/>
      <c r="B82" s="202"/>
      <c r="C82" s="202"/>
      <c r="D82" s="202"/>
      <c r="E82" s="203"/>
      <c r="F82" s="203"/>
      <c r="G82" s="203"/>
      <c r="H82" s="204"/>
      <c r="I82" s="205"/>
      <c r="J82" s="205"/>
      <c r="K82" s="202"/>
      <c r="L82" s="206"/>
      <c r="M82" s="202"/>
      <c r="N82" s="202"/>
      <c r="O82" s="202"/>
      <c r="P82" s="202"/>
      <c r="Q82" s="202"/>
      <c r="R82" s="202"/>
      <c r="S82" s="202"/>
      <c r="T82" s="202"/>
      <c r="U82" s="202"/>
      <c r="V82" s="202"/>
      <c r="W82" s="202"/>
      <c r="X82" s="202"/>
      <c r="Y82" s="202"/>
      <c r="Z82" s="202"/>
      <c r="AA82" s="202"/>
    </row>
    <row r="83" spans="1:27" ht="14.25" customHeight="1">
      <c r="A83" s="202"/>
      <c r="B83" s="202"/>
      <c r="C83" s="202"/>
      <c r="D83" s="202"/>
      <c r="E83" s="203"/>
      <c r="F83" s="203"/>
      <c r="G83" s="203"/>
      <c r="H83" s="204"/>
      <c r="I83" s="205"/>
      <c r="J83" s="205"/>
      <c r="K83" s="202"/>
      <c r="L83" s="206"/>
      <c r="M83" s="202"/>
      <c r="N83" s="202"/>
      <c r="O83" s="202"/>
      <c r="P83" s="202"/>
      <c r="Q83" s="202"/>
      <c r="R83" s="202"/>
      <c r="S83" s="202"/>
      <c r="T83" s="202"/>
      <c r="U83" s="202"/>
      <c r="V83" s="202"/>
      <c r="W83" s="202"/>
      <c r="X83" s="202"/>
      <c r="Y83" s="202"/>
      <c r="Z83" s="202"/>
      <c r="AA83" s="202"/>
    </row>
    <row r="84" spans="1:27" ht="14.25" customHeight="1">
      <c r="A84" s="202"/>
      <c r="B84" s="202"/>
      <c r="C84" s="202"/>
      <c r="D84" s="202"/>
      <c r="E84" s="203"/>
      <c r="F84" s="203"/>
      <c r="G84" s="203"/>
      <c r="H84" s="204"/>
      <c r="I84" s="205"/>
      <c r="J84" s="205"/>
      <c r="K84" s="202"/>
      <c r="L84" s="206"/>
      <c r="M84" s="202"/>
      <c r="N84" s="202"/>
      <c r="O84" s="202"/>
      <c r="P84" s="202"/>
      <c r="Q84" s="202"/>
      <c r="R84" s="202"/>
      <c r="S84" s="202"/>
      <c r="T84" s="202"/>
      <c r="U84" s="202"/>
      <c r="V84" s="202"/>
      <c r="W84" s="202"/>
      <c r="X84" s="202"/>
      <c r="Y84" s="202"/>
      <c r="Z84" s="202"/>
      <c r="AA84" s="202"/>
    </row>
    <row r="85" spans="1:27" ht="14.25" customHeight="1">
      <c r="A85" s="202"/>
      <c r="B85" s="202"/>
      <c r="C85" s="202"/>
      <c r="D85" s="202"/>
      <c r="E85" s="203"/>
      <c r="F85" s="203"/>
      <c r="G85" s="203"/>
      <c r="H85" s="204"/>
      <c r="I85" s="205"/>
      <c r="J85" s="205"/>
      <c r="K85" s="202"/>
      <c r="L85" s="206"/>
      <c r="M85" s="202"/>
      <c r="N85" s="202"/>
      <c r="O85" s="202"/>
      <c r="P85" s="202"/>
      <c r="Q85" s="202"/>
      <c r="R85" s="202"/>
      <c r="S85" s="202"/>
      <c r="T85" s="202"/>
      <c r="U85" s="202"/>
      <c r="V85" s="202"/>
      <c r="W85" s="202"/>
      <c r="X85" s="202"/>
      <c r="Y85" s="202"/>
      <c r="Z85" s="202"/>
      <c r="AA85" s="202"/>
    </row>
    <row r="86" spans="1:27" ht="14.25" customHeight="1">
      <c r="A86" s="202"/>
      <c r="B86" s="202"/>
      <c r="C86" s="202"/>
      <c r="D86" s="202"/>
      <c r="E86" s="203"/>
      <c r="F86" s="203"/>
      <c r="G86" s="203"/>
      <c r="H86" s="204"/>
      <c r="I86" s="205"/>
      <c r="J86" s="205"/>
      <c r="K86" s="202"/>
      <c r="L86" s="206"/>
      <c r="M86" s="202"/>
      <c r="N86" s="202"/>
      <c r="O86" s="202"/>
      <c r="P86" s="202"/>
      <c r="Q86" s="202"/>
      <c r="R86" s="202"/>
      <c r="S86" s="202"/>
      <c r="T86" s="202"/>
      <c r="U86" s="202"/>
      <c r="V86" s="202"/>
      <c r="W86" s="202"/>
      <c r="X86" s="202"/>
      <c r="Y86" s="202"/>
      <c r="Z86" s="202"/>
      <c r="AA86" s="202"/>
    </row>
    <row r="87" spans="1:27" ht="14.25" customHeight="1">
      <c r="A87" s="202"/>
      <c r="B87" s="202"/>
      <c r="C87" s="202"/>
      <c r="D87" s="202"/>
      <c r="E87" s="203"/>
      <c r="F87" s="203"/>
      <c r="G87" s="203"/>
      <c r="H87" s="204"/>
      <c r="I87" s="205"/>
      <c r="J87" s="205"/>
      <c r="K87" s="202"/>
      <c r="L87" s="206"/>
      <c r="M87" s="202"/>
      <c r="N87" s="202"/>
      <c r="O87" s="202"/>
      <c r="P87" s="202"/>
      <c r="Q87" s="202"/>
      <c r="R87" s="202"/>
      <c r="S87" s="202"/>
      <c r="T87" s="202"/>
      <c r="U87" s="202"/>
      <c r="V87" s="202"/>
      <c r="W87" s="202"/>
      <c r="X87" s="202"/>
      <c r="Y87" s="202"/>
      <c r="Z87" s="202"/>
      <c r="AA87" s="202"/>
    </row>
    <row r="88" spans="1:27" ht="14.25" customHeight="1">
      <c r="A88" s="202"/>
      <c r="B88" s="202"/>
      <c r="C88" s="202"/>
      <c r="D88" s="202"/>
      <c r="E88" s="203"/>
      <c r="F88" s="203"/>
      <c r="G88" s="203"/>
      <c r="H88" s="204"/>
      <c r="I88" s="205"/>
      <c r="J88" s="205"/>
      <c r="K88" s="202"/>
      <c r="L88" s="206"/>
      <c r="M88" s="202"/>
      <c r="N88" s="202"/>
      <c r="O88" s="202"/>
      <c r="P88" s="202"/>
      <c r="Q88" s="202"/>
      <c r="R88" s="202"/>
      <c r="S88" s="202"/>
      <c r="T88" s="202"/>
      <c r="U88" s="202"/>
      <c r="V88" s="202"/>
      <c r="W88" s="202"/>
      <c r="X88" s="202"/>
      <c r="Y88" s="202"/>
      <c r="Z88" s="202"/>
      <c r="AA88" s="202"/>
    </row>
    <row r="89" spans="1:27" ht="14.25" customHeight="1">
      <c r="A89" s="202"/>
      <c r="B89" s="202"/>
      <c r="C89" s="202"/>
      <c r="D89" s="202"/>
      <c r="E89" s="203"/>
      <c r="F89" s="203"/>
      <c r="G89" s="203"/>
      <c r="H89" s="204"/>
      <c r="I89" s="205"/>
      <c r="J89" s="205"/>
      <c r="K89" s="202"/>
      <c r="L89" s="206"/>
      <c r="M89" s="202"/>
      <c r="N89" s="202"/>
      <c r="O89" s="202"/>
      <c r="P89" s="202"/>
      <c r="Q89" s="202"/>
      <c r="R89" s="202"/>
      <c r="S89" s="202"/>
      <c r="T89" s="202"/>
      <c r="U89" s="202"/>
      <c r="V89" s="202"/>
      <c r="W89" s="202"/>
      <c r="X89" s="202"/>
      <c r="Y89" s="202"/>
      <c r="Z89" s="202"/>
      <c r="AA89" s="202"/>
    </row>
    <row r="90" spans="1:27" ht="14.25" customHeight="1">
      <c r="A90" s="202"/>
      <c r="B90" s="202"/>
      <c r="C90" s="202"/>
      <c r="D90" s="202"/>
      <c r="E90" s="203"/>
      <c r="F90" s="203"/>
      <c r="G90" s="203"/>
      <c r="H90" s="204"/>
      <c r="I90" s="205"/>
      <c r="J90" s="205"/>
      <c r="K90" s="202"/>
      <c r="L90" s="206"/>
      <c r="M90" s="202"/>
      <c r="N90" s="202"/>
      <c r="O90" s="202"/>
      <c r="P90" s="202"/>
      <c r="Q90" s="202"/>
      <c r="R90" s="202"/>
      <c r="S90" s="202"/>
      <c r="T90" s="202"/>
      <c r="U90" s="202"/>
      <c r="V90" s="202"/>
      <c r="W90" s="202"/>
      <c r="X90" s="202"/>
      <c r="Y90" s="202"/>
      <c r="Z90" s="202"/>
      <c r="AA90" s="202"/>
    </row>
    <row r="91" spans="1:27" ht="14.25" customHeight="1">
      <c r="A91" s="202"/>
      <c r="B91" s="202"/>
      <c r="C91" s="202"/>
      <c r="D91" s="202"/>
      <c r="E91" s="203"/>
      <c r="F91" s="203"/>
      <c r="G91" s="203"/>
      <c r="H91" s="204"/>
      <c r="I91" s="205"/>
      <c r="J91" s="205"/>
      <c r="K91" s="202"/>
      <c r="L91" s="206"/>
      <c r="M91" s="202"/>
      <c r="N91" s="202"/>
      <c r="O91" s="202"/>
      <c r="P91" s="202"/>
      <c r="Q91" s="202"/>
      <c r="R91" s="202"/>
      <c r="S91" s="202"/>
      <c r="T91" s="202"/>
      <c r="U91" s="202"/>
      <c r="V91" s="202"/>
      <c r="W91" s="202"/>
      <c r="X91" s="202"/>
      <c r="Y91" s="202"/>
      <c r="Z91" s="202"/>
      <c r="AA91" s="202"/>
    </row>
    <row r="92" spans="1:27" ht="14.25" customHeight="1">
      <c r="A92" s="202"/>
      <c r="B92" s="202"/>
      <c r="C92" s="202"/>
      <c r="D92" s="202"/>
      <c r="E92" s="203"/>
      <c r="F92" s="203"/>
      <c r="G92" s="203"/>
      <c r="H92" s="204"/>
      <c r="I92" s="205"/>
      <c r="J92" s="205"/>
      <c r="K92" s="202"/>
      <c r="L92" s="206"/>
      <c r="M92" s="202"/>
      <c r="N92" s="202"/>
      <c r="O92" s="202"/>
      <c r="P92" s="202"/>
      <c r="Q92" s="202"/>
      <c r="R92" s="202"/>
      <c r="S92" s="202"/>
      <c r="T92" s="202"/>
      <c r="U92" s="202"/>
      <c r="V92" s="202"/>
      <c r="W92" s="202"/>
      <c r="X92" s="202"/>
      <c r="Y92" s="202"/>
      <c r="Z92" s="202"/>
      <c r="AA92" s="202"/>
    </row>
    <row r="93" spans="1:27" ht="14.25" customHeight="1">
      <c r="A93" s="202"/>
      <c r="B93" s="202"/>
      <c r="C93" s="202"/>
      <c r="D93" s="202"/>
      <c r="E93" s="203"/>
      <c r="F93" s="203"/>
      <c r="G93" s="203"/>
      <c r="H93" s="204"/>
      <c r="I93" s="205"/>
      <c r="J93" s="205"/>
      <c r="K93" s="202"/>
      <c r="L93" s="206"/>
      <c r="M93" s="202"/>
      <c r="N93" s="202"/>
      <c r="O93" s="202"/>
      <c r="P93" s="202"/>
      <c r="Q93" s="202"/>
      <c r="R93" s="202"/>
      <c r="S93" s="202"/>
      <c r="T93" s="202"/>
      <c r="U93" s="202"/>
      <c r="V93" s="202"/>
      <c r="W93" s="202"/>
      <c r="X93" s="202"/>
      <c r="Y93" s="202"/>
      <c r="Z93" s="202"/>
      <c r="AA93" s="202"/>
    </row>
    <row r="94" spans="1:27" ht="14.25" customHeight="1">
      <c r="A94" s="202"/>
      <c r="B94" s="202"/>
      <c r="C94" s="202"/>
      <c r="D94" s="202"/>
      <c r="E94" s="203"/>
      <c r="F94" s="203"/>
      <c r="G94" s="203"/>
      <c r="H94" s="204"/>
      <c r="I94" s="205"/>
      <c r="J94" s="205"/>
      <c r="K94" s="202"/>
      <c r="L94" s="206"/>
      <c r="M94" s="202"/>
      <c r="N94" s="202"/>
      <c r="O94" s="202"/>
      <c r="P94" s="202"/>
      <c r="Q94" s="202"/>
      <c r="R94" s="202"/>
      <c r="S94" s="202"/>
      <c r="T94" s="202"/>
      <c r="U94" s="202"/>
      <c r="V94" s="202"/>
      <c r="W94" s="202"/>
      <c r="X94" s="202"/>
      <c r="Y94" s="202"/>
      <c r="Z94" s="202"/>
      <c r="AA94" s="202"/>
    </row>
    <row r="95" spans="1:27" ht="14.25" customHeight="1">
      <c r="A95" s="202"/>
      <c r="B95" s="202"/>
      <c r="C95" s="202"/>
      <c r="D95" s="202"/>
      <c r="E95" s="203"/>
      <c r="F95" s="203"/>
      <c r="G95" s="203"/>
      <c r="H95" s="204"/>
      <c r="I95" s="205"/>
      <c r="J95" s="205"/>
      <c r="K95" s="202"/>
      <c r="L95" s="206"/>
      <c r="M95" s="202"/>
      <c r="N95" s="202"/>
      <c r="O95" s="202"/>
      <c r="P95" s="202"/>
      <c r="Q95" s="202"/>
      <c r="R95" s="202"/>
      <c r="S95" s="202"/>
      <c r="T95" s="202"/>
      <c r="U95" s="202"/>
      <c r="V95" s="202"/>
      <c r="W95" s="202"/>
      <c r="X95" s="202"/>
      <c r="Y95" s="202"/>
      <c r="Z95" s="202"/>
      <c r="AA95" s="202"/>
    </row>
    <row r="96" spans="1:27" ht="14.25" customHeight="1">
      <c r="A96" s="202"/>
      <c r="B96" s="202"/>
      <c r="C96" s="202"/>
      <c r="D96" s="202"/>
      <c r="E96" s="203"/>
      <c r="F96" s="203"/>
      <c r="G96" s="203"/>
      <c r="H96" s="204"/>
      <c r="I96" s="205"/>
      <c r="J96" s="205"/>
      <c r="K96" s="202"/>
      <c r="L96" s="206"/>
      <c r="M96" s="202"/>
      <c r="N96" s="202"/>
      <c r="O96" s="202"/>
      <c r="P96" s="202"/>
      <c r="Q96" s="202"/>
      <c r="R96" s="202"/>
      <c r="S96" s="202"/>
      <c r="T96" s="202"/>
      <c r="U96" s="202"/>
      <c r="V96" s="202"/>
      <c r="W96" s="202"/>
      <c r="X96" s="202"/>
      <c r="Y96" s="202"/>
      <c r="Z96" s="202"/>
      <c r="AA96" s="202"/>
    </row>
    <row r="97" spans="1:27" ht="14.25" customHeight="1">
      <c r="A97" s="202"/>
      <c r="B97" s="202"/>
      <c r="C97" s="202"/>
      <c r="D97" s="202"/>
      <c r="E97" s="203"/>
      <c r="F97" s="203"/>
      <c r="G97" s="203"/>
      <c r="H97" s="204"/>
      <c r="I97" s="205"/>
      <c r="J97" s="205"/>
      <c r="K97" s="202"/>
      <c r="L97" s="206"/>
      <c r="M97" s="202"/>
      <c r="N97" s="202"/>
      <c r="O97" s="202"/>
      <c r="P97" s="202"/>
      <c r="Q97" s="202"/>
      <c r="R97" s="202"/>
      <c r="S97" s="202"/>
      <c r="T97" s="202"/>
      <c r="U97" s="202"/>
      <c r="V97" s="202"/>
      <c r="W97" s="202"/>
      <c r="X97" s="202"/>
      <c r="Y97" s="202"/>
      <c r="Z97" s="202"/>
      <c r="AA97" s="202"/>
    </row>
    <row r="98" spans="1:27" ht="14.25" customHeight="1">
      <c r="A98" s="202"/>
      <c r="B98" s="202"/>
      <c r="C98" s="202"/>
      <c r="D98" s="202"/>
      <c r="E98" s="203"/>
      <c r="F98" s="203"/>
      <c r="G98" s="203"/>
      <c r="H98" s="204"/>
      <c r="I98" s="205"/>
      <c r="J98" s="205"/>
      <c r="K98" s="202"/>
      <c r="L98" s="206"/>
      <c r="M98" s="202"/>
      <c r="N98" s="202"/>
      <c r="O98" s="202"/>
      <c r="P98" s="202"/>
      <c r="Q98" s="202"/>
      <c r="R98" s="202"/>
      <c r="S98" s="202"/>
      <c r="T98" s="202"/>
      <c r="U98" s="202"/>
      <c r="V98" s="202"/>
      <c r="W98" s="202"/>
      <c r="X98" s="202"/>
      <c r="Y98" s="202"/>
      <c r="Z98" s="202"/>
      <c r="AA98" s="202"/>
    </row>
    <row r="99" spans="1:27" ht="14.25" customHeight="1">
      <c r="A99" s="202"/>
      <c r="B99" s="202"/>
      <c r="C99" s="202"/>
      <c r="D99" s="202"/>
      <c r="E99" s="203"/>
      <c r="F99" s="203"/>
      <c r="G99" s="203"/>
      <c r="H99" s="204"/>
      <c r="I99" s="205"/>
      <c r="J99" s="205"/>
      <c r="K99" s="202"/>
      <c r="L99" s="206"/>
      <c r="M99" s="202"/>
      <c r="N99" s="202"/>
      <c r="O99" s="202"/>
      <c r="P99" s="202"/>
      <c r="Q99" s="202"/>
      <c r="R99" s="202"/>
      <c r="S99" s="202"/>
      <c r="T99" s="202"/>
      <c r="U99" s="202"/>
      <c r="V99" s="202"/>
      <c r="W99" s="202"/>
      <c r="X99" s="202"/>
      <c r="Y99" s="202"/>
      <c r="Z99" s="202"/>
      <c r="AA99" s="202"/>
    </row>
    <row r="100" spans="1:27" ht="14.25" customHeight="1">
      <c r="A100" s="202"/>
      <c r="B100" s="202"/>
      <c r="C100" s="202"/>
      <c r="D100" s="202"/>
      <c r="E100" s="203"/>
      <c r="F100" s="203"/>
      <c r="G100" s="203"/>
      <c r="H100" s="204"/>
      <c r="I100" s="205"/>
      <c r="J100" s="205"/>
      <c r="K100" s="202"/>
      <c r="L100" s="206"/>
      <c r="M100" s="202"/>
      <c r="N100" s="202"/>
      <c r="O100" s="202"/>
      <c r="P100" s="202"/>
      <c r="Q100" s="202"/>
      <c r="R100" s="202"/>
      <c r="S100" s="202"/>
      <c r="T100" s="202"/>
      <c r="U100" s="202"/>
      <c r="V100" s="202"/>
      <c r="W100" s="202"/>
      <c r="X100" s="202"/>
      <c r="Y100" s="202"/>
      <c r="Z100" s="202"/>
      <c r="AA100" s="202"/>
    </row>
    <row r="101" spans="1:27" ht="14.25" customHeight="1">
      <c r="A101" s="202"/>
      <c r="B101" s="202"/>
      <c r="C101" s="202"/>
      <c r="D101" s="202"/>
      <c r="E101" s="203"/>
      <c r="F101" s="203"/>
      <c r="G101" s="203"/>
      <c r="H101" s="204"/>
      <c r="I101" s="205"/>
      <c r="J101" s="205"/>
      <c r="K101" s="202"/>
      <c r="L101" s="206"/>
      <c r="M101" s="202"/>
      <c r="N101" s="202"/>
      <c r="O101" s="202"/>
      <c r="P101" s="202"/>
      <c r="Q101" s="202"/>
      <c r="R101" s="202"/>
      <c r="S101" s="202"/>
      <c r="T101" s="202"/>
      <c r="U101" s="202"/>
      <c r="V101" s="202"/>
      <c r="W101" s="202"/>
      <c r="X101" s="202"/>
      <c r="Y101" s="202"/>
      <c r="Z101" s="202"/>
      <c r="AA101" s="202"/>
    </row>
    <row r="102" spans="1:27" ht="14.25" customHeight="1">
      <c r="A102" s="202"/>
      <c r="B102" s="202"/>
      <c r="C102" s="202"/>
      <c r="D102" s="202"/>
      <c r="E102" s="203"/>
      <c r="F102" s="203"/>
      <c r="G102" s="203"/>
      <c r="H102" s="204"/>
      <c r="I102" s="205"/>
      <c r="J102" s="205"/>
      <c r="K102" s="202"/>
      <c r="L102" s="206"/>
      <c r="M102" s="202"/>
      <c r="N102" s="202"/>
      <c r="O102" s="202"/>
      <c r="P102" s="202"/>
      <c r="Q102" s="202"/>
      <c r="R102" s="202"/>
      <c r="S102" s="202"/>
      <c r="T102" s="202"/>
      <c r="U102" s="202"/>
      <c r="V102" s="202"/>
      <c r="W102" s="202"/>
      <c r="X102" s="202"/>
      <c r="Y102" s="202"/>
      <c r="Z102" s="202"/>
      <c r="AA102" s="202"/>
    </row>
    <row r="103" spans="1:27" ht="14.25" customHeight="1">
      <c r="A103" s="202"/>
      <c r="B103" s="202"/>
      <c r="C103" s="202"/>
      <c r="D103" s="202"/>
      <c r="E103" s="203"/>
      <c r="F103" s="203"/>
      <c r="G103" s="203"/>
      <c r="H103" s="204"/>
      <c r="I103" s="205"/>
      <c r="J103" s="205"/>
      <c r="K103" s="202"/>
      <c r="L103" s="206"/>
      <c r="M103" s="202"/>
      <c r="N103" s="202"/>
      <c r="O103" s="202"/>
      <c r="P103" s="202"/>
      <c r="Q103" s="202"/>
      <c r="R103" s="202"/>
      <c r="S103" s="202"/>
      <c r="T103" s="202"/>
      <c r="U103" s="202"/>
      <c r="V103" s="202"/>
      <c r="W103" s="202"/>
      <c r="X103" s="202"/>
      <c r="Y103" s="202"/>
      <c r="Z103" s="202"/>
      <c r="AA103" s="202"/>
    </row>
    <row r="104" spans="1:27" ht="14.25" customHeight="1">
      <c r="A104" s="202"/>
      <c r="B104" s="202"/>
      <c r="C104" s="202"/>
      <c r="D104" s="202"/>
      <c r="E104" s="203"/>
      <c r="F104" s="203"/>
      <c r="G104" s="203"/>
      <c r="H104" s="204"/>
      <c r="I104" s="205"/>
      <c r="J104" s="205"/>
      <c r="K104" s="202"/>
      <c r="L104" s="206"/>
      <c r="M104" s="202"/>
      <c r="N104" s="202"/>
      <c r="O104" s="202"/>
      <c r="P104" s="202"/>
      <c r="Q104" s="202"/>
      <c r="R104" s="202"/>
      <c r="S104" s="202"/>
      <c r="T104" s="202"/>
      <c r="U104" s="202"/>
      <c r="V104" s="202"/>
      <c r="W104" s="202"/>
      <c r="X104" s="202"/>
      <c r="Y104" s="202"/>
      <c r="Z104" s="202"/>
      <c r="AA104" s="202"/>
    </row>
    <row r="105" spans="1:27" ht="14.25" customHeight="1">
      <c r="A105" s="202"/>
      <c r="B105" s="202"/>
      <c r="C105" s="202"/>
      <c r="D105" s="202"/>
      <c r="E105" s="203"/>
      <c r="F105" s="203"/>
      <c r="G105" s="203"/>
      <c r="H105" s="204"/>
      <c r="I105" s="205"/>
      <c r="J105" s="205"/>
      <c r="K105" s="202"/>
      <c r="L105" s="206"/>
      <c r="M105" s="202"/>
      <c r="N105" s="202"/>
      <c r="O105" s="202"/>
      <c r="P105" s="202"/>
      <c r="Q105" s="202"/>
      <c r="R105" s="202"/>
      <c r="S105" s="202"/>
      <c r="T105" s="202"/>
      <c r="U105" s="202"/>
      <c r="V105" s="202"/>
      <c r="W105" s="202"/>
      <c r="X105" s="202"/>
      <c r="Y105" s="202"/>
      <c r="Z105" s="202"/>
      <c r="AA105" s="202"/>
    </row>
    <row r="106" spans="1:27" ht="14.25" customHeight="1">
      <c r="A106" s="202"/>
      <c r="B106" s="202"/>
      <c r="C106" s="202"/>
      <c r="D106" s="202"/>
      <c r="E106" s="203"/>
      <c r="F106" s="203"/>
      <c r="G106" s="203"/>
      <c r="H106" s="204"/>
      <c r="I106" s="205"/>
      <c r="J106" s="205"/>
      <c r="K106" s="202"/>
      <c r="L106" s="206"/>
      <c r="M106" s="202"/>
      <c r="N106" s="202"/>
      <c r="O106" s="202"/>
      <c r="P106" s="202"/>
      <c r="Q106" s="202"/>
      <c r="R106" s="202"/>
      <c r="S106" s="202"/>
      <c r="T106" s="202"/>
      <c r="U106" s="202"/>
      <c r="V106" s="202"/>
      <c r="W106" s="202"/>
      <c r="X106" s="202"/>
      <c r="Y106" s="202"/>
      <c r="Z106" s="202"/>
      <c r="AA106" s="202"/>
    </row>
    <row r="107" spans="1:27" ht="14.25" customHeight="1">
      <c r="A107" s="202"/>
      <c r="B107" s="202"/>
      <c r="C107" s="202"/>
      <c r="D107" s="202"/>
      <c r="E107" s="203"/>
      <c r="F107" s="203"/>
      <c r="G107" s="203"/>
      <c r="H107" s="204"/>
      <c r="I107" s="205"/>
      <c r="J107" s="205"/>
      <c r="K107" s="202"/>
      <c r="L107" s="206"/>
      <c r="M107" s="202"/>
      <c r="N107" s="202"/>
      <c r="O107" s="202"/>
      <c r="P107" s="202"/>
      <c r="Q107" s="202"/>
      <c r="R107" s="202"/>
      <c r="S107" s="202"/>
      <c r="T107" s="202"/>
      <c r="U107" s="202"/>
      <c r="V107" s="202"/>
      <c r="W107" s="202"/>
      <c r="X107" s="202"/>
      <c r="Y107" s="202"/>
      <c r="Z107" s="202"/>
      <c r="AA107" s="202"/>
    </row>
    <row r="108" spans="1:27" ht="14.25" customHeight="1">
      <c r="A108" s="202"/>
      <c r="B108" s="202"/>
      <c r="C108" s="202"/>
      <c r="D108" s="202"/>
      <c r="E108" s="203"/>
      <c r="F108" s="203"/>
      <c r="G108" s="203"/>
      <c r="H108" s="204"/>
      <c r="I108" s="205"/>
      <c r="J108" s="205"/>
      <c r="K108" s="202"/>
      <c r="L108" s="206"/>
      <c r="M108" s="202"/>
      <c r="N108" s="202"/>
      <c r="O108" s="202"/>
      <c r="P108" s="202"/>
      <c r="Q108" s="202"/>
      <c r="R108" s="202"/>
      <c r="S108" s="202"/>
      <c r="T108" s="202"/>
      <c r="U108" s="202"/>
      <c r="V108" s="202"/>
      <c r="W108" s="202"/>
      <c r="X108" s="202"/>
      <c r="Y108" s="202"/>
      <c r="Z108" s="202"/>
      <c r="AA108" s="202"/>
    </row>
    <row r="109" spans="1:27" ht="14.25" customHeight="1">
      <c r="A109" s="202"/>
      <c r="B109" s="202"/>
      <c r="C109" s="202"/>
      <c r="D109" s="202"/>
      <c r="E109" s="203"/>
      <c r="F109" s="203"/>
      <c r="G109" s="203"/>
      <c r="H109" s="204"/>
      <c r="I109" s="205"/>
      <c r="J109" s="205"/>
      <c r="K109" s="202"/>
      <c r="L109" s="206"/>
      <c r="M109" s="202"/>
      <c r="N109" s="202"/>
      <c r="O109" s="202"/>
      <c r="P109" s="202"/>
      <c r="Q109" s="202"/>
      <c r="R109" s="202"/>
      <c r="S109" s="202"/>
      <c r="T109" s="202"/>
      <c r="U109" s="202"/>
      <c r="V109" s="202"/>
      <c r="W109" s="202"/>
      <c r="X109" s="202"/>
      <c r="Y109" s="202"/>
      <c r="Z109" s="202"/>
      <c r="AA109" s="202"/>
    </row>
    <row r="110" spans="1:27" ht="14.25" customHeight="1">
      <c r="A110" s="202"/>
      <c r="B110" s="202"/>
      <c r="C110" s="202"/>
      <c r="D110" s="202"/>
      <c r="E110" s="203"/>
      <c r="F110" s="203"/>
      <c r="G110" s="203"/>
      <c r="H110" s="204"/>
      <c r="I110" s="205"/>
      <c r="J110" s="205"/>
      <c r="K110" s="202"/>
      <c r="L110" s="206"/>
      <c r="M110" s="202"/>
      <c r="N110" s="202"/>
      <c r="O110" s="202"/>
      <c r="P110" s="202"/>
      <c r="Q110" s="202"/>
      <c r="R110" s="202"/>
      <c r="S110" s="202"/>
      <c r="T110" s="202"/>
      <c r="U110" s="202"/>
      <c r="V110" s="202"/>
      <c r="W110" s="202"/>
      <c r="X110" s="202"/>
      <c r="Y110" s="202"/>
      <c r="Z110" s="202"/>
      <c r="AA110" s="202"/>
    </row>
    <row r="111" spans="1:27" ht="14.25" customHeight="1">
      <c r="A111" s="202"/>
      <c r="B111" s="202"/>
      <c r="C111" s="202"/>
      <c r="D111" s="202"/>
      <c r="E111" s="203"/>
      <c r="F111" s="203"/>
      <c r="G111" s="203"/>
      <c r="H111" s="204"/>
      <c r="I111" s="205"/>
      <c r="J111" s="205"/>
      <c r="K111" s="202"/>
      <c r="L111" s="206"/>
      <c r="M111" s="202"/>
      <c r="N111" s="202"/>
      <c r="O111" s="202"/>
      <c r="P111" s="202"/>
      <c r="Q111" s="202"/>
      <c r="R111" s="202"/>
      <c r="S111" s="202"/>
      <c r="T111" s="202"/>
      <c r="U111" s="202"/>
      <c r="V111" s="202"/>
      <c r="W111" s="202"/>
      <c r="X111" s="202"/>
      <c r="Y111" s="202"/>
      <c r="Z111" s="202"/>
      <c r="AA111" s="202"/>
    </row>
    <row r="112" spans="1:27" ht="14.25" customHeight="1">
      <c r="A112" s="202"/>
      <c r="B112" s="202"/>
      <c r="C112" s="202"/>
      <c r="D112" s="202"/>
      <c r="E112" s="203"/>
      <c r="F112" s="203"/>
      <c r="G112" s="203"/>
      <c r="H112" s="204"/>
      <c r="I112" s="205"/>
      <c r="J112" s="205"/>
      <c r="K112" s="202"/>
      <c r="L112" s="206"/>
      <c r="M112" s="202"/>
      <c r="N112" s="202"/>
      <c r="O112" s="202"/>
      <c r="P112" s="202"/>
      <c r="Q112" s="202"/>
      <c r="R112" s="202"/>
      <c r="S112" s="202"/>
      <c r="T112" s="202"/>
      <c r="U112" s="202"/>
      <c r="V112" s="202"/>
      <c r="W112" s="202"/>
      <c r="X112" s="202"/>
      <c r="Y112" s="202"/>
      <c r="Z112" s="202"/>
      <c r="AA112" s="202"/>
    </row>
    <row r="113" spans="1:27" ht="14.25" customHeight="1">
      <c r="A113" s="202"/>
      <c r="B113" s="202"/>
      <c r="C113" s="202"/>
      <c r="D113" s="202"/>
      <c r="E113" s="203"/>
      <c r="F113" s="203"/>
      <c r="G113" s="203"/>
      <c r="H113" s="204"/>
      <c r="I113" s="205"/>
      <c r="J113" s="205"/>
      <c r="K113" s="202"/>
      <c r="L113" s="206"/>
      <c r="M113" s="202"/>
      <c r="N113" s="202"/>
      <c r="O113" s="202"/>
      <c r="P113" s="202"/>
      <c r="Q113" s="202"/>
      <c r="R113" s="202"/>
      <c r="S113" s="202"/>
      <c r="T113" s="202"/>
      <c r="U113" s="202"/>
      <c r="V113" s="202"/>
      <c r="W113" s="202"/>
      <c r="X113" s="202"/>
      <c r="Y113" s="202"/>
      <c r="Z113" s="202"/>
      <c r="AA113" s="202"/>
    </row>
    <row r="114" spans="1:27" ht="14.25" customHeight="1">
      <c r="A114" s="202"/>
      <c r="B114" s="202"/>
      <c r="C114" s="202"/>
      <c r="D114" s="202"/>
      <c r="E114" s="203"/>
      <c r="F114" s="203"/>
      <c r="G114" s="203"/>
      <c r="H114" s="204"/>
      <c r="I114" s="205"/>
      <c r="J114" s="205"/>
      <c r="K114" s="202"/>
      <c r="L114" s="206"/>
      <c r="M114" s="202"/>
      <c r="N114" s="202"/>
      <c r="O114" s="202"/>
      <c r="P114" s="202"/>
      <c r="Q114" s="202"/>
      <c r="R114" s="202"/>
      <c r="S114" s="202"/>
      <c r="T114" s="202"/>
      <c r="U114" s="202"/>
      <c r="V114" s="202"/>
      <c r="W114" s="202"/>
      <c r="X114" s="202"/>
      <c r="Y114" s="202"/>
      <c r="Z114" s="202"/>
      <c r="AA114" s="202"/>
    </row>
    <row r="115" spans="1:27" ht="14.25" customHeight="1">
      <c r="A115" s="202"/>
      <c r="B115" s="202"/>
      <c r="C115" s="202"/>
      <c r="D115" s="202"/>
      <c r="E115" s="203"/>
      <c r="F115" s="203"/>
      <c r="G115" s="203"/>
      <c r="H115" s="204"/>
      <c r="I115" s="205"/>
      <c r="J115" s="205"/>
      <c r="K115" s="202"/>
      <c r="L115" s="206"/>
      <c r="M115" s="202"/>
      <c r="N115" s="202"/>
      <c r="O115" s="202"/>
      <c r="P115" s="202"/>
      <c r="Q115" s="202"/>
      <c r="R115" s="202"/>
      <c r="S115" s="202"/>
      <c r="T115" s="202"/>
      <c r="U115" s="202"/>
      <c r="V115" s="202"/>
      <c r="W115" s="202"/>
      <c r="X115" s="202"/>
      <c r="Y115" s="202"/>
      <c r="Z115" s="202"/>
      <c r="AA115" s="202"/>
    </row>
    <row r="116" spans="1:27" ht="14.25" customHeight="1">
      <c r="A116" s="202"/>
      <c r="B116" s="202"/>
      <c r="C116" s="202"/>
      <c r="D116" s="202"/>
      <c r="E116" s="203"/>
      <c r="F116" s="203"/>
      <c r="G116" s="203"/>
      <c r="H116" s="204"/>
      <c r="I116" s="205"/>
      <c r="J116" s="205"/>
      <c r="K116" s="202"/>
      <c r="L116" s="206"/>
      <c r="M116" s="202"/>
      <c r="N116" s="202"/>
      <c r="O116" s="202"/>
      <c r="P116" s="202"/>
      <c r="Q116" s="202"/>
      <c r="R116" s="202"/>
      <c r="S116" s="202"/>
      <c r="T116" s="202"/>
      <c r="U116" s="202"/>
      <c r="V116" s="202"/>
      <c r="W116" s="202"/>
      <c r="X116" s="202"/>
      <c r="Y116" s="202"/>
      <c r="Z116" s="202"/>
      <c r="AA116" s="202"/>
    </row>
    <row r="117" spans="1:27" ht="14.25" customHeight="1">
      <c r="A117" s="202"/>
      <c r="B117" s="202"/>
      <c r="C117" s="202"/>
      <c r="D117" s="202"/>
      <c r="E117" s="203"/>
      <c r="F117" s="203"/>
      <c r="G117" s="203"/>
      <c r="H117" s="204"/>
      <c r="I117" s="205"/>
      <c r="J117" s="205"/>
      <c r="K117" s="202"/>
      <c r="L117" s="206"/>
      <c r="M117" s="202"/>
      <c r="N117" s="202"/>
      <c r="O117" s="202"/>
      <c r="P117" s="202"/>
      <c r="Q117" s="202"/>
      <c r="R117" s="202"/>
      <c r="S117" s="202"/>
      <c r="T117" s="202"/>
      <c r="U117" s="202"/>
      <c r="V117" s="202"/>
      <c r="W117" s="202"/>
      <c r="X117" s="202"/>
      <c r="Y117" s="202"/>
      <c r="Z117" s="202"/>
      <c r="AA117" s="202"/>
    </row>
    <row r="118" spans="1:27" ht="14.25" customHeight="1">
      <c r="A118" s="202"/>
      <c r="B118" s="202"/>
      <c r="C118" s="202"/>
      <c r="D118" s="202"/>
      <c r="E118" s="203"/>
      <c r="F118" s="203"/>
      <c r="G118" s="203"/>
      <c r="H118" s="204"/>
      <c r="I118" s="205"/>
      <c r="J118" s="205"/>
      <c r="K118" s="202"/>
      <c r="L118" s="206"/>
      <c r="M118" s="202"/>
      <c r="N118" s="202"/>
      <c r="O118" s="202"/>
      <c r="P118" s="202"/>
      <c r="Q118" s="202"/>
      <c r="R118" s="202"/>
      <c r="S118" s="202"/>
      <c r="T118" s="202"/>
      <c r="U118" s="202"/>
      <c r="V118" s="202"/>
      <c r="W118" s="202"/>
      <c r="X118" s="202"/>
      <c r="Y118" s="202"/>
      <c r="Z118" s="202"/>
      <c r="AA118" s="202"/>
    </row>
    <row r="119" spans="1:27" ht="14.25" customHeight="1">
      <c r="A119" s="202"/>
      <c r="B119" s="202"/>
      <c r="C119" s="202"/>
      <c r="D119" s="202"/>
      <c r="E119" s="203"/>
      <c r="F119" s="203"/>
      <c r="G119" s="203"/>
      <c r="H119" s="204"/>
      <c r="I119" s="205"/>
      <c r="J119" s="205"/>
      <c r="K119" s="202"/>
      <c r="L119" s="206"/>
      <c r="M119" s="202"/>
      <c r="N119" s="202"/>
      <c r="O119" s="202"/>
      <c r="P119" s="202"/>
      <c r="Q119" s="202"/>
      <c r="R119" s="202"/>
      <c r="S119" s="202"/>
      <c r="T119" s="202"/>
      <c r="U119" s="202"/>
      <c r="V119" s="202"/>
      <c r="W119" s="202"/>
      <c r="X119" s="202"/>
      <c r="Y119" s="202"/>
      <c r="Z119" s="202"/>
      <c r="AA119" s="202"/>
    </row>
    <row r="120" spans="1:27" ht="14.25" customHeight="1">
      <c r="A120" s="202"/>
      <c r="B120" s="202"/>
      <c r="C120" s="202"/>
      <c r="D120" s="202"/>
      <c r="E120" s="203"/>
      <c r="F120" s="203"/>
      <c r="G120" s="203"/>
      <c r="H120" s="204"/>
      <c r="I120" s="205"/>
      <c r="J120" s="205"/>
      <c r="K120" s="202"/>
      <c r="L120" s="206"/>
      <c r="M120" s="202"/>
      <c r="N120" s="202"/>
      <c r="O120" s="202"/>
      <c r="P120" s="202"/>
      <c r="Q120" s="202"/>
      <c r="R120" s="202"/>
      <c r="S120" s="202"/>
      <c r="T120" s="202"/>
      <c r="U120" s="202"/>
      <c r="V120" s="202"/>
      <c r="W120" s="202"/>
      <c r="X120" s="202"/>
      <c r="Y120" s="202"/>
      <c r="Z120" s="202"/>
      <c r="AA120" s="202"/>
    </row>
    <row r="121" spans="1:27" ht="14.25" customHeight="1">
      <c r="A121" s="202"/>
      <c r="B121" s="202"/>
      <c r="C121" s="202"/>
      <c r="D121" s="202"/>
      <c r="E121" s="203"/>
      <c r="F121" s="203"/>
      <c r="G121" s="203"/>
      <c r="H121" s="204"/>
      <c r="I121" s="205"/>
      <c r="J121" s="205"/>
      <c r="K121" s="202"/>
      <c r="L121" s="206"/>
      <c r="M121" s="202"/>
      <c r="N121" s="202"/>
      <c r="O121" s="202"/>
      <c r="P121" s="202"/>
      <c r="Q121" s="202"/>
      <c r="R121" s="202"/>
      <c r="S121" s="202"/>
      <c r="T121" s="202"/>
      <c r="U121" s="202"/>
      <c r="V121" s="202"/>
      <c r="W121" s="202"/>
      <c r="X121" s="202"/>
      <c r="Y121" s="202"/>
      <c r="Z121" s="202"/>
      <c r="AA121" s="202"/>
    </row>
    <row r="122" spans="1:27" ht="14.25" customHeight="1">
      <c r="A122" s="202"/>
      <c r="B122" s="202"/>
      <c r="C122" s="202"/>
      <c r="D122" s="202"/>
      <c r="E122" s="203"/>
      <c r="F122" s="203"/>
      <c r="G122" s="203"/>
      <c r="H122" s="204"/>
      <c r="I122" s="205"/>
      <c r="J122" s="205"/>
      <c r="K122" s="202"/>
      <c r="L122" s="206"/>
      <c r="M122" s="202"/>
      <c r="N122" s="202"/>
      <c r="O122" s="202"/>
      <c r="P122" s="202"/>
      <c r="Q122" s="202"/>
      <c r="R122" s="202"/>
      <c r="S122" s="202"/>
      <c r="T122" s="202"/>
      <c r="U122" s="202"/>
      <c r="V122" s="202"/>
      <c r="W122" s="202"/>
      <c r="X122" s="202"/>
      <c r="Y122" s="202"/>
      <c r="Z122" s="202"/>
      <c r="AA122" s="202"/>
    </row>
    <row r="123" spans="1:27" ht="14.25" customHeight="1">
      <c r="A123" s="202"/>
      <c r="B123" s="202"/>
      <c r="C123" s="202"/>
      <c r="D123" s="202"/>
      <c r="E123" s="203"/>
      <c r="F123" s="203"/>
      <c r="G123" s="203"/>
      <c r="H123" s="204"/>
      <c r="I123" s="205"/>
      <c r="J123" s="205"/>
      <c r="K123" s="202"/>
      <c r="L123" s="206"/>
      <c r="M123" s="202"/>
      <c r="N123" s="202"/>
      <c r="O123" s="202"/>
      <c r="P123" s="202"/>
      <c r="Q123" s="202"/>
      <c r="R123" s="202"/>
      <c r="S123" s="202"/>
      <c r="T123" s="202"/>
      <c r="U123" s="202"/>
      <c r="V123" s="202"/>
      <c r="W123" s="202"/>
      <c r="X123" s="202"/>
      <c r="Y123" s="202"/>
      <c r="Z123" s="202"/>
      <c r="AA123" s="202"/>
    </row>
    <row r="124" spans="1:27" ht="14.25" customHeight="1">
      <c r="A124" s="202"/>
      <c r="B124" s="202"/>
      <c r="C124" s="202"/>
      <c r="D124" s="202"/>
      <c r="E124" s="203"/>
      <c r="F124" s="203"/>
      <c r="G124" s="203"/>
      <c r="H124" s="204"/>
      <c r="I124" s="205"/>
      <c r="J124" s="205"/>
      <c r="K124" s="202"/>
      <c r="L124" s="206"/>
      <c r="M124" s="202"/>
      <c r="N124" s="202"/>
      <c r="O124" s="202"/>
      <c r="P124" s="202"/>
      <c r="Q124" s="202"/>
      <c r="R124" s="202"/>
      <c r="S124" s="202"/>
      <c r="T124" s="202"/>
      <c r="U124" s="202"/>
      <c r="V124" s="202"/>
      <c r="W124" s="202"/>
      <c r="X124" s="202"/>
      <c r="Y124" s="202"/>
      <c r="Z124" s="202"/>
      <c r="AA124" s="202"/>
    </row>
    <row r="125" spans="1:27" ht="14.25" customHeight="1">
      <c r="A125" s="202"/>
      <c r="B125" s="202"/>
      <c r="C125" s="202"/>
      <c r="D125" s="202"/>
      <c r="E125" s="203"/>
      <c r="F125" s="203"/>
      <c r="G125" s="203"/>
      <c r="H125" s="204"/>
      <c r="I125" s="205"/>
      <c r="J125" s="205"/>
      <c r="K125" s="202"/>
      <c r="L125" s="206"/>
      <c r="M125" s="202"/>
      <c r="N125" s="202"/>
      <c r="O125" s="202"/>
      <c r="P125" s="202"/>
      <c r="Q125" s="202"/>
      <c r="R125" s="202"/>
      <c r="S125" s="202"/>
      <c r="T125" s="202"/>
      <c r="U125" s="202"/>
      <c r="V125" s="202"/>
      <c r="W125" s="202"/>
      <c r="X125" s="202"/>
      <c r="Y125" s="202"/>
      <c r="Z125" s="202"/>
      <c r="AA125" s="202"/>
    </row>
    <row r="126" spans="1:27" ht="14.25" customHeight="1">
      <c r="A126" s="202"/>
      <c r="B126" s="202"/>
      <c r="C126" s="202"/>
      <c r="D126" s="202"/>
      <c r="E126" s="203"/>
      <c r="F126" s="203"/>
      <c r="G126" s="203"/>
      <c r="H126" s="204"/>
      <c r="I126" s="205"/>
      <c r="J126" s="205"/>
      <c r="K126" s="202"/>
      <c r="L126" s="206"/>
      <c r="M126" s="202"/>
      <c r="N126" s="202"/>
      <c r="O126" s="202"/>
      <c r="P126" s="202"/>
      <c r="Q126" s="202"/>
      <c r="R126" s="202"/>
      <c r="S126" s="202"/>
      <c r="T126" s="202"/>
      <c r="U126" s="202"/>
      <c r="V126" s="202"/>
      <c r="W126" s="202"/>
      <c r="X126" s="202"/>
      <c r="Y126" s="202"/>
      <c r="Z126" s="202"/>
      <c r="AA126" s="202"/>
    </row>
    <row r="127" spans="1:27" ht="14.25" customHeight="1">
      <c r="A127" s="202"/>
      <c r="B127" s="202"/>
      <c r="C127" s="202"/>
      <c r="D127" s="202"/>
      <c r="E127" s="203"/>
      <c r="F127" s="203"/>
      <c r="G127" s="203"/>
      <c r="H127" s="204"/>
      <c r="I127" s="205"/>
      <c r="J127" s="205"/>
      <c r="K127" s="202"/>
      <c r="L127" s="206"/>
      <c r="M127" s="202"/>
      <c r="N127" s="202"/>
      <c r="O127" s="202"/>
      <c r="P127" s="202"/>
      <c r="Q127" s="202"/>
      <c r="R127" s="202"/>
      <c r="S127" s="202"/>
      <c r="T127" s="202"/>
      <c r="U127" s="202"/>
      <c r="V127" s="202"/>
      <c r="W127" s="202"/>
      <c r="X127" s="202"/>
      <c r="Y127" s="202"/>
      <c r="Z127" s="202"/>
      <c r="AA127" s="202"/>
    </row>
    <row r="128" spans="1:27" ht="14.25" customHeight="1">
      <c r="A128" s="202"/>
      <c r="B128" s="202"/>
      <c r="C128" s="202"/>
      <c r="D128" s="202"/>
      <c r="E128" s="203"/>
      <c r="F128" s="203"/>
      <c r="G128" s="203"/>
      <c r="H128" s="204"/>
      <c r="I128" s="205"/>
      <c r="J128" s="205"/>
      <c r="K128" s="202"/>
      <c r="L128" s="206"/>
      <c r="M128" s="202"/>
      <c r="N128" s="202"/>
      <c r="O128" s="202"/>
      <c r="P128" s="202"/>
      <c r="Q128" s="202"/>
      <c r="R128" s="202"/>
      <c r="S128" s="202"/>
      <c r="T128" s="202"/>
      <c r="U128" s="202"/>
      <c r="V128" s="202"/>
      <c r="W128" s="202"/>
      <c r="X128" s="202"/>
      <c r="Y128" s="202"/>
      <c r="Z128" s="202"/>
      <c r="AA128" s="202"/>
    </row>
    <row r="129" spans="1:27" ht="14.25" customHeight="1">
      <c r="A129" s="202"/>
      <c r="B129" s="202"/>
      <c r="C129" s="202"/>
      <c r="D129" s="202"/>
      <c r="E129" s="203"/>
      <c r="F129" s="203"/>
      <c r="G129" s="203"/>
      <c r="H129" s="204"/>
      <c r="I129" s="205"/>
      <c r="J129" s="205"/>
      <c r="K129" s="202"/>
      <c r="L129" s="206"/>
      <c r="M129" s="202"/>
      <c r="N129" s="202"/>
      <c r="O129" s="202"/>
      <c r="P129" s="202"/>
      <c r="Q129" s="202"/>
      <c r="R129" s="202"/>
      <c r="S129" s="202"/>
      <c r="T129" s="202"/>
      <c r="U129" s="202"/>
      <c r="V129" s="202"/>
      <c r="W129" s="202"/>
      <c r="X129" s="202"/>
      <c r="Y129" s="202"/>
      <c r="Z129" s="202"/>
      <c r="AA129" s="202"/>
    </row>
    <row r="130" spans="1:27" ht="14.25" customHeight="1">
      <c r="A130" s="202"/>
      <c r="B130" s="202"/>
      <c r="C130" s="202"/>
      <c r="D130" s="202"/>
      <c r="E130" s="203"/>
      <c r="F130" s="203"/>
      <c r="G130" s="203"/>
      <c r="H130" s="204"/>
      <c r="I130" s="205"/>
      <c r="J130" s="205"/>
      <c r="K130" s="202"/>
      <c r="L130" s="206"/>
      <c r="M130" s="202"/>
      <c r="N130" s="202"/>
      <c r="O130" s="202"/>
      <c r="P130" s="202"/>
      <c r="Q130" s="202"/>
      <c r="R130" s="202"/>
      <c r="S130" s="202"/>
      <c r="T130" s="202"/>
      <c r="U130" s="202"/>
      <c r="V130" s="202"/>
      <c r="W130" s="202"/>
      <c r="X130" s="202"/>
      <c r="Y130" s="202"/>
      <c r="Z130" s="202"/>
      <c r="AA130" s="202"/>
    </row>
    <row r="131" spans="1:27" ht="14.25" customHeight="1">
      <c r="A131" s="202"/>
      <c r="B131" s="202"/>
      <c r="C131" s="202"/>
      <c r="D131" s="202"/>
      <c r="E131" s="203"/>
      <c r="F131" s="203"/>
      <c r="G131" s="203"/>
      <c r="H131" s="204"/>
      <c r="I131" s="205"/>
      <c r="J131" s="205"/>
      <c r="K131" s="202"/>
      <c r="L131" s="206"/>
      <c r="M131" s="202"/>
      <c r="N131" s="202"/>
      <c r="O131" s="202"/>
      <c r="P131" s="202"/>
      <c r="Q131" s="202"/>
      <c r="R131" s="202"/>
      <c r="S131" s="202"/>
      <c r="T131" s="202"/>
      <c r="U131" s="202"/>
      <c r="V131" s="202"/>
      <c r="W131" s="202"/>
      <c r="X131" s="202"/>
      <c r="Y131" s="202"/>
      <c r="Z131" s="202"/>
      <c r="AA131" s="202"/>
    </row>
    <row r="132" spans="1:27" ht="14.25" customHeight="1">
      <c r="A132" s="202"/>
      <c r="B132" s="202"/>
      <c r="C132" s="202"/>
      <c r="D132" s="202"/>
      <c r="E132" s="203"/>
      <c r="F132" s="203"/>
      <c r="G132" s="203"/>
      <c r="H132" s="204"/>
      <c r="I132" s="205"/>
      <c r="J132" s="205"/>
      <c r="K132" s="202"/>
      <c r="L132" s="206"/>
      <c r="M132" s="202"/>
      <c r="N132" s="202"/>
      <c r="O132" s="202"/>
      <c r="P132" s="202"/>
      <c r="Q132" s="202"/>
      <c r="R132" s="202"/>
      <c r="S132" s="202"/>
      <c r="T132" s="202"/>
      <c r="U132" s="202"/>
      <c r="V132" s="202"/>
      <c r="W132" s="202"/>
      <c r="X132" s="202"/>
      <c r="Y132" s="202"/>
      <c r="Z132" s="202"/>
      <c r="AA132" s="202"/>
    </row>
    <row r="133" spans="1:27" ht="14.25" customHeight="1">
      <c r="A133" s="202"/>
      <c r="B133" s="202"/>
      <c r="C133" s="202"/>
      <c r="D133" s="202"/>
      <c r="E133" s="203"/>
      <c r="F133" s="203"/>
      <c r="G133" s="203"/>
      <c r="H133" s="204"/>
      <c r="I133" s="205"/>
      <c r="J133" s="205"/>
      <c r="K133" s="202"/>
      <c r="L133" s="206"/>
      <c r="M133" s="202"/>
      <c r="N133" s="202"/>
      <c r="O133" s="202"/>
      <c r="P133" s="202"/>
      <c r="Q133" s="202"/>
      <c r="R133" s="202"/>
      <c r="S133" s="202"/>
      <c r="T133" s="202"/>
      <c r="U133" s="202"/>
      <c r="V133" s="202"/>
      <c r="W133" s="202"/>
      <c r="X133" s="202"/>
      <c r="Y133" s="202"/>
      <c r="Z133" s="202"/>
      <c r="AA133" s="202"/>
    </row>
    <row r="134" spans="1:27" ht="14.25" customHeight="1">
      <c r="A134" s="202"/>
      <c r="B134" s="202"/>
      <c r="C134" s="202"/>
      <c r="D134" s="202"/>
      <c r="E134" s="203"/>
      <c r="F134" s="203"/>
      <c r="G134" s="203"/>
      <c r="H134" s="204"/>
      <c r="I134" s="205"/>
      <c r="J134" s="205"/>
      <c r="K134" s="202"/>
      <c r="L134" s="206"/>
      <c r="M134" s="202"/>
      <c r="N134" s="202"/>
      <c r="O134" s="202"/>
      <c r="P134" s="202"/>
      <c r="Q134" s="202"/>
      <c r="R134" s="202"/>
      <c r="S134" s="202"/>
      <c r="T134" s="202"/>
      <c r="U134" s="202"/>
      <c r="V134" s="202"/>
      <c r="W134" s="202"/>
      <c r="X134" s="202"/>
      <c r="Y134" s="202"/>
      <c r="Z134" s="202"/>
      <c r="AA134" s="202"/>
    </row>
    <row r="135" spans="1:27" ht="14.25" customHeight="1">
      <c r="A135" s="202"/>
      <c r="B135" s="202"/>
      <c r="C135" s="202"/>
      <c r="D135" s="202"/>
      <c r="E135" s="203"/>
      <c r="F135" s="203"/>
      <c r="G135" s="203"/>
      <c r="H135" s="204"/>
      <c r="I135" s="205"/>
      <c r="J135" s="205"/>
      <c r="K135" s="202"/>
      <c r="L135" s="206"/>
      <c r="M135" s="202"/>
      <c r="N135" s="202"/>
      <c r="O135" s="202"/>
      <c r="P135" s="202"/>
      <c r="Q135" s="202"/>
      <c r="R135" s="202"/>
      <c r="S135" s="202"/>
      <c r="T135" s="202"/>
      <c r="U135" s="202"/>
      <c r="V135" s="202"/>
      <c r="W135" s="202"/>
      <c r="X135" s="202"/>
      <c r="Y135" s="202"/>
      <c r="Z135" s="202"/>
      <c r="AA135" s="202"/>
    </row>
    <row r="136" spans="1:27" ht="14.25" customHeight="1">
      <c r="A136" s="202"/>
      <c r="B136" s="202"/>
      <c r="C136" s="202"/>
      <c r="D136" s="202"/>
      <c r="E136" s="203"/>
      <c r="F136" s="203"/>
      <c r="G136" s="203"/>
      <c r="H136" s="204"/>
      <c r="I136" s="205"/>
      <c r="J136" s="205"/>
      <c r="K136" s="202"/>
      <c r="L136" s="206"/>
      <c r="M136" s="202"/>
      <c r="N136" s="202"/>
      <c r="O136" s="202"/>
      <c r="P136" s="202"/>
      <c r="Q136" s="202"/>
      <c r="R136" s="202"/>
      <c r="S136" s="202"/>
      <c r="T136" s="202"/>
      <c r="U136" s="202"/>
      <c r="V136" s="202"/>
      <c r="W136" s="202"/>
      <c r="X136" s="202"/>
      <c r="Y136" s="202"/>
      <c r="Z136" s="202"/>
      <c r="AA136" s="202"/>
    </row>
    <row r="137" spans="1:27" ht="14.25" customHeight="1">
      <c r="A137" s="202"/>
      <c r="B137" s="202"/>
      <c r="C137" s="202"/>
      <c r="D137" s="202"/>
      <c r="E137" s="203"/>
      <c r="F137" s="203"/>
      <c r="G137" s="203"/>
      <c r="H137" s="204"/>
      <c r="I137" s="205"/>
      <c r="J137" s="205"/>
      <c r="K137" s="202"/>
      <c r="L137" s="206"/>
      <c r="M137" s="202"/>
      <c r="N137" s="202"/>
      <c r="O137" s="202"/>
      <c r="P137" s="202"/>
      <c r="Q137" s="202"/>
      <c r="R137" s="202"/>
      <c r="S137" s="202"/>
      <c r="T137" s="202"/>
      <c r="U137" s="202"/>
      <c r="V137" s="202"/>
      <c r="W137" s="202"/>
      <c r="X137" s="202"/>
      <c r="Y137" s="202"/>
      <c r="Z137" s="202"/>
      <c r="AA137" s="202"/>
    </row>
    <row r="138" spans="1:27" ht="14.25" customHeight="1">
      <c r="A138" s="202"/>
      <c r="B138" s="202"/>
      <c r="C138" s="202"/>
      <c r="D138" s="202"/>
      <c r="E138" s="203"/>
      <c r="F138" s="203"/>
      <c r="G138" s="203"/>
      <c r="H138" s="204"/>
      <c r="I138" s="205"/>
      <c r="J138" s="205"/>
      <c r="K138" s="202"/>
      <c r="L138" s="206"/>
      <c r="M138" s="202"/>
      <c r="N138" s="202"/>
      <c r="O138" s="202"/>
      <c r="P138" s="202"/>
      <c r="Q138" s="202"/>
      <c r="R138" s="202"/>
      <c r="S138" s="202"/>
      <c r="T138" s="202"/>
      <c r="U138" s="202"/>
      <c r="V138" s="202"/>
      <c r="W138" s="202"/>
      <c r="X138" s="202"/>
      <c r="Y138" s="202"/>
      <c r="Z138" s="202"/>
      <c r="AA138" s="202"/>
    </row>
    <row r="139" spans="1:27" ht="14.25" customHeight="1">
      <c r="A139" s="202"/>
      <c r="B139" s="202"/>
      <c r="C139" s="202"/>
      <c r="D139" s="202"/>
      <c r="E139" s="203"/>
      <c r="F139" s="203"/>
      <c r="G139" s="203"/>
      <c r="H139" s="204"/>
      <c r="I139" s="205"/>
      <c r="J139" s="205"/>
      <c r="K139" s="202"/>
      <c r="L139" s="206"/>
      <c r="M139" s="202"/>
      <c r="N139" s="202"/>
      <c r="O139" s="202"/>
      <c r="P139" s="202"/>
      <c r="Q139" s="202"/>
      <c r="R139" s="202"/>
      <c r="S139" s="202"/>
      <c r="T139" s="202"/>
      <c r="U139" s="202"/>
      <c r="V139" s="202"/>
      <c r="W139" s="202"/>
      <c r="X139" s="202"/>
      <c r="Y139" s="202"/>
      <c r="Z139" s="202"/>
      <c r="AA139" s="202"/>
    </row>
    <row r="140" spans="1:27" ht="14.25" customHeight="1">
      <c r="A140" s="202"/>
      <c r="B140" s="202"/>
      <c r="C140" s="202"/>
      <c r="D140" s="202"/>
      <c r="E140" s="203"/>
      <c r="F140" s="203"/>
      <c r="G140" s="203"/>
      <c r="H140" s="204"/>
      <c r="I140" s="205"/>
      <c r="J140" s="205"/>
      <c r="K140" s="202"/>
      <c r="L140" s="206"/>
      <c r="M140" s="202"/>
      <c r="N140" s="202"/>
      <c r="O140" s="202"/>
      <c r="P140" s="202"/>
      <c r="Q140" s="202"/>
      <c r="R140" s="202"/>
      <c r="S140" s="202"/>
      <c r="T140" s="202"/>
      <c r="U140" s="202"/>
      <c r="V140" s="202"/>
      <c r="W140" s="202"/>
      <c r="X140" s="202"/>
      <c r="Y140" s="202"/>
      <c r="Z140" s="202"/>
      <c r="AA140" s="202"/>
    </row>
    <row r="141" spans="1:27" ht="14.25" customHeight="1">
      <c r="A141" s="202"/>
      <c r="B141" s="202"/>
      <c r="C141" s="202"/>
      <c r="D141" s="202"/>
      <c r="E141" s="203"/>
      <c r="F141" s="203"/>
      <c r="G141" s="203"/>
      <c r="H141" s="204"/>
      <c r="I141" s="205"/>
      <c r="J141" s="205"/>
      <c r="K141" s="202"/>
      <c r="L141" s="206"/>
      <c r="M141" s="202"/>
      <c r="N141" s="202"/>
      <c r="O141" s="202"/>
      <c r="P141" s="202"/>
      <c r="Q141" s="202"/>
      <c r="R141" s="202"/>
      <c r="S141" s="202"/>
      <c r="T141" s="202"/>
      <c r="U141" s="202"/>
      <c r="V141" s="202"/>
      <c r="W141" s="202"/>
      <c r="X141" s="202"/>
      <c r="Y141" s="202"/>
      <c r="Z141" s="202"/>
      <c r="AA141" s="202"/>
    </row>
    <row r="142" spans="1:27" ht="14.25" customHeight="1">
      <c r="A142" s="202"/>
      <c r="B142" s="202"/>
      <c r="C142" s="202"/>
      <c r="D142" s="202"/>
      <c r="E142" s="203"/>
      <c r="F142" s="203"/>
      <c r="G142" s="203"/>
      <c r="H142" s="204"/>
      <c r="I142" s="205"/>
      <c r="J142" s="205"/>
      <c r="K142" s="202"/>
      <c r="L142" s="206"/>
      <c r="M142" s="202"/>
      <c r="N142" s="202"/>
      <c r="O142" s="202"/>
      <c r="P142" s="202"/>
      <c r="Q142" s="202"/>
      <c r="R142" s="202"/>
      <c r="S142" s="202"/>
      <c r="T142" s="202"/>
      <c r="U142" s="202"/>
      <c r="V142" s="202"/>
      <c r="W142" s="202"/>
      <c r="X142" s="202"/>
      <c r="Y142" s="202"/>
      <c r="Z142" s="202"/>
      <c r="AA142" s="202"/>
    </row>
    <row r="143" spans="1:27" ht="14.25" customHeight="1">
      <c r="A143" s="202"/>
      <c r="B143" s="202"/>
      <c r="C143" s="202"/>
      <c r="D143" s="202"/>
      <c r="E143" s="203"/>
      <c r="F143" s="203"/>
      <c r="G143" s="203"/>
      <c r="H143" s="204"/>
      <c r="I143" s="205"/>
      <c r="J143" s="205"/>
      <c r="K143" s="202"/>
      <c r="L143" s="206"/>
      <c r="M143" s="202"/>
      <c r="N143" s="202"/>
      <c r="O143" s="202"/>
      <c r="P143" s="202"/>
      <c r="Q143" s="202"/>
      <c r="R143" s="202"/>
      <c r="S143" s="202"/>
      <c r="T143" s="202"/>
      <c r="U143" s="202"/>
      <c r="V143" s="202"/>
      <c r="W143" s="202"/>
      <c r="X143" s="202"/>
      <c r="Y143" s="202"/>
      <c r="Z143" s="202"/>
      <c r="AA143" s="202"/>
    </row>
    <row r="144" spans="1:27" ht="14.25" customHeight="1">
      <c r="A144" s="202"/>
      <c r="B144" s="202"/>
      <c r="C144" s="202"/>
      <c r="D144" s="202"/>
      <c r="E144" s="203"/>
      <c r="F144" s="203"/>
      <c r="G144" s="203"/>
      <c r="H144" s="204"/>
      <c r="I144" s="205"/>
      <c r="J144" s="205"/>
      <c r="K144" s="202"/>
      <c r="L144" s="206"/>
      <c r="M144" s="202"/>
      <c r="N144" s="202"/>
      <c r="O144" s="202"/>
      <c r="P144" s="202"/>
      <c r="Q144" s="202"/>
      <c r="R144" s="202"/>
      <c r="S144" s="202"/>
      <c r="T144" s="202"/>
      <c r="U144" s="202"/>
      <c r="V144" s="202"/>
      <c r="W144" s="202"/>
      <c r="X144" s="202"/>
      <c r="Y144" s="202"/>
      <c r="Z144" s="202"/>
      <c r="AA144" s="202"/>
    </row>
    <row r="145" spans="1:27" ht="14.25" customHeight="1">
      <c r="A145" s="202"/>
      <c r="B145" s="202"/>
      <c r="C145" s="202"/>
      <c r="D145" s="202"/>
      <c r="E145" s="203"/>
      <c r="F145" s="203"/>
      <c r="G145" s="203"/>
      <c r="H145" s="204"/>
      <c r="I145" s="205"/>
      <c r="J145" s="205"/>
      <c r="K145" s="202"/>
      <c r="L145" s="206"/>
      <c r="M145" s="202"/>
      <c r="N145" s="202"/>
      <c r="O145" s="202"/>
      <c r="P145" s="202"/>
      <c r="Q145" s="202"/>
      <c r="R145" s="202"/>
      <c r="S145" s="202"/>
      <c r="T145" s="202"/>
      <c r="U145" s="202"/>
      <c r="V145" s="202"/>
      <c r="W145" s="202"/>
      <c r="X145" s="202"/>
      <c r="Y145" s="202"/>
      <c r="Z145" s="202"/>
      <c r="AA145" s="202"/>
    </row>
    <row r="146" spans="1:27" ht="14.25" customHeight="1">
      <c r="A146" s="202"/>
      <c r="B146" s="202"/>
      <c r="C146" s="202"/>
      <c r="D146" s="202"/>
      <c r="E146" s="203"/>
      <c r="F146" s="203"/>
      <c r="G146" s="203"/>
      <c r="H146" s="204"/>
      <c r="I146" s="205"/>
      <c r="J146" s="205"/>
      <c r="K146" s="202"/>
      <c r="L146" s="206"/>
      <c r="M146" s="202"/>
      <c r="N146" s="202"/>
      <c r="O146" s="202"/>
      <c r="P146" s="202"/>
      <c r="Q146" s="202"/>
      <c r="R146" s="202"/>
      <c r="S146" s="202"/>
      <c r="T146" s="202"/>
      <c r="U146" s="202"/>
      <c r="V146" s="202"/>
      <c r="W146" s="202"/>
      <c r="X146" s="202"/>
      <c r="Y146" s="202"/>
      <c r="Z146" s="202"/>
      <c r="AA146" s="202"/>
    </row>
    <row r="147" spans="1:27" ht="14.25" customHeight="1">
      <c r="A147" s="202"/>
      <c r="B147" s="202"/>
      <c r="C147" s="202"/>
      <c r="D147" s="202"/>
      <c r="E147" s="203"/>
      <c r="F147" s="203"/>
      <c r="G147" s="203"/>
      <c r="H147" s="204"/>
      <c r="I147" s="205"/>
      <c r="J147" s="205"/>
      <c r="K147" s="202"/>
      <c r="L147" s="206"/>
      <c r="M147" s="202"/>
      <c r="N147" s="202"/>
      <c r="O147" s="202"/>
      <c r="P147" s="202"/>
      <c r="Q147" s="202"/>
      <c r="R147" s="202"/>
      <c r="S147" s="202"/>
      <c r="T147" s="202"/>
      <c r="U147" s="202"/>
      <c r="V147" s="202"/>
      <c r="W147" s="202"/>
      <c r="X147" s="202"/>
      <c r="Y147" s="202"/>
      <c r="Z147" s="202"/>
      <c r="AA147" s="202"/>
    </row>
    <row r="148" spans="1:27" ht="14.25" customHeight="1">
      <c r="A148" s="202"/>
      <c r="B148" s="202"/>
      <c r="C148" s="202"/>
      <c r="D148" s="202"/>
      <c r="E148" s="203"/>
      <c r="F148" s="203"/>
      <c r="G148" s="203"/>
      <c r="H148" s="204"/>
      <c r="I148" s="205"/>
      <c r="J148" s="205"/>
      <c r="K148" s="202"/>
      <c r="L148" s="206"/>
      <c r="M148" s="202"/>
      <c r="N148" s="202"/>
      <c r="O148" s="202"/>
      <c r="P148" s="202"/>
      <c r="Q148" s="202"/>
      <c r="R148" s="202"/>
      <c r="S148" s="202"/>
      <c r="T148" s="202"/>
      <c r="U148" s="202"/>
      <c r="V148" s="202"/>
      <c r="W148" s="202"/>
      <c r="X148" s="202"/>
      <c r="Y148" s="202"/>
      <c r="Z148" s="202"/>
      <c r="AA148" s="202"/>
    </row>
    <row r="149" spans="1:27" ht="14.25" customHeight="1">
      <c r="A149" s="202"/>
      <c r="B149" s="202"/>
      <c r="C149" s="202"/>
      <c r="D149" s="202"/>
      <c r="E149" s="203"/>
      <c r="F149" s="203"/>
      <c r="G149" s="203"/>
      <c r="H149" s="204"/>
      <c r="I149" s="205"/>
      <c r="J149" s="205"/>
      <c r="K149" s="202"/>
      <c r="L149" s="206"/>
      <c r="M149" s="202"/>
      <c r="N149" s="202"/>
      <c r="O149" s="202"/>
      <c r="P149" s="202"/>
      <c r="Q149" s="202"/>
      <c r="R149" s="202"/>
      <c r="S149" s="202"/>
      <c r="T149" s="202"/>
      <c r="U149" s="202"/>
      <c r="V149" s="202"/>
      <c r="W149" s="202"/>
      <c r="X149" s="202"/>
      <c r="Y149" s="202"/>
      <c r="Z149" s="202"/>
      <c r="AA149" s="202"/>
    </row>
    <row r="150" spans="1:27" ht="14.25" customHeight="1">
      <c r="A150" s="202"/>
      <c r="B150" s="202"/>
      <c r="C150" s="202"/>
      <c r="D150" s="202"/>
      <c r="E150" s="203"/>
      <c r="F150" s="203"/>
      <c r="G150" s="203"/>
      <c r="H150" s="204"/>
      <c r="I150" s="205"/>
      <c r="J150" s="205"/>
      <c r="K150" s="202"/>
      <c r="L150" s="206"/>
      <c r="M150" s="202"/>
      <c r="N150" s="202"/>
      <c r="O150" s="202"/>
      <c r="P150" s="202"/>
      <c r="Q150" s="202"/>
      <c r="R150" s="202"/>
      <c r="S150" s="202"/>
      <c r="T150" s="202"/>
      <c r="U150" s="202"/>
      <c r="V150" s="202"/>
      <c r="W150" s="202"/>
      <c r="X150" s="202"/>
      <c r="Y150" s="202"/>
      <c r="Z150" s="202"/>
      <c r="AA150" s="202"/>
    </row>
    <row r="151" spans="1:27" ht="14.25" customHeight="1">
      <c r="A151" s="202"/>
      <c r="B151" s="202"/>
      <c r="C151" s="202"/>
      <c r="D151" s="202"/>
      <c r="E151" s="203"/>
      <c r="F151" s="203"/>
      <c r="G151" s="203"/>
      <c r="H151" s="204"/>
      <c r="I151" s="205"/>
      <c r="J151" s="205"/>
      <c r="K151" s="202"/>
      <c r="L151" s="206"/>
      <c r="M151" s="202"/>
      <c r="N151" s="202"/>
      <c r="O151" s="202"/>
      <c r="P151" s="202"/>
      <c r="Q151" s="202"/>
      <c r="R151" s="202"/>
      <c r="S151" s="202"/>
      <c r="T151" s="202"/>
      <c r="U151" s="202"/>
      <c r="V151" s="202"/>
      <c r="W151" s="202"/>
      <c r="X151" s="202"/>
      <c r="Y151" s="202"/>
      <c r="Z151" s="202"/>
      <c r="AA151" s="202"/>
    </row>
    <row r="152" spans="1:27" ht="14.25" customHeight="1">
      <c r="A152" s="202"/>
      <c r="B152" s="202"/>
      <c r="C152" s="202"/>
      <c r="D152" s="202"/>
      <c r="E152" s="203"/>
      <c r="F152" s="203"/>
      <c r="G152" s="203"/>
      <c r="H152" s="204"/>
      <c r="I152" s="205"/>
      <c r="J152" s="205"/>
      <c r="K152" s="202"/>
      <c r="L152" s="206"/>
      <c r="M152" s="202"/>
      <c r="N152" s="202"/>
      <c r="O152" s="202"/>
      <c r="P152" s="202"/>
      <c r="Q152" s="202"/>
      <c r="R152" s="202"/>
      <c r="S152" s="202"/>
      <c r="T152" s="202"/>
      <c r="U152" s="202"/>
      <c r="V152" s="202"/>
      <c r="W152" s="202"/>
      <c r="X152" s="202"/>
      <c r="Y152" s="202"/>
      <c r="Z152" s="202"/>
      <c r="AA152" s="202"/>
    </row>
    <row r="153" spans="1:27" ht="14.25" customHeight="1">
      <c r="A153" s="202"/>
      <c r="B153" s="202"/>
      <c r="C153" s="202"/>
      <c r="D153" s="202"/>
      <c r="E153" s="203"/>
      <c r="F153" s="203"/>
      <c r="G153" s="203"/>
      <c r="H153" s="204"/>
      <c r="I153" s="205"/>
      <c r="J153" s="205"/>
      <c r="K153" s="202"/>
      <c r="L153" s="206"/>
      <c r="M153" s="202"/>
      <c r="N153" s="202"/>
      <c r="O153" s="202"/>
      <c r="P153" s="202"/>
      <c r="Q153" s="202"/>
      <c r="R153" s="202"/>
      <c r="S153" s="202"/>
      <c r="T153" s="202"/>
      <c r="U153" s="202"/>
      <c r="V153" s="202"/>
      <c r="W153" s="202"/>
      <c r="X153" s="202"/>
      <c r="Y153" s="202"/>
      <c r="Z153" s="202"/>
      <c r="AA153" s="202"/>
    </row>
    <row r="154" spans="1:27" ht="14.25" customHeight="1">
      <c r="A154" s="202"/>
      <c r="B154" s="202"/>
      <c r="C154" s="202"/>
      <c r="D154" s="202"/>
      <c r="E154" s="203"/>
      <c r="F154" s="203"/>
      <c r="G154" s="203"/>
      <c r="H154" s="204"/>
      <c r="I154" s="205"/>
      <c r="J154" s="205"/>
      <c r="K154" s="202"/>
      <c r="L154" s="206"/>
      <c r="M154" s="202"/>
      <c r="N154" s="202"/>
      <c r="O154" s="202"/>
      <c r="P154" s="202"/>
      <c r="Q154" s="202"/>
      <c r="R154" s="202"/>
      <c r="S154" s="202"/>
      <c r="T154" s="202"/>
      <c r="U154" s="202"/>
      <c r="V154" s="202"/>
      <c r="W154" s="202"/>
      <c r="X154" s="202"/>
      <c r="Y154" s="202"/>
      <c r="Z154" s="202"/>
      <c r="AA154" s="202"/>
    </row>
    <row r="155" spans="1:27" ht="14.25" customHeight="1">
      <c r="A155" s="202"/>
      <c r="B155" s="202"/>
      <c r="C155" s="202"/>
      <c r="D155" s="202"/>
      <c r="E155" s="203"/>
      <c r="F155" s="203"/>
      <c r="G155" s="203"/>
      <c r="H155" s="204"/>
      <c r="I155" s="205"/>
      <c r="J155" s="205"/>
      <c r="K155" s="202"/>
      <c r="L155" s="206"/>
      <c r="M155" s="202"/>
      <c r="N155" s="202"/>
      <c r="O155" s="202"/>
      <c r="P155" s="202"/>
      <c r="Q155" s="202"/>
      <c r="R155" s="202"/>
      <c r="S155" s="202"/>
      <c r="T155" s="202"/>
      <c r="U155" s="202"/>
      <c r="V155" s="202"/>
      <c r="W155" s="202"/>
      <c r="X155" s="202"/>
      <c r="Y155" s="202"/>
      <c r="Z155" s="202"/>
      <c r="AA155" s="202"/>
    </row>
    <row r="156" spans="1:27" ht="14.25" customHeight="1">
      <c r="A156" s="202"/>
      <c r="B156" s="202"/>
      <c r="C156" s="202"/>
      <c r="D156" s="202"/>
      <c r="E156" s="203"/>
      <c r="F156" s="203"/>
      <c r="G156" s="203"/>
      <c r="H156" s="204"/>
      <c r="I156" s="205"/>
      <c r="J156" s="205"/>
      <c r="K156" s="202"/>
      <c r="L156" s="206"/>
      <c r="M156" s="202"/>
      <c r="N156" s="202"/>
      <c r="O156" s="202"/>
      <c r="P156" s="202"/>
      <c r="Q156" s="202"/>
      <c r="R156" s="202"/>
      <c r="S156" s="202"/>
      <c r="T156" s="202"/>
      <c r="U156" s="202"/>
      <c r="V156" s="202"/>
      <c r="W156" s="202"/>
      <c r="X156" s="202"/>
      <c r="Y156" s="202"/>
      <c r="Z156" s="202"/>
      <c r="AA156" s="202"/>
    </row>
    <row r="157" spans="1:27" ht="14.25" customHeight="1">
      <c r="A157" s="202"/>
      <c r="B157" s="202"/>
      <c r="C157" s="202"/>
      <c r="D157" s="202"/>
      <c r="E157" s="203"/>
      <c r="F157" s="203"/>
      <c r="G157" s="203"/>
      <c r="H157" s="204"/>
      <c r="I157" s="205"/>
      <c r="J157" s="205"/>
      <c r="K157" s="202"/>
      <c r="L157" s="206"/>
      <c r="M157" s="202"/>
      <c r="N157" s="202"/>
      <c r="O157" s="202"/>
      <c r="P157" s="202"/>
      <c r="Q157" s="202"/>
      <c r="R157" s="202"/>
      <c r="S157" s="202"/>
      <c r="T157" s="202"/>
      <c r="U157" s="202"/>
      <c r="V157" s="202"/>
      <c r="W157" s="202"/>
      <c r="X157" s="202"/>
      <c r="Y157" s="202"/>
      <c r="Z157" s="202"/>
      <c r="AA157" s="202"/>
    </row>
    <row r="158" spans="1:27" ht="14.25" customHeight="1">
      <c r="A158" s="202"/>
      <c r="B158" s="202"/>
      <c r="C158" s="202"/>
      <c r="D158" s="202"/>
      <c r="E158" s="203"/>
      <c r="F158" s="203"/>
      <c r="G158" s="203"/>
      <c r="H158" s="204"/>
      <c r="I158" s="205"/>
      <c r="J158" s="205"/>
      <c r="K158" s="202"/>
      <c r="L158" s="206"/>
      <c r="M158" s="202"/>
      <c r="N158" s="202"/>
      <c r="O158" s="202"/>
      <c r="P158" s="202"/>
      <c r="Q158" s="202"/>
      <c r="R158" s="202"/>
      <c r="S158" s="202"/>
      <c r="T158" s="202"/>
      <c r="U158" s="202"/>
      <c r="V158" s="202"/>
      <c r="W158" s="202"/>
      <c r="X158" s="202"/>
      <c r="Y158" s="202"/>
      <c r="Z158" s="202"/>
      <c r="AA158" s="202"/>
    </row>
    <row r="159" spans="1:27" ht="14.25" customHeight="1">
      <c r="A159" s="202"/>
      <c r="B159" s="202"/>
      <c r="C159" s="202"/>
      <c r="D159" s="202"/>
      <c r="E159" s="203"/>
      <c r="F159" s="203"/>
      <c r="G159" s="203"/>
      <c r="H159" s="204"/>
      <c r="I159" s="205"/>
      <c r="J159" s="205"/>
      <c r="K159" s="202"/>
      <c r="L159" s="206"/>
      <c r="M159" s="202"/>
      <c r="N159" s="202"/>
      <c r="O159" s="202"/>
      <c r="P159" s="202"/>
      <c r="Q159" s="202"/>
      <c r="R159" s="202"/>
      <c r="S159" s="202"/>
      <c r="T159" s="202"/>
      <c r="U159" s="202"/>
      <c r="V159" s="202"/>
      <c r="W159" s="202"/>
      <c r="X159" s="202"/>
      <c r="Y159" s="202"/>
      <c r="Z159" s="202"/>
      <c r="AA159" s="202"/>
    </row>
    <row r="160" spans="1:27" ht="14.25" customHeight="1">
      <c r="A160" s="202"/>
      <c r="B160" s="202"/>
      <c r="C160" s="202"/>
      <c r="D160" s="202"/>
      <c r="E160" s="203"/>
      <c r="F160" s="203"/>
      <c r="G160" s="203"/>
      <c r="H160" s="204"/>
      <c r="I160" s="205"/>
      <c r="J160" s="205"/>
      <c r="K160" s="202"/>
      <c r="L160" s="206"/>
      <c r="M160" s="202"/>
      <c r="N160" s="202"/>
      <c r="O160" s="202"/>
      <c r="P160" s="202"/>
      <c r="Q160" s="202"/>
      <c r="R160" s="202"/>
      <c r="S160" s="202"/>
      <c r="T160" s="202"/>
      <c r="U160" s="202"/>
      <c r="V160" s="202"/>
      <c r="W160" s="202"/>
      <c r="X160" s="202"/>
      <c r="Y160" s="202"/>
      <c r="Z160" s="202"/>
      <c r="AA160" s="202"/>
    </row>
    <row r="161" spans="1:27" ht="14.25" customHeight="1">
      <c r="A161" s="202"/>
      <c r="B161" s="202"/>
      <c r="C161" s="202"/>
      <c r="D161" s="202"/>
      <c r="E161" s="203"/>
      <c r="F161" s="203"/>
      <c r="G161" s="203"/>
      <c r="H161" s="204"/>
      <c r="I161" s="205"/>
      <c r="J161" s="205"/>
      <c r="K161" s="202"/>
      <c r="L161" s="206"/>
      <c r="M161" s="202"/>
      <c r="N161" s="202"/>
      <c r="O161" s="202"/>
      <c r="P161" s="202"/>
      <c r="Q161" s="202"/>
      <c r="R161" s="202"/>
      <c r="S161" s="202"/>
      <c r="T161" s="202"/>
      <c r="U161" s="202"/>
      <c r="V161" s="202"/>
      <c r="W161" s="202"/>
      <c r="X161" s="202"/>
      <c r="Y161" s="202"/>
      <c r="Z161" s="202"/>
      <c r="AA161" s="202"/>
    </row>
    <row r="162" spans="1:27" ht="14.25" customHeight="1">
      <c r="A162" s="202"/>
      <c r="B162" s="202"/>
      <c r="C162" s="202"/>
      <c r="D162" s="202"/>
      <c r="E162" s="203"/>
      <c r="F162" s="203"/>
      <c r="G162" s="203"/>
      <c r="H162" s="204"/>
      <c r="I162" s="205"/>
      <c r="J162" s="205"/>
      <c r="K162" s="202"/>
      <c r="L162" s="206"/>
      <c r="M162" s="202"/>
      <c r="N162" s="202"/>
      <c r="O162" s="202"/>
      <c r="P162" s="202"/>
      <c r="Q162" s="202"/>
      <c r="R162" s="202"/>
      <c r="S162" s="202"/>
      <c r="T162" s="202"/>
      <c r="U162" s="202"/>
      <c r="V162" s="202"/>
      <c r="W162" s="202"/>
      <c r="X162" s="202"/>
      <c r="Y162" s="202"/>
      <c r="Z162" s="202"/>
      <c r="AA162" s="202"/>
    </row>
    <row r="163" spans="1:27" ht="14.25" customHeight="1">
      <c r="A163" s="202"/>
      <c r="B163" s="202"/>
      <c r="C163" s="202"/>
      <c r="D163" s="202"/>
      <c r="E163" s="203"/>
      <c r="F163" s="203"/>
      <c r="G163" s="203"/>
      <c r="H163" s="204"/>
      <c r="I163" s="205"/>
      <c r="J163" s="205"/>
      <c r="K163" s="202"/>
      <c r="L163" s="206"/>
      <c r="M163" s="202"/>
      <c r="N163" s="202"/>
      <c r="O163" s="202"/>
      <c r="P163" s="202"/>
      <c r="Q163" s="202"/>
      <c r="R163" s="202"/>
      <c r="S163" s="202"/>
      <c r="T163" s="202"/>
      <c r="U163" s="202"/>
      <c r="V163" s="202"/>
      <c r="W163" s="202"/>
      <c r="X163" s="202"/>
      <c r="Y163" s="202"/>
      <c r="Z163" s="202"/>
      <c r="AA163" s="202"/>
    </row>
    <row r="164" spans="1:27" ht="14.25" customHeight="1">
      <c r="A164" s="202"/>
      <c r="B164" s="202"/>
      <c r="C164" s="202"/>
      <c r="D164" s="202"/>
      <c r="E164" s="203"/>
      <c r="F164" s="203"/>
      <c r="G164" s="203"/>
      <c r="H164" s="204"/>
      <c r="I164" s="205"/>
      <c r="J164" s="205"/>
      <c r="K164" s="202"/>
      <c r="L164" s="206"/>
      <c r="M164" s="202"/>
      <c r="N164" s="202"/>
      <c r="O164" s="202"/>
      <c r="P164" s="202"/>
      <c r="Q164" s="202"/>
      <c r="R164" s="202"/>
      <c r="S164" s="202"/>
      <c r="T164" s="202"/>
      <c r="U164" s="202"/>
      <c r="V164" s="202"/>
      <c r="W164" s="202"/>
      <c r="X164" s="202"/>
      <c r="Y164" s="202"/>
      <c r="Z164" s="202"/>
      <c r="AA164" s="202"/>
    </row>
    <row r="165" spans="1:27" ht="14.25" customHeight="1">
      <c r="A165" s="202"/>
      <c r="B165" s="202"/>
      <c r="C165" s="202"/>
      <c r="D165" s="202"/>
      <c r="E165" s="203"/>
      <c r="F165" s="203"/>
      <c r="G165" s="203"/>
      <c r="H165" s="204"/>
      <c r="I165" s="205"/>
      <c r="J165" s="205"/>
      <c r="K165" s="202"/>
      <c r="L165" s="206"/>
      <c r="M165" s="202"/>
      <c r="N165" s="202"/>
      <c r="O165" s="202"/>
      <c r="P165" s="202"/>
      <c r="Q165" s="202"/>
      <c r="R165" s="202"/>
      <c r="S165" s="202"/>
      <c r="T165" s="202"/>
      <c r="U165" s="202"/>
      <c r="V165" s="202"/>
      <c r="W165" s="202"/>
      <c r="X165" s="202"/>
      <c r="Y165" s="202"/>
      <c r="Z165" s="202"/>
      <c r="AA165" s="202"/>
    </row>
    <row r="166" spans="1:27" ht="14.25" customHeight="1">
      <c r="A166" s="202"/>
      <c r="B166" s="202"/>
      <c r="C166" s="202"/>
      <c r="D166" s="202"/>
      <c r="E166" s="203"/>
      <c r="F166" s="203"/>
      <c r="G166" s="203"/>
      <c r="H166" s="204"/>
      <c r="I166" s="205"/>
      <c r="J166" s="205"/>
      <c r="K166" s="202"/>
      <c r="L166" s="206"/>
      <c r="M166" s="202"/>
      <c r="N166" s="202"/>
      <c r="O166" s="202"/>
      <c r="P166" s="202"/>
      <c r="Q166" s="202"/>
      <c r="R166" s="202"/>
      <c r="S166" s="202"/>
      <c r="T166" s="202"/>
      <c r="U166" s="202"/>
      <c r="V166" s="202"/>
      <c r="W166" s="202"/>
      <c r="X166" s="202"/>
      <c r="Y166" s="202"/>
      <c r="Z166" s="202"/>
      <c r="AA166" s="202"/>
    </row>
    <row r="167" spans="1:27" ht="14.25" customHeight="1">
      <c r="A167" s="202"/>
      <c r="B167" s="202"/>
      <c r="C167" s="202"/>
      <c r="D167" s="202"/>
      <c r="E167" s="203"/>
      <c r="F167" s="203"/>
      <c r="G167" s="203"/>
      <c r="H167" s="204"/>
      <c r="I167" s="205"/>
      <c r="J167" s="205"/>
      <c r="K167" s="202"/>
      <c r="L167" s="206"/>
      <c r="M167" s="202"/>
      <c r="N167" s="202"/>
      <c r="O167" s="202"/>
      <c r="P167" s="202"/>
      <c r="Q167" s="202"/>
      <c r="R167" s="202"/>
      <c r="S167" s="202"/>
      <c r="T167" s="202"/>
      <c r="U167" s="202"/>
      <c r="V167" s="202"/>
      <c r="W167" s="202"/>
      <c r="X167" s="202"/>
      <c r="Y167" s="202"/>
      <c r="Z167" s="202"/>
      <c r="AA167" s="202"/>
    </row>
    <row r="168" spans="1:27" ht="14.25" customHeight="1">
      <c r="A168" s="202"/>
      <c r="B168" s="202"/>
      <c r="C168" s="202"/>
      <c r="D168" s="202"/>
      <c r="E168" s="203"/>
      <c r="F168" s="203"/>
      <c r="G168" s="203"/>
      <c r="H168" s="204"/>
      <c r="I168" s="205"/>
      <c r="J168" s="205"/>
      <c r="K168" s="202"/>
      <c r="L168" s="206"/>
      <c r="M168" s="202"/>
      <c r="N168" s="202"/>
      <c r="O168" s="202"/>
      <c r="P168" s="202"/>
      <c r="Q168" s="202"/>
      <c r="R168" s="202"/>
      <c r="S168" s="202"/>
      <c r="T168" s="202"/>
      <c r="U168" s="202"/>
      <c r="V168" s="202"/>
      <c r="W168" s="202"/>
      <c r="X168" s="202"/>
      <c r="Y168" s="202"/>
      <c r="Z168" s="202"/>
      <c r="AA168" s="202"/>
    </row>
    <row r="169" spans="1:27" ht="14.25" customHeight="1">
      <c r="A169" s="202"/>
      <c r="B169" s="202"/>
      <c r="C169" s="202"/>
      <c r="D169" s="202"/>
      <c r="E169" s="203"/>
      <c r="F169" s="203"/>
      <c r="G169" s="203"/>
      <c r="H169" s="204"/>
      <c r="I169" s="205"/>
      <c r="J169" s="205"/>
      <c r="K169" s="202"/>
      <c r="L169" s="206"/>
      <c r="M169" s="202"/>
      <c r="N169" s="202"/>
      <c r="O169" s="202"/>
      <c r="P169" s="202"/>
      <c r="Q169" s="202"/>
      <c r="R169" s="202"/>
      <c r="S169" s="202"/>
      <c r="T169" s="202"/>
      <c r="U169" s="202"/>
      <c r="V169" s="202"/>
      <c r="W169" s="202"/>
      <c r="X169" s="202"/>
      <c r="Y169" s="202"/>
      <c r="Z169" s="202"/>
      <c r="AA169" s="202"/>
    </row>
    <row r="170" spans="1:27" ht="14.25" customHeight="1">
      <c r="A170" s="202"/>
      <c r="B170" s="202"/>
      <c r="C170" s="202"/>
      <c r="D170" s="202"/>
      <c r="E170" s="203"/>
      <c r="F170" s="203"/>
      <c r="G170" s="203"/>
      <c r="H170" s="204"/>
      <c r="I170" s="205"/>
      <c r="J170" s="205"/>
      <c r="K170" s="202"/>
      <c r="L170" s="206"/>
      <c r="M170" s="202"/>
      <c r="N170" s="202"/>
      <c r="O170" s="202"/>
      <c r="P170" s="202"/>
      <c r="Q170" s="202"/>
      <c r="R170" s="202"/>
      <c r="S170" s="202"/>
      <c r="T170" s="202"/>
      <c r="U170" s="202"/>
      <c r="V170" s="202"/>
      <c r="W170" s="202"/>
      <c r="X170" s="202"/>
      <c r="Y170" s="202"/>
      <c r="Z170" s="202"/>
      <c r="AA170" s="202"/>
    </row>
    <row r="171" spans="1:27" ht="14.25" customHeight="1">
      <c r="A171" s="202"/>
      <c r="B171" s="202"/>
      <c r="C171" s="202"/>
      <c r="D171" s="202"/>
      <c r="E171" s="203"/>
      <c r="F171" s="203"/>
      <c r="G171" s="203"/>
      <c r="H171" s="204"/>
      <c r="I171" s="205"/>
      <c r="J171" s="205"/>
      <c r="K171" s="202"/>
      <c r="L171" s="206"/>
      <c r="M171" s="202"/>
      <c r="N171" s="202"/>
      <c r="O171" s="202"/>
      <c r="P171" s="202"/>
      <c r="Q171" s="202"/>
      <c r="R171" s="202"/>
      <c r="S171" s="202"/>
      <c r="T171" s="202"/>
      <c r="U171" s="202"/>
      <c r="V171" s="202"/>
      <c r="W171" s="202"/>
      <c r="X171" s="202"/>
      <c r="Y171" s="202"/>
      <c r="Z171" s="202"/>
      <c r="AA171" s="202"/>
    </row>
    <row r="172" spans="1:27" ht="14.25" customHeight="1">
      <c r="A172" s="202"/>
      <c r="B172" s="202"/>
      <c r="C172" s="202"/>
      <c r="D172" s="202"/>
      <c r="E172" s="203"/>
      <c r="F172" s="203"/>
      <c r="G172" s="203"/>
      <c r="H172" s="204"/>
      <c r="I172" s="205"/>
      <c r="J172" s="205"/>
      <c r="K172" s="202"/>
      <c r="L172" s="206"/>
      <c r="M172" s="202"/>
      <c r="N172" s="202"/>
      <c r="O172" s="202"/>
      <c r="P172" s="202"/>
      <c r="Q172" s="202"/>
      <c r="R172" s="202"/>
      <c r="S172" s="202"/>
      <c r="T172" s="202"/>
      <c r="U172" s="202"/>
      <c r="V172" s="202"/>
      <c r="W172" s="202"/>
      <c r="X172" s="202"/>
      <c r="Y172" s="202"/>
      <c r="Z172" s="202"/>
      <c r="AA172" s="202"/>
    </row>
    <row r="173" spans="1:27" ht="14.25" customHeight="1">
      <c r="A173" s="202"/>
      <c r="B173" s="202"/>
      <c r="C173" s="202"/>
      <c r="D173" s="202"/>
      <c r="E173" s="203"/>
      <c r="F173" s="203"/>
      <c r="G173" s="203"/>
      <c r="H173" s="204"/>
      <c r="I173" s="205"/>
      <c r="J173" s="205"/>
      <c r="K173" s="202"/>
      <c r="L173" s="206"/>
      <c r="M173" s="202"/>
      <c r="N173" s="202"/>
      <c r="O173" s="202"/>
      <c r="P173" s="202"/>
      <c r="Q173" s="202"/>
      <c r="R173" s="202"/>
      <c r="S173" s="202"/>
      <c r="T173" s="202"/>
      <c r="U173" s="202"/>
      <c r="V173" s="202"/>
      <c r="W173" s="202"/>
      <c r="X173" s="202"/>
      <c r="Y173" s="202"/>
      <c r="Z173" s="202"/>
      <c r="AA173" s="202"/>
    </row>
    <row r="174" spans="1:27" ht="14.25" customHeight="1">
      <c r="A174" s="202"/>
      <c r="B174" s="202"/>
      <c r="C174" s="202"/>
      <c r="D174" s="202"/>
      <c r="E174" s="203"/>
      <c r="F174" s="203"/>
      <c r="G174" s="203"/>
      <c r="H174" s="204"/>
      <c r="I174" s="205"/>
      <c r="J174" s="205"/>
      <c r="K174" s="202"/>
      <c r="L174" s="206"/>
      <c r="M174" s="202"/>
      <c r="N174" s="202"/>
      <c r="O174" s="202"/>
      <c r="P174" s="202"/>
      <c r="Q174" s="202"/>
      <c r="R174" s="202"/>
      <c r="S174" s="202"/>
      <c r="T174" s="202"/>
      <c r="U174" s="202"/>
      <c r="V174" s="202"/>
      <c r="W174" s="202"/>
      <c r="X174" s="202"/>
      <c r="Y174" s="202"/>
      <c r="Z174" s="202"/>
      <c r="AA174" s="202"/>
    </row>
    <row r="175" spans="1:27" ht="14.25" customHeight="1">
      <c r="A175" s="202"/>
      <c r="B175" s="202"/>
      <c r="C175" s="202"/>
      <c r="D175" s="202"/>
      <c r="E175" s="203"/>
      <c r="F175" s="203"/>
      <c r="G175" s="203"/>
      <c r="H175" s="204"/>
      <c r="I175" s="205"/>
      <c r="J175" s="205"/>
      <c r="K175" s="202"/>
      <c r="L175" s="206"/>
      <c r="M175" s="202"/>
      <c r="N175" s="202"/>
      <c r="O175" s="202"/>
      <c r="P175" s="202"/>
      <c r="Q175" s="202"/>
      <c r="R175" s="202"/>
      <c r="S175" s="202"/>
      <c r="T175" s="202"/>
      <c r="U175" s="202"/>
      <c r="V175" s="202"/>
      <c r="W175" s="202"/>
      <c r="X175" s="202"/>
      <c r="Y175" s="202"/>
      <c r="Z175" s="202"/>
      <c r="AA175" s="202"/>
    </row>
    <row r="176" spans="1:27" ht="14.25" customHeight="1">
      <c r="A176" s="202"/>
      <c r="B176" s="202"/>
      <c r="C176" s="202"/>
      <c r="D176" s="202"/>
      <c r="E176" s="203"/>
      <c r="F176" s="203"/>
      <c r="G176" s="203"/>
      <c r="H176" s="204"/>
      <c r="I176" s="205"/>
      <c r="J176" s="205"/>
      <c r="K176" s="202"/>
      <c r="L176" s="206"/>
      <c r="M176" s="202"/>
      <c r="N176" s="202"/>
      <c r="O176" s="202"/>
      <c r="P176" s="202"/>
      <c r="Q176" s="202"/>
      <c r="R176" s="202"/>
      <c r="S176" s="202"/>
      <c r="T176" s="202"/>
      <c r="U176" s="202"/>
      <c r="V176" s="202"/>
      <c r="W176" s="202"/>
      <c r="X176" s="202"/>
      <c r="Y176" s="202"/>
      <c r="Z176" s="202"/>
      <c r="AA176" s="202"/>
    </row>
    <row r="177" spans="1:27" ht="14.25" customHeight="1">
      <c r="A177" s="202"/>
      <c r="B177" s="202"/>
      <c r="C177" s="202"/>
      <c r="D177" s="202"/>
      <c r="E177" s="203"/>
      <c r="F177" s="203"/>
      <c r="G177" s="203"/>
      <c r="H177" s="204"/>
      <c r="I177" s="205"/>
      <c r="J177" s="205"/>
      <c r="K177" s="202"/>
      <c r="L177" s="206"/>
      <c r="M177" s="202"/>
      <c r="N177" s="202"/>
      <c r="O177" s="202"/>
      <c r="P177" s="202"/>
      <c r="Q177" s="202"/>
      <c r="R177" s="202"/>
      <c r="S177" s="202"/>
      <c r="T177" s="202"/>
      <c r="U177" s="202"/>
      <c r="V177" s="202"/>
      <c r="W177" s="202"/>
      <c r="X177" s="202"/>
      <c r="Y177" s="202"/>
      <c r="Z177" s="202"/>
      <c r="AA177" s="202"/>
    </row>
    <row r="178" spans="1:27" ht="14.25" customHeight="1">
      <c r="A178" s="202"/>
      <c r="B178" s="202"/>
      <c r="C178" s="202"/>
      <c r="D178" s="202"/>
      <c r="E178" s="203"/>
      <c r="F178" s="203"/>
      <c r="G178" s="203"/>
      <c r="H178" s="204"/>
      <c r="I178" s="205"/>
      <c r="J178" s="205"/>
      <c r="K178" s="202"/>
      <c r="L178" s="206"/>
      <c r="M178" s="202"/>
      <c r="N178" s="202"/>
      <c r="O178" s="202"/>
      <c r="P178" s="202"/>
      <c r="Q178" s="202"/>
      <c r="R178" s="202"/>
      <c r="S178" s="202"/>
      <c r="T178" s="202"/>
      <c r="U178" s="202"/>
      <c r="V178" s="202"/>
      <c r="W178" s="202"/>
      <c r="X178" s="202"/>
      <c r="Y178" s="202"/>
      <c r="Z178" s="202"/>
      <c r="AA178" s="202"/>
    </row>
    <row r="179" spans="1:27" ht="14.25" customHeight="1">
      <c r="A179" s="202"/>
      <c r="B179" s="202"/>
      <c r="C179" s="202"/>
      <c r="D179" s="202"/>
      <c r="E179" s="203"/>
      <c r="F179" s="203"/>
      <c r="G179" s="203"/>
      <c r="H179" s="204"/>
      <c r="I179" s="205"/>
      <c r="J179" s="205"/>
      <c r="K179" s="202"/>
      <c r="L179" s="206"/>
      <c r="M179" s="202"/>
      <c r="N179" s="202"/>
      <c r="O179" s="202"/>
      <c r="P179" s="202"/>
      <c r="Q179" s="202"/>
      <c r="R179" s="202"/>
      <c r="S179" s="202"/>
      <c r="T179" s="202"/>
      <c r="U179" s="202"/>
      <c r="V179" s="202"/>
      <c r="W179" s="202"/>
      <c r="X179" s="202"/>
      <c r="Y179" s="202"/>
      <c r="Z179" s="202"/>
      <c r="AA179" s="202"/>
    </row>
    <row r="180" spans="1:27" ht="14.25" customHeight="1">
      <c r="A180" s="202"/>
      <c r="B180" s="202"/>
      <c r="C180" s="202"/>
      <c r="D180" s="202"/>
      <c r="E180" s="203"/>
      <c r="F180" s="203"/>
      <c r="G180" s="203"/>
      <c r="H180" s="204"/>
      <c r="I180" s="205"/>
      <c r="J180" s="205"/>
      <c r="K180" s="202"/>
      <c r="L180" s="206"/>
      <c r="M180" s="202"/>
      <c r="N180" s="202"/>
      <c r="O180" s="202"/>
      <c r="P180" s="202"/>
      <c r="Q180" s="202"/>
      <c r="R180" s="202"/>
      <c r="S180" s="202"/>
      <c r="T180" s="202"/>
      <c r="U180" s="202"/>
      <c r="V180" s="202"/>
      <c r="W180" s="202"/>
      <c r="X180" s="202"/>
      <c r="Y180" s="202"/>
      <c r="Z180" s="202"/>
      <c r="AA180" s="202"/>
    </row>
    <row r="181" spans="1:27" ht="14.25" customHeight="1">
      <c r="A181" s="202"/>
      <c r="B181" s="202"/>
      <c r="C181" s="202"/>
      <c r="D181" s="202"/>
      <c r="E181" s="203"/>
      <c r="F181" s="203"/>
      <c r="G181" s="203"/>
      <c r="H181" s="204"/>
      <c r="I181" s="205"/>
      <c r="J181" s="205"/>
      <c r="K181" s="202"/>
      <c r="L181" s="206"/>
      <c r="M181" s="202"/>
      <c r="N181" s="202"/>
      <c r="O181" s="202"/>
      <c r="P181" s="202"/>
      <c r="Q181" s="202"/>
      <c r="R181" s="202"/>
      <c r="S181" s="202"/>
      <c r="T181" s="202"/>
      <c r="U181" s="202"/>
      <c r="V181" s="202"/>
      <c r="W181" s="202"/>
      <c r="X181" s="202"/>
      <c r="Y181" s="202"/>
      <c r="Z181" s="202"/>
      <c r="AA181" s="202"/>
    </row>
    <row r="182" spans="1:27" ht="14.25" customHeight="1">
      <c r="A182" s="202"/>
      <c r="B182" s="202"/>
      <c r="C182" s="202"/>
      <c r="D182" s="202"/>
      <c r="E182" s="203"/>
      <c r="F182" s="203"/>
      <c r="G182" s="203"/>
      <c r="H182" s="204"/>
      <c r="I182" s="205"/>
      <c r="J182" s="205"/>
      <c r="K182" s="202"/>
      <c r="L182" s="206"/>
      <c r="M182" s="202"/>
      <c r="N182" s="202"/>
      <c r="O182" s="202"/>
      <c r="P182" s="202"/>
      <c r="Q182" s="202"/>
      <c r="R182" s="202"/>
      <c r="S182" s="202"/>
      <c r="T182" s="202"/>
      <c r="U182" s="202"/>
      <c r="V182" s="202"/>
      <c r="W182" s="202"/>
      <c r="X182" s="202"/>
      <c r="Y182" s="202"/>
      <c r="Z182" s="202"/>
      <c r="AA182" s="202"/>
    </row>
    <row r="183" spans="1:27" ht="14.25" customHeight="1">
      <c r="A183" s="202"/>
      <c r="B183" s="202"/>
      <c r="C183" s="202"/>
      <c r="D183" s="202"/>
      <c r="E183" s="203"/>
      <c r="F183" s="203"/>
      <c r="G183" s="203"/>
      <c r="H183" s="204"/>
      <c r="I183" s="205"/>
      <c r="J183" s="205"/>
      <c r="K183" s="202"/>
      <c r="L183" s="206"/>
      <c r="M183" s="202"/>
      <c r="N183" s="202"/>
      <c r="O183" s="202"/>
      <c r="P183" s="202"/>
      <c r="Q183" s="202"/>
      <c r="R183" s="202"/>
      <c r="S183" s="202"/>
      <c r="T183" s="202"/>
      <c r="U183" s="202"/>
      <c r="V183" s="202"/>
      <c r="W183" s="202"/>
      <c r="X183" s="202"/>
      <c r="Y183" s="202"/>
      <c r="Z183" s="202"/>
      <c r="AA183" s="202"/>
    </row>
    <row r="184" spans="1:27" ht="14.25" customHeight="1">
      <c r="A184" s="202"/>
      <c r="B184" s="202"/>
      <c r="C184" s="202"/>
      <c r="D184" s="202"/>
      <c r="E184" s="203"/>
      <c r="F184" s="203"/>
      <c r="G184" s="203"/>
      <c r="H184" s="204"/>
      <c r="I184" s="205"/>
      <c r="J184" s="205"/>
      <c r="K184" s="202"/>
      <c r="L184" s="206"/>
      <c r="M184" s="202"/>
      <c r="N184" s="202"/>
      <c r="O184" s="202"/>
      <c r="P184" s="202"/>
      <c r="Q184" s="202"/>
      <c r="R184" s="202"/>
      <c r="S184" s="202"/>
      <c r="T184" s="202"/>
      <c r="U184" s="202"/>
      <c r="V184" s="202"/>
      <c r="W184" s="202"/>
      <c r="X184" s="202"/>
      <c r="Y184" s="202"/>
      <c r="Z184" s="202"/>
      <c r="AA184" s="202"/>
    </row>
    <row r="185" spans="1:27" ht="14.25" customHeight="1">
      <c r="A185" s="202"/>
      <c r="B185" s="202"/>
      <c r="C185" s="202"/>
      <c r="D185" s="202"/>
      <c r="E185" s="203"/>
      <c r="F185" s="203"/>
      <c r="G185" s="203"/>
      <c r="H185" s="204"/>
      <c r="I185" s="205"/>
      <c r="J185" s="205"/>
      <c r="K185" s="202"/>
      <c r="L185" s="206"/>
      <c r="M185" s="202"/>
      <c r="N185" s="202"/>
      <c r="O185" s="202"/>
      <c r="P185" s="202"/>
      <c r="Q185" s="202"/>
      <c r="R185" s="202"/>
      <c r="S185" s="202"/>
      <c r="T185" s="202"/>
      <c r="U185" s="202"/>
      <c r="V185" s="202"/>
      <c r="W185" s="202"/>
      <c r="X185" s="202"/>
      <c r="Y185" s="202"/>
      <c r="Z185" s="202"/>
      <c r="AA185" s="202"/>
    </row>
    <row r="186" spans="1:27" ht="14.25" customHeight="1">
      <c r="A186" s="202"/>
      <c r="B186" s="202"/>
      <c r="C186" s="202"/>
      <c r="D186" s="202"/>
      <c r="E186" s="203"/>
      <c r="F186" s="203"/>
      <c r="G186" s="203"/>
      <c r="H186" s="204"/>
      <c r="I186" s="205"/>
      <c r="J186" s="205"/>
      <c r="K186" s="202"/>
      <c r="L186" s="206"/>
      <c r="M186" s="202"/>
      <c r="N186" s="202"/>
      <c r="O186" s="202"/>
      <c r="P186" s="202"/>
      <c r="Q186" s="202"/>
      <c r="R186" s="202"/>
      <c r="S186" s="202"/>
      <c r="T186" s="202"/>
      <c r="U186" s="202"/>
      <c r="V186" s="202"/>
      <c r="W186" s="202"/>
      <c r="X186" s="202"/>
      <c r="Y186" s="202"/>
      <c r="Z186" s="202"/>
      <c r="AA186" s="202"/>
    </row>
    <row r="187" spans="1:27" ht="14.25" customHeight="1">
      <c r="A187" s="202"/>
      <c r="B187" s="202"/>
      <c r="C187" s="202"/>
      <c r="D187" s="202"/>
      <c r="E187" s="203"/>
      <c r="F187" s="203"/>
      <c r="G187" s="203"/>
      <c r="H187" s="204"/>
      <c r="I187" s="205"/>
      <c r="J187" s="205"/>
      <c r="K187" s="202"/>
      <c r="L187" s="206"/>
      <c r="M187" s="202"/>
      <c r="N187" s="202"/>
      <c r="O187" s="202"/>
      <c r="P187" s="202"/>
      <c r="Q187" s="202"/>
      <c r="R187" s="202"/>
      <c r="S187" s="202"/>
      <c r="T187" s="202"/>
      <c r="U187" s="202"/>
      <c r="V187" s="202"/>
      <c r="W187" s="202"/>
      <c r="X187" s="202"/>
      <c r="Y187" s="202"/>
      <c r="Z187" s="202"/>
      <c r="AA187" s="202"/>
    </row>
    <row r="188" spans="1:27" ht="14.25" customHeight="1">
      <c r="A188" s="202"/>
      <c r="B188" s="202"/>
      <c r="C188" s="202"/>
      <c r="D188" s="202"/>
      <c r="E188" s="203"/>
      <c r="F188" s="203"/>
      <c r="G188" s="203"/>
      <c r="H188" s="204"/>
      <c r="I188" s="205"/>
      <c r="J188" s="205"/>
      <c r="K188" s="202"/>
      <c r="L188" s="206"/>
      <c r="M188" s="202"/>
      <c r="N188" s="202"/>
      <c r="O188" s="202"/>
      <c r="P188" s="202"/>
      <c r="Q188" s="202"/>
      <c r="R188" s="202"/>
      <c r="S188" s="202"/>
      <c r="T188" s="202"/>
      <c r="U188" s="202"/>
      <c r="V188" s="202"/>
      <c r="W188" s="202"/>
      <c r="X188" s="202"/>
      <c r="Y188" s="202"/>
      <c r="Z188" s="202"/>
      <c r="AA188" s="202"/>
    </row>
    <row r="189" spans="1:27" ht="14.25" customHeight="1">
      <c r="A189" s="202"/>
      <c r="B189" s="202"/>
      <c r="C189" s="202"/>
      <c r="D189" s="202"/>
      <c r="E189" s="203"/>
      <c r="F189" s="203"/>
      <c r="G189" s="203"/>
      <c r="H189" s="204"/>
      <c r="I189" s="205"/>
      <c r="J189" s="205"/>
      <c r="K189" s="202"/>
      <c r="L189" s="206"/>
      <c r="M189" s="202"/>
      <c r="N189" s="202"/>
      <c r="O189" s="202"/>
      <c r="P189" s="202"/>
      <c r="Q189" s="202"/>
      <c r="R189" s="202"/>
      <c r="S189" s="202"/>
      <c r="T189" s="202"/>
      <c r="U189" s="202"/>
      <c r="V189" s="202"/>
      <c r="W189" s="202"/>
      <c r="X189" s="202"/>
      <c r="Y189" s="202"/>
      <c r="Z189" s="202"/>
      <c r="AA189" s="202"/>
    </row>
    <row r="190" spans="1:27" ht="14.25" customHeight="1">
      <c r="A190" s="202"/>
      <c r="B190" s="202"/>
      <c r="C190" s="202"/>
      <c r="D190" s="202"/>
      <c r="E190" s="203"/>
      <c r="F190" s="203"/>
      <c r="G190" s="203"/>
      <c r="H190" s="204"/>
      <c r="I190" s="205"/>
      <c r="J190" s="205"/>
      <c r="K190" s="202"/>
      <c r="L190" s="206"/>
      <c r="M190" s="202"/>
      <c r="N190" s="202"/>
      <c r="O190" s="202"/>
      <c r="P190" s="202"/>
      <c r="Q190" s="202"/>
      <c r="R190" s="202"/>
      <c r="S190" s="202"/>
      <c r="T190" s="202"/>
      <c r="U190" s="202"/>
      <c r="V190" s="202"/>
      <c r="W190" s="202"/>
      <c r="X190" s="202"/>
      <c r="Y190" s="202"/>
      <c r="Z190" s="202"/>
      <c r="AA190" s="202"/>
    </row>
    <row r="191" spans="1:27" ht="14.25" customHeight="1">
      <c r="A191" s="202"/>
      <c r="B191" s="202"/>
      <c r="C191" s="202"/>
      <c r="D191" s="202"/>
      <c r="E191" s="203"/>
      <c r="F191" s="203"/>
      <c r="G191" s="203"/>
      <c r="H191" s="204"/>
      <c r="I191" s="205"/>
      <c r="J191" s="205"/>
      <c r="K191" s="202"/>
      <c r="L191" s="206"/>
      <c r="M191" s="202"/>
      <c r="N191" s="202"/>
      <c r="O191" s="202"/>
      <c r="P191" s="202"/>
      <c r="Q191" s="202"/>
      <c r="R191" s="202"/>
      <c r="S191" s="202"/>
      <c r="T191" s="202"/>
      <c r="U191" s="202"/>
      <c r="V191" s="202"/>
      <c r="W191" s="202"/>
      <c r="X191" s="202"/>
      <c r="Y191" s="202"/>
      <c r="Z191" s="202"/>
      <c r="AA191" s="202"/>
    </row>
    <row r="192" spans="1:27" ht="14.25" customHeight="1">
      <c r="A192" s="202"/>
      <c r="B192" s="202"/>
      <c r="C192" s="202"/>
      <c r="D192" s="202"/>
      <c r="E192" s="203"/>
      <c r="F192" s="203"/>
      <c r="G192" s="203"/>
      <c r="H192" s="204"/>
      <c r="I192" s="205"/>
      <c r="J192" s="205"/>
      <c r="K192" s="202"/>
      <c r="L192" s="206"/>
      <c r="M192" s="202"/>
      <c r="N192" s="202"/>
      <c r="O192" s="202"/>
      <c r="P192" s="202"/>
      <c r="Q192" s="202"/>
      <c r="R192" s="202"/>
      <c r="S192" s="202"/>
      <c r="T192" s="202"/>
      <c r="U192" s="202"/>
      <c r="V192" s="202"/>
      <c r="W192" s="202"/>
      <c r="X192" s="202"/>
      <c r="Y192" s="202"/>
      <c r="Z192" s="202"/>
      <c r="AA192" s="202"/>
    </row>
    <row r="193" spans="1:27" ht="14.25" customHeight="1">
      <c r="A193" s="202"/>
      <c r="B193" s="202"/>
      <c r="C193" s="202"/>
      <c r="D193" s="202"/>
      <c r="E193" s="203"/>
      <c r="F193" s="203"/>
      <c r="G193" s="203"/>
      <c r="H193" s="204"/>
      <c r="I193" s="205"/>
      <c r="J193" s="205"/>
      <c r="K193" s="202"/>
      <c r="L193" s="206"/>
      <c r="M193" s="202"/>
      <c r="N193" s="202"/>
      <c r="O193" s="202"/>
      <c r="P193" s="202"/>
      <c r="Q193" s="202"/>
      <c r="R193" s="202"/>
      <c r="S193" s="202"/>
      <c r="T193" s="202"/>
      <c r="U193" s="202"/>
      <c r="V193" s="202"/>
      <c r="W193" s="202"/>
      <c r="X193" s="202"/>
      <c r="Y193" s="202"/>
      <c r="Z193" s="202"/>
      <c r="AA193" s="202"/>
    </row>
    <row r="194" spans="1:27" ht="14.25" customHeight="1">
      <c r="A194" s="202"/>
      <c r="B194" s="202"/>
      <c r="C194" s="202"/>
      <c r="D194" s="202"/>
      <c r="E194" s="203"/>
      <c r="F194" s="203"/>
      <c r="G194" s="203"/>
      <c r="H194" s="204"/>
      <c r="I194" s="205"/>
      <c r="J194" s="205"/>
      <c r="K194" s="202"/>
      <c r="L194" s="206"/>
      <c r="M194" s="202"/>
      <c r="N194" s="202"/>
      <c r="O194" s="202"/>
      <c r="P194" s="202"/>
      <c r="Q194" s="202"/>
      <c r="R194" s="202"/>
      <c r="S194" s="202"/>
      <c r="T194" s="202"/>
      <c r="U194" s="202"/>
      <c r="V194" s="202"/>
      <c r="W194" s="202"/>
      <c r="X194" s="202"/>
      <c r="Y194" s="202"/>
      <c r="Z194" s="202"/>
      <c r="AA194" s="202"/>
    </row>
    <row r="195" spans="1:27" ht="14.25" customHeight="1">
      <c r="A195" s="202"/>
      <c r="B195" s="202"/>
      <c r="C195" s="202"/>
      <c r="D195" s="202"/>
      <c r="E195" s="203"/>
      <c r="F195" s="203"/>
      <c r="G195" s="203"/>
      <c r="H195" s="204"/>
      <c r="I195" s="205"/>
      <c r="J195" s="205"/>
      <c r="K195" s="202"/>
      <c r="L195" s="206"/>
      <c r="M195" s="202"/>
      <c r="N195" s="202"/>
      <c r="O195" s="202"/>
      <c r="P195" s="202"/>
      <c r="Q195" s="202"/>
      <c r="R195" s="202"/>
      <c r="S195" s="202"/>
      <c r="T195" s="202"/>
      <c r="U195" s="202"/>
      <c r="V195" s="202"/>
      <c r="W195" s="202"/>
      <c r="X195" s="202"/>
      <c r="Y195" s="202"/>
      <c r="Z195" s="202"/>
      <c r="AA195" s="202"/>
    </row>
    <row r="196" spans="1:27" ht="14.25" customHeight="1">
      <c r="A196" s="202"/>
      <c r="B196" s="202"/>
      <c r="C196" s="202"/>
      <c r="D196" s="202"/>
      <c r="E196" s="203"/>
      <c r="F196" s="203"/>
      <c r="G196" s="203"/>
      <c r="H196" s="204"/>
      <c r="I196" s="205"/>
      <c r="J196" s="205"/>
      <c r="K196" s="202"/>
      <c r="L196" s="206"/>
      <c r="M196" s="202"/>
      <c r="N196" s="202"/>
      <c r="O196" s="202"/>
      <c r="P196" s="202"/>
      <c r="Q196" s="202"/>
      <c r="R196" s="202"/>
      <c r="S196" s="202"/>
      <c r="T196" s="202"/>
      <c r="U196" s="202"/>
      <c r="V196" s="202"/>
      <c r="W196" s="202"/>
      <c r="X196" s="202"/>
      <c r="Y196" s="202"/>
      <c r="Z196" s="202"/>
      <c r="AA196" s="202"/>
    </row>
    <row r="197" spans="1:27" ht="14.25" customHeight="1">
      <c r="A197" s="202"/>
      <c r="B197" s="202"/>
      <c r="C197" s="202"/>
      <c r="D197" s="202"/>
      <c r="E197" s="203"/>
      <c r="F197" s="203"/>
      <c r="G197" s="203"/>
      <c r="H197" s="204"/>
      <c r="I197" s="205"/>
      <c r="J197" s="205"/>
      <c r="K197" s="202"/>
      <c r="L197" s="206"/>
      <c r="M197" s="202"/>
      <c r="N197" s="202"/>
      <c r="O197" s="202"/>
      <c r="P197" s="202"/>
      <c r="Q197" s="202"/>
      <c r="R197" s="202"/>
      <c r="S197" s="202"/>
      <c r="T197" s="202"/>
      <c r="U197" s="202"/>
      <c r="V197" s="202"/>
      <c r="W197" s="202"/>
      <c r="X197" s="202"/>
      <c r="Y197" s="202"/>
      <c r="Z197" s="202"/>
      <c r="AA197" s="202"/>
    </row>
    <row r="198" spans="1:27" ht="14.25" customHeight="1">
      <c r="A198" s="202"/>
      <c r="B198" s="202"/>
      <c r="C198" s="202"/>
      <c r="D198" s="202"/>
      <c r="E198" s="203"/>
      <c r="F198" s="203"/>
      <c r="G198" s="203"/>
      <c r="H198" s="204"/>
      <c r="I198" s="205"/>
      <c r="J198" s="205"/>
      <c r="K198" s="202"/>
      <c r="L198" s="206"/>
      <c r="M198" s="202"/>
      <c r="N198" s="202"/>
      <c r="O198" s="202"/>
      <c r="P198" s="202"/>
      <c r="Q198" s="202"/>
      <c r="R198" s="202"/>
      <c r="S198" s="202"/>
      <c r="T198" s="202"/>
      <c r="U198" s="202"/>
      <c r="V198" s="202"/>
      <c r="W198" s="202"/>
      <c r="X198" s="202"/>
      <c r="Y198" s="202"/>
      <c r="Z198" s="202"/>
      <c r="AA198" s="202"/>
    </row>
    <row r="199" spans="1:27" ht="14.25" customHeight="1">
      <c r="A199" s="202"/>
      <c r="B199" s="202"/>
      <c r="C199" s="202"/>
      <c r="D199" s="202"/>
      <c r="E199" s="203"/>
      <c r="F199" s="203"/>
      <c r="G199" s="203"/>
      <c r="H199" s="204"/>
      <c r="I199" s="205"/>
      <c r="J199" s="205"/>
      <c r="K199" s="202"/>
      <c r="L199" s="206"/>
      <c r="M199" s="202"/>
      <c r="N199" s="202"/>
      <c r="O199" s="202"/>
      <c r="P199" s="202"/>
      <c r="Q199" s="202"/>
      <c r="R199" s="202"/>
      <c r="S199" s="202"/>
      <c r="T199" s="202"/>
      <c r="U199" s="202"/>
      <c r="V199" s="202"/>
      <c r="W199" s="202"/>
      <c r="X199" s="202"/>
      <c r="Y199" s="202"/>
      <c r="Z199" s="202"/>
      <c r="AA199" s="202"/>
    </row>
    <row r="200" spans="1:27" ht="14.25" customHeight="1">
      <c r="A200" s="202"/>
      <c r="B200" s="202"/>
      <c r="C200" s="202"/>
      <c r="D200" s="202"/>
      <c r="E200" s="203"/>
      <c r="F200" s="203"/>
      <c r="G200" s="203"/>
      <c r="H200" s="204"/>
      <c r="I200" s="205"/>
      <c r="J200" s="205"/>
      <c r="K200" s="202"/>
      <c r="L200" s="206"/>
      <c r="M200" s="202"/>
      <c r="N200" s="202"/>
      <c r="O200" s="202"/>
      <c r="P200" s="202"/>
      <c r="Q200" s="202"/>
      <c r="R200" s="202"/>
      <c r="S200" s="202"/>
      <c r="T200" s="202"/>
      <c r="U200" s="202"/>
      <c r="V200" s="202"/>
      <c r="W200" s="202"/>
      <c r="X200" s="202"/>
      <c r="Y200" s="202"/>
      <c r="Z200" s="202"/>
      <c r="AA200" s="202"/>
    </row>
    <row r="201" spans="1:27" ht="14.25" customHeight="1">
      <c r="A201" s="202"/>
      <c r="B201" s="202"/>
      <c r="C201" s="202"/>
      <c r="D201" s="202"/>
      <c r="E201" s="203"/>
      <c r="F201" s="203"/>
      <c r="G201" s="203"/>
      <c r="H201" s="204"/>
      <c r="I201" s="205"/>
      <c r="J201" s="205"/>
      <c r="K201" s="202"/>
      <c r="L201" s="206"/>
      <c r="M201" s="202"/>
      <c r="N201" s="202"/>
      <c r="O201" s="202"/>
      <c r="P201" s="202"/>
      <c r="Q201" s="202"/>
      <c r="R201" s="202"/>
      <c r="S201" s="202"/>
      <c r="T201" s="202"/>
      <c r="U201" s="202"/>
      <c r="V201" s="202"/>
      <c r="W201" s="202"/>
      <c r="X201" s="202"/>
      <c r="Y201" s="202"/>
      <c r="Z201" s="202"/>
      <c r="AA201" s="202"/>
    </row>
    <row r="202" spans="1:27" ht="14.25" customHeight="1">
      <c r="A202" s="202"/>
      <c r="B202" s="202"/>
      <c r="C202" s="202"/>
      <c r="D202" s="202"/>
      <c r="E202" s="203"/>
      <c r="F202" s="203"/>
      <c r="G202" s="203"/>
      <c r="H202" s="204"/>
      <c r="I202" s="205"/>
      <c r="J202" s="205"/>
      <c r="K202" s="202"/>
      <c r="L202" s="206"/>
      <c r="M202" s="202"/>
      <c r="N202" s="202"/>
      <c r="O202" s="202"/>
      <c r="P202" s="202"/>
      <c r="Q202" s="202"/>
      <c r="R202" s="202"/>
      <c r="S202" s="202"/>
      <c r="T202" s="202"/>
      <c r="U202" s="202"/>
      <c r="V202" s="202"/>
      <c r="W202" s="202"/>
      <c r="X202" s="202"/>
      <c r="Y202" s="202"/>
      <c r="Z202" s="202"/>
      <c r="AA202" s="202"/>
    </row>
    <row r="203" spans="1:27" ht="14.25" customHeight="1">
      <c r="A203" s="202"/>
      <c r="B203" s="202"/>
      <c r="C203" s="202"/>
      <c r="D203" s="202"/>
      <c r="E203" s="203"/>
      <c r="F203" s="203"/>
      <c r="G203" s="203"/>
      <c r="H203" s="204"/>
      <c r="I203" s="205"/>
      <c r="J203" s="205"/>
      <c r="K203" s="202"/>
      <c r="L203" s="206"/>
      <c r="M203" s="202"/>
      <c r="N203" s="202"/>
      <c r="O203" s="202"/>
      <c r="P203" s="202"/>
      <c r="Q203" s="202"/>
      <c r="R203" s="202"/>
      <c r="S203" s="202"/>
      <c r="T203" s="202"/>
      <c r="U203" s="202"/>
      <c r="V203" s="202"/>
      <c r="W203" s="202"/>
      <c r="X203" s="202"/>
      <c r="Y203" s="202"/>
      <c r="Z203" s="202"/>
      <c r="AA203" s="202"/>
    </row>
    <row r="204" spans="1:27" ht="14.25" customHeight="1">
      <c r="A204" s="202"/>
      <c r="B204" s="202"/>
      <c r="C204" s="202"/>
      <c r="D204" s="202"/>
      <c r="E204" s="203"/>
      <c r="F204" s="203"/>
      <c r="G204" s="203"/>
      <c r="H204" s="204"/>
      <c r="I204" s="205"/>
      <c r="J204" s="205"/>
      <c r="K204" s="202"/>
      <c r="L204" s="206"/>
      <c r="M204" s="202"/>
      <c r="N204" s="202"/>
      <c r="O204" s="202"/>
      <c r="P204" s="202"/>
      <c r="Q204" s="202"/>
      <c r="R204" s="202"/>
      <c r="S204" s="202"/>
      <c r="T204" s="202"/>
      <c r="U204" s="202"/>
      <c r="V204" s="202"/>
      <c r="W204" s="202"/>
      <c r="X204" s="202"/>
      <c r="Y204" s="202"/>
      <c r="Z204" s="202"/>
      <c r="AA204" s="202"/>
    </row>
    <row r="205" spans="1:27" ht="14.25" customHeight="1">
      <c r="A205" s="202"/>
      <c r="B205" s="202"/>
      <c r="C205" s="202"/>
      <c r="D205" s="202"/>
      <c r="E205" s="203"/>
      <c r="F205" s="203"/>
      <c r="G205" s="203"/>
      <c r="H205" s="204"/>
      <c r="I205" s="205"/>
      <c r="J205" s="205"/>
      <c r="K205" s="202"/>
      <c r="L205" s="206"/>
      <c r="M205" s="202"/>
      <c r="N205" s="202"/>
      <c r="O205" s="202"/>
      <c r="P205" s="202"/>
      <c r="Q205" s="202"/>
      <c r="R205" s="202"/>
      <c r="S205" s="202"/>
      <c r="T205" s="202"/>
      <c r="U205" s="202"/>
      <c r="V205" s="202"/>
      <c r="W205" s="202"/>
      <c r="X205" s="202"/>
      <c r="Y205" s="202"/>
      <c r="Z205" s="202"/>
      <c r="AA205" s="202"/>
    </row>
    <row r="206" spans="1:27" ht="14.25" customHeight="1">
      <c r="A206" s="202"/>
      <c r="B206" s="202"/>
      <c r="C206" s="202"/>
      <c r="D206" s="202"/>
      <c r="E206" s="203"/>
      <c r="F206" s="203"/>
      <c r="G206" s="203"/>
      <c r="H206" s="204"/>
      <c r="I206" s="205"/>
      <c r="J206" s="205"/>
      <c r="K206" s="202"/>
      <c r="L206" s="206"/>
      <c r="M206" s="202"/>
      <c r="N206" s="202"/>
      <c r="O206" s="202"/>
      <c r="P206" s="202"/>
      <c r="Q206" s="202"/>
      <c r="R206" s="202"/>
      <c r="S206" s="202"/>
      <c r="T206" s="202"/>
      <c r="U206" s="202"/>
      <c r="V206" s="202"/>
      <c r="W206" s="202"/>
      <c r="X206" s="202"/>
      <c r="Y206" s="202"/>
      <c r="Z206" s="202"/>
      <c r="AA206" s="202"/>
    </row>
    <row r="207" spans="1:27" ht="14.25" customHeight="1">
      <c r="A207" s="202"/>
      <c r="B207" s="202"/>
      <c r="C207" s="202"/>
      <c r="D207" s="202"/>
      <c r="E207" s="203"/>
      <c r="F207" s="203"/>
      <c r="G207" s="203"/>
      <c r="H207" s="204"/>
      <c r="I207" s="205"/>
      <c r="J207" s="205"/>
      <c r="K207" s="202"/>
      <c r="L207" s="206"/>
      <c r="M207" s="202"/>
      <c r="N207" s="202"/>
      <c r="O207" s="202"/>
      <c r="P207" s="202"/>
      <c r="Q207" s="202"/>
      <c r="R207" s="202"/>
      <c r="S207" s="202"/>
      <c r="T207" s="202"/>
      <c r="U207" s="202"/>
      <c r="V207" s="202"/>
      <c r="W207" s="202"/>
      <c r="X207" s="202"/>
      <c r="Y207" s="202"/>
      <c r="Z207" s="202"/>
      <c r="AA207" s="202"/>
    </row>
    <row r="208" spans="1:27" ht="14.25" customHeight="1">
      <c r="A208" s="202"/>
      <c r="B208" s="202"/>
      <c r="C208" s="202"/>
      <c r="D208" s="202"/>
      <c r="E208" s="203"/>
      <c r="F208" s="203"/>
      <c r="G208" s="203"/>
      <c r="H208" s="204"/>
      <c r="I208" s="205"/>
      <c r="J208" s="205"/>
      <c r="K208" s="202"/>
      <c r="L208" s="206"/>
      <c r="M208" s="202"/>
      <c r="N208" s="202"/>
      <c r="O208" s="202"/>
      <c r="P208" s="202"/>
      <c r="Q208" s="202"/>
      <c r="R208" s="202"/>
      <c r="S208" s="202"/>
      <c r="T208" s="202"/>
      <c r="U208" s="202"/>
      <c r="V208" s="202"/>
      <c r="W208" s="202"/>
      <c r="X208" s="202"/>
      <c r="Y208" s="202"/>
      <c r="Z208" s="202"/>
      <c r="AA208" s="202"/>
    </row>
    <row r="209" spans="1:27" ht="14.25" customHeight="1">
      <c r="A209" s="202"/>
      <c r="B209" s="202"/>
      <c r="C209" s="202"/>
      <c r="D209" s="202"/>
      <c r="E209" s="203"/>
      <c r="F209" s="203"/>
      <c r="G209" s="203"/>
      <c r="H209" s="204"/>
      <c r="I209" s="205"/>
      <c r="J209" s="205"/>
      <c r="K209" s="202"/>
      <c r="L209" s="206"/>
      <c r="M209" s="202"/>
      <c r="N209" s="202"/>
      <c r="O209" s="202"/>
      <c r="P209" s="202"/>
      <c r="Q209" s="202"/>
      <c r="R209" s="202"/>
      <c r="S209" s="202"/>
      <c r="T209" s="202"/>
      <c r="U209" s="202"/>
      <c r="V209" s="202"/>
      <c r="W209" s="202"/>
      <c r="X209" s="202"/>
      <c r="Y209" s="202"/>
      <c r="Z209" s="202"/>
      <c r="AA209" s="202"/>
    </row>
    <row r="210" spans="1:27" ht="14.25" customHeight="1">
      <c r="A210" s="202"/>
      <c r="B210" s="202"/>
      <c r="C210" s="202"/>
      <c r="D210" s="202"/>
      <c r="E210" s="203"/>
      <c r="F210" s="203"/>
      <c r="G210" s="203"/>
      <c r="H210" s="204"/>
      <c r="I210" s="205"/>
      <c r="J210" s="205"/>
      <c r="K210" s="202"/>
      <c r="L210" s="206"/>
      <c r="M210" s="202"/>
      <c r="N210" s="202"/>
      <c r="O210" s="202"/>
      <c r="P210" s="202"/>
      <c r="Q210" s="202"/>
      <c r="R210" s="202"/>
      <c r="S210" s="202"/>
      <c r="T210" s="202"/>
      <c r="U210" s="202"/>
      <c r="V210" s="202"/>
      <c r="W210" s="202"/>
      <c r="X210" s="202"/>
      <c r="Y210" s="202"/>
      <c r="Z210" s="202"/>
      <c r="AA210" s="202"/>
    </row>
    <row r="211" spans="1:27" ht="14.25" customHeight="1">
      <c r="A211" s="202"/>
      <c r="B211" s="202"/>
      <c r="C211" s="202"/>
      <c r="D211" s="202"/>
      <c r="E211" s="203"/>
      <c r="F211" s="203"/>
      <c r="G211" s="203"/>
      <c r="H211" s="204"/>
      <c r="I211" s="205"/>
      <c r="J211" s="205"/>
      <c r="K211" s="202"/>
      <c r="L211" s="206"/>
      <c r="M211" s="202"/>
      <c r="N211" s="202"/>
      <c r="O211" s="202"/>
      <c r="P211" s="202"/>
      <c r="Q211" s="202"/>
      <c r="R211" s="202"/>
      <c r="S211" s="202"/>
      <c r="T211" s="202"/>
      <c r="U211" s="202"/>
      <c r="V211" s="202"/>
      <c r="W211" s="202"/>
      <c r="X211" s="202"/>
      <c r="Y211" s="202"/>
      <c r="Z211" s="202"/>
      <c r="AA211" s="202"/>
    </row>
    <row r="212" spans="1:27" ht="14.25" customHeight="1">
      <c r="A212" s="202"/>
      <c r="B212" s="202"/>
      <c r="C212" s="202"/>
      <c r="D212" s="202"/>
      <c r="E212" s="203"/>
      <c r="F212" s="203"/>
      <c r="G212" s="203"/>
      <c r="H212" s="204"/>
      <c r="I212" s="205"/>
      <c r="J212" s="205"/>
      <c r="K212" s="202"/>
      <c r="L212" s="206"/>
      <c r="M212" s="202"/>
      <c r="N212" s="202"/>
      <c r="O212" s="202"/>
      <c r="P212" s="202"/>
      <c r="Q212" s="202"/>
      <c r="R212" s="202"/>
      <c r="S212" s="202"/>
      <c r="T212" s="202"/>
      <c r="U212" s="202"/>
      <c r="V212" s="202"/>
      <c r="W212" s="202"/>
      <c r="X212" s="202"/>
      <c r="Y212" s="202"/>
      <c r="Z212" s="202"/>
      <c r="AA212" s="202"/>
    </row>
    <row r="213" spans="1:27" ht="14.25" customHeight="1">
      <c r="A213" s="202"/>
      <c r="B213" s="202"/>
      <c r="C213" s="202"/>
      <c r="D213" s="202"/>
      <c r="E213" s="203"/>
      <c r="F213" s="203"/>
      <c r="G213" s="203"/>
      <c r="H213" s="204"/>
      <c r="I213" s="205"/>
      <c r="J213" s="205"/>
      <c r="K213" s="202"/>
      <c r="L213" s="206"/>
      <c r="M213" s="202"/>
      <c r="N213" s="202"/>
      <c r="O213" s="202"/>
      <c r="P213" s="202"/>
      <c r="Q213" s="202"/>
      <c r="R213" s="202"/>
      <c r="S213" s="202"/>
      <c r="T213" s="202"/>
      <c r="U213" s="202"/>
      <c r="V213" s="202"/>
      <c r="W213" s="202"/>
      <c r="X213" s="202"/>
      <c r="Y213" s="202"/>
      <c r="Z213" s="202"/>
      <c r="AA213" s="202"/>
    </row>
    <row r="214" spans="1:27" ht="14.25" customHeight="1">
      <c r="A214" s="202"/>
      <c r="B214" s="202"/>
      <c r="C214" s="202"/>
      <c r="D214" s="202"/>
      <c r="E214" s="203"/>
      <c r="F214" s="203"/>
      <c r="G214" s="203"/>
      <c r="H214" s="204"/>
      <c r="I214" s="205"/>
      <c r="J214" s="205"/>
      <c r="K214" s="202"/>
      <c r="L214" s="206"/>
      <c r="M214" s="202"/>
      <c r="N214" s="202"/>
      <c r="O214" s="202"/>
      <c r="P214" s="202"/>
      <c r="Q214" s="202"/>
      <c r="R214" s="202"/>
      <c r="S214" s="202"/>
      <c r="T214" s="202"/>
      <c r="U214" s="202"/>
      <c r="V214" s="202"/>
      <c r="W214" s="202"/>
      <c r="X214" s="202"/>
      <c r="Y214" s="202"/>
      <c r="Z214" s="202"/>
      <c r="AA214" s="202"/>
    </row>
    <row r="215" spans="1:27" ht="14.25" customHeight="1">
      <c r="A215" s="202"/>
      <c r="B215" s="202"/>
      <c r="C215" s="202"/>
      <c r="D215" s="202"/>
      <c r="E215" s="203"/>
      <c r="F215" s="203"/>
      <c r="G215" s="203"/>
      <c r="H215" s="204"/>
      <c r="I215" s="205"/>
      <c r="J215" s="205"/>
      <c r="K215" s="202"/>
      <c r="L215" s="206"/>
      <c r="M215" s="202"/>
      <c r="N215" s="202"/>
      <c r="O215" s="202"/>
      <c r="P215" s="202"/>
      <c r="Q215" s="202"/>
      <c r="R215" s="202"/>
      <c r="S215" s="202"/>
      <c r="T215" s="202"/>
      <c r="U215" s="202"/>
      <c r="V215" s="202"/>
      <c r="W215" s="202"/>
      <c r="X215" s="202"/>
      <c r="Y215" s="202"/>
      <c r="Z215" s="202"/>
      <c r="AA215" s="202"/>
    </row>
    <row r="216" spans="1:27" ht="14.25" customHeight="1">
      <c r="A216" s="202"/>
      <c r="B216" s="202"/>
      <c r="C216" s="202"/>
      <c r="D216" s="202"/>
      <c r="E216" s="203"/>
      <c r="F216" s="203"/>
      <c r="G216" s="203"/>
      <c r="H216" s="204"/>
      <c r="I216" s="205"/>
      <c r="J216" s="205"/>
      <c r="K216" s="202"/>
      <c r="L216" s="206"/>
      <c r="M216" s="202"/>
      <c r="N216" s="202"/>
      <c r="O216" s="202"/>
      <c r="P216" s="202"/>
      <c r="Q216" s="202"/>
      <c r="R216" s="202"/>
      <c r="S216" s="202"/>
      <c r="T216" s="202"/>
      <c r="U216" s="202"/>
      <c r="V216" s="202"/>
      <c r="W216" s="202"/>
      <c r="X216" s="202"/>
      <c r="Y216" s="202"/>
      <c r="Z216" s="202"/>
      <c r="AA216" s="202"/>
    </row>
    <row r="217" spans="1:27" ht="14.25" customHeight="1">
      <c r="A217" s="202"/>
      <c r="B217" s="202"/>
      <c r="C217" s="202"/>
      <c r="D217" s="202"/>
      <c r="E217" s="203"/>
      <c r="F217" s="203"/>
      <c r="G217" s="203"/>
      <c r="H217" s="204"/>
      <c r="I217" s="205"/>
      <c r="J217" s="205"/>
      <c r="K217" s="202"/>
      <c r="L217" s="206"/>
      <c r="M217" s="202"/>
      <c r="N217" s="202"/>
      <c r="O217" s="202"/>
      <c r="P217" s="202"/>
      <c r="Q217" s="202"/>
      <c r="R217" s="202"/>
      <c r="S217" s="202"/>
      <c r="T217" s="202"/>
      <c r="U217" s="202"/>
      <c r="V217" s="202"/>
      <c r="W217" s="202"/>
      <c r="X217" s="202"/>
      <c r="Y217" s="202"/>
      <c r="Z217" s="202"/>
      <c r="AA217" s="202"/>
    </row>
    <row r="218" spans="1:27" ht="14.25" customHeight="1">
      <c r="A218" s="202"/>
      <c r="B218" s="202"/>
      <c r="C218" s="202"/>
      <c r="D218" s="202"/>
      <c r="E218" s="203"/>
      <c r="F218" s="203"/>
      <c r="G218" s="203"/>
      <c r="H218" s="204"/>
      <c r="I218" s="205"/>
      <c r="J218" s="205"/>
      <c r="K218" s="202"/>
      <c r="L218" s="206"/>
      <c r="M218" s="202"/>
      <c r="N218" s="202"/>
      <c r="O218" s="202"/>
      <c r="P218" s="202"/>
      <c r="Q218" s="202"/>
      <c r="R218" s="202"/>
      <c r="S218" s="202"/>
      <c r="T218" s="202"/>
      <c r="U218" s="202"/>
      <c r="V218" s="202"/>
      <c r="W218" s="202"/>
      <c r="X218" s="202"/>
      <c r="Y218" s="202"/>
      <c r="Z218" s="202"/>
      <c r="AA218" s="202"/>
    </row>
    <row r="219" spans="1:27" ht="14.25" customHeight="1">
      <c r="A219" s="202"/>
      <c r="B219" s="202"/>
      <c r="C219" s="202"/>
      <c r="D219" s="202"/>
      <c r="E219" s="203"/>
      <c r="F219" s="203"/>
      <c r="G219" s="203"/>
      <c r="H219" s="204"/>
      <c r="I219" s="205"/>
      <c r="J219" s="205"/>
      <c r="K219" s="202"/>
      <c r="L219" s="206"/>
      <c r="M219" s="202"/>
      <c r="N219" s="202"/>
      <c r="O219" s="202"/>
      <c r="P219" s="202"/>
      <c r="Q219" s="202"/>
      <c r="R219" s="202"/>
      <c r="S219" s="202"/>
      <c r="T219" s="202"/>
      <c r="U219" s="202"/>
      <c r="V219" s="202"/>
      <c r="W219" s="202"/>
      <c r="X219" s="202"/>
      <c r="Y219" s="202"/>
      <c r="Z219" s="202"/>
      <c r="AA219" s="202"/>
    </row>
    <row r="220" spans="1:27" ht="14.25" customHeight="1">
      <c r="A220" s="202"/>
      <c r="B220" s="202"/>
      <c r="C220" s="202"/>
      <c r="D220" s="202"/>
      <c r="E220" s="203"/>
      <c r="F220" s="203"/>
      <c r="G220" s="203"/>
      <c r="H220" s="204"/>
      <c r="I220" s="205"/>
      <c r="J220" s="205"/>
      <c r="K220" s="202"/>
      <c r="L220" s="206"/>
      <c r="M220" s="202"/>
      <c r="N220" s="202"/>
      <c r="O220" s="202"/>
      <c r="P220" s="202"/>
      <c r="Q220" s="202"/>
      <c r="R220" s="202"/>
      <c r="S220" s="202"/>
      <c r="T220" s="202"/>
      <c r="U220" s="202"/>
      <c r="V220" s="202"/>
      <c r="W220" s="202"/>
      <c r="X220" s="202"/>
      <c r="Y220" s="202"/>
      <c r="Z220" s="202"/>
      <c r="AA220" s="202"/>
    </row>
    <row r="221" spans="1:27" ht="14.25" customHeight="1">
      <c r="A221" s="202"/>
      <c r="B221" s="202"/>
      <c r="C221" s="202"/>
      <c r="D221" s="202"/>
      <c r="E221" s="203"/>
      <c r="F221" s="203"/>
      <c r="G221" s="203"/>
      <c r="H221" s="204"/>
      <c r="I221" s="205"/>
      <c r="J221" s="205"/>
      <c r="K221" s="202"/>
      <c r="L221" s="206"/>
      <c r="M221" s="202"/>
      <c r="N221" s="202"/>
      <c r="O221" s="202"/>
      <c r="P221" s="202"/>
      <c r="Q221" s="202"/>
      <c r="R221" s="202"/>
      <c r="S221" s="202"/>
      <c r="T221" s="202"/>
      <c r="U221" s="202"/>
      <c r="V221" s="202"/>
      <c r="W221" s="202"/>
      <c r="X221" s="202"/>
      <c r="Y221" s="202"/>
      <c r="Z221" s="202"/>
      <c r="AA221" s="202"/>
    </row>
    <row r="222" spans="1:27" ht="14.25" customHeight="1">
      <c r="A222" s="202"/>
      <c r="B222" s="202"/>
      <c r="C222" s="202"/>
      <c r="D222" s="202"/>
      <c r="E222" s="203"/>
      <c r="F222" s="203"/>
      <c r="G222" s="203"/>
      <c r="H222" s="204"/>
      <c r="I222" s="205"/>
      <c r="J222" s="205"/>
      <c r="K222" s="202"/>
      <c r="L222" s="206"/>
      <c r="M222" s="202"/>
      <c r="N222" s="202"/>
      <c r="O222" s="202"/>
      <c r="P222" s="202"/>
      <c r="Q222" s="202"/>
      <c r="R222" s="202"/>
      <c r="S222" s="202"/>
      <c r="T222" s="202"/>
      <c r="U222" s="202"/>
      <c r="V222" s="202"/>
      <c r="W222" s="202"/>
      <c r="X222" s="202"/>
      <c r="Y222" s="202"/>
      <c r="Z222" s="202"/>
      <c r="AA222" s="202"/>
    </row>
    <row r="223" spans="1:27" ht="14.25" customHeight="1">
      <c r="A223" s="202"/>
      <c r="B223" s="202"/>
      <c r="C223" s="202"/>
      <c r="D223" s="202"/>
      <c r="E223" s="203"/>
      <c r="F223" s="203"/>
      <c r="G223" s="203"/>
      <c r="H223" s="204"/>
      <c r="I223" s="205"/>
      <c r="J223" s="205"/>
      <c r="K223" s="202"/>
      <c r="L223" s="206"/>
      <c r="M223" s="202"/>
      <c r="N223" s="202"/>
      <c r="O223" s="202"/>
      <c r="P223" s="202"/>
      <c r="Q223" s="202"/>
      <c r="R223" s="202"/>
      <c r="S223" s="202"/>
      <c r="T223" s="202"/>
      <c r="U223" s="202"/>
      <c r="V223" s="202"/>
      <c r="W223" s="202"/>
      <c r="X223" s="202"/>
      <c r="Y223" s="202"/>
      <c r="Z223" s="202"/>
      <c r="AA223" s="202"/>
    </row>
    <row r="224" spans="1:27" ht="14.25" customHeight="1">
      <c r="A224" s="202"/>
      <c r="B224" s="202"/>
      <c r="C224" s="202"/>
      <c r="D224" s="202"/>
      <c r="E224" s="203"/>
      <c r="F224" s="203"/>
      <c r="G224" s="203"/>
      <c r="H224" s="204"/>
      <c r="I224" s="205"/>
      <c r="J224" s="205"/>
      <c r="K224" s="202"/>
      <c r="L224" s="206"/>
      <c r="M224" s="202"/>
      <c r="N224" s="202"/>
      <c r="O224" s="202"/>
      <c r="P224" s="202"/>
      <c r="Q224" s="202"/>
      <c r="R224" s="202"/>
      <c r="S224" s="202"/>
      <c r="T224" s="202"/>
      <c r="U224" s="202"/>
      <c r="V224" s="202"/>
      <c r="W224" s="202"/>
      <c r="X224" s="202"/>
      <c r="Y224" s="202"/>
      <c r="Z224" s="202"/>
      <c r="AA224" s="202"/>
    </row>
    <row r="225" spans="1:27" ht="14.25" customHeight="1">
      <c r="A225" s="202"/>
      <c r="B225" s="202"/>
      <c r="C225" s="202"/>
      <c r="D225" s="202"/>
      <c r="E225" s="203"/>
      <c r="F225" s="203"/>
      <c r="G225" s="203"/>
      <c r="H225" s="204"/>
      <c r="I225" s="205"/>
      <c r="J225" s="205"/>
      <c r="K225" s="202"/>
      <c r="L225" s="206"/>
      <c r="M225" s="202"/>
      <c r="N225" s="202"/>
      <c r="O225" s="202"/>
      <c r="P225" s="202"/>
      <c r="Q225" s="202"/>
      <c r="R225" s="202"/>
      <c r="S225" s="202"/>
      <c r="T225" s="202"/>
      <c r="U225" s="202"/>
      <c r="V225" s="202"/>
      <c r="W225" s="202"/>
      <c r="X225" s="202"/>
      <c r="Y225" s="202"/>
      <c r="Z225" s="202"/>
      <c r="AA225" s="202"/>
    </row>
    <row r="226" spans="1:27" ht="14.25" customHeight="1">
      <c r="A226" s="202"/>
      <c r="B226" s="202"/>
      <c r="C226" s="202"/>
      <c r="D226" s="202"/>
      <c r="E226" s="203"/>
      <c r="F226" s="203"/>
      <c r="G226" s="203"/>
      <c r="H226" s="204"/>
      <c r="I226" s="205"/>
      <c r="J226" s="205"/>
      <c r="K226" s="202"/>
      <c r="L226" s="206"/>
      <c r="M226" s="202"/>
      <c r="N226" s="202"/>
      <c r="O226" s="202"/>
      <c r="P226" s="202"/>
      <c r="Q226" s="202"/>
      <c r="R226" s="202"/>
      <c r="S226" s="202"/>
      <c r="T226" s="202"/>
      <c r="U226" s="202"/>
      <c r="V226" s="202"/>
      <c r="W226" s="202"/>
      <c r="X226" s="202"/>
      <c r="Y226" s="202"/>
      <c r="Z226" s="202"/>
      <c r="AA226" s="202"/>
    </row>
    <row r="227" spans="1:27" ht="14.25" customHeight="1">
      <c r="A227" s="202"/>
      <c r="B227" s="202"/>
      <c r="C227" s="202"/>
      <c r="D227" s="202"/>
      <c r="E227" s="203"/>
      <c r="F227" s="203"/>
      <c r="G227" s="203"/>
      <c r="H227" s="204"/>
      <c r="I227" s="205"/>
      <c r="J227" s="205"/>
      <c r="K227" s="202"/>
      <c r="L227" s="206"/>
      <c r="M227" s="202"/>
      <c r="N227" s="202"/>
      <c r="O227" s="202"/>
      <c r="P227" s="202"/>
      <c r="Q227" s="202"/>
      <c r="R227" s="202"/>
      <c r="S227" s="202"/>
      <c r="T227" s="202"/>
      <c r="U227" s="202"/>
      <c r="V227" s="202"/>
      <c r="W227" s="202"/>
      <c r="X227" s="202"/>
      <c r="Y227" s="202"/>
      <c r="Z227" s="202"/>
      <c r="AA227" s="202"/>
    </row>
    <row r="228" spans="1:27" ht="14.25" customHeight="1">
      <c r="A228" s="202"/>
      <c r="B228" s="202"/>
      <c r="C228" s="202"/>
      <c r="D228" s="202"/>
      <c r="E228" s="203"/>
      <c r="F228" s="203"/>
      <c r="G228" s="203"/>
      <c r="H228" s="204"/>
      <c r="I228" s="205"/>
      <c r="J228" s="205"/>
      <c r="K228" s="202"/>
      <c r="L228" s="206"/>
      <c r="M228" s="202"/>
      <c r="N228" s="202"/>
      <c r="O228" s="202"/>
      <c r="P228" s="202"/>
      <c r="Q228" s="202"/>
      <c r="R228" s="202"/>
      <c r="S228" s="202"/>
      <c r="T228" s="202"/>
      <c r="U228" s="202"/>
      <c r="V228" s="202"/>
      <c r="W228" s="202"/>
      <c r="X228" s="202"/>
      <c r="Y228" s="202"/>
      <c r="Z228" s="202"/>
      <c r="AA228" s="202"/>
    </row>
    <row r="229" spans="1:27" ht="14.25" customHeight="1">
      <c r="A229" s="202"/>
      <c r="B229" s="202"/>
      <c r="C229" s="202"/>
      <c r="D229" s="202"/>
      <c r="E229" s="203"/>
      <c r="F229" s="203"/>
      <c r="G229" s="203"/>
      <c r="H229" s="204"/>
      <c r="I229" s="205"/>
      <c r="J229" s="205"/>
      <c r="K229" s="202"/>
      <c r="L229" s="206"/>
      <c r="M229" s="202"/>
      <c r="N229" s="202"/>
      <c r="O229" s="202"/>
      <c r="P229" s="202"/>
      <c r="Q229" s="202"/>
      <c r="R229" s="202"/>
      <c r="S229" s="202"/>
      <c r="T229" s="202"/>
      <c r="U229" s="202"/>
      <c r="V229" s="202"/>
      <c r="W229" s="202"/>
      <c r="X229" s="202"/>
      <c r="Y229" s="202"/>
      <c r="Z229" s="202"/>
      <c r="AA229" s="202"/>
    </row>
    <row r="230" spans="1:27" ht="14.25" customHeight="1">
      <c r="A230" s="202"/>
      <c r="B230" s="202"/>
      <c r="C230" s="202"/>
      <c r="D230" s="202"/>
      <c r="E230" s="203"/>
      <c r="F230" s="203"/>
      <c r="G230" s="203"/>
      <c r="H230" s="204"/>
      <c r="I230" s="205"/>
      <c r="J230" s="205"/>
      <c r="K230" s="202"/>
      <c r="L230" s="206"/>
      <c r="M230" s="202"/>
      <c r="N230" s="202"/>
      <c r="O230" s="202"/>
      <c r="P230" s="202"/>
      <c r="Q230" s="202"/>
      <c r="R230" s="202"/>
      <c r="S230" s="202"/>
      <c r="T230" s="202"/>
      <c r="U230" s="202"/>
      <c r="V230" s="202"/>
      <c r="W230" s="202"/>
      <c r="X230" s="202"/>
      <c r="Y230" s="202"/>
      <c r="Z230" s="202"/>
      <c r="AA230" s="202"/>
    </row>
    <row r="231" spans="1:27" ht="14.25" customHeight="1">
      <c r="A231" s="202"/>
      <c r="B231" s="202"/>
      <c r="C231" s="202"/>
      <c r="D231" s="202"/>
      <c r="E231" s="203"/>
      <c r="F231" s="203"/>
      <c r="G231" s="203"/>
      <c r="H231" s="204"/>
      <c r="I231" s="205"/>
      <c r="J231" s="205"/>
      <c r="K231" s="202"/>
      <c r="L231" s="206"/>
      <c r="M231" s="202"/>
      <c r="N231" s="202"/>
      <c r="O231" s="202"/>
      <c r="P231" s="202"/>
      <c r="Q231" s="202"/>
      <c r="R231" s="202"/>
      <c r="S231" s="202"/>
      <c r="T231" s="202"/>
      <c r="U231" s="202"/>
      <c r="V231" s="202"/>
      <c r="W231" s="202"/>
      <c r="X231" s="202"/>
      <c r="Y231" s="202"/>
      <c r="Z231" s="202"/>
      <c r="AA231" s="202"/>
    </row>
    <row r="232" spans="1:27" ht="14.25" customHeight="1">
      <c r="A232" s="202"/>
      <c r="B232" s="202"/>
      <c r="C232" s="202"/>
      <c r="D232" s="202"/>
      <c r="E232" s="203"/>
      <c r="F232" s="203"/>
      <c r="G232" s="203"/>
      <c r="H232" s="204"/>
      <c r="I232" s="205"/>
      <c r="J232" s="205"/>
      <c r="K232" s="202"/>
      <c r="L232" s="206"/>
      <c r="M232" s="202"/>
      <c r="N232" s="202"/>
      <c r="O232" s="202"/>
      <c r="P232" s="202"/>
      <c r="Q232" s="202"/>
      <c r="R232" s="202"/>
      <c r="S232" s="202"/>
      <c r="T232" s="202"/>
      <c r="U232" s="202"/>
      <c r="V232" s="202"/>
      <c r="W232" s="202"/>
      <c r="X232" s="202"/>
      <c r="Y232" s="202"/>
      <c r="Z232" s="202"/>
      <c r="AA232" s="202"/>
    </row>
    <row r="233" spans="1:27" ht="14.25" customHeight="1">
      <c r="A233" s="202"/>
      <c r="B233" s="202"/>
      <c r="C233" s="202"/>
      <c r="D233" s="202"/>
      <c r="E233" s="203"/>
      <c r="F233" s="203"/>
      <c r="G233" s="203"/>
      <c r="H233" s="204"/>
      <c r="I233" s="205"/>
      <c r="J233" s="205"/>
      <c r="K233" s="202"/>
      <c r="L233" s="206"/>
      <c r="M233" s="202"/>
      <c r="N233" s="202"/>
      <c r="O233" s="202"/>
      <c r="P233" s="202"/>
      <c r="Q233" s="202"/>
      <c r="R233" s="202"/>
      <c r="S233" s="202"/>
      <c r="T233" s="202"/>
      <c r="U233" s="202"/>
      <c r="V233" s="202"/>
      <c r="W233" s="202"/>
      <c r="X233" s="202"/>
      <c r="Y233" s="202"/>
      <c r="Z233" s="202"/>
      <c r="AA233" s="202"/>
    </row>
    <row r="234" spans="1:27" ht="14.25" customHeight="1">
      <c r="A234" s="202"/>
      <c r="B234" s="202"/>
      <c r="C234" s="202"/>
      <c r="D234" s="202"/>
      <c r="E234" s="203"/>
      <c r="F234" s="203"/>
      <c r="G234" s="203"/>
      <c r="H234" s="204"/>
      <c r="I234" s="205"/>
      <c r="J234" s="205"/>
      <c r="K234" s="202"/>
      <c r="L234" s="206"/>
      <c r="M234" s="202"/>
      <c r="N234" s="202"/>
      <c r="O234" s="202"/>
      <c r="P234" s="202"/>
      <c r="Q234" s="202"/>
      <c r="R234" s="202"/>
      <c r="S234" s="202"/>
      <c r="T234" s="202"/>
      <c r="U234" s="202"/>
      <c r="V234" s="202"/>
      <c r="W234" s="202"/>
      <c r="X234" s="202"/>
      <c r="Y234" s="202"/>
      <c r="Z234" s="202"/>
      <c r="AA234" s="202"/>
    </row>
    <row r="235" spans="1:27" ht="14.25" customHeight="1">
      <c r="A235" s="202"/>
      <c r="B235" s="202"/>
      <c r="C235" s="202"/>
      <c r="D235" s="202"/>
      <c r="E235" s="203"/>
      <c r="F235" s="203"/>
      <c r="G235" s="203"/>
      <c r="H235" s="204"/>
      <c r="I235" s="205"/>
      <c r="J235" s="205"/>
      <c r="K235" s="202"/>
      <c r="L235" s="206"/>
      <c r="M235" s="202"/>
      <c r="N235" s="202"/>
      <c r="O235" s="202"/>
      <c r="P235" s="202"/>
      <c r="Q235" s="202"/>
      <c r="R235" s="202"/>
      <c r="S235" s="202"/>
      <c r="T235" s="202"/>
      <c r="U235" s="202"/>
      <c r="V235" s="202"/>
      <c r="W235" s="202"/>
      <c r="X235" s="202"/>
      <c r="Y235" s="202"/>
      <c r="Z235" s="202"/>
      <c r="AA235" s="202"/>
    </row>
    <row r="236" spans="1:27" ht="14.25" customHeight="1">
      <c r="A236" s="202"/>
      <c r="B236" s="202"/>
      <c r="C236" s="202"/>
      <c r="D236" s="202"/>
      <c r="E236" s="203"/>
      <c r="F236" s="203"/>
      <c r="G236" s="203"/>
      <c r="H236" s="204"/>
      <c r="I236" s="205"/>
      <c r="J236" s="205"/>
      <c r="K236" s="202"/>
      <c r="L236" s="206"/>
      <c r="M236" s="202"/>
      <c r="N236" s="202"/>
      <c r="O236" s="202"/>
      <c r="P236" s="202"/>
      <c r="Q236" s="202"/>
      <c r="R236" s="202"/>
      <c r="S236" s="202"/>
      <c r="T236" s="202"/>
      <c r="U236" s="202"/>
      <c r="V236" s="202"/>
      <c r="W236" s="202"/>
      <c r="X236" s="202"/>
      <c r="Y236" s="202"/>
      <c r="Z236" s="202"/>
      <c r="AA236" s="202"/>
    </row>
    <row r="237" spans="1:27" ht="14.25" customHeight="1">
      <c r="A237" s="202"/>
      <c r="B237" s="202"/>
      <c r="C237" s="202"/>
      <c r="D237" s="202"/>
      <c r="E237" s="203"/>
      <c r="F237" s="203"/>
      <c r="G237" s="203"/>
      <c r="H237" s="204"/>
      <c r="I237" s="205"/>
      <c r="J237" s="205"/>
      <c r="K237" s="202"/>
      <c r="L237" s="206"/>
      <c r="M237" s="202"/>
      <c r="N237" s="202"/>
      <c r="O237" s="202"/>
      <c r="P237" s="202"/>
      <c r="Q237" s="202"/>
      <c r="R237" s="202"/>
      <c r="S237" s="202"/>
      <c r="T237" s="202"/>
      <c r="U237" s="202"/>
      <c r="V237" s="202"/>
      <c r="W237" s="202"/>
      <c r="X237" s="202"/>
      <c r="Y237" s="202"/>
      <c r="Z237" s="202"/>
      <c r="AA237" s="202"/>
    </row>
    <row r="238" spans="1:27" ht="14.25" customHeight="1">
      <c r="A238" s="202"/>
      <c r="B238" s="202"/>
      <c r="C238" s="202"/>
      <c r="D238" s="202"/>
      <c r="E238" s="203"/>
      <c r="F238" s="203"/>
      <c r="G238" s="203"/>
      <c r="H238" s="204"/>
      <c r="I238" s="205"/>
      <c r="J238" s="205"/>
      <c r="K238" s="202"/>
      <c r="L238" s="206"/>
      <c r="M238" s="202"/>
      <c r="N238" s="202"/>
      <c r="O238" s="202"/>
      <c r="P238" s="202"/>
      <c r="Q238" s="202"/>
      <c r="R238" s="202"/>
      <c r="S238" s="202"/>
      <c r="T238" s="202"/>
      <c r="U238" s="202"/>
      <c r="V238" s="202"/>
      <c r="W238" s="202"/>
      <c r="X238" s="202"/>
      <c r="Y238" s="202"/>
      <c r="Z238" s="202"/>
      <c r="AA238" s="202"/>
    </row>
    <row r="239" spans="1:27" ht="14.25" customHeight="1">
      <c r="A239" s="202"/>
      <c r="B239" s="202"/>
      <c r="C239" s="202"/>
      <c r="D239" s="202"/>
      <c r="E239" s="203"/>
      <c r="F239" s="203"/>
      <c r="G239" s="203"/>
      <c r="H239" s="204"/>
      <c r="I239" s="205"/>
      <c r="J239" s="205"/>
      <c r="K239" s="202"/>
      <c r="L239" s="206"/>
      <c r="M239" s="202"/>
      <c r="N239" s="202"/>
      <c r="O239" s="202"/>
      <c r="P239" s="202"/>
      <c r="Q239" s="202"/>
      <c r="R239" s="202"/>
      <c r="S239" s="202"/>
      <c r="T239" s="202"/>
      <c r="U239" s="202"/>
      <c r="V239" s="202"/>
      <c r="W239" s="202"/>
      <c r="X239" s="202"/>
      <c r="Y239" s="202"/>
      <c r="Z239" s="202"/>
      <c r="AA239" s="202"/>
    </row>
    <row r="240" spans="1:27" ht="14.25" customHeight="1">
      <c r="A240" s="202"/>
      <c r="B240" s="202"/>
      <c r="C240" s="202"/>
      <c r="D240" s="202"/>
      <c r="E240" s="203"/>
      <c r="F240" s="203"/>
      <c r="G240" s="203"/>
      <c r="H240" s="204"/>
      <c r="I240" s="205"/>
      <c r="J240" s="205"/>
      <c r="K240" s="202"/>
      <c r="L240" s="206"/>
      <c r="M240" s="202"/>
      <c r="N240" s="202"/>
      <c r="O240" s="202"/>
      <c r="P240" s="202"/>
      <c r="Q240" s="202"/>
      <c r="R240" s="202"/>
      <c r="S240" s="202"/>
      <c r="T240" s="202"/>
      <c r="U240" s="202"/>
      <c r="V240" s="202"/>
      <c r="W240" s="202"/>
      <c r="X240" s="202"/>
      <c r="Y240" s="202"/>
      <c r="Z240" s="202"/>
      <c r="AA240" s="202"/>
    </row>
    <row r="241" spans="1:27" ht="14.25" customHeight="1">
      <c r="A241" s="202"/>
      <c r="B241" s="202"/>
      <c r="C241" s="202"/>
      <c r="D241" s="202"/>
      <c r="E241" s="203"/>
      <c r="F241" s="203"/>
      <c r="G241" s="203"/>
      <c r="H241" s="204"/>
      <c r="I241" s="205"/>
      <c r="J241" s="205"/>
      <c r="K241" s="202"/>
      <c r="L241" s="206"/>
      <c r="M241" s="202"/>
      <c r="N241" s="202"/>
      <c r="O241" s="202"/>
      <c r="P241" s="202"/>
      <c r="Q241" s="202"/>
      <c r="R241" s="202"/>
      <c r="S241" s="202"/>
      <c r="T241" s="202"/>
      <c r="U241" s="202"/>
      <c r="V241" s="202"/>
      <c r="W241" s="202"/>
      <c r="X241" s="202"/>
      <c r="Y241" s="202"/>
      <c r="Z241" s="202"/>
      <c r="AA241" s="202"/>
    </row>
    <row r="242" spans="1:27" ht="14.25" customHeight="1">
      <c r="A242" s="202"/>
      <c r="B242" s="202"/>
      <c r="C242" s="202"/>
      <c r="D242" s="202"/>
      <c r="E242" s="203"/>
      <c r="F242" s="203"/>
      <c r="G242" s="203"/>
      <c r="H242" s="204"/>
      <c r="I242" s="205"/>
      <c r="J242" s="205"/>
      <c r="K242" s="202"/>
      <c r="L242" s="206"/>
      <c r="M242" s="202"/>
      <c r="N242" s="202"/>
      <c r="O242" s="202"/>
      <c r="P242" s="202"/>
      <c r="Q242" s="202"/>
      <c r="R242" s="202"/>
      <c r="S242" s="202"/>
      <c r="T242" s="202"/>
      <c r="U242" s="202"/>
      <c r="V242" s="202"/>
      <c r="W242" s="202"/>
      <c r="X242" s="202"/>
      <c r="Y242" s="202"/>
      <c r="Z242" s="202"/>
      <c r="AA242" s="202"/>
    </row>
    <row r="243" spans="1:27" ht="14.25" customHeight="1">
      <c r="A243" s="202"/>
      <c r="B243" s="202"/>
      <c r="C243" s="202"/>
      <c r="D243" s="202"/>
      <c r="E243" s="203"/>
      <c r="F243" s="203"/>
      <c r="G243" s="203"/>
      <c r="H243" s="204"/>
      <c r="I243" s="205"/>
      <c r="J243" s="205"/>
      <c r="K243" s="202"/>
      <c r="L243" s="206"/>
      <c r="M243" s="202"/>
      <c r="N243" s="202"/>
      <c r="O243" s="202"/>
      <c r="P243" s="202"/>
      <c r="Q243" s="202"/>
      <c r="R243" s="202"/>
      <c r="S243" s="202"/>
      <c r="T243" s="202"/>
      <c r="U243" s="202"/>
      <c r="V243" s="202"/>
      <c r="W243" s="202"/>
      <c r="X243" s="202"/>
      <c r="Y243" s="202"/>
      <c r="Z243" s="202"/>
      <c r="AA243" s="202"/>
    </row>
    <row r="244" spans="1:27" ht="14.25" customHeight="1">
      <c r="A244" s="202"/>
      <c r="B244" s="202"/>
      <c r="C244" s="202"/>
      <c r="D244" s="202"/>
      <c r="E244" s="203"/>
      <c r="F244" s="203"/>
      <c r="G244" s="203"/>
      <c r="H244" s="204"/>
      <c r="I244" s="205"/>
      <c r="J244" s="205"/>
      <c r="K244" s="202"/>
      <c r="L244" s="206"/>
      <c r="M244" s="202"/>
      <c r="N244" s="202"/>
      <c r="O244" s="202"/>
      <c r="P244" s="202"/>
      <c r="Q244" s="202"/>
      <c r="R244" s="202"/>
      <c r="S244" s="202"/>
      <c r="T244" s="202"/>
      <c r="U244" s="202"/>
      <c r="V244" s="202"/>
      <c r="W244" s="202"/>
      <c r="X244" s="202"/>
      <c r="Y244" s="202"/>
      <c r="Z244" s="202"/>
      <c r="AA244" s="202"/>
    </row>
    <row r="245" spans="1:27" ht="14.25" customHeight="1">
      <c r="A245" s="202"/>
      <c r="B245" s="202"/>
      <c r="C245" s="202"/>
      <c r="D245" s="202"/>
      <c r="E245" s="203"/>
      <c r="F245" s="203"/>
      <c r="G245" s="203"/>
      <c r="H245" s="204"/>
      <c r="I245" s="205"/>
      <c r="J245" s="205"/>
      <c r="K245" s="202"/>
      <c r="L245" s="206"/>
      <c r="M245" s="202"/>
      <c r="N245" s="202"/>
      <c r="O245" s="202"/>
      <c r="P245" s="202"/>
      <c r="Q245" s="202"/>
      <c r="R245" s="202"/>
      <c r="S245" s="202"/>
      <c r="T245" s="202"/>
      <c r="U245" s="202"/>
      <c r="V245" s="202"/>
      <c r="W245" s="202"/>
      <c r="X245" s="202"/>
      <c r="Y245" s="202"/>
      <c r="Z245" s="202"/>
      <c r="AA245" s="202"/>
    </row>
    <row r="246" spans="1:27" ht="14.25" customHeight="1">
      <c r="A246" s="202"/>
      <c r="B246" s="202"/>
      <c r="C246" s="202"/>
      <c r="D246" s="202"/>
      <c r="E246" s="203"/>
      <c r="F246" s="203"/>
      <c r="G246" s="203"/>
      <c r="H246" s="204"/>
      <c r="I246" s="205"/>
      <c r="J246" s="205"/>
      <c r="K246" s="202"/>
      <c r="L246" s="206"/>
      <c r="M246" s="202"/>
      <c r="N246" s="202"/>
      <c r="O246" s="202"/>
      <c r="P246" s="202"/>
      <c r="Q246" s="202"/>
      <c r="R246" s="202"/>
      <c r="S246" s="202"/>
      <c r="T246" s="202"/>
      <c r="U246" s="202"/>
      <c r="V246" s="202"/>
      <c r="W246" s="202"/>
      <c r="X246" s="202"/>
      <c r="Y246" s="202"/>
      <c r="Z246" s="202"/>
      <c r="AA246" s="202"/>
    </row>
    <row r="247" spans="1:27" ht="14.25" customHeight="1">
      <c r="A247" s="202"/>
      <c r="B247" s="202"/>
      <c r="C247" s="202"/>
      <c r="D247" s="202"/>
      <c r="E247" s="203"/>
      <c r="F247" s="203"/>
      <c r="G247" s="203"/>
      <c r="H247" s="204"/>
      <c r="I247" s="205"/>
      <c r="J247" s="205"/>
      <c r="K247" s="202"/>
      <c r="L247" s="206"/>
      <c r="M247" s="202"/>
      <c r="N247" s="202"/>
      <c r="O247" s="202"/>
      <c r="P247" s="202"/>
      <c r="Q247" s="202"/>
      <c r="R247" s="202"/>
      <c r="S247" s="202"/>
      <c r="T247" s="202"/>
      <c r="U247" s="202"/>
      <c r="V247" s="202"/>
      <c r="W247" s="202"/>
      <c r="X247" s="202"/>
      <c r="Y247" s="202"/>
      <c r="Z247" s="202"/>
      <c r="AA247" s="202"/>
    </row>
    <row r="248" spans="1:27" ht="14.25" customHeight="1">
      <c r="A248" s="202"/>
      <c r="B248" s="202"/>
      <c r="C248" s="202"/>
      <c r="D248" s="202"/>
      <c r="E248" s="203"/>
      <c r="F248" s="203"/>
      <c r="G248" s="203"/>
      <c r="H248" s="204"/>
      <c r="I248" s="205"/>
      <c r="J248" s="205"/>
      <c r="K248" s="202"/>
      <c r="L248" s="206"/>
      <c r="M248" s="202"/>
      <c r="N248" s="202"/>
      <c r="O248" s="202"/>
      <c r="P248" s="202"/>
      <c r="Q248" s="202"/>
      <c r="R248" s="202"/>
      <c r="S248" s="202"/>
      <c r="T248" s="202"/>
      <c r="U248" s="202"/>
      <c r="V248" s="202"/>
      <c r="W248" s="202"/>
      <c r="X248" s="202"/>
      <c r="Y248" s="202"/>
      <c r="Z248" s="202"/>
      <c r="AA248" s="202"/>
    </row>
    <row r="249" spans="1:27" ht="14.25" customHeight="1">
      <c r="A249" s="202"/>
      <c r="B249" s="202"/>
      <c r="C249" s="202"/>
      <c r="D249" s="202"/>
      <c r="E249" s="203"/>
      <c r="F249" s="203"/>
      <c r="G249" s="203"/>
      <c r="H249" s="204"/>
      <c r="I249" s="205"/>
      <c r="J249" s="205"/>
      <c r="K249" s="202"/>
      <c r="L249" s="206"/>
      <c r="M249" s="202"/>
      <c r="N249" s="202"/>
      <c r="O249" s="202"/>
      <c r="P249" s="202"/>
      <c r="Q249" s="202"/>
      <c r="R249" s="202"/>
      <c r="S249" s="202"/>
      <c r="T249" s="202"/>
      <c r="U249" s="202"/>
      <c r="V249" s="202"/>
      <c r="W249" s="202"/>
      <c r="X249" s="202"/>
      <c r="Y249" s="202"/>
      <c r="Z249" s="202"/>
      <c r="AA249" s="202"/>
    </row>
    <row r="250" spans="1:27" ht="14.25" customHeight="1">
      <c r="A250" s="202"/>
      <c r="B250" s="202"/>
      <c r="C250" s="202"/>
      <c r="D250" s="202"/>
      <c r="E250" s="203"/>
      <c r="F250" s="203"/>
      <c r="G250" s="203"/>
      <c r="H250" s="204"/>
      <c r="I250" s="205"/>
      <c r="J250" s="205"/>
      <c r="K250" s="202"/>
      <c r="L250" s="206"/>
      <c r="M250" s="202"/>
      <c r="N250" s="202"/>
      <c r="O250" s="202"/>
      <c r="P250" s="202"/>
      <c r="Q250" s="202"/>
      <c r="R250" s="202"/>
      <c r="S250" s="202"/>
      <c r="T250" s="202"/>
      <c r="U250" s="202"/>
      <c r="V250" s="202"/>
      <c r="W250" s="202"/>
      <c r="X250" s="202"/>
      <c r="Y250" s="202"/>
      <c r="Z250" s="202"/>
      <c r="AA250" s="202"/>
    </row>
    <row r="251" spans="1:27" ht="14.25" customHeight="1">
      <c r="A251" s="202"/>
      <c r="B251" s="202"/>
      <c r="C251" s="202"/>
      <c r="D251" s="202"/>
      <c r="E251" s="203"/>
      <c r="F251" s="203"/>
      <c r="G251" s="203"/>
      <c r="H251" s="204"/>
      <c r="I251" s="205"/>
      <c r="J251" s="205"/>
      <c r="K251" s="202"/>
      <c r="L251" s="206"/>
      <c r="M251" s="202"/>
      <c r="N251" s="202"/>
      <c r="O251" s="202"/>
      <c r="P251" s="202"/>
      <c r="Q251" s="202"/>
      <c r="R251" s="202"/>
      <c r="S251" s="202"/>
      <c r="T251" s="202"/>
      <c r="U251" s="202"/>
      <c r="V251" s="202"/>
      <c r="W251" s="202"/>
      <c r="X251" s="202"/>
      <c r="Y251" s="202"/>
      <c r="Z251" s="202"/>
      <c r="AA251" s="202"/>
    </row>
    <row r="252" spans="1:27" ht="14.25" customHeight="1">
      <c r="A252" s="202"/>
      <c r="B252" s="202"/>
      <c r="C252" s="202"/>
      <c r="D252" s="202"/>
      <c r="E252" s="203"/>
      <c r="F252" s="203"/>
      <c r="G252" s="203"/>
      <c r="H252" s="204"/>
      <c r="I252" s="205"/>
      <c r="J252" s="205"/>
      <c r="K252" s="202"/>
      <c r="L252" s="206"/>
      <c r="M252" s="202"/>
      <c r="N252" s="202"/>
      <c r="O252" s="202"/>
      <c r="P252" s="202"/>
      <c r="Q252" s="202"/>
      <c r="R252" s="202"/>
      <c r="S252" s="202"/>
      <c r="T252" s="202"/>
      <c r="U252" s="202"/>
      <c r="V252" s="202"/>
      <c r="W252" s="202"/>
      <c r="X252" s="202"/>
      <c r="Y252" s="202"/>
      <c r="Z252" s="202"/>
      <c r="AA252" s="202"/>
    </row>
    <row r="253" spans="1:27" ht="14.25" customHeight="1">
      <c r="A253" s="202"/>
      <c r="B253" s="202"/>
      <c r="C253" s="202"/>
      <c r="D253" s="202"/>
      <c r="E253" s="203"/>
      <c r="F253" s="203"/>
      <c r="G253" s="203"/>
      <c r="H253" s="204"/>
      <c r="I253" s="205"/>
      <c r="J253" s="205"/>
      <c r="K253" s="202"/>
      <c r="L253" s="206"/>
      <c r="M253" s="202"/>
      <c r="N253" s="202"/>
      <c r="O253" s="202"/>
      <c r="P253" s="202"/>
      <c r="Q253" s="202"/>
      <c r="R253" s="202"/>
      <c r="S253" s="202"/>
      <c r="T253" s="202"/>
      <c r="U253" s="202"/>
      <c r="V253" s="202"/>
      <c r="W253" s="202"/>
      <c r="X253" s="202"/>
      <c r="Y253" s="202"/>
      <c r="Z253" s="202"/>
      <c r="AA253" s="202"/>
    </row>
    <row r="254" spans="1:27" ht="14.25" customHeight="1">
      <c r="A254" s="202"/>
      <c r="B254" s="202"/>
      <c r="C254" s="202"/>
      <c r="D254" s="202"/>
      <c r="E254" s="203"/>
      <c r="F254" s="203"/>
      <c r="G254" s="203"/>
      <c r="H254" s="204"/>
      <c r="I254" s="205"/>
      <c r="J254" s="205"/>
      <c r="K254" s="202"/>
      <c r="L254" s="206"/>
      <c r="M254" s="202"/>
      <c r="N254" s="202"/>
      <c r="O254" s="202"/>
      <c r="P254" s="202"/>
      <c r="Q254" s="202"/>
      <c r="R254" s="202"/>
      <c r="S254" s="202"/>
      <c r="T254" s="202"/>
      <c r="U254" s="202"/>
      <c r="V254" s="202"/>
      <c r="W254" s="202"/>
      <c r="X254" s="202"/>
      <c r="Y254" s="202"/>
      <c r="Z254" s="202"/>
      <c r="AA254" s="202"/>
    </row>
    <row r="255" spans="1:27" ht="14.25" customHeight="1">
      <c r="A255" s="202"/>
      <c r="B255" s="202"/>
      <c r="C255" s="202"/>
      <c r="D255" s="202"/>
      <c r="E255" s="203"/>
      <c r="F255" s="203"/>
      <c r="G255" s="203"/>
      <c r="H255" s="204"/>
      <c r="I255" s="205"/>
      <c r="J255" s="205"/>
      <c r="K255" s="202"/>
      <c r="L255" s="206"/>
      <c r="M255" s="202"/>
      <c r="N255" s="202"/>
      <c r="O255" s="202"/>
      <c r="P255" s="202"/>
      <c r="Q255" s="202"/>
      <c r="R255" s="202"/>
      <c r="S255" s="202"/>
      <c r="T255" s="202"/>
      <c r="U255" s="202"/>
      <c r="V255" s="202"/>
      <c r="W255" s="202"/>
      <c r="X255" s="202"/>
      <c r="Y255" s="202"/>
      <c r="Z255" s="202"/>
      <c r="AA255" s="202"/>
    </row>
    <row r="256" spans="1:27" ht="14.25" customHeight="1">
      <c r="A256" s="202"/>
      <c r="B256" s="202"/>
      <c r="C256" s="202"/>
      <c r="D256" s="202"/>
      <c r="E256" s="203"/>
      <c r="F256" s="203"/>
      <c r="G256" s="203"/>
      <c r="H256" s="204"/>
      <c r="I256" s="205"/>
      <c r="J256" s="205"/>
      <c r="K256" s="202"/>
      <c r="L256" s="206"/>
      <c r="M256" s="202"/>
      <c r="N256" s="202"/>
      <c r="O256" s="202"/>
      <c r="P256" s="202"/>
      <c r="Q256" s="202"/>
      <c r="R256" s="202"/>
      <c r="S256" s="202"/>
      <c r="T256" s="202"/>
      <c r="U256" s="202"/>
      <c r="V256" s="202"/>
      <c r="W256" s="202"/>
      <c r="X256" s="202"/>
      <c r="Y256" s="202"/>
      <c r="Z256" s="202"/>
      <c r="AA256" s="202"/>
    </row>
    <row r="257" spans="1:27" ht="14.25" customHeight="1">
      <c r="A257" s="202"/>
      <c r="B257" s="202"/>
      <c r="C257" s="202"/>
      <c r="D257" s="202"/>
      <c r="E257" s="203"/>
      <c r="F257" s="203"/>
      <c r="G257" s="203"/>
      <c r="H257" s="204"/>
      <c r="I257" s="205"/>
      <c r="J257" s="205"/>
      <c r="K257" s="202"/>
      <c r="L257" s="206"/>
      <c r="M257" s="202"/>
      <c r="N257" s="202"/>
      <c r="O257" s="202"/>
      <c r="P257" s="202"/>
      <c r="Q257" s="202"/>
      <c r="R257" s="202"/>
      <c r="S257" s="202"/>
      <c r="T257" s="202"/>
      <c r="U257" s="202"/>
      <c r="V257" s="202"/>
      <c r="W257" s="202"/>
      <c r="X257" s="202"/>
      <c r="Y257" s="202"/>
      <c r="Z257" s="202"/>
      <c r="AA257" s="202"/>
    </row>
    <row r="258" spans="1:27" ht="14.25" customHeight="1">
      <c r="A258" s="202"/>
      <c r="B258" s="202"/>
      <c r="C258" s="202"/>
      <c r="D258" s="202"/>
      <c r="E258" s="203"/>
      <c r="F258" s="203"/>
      <c r="G258" s="203"/>
      <c r="H258" s="204"/>
      <c r="I258" s="205"/>
      <c r="J258" s="205"/>
      <c r="K258" s="202"/>
      <c r="L258" s="206"/>
      <c r="M258" s="202"/>
      <c r="N258" s="202"/>
      <c r="O258" s="202"/>
      <c r="P258" s="202"/>
      <c r="Q258" s="202"/>
      <c r="R258" s="202"/>
      <c r="S258" s="202"/>
      <c r="T258" s="202"/>
      <c r="U258" s="202"/>
      <c r="V258" s="202"/>
      <c r="W258" s="202"/>
      <c r="X258" s="202"/>
      <c r="Y258" s="202"/>
      <c r="Z258" s="202"/>
      <c r="AA258" s="202"/>
    </row>
    <row r="259" spans="1:27" ht="14.25" customHeight="1">
      <c r="A259" s="202"/>
      <c r="B259" s="202"/>
      <c r="C259" s="202"/>
      <c r="D259" s="202"/>
      <c r="E259" s="203"/>
      <c r="F259" s="203"/>
      <c r="G259" s="203"/>
      <c r="H259" s="204"/>
      <c r="I259" s="205"/>
      <c r="J259" s="205"/>
      <c r="K259" s="202"/>
      <c r="L259" s="206"/>
      <c r="M259" s="202"/>
      <c r="N259" s="202"/>
      <c r="O259" s="202"/>
      <c r="P259" s="202"/>
      <c r="Q259" s="202"/>
      <c r="R259" s="202"/>
      <c r="S259" s="202"/>
      <c r="T259" s="202"/>
      <c r="U259" s="202"/>
      <c r="V259" s="202"/>
      <c r="W259" s="202"/>
      <c r="X259" s="202"/>
      <c r="Y259" s="202"/>
      <c r="Z259" s="202"/>
      <c r="AA259" s="202"/>
    </row>
    <row r="260" spans="1:27" ht="14.25" customHeight="1">
      <c r="A260" s="202"/>
      <c r="B260" s="202"/>
      <c r="C260" s="202"/>
      <c r="D260" s="202"/>
      <c r="E260" s="203"/>
      <c r="F260" s="203"/>
      <c r="G260" s="203"/>
      <c r="H260" s="204"/>
      <c r="I260" s="205"/>
      <c r="J260" s="205"/>
      <c r="K260" s="202"/>
      <c r="L260" s="206"/>
      <c r="M260" s="202"/>
      <c r="N260" s="202"/>
      <c r="O260" s="202"/>
      <c r="P260" s="202"/>
      <c r="Q260" s="202"/>
      <c r="R260" s="202"/>
      <c r="S260" s="202"/>
      <c r="T260" s="202"/>
      <c r="U260" s="202"/>
      <c r="V260" s="202"/>
      <c r="W260" s="202"/>
      <c r="X260" s="202"/>
      <c r="Y260" s="202"/>
      <c r="Z260" s="202"/>
      <c r="AA260" s="202"/>
    </row>
    <row r="261" spans="1:27" ht="14.25" customHeight="1">
      <c r="A261" s="202"/>
      <c r="B261" s="202"/>
      <c r="C261" s="202"/>
      <c r="D261" s="202"/>
      <c r="E261" s="203"/>
      <c r="F261" s="203"/>
      <c r="G261" s="203"/>
      <c r="H261" s="204"/>
      <c r="I261" s="205"/>
      <c r="J261" s="205"/>
      <c r="K261" s="202"/>
      <c r="L261" s="206"/>
      <c r="M261" s="202"/>
      <c r="N261" s="202"/>
      <c r="O261" s="202"/>
      <c r="P261" s="202"/>
      <c r="Q261" s="202"/>
      <c r="R261" s="202"/>
      <c r="S261" s="202"/>
      <c r="T261" s="202"/>
      <c r="U261" s="202"/>
      <c r="V261" s="202"/>
      <c r="W261" s="202"/>
      <c r="X261" s="202"/>
      <c r="Y261" s="202"/>
      <c r="Z261" s="202"/>
      <c r="AA261" s="202"/>
    </row>
    <row r="262" spans="1:27" ht="14.25" customHeight="1">
      <c r="A262" s="202"/>
      <c r="B262" s="202"/>
      <c r="C262" s="202"/>
      <c r="D262" s="202"/>
      <c r="E262" s="203"/>
      <c r="F262" s="203"/>
      <c r="G262" s="203"/>
      <c r="H262" s="204"/>
      <c r="I262" s="205"/>
      <c r="J262" s="205"/>
      <c r="K262" s="202"/>
      <c r="L262" s="206"/>
      <c r="M262" s="202"/>
      <c r="N262" s="202"/>
      <c r="O262" s="202"/>
      <c r="P262" s="202"/>
      <c r="Q262" s="202"/>
      <c r="R262" s="202"/>
      <c r="S262" s="202"/>
      <c r="T262" s="202"/>
      <c r="U262" s="202"/>
      <c r="V262" s="202"/>
      <c r="W262" s="202"/>
      <c r="X262" s="202"/>
      <c r="Y262" s="202"/>
      <c r="Z262" s="202"/>
      <c r="AA262" s="202"/>
    </row>
    <row r="263" spans="1:27" ht="14.25" customHeight="1">
      <c r="A263" s="202"/>
      <c r="B263" s="202"/>
      <c r="C263" s="202"/>
      <c r="D263" s="202"/>
      <c r="E263" s="203"/>
      <c r="F263" s="203"/>
      <c r="G263" s="203"/>
      <c r="H263" s="204"/>
      <c r="I263" s="205"/>
      <c r="J263" s="205"/>
      <c r="K263" s="202"/>
      <c r="L263" s="206"/>
      <c r="M263" s="202"/>
      <c r="N263" s="202"/>
      <c r="O263" s="202"/>
      <c r="P263" s="202"/>
      <c r="Q263" s="202"/>
      <c r="R263" s="202"/>
      <c r="S263" s="202"/>
      <c r="T263" s="202"/>
      <c r="U263" s="202"/>
      <c r="V263" s="202"/>
      <c r="W263" s="202"/>
      <c r="X263" s="202"/>
      <c r="Y263" s="202"/>
      <c r="Z263" s="202"/>
      <c r="AA263" s="202"/>
    </row>
    <row r="264" spans="1:27" ht="14.25" customHeight="1">
      <c r="A264" s="202"/>
      <c r="B264" s="202"/>
      <c r="C264" s="202"/>
      <c r="D264" s="202"/>
      <c r="E264" s="203"/>
      <c r="F264" s="203"/>
      <c r="G264" s="203"/>
      <c r="H264" s="204"/>
      <c r="I264" s="205"/>
      <c r="J264" s="205"/>
      <c r="K264" s="202"/>
      <c r="L264" s="206"/>
      <c r="M264" s="202"/>
      <c r="N264" s="202"/>
      <c r="O264" s="202"/>
      <c r="P264" s="202"/>
      <c r="Q264" s="202"/>
      <c r="R264" s="202"/>
      <c r="S264" s="202"/>
      <c r="T264" s="202"/>
      <c r="U264" s="202"/>
      <c r="V264" s="202"/>
      <c r="W264" s="202"/>
      <c r="X264" s="202"/>
      <c r="Y264" s="202"/>
      <c r="Z264" s="202"/>
      <c r="AA264" s="202"/>
    </row>
    <row r="265" spans="1:27" ht="14.25" customHeight="1">
      <c r="A265" s="202"/>
      <c r="B265" s="202"/>
      <c r="C265" s="202"/>
      <c r="D265" s="202"/>
      <c r="E265" s="203"/>
      <c r="F265" s="203"/>
      <c r="G265" s="203"/>
      <c r="H265" s="204"/>
      <c r="I265" s="205"/>
      <c r="J265" s="205"/>
      <c r="K265" s="202"/>
      <c r="L265" s="206"/>
      <c r="M265" s="202"/>
      <c r="N265" s="202"/>
      <c r="O265" s="202"/>
      <c r="P265" s="202"/>
      <c r="Q265" s="202"/>
      <c r="R265" s="202"/>
      <c r="S265" s="202"/>
      <c r="T265" s="202"/>
      <c r="U265" s="202"/>
      <c r="V265" s="202"/>
      <c r="W265" s="202"/>
      <c r="X265" s="202"/>
      <c r="Y265" s="202"/>
      <c r="Z265" s="202"/>
      <c r="AA265" s="202"/>
    </row>
    <row r="266" spans="1:27" ht="14.25" customHeight="1">
      <c r="A266" s="202"/>
      <c r="B266" s="202"/>
      <c r="C266" s="202"/>
      <c r="D266" s="202"/>
      <c r="E266" s="203"/>
      <c r="F266" s="203"/>
      <c r="G266" s="203"/>
      <c r="H266" s="204"/>
      <c r="I266" s="205"/>
      <c r="J266" s="205"/>
      <c r="K266" s="202"/>
      <c r="L266" s="206"/>
      <c r="M266" s="202"/>
      <c r="N266" s="202"/>
      <c r="O266" s="202"/>
      <c r="P266" s="202"/>
      <c r="Q266" s="202"/>
      <c r="R266" s="202"/>
      <c r="S266" s="202"/>
      <c r="T266" s="202"/>
      <c r="U266" s="202"/>
      <c r="V266" s="202"/>
      <c r="W266" s="202"/>
      <c r="X266" s="202"/>
      <c r="Y266" s="202"/>
      <c r="Z266" s="202"/>
      <c r="AA266" s="202"/>
    </row>
    <row r="267" spans="1:27" ht="14.25" customHeight="1">
      <c r="A267" s="202"/>
      <c r="B267" s="202"/>
      <c r="C267" s="202"/>
      <c r="D267" s="202"/>
      <c r="E267" s="203"/>
      <c r="F267" s="203"/>
      <c r="G267" s="203"/>
      <c r="H267" s="204"/>
      <c r="I267" s="205"/>
      <c r="J267" s="205"/>
      <c r="K267" s="202"/>
      <c r="L267" s="206"/>
      <c r="M267" s="202"/>
      <c r="N267" s="202"/>
      <c r="O267" s="202"/>
      <c r="P267" s="202"/>
      <c r="Q267" s="202"/>
      <c r="R267" s="202"/>
      <c r="S267" s="202"/>
      <c r="T267" s="202"/>
      <c r="U267" s="202"/>
      <c r="V267" s="202"/>
      <c r="W267" s="202"/>
      <c r="X267" s="202"/>
      <c r="Y267" s="202"/>
      <c r="Z267" s="202"/>
      <c r="AA267" s="202"/>
    </row>
    <row r="268" spans="1:27" ht="14.25" customHeight="1">
      <c r="A268" s="202"/>
      <c r="B268" s="202"/>
      <c r="C268" s="202"/>
      <c r="D268" s="202"/>
      <c r="E268" s="203"/>
      <c r="F268" s="203"/>
      <c r="G268" s="203"/>
      <c r="H268" s="204"/>
      <c r="I268" s="205"/>
      <c r="J268" s="205"/>
      <c r="K268" s="202"/>
      <c r="L268" s="206"/>
      <c r="M268" s="202"/>
      <c r="N268" s="202"/>
      <c r="O268" s="202"/>
      <c r="P268" s="202"/>
      <c r="Q268" s="202"/>
      <c r="R268" s="202"/>
      <c r="S268" s="202"/>
      <c r="T268" s="202"/>
      <c r="U268" s="202"/>
      <c r="V268" s="202"/>
      <c r="W268" s="202"/>
      <c r="X268" s="202"/>
      <c r="Y268" s="202"/>
      <c r="Z268" s="202"/>
      <c r="AA268" s="202"/>
    </row>
    <row r="269" spans="1:27" ht="14.25" customHeight="1">
      <c r="A269" s="202"/>
      <c r="B269" s="202"/>
      <c r="C269" s="202"/>
      <c r="D269" s="202"/>
      <c r="E269" s="203"/>
      <c r="F269" s="203"/>
      <c r="G269" s="203"/>
      <c r="H269" s="204"/>
      <c r="I269" s="205"/>
      <c r="J269" s="205"/>
      <c r="K269" s="202"/>
      <c r="L269" s="206"/>
      <c r="M269" s="202"/>
      <c r="N269" s="202"/>
      <c r="O269" s="202"/>
      <c r="P269" s="202"/>
      <c r="Q269" s="202"/>
      <c r="R269" s="202"/>
      <c r="S269" s="202"/>
      <c r="T269" s="202"/>
      <c r="U269" s="202"/>
      <c r="V269" s="202"/>
      <c r="W269" s="202"/>
      <c r="X269" s="202"/>
      <c r="Y269" s="202"/>
      <c r="Z269" s="202"/>
      <c r="AA269" s="202"/>
    </row>
    <row r="270" spans="1:27" ht="14.25" customHeight="1">
      <c r="A270" s="202"/>
      <c r="B270" s="202"/>
      <c r="C270" s="202"/>
      <c r="D270" s="202"/>
      <c r="E270" s="203"/>
      <c r="F270" s="203"/>
      <c r="G270" s="203"/>
      <c r="H270" s="204"/>
      <c r="I270" s="205"/>
      <c r="J270" s="205"/>
      <c r="K270" s="202"/>
      <c r="L270" s="206"/>
      <c r="M270" s="202"/>
      <c r="N270" s="202"/>
      <c r="O270" s="202"/>
      <c r="P270" s="202"/>
      <c r="Q270" s="202"/>
      <c r="R270" s="202"/>
      <c r="S270" s="202"/>
      <c r="T270" s="202"/>
      <c r="U270" s="202"/>
      <c r="V270" s="202"/>
      <c r="W270" s="202"/>
      <c r="X270" s="202"/>
      <c r="Y270" s="202"/>
      <c r="Z270" s="202"/>
      <c r="AA270" s="202"/>
    </row>
    <row r="271" spans="1:27" ht="14.25" customHeight="1">
      <c r="A271" s="202"/>
      <c r="B271" s="202"/>
      <c r="C271" s="202"/>
      <c r="D271" s="202"/>
      <c r="E271" s="203"/>
      <c r="F271" s="203"/>
      <c r="G271" s="203"/>
      <c r="H271" s="204"/>
      <c r="I271" s="205"/>
      <c r="J271" s="205"/>
      <c r="K271" s="202"/>
      <c r="L271" s="206"/>
      <c r="M271" s="202"/>
      <c r="N271" s="202"/>
      <c r="O271" s="202"/>
      <c r="P271" s="202"/>
      <c r="Q271" s="202"/>
      <c r="R271" s="202"/>
      <c r="S271" s="202"/>
      <c r="T271" s="202"/>
      <c r="U271" s="202"/>
      <c r="V271" s="202"/>
      <c r="W271" s="202"/>
      <c r="X271" s="202"/>
      <c r="Y271" s="202"/>
      <c r="Z271" s="202"/>
      <c r="AA271" s="202"/>
    </row>
    <row r="272" spans="1:27" ht="14.25" customHeight="1">
      <c r="A272" s="202"/>
      <c r="B272" s="202"/>
      <c r="C272" s="202"/>
      <c r="D272" s="202"/>
      <c r="E272" s="203"/>
      <c r="F272" s="203"/>
      <c r="G272" s="203"/>
      <c r="H272" s="204"/>
      <c r="I272" s="205"/>
      <c r="J272" s="205"/>
      <c r="K272" s="202"/>
      <c r="L272" s="206"/>
      <c r="M272" s="202"/>
      <c r="N272" s="202"/>
      <c r="O272" s="202"/>
      <c r="P272" s="202"/>
      <c r="Q272" s="202"/>
      <c r="R272" s="202"/>
      <c r="S272" s="202"/>
      <c r="T272" s="202"/>
      <c r="U272" s="202"/>
      <c r="V272" s="202"/>
      <c r="W272" s="202"/>
      <c r="X272" s="202"/>
      <c r="Y272" s="202"/>
      <c r="Z272" s="202"/>
      <c r="AA272" s="202"/>
    </row>
    <row r="273" spans="1:27" ht="14.25" customHeight="1">
      <c r="A273" s="202"/>
      <c r="B273" s="202"/>
      <c r="C273" s="202"/>
      <c r="D273" s="202"/>
      <c r="E273" s="203"/>
      <c r="F273" s="203"/>
      <c r="G273" s="203"/>
      <c r="H273" s="204"/>
      <c r="I273" s="205"/>
      <c r="J273" s="205"/>
      <c r="K273" s="202"/>
      <c r="L273" s="206"/>
      <c r="M273" s="202"/>
      <c r="N273" s="202"/>
      <c r="O273" s="202"/>
      <c r="P273" s="202"/>
      <c r="Q273" s="202"/>
      <c r="R273" s="202"/>
      <c r="S273" s="202"/>
      <c r="T273" s="202"/>
      <c r="U273" s="202"/>
      <c r="V273" s="202"/>
      <c r="W273" s="202"/>
      <c r="X273" s="202"/>
      <c r="Y273" s="202"/>
      <c r="Z273" s="202"/>
      <c r="AA273" s="202"/>
    </row>
    <row r="274" spans="1:27" ht="14.25" customHeight="1">
      <c r="A274" s="202"/>
      <c r="B274" s="202"/>
      <c r="C274" s="202"/>
      <c r="D274" s="202"/>
      <c r="E274" s="203"/>
      <c r="F274" s="203"/>
      <c r="G274" s="203"/>
      <c r="H274" s="204"/>
      <c r="I274" s="205"/>
      <c r="J274" s="205"/>
      <c r="K274" s="202"/>
      <c r="L274" s="206"/>
      <c r="M274" s="202"/>
      <c r="N274" s="202"/>
      <c r="O274" s="202"/>
      <c r="P274" s="202"/>
      <c r="Q274" s="202"/>
      <c r="R274" s="202"/>
      <c r="S274" s="202"/>
      <c r="T274" s="202"/>
      <c r="U274" s="202"/>
      <c r="V274" s="202"/>
      <c r="W274" s="202"/>
      <c r="X274" s="202"/>
      <c r="Y274" s="202"/>
      <c r="Z274" s="202"/>
      <c r="AA274" s="202"/>
    </row>
    <row r="275" spans="1:27" ht="14.25" customHeight="1">
      <c r="A275" s="202"/>
      <c r="B275" s="202"/>
      <c r="C275" s="202"/>
      <c r="D275" s="202"/>
      <c r="E275" s="203"/>
      <c r="F275" s="203"/>
      <c r="G275" s="203"/>
      <c r="H275" s="204"/>
      <c r="I275" s="205"/>
      <c r="J275" s="205"/>
      <c r="K275" s="202"/>
      <c r="L275" s="206"/>
      <c r="M275" s="202"/>
      <c r="N275" s="202"/>
      <c r="O275" s="202"/>
      <c r="P275" s="202"/>
      <c r="Q275" s="202"/>
      <c r="R275" s="202"/>
      <c r="S275" s="202"/>
      <c r="T275" s="202"/>
      <c r="U275" s="202"/>
      <c r="V275" s="202"/>
      <c r="W275" s="202"/>
      <c r="X275" s="202"/>
      <c r="Y275" s="202"/>
      <c r="Z275" s="202"/>
      <c r="AA275" s="202"/>
    </row>
    <row r="276" spans="1:27" ht="14.25" customHeight="1">
      <c r="A276" s="202"/>
      <c r="B276" s="202"/>
      <c r="C276" s="202"/>
      <c r="D276" s="202"/>
      <c r="E276" s="203"/>
      <c r="F276" s="203"/>
      <c r="G276" s="203"/>
      <c r="H276" s="204"/>
      <c r="I276" s="205"/>
      <c r="J276" s="205"/>
      <c r="K276" s="202"/>
      <c r="L276" s="206"/>
      <c r="M276" s="202"/>
      <c r="N276" s="202"/>
      <c r="O276" s="202"/>
      <c r="P276" s="202"/>
      <c r="Q276" s="202"/>
      <c r="R276" s="202"/>
      <c r="S276" s="202"/>
      <c r="T276" s="202"/>
      <c r="U276" s="202"/>
      <c r="V276" s="202"/>
      <c r="W276" s="202"/>
      <c r="X276" s="202"/>
      <c r="Y276" s="202"/>
      <c r="Z276" s="202"/>
      <c r="AA276" s="202"/>
    </row>
    <row r="277" spans="1:27" ht="14.25" customHeight="1">
      <c r="A277" s="202"/>
      <c r="B277" s="202"/>
      <c r="C277" s="202"/>
      <c r="D277" s="202"/>
      <c r="E277" s="203"/>
      <c r="F277" s="203"/>
      <c r="G277" s="203"/>
      <c r="H277" s="204"/>
      <c r="I277" s="205"/>
      <c r="J277" s="205"/>
      <c r="K277" s="202"/>
      <c r="L277" s="206"/>
      <c r="M277" s="202"/>
      <c r="N277" s="202"/>
      <c r="O277" s="202"/>
      <c r="P277" s="202"/>
      <c r="Q277" s="202"/>
      <c r="R277" s="202"/>
      <c r="S277" s="202"/>
      <c r="T277" s="202"/>
      <c r="U277" s="202"/>
      <c r="V277" s="202"/>
      <c r="W277" s="202"/>
      <c r="X277" s="202"/>
      <c r="Y277" s="202"/>
      <c r="Z277" s="202"/>
      <c r="AA277" s="202"/>
    </row>
    <row r="278" spans="1:27" ht="14.25" customHeight="1">
      <c r="A278" s="202"/>
      <c r="B278" s="202"/>
      <c r="C278" s="202"/>
      <c r="D278" s="202"/>
      <c r="E278" s="203"/>
      <c r="F278" s="203"/>
      <c r="G278" s="203"/>
      <c r="H278" s="204"/>
      <c r="I278" s="205"/>
      <c r="J278" s="205"/>
      <c r="K278" s="202"/>
      <c r="L278" s="206"/>
      <c r="M278" s="202"/>
      <c r="N278" s="202"/>
      <c r="O278" s="202"/>
      <c r="P278" s="202"/>
      <c r="Q278" s="202"/>
      <c r="R278" s="202"/>
      <c r="S278" s="202"/>
      <c r="T278" s="202"/>
      <c r="U278" s="202"/>
      <c r="V278" s="202"/>
      <c r="W278" s="202"/>
      <c r="X278" s="202"/>
      <c r="Y278" s="202"/>
      <c r="Z278" s="202"/>
      <c r="AA278" s="202"/>
    </row>
    <row r="279" spans="1:27" ht="14.25" customHeight="1">
      <c r="A279" s="202"/>
      <c r="B279" s="202"/>
      <c r="C279" s="202"/>
      <c r="D279" s="202"/>
      <c r="E279" s="203"/>
      <c r="F279" s="203"/>
      <c r="G279" s="203"/>
      <c r="H279" s="204"/>
      <c r="I279" s="205"/>
      <c r="J279" s="205"/>
      <c r="K279" s="202"/>
      <c r="L279" s="206"/>
      <c r="M279" s="202"/>
      <c r="N279" s="202"/>
      <c r="O279" s="202"/>
      <c r="P279" s="202"/>
      <c r="Q279" s="202"/>
      <c r="R279" s="202"/>
      <c r="S279" s="202"/>
      <c r="T279" s="202"/>
      <c r="U279" s="202"/>
      <c r="V279" s="202"/>
      <c r="W279" s="202"/>
      <c r="X279" s="202"/>
      <c r="Y279" s="202"/>
      <c r="Z279" s="202"/>
      <c r="AA279" s="202"/>
    </row>
    <row r="280" spans="1:27" ht="14.25" customHeight="1">
      <c r="A280" s="202"/>
      <c r="B280" s="202"/>
      <c r="C280" s="202"/>
      <c r="D280" s="202"/>
      <c r="E280" s="203"/>
      <c r="F280" s="203"/>
      <c r="G280" s="203"/>
      <c r="H280" s="204"/>
      <c r="I280" s="205"/>
      <c r="J280" s="205"/>
      <c r="K280" s="202"/>
      <c r="L280" s="206"/>
      <c r="M280" s="202"/>
      <c r="N280" s="202"/>
      <c r="O280" s="202"/>
      <c r="P280" s="202"/>
      <c r="Q280" s="202"/>
      <c r="R280" s="202"/>
      <c r="S280" s="202"/>
      <c r="T280" s="202"/>
      <c r="U280" s="202"/>
      <c r="V280" s="202"/>
      <c r="W280" s="202"/>
      <c r="X280" s="202"/>
      <c r="Y280" s="202"/>
      <c r="Z280" s="202"/>
      <c r="AA280" s="202"/>
    </row>
    <row r="281" spans="1:27" ht="14.25" customHeight="1">
      <c r="A281" s="202"/>
      <c r="B281" s="202"/>
      <c r="C281" s="202"/>
      <c r="D281" s="202"/>
      <c r="E281" s="203"/>
      <c r="F281" s="203"/>
      <c r="G281" s="203"/>
      <c r="H281" s="204"/>
      <c r="I281" s="205"/>
      <c r="J281" s="205"/>
      <c r="K281" s="202"/>
      <c r="L281" s="206"/>
      <c r="M281" s="202"/>
      <c r="N281" s="202"/>
      <c r="O281" s="202"/>
      <c r="P281" s="202"/>
      <c r="Q281" s="202"/>
      <c r="R281" s="202"/>
      <c r="S281" s="202"/>
      <c r="T281" s="202"/>
      <c r="U281" s="202"/>
      <c r="V281" s="202"/>
      <c r="W281" s="202"/>
      <c r="X281" s="202"/>
      <c r="Y281" s="202"/>
      <c r="Z281" s="202"/>
      <c r="AA281" s="202"/>
    </row>
    <row r="282" spans="1:27" ht="14.25" customHeight="1">
      <c r="A282" s="202"/>
      <c r="B282" s="202"/>
      <c r="C282" s="202"/>
      <c r="D282" s="202"/>
      <c r="E282" s="203"/>
      <c r="F282" s="203"/>
      <c r="G282" s="203"/>
      <c r="H282" s="204"/>
      <c r="I282" s="205"/>
      <c r="J282" s="205"/>
      <c r="K282" s="202"/>
      <c r="L282" s="206"/>
      <c r="M282" s="202"/>
      <c r="N282" s="202"/>
      <c r="O282" s="202"/>
      <c r="P282" s="202"/>
      <c r="Q282" s="202"/>
      <c r="R282" s="202"/>
      <c r="S282" s="202"/>
      <c r="T282" s="202"/>
      <c r="U282" s="202"/>
      <c r="V282" s="202"/>
      <c r="W282" s="202"/>
      <c r="X282" s="202"/>
      <c r="Y282" s="202"/>
      <c r="Z282" s="202"/>
      <c r="AA282" s="202"/>
    </row>
    <row r="283" spans="1:27" ht="14.25" customHeight="1">
      <c r="A283" s="202"/>
      <c r="B283" s="202"/>
      <c r="C283" s="202"/>
      <c r="D283" s="202"/>
      <c r="E283" s="203"/>
      <c r="F283" s="203"/>
      <c r="G283" s="203"/>
      <c r="H283" s="204"/>
      <c r="I283" s="205"/>
      <c r="J283" s="205"/>
      <c r="K283" s="202"/>
      <c r="L283" s="206"/>
      <c r="M283" s="202"/>
      <c r="N283" s="202"/>
      <c r="O283" s="202"/>
      <c r="P283" s="202"/>
      <c r="Q283" s="202"/>
      <c r="R283" s="202"/>
      <c r="S283" s="202"/>
      <c r="T283" s="202"/>
      <c r="U283" s="202"/>
      <c r="V283" s="202"/>
      <c r="W283" s="202"/>
      <c r="X283" s="202"/>
      <c r="Y283" s="202"/>
      <c r="Z283" s="202"/>
      <c r="AA283" s="202"/>
    </row>
    <row r="284" spans="1:27" ht="14.25" customHeight="1">
      <c r="A284" s="202"/>
      <c r="B284" s="202"/>
      <c r="C284" s="202"/>
      <c r="D284" s="202"/>
      <c r="E284" s="203"/>
      <c r="F284" s="203"/>
      <c r="G284" s="203"/>
      <c r="H284" s="204"/>
      <c r="I284" s="205"/>
      <c r="J284" s="205"/>
      <c r="K284" s="202"/>
      <c r="L284" s="206"/>
      <c r="M284" s="202"/>
      <c r="N284" s="202"/>
      <c r="O284" s="202"/>
      <c r="P284" s="202"/>
      <c r="Q284" s="202"/>
      <c r="R284" s="202"/>
      <c r="S284" s="202"/>
      <c r="T284" s="202"/>
      <c r="U284" s="202"/>
      <c r="V284" s="202"/>
      <c r="W284" s="202"/>
      <c r="X284" s="202"/>
      <c r="Y284" s="202"/>
      <c r="Z284" s="202"/>
      <c r="AA284" s="202"/>
    </row>
    <row r="285" spans="1:27" ht="14.25" customHeight="1">
      <c r="A285" s="202"/>
      <c r="B285" s="202"/>
      <c r="C285" s="202"/>
      <c r="D285" s="202"/>
      <c r="E285" s="203"/>
      <c r="F285" s="203"/>
      <c r="G285" s="203"/>
      <c r="H285" s="204"/>
      <c r="I285" s="205"/>
      <c r="J285" s="205"/>
      <c r="K285" s="202"/>
      <c r="L285" s="206"/>
      <c r="M285" s="202"/>
      <c r="N285" s="202"/>
      <c r="O285" s="202"/>
      <c r="P285" s="202"/>
      <c r="Q285" s="202"/>
      <c r="R285" s="202"/>
      <c r="S285" s="202"/>
      <c r="T285" s="202"/>
      <c r="U285" s="202"/>
      <c r="V285" s="202"/>
      <c r="W285" s="202"/>
      <c r="X285" s="202"/>
      <c r="Y285" s="202"/>
      <c r="Z285" s="202"/>
      <c r="AA285" s="202"/>
    </row>
    <row r="286" spans="1:27" ht="14.25" customHeight="1">
      <c r="A286" s="202"/>
      <c r="B286" s="202"/>
      <c r="C286" s="202"/>
      <c r="D286" s="202"/>
      <c r="E286" s="203"/>
      <c r="F286" s="203"/>
      <c r="G286" s="203"/>
      <c r="H286" s="204"/>
      <c r="I286" s="205"/>
      <c r="J286" s="205"/>
      <c r="K286" s="202"/>
      <c r="L286" s="206"/>
      <c r="M286" s="202"/>
      <c r="N286" s="202"/>
      <c r="O286" s="202"/>
      <c r="P286" s="202"/>
      <c r="Q286" s="202"/>
      <c r="R286" s="202"/>
      <c r="S286" s="202"/>
      <c r="T286" s="202"/>
      <c r="U286" s="202"/>
      <c r="V286" s="202"/>
      <c r="W286" s="202"/>
      <c r="X286" s="202"/>
      <c r="Y286" s="202"/>
      <c r="Z286" s="202"/>
      <c r="AA286" s="202"/>
    </row>
    <row r="287" spans="1:27" ht="14.25" customHeight="1">
      <c r="A287" s="202"/>
      <c r="B287" s="202"/>
      <c r="C287" s="202"/>
      <c r="D287" s="202"/>
      <c r="E287" s="203"/>
      <c r="F287" s="203"/>
      <c r="G287" s="203"/>
      <c r="H287" s="204"/>
      <c r="I287" s="205"/>
      <c r="J287" s="205"/>
      <c r="K287" s="202"/>
      <c r="L287" s="206"/>
      <c r="M287" s="202"/>
      <c r="N287" s="202"/>
      <c r="O287" s="202"/>
      <c r="P287" s="202"/>
      <c r="Q287" s="202"/>
      <c r="R287" s="202"/>
      <c r="S287" s="202"/>
      <c r="T287" s="202"/>
      <c r="U287" s="202"/>
      <c r="V287" s="202"/>
      <c r="W287" s="202"/>
      <c r="X287" s="202"/>
      <c r="Y287" s="202"/>
      <c r="Z287" s="202"/>
      <c r="AA287" s="202"/>
    </row>
    <row r="288" spans="1:27" ht="14.25" customHeight="1">
      <c r="A288" s="202"/>
      <c r="B288" s="202"/>
      <c r="C288" s="202"/>
      <c r="D288" s="202"/>
      <c r="E288" s="203"/>
      <c r="F288" s="203"/>
      <c r="G288" s="203"/>
      <c r="H288" s="204"/>
      <c r="I288" s="205"/>
      <c r="J288" s="205"/>
      <c r="K288" s="202"/>
      <c r="L288" s="206"/>
      <c r="M288" s="202"/>
      <c r="N288" s="202"/>
      <c r="O288" s="202"/>
      <c r="P288" s="202"/>
      <c r="Q288" s="202"/>
      <c r="R288" s="202"/>
      <c r="S288" s="202"/>
      <c r="T288" s="202"/>
      <c r="U288" s="202"/>
      <c r="V288" s="202"/>
      <c r="W288" s="202"/>
      <c r="X288" s="202"/>
      <c r="Y288" s="202"/>
      <c r="Z288" s="202"/>
      <c r="AA288" s="202"/>
    </row>
    <row r="289" spans="1:27" ht="14.25" customHeight="1">
      <c r="A289" s="202"/>
      <c r="B289" s="202"/>
      <c r="C289" s="202"/>
      <c r="D289" s="202"/>
      <c r="E289" s="203"/>
      <c r="F289" s="203"/>
      <c r="G289" s="203"/>
      <c r="H289" s="204"/>
      <c r="I289" s="205"/>
      <c r="J289" s="205"/>
      <c r="K289" s="202"/>
      <c r="L289" s="206"/>
      <c r="M289" s="202"/>
      <c r="N289" s="202"/>
      <c r="O289" s="202"/>
      <c r="P289" s="202"/>
      <c r="Q289" s="202"/>
      <c r="R289" s="202"/>
      <c r="S289" s="202"/>
      <c r="T289" s="202"/>
      <c r="U289" s="202"/>
      <c r="V289" s="202"/>
      <c r="W289" s="202"/>
      <c r="X289" s="202"/>
      <c r="Y289" s="202"/>
      <c r="Z289" s="202"/>
      <c r="AA289" s="202"/>
    </row>
    <row r="290" spans="1:27" ht="14.25" customHeight="1">
      <c r="A290" s="202"/>
      <c r="B290" s="202"/>
      <c r="C290" s="202"/>
      <c r="D290" s="202"/>
      <c r="E290" s="203"/>
      <c r="F290" s="203"/>
      <c r="G290" s="203"/>
      <c r="H290" s="204"/>
      <c r="I290" s="205"/>
      <c r="J290" s="205"/>
      <c r="K290" s="202"/>
      <c r="L290" s="206"/>
      <c r="M290" s="202"/>
      <c r="N290" s="202"/>
      <c r="O290" s="202"/>
      <c r="P290" s="202"/>
      <c r="Q290" s="202"/>
      <c r="R290" s="202"/>
      <c r="S290" s="202"/>
      <c r="T290" s="202"/>
      <c r="U290" s="202"/>
      <c r="V290" s="202"/>
      <c r="W290" s="202"/>
      <c r="X290" s="202"/>
      <c r="Y290" s="202"/>
      <c r="Z290" s="202"/>
      <c r="AA290" s="202"/>
    </row>
    <row r="291" spans="1:27" ht="14.25" customHeight="1">
      <c r="A291" s="202"/>
      <c r="B291" s="202"/>
      <c r="C291" s="202"/>
      <c r="D291" s="202"/>
      <c r="E291" s="203"/>
      <c r="F291" s="203"/>
      <c r="G291" s="203"/>
      <c r="H291" s="204"/>
      <c r="I291" s="205"/>
      <c r="J291" s="205"/>
      <c r="K291" s="202"/>
      <c r="L291" s="206"/>
      <c r="M291" s="202"/>
      <c r="N291" s="202"/>
      <c r="O291" s="202"/>
      <c r="P291" s="202"/>
      <c r="Q291" s="202"/>
      <c r="R291" s="202"/>
      <c r="S291" s="202"/>
      <c r="T291" s="202"/>
      <c r="U291" s="202"/>
      <c r="V291" s="202"/>
      <c r="W291" s="202"/>
      <c r="X291" s="202"/>
      <c r="Y291" s="202"/>
      <c r="Z291" s="202"/>
      <c r="AA291" s="202"/>
    </row>
    <row r="292" spans="1:27" ht="14.25" customHeight="1">
      <c r="A292" s="202"/>
      <c r="B292" s="202"/>
      <c r="C292" s="202"/>
      <c r="D292" s="202"/>
      <c r="E292" s="203"/>
      <c r="F292" s="203"/>
      <c r="G292" s="203"/>
      <c r="H292" s="204"/>
      <c r="I292" s="205"/>
      <c r="J292" s="205"/>
      <c r="K292" s="202"/>
      <c r="L292" s="206"/>
      <c r="M292" s="202"/>
      <c r="N292" s="202"/>
      <c r="O292" s="202"/>
      <c r="P292" s="202"/>
      <c r="Q292" s="202"/>
      <c r="R292" s="202"/>
      <c r="S292" s="202"/>
      <c r="T292" s="202"/>
      <c r="U292" s="202"/>
      <c r="V292" s="202"/>
      <c r="W292" s="202"/>
      <c r="X292" s="202"/>
      <c r="Y292" s="202"/>
      <c r="Z292" s="202"/>
      <c r="AA292" s="202"/>
    </row>
    <row r="293" spans="1:27" ht="14.25" customHeight="1">
      <c r="A293" s="202"/>
      <c r="B293" s="202"/>
      <c r="C293" s="202"/>
      <c r="D293" s="202"/>
      <c r="E293" s="203"/>
      <c r="F293" s="203"/>
      <c r="G293" s="203"/>
      <c r="H293" s="204"/>
      <c r="I293" s="205"/>
      <c r="J293" s="205"/>
      <c r="K293" s="202"/>
      <c r="L293" s="206"/>
      <c r="M293" s="202"/>
      <c r="N293" s="202"/>
      <c r="O293" s="202"/>
      <c r="P293" s="202"/>
      <c r="Q293" s="202"/>
      <c r="R293" s="202"/>
      <c r="S293" s="202"/>
      <c r="T293" s="202"/>
      <c r="U293" s="202"/>
      <c r="V293" s="202"/>
      <c r="W293" s="202"/>
      <c r="X293" s="202"/>
      <c r="Y293" s="202"/>
      <c r="Z293" s="202"/>
      <c r="AA293" s="202"/>
    </row>
    <row r="294" spans="1:27" ht="14.25" customHeight="1">
      <c r="A294" s="202"/>
      <c r="B294" s="202"/>
      <c r="C294" s="202"/>
      <c r="D294" s="202"/>
      <c r="E294" s="203"/>
      <c r="F294" s="203"/>
      <c r="G294" s="203"/>
      <c r="H294" s="204"/>
      <c r="I294" s="205"/>
      <c r="J294" s="205"/>
      <c r="K294" s="202"/>
      <c r="L294" s="206"/>
      <c r="M294" s="202"/>
      <c r="N294" s="202"/>
      <c r="O294" s="202"/>
      <c r="P294" s="202"/>
      <c r="Q294" s="202"/>
      <c r="R294" s="202"/>
      <c r="S294" s="202"/>
      <c r="T294" s="202"/>
      <c r="U294" s="202"/>
      <c r="V294" s="202"/>
      <c r="W294" s="202"/>
      <c r="X294" s="202"/>
      <c r="Y294" s="202"/>
      <c r="Z294" s="202"/>
      <c r="AA294" s="202"/>
    </row>
    <row r="295" spans="1:27" ht="14.25" customHeight="1">
      <c r="A295" s="202"/>
      <c r="B295" s="202"/>
      <c r="C295" s="202"/>
      <c r="D295" s="202"/>
      <c r="E295" s="203"/>
      <c r="F295" s="203"/>
      <c r="G295" s="203"/>
      <c r="H295" s="204"/>
      <c r="I295" s="205"/>
      <c r="J295" s="205"/>
      <c r="K295" s="202"/>
      <c r="L295" s="206"/>
      <c r="M295" s="202"/>
      <c r="N295" s="202"/>
      <c r="O295" s="202"/>
      <c r="P295" s="202"/>
      <c r="Q295" s="202"/>
      <c r="R295" s="202"/>
      <c r="S295" s="202"/>
      <c r="T295" s="202"/>
      <c r="U295" s="202"/>
      <c r="V295" s="202"/>
      <c r="W295" s="202"/>
      <c r="X295" s="202"/>
      <c r="Y295" s="202"/>
      <c r="Z295" s="202"/>
      <c r="AA295" s="202"/>
    </row>
    <row r="296" spans="1:27" ht="14.25" customHeight="1">
      <c r="A296" s="202"/>
      <c r="B296" s="202"/>
      <c r="C296" s="202"/>
      <c r="D296" s="202"/>
      <c r="E296" s="203"/>
      <c r="F296" s="203"/>
      <c r="G296" s="203"/>
      <c r="H296" s="204"/>
      <c r="I296" s="205"/>
      <c r="J296" s="205"/>
      <c r="K296" s="202"/>
      <c r="L296" s="206"/>
      <c r="M296" s="202"/>
      <c r="N296" s="202"/>
      <c r="O296" s="202"/>
      <c r="P296" s="202"/>
      <c r="Q296" s="202"/>
      <c r="R296" s="202"/>
      <c r="S296" s="202"/>
      <c r="T296" s="202"/>
      <c r="U296" s="202"/>
      <c r="V296" s="202"/>
      <c r="W296" s="202"/>
      <c r="X296" s="202"/>
      <c r="Y296" s="202"/>
      <c r="Z296" s="202"/>
      <c r="AA296" s="202"/>
    </row>
    <row r="297" spans="1:27" ht="14.25" customHeight="1">
      <c r="A297" s="202"/>
      <c r="B297" s="202"/>
      <c r="C297" s="202"/>
      <c r="D297" s="202"/>
      <c r="E297" s="203"/>
      <c r="F297" s="203"/>
      <c r="G297" s="203"/>
      <c r="H297" s="204"/>
      <c r="I297" s="205"/>
      <c r="J297" s="205"/>
      <c r="K297" s="202"/>
      <c r="L297" s="206"/>
      <c r="M297" s="202"/>
      <c r="N297" s="202"/>
      <c r="O297" s="202"/>
      <c r="P297" s="202"/>
      <c r="Q297" s="202"/>
      <c r="R297" s="202"/>
      <c r="S297" s="202"/>
      <c r="T297" s="202"/>
      <c r="U297" s="202"/>
      <c r="V297" s="202"/>
      <c r="W297" s="202"/>
      <c r="X297" s="202"/>
      <c r="Y297" s="202"/>
      <c r="Z297" s="202"/>
      <c r="AA297" s="202"/>
    </row>
    <row r="298" spans="1:27" ht="14.25" customHeight="1">
      <c r="A298" s="202"/>
      <c r="B298" s="202"/>
      <c r="C298" s="202"/>
      <c r="D298" s="202"/>
      <c r="E298" s="203"/>
      <c r="F298" s="203"/>
      <c r="G298" s="203"/>
      <c r="H298" s="204"/>
      <c r="I298" s="205"/>
      <c r="J298" s="205"/>
      <c r="K298" s="202"/>
      <c r="L298" s="206"/>
      <c r="M298" s="202"/>
      <c r="N298" s="202"/>
      <c r="O298" s="202"/>
      <c r="P298" s="202"/>
      <c r="Q298" s="202"/>
      <c r="R298" s="202"/>
      <c r="S298" s="202"/>
      <c r="T298" s="202"/>
      <c r="U298" s="202"/>
      <c r="V298" s="202"/>
      <c r="W298" s="202"/>
      <c r="X298" s="202"/>
      <c r="Y298" s="202"/>
      <c r="Z298" s="202"/>
      <c r="AA298" s="202"/>
    </row>
    <row r="299" spans="1:27" ht="14.25" customHeight="1">
      <c r="A299" s="202"/>
      <c r="B299" s="202"/>
      <c r="C299" s="202"/>
      <c r="D299" s="202"/>
      <c r="E299" s="203"/>
      <c r="F299" s="203"/>
      <c r="G299" s="203"/>
      <c r="H299" s="204"/>
      <c r="I299" s="205"/>
      <c r="J299" s="205"/>
      <c r="K299" s="202"/>
      <c r="L299" s="206"/>
      <c r="M299" s="202"/>
      <c r="N299" s="202"/>
      <c r="O299" s="202"/>
      <c r="P299" s="202"/>
      <c r="Q299" s="202"/>
      <c r="R299" s="202"/>
      <c r="S299" s="202"/>
      <c r="T299" s="202"/>
      <c r="U299" s="202"/>
      <c r="V299" s="202"/>
      <c r="W299" s="202"/>
      <c r="X299" s="202"/>
      <c r="Y299" s="202"/>
      <c r="Z299" s="202"/>
      <c r="AA299" s="202"/>
    </row>
    <row r="300" spans="1:27" ht="14.25" customHeight="1">
      <c r="A300" s="202"/>
      <c r="B300" s="202"/>
      <c r="C300" s="202"/>
      <c r="D300" s="202"/>
      <c r="E300" s="203"/>
      <c r="F300" s="203"/>
      <c r="G300" s="203"/>
      <c r="H300" s="204"/>
      <c r="I300" s="205"/>
      <c r="J300" s="205"/>
      <c r="K300" s="202"/>
      <c r="L300" s="206"/>
      <c r="M300" s="202"/>
      <c r="N300" s="202"/>
      <c r="O300" s="202"/>
      <c r="P300" s="202"/>
      <c r="Q300" s="202"/>
      <c r="R300" s="202"/>
      <c r="S300" s="202"/>
      <c r="T300" s="202"/>
      <c r="U300" s="202"/>
      <c r="V300" s="202"/>
      <c r="W300" s="202"/>
      <c r="X300" s="202"/>
      <c r="Y300" s="202"/>
      <c r="Z300" s="202"/>
      <c r="AA300" s="202"/>
    </row>
    <row r="301" spans="1:27" ht="14.25" customHeight="1">
      <c r="A301" s="202"/>
      <c r="B301" s="202"/>
      <c r="C301" s="202"/>
      <c r="D301" s="202"/>
      <c r="E301" s="203"/>
      <c r="F301" s="203"/>
      <c r="G301" s="203"/>
      <c r="H301" s="204"/>
      <c r="I301" s="205"/>
      <c r="J301" s="205"/>
      <c r="K301" s="202"/>
      <c r="L301" s="206"/>
      <c r="M301" s="202"/>
      <c r="N301" s="202"/>
      <c r="O301" s="202"/>
      <c r="P301" s="202"/>
      <c r="Q301" s="202"/>
      <c r="R301" s="202"/>
      <c r="S301" s="202"/>
      <c r="T301" s="202"/>
      <c r="U301" s="202"/>
      <c r="V301" s="202"/>
      <c r="W301" s="202"/>
      <c r="X301" s="202"/>
      <c r="Y301" s="202"/>
      <c r="Z301" s="202"/>
      <c r="AA301" s="202"/>
    </row>
    <row r="302" spans="1:27" ht="14.25" customHeight="1">
      <c r="A302" s="202"/>
      <c r="B302" s="202"/>
      <c r="C302" s="202"/>
      <c r="D302" s="202"/>
      <c r="E302" s="203"/>
      <c r="F302" s="203"/>
      <c r="G302" s="203"/>
      <c r="H302" s="204"/>
      <c r="I302" s="205"/>
      <c r="J302" s="205"/>
      <c r="K302" s="202"/>
      <c r="L302" s="206"/>
      <c r="M302" s="202"/>
      <c r="N302" s="202"/>
      <c r="O302" s="202"/>
      <c r="P302" s="202"/>
      <c r="Q302" s="202"/>
      <c r="R302" s="202"/>
      <c r="S302" s="202"/>
      <c r="T302" s="202"/>
      <c r="U302" s="202"/>
      <c r="V302" s="202"/>
      <c r="W302" s="202"/>
      <c r="X302" s="202"/>
      <c r="Y302" s="202"/>
      <c r="Z302" s="202"/>
      <c r="AA302" s="202"/>
    </row>
    <row r="303" spans="1:27" ht="14.25" customHeight="1">
      <c r="A303" s="202"/>
      <c r="B303" s="202"/>
      <c r="C303" s="202"/>
      <c r="D303" s="202"/>
      <c r="E303" s="203"/>
      <c r="F303" s="203"/>
      <c r="G303" s="203"/>
      <c r="H303" s="204"/>
      <c r="I303" s="205"/>
      <c r="J303" s="205"/>
      <c r="K303" s="202"/>
      <c r="L303" s="206"/>
      <c r="M303" s="202"/>
      <c r="N303" s="202"/>
      <c r="O303" s="202"/>
      <c r="P303" s="202"/>
      <c r="Q303" s="202"/>
      <c r="R303" s="202"/>
      <c r="S303" s="202"/>
      <c r="T303" s="202"/>
      <c r="U303" s="202"/>
      <c r="V303" s="202"/>
      <c r="W303" s="202"/>
      <c r="X303" s="202"/>
      <c r="Y303" s="202"/>
      <c r="Z303" s="202"/>
      <c r="AA303" s="202"/>
    </row>
    <row r="304" spans="1:27" ht="14.25" customHeight="1">
      <c r="A304" s="202"/>
      <c r="B304" s="202"/>
      <c r="C304" s="202"/>
      <c r="D304" s="202"/>
      <c r="E304" s="203"/>
      <c r="F304" s="203"/>
      <c r="G304" s="203"/>
      <c r="H304" s="204"/>
      <c r="I304" s="205"/>
      <c r="J304" s="205"/>
      <c r="K304" s="202"/>
      <c r="L304" s="206"/>
      <c r="M304" s="202"/>
      <c r="N304" s="202"/>
      <c r="O304" s="202"/>
      <c r="P304" s="202"/>
      <c r="Q304" s="202"/>
      <c r="R304" s="202"/>
      <c r="S304" s="202"/>
      <c r="T304" s="202"/>
      <c r="U304" s="202"/>
      <c r="V304" s="202"/>
      <c r="W304" s="202"/>
      <c r="X304" s="202"/>
      <c r="Y304" s="202"/>
      <c r="Z304" s="202"/>
      <c r="AA304" s="202"/>
    </row>
    <row r="305" spans="1:27" ht="14.25" customHeight="1">
      <c r="A305" s="202"/>
      <c r="B305" s="202"/>
      <c r="C305" s="202"/>
      <c r="D305" s="202"/>
      <c r="E305" s="203"/>
      <c r="F305" s="203"/>
      <c r="G305" s="203"/>
      <c r="H305" s="204"/>
      <c r="I305" s="205"/>
      <c r="J305" s="205"/>
      <c r="K305" s="202"/>
      <c r="L305" s="206"/>
      <c r="M305" s="202"/>
      <c r="N305" s="202"/>
      <c r="O305" s="202"/>
      <c r="P305" s="202"/>
      <c r="Q305" s="202"/>
      <c r="R305" s="202"/>
      <c r="S305" s="202"/>
      <c r="T305" s="202"/>
      <c r="U305" s="202"/>
      <c r="V305" s="202"/>
      <c r="W305" s="202"/>
      <c r="X305" s="202"/>
      <c r="Y305" s="202"/>
      <c r="Z305" s="202"/>
      <c r="AA305" s="202"/>
    </row>
    <row r="306" spans="1:27" ht="14.25" customHeight="1">
      <c r="A306" s="202"/>
      <c r="B306" s="202"/>
      <c r="C306" s="202"/>
      <c r="D306" s="202"/>
      <c r="E306" s="203"/>
      <c r="F306" s="203"/>
      <c r="G306" s="203"/>
      <c r="H306" s="204"/>
      <c r="I306" s="205"/>
      <c r="J306" s="205"/>
      <c r="K306" s="202"/>
      <c r="L306" s="206"/>
      <c r="M306" s="202"/>
      <c r="N306" s="202"/>
      <c r="O306" s="202"/>
      <c r="P306" s="202"/>
      <c r="Q306" s="202"/>
      <c r="R306" s="202"/>
      <c r="S306" s="202"/>
      <c r="T306" s="202"/>
      <c r="U306" s="202"/>
      <c r="V306" s="202"/>
      <c r="W306" s="202"/>
      <c r="X306" s="202"/>
      <c r="Y306" s="202"/>
      <c r="Z306" s="202"/>
      <c r="AA306" s="202"/>
    </row>
    <row r="307" spans="1:27" ht="14.25" customHeight="1">
      <c r="A307" s="202"/>
      <c r="B307" s="202"/>
      <c r="C307" s="202"/>
      <c r="D307" s="202"/>
      <c r="E307" s="203"/>
      <c r="F307" s="203"/>
      <c r="G307" s="203"/>
      <c r="H307" s="204"/>
      <c r="I307" s="205"/>
      <c r="J307" s="205"/>
      <c r="K307" s="202"/>
      <c r="L307" s="206"/>
      <c r="M307" s="202"/>
      <c r="N307" s="202"/>
      <c r="O307" s="202"/>
      <c r="P307" s="202"/>
      <c r="Q307" s="202"/>
      <c r="R307" s="202"/>
      <c r="S307" s="202"/>
      <c r="T307" s="202"/>
      <c r="U307" s="202"/>
      <c r="V307" s="202"/>
      <c r="W307" s="202"/>
      <c r="X307" s="202"/>
      <c r="Y307" s="202"/>
      <c r="Z307" s="202"/>
      <c r="AA307" s="202"/>
    </row>
    <row r="308" spans="1:27" ht="14.25" customHeight="1">
      <c r="A308" s="202"/>
      <c r="B308" s="202"/>
      <c r="C308" s="202"/>
      <c r="D308" s="202"/>
      <c r="E308" s="203"/>
      <c r="F308" s="203"/>
      <c r="G308" s="203"/>
      <c r="H308" s="204"/>
      <c r="I308" s="205"/>
      <c r="J308" s="205"/>
      <c r="K308" s="202"/>
      <c r="L308" s="206"/>
      <c r="M308" s="202"/>
      <c r="N308" s="202"/>
      <c r="O308" s="202"/>
      <c r="P308" s="202"/>
      <c r="Q308" s="202"/>
      <c r="R308" s="202"/>
      <c r="S308" s="202"/>
      <c r="T308" s="202"/>
      <c r="U308" s="202"/>
      <c r="V308" s="202"/>
      <c r="W308" s="202"/>
      <c r="X308" s="202"/>
      <c r="Y308" s="202"/>
      <c r="Z308" s="202"/>
      <c r="AA308" s="202"/>
    </row>
    <row r="309" spans="1:27" ht="14.25" customHeight="1">
      <c r="A309" s="202"/>
      <c r="B309" s="202"/>
      <c r="C309" s="202"/>
      <c r="D309" s="202"/>
      <c r="E309" s="203"/>
      <c r="F309" s="203"/>
      <c r="G309" s="203"/>
      <c r="H309" s="204"/>
      <c r="I309" s="205"/>
      <c r="J309" s="205"/>
      <c r="K309" s="202"/>
      <c r="L309" s="206"/>
      <c r="M309" s="202"/>
      <c r="N309" s="202"/>
      <c r="O309" s="202"/>
      <c r="P309" s="202"/>
      <c r="Q309" s="202"/>
      <c r="R309" s="202"/>
      <c r="S309" s="202"/>
      <c r="T309" s="202"/>
      <c r="U309" s="202"/>
      <c r="V309" s="202"/>
      <c r="W309" s="202"/>
      <c r="X309" s="202"/>
      <c r="Y309" s="202"/>
      <c r="Z309" s="202"/>
      <c r="AA309" s="202"/>
    </row>
    <row r="310" spans="1:27" ht="14.25" customHeight="1">
      <c r="A310" s="202"/>
      <c r="B310" s="202"/>
      <c r="C310" s="202"/>
      <c r="D310" s="202"/>
      <c r="E310" s="203"/>
      <c r="F310" s="203"/>
      <c r="G310" s="203"/>
      <c r="H310" s="204"/>
      <c r="I310" s="205"/>
      <c r="J310" s="205"/>
      <c r="K310" s="202"/>
      <c r="L310" s="206"/>
      <c r="M310" s="202"/>
      <c r="N310" s="202"/>
      <c r="O310" s="202"/>
      <c r="P310" s="202"/>
      <c r="Q310" s="202"/>
      <c r="R310" s="202"/>
      <c r="S310" s="202"/>
      <c r="T310" s="202"/>
      <c r="U310" s="202"/>
      <c r="V310" s="202"/>
      <c r="W310" s="202"/>
      <c r="X310" s="202"/>
      <c r="Y310" s="202"/>
      <c r="Z310" s="202"/>
      <c r="AA310" s="202"/>
    </row>
    <row r="311" spans="1:27" ht="14.25" customHeight="1">
      <c r="A311" s="202"/>
      <c r="B311" s="202"/>
      <c r="C311" s="202"/>
      <c r="D311" s="202"/>
      <c r="E311" s="203"/>
      <c r="F311" s="203"/>
      <c r="G311" s="203"/>
      <c r="H311" s="204"/>
      <c r="I311" s="205"/>
      <c r="J311" s="205"/>
      <c r="K311" s="202"/>
      <c r="L311" s="206"/>
      <c r="M311" s="202"/>
      <c r="N311" s="202"/>
      <c r="O311" s="202"/>
      <c r="P311" s="202"/>
      <c r="Q311" s="202"/>
      <c r="R311" s="202"/>
      <c r="S311" s="202"/>
      <c r="T311" s="202"/>
      <c r="U311" s="202"/>
      <c r="V311" s="202"/>
      <c r="W311" s="202"/>
      <c r="X311" s="202"/>
      <c r="Y311" s="202"/>
      <c r="Z311" s="202"/>
      <c r="AA311" s="202"/>
    </row>
    <row r="312" spans="1:27" ht="14.25" customHeight="1">
      <c r="A312" s="202"/>
      <c r="B312" s="202"/>
      <c r="C312" s="202"/>
      <c r="D312" s="202"/>
      <c r="E312" s="203"/>
      <c r="F312" s="203"/>
      <c r="G312" s="203"/>
      <c r="H312" s="204"/>
      <c r="I312" s="205"/>
      <c r="J312" s="205"/>
      <c r="K312" s="202"/>
      <c r="L312" s="206"/>
      <c r="M312" s="202"/>
      <c r="N312" s="202"/>
      <c r="O312" s="202"/>
      <c r="P312" s="202"/>
      <c r="Q312" s="202"/>
      <c r="R312" s="202"/>
      <c r="S312" s="202"/>
      <c r="T312" s="202"/>
      <c r="U312" s="202"/>
      <c r="V312" s="202"/>
      <c r="W312" s="202"/>
      <c r="X312" s="202"/>
      <c r="Y312" s="202"/>
      <c r="Z312" s="202"/>
      <c r="AA312" s="202"/>
    </row>
    <row r="313" spans="1:27" ht="14.25" customHeight="1">
      <c r="A313" s="202"/>
      <c r="B313" s="202"/>
      <c r="C313" s="202"/>
      <c r="D313" s="202"/>
      <c r="E313" s="203"/>
      <c r="F313" s="203"/>
      <c r="G313" s="203"/>
      <c r="H313" s="204"/>
      <c r="I313" s="205"/>
      <c r="J313" s="205"/>
      <c r="K313" s="202"/>
      <c r="L313" s="206"/>
      <c r="M313" s="202"/>
      <c r="N313" s="202"/>
      <c r="O313" s="202"/>
      <c r="P313" s="202"/>
      <c r="Q313" s="202"/>
      <c r="R313" s="202"/>
      <c r="S313" s="202"/>
      <c r="T313" s="202"/>
      <c r="U313" s="202"/>
      <c r="V313" s="202"/>
      <c r="W313" s="202"/>
      <c r="X313" s="202"/>
      <c r="Y313" s="202"/>
      <c r="Z313" s="202"/>
      <c r="AA313" s="202"/>
    </row>
    <row r="314" spans="1:27" ht="14.25" customHeight="1">
      <c r="A314" s="202"/>
      <c r="B314" s="202"/>
      <c r="C314" s="202"/>
      <c r="D314" s="202"/>
      <c r="E314" s="203"/>
      <c r="F314" s="203"/>
      <c r="G314" s="203"/>
      <c r="H314" s="204"/>
      <c r="I314" s="205"/>
      <c r="J314" s="205"/>
      <c r="K314" s="202"/>
      <c r="L314" s="206"/>
      <c r="M314" s="202"/>
      <c r="N314" s="202"/>
      <c r="O314" s="202"/>
      <c r="P314" s="202"/>
      <c r="Q314" s="202"/>
      <c r="R314" s="202"/>
      <c r="S314" s="202"/>
      <c r="T314" s="202"/>
      <c r="U314" s="202"/>
      <c r="V314" s="202"/>
      <c r="W314" s="202"/>
      <c r="X314" s="202"/>
      <c r="Y314" s="202"/>
      <c r="Z314" s="202"/>
      <c r="AA314" s="202"/>
    </row>
    <row r="315" spans="1:27" ht="14.25" customHeight="1">
      <c r="A315" s="202"/>
      <c r="B315" s="202"/>
      <c r="C315" s="202"/>
      <c r="D315" s="202"/>
      <c r="E315" s="203"/>
      <c r="F315" s="203"/>
      <c r="G315" s="203"/>
      <c r="H315" s="204"/>
      <c r="I315" s="205"/>
      <c r="J315" s="205"/>
      <c r="K315" s="202"/>
      <c r="L315" s="206"/>
      <c r="M315" s="202"/>
      <c r="N315" s="202"/>
      <c r="O315" s="202"/>
      <c r="P315" s="202"/>
      <c r="Q315" s="202"/>
      <c r="R315" s="202"/>
      <c r="S315" s="202"/>
      <c r="T315" s="202"/>
      <c r="U315" s="202"/>
      <c r="V315" s="202"/>
      <c r="W315" s="202"/>
      <c r="X315" s="202"/>
      <c r="Y315" s="202"/>
      <c r="Z315" s="202"/>
      <c r="AA315" s="202"/>
    </row>
    <row r="316" spans="1:27" ht="14.25" customHeight="1">
      <c r="A316" s="202"/>
      <c r="B316" s="202"/>
      <c r="C316" s="202"/>
      <c r="D316" s="202"/>
      <c r="E316" s="203"/>
      <c r="F316" s="203"/>
      <c r="G316" s="203"/>
      <c r="H316" s="204"/>
      <c r="I316" s="205"/>
      <c r="J316" s="205"/>
      <c r="K316" s="202"/>
      <c r="L316" s="206"/>
      <c r="M316" s="202"/>
      <c r="N316" s="202"/>
      <c r="O316" s="202"/>
      <c r="P316" s="202"/>
      <c r="Q316" s="202"/>
      <c r="R316" s="202"/>
      <c r="S316" s="202"/>
      <c r="T316" s="202"/>
      <c r="U316" s="202"/>
      <c r="V316" s="202"/>
      <c r="W316" s="202"/>
      <c r="X316" s="202"/>
      <c r="Y316" s="202"/>
      <c r="Z316" s="202"/>
      <c r="AA316" s="202"/>
    </row>
    <row r="317" spans="1:27" ht="14.25" customHeight="1">
      <c r="A317" s="202"/>
      <c r="B317" s="202"/>
      <c r="C317" s="202"/>
      <c r="D317" s="202"/>
      <c r="E317" s="203"/>
      <c r="F317" s="203"/>
      <c r="G317" s="203"/>
      <c r="H317" s="204"/>
      <c r="I317" s="205"/>
      <c r="J317" s="205"/>
      <c r="K317" s="202"/>
      <c r="L317" s="206"/>
      <c r="M317" s="202"/>
      <c r="N317" s="202"/>
      <c r="O317" s="202"/>
      <c r="P317" s="202"/>
      <c r="Q317" s="202"/>
      <c r="R317" s="202"/>
      <c r="S317" s="202"/>
      <c r="T317" s="202"/>
      <c r="U317" s="202"/>
      <c r="V317" s="202"/>
      <c r="W317" s="202"/>
      <c r="X317" s="202"/>
      <c r="Y317" s="202"/>
      <c r="Z317" s="202"/>
      <c r="AA317" s="202"/>
    </row>
    <row r="318" spans="1:27" ht="14.25" customHeight="1">
      <c r="A318" s="202"/>
      <c r="B318" s="202"/>
      <c r="C318" s="202"/>
      <c r="D318" s="202"/>
      <c r="E318" s="203"/>
      <c r="F318" s="203"/>
      <c r="G318" s="203"/>
      <c r="H318" s="204"/>
      <c r="I318" s="205"/>
      <c r="J318" s="205"/>
      <c r="K318" s="202"/>
      <c r="L318" s="206"/>
      <c r="M318" s="202"/>
      <c r="N318" s="202"/>
      <c r="O318" s="202"/>
      <c r="P318" s="202"/>
      <c r="Q318" s="202"/>
      <c r="R318" s="202"/>
      <c r="S318" s="202"/>
      <c r="T318" s="202"/>
      <c r="U318" s="202"/>
      <c r="V318" s="202"/>
      <c r="W318" s="202"/>
      <c r="X318" s="202"/>
      <c r="Y318" s="202"/>
      <c r="Z318" s="202"/>
      <c r="AA318" s="202"/>
    </row>
    <row r="319" spans="1:27" ht="14.25" customHeight="1">
      <c r="A319" s="202"/>
      <c r="B319" s="202"/>
      <c r="C319" s="202"/>
      <c r="D319" s="202"/>
      <c r="E319" s="203"/>
      <c r="F319" s="203"/>
      <c r="G319" s="203"/>
      <c r="H319" s="204"/>
      <c r="I319" s="205"/>
      <c r="J319" s="205"/>
      <c r="K319" s="202"/>
      <c r="L319" s="206"/>
      <c r="M319" s="202"/>
      <c r="N319" s="202"/>
      <c r="O319" s="202"/>
      <c r="P319" s="202"/>
      <c r="Q319" s="202"/>
      <c r="R319" s="202"/>
      <c r="S319" s="202"/>
      <c r="T319" s="202"/>
      <c r="U319" s="202"/>
      <c r="V319" s="202"/>
      <c r="W319" s="202"/>
      <c r="X319" s="202"/>
      <c r="Y319" s="202"/>
      <c r="Z319" s="202"/>
      <c r="AA319" s="202"/>
    </row>
    <row r="320" spans="1:27" ht="14.25" customHeight="1">
      <c r="A320" s="202"/>
      <c r="B320" s="202"/>
      <c r="C320" s="202"/>
      <c r="D320" s="202"/>
      <c r="E320" s="203"/>
      <c r="F320" s="203"/>
      <c r="G320" s="203"/>
      <c r="H320" s="204"/>
      <c r="I320" s="205"/>
      <c r="J320" s="205"/>
      <c r="K320" s="202"/>
      <c r="L320" s="206"/>
      <c r="M320" s="202"/>
      <c r="N320" s="202"/>
      <c r="O320" s="202"/>
      <c r="P320" s="202"/>
      <c r="Q320" s="202"/>
      <c r="R320" s="202"/>
      <c r="S320" s="202"/>
      <c r="T320" s="202"/>
      <c r="U320" s="202"/>
      <c r="V320" s="202"/>
      <c r="W320" s="202"/>
      <c r="X320" s="202"/>
      <c r="Y320" s="202"/>
      <c r="Z320" s="202"/>
      <c r="AA320" s="202"/>
    </row>
    <row r="321" spans="1:27" ht="14.25" customHeight="1">
      <c r="A321" s="202"/>
      <c r="B321" s="202"/>
      <c r="C321" s="202"/>
      <c r="D321" s="202"/>
      <c r="E321" s="203"/>
      <c r="F321" s="203"/>
      <c r="G321" s="203"/>
      <c r="H321" s="204"/>
      <c r="I321" s="205"/>
      <c r="J321" s="205"/>
      <c r="K321" s="202"/>
      <c r="L321" s="206"/>
      <c r="M321" s="202"/>
      <c r="N321" s="202"/>
      <c r="O321" s="202"/>
      <c r="P321" s="202"/>
      <c r="Q321" s="202"/>
      <c r="R321" s="202"/>
      <c r="S321" s="202"/>
      <c r="T321" s="202"/>
      <c r="U321" s="202"/>
      <c r="V321" s="202"/>
      <c r="W321" s="202"/>
      <c r="X321" s="202"/>
      <c r="Y321" s="202"/>
      <c r="Z321" s="202"/>
      <c r="AA321" s="202"/>
    </row>
    <row r="322" spans="1:27" ht="14.25" customHeight="1">
      <c r="A322" s="202"/>
      <c r="B322" s="202"/>
      <c r="C322" s="202"/>
      <c r="D322" s="202"/>
      <c r="E322" s="203"/>
      <c r="F322" s="203"/>
      <c r="G322" s="203"/>
      <c r="H322" s="204"/>
      <c r="I322" s="205"/>
      <c r="J322" s="205"/>
      <c r="K322" s="202"/>
      <c r="L322" s="206"/>
      <c r="M322" s="202"/>
      <c r="N322" s="202"/>
      <c r="O322" s="202"/>
      <c r="P322" s="202"/>
      <c r="Q322" s="202"/>
      <c r="R322" s="202"/>
      <c r="S322" s="202"/>
      <c r="T322" s="202"/>
      <c r="U322" s="202"/>
      <c r="V322" s="202"/>
      <c r="W322" s="202"/>
      <c r="X322" s="202"/>
      <c r="Y322" s="202"/>
      <c r="Z322" s="202"/>
      <c r="AA322" s="202"/>
    </row>
    <row r="323" spans="1:27" ht="14.25" customHeight="1">
      <c r="A323" s="202"/>
      <c r="B323" s="202"/>
      <c r="C323" s="202"/>
      <c r="D323" s="202"/>
      <c r="E323" s="203"/>
      <c r="F323" s="203"/>
      <c r="G323" s="203"/>
      <c r="H323" s="204"/>
      <c r="I323" s="205"/>
      <c r="J323" s="205"/>
      <c r="K323" s="202"/>
      <c r="L323" s="206"/>
      <c r="M323" s="202"/>
      <c r="N323" s="202"/>
      <c r="O323" s="202"/>
      <c r="P323" s="202"/>
      <c r="Q323" s="202"/>
      <c r="R323" s="202"/>
      <c r="S323" s="202"/>
      <c r="T323" s="202"/>
      <c r="U323" s="202"/>
      <c r="V323" s="202"/>
      <c r="W323" s="202"/>
      <c r="X323" s="202"/>
      <c r="Y323" s="202"/>
      <c r="Z323" s="202"/>
      <c r="AA323" s="202"/>
    </row>
    <row r="324" spans="1:27" ht="14.25" customHeight="1">
      <c r="A324" s="202"/>
      <c r="B324" s="202"/>
      <c r="C324" s="202"/>
      <c r="D324" s="202"/>
      <c r="E324" s="203"/>
      <c r="F324" s="203"/>
      <c r="G324" s="203"/>
      <c r="H324" s="204"/>
      <c r="I324" s="205"/>
      <c r="J324" s="205"/>
      <c r="K324" s="202"/>
      <c r="L324" s="206"/>
      <c r="M324" s="202"/>
      <c r="N324" s="202"/>
      <c r="O324" s="202"/>
      <c r="P324" s="202"/>
      <c r="Q324" s="202"/>
      <c r="R324" s="202"/>
      <c r="S324" s="202"/>
      <c r="T324" s="202"/>
      <c r="U324" s="202"/>
      <c r="V324" s="202"/>
      <c r="W324" s="202"/>
      <c r="X324" s="202"/>
      <c r="Y324" s="202"/>
      <c r="Z324" s="202"/>
      <c r="AA324" s="202"/>
    </row>
    <row r="325" spans="1:27" ht="14.25" customHeight="1">
      <c r="A325" s="202"/>
      <c r="B325" s="202"/>
      <c r="C325" s="202"/>
      <c r="D325" s="202"/>
      <c r="E325" s="203"/>
      <c r="F325" s="203"/>
      <c r="G325" s="203"/>
      <c r="H325" s="204"/>
      <c r="I325" s="205"/>
      <c r="J325" s="205"/>
      <c r="K325" s="202"/>
      <c r="L325" s="206"/>
      <c r="M325" s="202"/>
      <c r="N325" s="202"/>
      <c r="O325" s="202"/>
      <c r="P325" s="202"/>
      <c r="Q325" s="202"/>
      <c r="R325" s="202"/>
      <c r="S325" s="202"/>
      <c r="T325" s="202"/>
      <c r="U325" s="202"/>
      <c r="V325" s="202"/>
      <c r="W325" s="202"/>
      <c r="X325" s="202"/>
      <c r="Y325" s="202"/>
      <c r="Z325" s="202"/>
      <c r="AA325" s="202"/>
    </row>
    <row r="326" spans="1:27" ht="14.25" customHeight="1">
      <c r="A326" s="202"/>
      <c r="B326" s="202"/>
      <c r="C326" s="202"/>
      <c r="D326" s="202"/>
      <c r="E326" s="203"/>
      <c r="F326" s="203"/>
      <c r="G326" s="203"/>
      <c r="H326" s="204"/>
      <c r="I326" s="205"/>
      <c r="J326" s="205"/>
      <c r="K326" s="202"/>
      <c r="L326" s="206"/>
      <c r="M326" s="202"/>
      <c r="N326" s="202"/>
      <c r="O326" s="202"/>
      <c r="P326" s="202"/>
      <c r="Q326" s="202"/>
      <c r="R326" s="202"/>
      <c r="S326" s="202"/>
      <c r="T326" s="202"/>
      <c r="U326" s="202"/>
      <c r="V326" s="202"/>
      <c r="W326" s="202"/>
      <c r="X326" s="202"/>
      <c r="Y326" s="202"/>
      <c r="Z326" s="202"/>
      <c r="AA326" s="202"/>
    </row>
    <row r="327" spans="1:27" ht="14.25" customHeight="1">
      <c r="A327" s="202"/>
      <c r="B327" s="202"/>
      <c r="C327" s="202"/>
      <c r="D327" s="202"/>
      <c r="E327" s="203"/>
      <c r="F327" s="203"/>
      <c r="G327" s="203"/>
      <c r="H327" s="204"/>
      <c r="I327" s="205"/>
      <c r="J327" s="205"/>
      <c r="K327" s="202"/>
      <c r="L327" s="206"/>
      <c r="M327" s="202"/>
      <c r="N327" s="202"/>
      <c r="O327" s="202"/>
      <c r="P327" s="202"/>
      <c r="Q327" s="202"/>
      <c r="R327" s="202"/>
      <c r="S327" s="202"/>
      <c r="T327" s="202"/>
      <c r="U327" s="202"/>
      <c r="V327" s="202"/>
      <c r="W327" s="202"/>
      <c r="X327" s="202"/>
      <c r="Y327" s="202"/>
      <c r="Z327" s="202"/>
      <c r="AA327" s="202"/>
    </row>
    <row r="328" spans="1:27" ht="14.25" customHeight="1">
      <c r="A328" s="202"/>
      <c r="B328" s="202"/>
      <c r="C328" s="202"/>
      <c r="D328" s="202"/>
      <c r="E328" s="203"/>
      <c r="F328" s="203"/>
      <c r="G328" s="203"/>
      <c r="H328" s="204"/>
      <c r="I328" s="205"/>
      <c r="J328" s="205"/>
      <c r="K328" s="202"/>
      <c r="L328" s="206"/>
      <c r="M328" s="202"/>
      <c r="N328" s="202"/>
      <c r="O328" s="202"/>
      <c r="P328" s="202"/>
      <c r="Q328" s="202"/>
      <c r="R328" s="202"/>
      <c r="S328" s="202"/>
      <c r="T328" s="202"/>
      <c r="U328" s="202"/>
      <c r="V328" s="202"/>
      <c r="W328" s="202"/>
      <c r="X328" s="202"/>
      <c r="Y328" s="202"/>
      <c r="Z328" s="202"/>
      <c r="AA328" s="202"/>
    </row>
    <row r="329" spans="1:27" ht="14.25" customHeight="1">
      <c r="A329" s="202"/>
      <c r="B329" s="202"/>
      <c r="C329" s="202"/>
      <c r="D329" s="202"/>
      <c r="E329" s="203"/>
      <c r="F329" s="203"/>
      <c r="G329" s="203"/>
      <c r="H329" s="204"/>
      <c r="I329" s="205"/>
      <c r="J329" s="205"/>
      <c r="K329" s="202"/>
      <c r="L329" s="206"/>
      <c r="M329" s="202"/>
      <c r="N329" s="202"/>
      <c r="O329" s="202"/>
      <c r="P329" s="202"/>
      <c r="Q329" s="202"/>
      <c r="R329" s="202"/>
      <c r="S329" s="202"/>
      <c r="T329" s="202"/>
      <c r="U329" s="202"/>
      <c r="V329" s="202"/>
      <c r="W329" s="202"/>
      <c r="X329" s="202"/>
      <c r="Y329" s="202"/>
      <c r="Z329" s="202"/>
      <c r="AA329" s="202"/>
    </row>
    <row r="330" spans="1:27" ht="14.25" customHeight="1">
      <c r="A330" s="202"/>
      <c r="B330" s="202"/>
      <c r="C330" s="202"/>
      <c r="D330" s="202"/>
      <c r="E330" s="203"/>
      <c r="F330" s="203"/>
      <c r="G330" s="203"/>
      <c r="H330" s="204"/>
      <c r="I330" s="205"/>
      <c r="J330" s="205"/>
      <c r="K330" s="202"/>
      <c r="L330" s="206"/>
      <c r="M330" s="202"/>
      <c r="N330" s="202"/>
      <c r="O330" s="202"/>
      <c r="P330" s="202"/>
      <c r="Q330" s="202"/>
      <c r="R330" s="202"/>
      <c r="S330" s="202"/>
      <c r="T330" s="202"/>
      <c r="U330" s="202"/>
      <c r="V330" s="202"/>
      <c r="W330" s="202"/>
      <c r="X330" s="202"/>
      <c r="Y330" s="202"/>
      <c r="Z330" s="202"/>
      <c r="AA330" s="202"/>
    </row>
    <row r="331" spans="1:27" ht="14.25" customHeight="1">
      <c r="A331" s="202"/>
      <c r="B331" s="202"/>
      <c r="C331" s="202"/>
      <c r="D331" s="202"/>
      <c r="E331" s="203"/>
      <c r="F331" s="203"/>
      <c r="G331" s="203"/>
      <c r="H331" s="204"/>
      <c r="I331" s="205"/>
      <c r="J331" s="205"/>
      <c r="K331" s="202"/>
      <c r="L331" s="206"/>
      <c r="M331" s="202"/>
      <c r="N331" s="202"/>
      <c r="O331" s="202"/>
      <c r="P331" s="202"/>
      <c r="Q331" s="202"/>
      <c r="R331" s="202"/>
      <c r="S331" s="202"/>
      <c r="T331" s="202"/>
      <c r="U331" s="202"/>
      <c r="V331" s="202"/>
      <c r="W331" s="202"/>
      <c r="X331" s="202"/>
      <c r="Y331" s="202"/>
      <c r="Z331" s="202"/>
      <c r="AA331" s="202"/>
    </row>
    <row r="332" spans="1:27" ht="14.25" customHeight="1">
      <c r="A332" s="202"/>
      <c r="B332" s="202"/>
      <c r="C332" s="202"/>
      <c r="D332" s="202"/>
      <c r="E332" s="203"/>
      <c r="F332" s="203"/>
      <c r="G332" s="203"/>
      <c r="H332" s="204"/>
      <c r="I332" s="205"/>
      <c r="J332" s="205"/>
      <c r="K332" s="202"/>
      <c r="L332" s="206"/>
      <c r="M332" s="202"/>
      <c r="N332" s="202"/>
      <c r="O332" s="202"/>
      <c r="P332" s="202"/>
      <c r="Q332" s="202"/>
      <c r="R332" s="202"/>
      <c r="S332" s="202"/>
      <c r="T332" s="202"/>
      <c r="U332" s="202"/>
      <c r="V332" s="202"/>
      <c r="W332" s="202"/>
      <c r="X332" s="202"/>
      <c r="Y332" s="202"/>
      <c r="Z332" s="202"/>
      <c r="AA332" s="202"/>
    </row>
    <row r="333" spans="1:27" ht="14.25" customHeight="1">
      <c r="A333" s="202"/>
      <c r="B333" s="202"/>
      <c r="C333" s="202"/>
      <c r="D333" s="202"/>
      <c r="E333" s="203"/>
      <c r="F333" s="203"/>
      <c r="G333" s="203"/>
      <c r="H333" s="204"/>
      <c r="I333" s="205"/>
      <c r="J333" s="205"/>
      <c r="K333" s="202"/>
      <c r="L333" s="206"/>
      <c r="M333" s="202"/>
      <c r="N333" s="202"/>
      <c r="O333" s="202"/>
      <c r="P333" s="202"/>
      <c r="Q333" s="202"/>
      <c r="R333" s="202"/>
      <c r="S333" s="202"/>
      <c r="T333" s="202"/>
      <c r="U333" s="202"/>
      <c r="V333" s="202"/>
      <c r="W333" s="202"/>
      <c r="X333" s="202"/>
      <c r="Y333" s="202"/>
      <c r="Z333" s="202"/>
      <c r="AA333" s="202"/>
    </row>
    <row r="334" spans="1:27" ht="14.25" customHeight="1">
      <c r="A334" s="202"/>
      <c r="B334" s="202"/>
      <c r="C334" s="202"/>
      <c r="D334" s="202"/>
      <c r="E334" s="203"/>
      <c r="F334" s="203"/>
      <c r="G334" s="203"/>
      <c r="H334" s="204"/>
      <c r="I334" s="205"/>
      <c r="J334" s="205"/>
      <c r="K334" s="202"/>
      <c r="L334" s="206"/>
      <c r="M334" s="202"/>
      <c r="N334" s="202"/>
      <c r="O334" s="202"/>
      <c r="P334" s="202"/>
      <c r="Q334" s="202"/>
      <c r="R334" s="202"/>
      <c r="S334" s="202"/>
      <c r="T334" s="202"/>
      <c r="U334" s="202"/>
      <c r="V334" s="202"/>
      <c r="W334" s="202"/>
      <c r="X334" s="202"/>
      <c r="Y334" s="202"/>
      <c r="Z334" s="202"/>
      <c r="AA334" s="202"/>
    </row>
    <row r="335" spans="1:27" ht="14.25" customHeight="1">
      <c r="A335" s="202"/>
      <c r="B335" s="202"/>
      <c r="C335" s="202"/>
      <c r="D335" s="202"/>
      <c r="E335" s="203"/>
      <c r="F335" s="203"/>
      <c r="G335" s="203"/>
      <c r="H335" s="204"/>
      <c r="I335" s="205"/>
      <c r="J335" s="205"/>
      <c r="K335" s="202"/>
      <c r="L335" s="206"/>
      <c r="M335" s="202"/>
      <c r="N335" s="202"/>
      <c r="O335" s="202"/>
      <c r="P335" s="202"/>
      <c r="Q335" s="202"/>
      <c r="R335" s="202"/>
      <c r="S335" s="202"/>
      <c r="T335" s="202"/>
      <c r="U335" s="202"/>
      <c r="V335" s="202"/>
      <c r="W335" s="202"/>
      <c r="X335" s="202"/>
      <c r="Y335" s="202"/>
      <c r="Z335" s="202"/>
      <c r="AA335" s="202"/>
    </row>
    <row r="336" spans="1:27" ht="14.25" customHeight="1">
      <c r="A336" s="202"/>
      <c r="B336" s="202"/>
      <c r="C336" s="202"/>
      <c r="D336" s="202"/>
      <c r="E336" s="203"/>
      <c r="F336" s="203"/>
      <c r="G336" s="203"/>
      <c r="H336" s="204"/>
      <c r="I336" s="205"/>
      <c r="J336" s="205"/>
      <c r="K336" s="202"/>
      <c r="L336" s="206"/>
      <c r="M336" s="202"/>
      <c r="N336" s="202"/>
      <c r="O336" s="202"/>
      <c r="P336" s="202"/>
      <c r="Q336" s="202"/>
      <c r="R336" s="202"/>
      <c r="S336" s="202"/>
      <c r="T336" s="202"/>
      <c r="U336" s="202"/>
      <c r="V336" s="202"/>
      <c r="W336" s="202"/>
      <c r="X336" s="202"/>
      <c r="Y336" s="202"/>
      <c r="Z336" s="202"/>
      <c r="AA336" s="202"/>
    </row>
    <row r="337" spans="1:27" ht="14.25" customHeight="1">
      <c r="A337" s="202"/>
      <c r="B337" s="202"/>
      <c r="C337" s="202"/>
      <c r="D337" s="202"/>
      <c r="E337" s="203"/>
      <c r="F337" s="203"/>
      <c r="G337" s="203"/>
      <c r="H337" s="204"/>
      <c r="I337" s="205"/>
      <c r="J337" s="205"/>
      <c r="K337" s="202"/>
      <c r="L337" s="206"/>
      <c r="M337" s="202"/>
      <c r="N337" s="202"/>
      <c r="O337" s="202"/>
      <c r="P337" s="202"/>
      <c r="Q337" s="202"/>
      <c r="R337" s="202"/>
      <c r="S337" s="202"/>
      <c r="T337" s="202"/>
      <c r="U337" s="202"/>
      <c r="V337" s="202"/>
      <c r="W337" s="202"/>
      <c r="X337" s="202"/>
      <c r="Y337" s="202"/>
      <c r="Z337" s="202"/>
      <c r="AA337" s="202"/>
    </row>
    <row r="338" spans="1:27" ht="14.25" customHeight="1">
      <c r="A338" s="202"/>
      <c r="B338" s="202"/>
      <c r="C338" s="202"/>
      <c r="D338" s="202"/>
      <c r="E338" s="203"/>
      <c r="F338" s="203"/>
      <c r="G338" s="203"/>
      <c r="H338" s="204"/>
      <c r="I338" s="205"/>
      <c r="J338" s="205"/>
      <c r="K338" s="202"/>
      <c r="L338" s="206"/>
      <c r="M338" s="202"/>
      <c r="N338" s="202"/>
      <c r="O338" s="202"/>
      <c r="P338" s="202"/>
      <c r="Q338" s="202"/>
      <c r="R338" s="202"/>
      <c r="S338" s="202"/>
      <c r="T338" s="202"/>
      <c r="U338" s="202"/>
      <c r="V338" s="202"/>
      <c r="W338" s="202"/>
      <c r="X338" s="202"/>
      <c r="Y338" s="202"/>
      <c r="Z338" s="202"/>
      <c r="AA338" s="202"/>
    </row>
    <row r="339" spans="1:27" ht="14.25" customHeight="1">
      <c r="A339" s="202"/>
      <c r="B339" s="202"/>
      <c r="C339" s="202"/>
      <c r="D339" s="202"/>
      <c r="E339" s="203"/>
      <c r="F339" s="203"/>
      <c r="G339" s="203"/>
      <c r="H339" s="204"/>
      <c r="I339" s="205"/>
      <c r="J339" s="205"/>
      <c r="K339" s="202"/>
      <c r="L339" s="206"/>
      <c r="M339" s="202"/>
      <c r="N339" s="202"/>
      <c r="O339" s="202"/>
      <c r="P339" s="202"/>
      <c r="Q339" s="202"/>
      <c r="R339" s="202"/>
      <c r="S339" s="202"/>
      <c r="T339" s="202"/>
      <c r="U339" s="202"/>
      <c r="V339" s="202"/>
      <c r="W339" s="202"/>
      <c r="X339" s="202"/>
      <c r="Y339" s="202"/>
      <c r="Z339" s="202"/>
      <c r="AA339" s="202"/>
    </row>
    <row r="340" spans="1:27" ht="14.25" customHeight="1">
      <c r="A340" s="202"/>
      <c r="B340" s="202"/>
      <c r="C340" s="202"/>
      <c r="D340" s="202"/>
      <c r="E340" s="203"/>
      <c r="F340" s="203"/>
      <c r="G340" s="203"/>
      <c r="H340" s="204"/>
      <c r="I340" s="205"/>
      <c r="J340" s="205"/>
      <c r="K340" s="202"/>
      <c r="L340" s="206"/>
      <c r="M340" s="202"/>
      <c r="N340" s="202"/>
      <c r="O340" s="202"/>
      <c r="P340" s="202"/>
      <c r="Q340" s="202"/>
      <c r="R340" s="202"/>
      <c r="S340" s="202"/>
      <c r="T340" s="202"/>
      <c r="U340" s="202"/>
      <c r="V340" s="202"/>
      <c r="W340" s="202"/>
      <c r="X340" s="202"/>
      <c r="Y340" s="202"/>
      <c r="Z340" s="202"/>
      <c r="AA340" s="202"/>
    </row>
    <row r="341" spans="1:27" ht="14.25" customHeight="1">
      <c r="A341" s="202"/>
      <c r="B341" s="202"/>
      <c r="C341" s="202"/>
      <c r="D341" s="202"/>
      <c r="E341" s="203"/>
      <c r="F341" s="203"/>
      <c r="G341" s="203"/>
      <c r="H341" s="204"/>
      <c r="I341" s="205"/>
      <c r="J341" s="205"/>
      <c r="K341" s="202"/>
      <c r="L341" s="206"/>
      <c r="M341" s="202"/>
      <c r="N341" s="202"/>
      <c r="O341" s="202"/>
      <c r="P341" s="202"/>
      <c r="Q341" s="202"/>
      <c r="R341" s="202"/>
      <c r="S341" s="202"/>
      <c r="T341" s="202"/>
      <c r="U341" s="202"/>
      <c r="V341" s="202"/>
      <c r="W341" s="202"/>
      <c r="X341" s="202"/>
      <c r="Y341" s="202"/>
      <c r="Z341" s="202"/>
      <c r="AA341" s="202"/>
    </row>
    <row r="342" spans="1:27" ht="14.25" customHeight="1">
      <c r="A342" s="202"/>
      <c r="B342" s="202"/>
      <c r="C342" s="202"/>
      <c r="D342" s="202"/>
      <c r="E342" s="203"/>
      <c r="F342" s="203"/>
      <c r="G342" s="203"/>
      <c r="H342" s="204"/>
      <c r="I342" s="205"/>
      <c r="J342" s="205"/>
      <c r="K342" s="202"/>
      <c r="L342" s="206"/>
      <c r="M342" s="202"/>
      <c r="N342" s="202"/>
      <c r="O342" s="202"/>
      <c r="P342" s="202"/>
      <c r="Q342" s="202"/>
      <c r="R342" s="202"/>
      <c r="S342" s="202"/>
      <c r="T342" s="202"/>
      <c r="U342" s="202"/>
      <c r="V342" s="202"/>
      <c r="W342" s="202"/>
      <c r="X342" s="202"/>
      <c r="Y342" s="202"/>
      <c r="Z342" s="202"/>
      <c r="AA342" s="202"/>
    </row>
    <row r="343" spans="1:27" ht="14.25" customHeight="1">
      <c r="A343" s="202"/>
      <c r="B343" s="202"/>
      <c r="C343" s="202"/>
      <c r="D343" s="202"/>
      <c r="E343" s="203"/>
      <c r="F343" s="203"/>
      <c r="G343" s="203"/>
      <c r="H343" s="204"/>
      <c r="I343" s="205"/>
      <c r="J343" s="205"/>
      <c r="K343" s="202"/>
      <c r="L343" s="206"/>
      <c r="M343" s="202"/>
      <c r="N343" s="202"/>
      <c r="O343" s="202"/>
      <c r="P343" s="202"/>
      <c r="Q343" s="202"/>
      <c r="R343" s="202"/>
      <c r="S343" s="202"/>
      <c r="T343" s="202"/>
      <c r="U343" s="202"/>
      <c r="V343" s="202"/>
      <c r="W343" s="202"/>
      <c r="X343" s="202"/>
      <c r="Y343" s="202"/>
      <c r="Z343" s="202"/>
      <c r="AA343" s="202"/>
    </row>
    <row r="344" spans="1:27" ht="14.25" customHeight="1">
      <c r="A344" s="202"/>
      <c r="B344" s="202"/>
      <c r="C344" s="202"/>
      <c r="D344" s="202"/>
      <c r="E344" s="203"/>
      <c r="F344" s="203"/>
      <c r="G344" s="203"/>
      <c r="H344" s="204"/>
      <c r="I344" s="205"/>
      <c r="J344" s="205"/>
      <c r="K344" s="202"/>
      <c r="L344" s="206"/>
      <c r="M344" s="202"/>
      <c r="N344" s="202"/>
      <c r="O344" s="202"/>
      <c r="P344" s="202"/>
      <c r="Q344" s="202"/>
      <c r="R344" s="202"/>
      <c r="S344" s="202"/>
      <c r="T344" s="202"/>
      <c r="U344" s="202"/>
      <c r="V344" s="202"/>
      <c r="W344" s="202"/>
      <c r="X344" s="202"/>
      <c r="Y344" s="202"/>
      <c r="Z344" s="202"/>
      <c r="AA344" s="202"/>
    </row>
    <row r="345" spans="1:27" ht="14.25" customHeight="1">
      <c r="A345" s="202"/>
      <c r="B345" s="202"/>
      <c r="C345" s="202"/>
      <c r="D345" s="202"/>
      <c r="E345" s="203"/>
      <c r="F345" s="203"/>
      <c r="G345" s="203"/>
      <c r="H345" s="204"/>
      <c r="I345" s="205"/>
      <c r="J345" s="205"/>
      <c r="K345" s="202"/>
      <c r="L345" s="206"/>
      <c r="M345" s="202"/>
      <c r="N345" s="202"/>
      <c r="O345" s="202"/>
      <c r="P345" s="202"/>
      <c r="Q345" s="202"/>
      <c r="R345" s="202"/>
      <c r="S345" s="202"/>
      <c r="T345" s="202"/>
      <c r="U345" s="202"/>
      <c r="V345" s="202"/>
      <c r="W345" s="202"/>
      <c r="X345" s="202"/>
      <c r="Y345" s="202"/>
      <c r="Z345" s="202"/>
      <c r="AA345" s="202"/>
    </row>
    <row r="346" spans="1:27" ht="14.25" customHeight="1">
      <c r="A346" s="202"/>
      <c r="B346" s="202"/>
      <c r="C346" s="202"/>
      <c r="D346" s="202"/>
      <c r="E346" s="203"/>
      <c r="F346" s="203"/>
      <c r="G346" s="203"/>
      <c r="H346" s="204"/>
      <c r="I346" s="205"/>
      <c r="J346" s="205"/>
      <c r="K346" s="202"/>
      <c r="L346" s="206"/>
      <c r="M346" s="202"/>
      <c r="N346" s="202"/>
      <c r="O346" s="202"/>
      <c r="P346" s="202"/>
      <c r="Q346" s="202"/>
      <c r="R346" s="202"/>
      <c r="S346" s="202"/>
      <c r="T346" s="202"/>
      <c r="U346" s="202"/>
      <c r="V346" s="202"/>
      <c r="W346" s="202"/>
      <c r="X346" s="202"/>
      <c r="Y346" s="202"/>
      <c r="Z346" s="202"/>
      <c r="AA346" s="202"/>
    </row>
    <row r="347" spans="1:27" ht="14.25" customHeight="1">
      <c r="A347" s="202"/>
      <c r="B347" s="202"/>
      <c r="C347" s="202"/>
      <c r="D347" s="202"/>
      <c r="E347" s="203"/>
      <c r="F347" s="203"/>
      <c r="G347" s="203"/>
      <c r="H347" s="204"/>
      <c r="I347" s="205"/>
      <c r="J347" s="205"/>
      <c r="K347" s="202"/>
      <c r="L347" s="206"/>
      <c r="M347" s="202"/>
      <c r="N347" s="202"/>
      <c r="O347" s="202"/>
      <c r="P347" s="202"/>
      <c r="Q347" s="202"/>
      <c r="R347" s="202"/>
      <c r="S347" s="202"/>
      <c r="T347" s="202"/>
      <c r="U347" s="202"/>
      <c r="V347" s="202"/>
      <c r="W347" s="202"/>
      <c r="X347" s="202"/>
      <c r="Y347" s="202"/>
      <c r="Z347" s="202"/>
      <c r="AA347" s="202"/>
    </row>
    <row r="348" spans="1:27" ht="14.25" customHeight="1">
      <c r="A348" s="202"/>
      <c r="B348" s="202"/>
      <c r="C348" s="202"/>
      <c r="D348" s="202"/>
      <c r="E348" s="203"/>
      <c r="F348" s="203"/>
      <c r="G348" s="203"/>
      <c r="H348" s="204"/>
      <c r="I348" s="205"/>
      <c r="J348" s="205"/>
      <c r="K348" s="202"/>
      <c r="L348" s="206"/>
      <c r="M348" s="202"/>
      <c r="N348" s="202"/>
      <c r="O348" s="202"/>
      <c r="P348" s="202"/>
      <c r="Q348" s="202"/>
      <c r="R348" s="202"/>
      <c r="S348" s="202"/>
      <c r="T348" s="202"/>
      <c r="U348" s="202"/>
      <c r="V348" s="202"/>
      <c r="W348" s="202"/>
      <c r="X348" s="202"/>
      <c r="Y348" s="202"/>
      <c r="Z348" s="202"/>
      <c r="AA348" s="202"/>
    </row>
    <row r="349" spans="1:27" ht="14.25" customHeight="1">
      <c r="A349" s="202"/>
      <c r="B349" s="202"/>
      <c r="C349" s="202"/>
      <c r="D349" s="202"/>
      <c r="E349" s="203"/>
      <c r="F349" s="203"/>
      <c r="G349" s="203"/>
      <c r="H349" s="204"/>
      <c r="I349" s="205"/>
      <c r="J349" s="205"/>
      <c r="K349" s="202"/>
      <c r="L349" s="206"/>
      <c r="M349" s="202"/>
      <c r="N349" s="202"/>
      <c r="O349" s="202"/>
      <c r="P349" s="202"/>
      <c r="Q349" s="202"/>
      <c r="R349" s="202"/>
      <c r="S349" s="202"/>
      <c r="T349" s="202"/>
      <c r="U349" s="202"/>
      <c r="V349" s="202"/>
      <c r="W349" s="202"/>
      <c r="X349" s="202"/>
      <c r="Y349" s="202"/>
      <c r="Z349" s="202"/>
      <c r="AA349" s="202"/>
    </row>
    <row r="350" spans="1:27" ht="14.25" customHeight="1">
      <c r="A350" s="202"/>
      <c r="B350" s="202"/>
      <c r="C350" s="202"/>
      <c r="D350" s="202"/>
      <c r="E350" s="203"/>
      <c r="F350" s="203"/>
      <c r="G350" s="203"/>
      <c r="H350" s="204"/>
      <c r="I350" s="205"/>
      <c r="J350" s="205"/>
      <c r="K350" s="202"/>
      <c r="L350" s="206"/>
      <c r="M350" s="202"/>
      <c r="N350" s="202"/>
      <c r="O350" s="202"/>
      <c r="P350" s="202"/>
      <c r="Q350" s="202"/>
      <c r="R350" s="202"/>
      <c r="S350" s="202"/>
      <c r="T350" s="202"/>
      <c r="U350" s="202"/>
      <c r="V350" s="202"/>
      <c r="W350" s="202"/>
      <c r="X350" s="202"/>
      <c r="Y350" s="202"/>
      <c r="Z350" s="202"/>
      <c r="AA350" s="202"/>
    </row>
    <row r="351" spans="1:27" ht="14.25" customHeight="1">
      <c r="A351" s="202"/>
      <c r="B351" s="202"/>
      <c r="C351" s="202"/>
      <c r="D351" s="202"/>
      <c r="E351" s="203"/>
      <c r="F351" s="203"/>
      <c r="G351" s="203"/>
      <c r="H351" s="204"/>
      <c r="I351" s="205"/>
      <c r="J351" s="205"/>
      <c r="K351" s="202"/>
      <c r="L351" s="206"/>
      <c r="M351" s="202"/>
      <c r="N351" s="202"/>
      <c r="O351" s="202"/>
      <c r="P351" s="202"/>
      <c r="Q351" s="202"/>
      <c r="R351" s="202"/>
      <c r="S351" s="202"/>
      <c r="T351" s="202"/>
      <c r="U351" s="202"/>
      <c r="V351" s="202"/>
      <c r="W351" s="202"/>
      <c r="X351" s="202"/>
      <c r="Y351" s="202"/>
      <c r="Z351" s="202"/>
      <c r="AA351" s="202"/>
    </row>
    <row r="352" spans="1:27" ht="14.25" customHeight="1">
      <c r="A352" s="202"/>
      <c r="B352" s="202"/>
      <c r="C352" s="202"/>
      <c r="D352" s="202"/>
      <c r="E352" s="203"/>
      <c r="F352" s="203"/>
      <c r="G352" s="203"/>
      <c r="H352" s="204"/>
      <c r="I352" s="205"/>
      <c r="J352" s="205"/>
      <c r="K352" s="202"/>
      <c r="L352" s="206"/>
      <c r="M352" s="202"/>
      <c r="N352" s="202"/>
      <c r="O352" s="202"/>
      <c r="P352" s="202"/>
      <c r="Q352" s="202"/>
      <c r="R352" s="202"/>
      <c r="S352" s="202"/>
      <c r="T352" s="202"/>
      <c r="U352" s="202"/>
      <c r="V352" s="202"/>
      <c r="W352" s="202"/>
      <c r="X352" s="202"/>
      <c r="Y352" s="202"/>
      <c r="Z352" s="202"/>
      <c r="AA352" s="202"/>
    </row>
    <row r="353" spans="1:27" ht="14.25" customHeight="1">
      <c r="A353" s="202"/>
      <c r="B353" s="202"/>
      <c r="C353" s="202"/>
      <c r="D353" s="202"/>
      <c r="E353" s="203"/>
      <c r="F353" s="203"/>
      <c r="G353" s="203"/>
      <c r="H353" s="204"/>
      <c r="I353" s="205"/>
      <c r="J353" s="205"/>
      <c r="K353" s="202"/>
      <c r="L353" s="206"/>
      <c r="M353" s="202"/>
      <c r="N353" s="202"/>
      <c r="O353" s="202"/>
      <c r="P353" s="202"/>
      <c r="Q353" s="202"/>
      <c r="R353" s="202"/>
      <c r="S353" s="202"/>
      <c r="T353" s="202"/>
      <c r="U353" s="202"/>
      <c r="V353" s="202"/>
      <c r="W353" s="202"/>
      <c r="X353" s="202"/>
      <c r="Y353" s="202"/>
      <c r="Z353" s="202"/>
      <c r="AA353" s="202"/>
    </row>
    <row r="354" spans="1:27" ht="14.25" customHeight="1">
      <c r="A354" s="202"/>
      <c r="B354" s="202"/>
      <c r="C354" s="202"/>
      <c r="D354" s="202"/>
      <c r="E354" s="203"/>
      <c r="F354" s="203"/>
      <c r="G354" s="203"/>
      <c r="H354" s="204"/>
      <c r="I354" s="205"/>
      <c r="J354" s="205"/>
      <c r="K354" s="202"/>
      <c r="L354" s="206"/>
      <c r="M354" s="202"/>
      <c r="N354" s="202"/>
      <c r="O354" s="202"/>
      <c r="P354" s="202"/>
      <c r="Q354" s="202"/>
      <c r="R354" s="202"/>
      <c r="S354" s="202"/>
      <c r="T354" s="202"/>
      <c r="U354" s="202"/>
      <c r="V354" s="202"/>
      <c r="W354" s="202"/>
      <c r="X354" s="202"/>
      <c r="Y354" s="202"/>
      <c r="Z354" s="202"/>
      <c r="AA354" s="202"/>
    </row>
    <row r="355" spans="1:27" ht="14.25" customHeight="1">
      <c r="A355" s="202"/>
      <c r="B355" s="202"/>
      <c r="C355" s="202"/>
      <c r="D355" s="202"/>
      <c r="E355" s="203"/>
      <c r="F355" s="203"/>
      <c r="G355" s="203"/>
      <c r="H355" s="204"/>
      <c r="I355" s="205"/>
      <c r="J355" s="205"/>
      <c r="K355" s="202"/>
      <c r="L355" s="206"/>
      <c r="M355" s="202"/>
      <c r="N355" s="202"/>
      <c r="O355" s="202"/>
      <c r="P355" s="202"/>
      <c r="Q355" s="202"/>
      <c r="R355" s="202"/>
      <c r="S355" s="202"/>
      <c r="T355" s="202"/>
      <c r="U355" s="202"/>
      <c r="V355" s="202"/>
      <c r="W355" s="202"/>
      <c r="X355" s="202"/>
      <c r="Y355" s="202"/>
      <c r="Z355" s="202"/>
      <c r="AA355" s="202"/>
    </row>
    <row r="356" spans="1:27" ht="14.25" customHeight="1">
      <c r="A356" s="202"/>
      <c r="B356" s="202"/>
      <c r="C356" s="202"/>
      <c r="D356" s="202"/>
      <c r="E356" s="203"/>
      <c r="F356" s="203"/>
      <c r="G356" s="203"/>
      <c r="H356" s="204"/>
      <c r="I356" s="205"/>
      <c r="J356" s="205"/>
      <c r="K356" s="202"/>
      <c r="L356" s="206"/>
      <c r="M356" s="202"/>
      <c r="N356" s="202"/>
      <c r="O356" s="202"/>
      <c r="P356" s="202"/>
      <c r="Q356" s="202"/>
      <c r="R356" s="202"/>
      <c r="S356" s="202"/>
      <c r="T356" s="202"/>
      <c r="U356" s="202"/>
      <c r="V356" s="202"/>
      <c r="W356" s="202"/>
      <c r="X356" s="202"/>
      <c r="Y356" s="202"/>
      <c r="Z356" s="202"/>
      <c r="AA356" s="202"/>
    </row>
    <row r="357" spans="1:27" ht="14.25" customHeight="1">
      <c r="A357" s="202"/>
      <c r="B357" s="202"/>
      <c r="C357" s="202"/>
      <c r="D357" s="202"/>
      <c r="E357" s="203"/>
      <c r="F357" s="203"/>
      <c r="G357" s="203"/>
      <c r="H357" s="204"/>
      <c r="I357" s="205"/>
      <c r="J357" s="205"/>
      <c r="K357" s="202"/>
      <c r="L357" s="206"/>
      <c r="M357" s="202"/>
      <c r="N357" s="202"/>
      <c r="O357" s="202"/>
      <c r="P357" s="202"/>
      <c r="Q357" s="202"/>
      <c r="R357" s="202"/>
      <c r="S357" s="202"/>
      <c r="T357" s="202"/>
      <c r="U357" s="202"/>
      <c r="V357" s="202"/>
      <c r="W357" s="202"/>
      <c r="X357" s="202"/>
      <c r="Y357" s="202"/>
      <c r="Z357" s="202"/>
      <c r="AA357" s="202"/>
    </row>
    <row r="358" spans="1:27" ht="14.25" customHeight="1">
      <c r="A358" s="202"/>
      <c r="B358" s="202"/>
      <c r="C358" s="202"/>
      <c r="D358" s="202"/>
      <c r="E358" s="203"/>
      <c r="F358" s="203"/>
      <c r="G358" s="203"/>
      <c r="H358" s="204"/>
      <c r="I358" s="205"/>
      <c r="J358" s="205"/>
      <c r="K358" s="202"/>
      <c r="L358" s="206"/>
      <c r="M358" s="202"/>
      <c r="N358" s="202"/>
      <c r="O358" s="202"/>
      <c r="P358" s="202"/>
      <c r="Q358" s="202"/>
      <c r="R358" s="202"/>
      <c r="S358" s="202"/>
      <c r="T358" s="202"/>
      <c r="U358" s="202"/>
      <c r="V358" s="202"/>
      <c r="W358" s="202"/>
      <c r="X358" s="202"/>
      <c r="Y358" s="202"/>
      <c r="Z358" s="202"/>
      <c r="AA358" s="202"/>
    </row>
    <row r="359" spans="1:27" ht="14.25" customHeight="1">
      <c r="A359" s="202"/>
      <c r="B359" s="202"/>
      <c r="C359" s="202"/>
      <c r="D359" s="202"/>
      <c r="E359" s="203"/>
      <c r="F359" s="203"/>
      <c r="G359" s="203"/>
      <c r="H359" s="204"/>
      <c r="I359" s="205"/>
      <c r="J359" s="205"/>
      <c r="K359" s="202"/>
      <c r="L359" s="206"/>
      <c r="M359" s="202"/>
      <c r="N359" s="202"/>
      <c r="O359" s="202"/>
      <c r="P359" s="202"/>
      <c r="Q359" s="202"/>
      <c r="R359" s="202"/>
      <c r="S359" s="202"/>
      <c r="T359" s="202"/>
      <c r="U359" s="202"/>
      <c r="V359" s="202"/>
      <c r="W359" s="202"/>
      <c r="X359" s="202"/>
      <c r="Y359" s="202"/>
      <c r="Z359" s="202"/>
      <c r="AA359" s="202"/>
    </row>
    <row r="360" spans="1:27" ht="14.25" customHeight="1">
      <c r="A360" s="202"/>
      <c r="B360" s="202"/>
      <c r="C360" s="202"/>
      <c r="D360" s="202"/>
      <c r="E360" s="203"/>
      <c r="F360" s="203"/>
      <c r="G360" s="203"/>
      <c r="H360" s="204"/>
      <c r="I360" s="205"/>
      <c r="J360" s="205"/>
      <c r="K360" s="202"/>
      <c r="L360" s="206"/>
      <c r="M360" s="202"/>
      <c r="N360" s="202"/>
      <c r="O360" s="202"/>
      <c r="P360" s="202"/>
      <c r="Q360" s="202"/>
      <c r="R360" s="202"/>
      <c r="S360" s="202"/>
      <c r="T360" s="202"/>
      <c r="U360" s="202"/>
      <c r="V360" s="202"/>
      <c r="W360" s="202"/>
      <c r="X360" s="202"/>
      <c r="Y360" s="202"/>
      <c r="Z360" s="202"/>
      <c r="AA360" s="202"/>
    </row>
    <row r="361" spans="1:27" ht="14.25" customHeight="1">
      <c r="A361" s="202"/>
      <c r="B361" s="202"/>
      <c r="C361" s="202"/>
      <c r="D361" s="202"/>
      <c r="E361" s="203"/>
      <c r="F361" s="203"/>
      <c r="G361" s="203"/>
      <c r="H361" s="204"/>
      <c r="I361" s="205"/>
      <c r="J361" s="205"/>
      <c r="K361" s="202"/>
      <c r="L361" s="206"/>
      <c r="M361" s="202"/>
      <c r="N361" s="202"/>
      <c r="O361" s="202"/>
      <c r="P361" s="202"/>
      <c r="Q361" s="202"/>
      <c r="R361" s="202"/>
      <c r="S361" s="202"/>
      <c r="T361" s="202"/>
      <c r="U361" s="202"/>
      <c r="V361" s="202"/>
      <c r="W361" s="202"/>
      <c r="X361" s="202"/>
      <c r="Y361" s="202"/>
      <c r="Z361" s="202"/>
      <c r="AA361" s="202"/>
    </row>
    <row r="362" spans="1:27" ht="14.25" customHeight="1">
      <c r="A362" s="202"/>
      <c r="B362" s="202"/>
      <c r="C362" s="202"/>
      <c r="D362" s="202"/>
      <c r="E362" s="203"/>
      <c r="F362" s="203"/>
      <c r="G362" s="203"/>
      <c r="H362" s="204"/>
      <c r="I362" s="205"/>
      <c r="J362" s="205"/>
      <c r="K362" s="202"/>
      <c r="L362" s="206"/>
      <c r="M362" s="202"/>
      <c r="N362" s="202"/>
      <c r="O362" s="202"/>
      <c r="P362" s="202"/>
      <c r="Q362" s="202"/>
      <c r="R362" s="202"/>
      <c r="S362" s="202"/>
      <c r="T362" s="202"/>
      <c r="U362" s="202"/>
      <c r="V362" s="202"/>
      <c r="W362" s="202"/>
      <c r="X362" s="202"/>
      <c r="Y362" s="202"/>
      <c r="Z362" s="202"/>
      <c r="AA362" s="202"/>
    </row>
    <row r="363" spans="1:27" ht="14.25" customHeight="1">
      <c r="A363" s="202"/>
      <c r="B363" s="202"/>
      <c r="C363" s="202"/>
      <c r="D363" s="202"/>
      <c r="E363" s="203"/>
      <c r="F363" s="203"/>
      <c r="G363" s="203"/>
      <c r="H363" s="204"/>
      <c r="I363" s="205"/>
      <c r="J363" s="205"/>
      <c r="K363" s="202"/>
      <c r="L363" s="206"/>
      <c r="M363" s="202"/>
      <c r="N363" s="202"/>
      <c r="O363" s="202"/>
      <c r="P363" s="202"/>
      <c r="Q363" s="202"/>
      <c r="R363" s="202"/>
      <c r="S363" s="202"/>
      <c r="T363" s="202"/>
      <c r="U363" s="202"/>
      <c r="V363" s="202"/>
      <c r="W363" s="202"/>
      <c r="X363" s="202"/>
      <c r="Y363" s="202"/>
      <c r="Z363" s="202"/>
      <c r="AA363" s="202"/>
    </row>
    <row r="364" spans="1:27" ht="14.25" customHeight="1">
      <c r="A364" s="202"/>
      <c r="B364" s="202"/>
      <c r="C364" s="202"/>
      <c r="D364" s="202"/>
      <c r="E364" s="203"/>
      <c r="F364" s="203"/>
      <c r="G364" s="203"/>
      <c r="H364" s="204"/>
      <c r="I364" s="205"/>
      <c r="J364" s="205"/>
      <c r="K364" s="202"/>
      <c r="L364" s="206"/>
      <c r="M364" s="202"/>
      <c r="N364" s="202"/>
      <c r="O364" s="202"/>
      <c r="P364" s="202"/>
      <c r="Q364" s="202"/>
      <c r="R364" s="202"/>
      <c r="S364" s="202"/>
      <c r="T364" s="202"/>
      <c r="U364" s="202"/>
      <c r="V364" s="202"/>
      <c r="W364" s="202"/>
      <c r="X364" s="202"/>
      <c r="Y364" s="202"/>
      <c r="Z364" s="202"/>
      <c r="AA364" s="202"/>
    </row>
    <row r="365" spans="1:27" ht="14.25" customHeight="1">
      <c r="A365" s="202"/>
      <c r="B365" s="202"/>
      <c r="C365" s="202"/>
      <c r="D365" s="202"/>
      <c r="E365" s="203"/>
      <c r="F365" s="203"/>
      <c r="G365" s="203"/>
      <c r="H365" s="204"/>
      <c r="I365" s="205"/>
      <c r="J365" s="205"/>
      <c r="K365" s="202"/>
      <c r="L365" s="206"/>
      <c r="M365" s="202"/>
      <c r="N365" s="202"/>
      <c r="O365" s="202"/>
      <c r="P365" s="202"/>
      <c r="Q365" s="202"/>
      <c r="R365" s="202"/>
      <c r="S365" s="202"/>
      <c r="T365" s="202"/>
      <c r="U365" s="202"/>
      <c r="V365" s="202"/>
      <c r="W365" s="202"/>
      <c r="X365" s="202"/>
      <c r="Y365" s="202"/>
      <c r="Z365" s="202"/>
      <c r="AA365" s="202"/>
    </row>
    <row r="366" spans="1:27" ht="14.25" customHeight="1">
      <c r="A366" s="202"/>
      <c r="B366" s="202"/>
      <c r="C366" s="202"/>
      <c r="D366" s="202"/>
      <c r="E366" s="203"/>
      <c r="F366" s="203"/>
      <c r="G366" s="203"/>
      <c r="H366" s="204"/>
      <c r="I366" s="205"/>
      <c r="J366" s="205"/>
      <c r="K366" s="202"/>
      <c r="L366" s="206"/>
      <c r="M366" s="202"/>
      <c r="N366" s="202"/>
      <c r="O366" s="202"/>
      <c r="P366" s="202"/>
      <c r="Q366" s="202"/>
      <c r="R366" s="202"/>
      <c r="S366" s="202"/>
      <c r="T366" s="202"/>
      <c r="U366" s="202"/>
      <c r="V366" s="202"/>
      <c r="W366" s="202"/>
      <c r="X366" s="202"/>
      <c r="Y366" s="202"/>
      <c r="Z366" s="202"/>
      <c r="AA366" s="202"/>
    </row>
    <row r="367" spans="1:27" ht="14.25" customHeight="1">
      <c r="A367" s="202"/>
      <c r="B367" s="202"/>
      <c r="C367" s="202"/>
      <c r="D367" s="202"/>
      <c r="E367" s="203"/>
      <c r="F367" s="203"/>
      <c r="G367" s="203"/>
      <c r="H367" s="204"/>
      <c r="I367" s="205"/>
      <c r="J367" s="205"/>
      <c r="K367" s="202"/>
      <c r="L367" s="206"/>
      <c r="M367" s="202"/>
      <c r="N367" s="202"/>
      <c r="O367" s="202"/>
      <c r="P367" s="202"/>
      <c r="Q367" s="202"/>
      <c r="R367" s="202"/>
      <c r="S367" s="202"/>
      <c r="T367" s="202"/>
      <c r="U367" s="202"/>
      <c r="V367" s="202"/>
      <c r="W367" s="202"/>
      <c r="X367" s="202"/>
      <c r="Y367" s="202"/>
      <c r="Z367" s="202"/>
      <c r="AA367" s="202"/>
    </row>
    <row r="368" spans="1:27" ht="14.25" customHeight="1">
      <c r="A368" s="202"/>
      <c r="B368" s="202"/>
      <c r="C368" s="202"/>
      <c r="D368" s="202"/>
      <c r="E368" s="203"/>
      <c r="F368" s="203"/>
      <c r="G368" s="203"/>
      <c r="H368" s="204"/>
      <c r="I368" s="205"/>
      <c r="J368" s="205"/>
      <c r="K368" s="202"/>
      <c r="L368" s="206"/>
      <c r="M368" s="202"/>
      <c r="N368" s="202"/>
      <c r="O368" s="202"/>
      <c r="P368" s="202"/>
      <c r="Q368" s="202"/>
      <c r="R368" s="202"/>
      <c r="S368" s="202"/>
      <c r="T368" s="202"/>
      <c r="U368" s="202"/>
      <c r="V368" s="202"/>
      <c r="W368" s="202"/>
      <c r="X368" s="202"/>
      <c r="Y368" s="202"/>
      <c r="Z368" s="202"/>
      <c r="AA368" s="202"/>
    </row>
    <row r="369" spans="1:27" ht="14.25" customHeight="1">
      <c r="A369" s="202"/>
      <c r="B369" s="202"/>
      <c r="C369" s="202"/>
      <c r="D369" s="202"/>
      <c r="E369" s="203"/>
      <c r="F369" s="203"/>
      <c r="G369" s="203"/>
      <c r="H369" s="204"/>
      <c r="I369" s="205"/>
      <c r="J369" s="205"/>
      <c r="K369" s="202"/>
      <c r="L369" s="206"/>
      <c r="M369" s="202"/>
      <c r="N369" s="202"/>
      <c r="O369" s="202"/>
      <c r="P369" s="202"/>
      <c r="Q369" s="202"/>
      <c r="R369" s="202"/>
      <c r="S369" s="202"/>
      <c r="T369" s="202"/>
      <c r="U369" s="202"/>
      <c r="V369" s="202"/>
      <c r="W369" s="202"/>
      <c r="X369" s="202"/>
      <c r="Y369" s="202"/>
      <c r="Z369" s="202"/>
      <c r="AA369" s="202"/>
    </row>
    <row r="370" spans="1:27" ht="14.25" customHeight="1">
      <c r="A370" s="202"/>
      <c r="B370" s="202"/>
      <c r="C370" s="202"/>
      <c r="D370" s="202"/>
      <c r="E370" s="203"/>
      <c r="F370" s="203"/>
      <c r="G370" s="203"/>
      <c r="H370" s="204"/>
      <c r="I370" s="205"/>
      <c r="J370" s="205"/>
      <c r="K370" s="202"/>
      <c r="L370" s="206"/>
      <c r="M370" s="202"/>
      <c r="N370" s="202"/>
      <c r="O370" s="202"/>
      <c r="P370" s="202"/>
      <c r="Q370" s="202"/>
      <c r="R370" s="202"/>
      <c r="S370" s="202"/>
      <c r="T370" s="202"/>
      <c r="U370" s="202"/>
      <c r="V370" s="202"/>
      <c r="W370" s="202"/>
      <c r="X370" s="202"/>
      <c r="Y370" s="202"/>
      <c r="Z370" s="202"/>
      <c r="AA370" s="202"/>
    </row>
    <row r="371" spans="1:27" ht="14.25" customHeight="1">
      <c r="A371" s="202"/>
      <c r="B371" s="202"/>
      <c r="C371" s="202"/>
      <c r="D371" s="202"/>
      <c r="E371" s="203"/>
      <c r="F371" s="203"/>
      <c r="G371" s="203"/>
      <c r="H371" s="204"/>
      <c r="I371" s="205"/>
      <c r="J371" s="205"/>
      <c r="K371" s="202"/>
      <c r="L371" s="206"/>
      <c r="M371" s="202"/>
      <c r="N371" s="202"/>
      <c r="O371" s="202"/>
      <c r="P371" s="202"/>
      <c r="Q371" s="202"/>
      <c r="R371" s="202"/>
      <c r="S371" s="202"/>
      <c r="T371" s="202"/>
      <c r="U371" s="202"/>
      <c r="V371" s="202"/>
      <c r="W371" s="202"/>
      <c r="X371" s="202"/>
      <c r="Y371" s="202"/>
      <c r="Z371" s="202"/>
      <c r="AA371" s="202"/>
    </row>
    <row r="372" spans="1:27" ht="14.25" customHeight="1">
      <c r="A372" s="202"/>
      <c r="B372" s="202"/>
      <c r="C372" s="202"/>
      <c r="D372" s="202"/>
      <c r="E372" s="203"/>
      <c r="F372" s="203"/>
      <c r="G372" s="203"/>
      <c r="H372" s="204"/>
      <c r="I372" s="205"/>
      <c r="J372" s="205"/>
      <c r="K372" s="202"/>
      <c r="L372" s="206"/>
      <c r="M372" s="202"/>
      <c r="N372" s="202"/>
      <c r="O372" s="202"/>
      <c r="P372" s="202"/>
      <c r="Q372" s="202"/>
      <c r="R372" s="202"/>
      <c r="S372" s="202"/>
      <c r="T372" s="202"/>
      <c r="U372" s="202"/>
      <c r="V372" s="202"/>
      <c r="W372" s="202"/>
      <c r="X372" s="202"/>
      <c r="Y372" s="202"/>
      <c r="Z372" s="202"/>
      <c r="AA372" s="202"/>
    </row>
    <row r="373" spans="1:27" ht="14.25" customHeight="1">
      <c r="A373" s="202"/>
      <c r="B373" s="202"/>
      <c r="C373" s="202"/>
      <c r="D373" s="202"/>
      <c r="E373" s="203"/>
      <c r="F373" s="203"/>
      <c r="G373" s="203"/>
      <c r="H373" s="204"/>
      <c r="I373" s="205"/>
      <c r="J373" s="205"/>
      <c r="K373" s="202"/>
      <c r="L373" s="206"/>
      <c r="M373" s="202"/>
      <c r="N373" s="202"/>
      <c r="O373" s="202"/>
      <c r="P373" s="202"/>
      <c r="Q373" s="202"/>
      <c r="R373" s="202"/>
      <c r="S373" s="202"/>
      <c r="T373" s="202"/>
      <c r="U373" s="202"/>
      <c r="V373" s="202"/>
      <c r="W373" s="202"/>
      <c r="X373" s="202"/>
      <c r="Y373" s="202"/>
      <c r="Z373" s="202"/>
      <c r="AA373" s="202"/>
    </row>
    <row r="374" spans="1:27" ht="14.25" customHeight="1">
      <c r="A374" s="202"/>
      <c r="B374" s="202"/>
      <c r="C374" s="202"/>
      <c r="D374" s="202"/>
      <c r="E374" s="203"/>
      <c r="F374" s="203"/>
      <c r="G374" s="203"/>
      <c r="H374" s="204"/>
      <c r="I374" s="205"/>
      <c r="J374" s="205"/>
      <c r="K374" s="202"/>
      <c r="L374" s="206"/>
      <c r="M374" s="202"/>
      <c r="N374" s="202"/>
      <c r="O374" s="202"/>
      <c r="P374" s="202"/>
      <c r="Q374" s="202"/>
      <c r="R374" s="202"/>
      <c r="S374" s="202"/>
      <c r="T374" s="202"/>
      <c r="U374" s="202"/>
      <c r="V374" s="202"/>
      <c r="W374" s="202"/>
      <c r="X374" s="202"/>
      <c r="Y374" s="202"/>
      <c r="Z374" s="202"/>
      <c r="AA374" s="202"/>
    </row>
    <row r="375" spans="1:27" ht="14.25" customHeight="1">
      <c r="A375" s="202"/>
      <c r="B375" s="202"/>
      <c r="C375" s="202"/>
      <c r="D375" s="202"/>
      <c r="E375" s="203"/>
      <c r="F375" s="203"/>
      <c r="G375" s="203"/>
      <c r="H375" s="204"/>
      <c r="I375" s="205"/>
      <c r="J375" s="205"/>
      <c r="K375" s="202"/>
      <c r="L375" s="206"/>
      <c r="M375" s="202"/>
      <c r="N375" s="202"/>
      <c r="O375" s="202"/>
      <c r="P375" s="202"/>
      <c r="Q375" s="202"/>
      <c r="R375" s="202"/>
      <c r="S375" s="202"/>
      <c r="T375" s="202"/>
      <c r="U375" s="202"/>
      <c r="V375" s="202"/>
      <c r="W375" s="202"/>
      <c r="X375" s="202"/>
      <c r="Y375" s="202"/>
      <c r="Z375" s="202"/>
      <c r="AA375" s="202"/>
    </row>
    <row r="376" spans="1:27" ht="14.25" customHeight="1">
      <c r="A376" s="202"/>
      <c r="B376" s="202"/>
      <c r="C376" s="202"/>
      <c r="D376" s="202"/>
      <c r="E376" s="203"/>
      <c r="F376" s="203"/>
      <c r="G376" s="203"/>
      <c r="H376" s="204"/>
      <c r="I376" s="205"/>
      <c r="J376" s="205"/>
      <c r="K376" s="202"/>
      <c r="L376" s="206"/>
      <c r="M376" s="202"/>
      <c r="N376" s="202"/>
      <c r="O376" s="202"/>
      <c r="P376" s="202"/>
      <c r="Q376" s="202"/>
      <c r="R376" s="202"/>
      <c r="S376" s="202"/>
      <c r="T376" s="202"/>
      <c r="U376" s="202"/>
      <c r="V376" s="202"/>
      <c r="W376" s="202"/>
      <c r="X376" s="202"/>
      <c r="Y376" s="202"/>
      <c r="Z376" s="202"/>
      <c r="AA376" s="202"/>
    </row>
    <row r="377" spans="1:27" ht="14.25" customHeight="1">
      <c r="A377" s="202"/>
      <c r="B377" s="202"/>
      <c r="C377" s="202"/>
      <c r="D377" s="202"/>
      <c r="E377" s="203"/>
      <c r="F377" s="203"/>
      <c r="G377" s="203"/>
      <c r="H377" s="204"/>
      <c r="I377" s="205"/>
      <c r="J377" s="205"/>
      <c r="K377" s="202"/>
      <c r="L377" s="206"/>
      <c r="M377" s="202"/>
      <c r="N377" s="202"/>
      <c r="O377" s="202"/>
      <c r="P377" s="202"/>
      <c r="Q377" s="202"/>
      <c r="R377" s="202"/>
      <c r="S377" s="202"/>
      <c r="T377" s="202"/>
      <c r="U377" s="202"/>
      <c r="V377" s="202"/>
      <c r="W377" s="202"/>
      <c r="X377" s="202"/>
      <c r="Y377" s="202"/>
      <c r="Z377" s="202"/>
      <c r="AA377" s="202"/>
    </row>
    <row r="378" spans="1:27" ht="14.25" customHeight="1">
      <c r="A378" s="202"/>
      <c r="B378" s="202"/>
      <c r="C378" s="202"/>
      <c r="D378" s="202"/>
      <c r="E378" s="203"/>
      <c r="F378" s="203"/>
      <c r="G378" s="203"/>
      <c r="H378" s="204"/>
      <c r="I378" s="205"/>
      <c r="J378" s="205"/>
      <c r="K378" s="202"/>
      <c r="L378" s="206"/>
      <c r="M378" s="202"/>
      <c r="N378" s="202"/>
      <c r="O378" s="202"/>
      <c r="P378" s="202"/>
      <c r="Q378" s="202"/>
      <c r="R378" s="202"/>
      <c r="S378" s="202"/>
      <c r="T378" s="202"/>
      <c r="U378" s="202"/>
      <c r="V378" s="202"/>
      <c r="W378" s="202"/>
      <c r="X378" s="202"/>
      <c r="Y378" s="202"/>
      <c r="Z378" s="202"/>
      <c r="AA378" s="202"/>
    </row>
    <row r="379" spans="1:27" ht="14.25" customHeight="1">
      <c r="A379" s="202"/>
      <c r="B379" s="202"/>
      <c r="C379" s="202"/>
      <c r="D379" s="202"/>
      <c r="E379" s="203"/>
      <c r="F379" s="203"/>
      <c r="G379" s="203"/>
      <c r="H379" s="204"/>
      <c r="I379" s="205"/>
      <c r="J379" s="205"/>
      <c r="K379" s="202"/>
      <c r="L379" s="206"/>
      <c r="M379" s="202"/>
      <c r="N379" s="202"/>
      <c r="O379" s="202"/>
      <c r="P379" s="202"/>
      <c r="Q379" s="202"/>
      <c r="R379" s="202"/>
      <c r="S379" s="202"/>
      <c r="T379" s="202"/>
      <c r="U379" s="202"/>
      <c r="V379" s="202"/>
      <c r="W379" s="202"/>
      <c r="X379" s="202"/>
      <c r="Y379" s="202"/>
      <c r="Z379" s="202"/>
      <c r="AA379" s="202"/>
    </row>
    <row r="380" spans="1:27" ht="14.25" customHeight="1">
      <c r="A380" s="202"/>
      <c r="B380" s="202"/>
      <c r="C380" s="202"/>
      <c r="D380" s="202"/>
      <c r="E380" s="203"/>
      <c r="F380" s="203"/>
      <c r="G380" s="203"/>
      <c r="H380" s="204"/>
      <c r="I380" s="205"/>
      <c r="J380" s="205"/>
      <c r="K380" s="202"/>
      <c r="L380" s="206"/>
      <c r="M380" s="202"/>
      <c r="N380" s="202"/>
      <c r="O380" s="202"/>
      <c r="P380" s="202"/>
      <c r="Q380" s="202"/>
      <c r="R380" s="202"/>
      <c r="S380" s="202"/>
      <c r="T380" s="202"/>
      <c r="U380" s="202"/>
      <c r="V380" s="202"/>
      <c r="W380" s="202"/>
      <c r="X380" s="202"/>
      <c r="Y380" s="202"/>
      <c r="Z380" s="202"/>
      <c r="AA380" s="202"/>
    </row>
    <row r="381" spans="1:27" ht="14.25" customHeight="1">
      <c r="A381" s="202"/>
      <c r="B381" s="202"/>
      <c r="C381" s="202"/>
      <c r="D381" s="202"/>
      <c r="E381" s="203"/>
      <c r="F381" s="203"/>
      <c r="G381" s="203"/>
      <c r="H381" s="204"/>
      <c r="I381" s="205"/>
      <c r="J381" s="205"/>
      <c r="K381" s="202"/>
      <c r="L381" s="206"/>
      <c r="M381" s="202"/>
      <c r="N381" s="202"/>
      <c r="O381" s="202"/>
      <c r="P381" s="202"/>
      <c r="Q381" s="202"/>
      <c r="R381" s="202"/>
      <c r="S381" s="202"/>
      <c r="T381" s="202"/>
      <c r="U381" s="202"/>
      <c r="V381" s="202"/>
      <c r="W381" s="202"/>
      <c r="X381" s="202"/>
      <c r="Y381" s="202"/>
      <c r="Z381" s="202"/>
      <c r="AA381" s="202"/>
    </row>
    <row r="382" spans="1:27" ht="14.25" customHeight="1">
      <c r="A382" s="202"/>
      <c r="B382" s="202"/>
      <c r="C382" s="202"/>
      <c r="D382" s="202"/>
      <c r="E382" s="203"/>
      <c r="F382" s="203"/>
      <c r="G382" s="203"/>
      <c r="H382" s="204"/>
      <c r="I382" s="205"/>
      <c r="J382" s="205"/>
      <c r="K382" s="202"/>
      <c r="L382" s="206"/>
      <c r="M382" s="202"/>
      <c r="N382" s="202"/>
      <c r="O382" s="202"/>
      <c r="P382" s="202"/>
      <c r="Q382" s="202"/>
      <c r="R382" s="202"/>
      <c r="S382" s="202"/>
      <c r="T382" s="202"/>
      <c r="U382" s="202"/>
      <c r="V382" s="202"/>
      <c r="W382" s="202"/>
      <c r="X382" s="202"/>
      <c r="Y382" s="202"/>
      <c r="Z382" s="202"/>
      <c r="AA382" s="202"/>
    </row>
    <row r="383" spans="1:27" ht="14.25" customHeight="1">
      <c r="A383" s="202"/>
      <c r="B383" s="202"/>
      <c r="C383" s="202"/>
      <c r="D383" s="202"/>
      <c r="E383" s="203"/>
      <c r="F383" s="203"/>
      <c r="G383" s="203"/>
      <c r="H383" s="204"/>
      <c r="I383" s="205"/>
      <c r="J383" s="205"/>
      <c r="K383" s="202"/>
      <c r="L383" s="206"/>
      <c r="M383" s="202"/>
      <c r="N383" s="202"/>
      <c r="O383" s="202"/>
      <c r="P383" s="202"/>
      <c r="Q383" s="202"/>
      <c r="R383" s="202"/>
      <c r="S383" s="202"/>
      <c r="T383" s="202"/>
      <c r="U383" s="202"/>
      <c r="V383" s="202"/>
      <c r="W383" s="202"/>
      <c r="X383" s="202"/>
      <c r="Y383" s="202"/>
      <c r="Z383" s="202"/>
      <c r="AA383" s="202"/>
    </row>
    <row r="384" spans="1:27" ht="14.25" customHeight="1">
      <c r="A384" s="202"/>
      <c r="B384" s="202"/>
      <c r="C384" s="202"/>
      <c r="D384" s="202"/>
      <c r="E384" s="203"/>
      <c r="F384" s="203"/>
      <c r="G384" s="203"/>
      <c r="H384" s="204"/>
      <c r="I384" s="205"/>
      <c r="J384" s="205"/>
      <c r="K384" s="202"/>
      <c r="L384" s="206"/>
      <c r="M384" s="202"/>
      <c r="N384" s="202"/>
      <c r="O384" s="202"/>
      <c r="P384" s="202"/>
      <c r="Q384" s="202"/>
      <c r="R384" s="202"/>
      <c r="S384" s="202"/>
      <c r="T384" s="202"/>
      <c r="U384" s="202"/>
      <c r="V384" s="202"/>
      <c r="W384" s="202"/>
      <c r="X384" s="202"/>
      <c r="Y384" s="202"/>
      <c r="Z384" s="202"/>
      <c r="AA384" s="202"/>
    </row>
    <row r="385" spans="1:27" ht="14.25" customHeight="1">
      <c r="A385" s="202"/>
      <c r="B385" s="202"/>
      <c r="C385" s="202"/>
      <c r="D385" s="202"/>
      <c r="E385" s="203"/>
      <c r="F385" s="203"/>
      <c r="G385" s="203"/>
      <c r="H385" s="204"/>
      <c r="I385" s="205"/>
      <c r="J385" s="205"/>
      <c r="K385" s="202"/>
      <c r="L385" s="206"/>
      <c r="M385" s="202"/>
      <c r="N385" s="202"/>
      <c r="O385" s="202"/>
      <c r="P385" s="202"/>
      <c r="Q385" s="202"/>
      <c r="R385" s="202"/>
      <c r="S385" s="202"/>
      <c r="T385" s="202"/>
      <c r="U385" s="202"/>
      <c r="V385" s="202"/>
      <c r="W385" s="202"/>
      <c r="X385" s="202"/>
      <c r="Y385" s="202"/>
      <c r="Z385" s="202"/>
      <c r="AA385" s="202"/>
    </row>
    <row r="386" spans="1:27" ht="14.25" customHeight="1">
      <c r="A386" s="202"/>
      <c r="B386" s="202"/>
      <c r="C386" s="202"/>
      <c r="D386" s="202"/>
      <c r="E386" s="203"/>
      <c r="F386" s="203"/>
      <c r="G386" s="203"/>
      <c r="H386" s="204"/>
      <c r="I386" s="205"/>
      <c r="J386" s="205"/>
      <c r="K386" s="202"/>
      <c r="L386" s="206"/>
      <c r="M386" s="202"/>
      <c r="N386" s="202"/>
      <c r="O386" s="202"/>
      <c r="P386" s="202"/>
      <c r="Q386" s="202"/>
      <c r="R386" s="202"/>
      <c r="S386" s="202"/>
      <c r="T386" s="202"/>
      <c r="U386" s="202"/>
      <c r="V386" s="202"/>
      <c r="W386" s="202"/>
      <c r="X386" s="202"/>
      <c r="Y386" s="202"/>
      <c r="Z386" s="202"/>
      <c r="AA386" s="202"/>
    </row>
    <row r="387" spans="1:27" ht="14.25" customHeight="1">
      <c r="A387" s="202"/>
      <c r="B387" s="202"/>
      <c r="C387" s="202"/>
      <c r="D387" s="202"/>
      <c r="E387" s="203"/>
      <c r="F387" s="203"/>
      <c r="G387" s="203"/>
      <c r="H387" s="204"/>
      <c r="I387" s="205"/>
      <c r="J387" s="205"/>
      <c r="K387" s="202"/>
      <c r="L387" s="206"/>
      <c r="M387" s="202"/>
      <c r="N387" s="202"/>
      <c r="O387" s="202"/>
      <c r="P387" s="202"/>
      <c r="Q387" s="202"/>
      <c r="R387" s="202"/>
      <c r="S387" s="202"/>
      <c r="T387" s="202"/>
      <c r="U387" s="202"/>
      <c r="V387" s="202"/>
      <c r="W387" s="202"/>
      <c r="X387" s="202"/>
      <c r="Y387" s="202"/>
      <c r="Z387" s="202"/>
      <c r="AA387" s="202"/>
    </row>
    <row r="388" spans="1:27" ht="14.25" customHeight="1">
      <c r="A388" s="202"/>
      <c r="B388" s="202"/>
      <c r="C388" s="202"/>
      <c r="D388" s="202"/>
      <c r="E388" s="203"/>
      <c r="F388" s="203"/>
      <c r="G388" s="203"/>
      <c r="H388" s="204"/>
      <c r="I388" s="205"/>
      <c r="J388" s="205"/>
      <c r="K388" s="202"/>
      <c r="L388" s="206"/>
      <c r="M388" s="202"/>
      <c r="N388" s="202"/>
      <c r="O388" s="202"/>
      <c r="P388" s="202"/>
      <c r="Q388" s="202"/>
      <c r="R388" s="202"/>
      <c r="S388" s="202"/>
      <c r="T388" s="202"/>
      <c r="U388" s="202"/>
      <c r="V388" s="202"/>
      <c r="W388" s="202"/>
      <c r="X388" s="202"/>
      <c r="Y388" s="202"/>
      <c r="Z388" s="202"/>
      <c r="AA388" s="202"/>
    </row>
    <row r="389" spans="1:27" ht="14.25" customHeight="1">
      <c r="A389" s="202"/>
      <c r="B389" s="202"/>
      <c r="C389" s="202"/>
      <c r="D389" s="202"/>
      <c r="E389" s="203"/>
      <c r="F389" s="203"/>
      <c r="G389" s="203"/>
      <c r="H389" s="204"/>
      <c r="I389" s="205"/>
      <c r="J389" s="205"/>
      <c r="K389" s="202"/>
      <c r="L389" s="206"/>
      <c r="M389" s="202"/>
      <c r="N389" s="202"/>
      <c r="O389" s="202"/>
      <c r="P389" s="202"/>
      <c r="Q389" s="202"/>
      <c r="R389" s="202"/>
      <c r="S389" s="202"/>
      <c r="T389" s="202"/>
      <c r="U389" s="202"/>
      <c r="V389" s="202"/>
      <c r="W389" s="202"/>
      <c r="X389" s="202"/>
      <c r="Y389" s="202"/>
      <c r="Z389" s="202"/>
      <c r="AA389" s="202"/>
    </row>
    <row r="390" spans="1:27" ht="14.25" customHeight="1">
      <c r="A390" s="202"/>
      <c r="B390" s="202"/>
      <c r="C390" s="202"/>
      <c r="D390" s="202"/>
      <c r="E390" s="203"/>
      <c r="F390" s="203"/>
      <c r="G390" s="203"/>
      <c r="H390" s="204"/>
      <c r="I390" s="205"/>
      <c r="J390" s="205"/>
      <c r="K390" s="202"/>
      <c r="L390" s="206"/>
      <c r="M390" s="202"/>
      <c r="N390" s="202"/>
      <c r="O390" s="202"/>
      <c r="P390" s="202"/>
      <c r="Q390" s="202"/>
      <c r="R390" s="202"/>
      <c r="S390" s="202"/>
      <c r="T390" s="202"/>
      <c r="U390" s="202"/>
      <c r="V390" s="202"/>
      <c r="W390" s="202"/>
      <c r="X390" s="202"/>
      <c r="Y390" s="202"/>
      <c r="Z390" s="202"/>
      <c r="AA390" s="202"/>
    </row>
    <row r="391" spans="1:27" ht="14.25" customHeight="1">
      <c r="A391" s="202"/>
      <c r="B391" s="202"/>
      <c r="C391" s="202"/>
      <c r="D391" s="202"/>
      <c r="E391" s="203"/>
      <c r="F391" s="203"/>
      <c r="G391" s="203"/>
      <c r="H391" s="204"/>
      <c r="I391" s="205"/>
      <c r="J391" s="205"/>
      <c r="K391" s="202"/>
      <c r="L391" s="206"/>
      <c r="M391" s="202"/>
      <c r="N391" s="202"/>
      <c r="O391" s="202"/>
      <c r="P391" s="202"/>
      <c r="Q391" s="202"/>
      <c r="R391" s="202"/>
      <c r="S391" s="202"/>
      <c r="T391" s="202"/>
      <c r="U391" s="202"/>
      <c r="V391" s="202"/>
      <c r="W391" s="202"/>
      <c r="X391" s="202"/>
      <c r="Y391" s="202"/>
      <c r="Z391" s="202"/>
      <c r="AA391" s="202"/>
    </row>
    <row r="392" spans="1:27" ht="14.25" customHeight="1">
      <c r="A392" s="202"/>
      <c r="B392" s="202"/>
      <c r="C392" s="202"/>
      <c r="D392" s="202"/>
      <c r="E392" s="203"/>
      <c r="F392" s="203"/>
      <c r="G392" s="203"/>
      <c r="H392" s="204"/>
      <c r="I392" s="205"/>
      <c r="J392" s="205"/>
      <c r="K392" s="202"/>
      <c r="L392" s="206"/>
      <c r="M392" s="202"/>
      <c r="N392" s="202"/>
      <c r="O392" s="202"/>
      <c r="P392" s="202"/>
      <c r="Q392" s="202"/>
      <c r="R392" s="202"/>
      <c r="S392" s="202"/>
      <c r="T392" s="202"/>
      <c r="U392" s="202"/>
      <c r="V392" s="202"/>
      <c r="W392" s="202"/>
      <c r="X392" s="202"/>
      <c r="Y392" s="202"/>
      <c r="Z392" s="202"/>
      <c r="AA392" s="202"/>
    </row>
    <row r="393" spans="1:27" ht="14.25" customHeight="1">
      <c r="A393" s="202"/>
      <c r="B393" s="202"/>
      <c r="C393" s="202"/>
      <c r="D393" s="202"/>
      <c r="E393" s="203"/>
      <c r="F393" s="203"/>
      <c r="G393" s="203"/>
      <c r="H393" s="204"/>
      <c r="I393" s="205"/>
      <c r="J393" s="205"/>
      <c r="K393" s="202"/>
      <c r="L393" s="206"/>
      <c r="M393" s="202"/>
      <c r="N393" s="202"/>
      <c r="O393" s="202"/>
      <c r="P393" s="202"/>
      <c r="Q393" s="202"/>
      <c r="R393" s="202"/>
      <c r="S393" s="202"/>
      <c r="T393" s="202"/>
      <c r="U393" s="202"/>
      <c r="V393" s="202"/>
      <c r="W393" s="202"/>
      <c r="X393" s="202"/>
      <c r="Y393" s="202"/>
      <c r="Z393" s="202"/>
      <c r="AA393" s="202"/>
    </row>
    <row r="394" spans="1:27" ht="14.25" customHeight="1">
      <c r="A394" s="202"/>
      <c r="B394" s="202"/>
      <c r="C394" s="202"/>
      <c r="D394" s="202"/>
      <c r="E394" s="203"/>
      <c r="F394" s="203"/>
      <c r="G394" s="203"/>
      <c r="H394" s="204"/>
      <c r="I394" s="205"/>
      <c r="J394" s="205"/>
      <c r="K394" s="202"/>
      <c r="L394" s="206"/>
      <c r="M394" s="202"/>
      <c r="N394" s="202"/>
      <c r="O394" s="202"/>
      <c r="P394" s="202"/>
      <c r="Q394" s="202"/>
      <c r="R394" s="202"/>
      <c r="S394" s="202"/>
      <c r="T394" s="202"/>
      <c r="U394" s="202"/>
      <c r="V394" s="202"/>
      <c r="W394" s="202"/>
      <c r="X394" s="202"/>
      <c r="Y394" s="202"/>
      <c r="Z394" s="202"/>
      <c r="AA394" s="202"/>
    </row>
    <row r="395" spans="1:27" ht="14.25" customHeight="1">
      <c r="A395" s="202"/>
      <c r="B395" s="202"/>
      <c r="C395" s="202"/>
      <c r="D395" s="202"/>
      <c r="E395" s="203"/>
      <c r="F395" s="203"/>
      <c r="G395" s="203"/>
      <c r="H395" s="204"/>
      <c r="I395" s="205"/>
      <c r="J395" s="205"/>
      <c r="K395" s="202"/>
      <c r="L395" s="206"/>
      <c r="M395" s="202"/>
      <c r="N395" s="202"/>
      <c r="O395" s="202"/>
      <c r="P395" s="202"/>
      <c r="Q395" s="202"/>
      <c r="R395" s="202"/>
      <c r="S395" s="202"/>
      <c r="T395" s="202"/>
      <c r="U395" s="202"/>
      <c r="V395" s="202"/>
      <c r="W395" s="202"/>
      <c r="X395" s="202"/>
      <c r="Y395" s="202"/>
      <c r="Z395" s="202"/>
      <c r="AA395" s="202"/>
    </row>
    <row r="396" spans="1:27" ht="14.25" customHeight="1">
      <c r="A396" s="202"/>
      <c r="B396" s="202"/>
      <c r="C396" s="202"/>
      <c r="D396" s="202"/>
      <c r="E396" s="203"/>
      <c r="F396" s="203"/>
      <c r="G396" s="203"/>
      <c r="H396" s="204"/>
      <c r="I396" s="205"/>
      <c r="J396" s="205"/>
      <c r="K396" s="202"/>
      <c r="L396" s="206"/>
      <c r="M396" s="202"/>
      <c r="N396" s="202"/>
      <c r="O396" s="202"/>
      <c r="P396" s="202"/>
      <c r="Q396" s="202"/>
      <c r="R396" s="202"/>
      <c r="S396" s="202"/>
      <c r="T396" s="202"/>
      <c r="U396" s="202"/>
      <c r="V396" s="202"/>
      <c r="W396" s="202"/>
      <c r="X396" s="202"/>
      <c r="Y396" s="202"/>
      <c r="Z396" s="202"/>
      <c r="AA396" s="202"/>
    </row>
    <row r="397" spans="1:27" ht="14.25" customHeight="1">
      <c r="A397" s="202"/>
      <c r="B397" s="202"/>
      <c r="C397" s="202"/>
      <c r="D397" s="202"/>
      <c r="E397" s="203"/>
      <c r="F397" s="203"/>
      <c r="G397" s="203"/>
      <c r="H397" s="204"/>
      <c r="I397" s="205"/>
      <c r="J397" s="205"/>
      <c r="K397" s="202"/>
      <c r="L397" s="206"/>
      <c r="M397" s="202"/>
      <c r="N397" s="202"/>
      <c r="O397" s="202"/>
      <c r="P397" s="202"/>
      <c r="Q397" s="202"/>
      <c r="R397" s="202"/>
      <c r="S397" s="202"/>
      <c r="T397" s="202"/>
      <c r="U397" s="202"/>
      <c r="V397" s="202"/>
      <c r="W397" s="202"/>
      <c r="X397" s="202"/>
      <c r="Y397" s="202"/>
      <c r="Z397" s="202"/>
      <c r="AA397" s="202"/>
    </row>
    <row r="398" spans="1:27" ht="14.25" customHeight="1">
      <c r="A398" s="202"/>
      <c r="B398" s="202"/>
      <c r="C398" s="202"/>
      <c r="D398" s="202"/>
      <c r="E398" s="203"/>
      <c r="F398" s="203"/>
      <c r="G398" s="203"/>
      <c r="H398" s="204"/>
      <c r="I398" s="205"/>
      <c r="J398" s="205"/>
      <c r="K398" s="202"/>
      <c r="L398" s="206"/>
      <c r="M398" s="202"/>
      <c r="N398" s="202"/>
      <c r="O398" s="202"/>
      <c r="P398" s="202"/>
      <c r="Q398" s="202"/>
      <c r="R398" s="202"/>
      <c r="S398" s="202"/>
      <c r="T398" s="202"/>
      <c r="U398" s="202"/>
      <c r="V398" s="202"/>
      <c r="W398" s="202"/>
      <c r="X398" s="202"/>
      <c r="Y398" s="202"/>
      <c r="Z398" s="202"/>
      <c r="AA398" s="202"/>
    </row>
    <row r="399" spans="1:27" ht="14.25" customHeight="1">
      <c r="A399" s="202"/>
      <c r="B399" s="202"/>
      <c r="C399" s="202"/>
      <c r="D399" s="202"/>
      <c r="E399" s="203"/>
      <c r="F399" s="203"/>
      <c r="G399" s="203"/>
      <c r="H399" s="204"/>
      <c r="I399" s="205"/>
      <c r="J399" s="205"/>
      <c r="K399" s="202"/>
      <c r="L399" s="206"/>
      <c r="M399" s="202"/>
      <c r="N399" s="202"/>
      <c r="O399" s="202"/>
      <c r="P399" s="202"/>
      <c r="Q399" s="202"/>
      <c r="R399" s="202"/>
      <c r="S399" s="202"/>
      <c r="T399" s="202"/>
      <c r="U399" s="202"/>
      <c r="V399" s="202"/>
      <c r="W399" s="202"/>
      <c r="X399" s="202"/>
      <c r="Y399" s="202"/>
      <c r="Z399" s="202"/>
      <c r="AA399" s="202"/>
    </row>
    <row r="400" spans="1:27" ht="14.25" customHeight="1">
      <c r="A400" s="202"/>
      <c r="B400" s="202"/>
      <c r="C400" s="202"/>
      <c r="D400" s="202"/>
      <c r="E400" s="203"/>
      <c r="F400" s="203"/>
      <c r="G400" s="203"/>
      <c r="H400" s="204"/>
      <c r="I400" s="205"/>
      <c r="J400" s="205"/>
      <c r="K400" s="202"/>
      <c r="L400" s="206"/>
      <c r="M400" s="202"/>
      <c r="N400" s="202"/>
      <c r="O400" s="202"/>
      <c r="P400" s="202"/>
      <c r="Q400" s="202"/>
      <c r="R400" s="202"/>
      <c r="S400" s="202"/>
      <c r="T400" s="202"/>
      <c r="U400" s="202"/>
      <c r="V400" s="202"/>
      <c r="W400" s="202"/>
      <c r="X400" s="202"/>
      <c r="Y400" s="202"/>
      <c r="Z400" s="202"/>
      <c r="AA400" s="202"/>
    </row>
    <row r="401" spans="1:27" ht="14.25" customHeight="1">
      <c r="A401" s="202"/>
      <c r="B401" s="202"/>
      <c r="C401" s="202"/>
      <c r="D401" s="202"/>
      <c r="E401" s="203"/>
      <c r="F401" s="203"/>
      <c r="G401" s="203"/>
      <c r="H401" s="204"/>
      <c r="I401" s="205"/>
      <c r="J401" s="205"/>
      <c r="K401" s="202"/>
      <c r="L401" s="206"/>
      <c r="M401" s="202"/>
      <c r="N401" s="202"/>
      <c r="O401" s="202"/>
      <c r="P401" s="202"/>
      <c r="Q401" s="202"/>
      <c r="R401" s="202"/>
      <c r="S401" s="202"/>
      <c r="T401" s="202"/>
      <c r="U401" s="202"/>
      <c r="V401" s="202"/>
      <c r="W401" s="202"/>
      <c r="X401" s="202"/>
      <c r="Y401" s="202"/>
      <c r="Z401" s="202"/>
      <c r="AA401" s="202"/>
    </row>
    <row r="402" spans="1:27" ht="14.25" customHeight="1">
      <c r="A402" s="202"/>
      <c r="B402" s="202"/>
      <c r="C402" s="202"/>
      <c r="D402" s="202"/>
      <c r="E402" s="203"/>
      <c r="F402" s="203"/>
      <c r="G402" s="203"/>
      <c r="H402" s="204"/>
      <c r="I402" s="205"/>
      <c r="J402" s="205"/>
      <c r="K402" s="202"/>
      <c r="L402" s="206"/>
      <c r="M402" s="202"/>
      <c r="N402" s="202"/>
      <c r="O402" s="202"/>
      <c r="P402" s="202"/>
      <c r="Q402" s="202"/>
      <c r="R402" s="202"/>
      <c r="S402" s="202"/>
      <c r="T402" s="202"/>
      <c r="U402" s="202"/>
      <c r="V402" s="202"/>
      <c r="W402" s="202"/>
      <c r="X402" s="202"/>
      <c r="Y402" s="202"/>
      <c r="Z402" s="202"/>
      <c r="AA402" s="202"/>
    </row>
    <row r="403" spans="1:27" ht="14.25" customHeight="1">
      <c r="A403" s="202"/>
      <c r="B403" s="202"/>
      <c r="C403" s="202"/>
      <c r="D403" s="202"/>
      <c r="E403" s="203"/>
      <c r="F403" s="203"/>
      <c r="G403" s="203"/>
      <c r="H403" s="204"/>
      <c r="I403" s="205"/>
      <c r="J403" s="205"/>
      <c r="K403" s="202"/>
      <c r="L403" s="206"/>
      <c r="M403" s="202"/>
      <c r="N403" s="202"/>
      <c r="O403" s="202"/>
      <c r="P403" s="202"/>
      <c r="Q403" s="202"/>
      <c r="R403" s="202"/>
      <c r="S403" s="202"/>
      <c r="T403" s="202"/>
      <c r="U403" s="202"/>
      <c r="V403" s="202"/>
      <c r="W403" s="202"/>
      <c r="X403" s="202"/>
      <c r="Y403" s="202"/>
      <c r="Z403" s="202"/>
      <c r="AA403" s="202"/>
    </row>
    <row r="404" spans="1:27" ht="14.25" customHeight="1">
      <c r="A404" s="202"/>
      <c r="B404" s="202"/>
      <c r="C404" s="202"/>
      <c r="D404" s="202"/>
      <c r="E404" s="203"/>
      <c r="F404" s="203"/>
      <c r="G404" s="203"/>
      <c r="H404" s="204"/>
      <c r="I404" s="205"/>
      <c r="J404" s="205"/>
      <c r="K404" s="202"/>
      <c r="L404" s="206"/>
      <c r="M404" s="202"/>
      <c r="N404" s="202"/>
      <c r="O404" s="202"/>
      <c r="P404" s="202"/>
      <c r="Q404" s="202"/>
      <c r="R404" s="202"/>
      <c r="S404" s="202"/>
      <c r="T404" s="202"/>
      <c r="U404" s="202"/>
      <c r="V404" s="202"/>
      <c r="W404" s="202"/>
      <c r="X404" s="202"/>
      <c r="Y404" s="202"/>
      <c r="Z404" s="202"/>
      <c r="AA404" s="202"/>
    </row>
    <row r="405" spans="1:27" ht="14.25" customHeight="1">
      <c r="A405" s="202"/>
      <c r="B405" s="202"/>
      <c r="C405" s="202"/>
      <c r="D405" s="202"/>
      <c r="E405" s="203"/>
      <c r="F405" s="203"/>
      <c r="G405" s="203"/>
      <c r="H405" s="204"/>
      <c r="I405" s="205"/>
      <c r="J405" s="205"/>
      <c r="K405" s="202"/>
      <c r="L405" s="206"/>
      <c r="M405" s="202"/>
      <c r="N405" s="202"/>
      <c r="O405" s="202"/>
      <c r="P405" s="202"/>
      <c r="Q405" s="202"/>
      <c r="R405" s="202"/>
      <c r="S405" s="202"/>
      <c r="T405" s="202"/>
      <c r="U405" s="202"/>
      <c r="V405" s="202"/>
      <c r="W405" s="202"/>
      <c r="X405" s="202"/>
      <c r="Y405" s="202"/>
      <c r="Z405" s="202"/>
      <c r="AA405" s="202"/>
    </row>
    <row r="406" spans="1:27" ht="14.25" customHeight="1">
      <c r="A406" s="202"/>
      <c r="B406" s="202"/>
      <c r="C406" s="202"/>
      <c r="D406" s="202"/>
      <c r="E406" s="203"/>
      <c r="F406" s="203"/>
      <c r="G406" s="203"/>
      <c r="H406" s="204"/>
      <c r="I406" s="205"/>
      <c r="J406" s="205"/>
      <c r="K406" s="202"/>
      <c r="L406" s="206"/>
      <c r="M406" s="202"/>
      <c r="N406" s="202"/>
      <c r="O406" s="202"/>
      <c r="P406" s="202"/>
      <c r="Q406" s="202"/>
      <c r="R406" s="202"/>
      <c r="S406" s="202"/>
      <c r="T406" s="202"/>
      <c r="U406" s="202"/>
      <c r="V406" s="202"/>
      <c r="W406" s="202"/>
      <c r="X406" s="202"/>
      <c r="Y406" s="202"/>
      <c r="Z406" s="202"/>
      <c r="AA406" s="202"/>
    </row>
    <row r="407" spans="1:27" ht="14.25" customHeight="1">
      <c r="A407" s="202"/>
      <c r="B407" s="202"/>
      <c r="C407" s="202"/>
      <c r="D407" s="202"/>
      <c r="E407" s="203"/>
      <c r="F407" s="203"/>
      <c r="G407" s="203"/>
      <c r="H407" s="204"/>
      <c r="I407" s="205"/>
      <c r="J407" s="205"/>
      <c r="K407" s="202"/>
      <c r="L407" s="206"/>
      <c r="M407" s="202"/>
      <c r="N407" s="202"/>
      <c r="O407" s="202"/>
      <c r="P407" s="202"/>
      <c r="Q407" s="202"/>
      <c r="R407" s="202"/>
      <c r="S407" s="202"/>
      <c r="T407" s="202"/>
      <c r="U407" s="202"/>
      <c r="V407" s="202"/>
      <c r="W407" s="202"/>
      <c r="X407" s="202"/>
      <c r="Y407" s="202"/>
      <c r="Z407" s="202"/>
      <c r="AA407" s="202"/>
    </row>
    <row r="408" spans="1:27" ht="14.25" customHeight="1">
      <c r="A408" s="202"/>
      <c r="B408" s="202"/>
      <c r="C408" s="202"/>
      <c r="D408" s="202"/>
      <c r="E408" s="203"/>
      <c r="F408" s="203"/>
      <c r="G408" s="203"/>
      <c r="H408" s="204"/>
      <c r="I408" s="205"/>
      <c r="J408" s="205"/>
      <c r="K408" s="202"/>
      <c r="L408" s="206"/>
      <c r="M408" s="202"/>
      <c r="N408" s="202"/>
      <c r="O408" s="202"/>
      <c r="P408" s="202"/>
      <c r="Q408" s="202"/>
      <c r="R408" s="202"/>
      <c r="S408" s="202"/>
      <c r="T408" s="202"/>
      <c r="U408" s="202"/>
      <c r="V408" s="202"/>
      <c r="W408" s="202"/>
      <c r="X408" s="202"/>
      <c r="Y408" s="202"/>
      <c r="Z408" s="202"/>
      <c r="AA408" s="202"/>
    </row>
    <row r="409" spans="1:27" ht="14.25" customHeight="1">
      <c r="A409" s="202"/>
      <c r="B409" s="202"/>
      <c r="C409" s="202"/>
      <c r="D409" s="202"/>
      <c r="E409" s="203"/>
      <c r="F409" s="203"/>
      <c r="G409" s="203"/>
      <c r="H409" s="204"/>
      <c r="I409" s="205"/>
      <c r="J409" s="205"/>
      <c r="K409" s="202"/>
      <c r="L409" s="206"/>
      <c r="M409" s="202"/>
      <c r="N409" s="202"/>
      <c r="O409" s="202"/>
      <c r="P409" s="202"/>
      <c r="Q409" s="202"/>
      <c r="R409" s="202"/>
      <c r="S409" s="202"/>
      <c r="T409" s="202"/>
      <c r="U409" s="202"/>
      <c r="V409" s="202"/>
      <c r="W409" s="202"/>
      <c r="X409" s="202"/>
      <c r="Y409" s="202"/>
      <c r="Z409" s="202"/>
      <c r="AA409" s="202"/>
    </row>
    <row r="410" spans="1:27" ht="14.25" customHeight="1">
      <c r="A410" s="202"/>
      <c r="B410" s="202"/>
      <c r="C410" s="202"/>
      <c r="D410" s="202"/>
      <c r="E410" s="203"/>
      <c r="F410" s="203"/>
      <c r="G410" s="203"/>
      <c r="H410" s="204"/>
      <c r="I410" s="205"/>
      <c r="J410" s="205"/>
      <c r="K410" s="202"/>
      <c r="L410" s="206"/>
      <c r="M410" s="202"/>
      <c r="N410" s="202"/>
      <c r="O410" s="202"/>
      <c r="P410" s="202"/>
      <c r="Q410" s="202"/>
      <c r="R410" s="202"/>
      <c r="S410" s="202"/>
      <c r="T410" s="202"/>
      <c r="U410" s="202"/>
      <c r="V410" s="202"/>
      <c r="W410" s="202"/>
      <c r="X410" s="202"/>
      <c r="Y410" s="202"/>
      <c r="Z410" s="202"/>
      <c r="AA410" s="202"/>
    </row>
    <row r="411" spans="1:27" ht="14.25" customHeight="1">
      <c r="A411" s="202"/>
      <c r="B411" s="202"/>
      <c r="C411" s="202"/>
      <c r="D411" s="202"/>
      <c r="E411" s="203"/>
      <c r="F411" s="203"/>
      <c r="G411" s="203"/>
      <c r="H411" s="204"/>
      <c r="I411" s="205"/>
      <c r="J411" s="205"/>
      <c r="K411" s="202"/>
      <c r="L411" s="206"/>
      <c r="M411" s="202"/>
      <c r="N411" s="202"/>
      <c r="O411" s="202"/>
      <c r="P411" s="202"/>
      <c r="Q411" s="202"/>
      <c r="R411" s="202"/>
      <c r="S411" s="202"/>
      <c r="T411" s="202"/>
      <c r="U411" s="202"/>
      <c r="V411" s="202"/>
      <c r="W411" s="202"/>
      <c r="X411" s="202"/>
      <c r="Y411" s="202"/>
      <c r="Z411" s="202"/>
      <c r="AA411" s="202"/>
    </row>
    <row r="412" spans="1:27" ht="14.25" customHeight="1">
      <c r="A412" s="202"/>
      <c r="B412" s="202"/>
      <c r="C412" s="202"/>
      <c r="D412" s="202"/>
      <c r="E412" s="203"/>
      <c r="F412" s="203"/>
      <c r="G412" s="203"/>
      <c r="H412" s="204"/>
      <c r="I412" s="205"/>
      <c r="J412" s="205"/>
      <c r="K412" s="202"/>
      <c r="L412" s="206"/>
      <c r="M412" s="202"/>
      <c r="N412" s="202"/>
      <c r="O412" s="202"/>
      <c r="P412" s="202"/>
      <c r="Q412" s="202"/>
      <c r="R412" s="202"/>
      <c r="S412" s="202"/>
      <c r="T412" s="202"/>
      <c r="U412" s="202"/>
      <c r="V412" s="202"/>
      <c r="W412" s="202"/>
      <c r="X412" s="202"/>
      <c r="Y412" s="202"/>
      <c r="Z412" s="202"/>
      <c r="AA412" s="202"/>
    </row>
    <row r="413" spans="1:27" ht="14.25" customHeight="1">
      <c r="A413" s="202"/>
      <c r="B413" s="202"/>
      <c r="C413" s="202"/>
      <c r="D413" s="202"/>
      <c r="E413" s="203"/>
      <c r="F413" s="203"/>
      <c r="G413" s="203"/>
      <c r="H413" s="204"/>
      <c r="I413" s="205"/>
      <c r="J413" s="205"/>
      <c r="K413" s="202"/>
      <c r="L413" s="206"/>
      <c r="M413" s="202"/>
      <c r="N413" s="202"/>
      <c r="O413" s="202"/>
      <c r="P413" s="202"/>
      <c r="Q413" s="202"/>
      <c r="R413" s="202"/>
      <c r="S413" s="202"/>
      <c r="T413" s="202"/>
      <c r="U413" s="202"/>
      <c r="V413" s="202"/>
      <c r="W413" s="202"/>
      <c r="X413" s="202"/>
      <c r="Y413" s="202"/>
      <c r="Z413" s="202"/>
      <c r="AA413" s="202"/>
    </row>
    <row r="414" spans="1:27" ht="14.25" customHeight="1">
      <c r="A414" s="202"/>
      <c r="B414" s="202"/>
      <c r="C414" s="202"/>
      <c r="D414" s="202"/>
      <c r="E414" s="203"/>
      <c r="F414" s="203"/>
      <c r="G414" s="203"/>
      <c r="H414" s="204"/>
      <c r="I414" s="205"/>
      <c r="J414" s="205"/>
      <c r="K414" s="202"/>
      <c r="L414" s="206"/>
      <c r="M414" s="202"/>
      <c r="N414" s="202"/>
      <c r="O414" s="202"/>
      <c r="P414" s="202"/>
      <c r="Q414" s="202"/>
      <c r="R414" s="202"/>
      <c r="S414" s="202"/>
      <c r="T414" s="202"/>
      <c r="U414" s="202"/>
      <c r="V414" s="202"/>
      <c r="W414" s="202"/>
      <c r="X414" s="202"/>
      <c r="Y414" s="202"/>
      <c r="Z414" s="202"/>
      <c r="AA414" s="202"/>
    </row>
    <row r="415" spans="1:27" ht="14.25" customHeight="1">
      <c r="A415" s="202"/>
      <c r="B415" s="202"/>
      <c r="C415" s="202"/>
      <c r="D415" s="202"/>
      <c r="E415" s="203"/>
      <c r="F415" s="203"/>
      <c r="G415" s="203"/>
      <c r="H415" s="204"/>
      <c r="I415" s="205"/>
      <c r="J415" s="205"/>
      <c r="K415" s="202"/>
      <c r="L415" s="206"/>
      <c r="M415" s="202"/>
      <c r="N415" s="202"/>
      <c r="O415" s="202"/>
      <c r="P415" s="202"/>
      <c r="Q415" s="202"/>
      <c r="R415" s="202"/>
      <c r="S415" s="202"/>
      <c r="T415" s="202"/>
      <c r="U415" s="202"/>
      <c r="V415" s="202"/>
      <c r="W415" s="202"/>
      <c r="X415" s="202"/>
      <c r="Y415" s="202"/>
      <c r="Z415" s="202"/>
      <c r="AA415" s="202"/>
    </row>
    <row r="416" spans="1:27" ht="14.25" customHeight="1">
      <c r="A416" s="202"/>
      <c r="B416" s="202"/>
      <c r="C416" s="202"/>
      <c r="D416" s="202"/>
      <c r="E416" s="203"/>
      <c r="F416" s="203"/>
      <c r="G416" s="203"/>
      <c r="H416" s="204"/>
      <c r="I416" s="205"/>
      <c r="J416" s="205"/>
      <c r="K416" s="202"/>
      <c r="L416" s="206"/>
      <c r="M416" s="202"/>
      <c r="N416" s="202"/>
      <c r="O416" s="202"/>
      <c r="P416" s="202"/>
      <c r="Q416" s="202"/>
      <c r="R416" s="202"/>
      <c r="S416" s="202"/>
      <c r="T416" s="202"/>
      <c r="U416" s="202"/>
      <c r="V416" s="202"/>
      <c r="W416" s="202"/>
      <c r="X416" s="202"/>
      <c r="Y416" s="202"/>
      <c r="Z416" s="202"/>
      <c r="AA416" s="202"/>
    </row>
    <row r="417" spans="1:27" ht="14.25" customHeight="1">
      <c r="A417" s="202"/>
      <c r="B417" s="202"/>
      <c r="C417" s="202"/>
      <c r="D417" s="202"/>
      <c r="E417" s="203"/>
      <c r="F417" s="203"/>
      <c r="G417" s="203"/>
      <c r="H417" s="204"/>
      <c r="I417" s="205"/>
      <c r="J417" s="205"/>
      <c r="K417" s="202"/>
      <c r="L417" s="206"/>
      <c r="M417" s="202"/>
      <c r="N417" s="202"/>
      <c r="O417" s="202"/>
      <c r="P417" s="202"/>
      <c r="Q417" s="202"/>
      <c r="R417" s="202"/>
      <c r="S417" s="202"/>
      <c r="T417" s="202"/>
      <c r="U417" s="202"/>
      <c r="V417" s="202"/>
      <c r="W417" s="202"/>
      <c r="X417" s="202"/>
      <c r="Y417" s="202"/>
      <c r="Z417" s="202"/>
      <c r="AA417" s="202"/>
    </row>
    <row r="418" spans="1:27" ht="14.25" customHeight="1">
      <c r="A418" s="202"/>
      <c r="B418" s="202"/>
      <c r="C418" s="202"/>
      <c r="D418" s="202"/>
      <c r="E418" s="203"/>
      <c r="F418" s="203"/>
      <c r="G418" s="203"/>
      <c r="H418" s="204"/>
      <c r="I418" s="205"/>
      <c r="J418" s="205"/>
      <c r="K418" s="202"/>
      <c r="L418" s="206"/>
      <c r="M418" s="202"/>
      <c r="N418" s="202"/>
      <c r="O418" s="202"/>
      <c r="P418" s="202"/>
      <c r="Q418" s="202"/>
      <c r="R418" s="202"/>
      <c r="S418" s="202"/>
      <c r="T418" s="202"/>
      <c r="U418" s="202"/>
      <c r="V418" s="202"/>
      <c r="W418" s="202"/>
      <c r="X418" s="202"/>
      <c r="Y418" s="202"/>
      <c r="Z418" s="202"/>
      <c r="AA418" s="202"/>
    </row>
    <row r="419" spans="1:27" ht="14.25" customHeight="1">
      <c r="A419" s="202"/>
      <c r="B419" s="202"/>
      <c r="C419" s="202"/>
      <c r="D419" s="202"/>
      <c r="E419" s="203"/>
      <c r="F419" s="203"/>
      <c r="G419" s="203"/>
      <c r="H419" s="204"/>
      <c r="I419" s="205"/>
      <c r="J419" s="205"/>
      <c r="K419" s="202"/>
      <c r="L419" s="206"/>
      <c r="M419" s="202"/>
      <c r="N419" s="202"/>
      <c r="O419" s="202"/>
      <c r="P419" s="202"/>
      <c r="Q419" s="202"/>
      <c r="R419" s="202"/>
      <c r="S419" s="202"/>
      <c r="T419" s="202"/>
      <c r="U419" s="202"/>
      <c r="V419" s="202"/>
      <c r="W419" s="202"/>
      <c r="X419" s="202"/>
      <c r="Y419" s="202"/>
      <c r="Z419" s="202"/>
      <c r="AA419" s="202"/>
    </row>
    <row r="420" spans="1:27" ht="14.25" customHeight="1">
      <c r="A420" s="202"/>
      <c r="B420" s="202"/>
      <c r="C420" s="202"/>
      <c r="D420" s="202"/>
      <c r="E420" s="203"/>
      <c r="F420" s="203"/>
      <c r="G420" s="203"/>
      <c r="H420" s="204"/>
      <c r="I420" s="205"/>
      <c r="J420" s="205"/>
      <c r="K420" s="202"/>
      <c r="L420" s="206"/>
      <c r="M420" s="202"/>
      <c r="N420" s="202"/>
      <c r="O420" s="202"/>
      <c r="P420" s="202"/>
      <c r="Q420" s="202"/>
      <c r="R420" s="202"/>
      <c r="S420" s="202"/>
      <c r="T420" s="202"/>
      <c r="U420" s="202"/>
      <c r="V420" s="202"/>
      <c r="W420" s="202"/>
      <c r="X420" s="202"/>
      <c r="Y420" s="202"/>
      <c r="Z420" s="202"/>
      <c r="AA420" s="202"/>
    </row>
    <row r="421" spans="1:27" ht="14.25" customHeight="1">
      <c r="A421" s="202"/>
      <c r="B421" s="202"/>
      <c r="C421" s="202"/>
      <c r="D421" s="202"/>
      <c r="E421" s="203"/>
      <c r="F421" s="203"/>
      <c r="G421" s="203"/>
      <c r="H421" s="204"/>
      <c r="I421" s="205"/>
      <c r="J421" s="205"/>
      <c r="K421" s="202"/>
      <c r="L421" s="206"/>
      <c r="M421" s="202"/>
      <c r="N421" s="202"/>
      <c r="O421" s="202"/>
      <c r="P421" s="202"/>
      <c r="Q421" s="202"/>
      <c r="R421" s="202"/>
      <c r="S421" s="202"/>
      <c r="T421" s="202"/>
      <c r="U421" s="202"/>
      <c r="V421" s="202"/>
      <c r="W421" s="202"/>
      <c r="X421" s="202"/>
      <c r="Y421" s="202"/>
      <c r="Z421" s="202"/>
      <c r="AA421" s="202"/>
    </row>
    <row r="422" spans="1:27" ht="14.25" customHeight="1">
      <c r="A422" s="202"/>
      <c r="B422" s="202"/>
      <c r="C422" s="202"/>
      <c r="D422" s="202"/>
      <c r="E422" s="203"/>
      <c r="F422" s="203"/>
      <c r="G422" s="203"/>
      <c r="H422" s="204"/>
      <c r="I422" s="205"/>
      <c r="J422" s="205"/>
      <c r="K422" s="202"/>
      <c r="L422" s="206"/>
      <c r="M422" s="202"/>
      <c r="N422" s="202"/>
      <c r="O422" s="202"/>
      <c r="P422" s="202"/>
      <c r="Q422" s="202"/>
      <c r="R422" s="202"/>
      <c r="S422" s="202"/>
      <c r="T422" s="202"/>
      <c r="U422" s="202"/>
      <c r="V422" s="202"/>
      <c r="W422" s="202"/>
      <c r="X422" s="202"/>
      <c r="Y422" s="202"/>
      <c r="Z422" s="202"/>
      <c r="AA422" s="202"/>
    </row>
    <row r="423" spans="1:27" ht="14.25" customHeight="1">
      <c r="A423" s="202"/>
      <c r="B423" s="202"/>
      <c r="C423" s="202"/>
      <c r="D423" s="202"/>
      <c r="E423" s="203"/>
      <c r="F423" s="203"/>
      <c r="G423" s="203"/>
      <c r="H423" s="204"/>
      <c r="I423" s="205"/>
      <c r="J423" s="205"/>
      <c r="K423" s="202"/>
      <c r="L423" s="206"/>
      <c r="M423" s="202"/>
      <c r="N423" s="202"/>
      <c r="O423" s="202"/>
      <c r="P423" s="202"/>
      <c r="Q423" s="202"/>
      <c r="R423" s="202"/>
      <c r="S423" s="202"/>
      <c r="T423" s="202"/>
      <c r="U423" s="202"/>
      <c r="V423" s="202"/>
      <c r="W423" s="202"/>
      <c r="X423" s="202"/>
      <c r="Y423" s="202"/>
      <c r="Z423" s="202"/>
      <c r="AA423" s="202"/>
    </row>
    <row r="424" spans="1:27" ht="14.25" customHeight="1">
      <c r="A424" s="202"/>
      <c r="B424" s="202"/>
      <c r="C424" s="202"/>
      <c r="D424" s="202"/>
      <c r="E424" s="203"/>
      <c r="F424" s="203"/>
      <c r="G424" s="203"/>
      <c r="H424" s="204"/>
      <c r="I424" s="205"/>
      <c r="J424" s="205"/>
      <c r="K424" s="202"/>
      <c r="L424" s="206"/>
      <c r="M424" s="202"/>
      <c r="N424" s="202"/>
      <c r="O424" s="202"/>
      <c r="P424" s="202"/>
      <c r="Q424" s="202"/>
      <c r="R424" s="202"/>
      <c r="S424" s="202"/>
      <c r="T424" s="202"/>
      <c r="U424" s="202"/>
      <c r="V424" s="202"/>
      <c r="W424" s="202"/>
      <c r="X424" s="202"/>
      <c r="Y424" s="202"/>
      <c r="Z424" s="202"/>
      <c r="AA424" s="202"/>
    </row>
    <row r="425" spans="1:27" ht="14.25" customHeight="1">
      <c r="A425" s="202"/>
      <c r="B425" s="202"/>
      <c r="C425" s="202"/>
      <c r="D425" s="202"/>
      <c r="E425" s="203"/>
      <c r="F425" s="203"/>
      <c r="G425" s="203"/>
      <c r="H425" s="204"/>
      <c r="I425" s="205"/>
      <c r="J425" s="205"/>
      <c r="K425" s="202"/>
      <c r="L425" s="206"/>
      <c r="M425" s="202"/>
      <c r="N425" s="202"/>
      <c r="O425" s="202"/>
      <c r="P425" s="202"/>
      <c r="Q425" s="202"/>
      <c r="R425" s="202"/>
      <c r="S425" s="202"/>
      <c r="T425" s="202"/>
      <c r="U425" s="202"/>
      <c r="V425" s="202"/>
      <c r="W425" s="202"/>
      <c r="X425" s="202"/>
      <c r="Y425" s="202"/>
      <c r="Z425" s="202"/>
      <c r="AA425" s="202"/>
    </row>
    <row r="426" spans="1:27" ht="14.25" customHeight="1">
      <c r="A426" s="202"/>
      <c r="B426" s="202"/>
      <c r="C426" s="202"/>
      <c r="D426" s="202"/>
      <c r="E426" s="203"/>
      <c r="F426" s="203"/>
      <c r="G426" s="203"/>
      <c r="H426" s="204"/>
      <c r="I426" s="205"/>
      <c r="J426" s="205"/>
      <c r="K426" s="202"/>
      <c r="L426" s="206"/>
      <c r="M426" s="202"/>
      <c r="N426" s="202"/>
      <c r="O426" s="202"/>
      <c r="P426" s="202"/>
      <c r="Q426" s="202"/>
      <c r="R426" s="202"/>
      <c r="S426" s="202"/>
      <c r="T426" s="202"/>
      <c r="U426" s="202"/>
      <c r="V426" s="202"/>
      <c r="W426" s="202"/>
      <c r="X426" s="202"/>
      <c r="Y426" s="202"/>
      <c r="Z426" s="202"/>
      <c r="AA426" s="202"/>
    </row>
    <row r="427" spans="1:27" ht="14.25" customHeight="1">
      <c r="A427" s="202"/>
      <c r="B427" s="202"/>
      <c r="C427" s="202"/>
      <c r="D427" s="202"/>
      <c r="E427" s="203"/>
      <c r="F427" s="203"/>
      <c r="G427" s="203"/>
      <c r="H427" s="204"/>
      <c r="I427" s="205"/>
      <c r="J427" s="205"/>
      <c r="K427" s="202"/>
      <c r="L427" s="206"/>
      <c r="M427" s="202"/>
      <c r="N427" s="202"/>
      <c r="O427" s="202"/>
      <c r="P427" s="202"/>
      <c r="Q427" s="202"/>
      <c r="R427" s="202"/>
      <c r="S427" s="202"/>
      <c r="T427" s="202"/>
      <c r="U427" s="202"/>
      <c r="V427" s="202"/>
      <c r="W427" s="202"/>
      <c r="X427" s="202"/>
      <c r="Y427" s="202"/>
      <c r="Z427" s="202"/>
      <c r="AA427" s="202"/>
    </row>
    <row r="428" spans="1:27" ht="14.25" customHeight="1">
      <c r="A428" s="202"/>
      <c r="B428" s="202"/>
      <c r="C428" s="202"/>
      <c r="D428" s="202"/>
      <c r="E428" s="203"/>
      <c r="F428" s="203"/>
      <c r="G428" s="203"/>
      <c r="H428" s="204"/>
      <c r="I428" s="205"/>
      <c r="J428" s="205"/>
      <c r="K428" s="202"/>
      <c r="L428" s="206"/>
      <c r="M428" s="202"/>
      <c r="N428" s="202"/>
      <c r="O428" s="202"/>
      <c r="P428" s="202"/>
      <c r="Q428" s="202"/>
      <c r="R428" s="202"/>
      <c r="S428" s="202"/>
      <c r="T428" s="202"/>
      <c r="U428" s="202"/>
      <c r="V428" s="202"/>
      <c r="W428" s="202"/>
      <c r="X428" s="202"/>
      <c r="Y428" s="202"/>
      <c r="Z428" s="202"/>
      <c r="AA428" s="202"/>
    </row>
    <row r="429" spans="1:27" ht="14.25" customHeight="1">
      <c r="A429" s="202"/>
      <c r="B429" s="202"/>
      <c r="C429" s="202"/>
      <c r="D429" s="202"/>
      <c r="E429" s="203"/>
      <c r="F429" s="203"/>
      <c r="G429" s="203"/>
      <c r="H429" s="204"/>
      <c r="I429" s="205"/>
      <c r="J429" s="205"/>
      <c r="K429" s="202"/>
      <c r="L429" s="206"/>
      <c r="M429" s="202"/>
      <c r="N429" s="202"/>
      <c r="O429" s="202"/>
      <c r="P429" s="202"/>
      <c r="Q429" s="202"/>
      <c r="R429" s="202"/>
      <c r="S429" s="202"/>
      <c r="T429" s="202"/>
      <c r="U429" s="202"/>
      <c r="V429" s="202"/>
      <c r="W429" s="202"/>
      <c r="X429" s="202"/>
      <c r="Y429" s="202"/>
      <c r="Z429" s="202"/>
      <c r="AA429" s="202"/>
    </row>
    <row r="430" spans="1:27" ht="14.25" customHeight="1">
      <c r="A430" s="202"/>
      <c r="B430" s="202"/>
      <c r="C430" s="202"/>
      <c r="D430" s="202"/>
      <c r="E430" s="203"/>
      <c r="F430" s="203"/>
      <c r="G430" s="203"/>
      <c r="H430" s="204"/>
      <c r="I430" s="205"/>
      <c r="J430" s="205"/>
      <c r="K430" s="202"/>
      <c r="L430" s="206"/>
      <c r="M430" s="202"/>
      <c r="N430" s="202"/>
      <c r="O430" s="202"/>
      <c r="P430" s="202"/>
      <c r="Q430" s="202"/>
      <c r="R430" s="202"/>
      <c r="S430" s="202"/>
      <c r="T430" s="202"/>
      <c r="U430" s="202"/>
      <c r="V430" s="202"/>
      <c r="W430" s="202"/>
      <c r="X430" s="202"/>
      <c r="Y430" s="202"/>
      <c r="Z430" s="202"/>
      <c r="AA430" s="202"/>
    </row>
    <row r="431" spans="1:27" ht="14.25" customHeight="1">
      <c r="A431" s="202"/>
      <c r="B431" s="202"/>
      <c r="C431" s="202"/>
      <c r="D431" s="202"/>
      <c r="E431" s="203"/>
      <c r="F431" s="203"/>
      <c r="G431" s="203"/>
      <c r="H431" s="204"/>
      <c r="I431" s="205"/>
      <c r="J431" s="205"/>
      <c r="K431" s="202"/>
      <c r="L431" s="206"/>
      <c r="M431" s="202"/>
      <c r="N431" s="202"/>
      <c r="O431" s="202"/>
      <c r="P431" s="202"/>
      <c r="Q431" s="202"/>
      <c r="R431" s="202"/>
      <c r="S431" s="202"/>
      <c r="T431" s="202"/>
      <c r="U431" s="202"/>
      <c r="V431" s="202"/>
      <c r="W431" s="202"/>
      <c r="X431" s="202"/>
      <c r="Y431" s="202"/>
      <c r="Z431" s="202"/>
      <c r="AA431" s="202"/>
    </row>
    <row r="432" spans="1:27" ht="14.25" customHeight="1">
      <c r="A432" s="202"/>
      <c r="B432" s="202"/>
      <c r="C432" s="202"/>
      <c r="D432" s="202"/>
      <c r="E432" s="203"/>
      <c r="F432" s="203"/>
      <c r="G432" s="203"/>
      <c r="H432" s="204"/>
      <c r="I432" s="205"/>
      <c r="J432" s="205"/>
      <c r="K432" s="202"/>
      <c r="L432" s="206"/>
      <c r="M432" s="202"/>
      <c r="N432" s="202"/>
      <c r="O432" s="202"/>
      <c r="P432" s="202"/>
      <c r="Q432" s="202"/>
      <c r="R432" s="202"/>
      <c r="S432" s="202"/>
      <c r="T432" s="202"/>
      <c r="U432" s="202"/>
      <c r="V432" s="202"/>
      <c r="W432" s="202"/>
      <c r="X432" s="202"/>
      <c r="Y432" s="202"/>
      <c r="Z432" s="202"/>
      <c r="AA432" s="202"/>
    </row>
    <row r="433" spans="1:27" ht="14.25" customHeight="1">
      <c r="A433" s="202"/>
      <c r="B433" s="202"/>
      <c r="C433" s="202"/>
      <c r="D433" s="202"/>
      <c r="E433" s="203"/>
      <c r="F433" s="203"/>
      <c r="G433" s="203"/>
      <c r="H433" s="204"/>
      <c r="I433" s="205"/>
      <c r="J433" s="205"/>
      <c r="K433" s="202"/>
      <c r="L433" s="206"/>
      <c r="M433" s="202"/>
      <c r="N433" s="202"/>
      <c r="O433" s="202"/>
      <c r="P433" s="202"/>
      <c r="Q433" s="202"/>
      <c r="R433" s="202"/>
      <c r="S433" s="202"/>
      <c r="T433" s="202"/>
      <c r="U433" s="202"/>
      <c r="V433" s="202"/>
      <c r="W433" s="202"/>
      <c r="X433" s="202"/>
      <c r="Y433" s="202"/>
      <c r="Z433" s="202"/>
      <c r="AA433" s="202"/>
    </row>
    <row r="434" spans="1:27" ht="14.25" customHeight="1">
      <c r="A434" s="202"/>
      <c r="B434" s="202"/>
      <c r="C434" s="202"/>
      <c r="D434" s="202"/>
      <c r="E434" s="203"/>
      <c r="F434" s="203"/>
      <c r="G434" s="203"/>
      <c r="H434" s="204"/>
      <c r="I434" s="205"/>
      <c r="J434" s="205"/>
      <c r="K434" s="202"/>
      <c r="L434" s="206"/>
      <c r="M434" s="202"/>
      <c r="N434" s="202"/>
      <c r="O434" s="202"/>
      <c r="P434" s="202"/>
      <c r="Q434" s="202"/>
      <c r="R434" s="202"/>
      <c r="S434" s="202"/>
      <c r="T434" s="202"/>
      <c r="U434" s="202"/>
      <c r="V434" s="202"/>
      <c r="W434" s="202"/>
      <c r="X434" s="202"/>
      <c r="Y434" s="202"/>
      <c r="Z434" s="202"/>
      <c r="AA434" s="202"/>
    </row>
    <row r="435" spans="1:27" ht="14.25" customHeight="1">
      <c r="A435" s="202"/>
      <c r="B435" s="202"/>
      <c r="C435" s="202"/>
      <c r="D435" s="202"/>
      <c r="E435" s="203"/>
      <c r="F435" s="203"/>
      <c r="G435" s="203"/>
      <c r="H435" s="204"/>
      <c r="I435" s="205"/>
      <c r="J435" s="205"/>
      <c r="K435" s="202"/>
      <c r="L435" s="206"/>
      <c r="M435" s="202"/>
      <c r="N435" s="202"/>
      <c r="O435" s="202"/>
      <c r="P435" s="202"/>
      <c r="Q435" s="202"/>
      <c r="R435" s="202"/>
      <c r="S435" s="202"/>
      <c r="T435" s="202"/>
      <c r="U435" s="202"/>
      <c r="V435" s="202"/>
      <c r="W435" s="202"/>
      <c r="X435" s="202"/>
      <c r="Y435" s="202"/>
      <c r="Z435" s="202"/>
      <c r="AA435" s="202"/>
    </row>
    <row r="436" spans="1:27" ht="14.25" customHeight="1">
      <c r="A436" s="202"/>
      <c r="B436" s="202"/>
      <c r="C436" s="202"/>
      <c r="D436" s="202"/>
      <c r="E436" s="203"/>
      <c r="F436" s="203"/>
      <c r="G436" s="203"/>
      <c r="H436" s="204"/>
      <c r="I436" s="205"/>
      <c r="J436" s="205"/>
      <c r="K436" s="202"/>
      <c r="L436" s="206"/>
      <c r="M436" s="202"/>
      <c r="N436" s="202"/>
      <c r="O436" s="202"/>
      <c r="P436" s="202"/>
      <c r="Q436" s="202"/>
      <c r="R436" s="202"/>
      <c r="S436" s="202"/>
      <c r="T436" s="202"/>
      <c r="U436" s="202"/>
      <c r="V436" s="202"/>
      <c r="W436" s="202"/>
      <c r="X436" s="202"/>
      <c r="Y436" s="202"/>
      <c r="Z436" s="202"/>
      <c r="AA436" s="202"/>
    </row>
    <row r="437" spans="1:27" ht="14.25" customHeight="1">
      <c r="A437" s="202"/>
      <c r="B437" s="202"/>
      <c r="C437" s="202"/>
      <c r="D437" s="202"/>
      <c r="E437" s="203"/>
      <c r="F437" s="203"/>
      <c r="G437" s="203"/>
      <c r="H437" s="204"/>
      <c r="I437" s="205"/>
      <c r="J437" s="205"/>
      <c r="K437" s="202"/>
      <c r="L437" s="206"/>
      <c r="M437" s="202"/>
      <c r="N437" s="202"/>
      <c r="O437" s="202"/>
      <c r="P437" s="202"/>
      <c r="Q437" s="202"/>
      <c r="R437" s="202"/>
      <c r="S437" s="202"/>
      <c r="T437" s="202"/>
      <c r="U437" s="202"/>
      <c r="V437" s="202"/>
      <c r="W437" s="202"/>
      <c r="X437" s="202"/>
      <c r="Y437" s="202"/>
      <c r="Z437" s="202"/>
      <c r="AA437" s="202"/>
    </row>
    <row r="438" spans="1:27" ht="14.25" customHeight="1">
      <c r="A438" s="202"/>
      <c r="B438" s="202"/>
      <c r="C438" s="202"/>
      <c r="D438" s="202"/>
      <c r="E438" s="203"/>
      <c r="F438" s="203"/>
      <c r="G438" s="203"/>
      <c r="H438" s="204"/>
      <c r="I438" s="205"/>
      <c r="J438" s="205"/>
      <c r="K438" s="202"/>
      <c r="L438" s="206"/>
      <c r="M438" s="202"/>
      <c r="N438" s="202"/>
      <c r="O438" s="202"/>
      <c r="P438" s="202"/>
      <c r="Q438" s="202"/>
      <c r="R438" s="202"/>
      <c r="S438" s="202"/>
      <c r="T438" s="202"/>
      <c r="U438" s="202"/>
      <c r="V438" s="202"/>
      <c r="W438" s="202"/>
      <c r="X438" s="202"/>
      <c r="Y438" s="202"/>
      <c r="Z438" s="202"/>
      <c r="AA438" s="202"/>
    </row>
    <row r="439" spans="1:27" ht="14.25" customHeight="1">
      <c r="A439" s="202"/>
      <c r="B439" s="202"/>
      <c r="C439" s="202"/>
      <c r="D439" s="202"/>
      <c r="E439" s="203"/>
      <c r="F439" s="203"/>
      <c r="G439" s="203"/>
      <c r="H439" s="204"/>
      <c r="I439" s="205"/>
      <c r="J439" s="205"/>
      <c r="K439" s="202"/>
      <c r="L439" s="206"/>
      <c r="M439" s="202"/>
      <c r="N439" s="202"/>
      <c r="O439" s="202"/>
      <c r="P439" s="202"/>
      <c r="Q439" s="202"/>
      <c r="R439" s="202"/>
      <c r="S439" s="202"/>
      <c r="T439" s="202"/>
      <c r="U439" s="202"/>
      <c r="V439" s="202"/>
      <c r="W439" s="202"/>
      <c r="X439" s="202"/>
      <c r="Y439" s="202"/>
      <c r="Z439" s="202"/>
      <c r="AA439" s="202"/>
    </row>
    <row r="440" spans="1:27" ht="14.25" customHeight="1">
      <c r="A440" s="202"/>
      <c r="B440" s="202"/>
      <c r="C440" s="202"/>
      <c r="D440" s="202"/>
      <c r="E440" s="203"/>
      <c r="F440" s="203"/>
      <c r="G440" s="203"/>
      <c r="H440" s="204"/>
      <c r="I440" s="205"/>
      <c r="J440" s="205"/>
      <c r="K440" s="202"/>
      <c r="L440" s="206"/>
      <c r="M440" s="202"/>
      <c r="N440" s="202"/>
      <c r="O440" s="202"/>
      <c r="P440" s="202"/>
      <c r="Q440" s="202"/>
      <c r="R440" s="202"/>
      <c r="S440" s="202"/>
      <c r="T440" s="202"/>
      <c r="U440" s="202"/>
      <c r="V440" s="202"/>
      <c r="W440" s="202"/>
      <c r="X440" s="202"/>
      <c r="Y440" s="202"/>
      <c r="Z440" s="202"/>
      <c r="AA440" s="202"/>
    </row>
    <row r="441" spans="1:27" ht="14.25" customHeight="1">
      <c r="A441" s="202"/>
      <c r="B441" s="202"/>
      <c r="C441" s="202"/>
      <c r="D441" s="202"/>
      <c r="E441" s="203"/>
      <c r="F441" s="203"/>
      <c r="G441" s="203"/>
      <c r="H441" s="204"/>
      <c r="I441" s="205"/>
      <c r="J441" s="205"/>
      <c r="K441" s="202"/>
      <c r="L441" s="206"/>
      <c r="M441" s="202"/>
      <c r="N441" s="202"/>
      <c r="O441" s="202"/>
      <c r="P441" s="202"/>
      <c r="Q441" s="202"/>
      <c r="R441" s="202"/>
      <c r="S441" s="202"/>
      <c r="T441" s="202"/>
      <c r="U441" s="202"/>
      <c r="V441" s="202"/>
      <c r="W441" s="202"/>
      <c r="X441" s="202"/>
      <c r="Y441" s="202"/>
      <c r="Z441" s="202"/>
      <c r="AA441" s="202"/>
    </row>
    <row r="442" spans="1:27" ht="14.25" customHeight="1">
      <c r="A442" s="202"/>
      <c r="B442" s="202"/>
      <c r="C442" s="202"/>
      <c r="D442" s="202"/>
      <c r="E442" s="203"/>
      <c r="F442" s="203"/>
      <c r="G442" s="203"/>
      <c r="H442" s="204"/>
      <c r="I442" s="205"/>
      <c r="J442" s="205"/>
      <c r="K442" s="202"/>
      <c r="L442" s="206"/>
      <c r="M442" s="202"/>
      <c r="N442" s="202"/>
      <c r="O442" s="202"/>
      <c r="P442" s="202"/>
      <c r="Q442" s="202"/>
      <c r="R442" s="202"/>
      <c r="S442" s="202"/>
      <c r="T442" s="202"/>
      <c r="U442" s="202"/>
      <c r="V442" s="202"/>
      <c r="W442" s="202"/>
      <c r="X442" s="202"/>
      <c r="Y442" s="202"/>
      <c r="Z442" s="202"/>
      <c r="AA442" s="202"/>
    </row>
    <row r="443" spans="1:27" ht="14.25" customHeight="1">
      <c r="A443" s="202"/>
      <c r="B443" s="202"/>
      <c r="C443" s="202"/>
      <c r="D443" s="202"/>
      <c r="E443" s="203"/>
      <c r="F443" s="203"/>
      <c r="G443" s="203"/>
      <c r="H443" s="204"/>
      <c r="I443" s="205"/>
      <c r="J443" s="205"/>
      <c r="K443" s="202"/>
      <c r="L443" s="206"/>
      <c r="M443" s="202"/>
      <c r="N443" s="202"/>
      <c r="O443" s="202"/>
      <c r="P443" s="202"/>
      <c r="Q443" s="202"/>
      <c r="R443" s="202"/>
      <c r="S443" s="202"/>
      <c r="T443" s="202"/>
      <c r="U443" s="202"/>
      <c r="V443" s="202"/>
      <c r="W443" s="202"/>
      <c r="X443" s="202"/>
      <c r="Y443" s="202"/>
      <c r="Z443" s="202"/>
      <c r="AA443" s="202"/>
    </row>
    <row r="444" spans="1:27" ht="14.25" customHeight="1">
      <c r="A444" s="202"/>
      <c r="B444" s="202"/>
      <c r="C444" s="202"/>
      <c r="D444" s="202"/>
      <c r="E444" s="203"/>
      <c r="F444" s="203"/>
      <c r="G444" s="203"/>
      <c r="H444" s="204"/>
      <c r="I444" s="205"/>
      <c r="J444" s="205"/>
      <c r="K444" s="202"/>
      <c r="L444" s="206"/>
      <c r="M444" s="202"/>
      <c r="N444" s="202"/>
      <c r="O444" s="202"/>
      <c r="P444" s="202"/>
      <c r="Q444" s="202"/>
      <c r="R444" s="202"/>
      <c r="S444" s="202"/>
      <c r="T444" s="202"/>
      <c r="U444" s="202"/>
      <c r="V444" s="202"/>
      <c r="W444" s="202"/>
      <c r="X444" s="202"/>
      <c r="Y444" s="202"/>
      <c r="Z444" s="202"/>
      <c r="AA444" s="202"/>
    </row>
    <row r="445" spans="1:27" ht="14.25" customHeight="1">
      <c r="A445" s="202"/>
      <c r="B445" s="202"/>
      <c r="C445" s="202"/>
      <c r="D445" s="202"/>
      <c r="E445" s="203"/>
      <c r="F445" s="203"/>
      <c r="G445" s="203"/>
      <c r="H445" s="204"/>
      <c r="I445" s="205"/>
      <c r="J445" s="205"/>
      <c r="K445" s="202"/>
      <c r="L445" s="206"/>
      <c r="M445" s="202"/>
      <c r="N445" s="202"/>
      <c r="O445" s="202"/>
      <c r="P445" s="202"/>
      <c r="Q445" s="202"/>
      <c r="R445" s="202"/>
      <c r="S445" s="202"/>
      <c r="T445" s="202"/>
      <c r="U445" s="202"/>
      <c r="V445" s="202"/>
      <c r="W445" s="202"/>
      <c r="X445" s="202"/>
      <c r="Y445" s="202"/>
      <c r="Z445" s="202"/>
      <c r="AA445" s="202"/>
    </row>
    <row r="446" spans="1:27" ht="14.25" customHeight="1">
      <c r="A446" s="202"/>
      <c r="B446" s="202"/>
      <c r="C446" s="202"/>
      <c r="D446" s="202"/>
      <c r="E446" s="203"/>
      <c r="F446" s="203"/>
      <c r="G446" s="203"/>
      <c r="H446" s="204"/>
      <c r="I446" s="205"/>
      <c r="J446" s="205"/>
      <c r="K446" s="202"/>
      <c r="L446" s="206"/>
      <c r="M446" s="202"/>
      <c r="N446" s="202"/>
      <c r="O446" s="202"/>
      <c r="P446" s="202"/>
      <c r="Q446" s="202"/>
      <c r="R446" s="202"/>
      <c r="S446" s="202"/>
      <c r="T446" s="202"/>
      <c r="U446" s="202"/>
      <c r="V446" s="202"/>
      <c r="W446" s="202"/>
      <c r="X446" s="202"/>
      <c r="Y446" s="202"/>
      <c r="Z446" s="202"/>
      <c r="AA446" s="202"/>
    </row>
    <row r="447" spans="1:27" ht="14.25" customHeight="1">
      <c r="A447" s="202"/>
      <c r="B447" s="202"/>
      <c r="C447" s="202"/>
      <c r="D447" s="202"/>
      <c r="E447" s="203"/>
      <c r="F447" s="203"/>
      <c r="G447" s="203"/>
      <c r="H447" s="204"/>
      <c r="I447" s="205"/>
      <c r="J447" s="205"/>
      <c r="K447" s="202"/>
      <c r="L447" s="206"/>
      <c r="M447" s="202"/>
      <c r="N447" s="202"/>
      <c r="O447" s="202"/>
      <c r="P447" s="202"/>
      <c r="Q447" s="202"/>
      <c r="R447" s="202"/>
      <c r="S447" s="202"/>
      <c r="T447" s="202"/>
      <c r="U447" s="202"/>
      <c r="V447" s="202"/>
      <c r="W447" s="202"/>
      <c r="X447" s="202"/>
      <c r="Y447" s="202"/>
      <c r="Z447" s="202"/>
      <c r="AA447" s="202"/>
    </row>
    <row r="448" spans="1:27" ht="14.25" customHeight="1">
      <c r="A448" s="202"/>
      <c r="B448" s="202"/>
      <c r="C448" s="202"/>
      <c r="D448" s="202"/>
      <c r="E448" s="203"/>
      <c r="F448" s="203"/>
      <c r="G448" s="203"/>
      <c r="H448" s="204"/>
      <c r="I448" s="205"/>
      <c r="J448" s="205"/>
      <c r="K448" s="202"/>
      <c r="L448" s="206"/>
      <c r="M448" s="202"/>
      <c r="N448" s="202"/>
      <c r="O448" s="202"/>
      <c r="P448" s="202"/>
      <c r="Q448" s="202"/>
      <c r="R448" s="202"/>
      <c r="S448" s="202"/>
      <c r="T448" s="202"/>
      <c r="U448" s="202"/>
      <c r="V448" s="202"/>
      <c r="W448" s="202"/>
      <c r="X448" s="202"/>
      <c r="Y448" s="202"/>
      <c r="Z448" s="202"/>
      <c r="AA448" s="202"/>
    </row>
    <row r="449" spans="1:27" ht="14.25" customHeight="1">
      <c r="A449" s="202"/>
      <c r="B449" s="202"/>
      <c r="C449" s="202"/>
      <c r="D449" s="202"/>
      <c r="E449" s="203"/>
      <c r="F449" s="203"/>
      <c r="G449" s="203"/>
      <c r="H449" s="204"/>
      <c r="I449" s="205"/>
      <c r="J449" s="205"/>
      <c r="K449" s="202"/>
      <c r="L449" s="206"/>
      <c r="M449" s="202"/>
      <c r="N449" s="202"/>
      <c r="O449" s="202"/>
      <c r="P449" s="202"/>
      <c r="Q449" s="202"/>
      <c r="R449" s="202"/>
      <c r="S449" s="202"/>
      <c r="T449" s="202"/>
      <c r="U449" s="202"/>
      <c r="V449" s="202"/>
      <c r="W449" s="202"/>
      <c r="X449" s="202"/>
      <c r="Y449" s="202"/>
      <c r="Z449" s="202"/>
      <c r="AA449" s="202"/>
    </row>
    <row r="450" spans="1:27" ht="14.25" customHeight="1">
      <c r="A450" s="202"/>
      <c r="B450" s="202"/>
      <c r="C450" s="202"/>
      <c r="D450" s="202"/>
      <c r="E450" s="203"/>
      <c r="F450" s="203"/>
      <c r="G450" s="203"/>
      <c r="H450" s="204"/>
      <c r="I450" s="205"/>
      <c r="J450" s="205"/>
      <c r="K450" s="202"/>
      <c r="L450" s="206"/>
      <c r="M450" s="202"/>
      <c r="N450" s="202"/>
      <c r="O450" s="202"/>
      <c r="P450" s="202"/>
      <c r="Q450" s="202"/>
      <c r="R450" s="202"/>
      <c r="S450" s="202"/>
      <c r="T450" s="202"/>
      <c r="U450" s="202"/>
      <c r="V450" s="202"/>
      <c r="W450" s="202"/>
      <c r="X450" s="202"/>
      <c r="Y450" s="202"/>
      <c r="Z450" s="202"/>
      <c r="AA450" s="202"/>
    </row>
    <row r="451" spans="1:27" ht="14.25" customHeight="1">
      <c r="A451" s="202"/>
      <c r="B451" s="202"/>
      <c r="C451" s="202"/>
      <c r="D451" s="202"/>
      <c r="E451" s="203"/>
      <c r="F451" s="203"/>
      <c r="G451" s="203"/>
      <c r="H451" s="204"/>
      <c r="I451" s="205"/>
      <c r="J451" s="205"/>
      <c r="K451" s="202"/>
      <c r="L451" s="206"/>
      <c r="M451" s="202"/>
      <c r="N451" s="202"/>
      <c r="O451" s="202"/>
      <c r="P451" s="202"/>
      <c r="Q451" s="202"/>
      <c r="R451" s="202"/>
      <c r="S451" s="202"/>
      <c r="T451" s="202"/>
      <c r="U451" s="202"/>
      <c r="V451" s="202"/>
      <c r="W451" s="202"/>
      <c r="X451" s="202"/>
      <c r="Y451" s="202"/>
      <c r="Z451" s="202"/>
      <c r="AA451" s="202"/>
    </row>
    <row r="452" spans="1:27" ht="14.25" customHeight="1">
      <c r="A452" s="202"/>
      <c r="B452" s="202"/>
      <c r="C452" s="202"/>
      <c r="D452" s="202"/>
      <c r="E452" s="203"/>
      <c r="F452" s="203"/>
      <c r="G452" s="203"/>
      <c r="H452" s="204"/>
      <c r="I452" s="205"/>
      <c r="J452" s="205"/>
      <c r="K452" s="202"/>
      <c r="L452" s="206"/>
      <c r="M452" s="202"/>
      <c r="N452" s="202"/>
      <c r="O452" s="202"/>
      <c r="P452" s="202"/>
      <c r="Q452" s="202"/>
      <c r="R452" s="202"/>
      <c r="S452" s="202"/>
      <c r="T452" s="202"/>
      <c r="U452" s="202"/>
      <c r="V452" s="202"/>
      <c r="W452" s="202"/>
      <c r="X452" s="202"/>
      <c r="Y452" s="202"/>
      <c r="Z452" s="202"/>
      <c r="AA452" s="202"/>
    </row>
    <row r="453" spans="1:27" ht="14.25" customHeight="1">
      <c r="A453" s="202"/>
      <c r="B453" s="202"/>
      <c r="C453" s="202"/>
      <c r="D453" s="202"/>
      <c r="E453" s="203"/>
      <c r="F453" s="203"/>
      <c r="G453" s="203"/>
      <c r="H453" s="204"/>
      <c r="I453" s="205"/>
      <c r="J453" s="205"/>
      <c r="K453" s="202"/>
      <c r="L453" s="206"/>
      <c r="M453" s="202"/>
      <c r="N453" s="202"/>
      <c r="O453" s="202"/>
      <c r="P453" s="202"/>
      <c r="Q453" s="202"/>
      <c r="R453" s="202"/>
      <c r="S453" s="202"/>
      <c r="T453" s="202"/>
      <c r="U453" s="202"/>
      <c r="V453" s="202"/>
      <c r="W453" s="202"/>
      <c r="X453" s="202"/>
      <c r="Y453" s="202"/>
      <c r="Z453" s="202"/>
      <c r="AA453" s="202"/>
    </row>
    <row r="454" spans="1:27" ht="14.25" customHeight="1">
      <c r="A454" s="202"/>
      <c r="B454" s="202"/>
      <c r="C454" s="202"/>
      <c r="D454" s="202"/>
      <c r="E454" s="203"/>
      <c r="F454" s="203"/>
      <c r="G454" s="203"/>
      <c r="H454" s="204"/>
      <c r="I454" s="205"/>
      <c r="J454" s="205"/>
      <c r="K454" s="202"/>
      <c r="L454" s="206"/>
      <c r="M454" s="202"/>
      <c r="N454" s="202"/>
      <c r="O454" s="202"/>
      <c r="P454" s="202"/>
      <c r="Q454" s="202"/>
      <c r="R454" s="202"/>
      <c r="S454" s="202"/>
      <c r="T454" s="202"/>
      <c r="U454" s="202"/>
      <c r="V454" s="202"/>
      <c r="W454" s="202"/>
      <c r="X454" s="202"/>
      <c r="Y454" s="202"/>
      <c r="Z454" s="202"/>
      <c r="AA454" s="202"/>
    </row>
    <row r="455" spans="1:27" ht="14.25" customHeight="1">
      <c r="A455" s="202"/>
      <c r="B455" s="202"/>
      <c r="C455" s="202"/>
      <c r="D455" s="202"/>
      <c r="E455" s="203"/>
      <c r="F455" s="203"/>
      <c r="G455" s="203"/>
      <c r="H455" s="204"/>
      <c r="I455" s="205"/>
      <c r="J455" s="205"/>
      <c r="K455" s="202"/>
      <c r="L455" s="206"/>
      <c r="M455" s="202"/>
      <c r="N455" s="202"/>
      <c r="O455" s="202"/>
      <c r="P455" s="202"/>
      <c r="Q455" s="202"/>
      <c r="R455" s="202"/>
      <c r="S455" s="202"/>
      <c r="T455" s="202"/>
      <c r="U455" s="202"/>
      <c r="V455" s="202"/>
      <c r="W455" s="202"/>
      <c r="X455" s="202"/>
      <c r="Y455" s="202"/>
      <c r="Z455" s="202"/>
      <c r="AA455" s="202"/>
    </row>
    <row r="456" spans="1:27" ht="14.25" customHeight="1">
      <c r="A456" s="202"/>
      <c r="B456" s="202"/>
      <c r="C456" s="202"/>
      <c r="D456" s="202"/>
      <c r="E456" s="203"/>
      <c r="F456" s="203"/>
      <c r="G456" s="203"/>
      <c r="H456" s="204"/>
      <c r="I456" s="205"/>
      <c r="J456" s="205"/>
      <c r="K456" s="202"/>
      <c r="L456" s="206"/>
      <c r="M456" s="202"/>
      <c r="N456" s="202"/>
      <c r="O456" s="202"/>
      <c r="P456" s="202"/>
      <c r="Q456" s="202"/>
      <c r="R456" s="202"/>
      <c r="S456" s="202"/>
      <c r="T456" s="202"/>
      <c r="U456" s="202"/>
      <c r="V456" s="202"/>
      <c r="W456" s="202"/>
      <c r="X456" s="202"/>
      <c r="Y456" s="202"/>
      <c r="Z456" s="202"/>
      <c r="AA456" s="202"/>
    </row>
    <row r="457" spans="1:27" ht="14.25" customHeight="1">
      <c r="A457" s="202"/>
      <c r="B457" s="202"/>
      <c r="C457" s="202"/>
      <c r="D457" s="202"/>
      <c r="E457" s="203"/>
      <c r="F457" s="203"/>
      <c r="G457" s="203"/>
      <c r="H457" s="204"/>
      <c r="I457" s="205"/>
      <c r="J457" s="205"/>
      <c r="K457" s="202"/>
      <c r="L457" s="206"/>
      <c r="M457" s="202"/>
      <c r="N457" s="202"/>
      <c r="O457" s="202"/>
      <c r="P457" s="202"/>
      <c r="Q457" s="202"/>
      <c r="R457" s="202"/>
      <c r="S457" s="202"/>
      <c r="T457" s="202"/>
      <c r="U457" s="202"/>
      <c r="V457" s="202"/>
      <c r="W457" s="202"/>
      <c r="X457" s="202"/>
      <c r="Y457" s="202"/>
      <c r="Z457" s="202"/>
      <c r="AA457" s="202"/>
    </row>
    <row r="458" spans="1:27" ht="14.25" customHeight="1">
      <c r="A458" s="202"/>
      <c r="B458" s="202"/>
      <c r="C458" s="202"/>
      <c r="D458" s="202"/>
      <c r="E458" s="203"/>
      <c r="F458" s="203"/>
      <c r="G458" s="203"/>
      <c r="H458" s="204"/>
      <c r="I458" s="205"/>
      <c r="J458" s="205"/>
      <c r="K458" s="202"/>
      <c r="L458" s="206"/>
      <c r="M458" s="202"/>
      <c r="N458" s="202"/>
      <c r="O458" s="202"/>
      <c r="P458" s="202"/>
      <c r="Q458" s="202"/>
      <c r="R458" s="202"/>
      <c r="S458" s="202"/>
      <c r="T458" s="202"/>
      <c r="U458" s="202"/>
      <c r="V458" s="202"/>
      <c r="W458" s="202"/>
      <c r="X458" s="202"/>
      <c r="Y458" s="202"/>
      <c r="Z458" s="202"/>
      <c r="AA458" s="202"/>
    </row>
    <row r="459" spans="1:27" ht="14.25" customHeight="1">
      <c r="A459" s="202"/>
      <c r="B459" s="202"/>
      <c r="C459" s="202"/>
      <c r="D459" s="202"/>
      <c r="E459" s="203"/>
      <c r="F459" s="203"/>
      <c r="G459" s="203"/>
      <c r="H459" s="204"/>
      <c r="I459" s="205"/>
      <c r="J459" s="205"/>
      <c r="K459" s="202"/>
      <c r="L459" s="206"/>
      <c r="M459" s="202"/>
      <c r="N459" s="202"/>
      <c r="O459" s="202"/>
      <c r="P459" s="202"/>
      <c r="Q459" s="202"/>
      <c r="R459" s="202"/>
      <c r="S459" s="202"/>
      <c r="T459" s="202"/>
      <c r="U459" s="202"/>
      <c r="V459" s="202"/>
      <c r="W459" s="202"/>
      <c r="X459" s="202"/>
      <c r="Y459" s="202"/>
      <c r="Z459" s="202"/>
      <c r="AA459" s="202"/>
    </row>
    <row r="460" spans="1:27" ht="14.25" customHeight="1">
      <c r="A460" s="202"/>
      <c r="B460" s="202"/>
      <c r="C460" s="202"/>
      <c r="D460" s="202"/>
      <c r="E460" s="203"/>
      <c r="F460" s="203"/>
      <c r="G460" s="203"/>
      <c r="H460" s="204"/>
      <c r="I460" s="205"/>
      <c r="J460" s="205"/>
      <c r="K460" s="202"/>
      <c r="L460" s="206"/>
      <c r="M460" s="202"/>
      <c r="N460" s="202"/>
      <c r="O460" s="202"/>
      <c r="P460" s="202"/>
      <c r="Q460" s="202"/>
      <c r="R460" s="202"/>
      <c r="S460" s="202"/>
      <c r="T460" s="202"/>
      <c r="U460" s="202"/>
      <c r="V460" s="202"/>
      <c r="W460" s="202"/>
      <c r="X460" s="202"/>
      <c r="Y460" s="202"/>
      <c r="Z460" s="202"/>
      <c r="AA460" s="202"/>
    </row>
    <row r="461" spans="1:27" ht="14.25" customHeight="1">
      <c r="A461" s="202"/>
      <c r="B461" s="202"/>
      <c r="C461" s="202"/>
      <c r="D461" s="202"/>
      <c r="E461" s="203"/>
      <c r="F461" s="203"/>
      <c r="G461" s="203"/>
      <c r="H461" s="204"/>
      <c r="I461" s="205"/>
      <c r="J461" s="205"/>
      <c r="K461" s="202"/>
      <c r="L461" s="206"/>
      <c r="M461" s="202"/>
      <c r="N461" s="202"/>
      <c r="O461" s="202"/>
      <c r="P461" s="202"/>
      <c r="Q461" s="202"/>
      <c r="R461" s="202"/>
      <c r="S461" s="202"/>
      <c r="T461" s="202"/>
      <c r="U461" s="202"/>
      <c r="V461" s="202"/>
      <c r="W461" s="202"/>
      <c r="X461" s="202"/>
      <c r="Y461" s="202"/>
      <c r="Z461" s="202"/>
      <c r="AA461" s="202"/>
    </row>
    <row r="462" spans="1:27" ht="14.25" customHeight="1">
      <c r="A462" s="202"/>
      <c r="B462" s="202"/>
      <c r="C462" s="202"/>
      <c r="D462" s="202"/>
      <c r="E462" s="203"/>
      <c r="F462" s="203"/>
      <c r="G462" s="203"/>
      <c r="H462" s="204"/>
      <c r="I462" s="205"/>
      <c r="J462" s="205"/>
      <c r="K462" s="202"/>
      <c r="L462" s="206"/>
      <c r="M462" s="202"/>
      <c r="N462" s="202"/>
      <c r="O462" s="202"/>
      <c r="P462" s="202"/>
      <c r="Q462" s="202"/>
      <c r="R462" s="202"/>
      <c r="S462" s="202"/>
      <c r="T462" s="202"/>
      <c r="U462" s="202"/>
      <c r="V462" s="202"/>
      <c r="W462" s="202"/>
      <c r="X462" s="202"/>
      <c r="Y462" s="202"/>
      <c r="Z462" s="202"/>
      <c r="AA462" s="202"/>
    </row>
    <row r="463" spans="1:27" ht="14.25" customHeight="1">
      <c r="A463" s="202"/>
      <c r="B463" s="202"/>
      <c r="C463" s="202"/>
      <c r="D463" s="202"/>
      <c r="E463" s="203"/>
      <c r="F463" s="203"/>
      <c r="G463" s="203"/>
      <c r="H463" s="204"/>
      <c r="I463" s="205"/>
      <c r="J463" s="205"/>
      <c r="K463" s="202"/>
      <c r="L463" s="206"/>
      <c r="M463" s="202"/>
      <c r="N463" s="202"/>
      <c r="O463" s="202"/>
      <c r="P463" s="202"/>
      <c r="Q463" s="202"/>
      <c r="R463" s="202"/>
      <c r="S463" s="202"/>
      <c r="T463" s="202"/>
      <c r="U463" s="202"/>
      <c r="V463" s="202"/>
      <c r="W463" s="202"/>
      <c r="X463" s="202"/>
      <c r="Y463" s="202"/>
      <c r="Z463" s="202"/>
      <c r="AA463" s="202"/>
    </row>
    <row r="464" spans="1:27" ht="14.25" customHeight="1">
      <c r="A464" s="202"/>
      <c r="B464" s="202"/>
      <c r="C464" s="202"/>
      <c r="D464" s="202"/>
      <c r="E464" s="203"/>
      <c r="F464" s="203"/>
      <c r="G464" s="203"/>
      <c r="H464" s="204"/>
      <c r="I464" s="205"/>
      <c r="J464" s="205"/>
      <c r="K464" s="202"/>
      <c r="L464" s="206"/>
      <c r="M464" s="202"/>
      <c r="N464" s="202"/>
      <c r="O464" s="202"/>
      <c r="P464" s="202"/>
      <c r="Q464" s="202"/>
      <c r="R464" s="202"/>
      <c r="S464" s="202"/>
      <c r="T464" s="202"/>
      <c r="U464" s="202"/>
      <c r="V464" s="202"/>
      <c r="W464" s="202"/>
      <c r="X464" s="202"/>
      <c r="Y464" s="202"/>
      <c r="Z464" s="202"/>
      <c r="AA464" s="202"/>
    </row>
    <row r="465" spans="1:27" ht="14.25" customHeight="1">
      <c r="A465" s="202"/>
      <c r="B465" s="202"/>
      <c r="C465" s="202"/>
      <c r="D465" s="202"/>
      <c r="E465" s="203"/>
      <c r="F465" s="203"/>
      <c r="G465" s="203"/>
      <c r="H465" s="204"/>
      <c r="I465" s="205"/>
      <c r="J465" s="205"/>
      <c r="K465" s="202"/>
      <c r="L465" s="206"/>
      <c r="M465" s="202"/>
      <c r="N465" s="202"/>
      <c r="O465" s="202"/>
      <c r="P465" s="202"/>
      <c r="Q465" s="202"/>
      <c r="R465" s="202"/>
      <c r="S465" s="202"/>
      <c r="T465" s="202"/>
      <c r="U465" s="202"/>
      <c r="V465" s="202"/>
      <c r="W465" s="202"/>
      <c r="X465" s="202"/>
      <c r="Y465" s="202"/>
      <c r="Z465" s="202"/>
      <c r="AA465" s="202"/>
    </row>
    <row r="466" spans="1:27" ht="14.25" customHeight="1">
      <c r="A466" s="202"/>
      <c r="B466" s="202"/>
      <c r="C466" s="202"/>
      <c r="D466" s="202"/>
      <c r="E466" s="203"/>
      <c r="F466" s="203"/>
      <c r="G466" s="203"/>
      <c r="H466" s="204"/>
      <c r="I466" s="205"/>
      <c r="J466" s="205"/>
      <c r="K466" s="202"/>
      <c r="L466" s="206"/>
      <c r="M466" s="202"/>
      <c r="N466" s="202"/>
      <c r="O466" s="202"/>
      <c r="P466" s="202"/>
      <c r="Q466" s="202"/>
      <c r="R466" s="202"/>
      <c r="S466" s="202"/>
      <c r="T466" s="202"/>
      <c r="U466" s="202"/>
      <c r="V466" s="202"/>
      <c r="W466" s="202"/>
      <c r="X466" s="202"/>
      <c r="Y466" s="202"/>
      <c r="Z466" s="202"/>
      <c r="AA466" s="202"/>
    </row>
    <row r="467" spans="1:27" ht="14.25" customHeight="1">
      <c r="A467" s="202"/>
      <c r="B467" s="202"/>
      <c r="C467" s="202"/>
      <c r="D467" s="202"/>
      <c r="E467" s="203"/>
      <c r="F467" s="203"/>
      <c r="G467" s="203"/>
      <c r="H467" s="204"/>
      <c r="I467" s="205"/>
      <c r="J467" s="205"/>
      <c r="K467" s="202"/>
      <c r="L467" s="206"/>
      <c r="M467" s="202"/>
      <c r="N467" s="202"/>
      <c r="O467" s="202"/>
      <c r="P467" s="202"/>
      <c r="Q467" s="202"/>
      <c r="R467" s="202"/>
      <c r="S467" s="202"/>
      <c r="T467" s="202"/>
      <c r="U467" s="202"/>
      <c r="V467" s="202"/>
      <c r="W467" s="202"/>
      <c r="X467" s="202"/>
      <c r="Y467" s="202"/>
      <c r="Z467" s="202"/>
      <c r="AA467" s="202"/>
    </row>
    <row r="468" spans="1:27" ht="14.25" customHeight="1">
      <c r="A468" s="202"/>
      <c r="B468" s="202"/>
      <c r="C468" s="202"/>
      <c r="D468" s="202"/>
      <c r="E468" s="203"/>
      <c r="F468" s="203"/>
      <c r="G468" s="203"/>
      <c r="H468" s="204"/>
      <c r="I468" s="205"/>
      <c r="J468" s="205"/>
      <c r="K468" s="202"/>
      <c r="L468" s="206"/>
      <c r="M468" s="202"/>
      <c r="N468" s="202"/>
      <c r="O468" s="202"/>
      <c r="P468" s="202"/>
      <c r="Q468" s="202"/>
      <c r="R468" s="202"/>
      <c r="S468" s="202"/>
      <c r="T468" s="202"/>
      <c r="U468" s="202"/>
      <c r="V468" s="202"/>
      <c r="W468" s="202"/>
      <c r="X468" s="202"/>
      <c r="Y468" s="202"/>
      <c r="Z468" s="202"/>
      <c r="AA468" s="202"/>
    </row>
    <row r="469" spans="1:27" ht="14.25" customHeight="1">
      <c r="A469" s="202"/>
      <c r="B469" s="202"/>
      <c r="C469" s="202"/>
      <c r="D469" s="202"/>
      <c r="E469" s="203"/>
      <c r="F469" s="203"/>
      <c r="G469" s="203"/>
      <c r="H469" s="204"/>
      <c r="I469" s="205"/>
      <c r="J469" s="205"/>
      <c r="K469" s="202"/>
      <c r="L469" s="206"/>
      <c r="M469" s="202"/>
      <c r="N469" s="202"/>
      <c r="O469" s="202"/>
      <c r="P469" s="202"/>
      <c r="Q469" s="202"/>
      <c r="R469" s="202"/>
      <c r="S469" s="202"/>
      <c r="T469" s="202"/>
      <c r="U469" s="202"/>
      <c r="V469" s="202"/>
      <c r="W469" s="202"/>
      <c r="X469" s="202"/>
      <c r="Y469" s="202"/>
      <c r="Z469" s="202"/>
      <c r="AA469" s="202"/>
    </row>
    <row r="470" spans="1:27" ht="14.25" customHeight="1">
      <c r="A470" s="202"/>
      <c r="B470" s="202"/>
      <c r="C470" s="202"/>
      <c r="D470" s="202"/>
      <c r="E470" s="203"/>
      <c r="F470" s="203"/>
      <c r="G470" s="203"/>
      <c r="H470" s="204"/>
      <c r="I470" s="205"/>
      <c r="J470" s="205"/>
      <c r="K470" s="202"/>
      <c r="L470" s="206"/>
      <c r="M470" s="202"/>
      <c r="N470" s="202"/>
      <c r="O470" s="202"/>
      <c r="P470" s="202"/>
      <c r="Q470" s="202"/>
      <c r="R470" s="202"/>
      <c r="S470" s="202"/>
      <c r="T470" s="202"/>
      <c r="U470" s="202"/>
      <c r="V470" s="202"/>
      <c r="W470" s="202"/>
      <c r="X470" s="202"/>
      <c r="Y470" s="202"/>
      <c r="Z470" s="202"/>
      <c r="AA470" s="202"/>
    </row>
    <row r="471" spans="1:27" ht="14.25" customHeight="1">
      <c r="A471" s="202"/>
      <c r="B471" s="202"/>
      <c r="C471" s="202"/>
      <c r="D471" s="202"/>
      <c r="E471" s="203"/>
      <c r="F471" s="203"/>
      <c r="G471" s="203"/>
      <c r="H471" s="204"/>
      <c r="I471" s="205"/>
      <c r="J471" s="205"/>
      <c r="K471" s="202"/>
      <c r="L471" s="206"/>
      <c r="M471" s="202"/>
      <c r="N471" s="202"/>
      <c r="O471" s="202"/>
      <c r="P471" s="202"/>
      <c r="Q471" s="202"/>
      <c r="R471" s="202"/>
      <c r="S471" s="202"/>
      <c r="T471" s="202"/>
      <c r="U471" s="202"/>
      <c r="V471" s="202"/>
      <c r="W471" s="202"/>
      <c r="X471" s="202"/>
      <c r="Y471" s="202"/>
      <c r="Z471" s="202"/>
      <c r="AA471" s="202"/>
    </row>
    <row r="472" spans="1:27" ht="14.25" customHeight="1">
      <c r="A472" s="202"/>
      <c r="B472" s="202"/>
      <c r="C472" s="202"/>
      <c r="D472" s="202"/>
      <c r="E472" s="203"/>
      <c r="F472" s="203"/>
      <c r="G472" s="203"/>
      <c r="H472" s="204"/>
      <c r="I472" s="205"/>
      <c r="J472" s="205"/>
      <c r="K472" s="202"/>
      <c r="L472" s="206"/>
      <c r="M472" s="202"/>
      <c r="N472" s="202"/>
      <c r="O472" s="202"/>
      <c r="P472" s="202"/>
      <c r="Q472" s="202"/>
      <c r="R472" s="202"/>
      <c r="S472" s="202"/>
      <c r="T472" s="202"/>
      <c r="U472" s="202"/>
      <c r="V472" s="202"/>
      <c r="W472" s="202"/>
      <c r="X472" s="202"/>
      <c r="Y472" s="202"/>
      <c r="Z472" s="202"/>
      <c r="AA472" s="202"/>
    </row>
    <row r="473" spans="1:27" ht="14.25" customHeight="1">
      <c r="A473" s="202"/>
      <c r="B473" s="202"/>
      <c r="C473" s="202"/>
      <c r="D473" s="202"/>
      <c r="E473" s="203"/>
      <c r="F473" s="203"/>
      <c r="G473" s="203"/>
      <c r="H473" s="204"/>
      <c r="I473" s="205"/>
      <c r="J473" s="205"/>
      <c r="K473" s="202"/>
      <c r="L473" s="206"/>
      <c r="M473" s="202"/>
      <c r="N473" s="202"/>
      <c r="O473" s="202"/>
      <c r="P473" s="202"/>
      <c r="Q473" s="202"/>
      <c r="R473" s="202"/>
      <c r="S473" s="202"/>
      <c r="T473" s="202"/>
      <c r="U473" s="202"/>
      <c r="V473" s="202"/>
      <c r="W473" s="202"/>
      <c r="X473" s="202"/>
      <c r="Y473" s="202"/>
      <c r="Z473" s="202"/>
      <c r="AA473" s="202"/>
    </row>
    <row r="474" spans="1:27" ht="14.25" customHeight="1">
      <c r="A474" s="202"/>
      <c r="B474" s="202"/>
      <c r="C474" s="202"/>
      <c r="D474" s="202"/>
      <c r="E474" s="203"/>
      <c r="F474" s="203"/>
      <c r="G474" s="203"/>
      <c r="H474" s="204"/>
      <c r="I474" s="205"/>
      <c r="J474" s="205"/>
      <c r="K474" s="202"/>
      <c r="L474" s="206"/>
      <c r="M474" s="202"/>
      <c r="N474" s="202"/>
      <c r="O474" s="202"/>
      <c r="P474" s="202"/>
      <c r="Q474" s="202"/>
      <c r="R474" s="202"/>
      <c r="S474" s="202"/>
      <c r="T474" s="202"/>
      <c r="U474" s="202"/>
      <c r="V474" s="202"/>
      <c r="W474" s="202"/>
      <c r="X474" s="202"/>
      <c r="Y474" s="202"/>
      <c r="Z474" s="202"/>
      <c r="AA474" s="202"/>
    </row>
    <row r="475" spans="1:27" ht="14.25" customHeight="1">
      <c r="A475" s="202"/>
      <c r="B475" s="202"/>
      <c r="C475" s="202"/>
      <c r="D475" s="202"/>
      <c r="E475" s="203"/>
      <c r="F475" s="203"/>
      <c r="G475" s="203"/>
      <c r="H475" s="204"/>
      <c r="I475" s="205"/>
      <c r="J475" s="205"/>
      <c r="K475" s="202"/>
      <c r="L475" s="206"/>
      <c r="M475" s="202"/>
      <c r="N475" s="202"/>
      <c r="O475" s="202"/>
      <c r="P475" s="202"/>
      <c r="Q475" s="202"/>
      <c r="R475" s="202"/>
      <c r="S475" s="202"/>
      <c r="T475" s="202"/>
      <c r="U475" s="202"/>
      <c r="V475" s="202"/>
      <c r="W475" s="202"/>
      <c r="X475" s="202"/>
      <c r="Y475" s="202"/>
      <c r="Z475" s="202"/>
      <c r="AA475" s="202"/>
    </row>
    <row r="476" spans="1:27" ht="14.25" customHeight="1">
      <c r="A476" s="202"/>
      <c r="B476" s="202"/>
      <c r="C476" s="202"/>
      <c r="D476" s="202"/>
      <c r="E476" s="203"/>
      <c r="F476" s="203"/>
      <c r="G476" s="203"/>
      <c r="H476" s="204"/>
      <c r="I476" s="205"/>
      <c r="J476" s="205"/>
      <c r="K476" s="202"/>
      <c r="L476" s="206"/>
      <c r="M476" s="202"/>
      <c r="N476" s="202"/>
      <c r="O476" s="202"/>
      <c r="P476" s="202"/>
      <c r="Q476" s="202"/>
      <c r="R476" s="202"/>
      <c r="S476" s="202"/>
      <c r="T476" s="202"/>
      <c r="U476" s="202"/>
      <c r="V476" s="202"/>
      <c r="W476" s="202"/>
      <c r="X476" s="202"/>
      <c r="Y476" s="202"/>
      <c r="Z476" s="202"/>
      <c r="AA476" s="202"/>
    </row>
    <row r="477" spans="1:27" ht="14.25" customHeight="1">
      <c r="A477" s="202"/>
      <c r="B477" s="202"/>
      <c r="C477" s="202"/>
      <c r="D477" s="202"/>
      <c r="E477" s="203"/>
      <c r="F477" s="203"/>
      <c r="G477" s="203"/>
      <c r="H477" s="204"/>
      <c r="I477" s="205"/>
      <c r="J477" s="205"/>
      <c r="K477" s="202"/>
      <c r="L477" s="206"/>
      <c r="M477" s="202"/>
      <c r="N477" s="202"/>
      <c r="O477" s="202"/>
      <c r="P477" s="202"/>
      <c r="Q477" s="202"/>
      <c r="R477" s="202"/>
      <c r="S477" s="202"/>
      <c r="T477" s="202"/>
      <c r="U477" s="202"/>
      <c r="V477" s="202"/>
      <c r="W477" s="202"/>
      <c r="X477" s="202"/>
      <c r="Y477" s="202"/>
      <c r="Z477" s="202"/>
      <c r="AA477" s="202"/>
    </row>
    <row r="478" spans="1:27" ht="14.25" customHeight="1">
      <c r="A478" s="202"/>
      <c r="B478" s="202"/>
      <c r="C478" s="202"/>
      <c r="D478" s="202"/>
      <c r="E478" s="203"/>
      <c r="F478" s="203"/>
      <c r="G478" s="203"/>
      <c r="H478" s="204"/>
      <c r="I478" s="205"/>
      <c r="J478" s="205"/>
      <c r="K478" s="202"/>
      <c r="L478" s="206"/>
      <c r="M478" s="202"/>
      <c r="N478" s="202"/>
      <c r="O478" s="202"/>
      <c r="P478" s="202"/>
      <c r="Q478" s="202"/>
      <c r="R478" s="202"/>
      <c r="S478" s="202"/>
      <c r="T478" s="202"/>
      <c r="U478" s="202"/>
      <c r="V478" s="202"/>
      <c r="W478" s="202"/>
      <c r="X478" s="202"/>
      <c r="Y478" s="202"/>
      <c r="Z478" s="202"/>
      <c r="AA478" s="202"/>
    </row>
    <row r="479" spans="1:27" ht="14.25" customHeight="1">
      <c r="A479" s="202"/>
      <c r="B479" s="202"/>
      <c r="C479" s="202"/>
      <c r="D479" s="202"/>
      <c r="E479" s="203"/>
      <c r="F479" s="203"/>
      <c r="G479" s="203"/>
      <c r="H479" s="204"/>
      <c r="I479" s="205"/>
      <c r="J479" s="205"/>
      <c r="K479" s="202"/>
      <c r="L479" s="206"/>
      <c r="M479" s="202"/>
      <c r="N479" s="202"/>
      <c r="O479" s="202"/>
      <c r="P479" s="202"/>
      <c r="Q479" s="202"/>
      <c r="R479" s="202"/>
      <c r="S479" s="202"/>
      <c r="T479" s="202"/>
      <c r="U479" s="202"/>
      <c r="V479" s="202"/>
      <c r="W479" s="202"/>
      <c r="X479" s="202"/>
      <c r="Y479" s="202"/>
      <c r="Z479" s="202"/>
      <c r="AA479" s="202"/>
    </row>
    <row r="480" spans="1:27" ht="14.25" customHeight="1">
      <c r="A480" s="202"/>
      <c r="B480" s="202"/>
      <c r="C480" s="202"/>
      <c r="D480" s="202"/>
      <c r="E480" s="203"/>
      <c r="F480" s="203"/>
      <c r="G480" s="203"/>
      <c r="H480" s="204"/>
      <c r="I480" s="205"/>
      <c r="J480" s="205"/>
      <c r="K480" s="202"/>
      <c r="L480" s="206"/>
      <c r="M480" s="202"/>
      <c r="N480" s="202"/>
      <c r="O480" s="202"/>
      <c r="P480" s="202"/>
      <c r="Q480" s="202"/>
      <c r="R480" s="202"/>
      <c r="S480" s="202"/>
      <c r="T480" s="202"/>
      <c r="U480" s="202"/>
      <c r="V480" s="202"/>
      <c r="W480" s="202"/>
      <c r="X480" s="202"/>
      <c r="Y480" s="202"/>
      <c r="Z480" s="202"/>
      <c r="AA480" s="202"/>
    </row>
    <row r="481" spans="1:27" ht="14.25" customHeight="1">
      <c r="A481" s="202"/>
      <c r="B481" s="202"/>
      <c r="C481" s="202"/>
      <c r="D481" s="202"/>
      <c r="E481" s="203"/>
      <c r="F481" s="203"/>
      <c r="G481" s="203"/>
      <c r="H481" s="204"/>
      <c r="I481" s="205"/>
      <c r="J481" s="205"/>
      <c r="K481" s="202"/>
      <c r="L481" s="206"/>
      <c r="M481" s="202"/>
      <c r="N481" s="202"/>
      <c r="O481" s="202"/>
      <c r="P481" s="202"/>
      <c r="Q481" s="202"/>
      <c r="R481" s="202"/>
      <c r="S481" s="202"/>
      <c r="T481" s="202"/>
      <c r="U481" s="202"/>
      <c r="V481" s="202"/>
      <c r="W481" s="202"/>
      <c r="X481" s="202"/>
      <c r="Y481" s="202"/>
      <c r="Z481" s="202"/>
      <c r="AA481" s="202"/>
    </row>
    <row r="482" spans="1:27" ht="14.25" customHeight="1">
      <c r="A482" s="202"/>
      <c r="B482" s="202"/>
      <c r="C482" s="202"/>
      <c r="D482" s="202"/>
      <c r="E482" s="203"/>
      <c r="F482" s="203"/>
      <c r="G482" s="203"/>
      <c r="H482" s="204"/>
      <c r="I482" s="205"/>
      <c r="J482" s="205"/>
      <c r="K482" s="202"/>
      <c r="L482" s="206"/>
      <c r="M482" s="202"/>
      <c r="N482" s="202"/>
      <c r="O482" s="202"/>
      <c r="P482" s="202"/>
      <c r="Q482" s="202"/>
      <c r="R482" s="202"/>
      <c r="S482" s="202"/>
      <c r="T482" s="202"/>
      <c r="U482" s="202"/>
      <c r="V482" s="202"/>
      <c r="W482" s="202"/>
      <c r="X482" s="202"/>
      <c r="Y482" s="202"/>
      <c r="Z482" s="202"/>
      <c r="AA482" s="202"/>
    </row>
    <row r="483" spans="1:27" ht="14.25" customHeight="1">
      <c r="A483" s="202"/>
      <c r="B483" s="202"/>
      <c r="C483" s="202"/>
      <c r="D483" s="202"/>
      <c r="E483" s="203"/>
      <c r="F483" s="203"/>
      <c r="G483" s="203"/>
      <c r="H483" s="204"/>
      <c r="I483" s="205"/>
      <c r="J483" s="205"/>
      <c r="K483" s="202"/>
      <c r="L483" s="206"/>
      <c r="M483" s="202"/>
      <c r="N483" s="202"/>
      <c r="O483" s="202"/>
      <c r="P483" s="202"/>
      <c r="Q483" s="202"/>
      <c r="R483" s="202"/>
      <c r="S483" s="202"/>
      <c r="T483" s="202"/>
      <c r="U483" s="202"/>
      <c r="V483" s="202"/>
      <c r="W483" s="202"/>
      <c r="X483" s="202"/>
      <c r="Y483" s="202"/>
      <c r="Z483" s="202"/>
      <c r="AA483" s="202"/>
    </row>
    <row r="484" spans="1:27" ht="14.25" customHeight="1">
      <c r="A484" s="202"/>
      <c r="B484" s="202"/>
      <c r="C484" s="202"/>
      <c r="D484" s="202"/>
      <c r="E484" s="203"/>
      <c r="F484" s="203"/>
      <c r="G484" s="203"/>
      <c r="H484" s="204"/>
      <c r="I484" s="205"/>
      <c r="J484" s="205"/>
      <c r="K484" s="202"/>
      <c r="L484" s="206"/>
      <c r="M484" s="202"/>
      <c r="N484" s="202"/>
      <c r="O484" s="202"/>
      <c r="P484" s="202"/>
      <c r="Q484" s="202"/>
      <c r="R484" s="202"/>
      <c r="S484" s="202"/>
      <c r="T484" s="202"/>
      <c r="U484" s="202"/>
      <c r="V484" s="202"/>
      <c r="W484" s="202"/>
      <c r="X484" s="202"/>
      <c r="Y484" s="202"/>
      <c r="Z484" s="202"/>
      <c r="AA484" s="202"/>
    </row>
    <row r="485" spans="1:27" ht="14.25" customHeight="1">
      <c r="A485" s="202"/>
      <c r="B485" s="202"/>
      <c r="C485" s="202"/>
      <c r="D485" s="202"/>
      <c r="E485" s="203"/>
      <c r="F485" s="203"/>
      <c r="G485" s="203"/>
      <c r="H485" s="204"/>
      <c r="I485" s="205"/>
      <c r="J485" s="205"/>
      <c r="K485" s="202"/>
      <c r="L485" s="206"/>
      <c r="M485" s="202"/>
      <c r="N485" s="202"/>
      <c r="O485" s="202"/>
      <c r="P485" s="202"/>
      <c r="Q485" s="202"/>
      <c r="R485" s="202"/>
      <c r="S485" s="202"/>
      <c r="T485" s="202"/>
      <c r="U485" s="202"/>
      <c r="V485" s="202"/>
      <c r="W485" s="202"/>
      <c r="X485" s="202"/>
      <c r="Y485" s="202"/>
      <c r="Z485" s="202"/>
      <c r="AA485" s="202"/>
    </row>
    <row r="486" spans="1:27" ht="14.25" customHeight="1">
      <c r="A486" s="202"/>
      <c r="B486" s="202"/>
      <c r="C486" s="202"/>
      <c r="D486" s="202"/>
      <c r="E486" s="203"/>
      <c r="F486" s="203"/>
      <c r="G486" s="203"/>
      <c r="H486" s="204"/>
      <c r="I486" s="205"/>
      <c r="J486" s="205"/>
      <c r="K486" s="202"/>
      <c r="L486" s="206"/>
      <c r="M486" s="202"/>
      <c r="N486" s="202"/>
      <c r="O486" s="202"/>
      <c r="P486" s="202"/>
      <c r="Q486" s="202"/>
      <c r="R486" s="202"/>
      <c r="S486" s="202"/>
      <c r="T486" s="202"/>
      <c r="U486" s="202"/>
      <c r="V486" s="202"/>
      <c r="W486" s="202"/>
      <c r="X486" s="202"/>
      <c r="Y486" s="202"/>
      <c r="Z486" s="202"/>
      <c r="AA486" s="202"/>
    </row>
    <row r="487" spans="1:27" ht="14.25" customHeight="1">
      <c r="A487" s="202"/>
      <c r="B487" s="202"/>
      <c r="C487" s="202"/>
      <c r="D487" s="202"/>
      <c r="E487" s="203"/>
      <c r="F487" s="203"/>
      <c r="G487" s="203"/>
      <c r="H487" s="204"/>
      <c r="I487" s="205"/>
      <c r="J487" s="205"/>
      <c r="K487" s="202"/>
      <c r="L487" s="206"/>
      <c r="M487" s="202"/>
      <c r="N487" s="202"/>
      <c r="O487" s="202"/>
      <c r="P487" s="202"/>
      <c r="Q487" s="202"/>
      <c r="R487" s="202"/>
      <c r="S487" s="202"/>
      <c r="T487" s="202"/>
      <c r="U487" s="202"/>
      <c r="V487" s="202"/>
      <c r="W487" s="202"/>
      <c r="X487" s="202"/>
      <c r="Y487" s="202"/>
      <c r="Z487" s="202"/>
      <c r="AA487" s="202"/>
    </row>
    <row r="488" spans="1:27" ht="14.25" customHeight="1">
      <c r="A488" s="202"/>
      <c r="B488" s="202"/>
      <c r="C488" s="202"/>
      <c r="D488" s="202"/>
      <c r="E488" s="203"/>
      <c r="F488" s="203"/>
      <c r="G488" s="203"/>
      <c r="H488" s="204"/>
      <c r="I488" s="205"/>
      <c r="J488" s="205"/>
      <c r="K488" s="202"/>
      <c r="L488" s="206"/>
      <c r="M488" s="202"/>
      <c r="N488" s="202"/>
      <c r="O488" s="202"/>
      <c r="P488" s="202"/>
      <c r="Q488" s="202"/>
      <c r="R488" s="202"/>
      <c r="S488" s="202"/>
      <c r="T488" s="202"/>
      <c r="U488" s="202"/>
      <c r="V488" s="202"/>
      <c r="W488" s="202"/>
      <c r="X488" s="202"/>
      <c r="Y488" s="202"/>
      <c r="Z488" s="202"/>
      <c r="AA488" s="202"/>
    </row>
    <row r="489" spans="1:27" ht="14.25" customHeight="1">
      <c r="A489" s="202"/>
      <c r="B489" s="202"/>
      <c r="C489" s="202"/>
      <c r="D489" s="202"/>
      <c r="E489" s="203"/>
      <c r="F489" s="203"/>
      <c r="G489" s="203"/>
      <c r="H489" s="204"/>
      <c r="I489" s="205"/>
      <c r="J489" s="205"/>
      <c r="K489" s="202"/>
      <c r="L489" s="206"/>
      <c r="M489" s="202"/>
      <c r="N489" s="202"/>
      <c r="O489" s="202"/>
      <c r="P489" s="202"/>
      <c r="Q489" s="202"/>
      <c r="R489" s="202"/>
      <c r="S489" s="202"/>
      <c r="T489" s="202"/>
      <c r="U489" s="202"/>
      <c r="V489" s="202"/>
      <c r="W489" s="202"/>
      <c r="X489" s="202"/>
      <c r="Y489" s="202"/>
      <c r="Z489" s="202"/>
      <c r="AA489" s="202"/>
    </row>
    <row r="490" spans="1:27" ht="14.25" customHeight="1">
      <c r="A490" s="202"/>
      <c r="B490" s="202"/>
      <c r="C490" s="202"/>
      <c r="D490" s="202"/>
      <c r="E490" s="203"/>
      <c r="F490" s="203"/>
      <c r="G490" s="203"/>
      <c r="H490" s="204"/>
      <c r="I490" s="205"/>
      <c r="J490" s="205"/>
      <c r="K490" s="202"/>
      <c r="L490" s="206"/>
      <c r="M490" s="202"/>
      <c r="N490" s="202"/>
      <c r="O490" s="202"/>
      <c r="P490" s="202"/>
      <c r="Q490" s="202"/>
      <c r="R490" s="202"/>
      <c r="S490" s="202"/>
      <c r="T490" s="202"/>
      <c r="U490" s="202"/>
      <c r="V490" s="202"/>
      <c r="W490" s="202"/>
      <c r="X490" s="202"/>
      <c r="Y490" s="202"/>
      <c r="Z490" s="202"/>
      <c r="AA490" s="202"/>
    </row>
    <row r="491" spans="1:27" ht="14.25" customHeight="1">
      <c r="A491" s="202"/>
      <c r="B491" s="202"/>
      <c r="C491" s="202"/>
      <c r="D491" s="202"/>
      <c r="E491" s="203"/>
      <c r="F491" s="203"/>
      <c r="G491" s="203"/>
      <c r="H491" s="204"/>
      <c r="I491" s="205"/>
      <c r="J491" s="205"/>
      <c r="K491" s="202"/>
      <c r="L491" s="206"/>
      <c r="M491" s="202"/>
      <c r="N491" s="202"/>
      <c r="O491" s="202"/>
      <c r="P491" s="202"/>
      <c r="Q491" s="202"/>
      <c r="R491" s="202"/>
      <c r="S491" s="202"/>
      <c r="T491" s="202"/>
      <c r="U491" s="202"/>
      <c r="V491" s="202"/>
      <c r="W491" s="202"/>
      <c r="X491" s="202"/>
      <c r="Y491" s="202"/>
      <c r="Z491" s="202"/>
      <c r="AA491" s="202"/>
    </row>
    <row r="492" spans="1:27" ht="14.25" customHeight="1">
      <c r="A492" s="202"/>
      <c r="B492" s="202"/>
      <c r="C492" s="202"/>
      <c r="D492" s="202"/>
      <c r="E492" s="203"/>
      <c r="F492" s="203"/>
      <c r="G492" s="203"/>
      <c r="H492" s="204"/>
      <c r="I492" s="205"/>
      <c r="J492" s="205"/>
      <c r="K492" s="202"/>
      <c r="L492" s="206"/>
      <c r="M492" s="202"/>
      <c r="N492" s="202"/>
      <c r="O492" s="202"/>
      <c r="P492" s="202"/>
      <c r="Q492" s="202"/>
      <c r="R492" s="202"/>
      <c r="S492" s="202"/>
      <c r="T492" s="202"/>
      <c r="U492" s="202"/>
      <c r="V492" s="202"/>
      <c r="W492" s="202"/>
      <c r="X492" s="202"/>
      <c r="Y492" s="202"/>
      <c r="Z492" s="202"/>
      <c r="AA492" s="202"/>
    </row>
    <row r="493" spans="1:27" ht="14.25" customHeight="1">
      <c r="A493" s="202"/>
      <c r="B493" s="202"/>
      <c r="C493" s="202"/>
      <c r="D493" s="202"/>
      <c r="E493" s="203"/>
      <c r="F493" s="203"/>
      <c r="G493" s="203"/>
      <c r="H493" s="204"/>
      <c r="I493" s="205"/>
      <c r="J493" s="205"/>
      <c r="K493" s="202"/>
      <c r="L493" s="206"/>
      <c r="M493" s="202"/>
      <c r="N493" s="202"/>
      <c r="O493" s="202"/>
      <c r="P493" s="202"/>
      <c r="Q493" s="202"/>
      <c r="R493" s="202"/>
      <c r="S493" s="202"/>
      <c r="T493" s="202"/>
      <c r="U493" s="202"/>
      <c r="V493" s="202"/>
      <c r="W493" s="202"/>
      <c r="X493" s="202"/>
      <c r="Y493" s="202"/>
      <c r="Z493" s="202"/>
      <c r="AA493" s="202"/>
    </row>
    <row r="494" spans="1:27" ht="14.25" customHeight="1">
      <c r="A494" s="202"/>
      <c r="B494" s="202"/>
      <c r="C494" s="202"/>
      <c r="D494" s="202"/>
      <c r="E494" s="203"/>
      <c r="F494" s="203"/>
      <c r="G494" s="203"/>
      <c r="H494" s="204"/>
      <c r="I494" s="205"/>
      <c r="J494" s="205"/>
      <c r="K494" s="202"/>
      <c r="L494" s="206"/>
      <c r="M494" s="202"/>
      <c r="N494" s="202"/>
      <c r="O494" s="202"/>
      <c r="P494" s="202"/>
      <c r="Q494" s="202"/>
      <c r="R494" s="202"/>
      <c r="S494" s="202"/>
      <c r="T494" s="202"/>
      <c r="U494" s="202"/>
      <c r="V494" s="202"/>
      <c r="W494" s="202"/>
      <c r="X494" s="202"/>
      <c r="Y494" s="202"/>
      <c r="Z494" s="202"/>
      <c r="AA494" s="202"/>
    </row>
    <row r="495" spans="1:27" ht="14.25" customHeight="1">
      <c r="A495" s="202"/>
      <c r="B495" s="202"/>
      <c r="C495" s="202"/>
      <c r="D495" s="202"/>
      <c r="E495" s="203"/>
      <c r="F495" s="203"/>
      <c r="G495" s="203"/>
      <c r="H495" s="204"/>
      <c r="I495" s="205"/>
      <c r="J495" s="205"/>
      <c r="K495" s="202"/>
      <c r="L495" s="206"/>
      <c r="M495" s="202"/>
      <c r="N495" s="202"/>
      <c r="O495" s="202"/>
      <c r="P495" s="202"/>
      <c r="Q495" s="202"/>
      <c r="R495" s="202"/>
      <c r="S495" s="202"/>
      <c r="T495" s="202"/>
      <c r="U495" s="202"/>
      <c r="V495" s="202"/>
      <c r="W495" s="202"/>
      <c r="X495" s="202"/>
      <c r="Y495" s="202"/>
      <c r="Z495" s="202"/>
      <c r="AA495" s="202"/>
    </row>
    <row r="496" spans="1:27" ht="14.25" customHeight="1">
      <c r="A496" s="202"/>
      <c r="B496" s="202"/>
      <c r="C496" s="202"/>
      <c r="D496" s="202"/>
      <c r="E496" s="203"/>
      <c r="F496" s="203"/>
      <c r="G496" s="203"/>
      <c r="H496" s="204"/>
      <c r="I496" s="205"/>
      <c r="J496" s="205"/>
      <c r="K496" s="202"/>
      <c r="L496" s="206"/>
      <c r="M496" s="202"/>
      <c r="N496" s="202"/>
      <c r="O496" s="202"/>
      <c r="P496" s="202"/>
      <c r="Q496" s="202"/>
      <c r="R496" s="202"/>
      <c r="S496" s="202"/>
      <c r="T496" s="202"/>
      <c r="U496" s="202"/>
      <c r="V496" s="202"/>
      <c r="W496" s="202"/>
      <c r="X496" s="202"/>
      <c r="Y496" s="202"/>
      <c r="Z496" s="202"/>
      <c r="AA496" s="202"/>
    </row>
    <row r="497" spans="1:27" ht="14.25" customHeight="1">
      <c r="A497" s="202"/>
      <c r="B497" s="202"/>
      <c r="C497" s="202"/>
      <c r="D497" s="202"/>
      <c r="E497" s="203"/>
      <c r="F497" s="203"/>
      <c r="G497" s="203"/>
      <c r="H497" s="204"/>
      <c r="I497" s="205"/>
      <c r="J497" s="205"/>
      <c r="K497" s="202"/>
      <c r="L497" s="206"/>
      <c r="M497" s="202"/>
      <c r="N497" s="202"/>
      <c r="O497" s="202"/>
      <c r="P497" s="202"/>
      <c r="Q497" s="202"/>
      <c r="R497" s="202"/>
      <c r="S497" s="202"/>
      <c r="T497" s="202"/>
      <c r="U497" s="202"/>
      <c r="V497" s="202"/>
      <c r="W497" s="202"/>
      <c r="X497" s="202"/>
      <c r="Y497" s="202"/>
      <c r="Z497" s="202"/>
      <c r="AA497" s="202"/>
    </row>
    <row r="498" spans="1:27" ht="14.25" customHeight="1">
      <c r="A498" s="202"/>
      <c r="B498" s="202"/>
      <c r="C498" s="202"/>
      <c r="D498" s="202"/>
      <c r="E498" s="203"/>
      <c r="F498" s="203"/>
      <c r="G498" s="203"/>
      <c r="H498" s="204"/>
      <c r="I498" s="205"/>
      <c r="J498" s="205"/>
      <c r="K498" s="202"/>
      <c r="L498" s="206"/>
      <c r="M498" s="202"/>
      <c r="N498" s="202"/>
      <c r="O498" s="202"/>
      <c r="P498" s="202"/>
      <c r="Q498" s="202"/>
      <c r="R498" s="202"/>
      <c r="S498" s="202"/>
      <c r="T498" s="202"/>
      <c r="U498" s="202"/>
      <c r="V498" s="202"/>
      <c r="W498" s="202"/>
      <c r="X498" s="202"/>
      <c r="Y498" s="202"/>
      <c r="Z498" s="202"/>
      <c r="AA498" s="202"/>
    </row>
    <row r="499" spans="1:27" ht="14.25" customHeight="1">
      <c r="A499" s="202"/>
      <c r="B499" s="202"/>
      <c r="C499" s="202"/>
      <c r="D499" s="202"/>
      <c r="E499" s="203"/>
      <c r="F499" s="203"/>
      <c r="G499" s="203"/>
      <c r="H499" s="204"/>
      <c r="I499" s="205"/>
      <c r="J499" s="205"/>
      <c r="K499" s="202"/>
      <c r="L499" s="206"/>
      <c r="M499" s="202"/>
      <c r="N499" s="202"/>
      <c r="O499" s="202"/>
      <c r="P499" s="202"/>
      <c r="Q499" s="202"/>
      <c r="R499" s="202"/>
      <c r="S499" s="202"/>
      <c r="T499" s="202"/>
      <c r="U499" s="202"/>
      <c r="V499" s="202"/>
      <c r="W499" s="202"/>
      <c r="X499" s="202"/>
      <c r="Y499" s="202"/>
      <c r="Z499" s="202"/>
      <c r="AA499" s="202"/>
    </row>
    <row r="500" spans="1:27" ht="14.25" customHeight="1">
      <c r="A500" s="202"/>
      <c r="B500" s="202"/>
      <c r="C500" s="202"/>
      <c r="D500" s="202"/>
      <c r="E500" s="203"/>
      <c r="F500" s="203"/>
      <c r="G500" s="203"/>
      <c r="H500" s="204"/>
      <c r="I500" s="205"/>
      <c r="J500" s="205"/>
      <c r="K500" s="202"/>
      <c r="L500" s="206"/>
      <c r="M500" s="202"/>
      <c r="N500" s="202"/>
      <c r="O500" s="202"/>
      <c r="P500" s="202"/>
      <c r="Q500" s="202"/>
      <c r="R500" s="202"/>
      <c r="S500" s="202"/>
      <c r="T500" s="202"/>
      <c r="U500" s="202"/>
      <c r="V500" s="202"/>
      <c r="W500" s="202"/>
      <c r="X500" s="202"/>
      <c r="Y500" s="202"/>
      <c r="Z500" s="202"/>
      <c r="AA500" s="202"/>
    </row>
    <row r="501" spans="1:27" ht="14.25" customHeight="1">
      <c r="A501" s="202"/>
      <c r="B501" s="202"/>
      <c r="C501" s="202"/>
      <c r="D501" s="202"/>
      <c r="E501" s="203"/>
      <c r="F501" s="203"/>
      <c r="G501" s="203"/>
      <c r="H501" s="204"/>
      <c r="I501" s="205"/>
      <c r="J501" s="205"/>
      <c r="K501" s="202"/>
      <c r="L501" s="206"/>
      <c r="M501" s="202"/>
      <c r="N501" s="202"/>
      <c r="O501" s="202"/>
      <c r="P501" s="202"/>
      <c r="Q501" s="202"/>
      <c r="R501" s="202"/>
      <c r="S501" s="202"/>
      <c r="T501" s="202"/>
      <c r="U501" s="202"/>
      <c r="V501" s="202"/>
      <c r="W501" s="202"/>
      <c r="X501" s="202"/>
      <c r="Y501" s="202"/>
      <c r="Z501" s="202"/>
      <c r="AA501" s="202"/>
    </row>
    <row r="502" spans="1:27" ht="14.25" customHeight="1">
      <c r="A502" s="202"/>
      <c r="B502" s="202"/>
      <c r="C502" s="202"/>
      <c r="D502" s="202"/>
      <c r="E502" s="203"/>
      <c r="F502" s="203"/>
      <c r="G502" s="203"/>
      <c r="H502" s="204"/>
      <c r="I502" s="205"/>
      <c r="J502" s="205"/>
      <c r="K502" s="202"/>
      <c r="L502" s="206"/>
      <c r="M502" s="202"/>
      <c r="N502" s="202"/>
      <c r="O502" s="202"/>
      <c r="P502" s="202"/>
      <c r="Q502" s="202"/>
      <c r="R502" s="202"/>
      <c r="S502" s="202"/>
      <c r="T502" s="202"/>
      <c r="U502" s="202"/>
      <c r="V502" s="202"/>
      <c r="W502" s="202"/>
      <c r="X502" s="202"/>
      <c r="Y502" s="202"/>
      <c r="Z502" s="202"/>
      <c r="AA502" s="202"/>
    </row>
    <row r="503" spans="1:27" ht="14.25" customHeight="1">
      <c r="A503" s="202"/>
      <c r="B503" s="202"/>
      <c r="C503" s="202"/>
      <c r="D503" s="202"/>
      <c r="E503" s="203"/>
      <c r="F503" s="203"/>
      <c r="G503" s="203"/>
      <c r="H503" s="204"/>
      <c r="I503" s="205"/>
      <c r="J503" s="205"/>
      <c r="K503" s="202"/>
      <c r="L503" s="206"/>
      <c r="M503" s="202"/>
      <c r="N503" s="202"/>
      <c r="O503" s="202"/>
      <c r="P503" s="202"/>
      <c r="Q503" s="202"/>
      <c r="R503" s="202"/>
      <c r="S503" s="202"/>
      <c r="T503" s="202"/>
      <c r="U503" s="202"/>
      <c r="V503" s="202"/>
      <c r="W503" s="202"/>
      <c r="X503" s="202"/>
      <c r="Y503" s="202"/>
      <c r="Z503" s="202"/>
      <c r="AA503" s="202"/>
    </row>
    <row r="504" spans="1:27" ht="14.25" customHeight="1">
      <c r="A504" s="202"/>
      <c r="B504" s="202"/>
      <c r="C504" s="202"/>
      <c r="D504" s="202"/>
      <c r="E504" s="203"/>
      <c r="F504" s="203"/>
      <c r="G504" s="203"/>
      <c r="H504" s="204"/>
      <c r="I504" s="205"/>
      <c r="J504" s="205"/>
      <c r="K504" s="202"/>
      <c r="L504" s="206"/>
      <c r="M504" s="202"/>
      <c r="N504" s="202"/>
      <c r="O504" s="202"/>
      <c r="P504" s="202"/>
      <c r="Q504" s="202"/>
      <c r="R504" s="202"/>
      <c r="S504" s="202"/>
      <c r="T504" s="202"/>
      <c r="U504" s="202"/>
      <c r="V504" s="202"/>
      <c r="W504" s="202"/>
      <c r="X504" s="202"/>
      <c r="Y504" s="202"/>
      <c r="Z504" s="202"/>
      <c r="AA504" s="202"/>
    </row>
    <row r="505" spans="1:27" ht="14.25" customHeight="1">
      <c r="A505" s="202"/>
      <c r="B505" s="202"/>
      <c r="C505" s="202"/>
      <c r="D505" s="202"/>
      <c r="E505" s="203"/>
      <c r="F505" s="203"/>
      <c r="G505" s="203"/>
      <c r="H505" s="204"/>
      <c r="I505" s="205"/>
      <c r="J505" s="205"/>
      <c r="K505" s="202"/>
      <c r="L505" s="206"/>
      <c r="M505" s="202"/>
      <c r="N505" s="202"/>
      <c r="O505" s="202"/>
      <c r="P505" s="202"/>
      <c r="Q505" s="202"/>
      <c r="R505" s="202"/>
      <c r="S505" s="202"/>
      <c r="T505" s="202"/>
      <c r="U505" s="202"/>
      <c r="V505" s="202"/>
      <c r="W505" s="202"/>
      <c r="X505" s="202"/>
      <c r="Y505" s="202"/>
      <c r="Z505" s="202"/>
      <c r="AA505" s="202"/>
    </row>
    <row r="506" spans="1:27" ht="14.25" customHeight="1">
      <c r="A506" s="202"/>
      <c r="B506" s="202"/>
      <c r="C506" s="202"/>
      <c r="D506" s="202"/>
      <c r="E506" s="203"/>
      <c r="F506" s="203"/>
      <c r="G506" s="203"/>
      <c r="H506" s="204"/>
      <c r="I506" s="205"/>
      <c r="J506" s="205"/>
      <c r="K506" s="202"/>
      <c r="L506" s="206"/>
      <c r="M506" s="202"/>
      <c r="N506" s="202"/>
      <c r="O506" s="202"/>
      <c r="P506" s="202"/>
      <c r="Q506" s="202"/>
      <c r="R506" s="202"/>
      <c r="S506" s="202"/>
      <c r="T506" s="202"/>
      <c r="U506" s="202"/>
      <c r="V506" s="202"/>
      <c r="W506" s="202"/>
      <c r="X506" s="202"/>
      <c r="Y506" s="202"/>
      <c r="Z506" s="202"/>
      <c r="AA506" s="202"/>
    </row>
    <row r="507" spans="1:27" ht="14.25" customHeight="1">
      <c r="A507" s="202"/>
      <c r="B507" s="202"/>
      <c r="C507" s="202"/>
      <c r="D507" s="202"/>
      <c r="E507" s="203"/>
      <c r="F507" s="203"/>
      <c r="G507" s="203"/>
      <c r="H507" s="204"/>
      <c r="I507" s="205"/>
      <c r="J507" s="205"/>
      <c r="K507" s="202"/>
      <c r="L507" s="206"/>
      <c r="M507" s="202"/>
      <c r="N507" s="202"/>
      <c r="O507" s="202"/>
      <c r="P507" s="202"/>
      <c r="Q507" s="202"/>
      <c r="R507" s="202"/>
      <c r="S507" s="202"/>
      <c r="T507" s="202"/>
      <c r="U507" s="202"/>
      <c r="V507" s="202"/>
      <c r="W507" s="202"/>
      <c r="X507" s="202"/>
      <c r="Y507" s="202"/>
      <c r="Z507" s="202"/>
      <c r="AA507" s="202"/>
    </row>
    <row r="508" spans="1:27" ht="14.25" customHeight="1">
      <c r="A508" s="202"/>
      <c r="B508" s="202"/>
      <c r="C508" s="202"/>
      <c r="D508" s="202"/>
      <c r="E508" s="203"/>
      <c r="F508" s="203"/>
      <c r="G508" s="203"/>
      <c r="H508" s="204"/>
      <c r="I508" s="205"/>
      <c r="J508" s="205"/>
      <c r="K508" s="202"/>
      <c r="L508" s="206"/>
      <c r="M508" s="202"/>
      <c r="N508" s="202"/>
      <c r="O508" s="202"/>
      <c r="P508" s="202"/>
      <c r="Q508" s="202"/>
      <c r="R508" s="202"/>
      <c r="S508" s="202"/>
      <c r="T508" s="202"/>
      <c r="U508" s="202"/>
      <c r="V508" s="202"/>
      <c r="W508" s="202"/>
      <c r="X508" s="202"/>
      <c r="Y508" s="202"/>
      <c r="Z508" s="202"/>
      <c r="AA508" s="202"/>
    </row>
    <row r="509" spans="1:27" ht="14.25" customHeight="1">
      <c r="A509" s="202"/>
      <c r="B509" s="202"/>
      <c r="C509" s="202"/>
      <c r="D509" s="202"/>
      <c r="E509" s="203"/>
      <c r="F509" s="203"/>
      <c r="G509" s="203"/>
      <c r="H509" s="204"/>
      <c r="I509" s="205"/>
      <c r="J509" s="205"/>
      <c r="K509" s="202"/>
      <c r="L509" s="206"/>
      <c r="M509" s="202"/>
      <c r="N509" s="202"/>
      <c r="O509" s="202"/>
      <c r="P509" s="202"/>
      <c r="Q509" s="202"/>
      <c r="R509" s="202"/>
      <c r="S509" s="202"/>
      <c r="T509" s="202"/>
      <c r="U509" s="202"/>
      <c r="V509" s="202"/>
      <c r="W509" s="202"/>
      <c r="X509" s="202"/>
      <c r="Y509" s="202"/>
      <c r="Z509" s="202"/>
      <c r="AA509" s="202"/>
    </row>
    <row r="510" spans="1:27" ht="14.25" customHeight="1">
      <c r="A510" s="202"/>
      <c r="B510" s="202"/>
      <c r="C510" s="202"/>
      <c r="D510" s="202"/>
      <c r="E510" s="203"/>
      <c r="F510" s="203"/>
      <c r="G510" s="203"/>
      <c r="H510" s="204"/>
      <c r="I510" s="205"/>
      <c r="J510" s="205"/>
      <c r="K510" s="202"/>
      <c r="L510" s="206"/>
      <c r="M510" s="202"/>
      <c r="N510" s="202"/>
      <c r="O510" s="202"/>
      <c r="P510" s="202"/>
      <c r="Q510" s="202"/>
      <c r="R510" s="202"/>
      <c r="S510" s="202"/>
      <c r="T510" s="202"/>
      <c r="U510" s="202"/>
      <c r="V510" s="202"/>
      <c r="W510" s="202"/>
      <c r="X510" s="202"/>
      <c r="Y510" s="202"/>
      <c r="Z510" s="202"/>
      <c r="AA510" s="202"/>
    </row>
    <row r="511" spans="1:27" ht="14.25" customHeight="1">
      <c r="A511" s="202"/>
      <c r="B511" s="202"/>
      <c r="C511" s="202"/>
      <c r="D511" s="202"/>
      <c r="E511" s="203"/>
      <c r="F511" s="203"/>
      <c r="G511" s="203"/>
      <c r="H511" s="204"/>
      <c r="I511" s="205"/>
      <c r="J511" s="205"/>
      <c r="K511" s="202"/>
      <c r="L511" s="206"/>
      <c r="M511" s="202"/>
      <c r="N511" s="202"/>
      <c r="O511" s="202"/>
      <c r="P511" s="202"/>
      <c r="Q511" s="202"/>
      <c r="R511" s="202"/>
      <c r="S511" s="202"/>
      <c r="T511" s="202"/>
      <c r="U511" s="202"/>
      <c r="V511" s="202"/>
      <c r="W511" s="202"/>
      <c r="X511" s="202"/>
      <c r="Y511" s="202"/>
      <c r="Z511" s="202"/>
      <c r="AA511" s="202"/>
    </row>
    <row r="512" spans="1:27" ht="14.25" customHeight="1">
      <c r="A512" s="202"/>
      <c r="B512" s="202"/>
      <c r="C512" s="202"/>
      <c r="D512" s="202"/>
      <c r="E512" s="203"/>
      <c r="F512" s="203"/>
      <c r="G512" s="203"/>
      <c r="H512" s="204"/>
      <c r="I512" s="205"/>
      <c r="J512" s="205"/>
      <c r="K512" s="202"/>
      <c r="L512" s="206"/>
      <c r="M512" s="202"/>
      <c r="N512" s="202"/>
      <c r="O512" s="202"/>
      <c r="P512" s="202"/>
      <c r="Q512" s="202"/>
      <c r="R512" s="202"/>
      <c r="S512" s="202"/>
      <c r="T512" s="202"/>
      <c r="U512" s="202"/>
      <c r="V512" s="202"/>
      <c r="W512" s="202"/>
      <c r="X512" s="202"/>
      <c r="Y512" s="202"/>
      <c r="Z512" s="202"/>
      <c r="AA512" s="202"/>
    </row>
    <row r="513" spans="1:27" ht="14.25" customHeight="1">
      <c r="A513" s="202"/>
      <c r="B513" s="202"/>
      <c r="C513" s="202"/>
      <c r="D513" s="202"/>
      <c r="E513" s="203"/>
      <c r="F513" s="203"/>
      <c r="G513" s="203"/>
      <c r="H513" s="204"/>
      <c r="I513" s="205"/>
      <c r="J513" s="205"/>
      <c r="K513" s="202"/>
      <c r="L513" s="206"/>
      <c r="M513" s="202"/>
      <c r="N513" s="202"/>
      <c r="O513" s="202"/>
      <c r="P513" s="202"/>
      <c r="Q513" s="202"/>
      <c r="R513" s="202"/>
      <c r="S513" s="202"/>
      <c r="T513" s="202"/>
      <c r="U513" s="202"/>
      <c r="V513" s="202"/>
      <c r="W513" s="202"/>
      <c r="X513" s="202"/>
      <c r="Y513" s="202"/>
      <c r="Z513" s="202"/>
      <c r="AA513" s="202"/>
    </row>
    <row r="514" spans="1:27" ht="14.25" customHeight="1">
      <c r="A514" s="202"/>
      <c r="B514" s="202"/>
      <c r="C514" s="202"/>
      <c r="D514" s="202"/>
      <c r="E514" s="203"/>
      <c r="F514" s="203"/>
      <c r="G514" s="203"/>
      <c r="H514" s="204"/>
      <c r="I514" s="205"/>
      <c r="J514" s="205"/>
      <c r="K514" s="202"/>
      <c r="L514" s="206"/>
      <c r="M514" s="202"/>
      <c r="N514" s="202"/>
      <c r="O514" s="202"/>
      <c r="P514" s="202"/>
      <c r="Q514" s="202"/>
      <c r="R514" s="202"/>
      <c r="S514" s="202"/>
      <c r="T514" s="202"/>
      <c r="U514" s="202"/>
      <c r="V514" s="202"/>
      <c r="W514" s="202"/>
      <c r="X514" s="202"/>
      <c r="Y514" s="202"/>
      <c r="Z514" s="202"/>
      <c r="AA514" s="202"/>
    </row>
    <row r="515" spans="1:27" ht="14.25" customHeight="1">
      <c r="A515" s="202"/>
      <c r="B515" s="202"/>
      <c r="C515" s="202"/>
      <c r="D515" s="202"/>
      <c r="E515" s="203"/>
      <c r="F515" s="203"/>
      <c r="G515" s="203"/>
      <c r="H515" s="204"/>
      <c r="I515" s="205"/>
      <c r="J515" s="205"/>
      <c r="K515" s="202"/>
      <c r="L515" s="206"/>
      <c r="M515" s="202"/>
      <c r="N515" s="202"/>
      <c r="O515" s="202"/>
      <c r="P515" s="202"/>
      <c r="Q515" s="202"/>
      <c r="R515" s="202"/>
      <c r="S515" s="202"/>
      <c r="T515" s="202"/>
      <c r="U515" s="202"/>
      <c r="V515" s="202"/>
      <c r="W515" s="202"/>
      <c r="X515" s="202"/>
      <c r="Y515" s="202"/>
      <c r="Z515" s="202"/>
      <c r="AA515" s="202"/>
    </row>
    <row r="516" spans="1:27" ht="14.25" customHeight="1">
      <c r="A516" s="202"/>
      <c r="B516" s="202"/>
      <c r="C516" s="202"/>
      <c r="D516" s="202"/>
      <c r="E516" s="203"/>
      <c r="F516" s="203"/>
      <c r="G516" s="203"/>
      <c r="H516" s="204"/>
      <c r="I516" s="205"/>
      <c r="J516" s="205"/>
      <c r="K516" s="202"/>
      <c r="L516" s="206"/>
      <c r="M516" s="202"/>
      <c r="N516" s="202"/>
      <c r="O516" s="202"/>
      <c r="P516" s="202"/>
      <c r="Q516" s="202"/>
      <c r="R516" s="202"/>
      <c r="S516" s="202"/>
      <c r="T516" s="202"/>
      <c r="U516" s="202"/>
      <c r="V516" s="202"/>
      <c r="W516" s="202"/>
      <c r="X516" s="202"/>
      <c r="Y516" s="202"/>
      <c r="Z516" s="202"/>
      <c r="AA516" s="202"/>
    </row>
    <row r="517" spans="1:27" ht="14.25" customHeight="1">
      <c r="A517" s="202"/>
      <c r="B517" s="202"/>
      <c r="C517" s="202"/>
      <c r="D517" s="202"/>
      <c r="E517" s="203"/>
      <c r="F517" s="203"/>
      <c r="G517" s="203"/>
      <c r="H517" s="204"/>
      <c r="I517" s="205"/>
      <c r="J517" s="205"/>
      <c r="K517" s="202"/>
      <c r="L517" s="206"/>
      <c r="M517" s="202"/>
      <c r="N517" s="202"/>
      <c r="O517" s="202"/>
      <c r="P517" s="202"/>
      <c r="Q517" s="202"/>
      <c r="R517" s="202"/>
      <c r="S517" s="202"/>
      <c r="T517" s="202"/>
      <c r="U517" s="202"/>
      <c r="V517" s="202"/>
      <c r="W517" s="202"/>
      <c r="X517" s="202"/>
      <c r="Y517" s="202"/>
      <c r="Z517" s="202"/>
      <c r="AA517" s="202"/>
    </row>
    <row r="518" spans="1:27" ht="14.25" customHeight="1">
      <c r="A518" s="202"/>
      <c r="B518" s="202"/>
      <c r="C518" s="202"/>
      <c r="D518" s="202"/>
      <c r="E518" s="203"/>
      <c r="F518" s="203"/>
      <c r="G518" s="203"/>
      <c r="H518" s="204"/>
      <c r="I518" s="205"/>
      <c r="J518" s="205"/>
      <c r="K518" s="202"/>
      <c r="L518" s="206"/>
      <c r="M518" s="202"/>
      <c r="N518" s="202"/>
      <c r="O518" s="202"/>
      <c r="P518" s="202"/>
      <c r="Q518" s="202"/>
      <c r="R518" s="202"/>
      <c r="S518" s="202"/>
      <c r="T518" s="202"/>
      <c r="U518" s="202"/>
      <c r="V518" s="202"/>
      <c r="W518" s="202"/>
      <c r="X518" s="202"/>
      <c r="Y518" s="202"/>
      <c r="Z518" s="202"/>
      <c r="AA518" s="202"/>
    </row>
    <row r="519" spans="1:27" ht="14.25" customHeight="1">
      <c r="A519" s="202"/>
      <c r="B519" s="202"/>
      <c r="C519" s="202"/>
      <c r="D519" s="202"/>
      <c r="E519" s="203"/>
      <c r="F519" s="203"/>
      <c r="G519" s="203"/>
      <c r="H519" s="204"/>
      <c r="I519" s="205"/>
      <c r="J519" s="205"/>
      <c r="K519" s="202"/>
      <c r="L519" s="206"/>
      <c r="M519" s="202"/>
      <c r="N519" s="202"/>
      <c r="O519" s="202"/>
      <c r="P519" s="202"/>
      <c r="Q519" s="202"/>
      <c r="R519" s="202"/>
      <c r="S519" s="202"/>
      <c r="T519" s="202"/>
      <c r="U519" s="202"/>
      <c r="V519" s="202"/>
      <c r="W519" s="202"/>
      <c r="X519" s="202"/>
      <c r="Y519" s="202"/>
      <c r="Z519" s="202"/>
      <c r="AA519" s="202"/>
    </row>
    <row r="520" spans="1:27" ht="14.25" customHeight="1">
      <c r="A520" s="202"/>
      <c r="B520" s="202"/>
      <c r="C520" s="202"/>
      <c r="D520" s="202"/>
      <c r="E520" s="203"/>
      <c r="F520" s="203"/>
      <c r="G520" s="203"/>
      <c r="H520" s="204"/>
      <c r="I520" s="205"/>
      <c r="J520" s="205"/>
      <c r="K520" s="202"/>
      <c r="L520" s="206"/>
      <c r="M520" s="202"/>
      <c r="N520" s="202"/>
      <c r="O520" s="202"/>
      <c r="P520" s="202"/>
      <c r="Q520" s="202"/>
      <c r="R520" s="202"/>
      <c r="S520" s="202"/>
      <c r="T520" s="202"/>
      <c r="U520" s="202"/>
      <c r="V520" s="202"/>
      <c r="W520" s="202"/>
      <c r="X520" s="202"/>
      <c r="Y520" s="202"/>
      <c r="Z520" s="202"/>
      <c r="AA520" s="202"/>
    </row>
    <row r="521" spans="1:27" ht="14.25" customHeight="1">
      <c r="A521" s="202"/>
      <c r="B521" s="202"/>
      <c r="C521" s="202"/>
      <c r="D521" s="202"/>
      <c r="E521" s="203"/>
      <c r="F521" s="203"/>
      <c r="G521" s="203"/>
      <c r="H521" s="204"/>
      <c r="I521" s="205"/>
      <c r="J521" s="205"/>
      <c r="K521" s="202"/>
      <c r="L521" s="206"/>
      <c r="M521" s="202"/>
      <c r="N521" s="202"/>
      <c r="O521" s="202"/>
      <c r="P521" s="202"/>
      <c r="Q521" s="202"/>
      <c r="R521" s="202"/>
      <c r="S521" s="202"/>
      <c r="T521" s="202"/>
      <c r="U521" s="202"/>
      <c r="V521" s="202"/>
      <c r="W521" s="202"/>
      <c r="X521" s="202"/>
      <c r="Y521" s="202"/>
      <c r="Z521" s="202"/>
      <c r="AA521" s="202"/>
    </row>
    <row r="522" spans="1:27" ht="14.25" customHeight="1">
      <c r="A522" s="202"/>
      <c r="B522" s="202"/>
      <c r="C522" s="202"/>
      <c r="D522" s="202"/>
      <c r="E522" s="203"/>
      <c r="F522" s="203"/>
      <c r="G522" s="203"/>
      <c r="H522" s="204"/>
      <c r="I522" s="205"/>
      <c r="J522" s="205"/>
      <c r="K522" s="202"/>
      <c r="L522" s="206"/>
      <c r="M522" s="202"/>
      <c r="N522" s="202"/>
      <c r="O522" s="202"/>
      <c r="P522" s="202"/>
      <c r="Q522" s="202"/>
      <c r="R522" s="202"/>
      <c r="S522" s="202"/>
      <c r="T522" s="202"/>
      <c r="U522" s="202"/>
      <c r="V522" s="202"/>
      <c r="W522" s="202"/>
      <c r="X522" s="202"/>
      <c r="Y522" s="202"/>
      <c r="Z522" s="202"/>
      <c r="AA522" s="202"/>
    </row>
    <row r="523" spans="1:27" ht="14.25" customHeight="1">
      <c r="A523" s="202"/>
      <c r="B523" s="202"/>
      <c r="C523" s="202"/>
      <c r="D523" s="202"/>
      <c r="E523" s="203"/>
      <c r="F523" s="203"/>
      <c r="G523" s="203"/>
      <c r="H523" s="204"/>
      <c r="I523" s="205"/>
      <c r="J523" s="205"/>
      <c r="K523" s="202"/>
      <c r="L523" s="206"/>
      <c r="M523" s="202"/>
      <c r="N523" s="202"/>
      <c r="O523" s="202"/>
      <c r="P523" s="202"/>
      <c r="Q523" s="202"/>
      <c r="R523" s="202"/>
      <c r="S523" s="202"/>
      <c r="T523" s="202"/>
      <c r="U523" s="202"/>
      <c r="V523" s="202"/>
      <c r="W523" s="202"/>
      <c r="X523" s="202"/>
      <c r="Y523" s="202"/>
      <c r="Z523" s="202"/>
      <c r="AA523" s="202"/>
    </row>
    <row r="524" spans="1:27" ht="14.25" customHeight="1">
      <c r="A524" s="202"/>
      <c r="B524" s="202"/>
      <c r="C524" s="202"/>
      <c r="D524" s="202"/>
      <c r="E524" s="203"/>
      <c r="F524" s="203"/>
      <c r="G524" s="203"/>
      <c r="H524" s="204"/>
      <c r="I524" s="205"/>
      <c r="J524" s="205"/>
      <c r="K524" s="202"/>
      <c r="L524" s="206"/>
      <c r="M524" s="202"/>
      <c r="N524" s="202"/>
      <c r="O524" s="202"/>
      <c r="P524" s="202"/>
      <c r="Q524" s="202"/>
      <c r="R524" s="202"/>
      <c r="S524" s="202"/>
      <c r="T524" s="202"/>
      <c r="U524" s="202"/>
      <c r="V524" s="202"/>
      <c r="W524" s="202"/>
      <c r="X524" s="202"/>
      <c r="Y524" s="202"/>
      <c r="Z524" s="202"/>
      <c r="AA524" s="202"/>
    </row>
    <row r="525" spans="1:27" ht="14.25" customHeight="1">
      <c r="A525" s="202"/>
      <c r="B525" s="202"/>
      <c r="C525" s="202"/>
      <c r="D525" s="202"/>
      <c r="E525" s="203"/>
      <c r="F525" s="203"/>
      <c r="G525" s="203"/>
      <c r="H525" s="204"/>
      <c r="I525" s="205"/>
      <c r="J525" s="205"/>
      <c r="K525" s="202"/>
      <c r="L525" s="206"/>
      <c r="M525" s="202"/>
      <c r="N525" s="202"/>
      <c r="O525" s="202"/>
      <c r="P525" s="202"/>
      <c r="Q525" s="202"/>
      <c r="R525" s="202"/>
      <c r="S525" s="202"/>
      <c r="T525" s="202"/>
      <c r="U525" s="202"/>
      <c r="V525" s="202"/>
      <c r="W525" s="202"/>
      <c r="X525" s="202"/>
      <c r="Y525" s="202"/>
      <c r="Z525" s="202"/>
      <c r="AA525" s="202"/>
    </row>
    <row r="526" spans="1:27" ht="14.25" customHeight="1">
      <c r="A526" s="202"/>
      <c r="B526" s="202"/>
      <c r="C526" s="202"/>
      <c r="D526" s="202"/>
      <c r="E526" s="203"/>
      <c r="F526" s="203"/>
      <c r="G526" s="203"/>
      <c r="H526" s="204"/>
      <c r="I526" s="205"/>
      <c r="J526" s="205"/>
      <c r="K526" s="202"/>
      <c r="L526" s="206"/>
      <c r="M526" s="202"/>
      <c r="N526" s="202"/>
      <c r="O526" s="202"/>
      <c r="P526" s="202"/>
      <c r="Q526" s="202"/>
      <c r="R526" s="202"/>
      <c r="S526" s="202"/>
      <c r="T526" s="202"/>
      <c r="U526" s="202"/>
      <c r="V526" s="202"/>
      <c r="W526" s="202"/>
      <c r="X526" s="202"/>
      <c r="Y526" s="202"/>
      <c r="Z526" s="202"/>
      <c r="AA526" s="202"/>
    </row>
    <row r="527" spans="1:27" ht="14.25" customHeight="1">
      <c r="A527" s="202"/>
      <c r="B527" s="202"/>
      <c r="C527" s="202"/>
      <c r="D527" s="202"/>
      <c r="E527" s="203"/>
      <c r="F527" s="203"/>
      <c r="G527" s="203"/>
      <c r="H527" s="204"/>
      <c r="I527" s="205"/>
      <c r="J527" s="205"/>
      <c r="K527" s="202"/>
      <c r="L527" s="206"/>
      <c r="M527" s="202"/>
      <c r="N527" s="202"/>
      <c r="O527" s="202"/>
      <c r="P527" s="202"/>
      <c r="Q527" s="202"/>
      <c r="R527" s="202"/>
      <c r="S527" s="202"/>
      <c r="T527" s="202"/>
      <c r="U527" s="202"/>
      <c r="V527" s="202"/>
      <c r="W527" s="202"/>
      <c r="X527" s="202"/>
      <c r="Y527" s="202"/>
      <c r="Z527" s="202"/>
      <c r="AA527" s="202"/>
    </row>
    <row r="528" spans="1:27" ht="14.25" customHeight="1">
      <c r="A528" s="202"/>
      <c r="B528" s="202"/>
      <c r="C528" s="202"/>
      <c r="D528" s="202"/>
      <c r="E528" s="203"/>
      <c r="F528" s="203"/>
      <c r="G528" s="203"/>
      <c r="H528" s="204"/>
      <c r="I528" s="205"/>
      <c r="J528" s="205"/>
      <c r="K528" s="202"/>
      <c r="L528" s="206"/>
      <c r="M528" s="202"/>
      <c r="N528" s="202"/>
      <c r="O528" s="202"/>
      <c r="P528" s="202"/>
      <c r="Q528" s="202"/>
      <c r="R528" s="202"/>
      <c r="S528" s="202"/>
      <c r="T528" s="202"/>
      <c r="U528" s="202"/>
      <c r="V528" s="202"/>
      <c r="W528" s="202"/>
      <c r="X528" s="202"/>
      <c r="Y528" s="202"/>
      <c r="Z528" s="202"/>
      <c r="AA528" s="202"/>
    </row>
    <row r="529" spans="1:27" ht="14.25" customHeight="1">
      <c r="A529" s="202"/>
      <c r="B529" s="202"/>
      <c r="C529" s="202"/>
      <c r="D529" s="202"/>
      <c r="E529" s="203"/>
      <c r="F529" s="203"/>
      <c r="G529" s="203"/>
      <c r="H529" s="204"/>
      <c r="I529" s="205"/>
      <c r="J529" s="205"/>
      <c r="K529" s="202"/>
      <c r="L529" s="206"/>
      <c r="M529" s="202"/>
      <c r="N529" s="202"/>
      <c r="O529" s="202"/>
      <c r="P529" s="202"/>
      <c r="Q529" s="202"/>
      <c r="R529" s="202"/>
      <c r="S529" s="202"/>
      <c r="T529" s="202"/>
      <c r="U529" s="202"/>
      <c r="V529" s="202"/>
      <c r="W529" s="202"/>
      <c r="X529" s="202"/>
      <c r="Y529" s="202"/>
      <c r="Z529" s="202"/>
      <c r="AA529" s="202"/>
    </row>
    <row r="530" spans="1:27" ht="14.25" customHeight="1">
      <c r="A530" s="202"/>
      <c r="B530" s="202"/>
      <c r="C530" s="202"/>
      <c r="D530" s="202"/>
      <c r="E530" s="203"/>
      <c r="F530" s="203"/>
      <c r="G530" s="203"/>
      <c r="H530" s="204"/>
      <c r="I530" s="205"/>
      <c r="J530" s="205"/>
      <c r="K530" s="202"/>
      <c r="L530" s="206"/>
      <c r="M530" s="202"/>
      <c r="N530" s="202"/>
      <c r="O530" s="202"/>
      <c r="P530" s="202"/>
      <c r="Q530" s="202"/>
      <c r="R530" s="202"/>
      <c r="S530" s="202"/>
      <c r="T530" s="202"/>
      <c r="U530" s="202"/>
      <c r="V530" s="202"/>
      <c r="W530" s="202"/>
      <c r="X530" s="202"/>
      <c r="Y530" s="202"/>
      <c r="Z530" s="202"/>
      <c r="AA530" s="202"/>
    </row>
    <row r="531" spans="1:27" ht="14.25" customHeight="1">
      <c r="A531" s="202"/>
      <c r="B531" s="202"/>
      <c r="C531" s="202"/>
      <c r="D531" s="202"/>
      <c r="E531" s="203"/>
      <c r="F531" s="203"/>
      <c r="G531" s="203"/>
      <c r="H531" s="204"/>
      <c r="I531" s="205"/>
      <c r="J531" s="205"/>
      <c r="K531" s="202"/>
      <c r="L531" s="206"/>
      <c r="M531" s="202"/>
      <c r="N531" s="202"/>
      <c r="O531" s="202"/>
      <c r="P531" s="202"/>
      <c r="Q531" s="202"/>
      <c r="R531" s="202"/>
      <c r="S531" s="202"/>
      <c r="T531" s="202"/>
      <c r="U531" s="202"/>
      <c r="V531" s="202"/>
      <c r="W531" s="202"/>
      <c r="X531" s="202"/>
      <c r="Y531" s="202"/>
      <c r="Z531" s="202"/>
      <c r="AA531" s="202"/>
    </row>
    <row r="532" spans="1:27" ht="14.25" customHeight="1">
      <c r="A532" s="202"/>
      <c r="B532" s="202"/>
      <c r="C532" s="202"/>
      <c r="D532" s="202"/>
      <c r="E532" s="203"/>
      <c r="F532" s="203"/>
      <c r="G532" s="203"/>
      <c r="H532" s="204"/>
      <c r="I532" s="205"/>
      <c r="J532" s="205"/>
      <c r="K532" s="202"/>
      <c r="L532" s="206"/>
      <c r="M532" s="202"/>
      <c r="N532" s="202"/>
      <c r="O532" s="202"/>
      <c r="P532" s="202"/>
      <c r="Q532" s="202"/>
      <c r="R532" s="202"/>
      <c r="S532" s="202"/>
      <c r="T532" s="202"/>
      <c r="U532" s="202"/>
      <c r="V532" s="202"/>
      <c r="W532" s="202"/>
      <c r="X532" s="202"/>
      <c r="Y532" s="202"/>
      <c r="Z532" s="202"/>
      <c r="AA532" s="202"/>
    </row>
    <row r="533" spans="1:27" ht="14.25" customHeight="1">
      <c r="A533" s="202"/>
      <c r="B533" s="202"/>
      <c r="C533" s="202"/>
      <c r="D533" s="202"/>
      <c r="E533" s="203"/>
      <c r="F533" s="203"/>
      <c r="G533" s="203"/>
      <c r="H533" s="204"/>
      <c r="I533" s="205"/>
      <c r="J533" s="205"/>
      <c r="K533" s="202"/>
      <c r="L533" s="206"/>
      <c r="M533" s="202"/>
      <c r="N533" s="202"/>
      <c r="O533" s="202"/>
      <c r="P533" s="202"/>
      <c r="Q533" s="202"/>
      <c r="R533" s="202"/>
      <c r="S533" s="202"/>
      <c r="T533" s="202"/>
      <c r="U533" s="202"/>
      <c r="V533" s="202"/>
      <c r="W533" s="202"/>
      <c r="X533" s="202"/>
      <c r="Y533" s="202"/>
      <c r="Z533" s="202"/>
      <c r="AA533" s="202"/>
    </row>
    <row r="534" spans="1:27" ht="14.25" customHeight="1">
      <c r="A534" s="202"/>
      <c r="B534" s="202"/>
      <c r="C534" s="202"/>
      <c r="D534" s="202"/>
      <c r="E534" s="203"/>
      <c r="F534" s="203"/>
      <c r="G534" s="203"/>
      <c r="H534" s="204"/>
      <c r="I534" s="205"/>
      <c r="J534" s="205"/>
      <c r="K534" s="202"/>
      <c r="L534" s="206"/>
      <c r="M534" s="202"/>
      <c r="N534" s="202"/>
      <c r="O534" s="202"/>
      <c r="P534" s="202"/>
      <c r="Q534" s="202"/>
      <c r="R534" s="202"/>
      <c r="S534" s="202"/>
      <c r="T534" s="202"/>
      <c r="U534" s="202"/>
      <c r="V534" s="202"/>
      <c r="W534" s="202"/>
      <c r="X534" s="202"/>
      <c r="Y534" s="202"/>
      <c r="Z534" s="202"/>
      <c r="AA534" s="202"/>
    </row>
    <row r="535" spans="1:27" ht="14.25" customHeight="1">
      <c r="A535" s="202"/>
      <c r="B535" s="202"/>
      <c r="C535" s="202"/>
      <c r="D535" s="202"/>
      <c r="E535" s="203"/>
      <c r="F535" s="203"/>
      <c r="G535" s="203"/>
      <c r="H535" s="204"/>
      <c r="I535" s="205"/>
      <c r="J535" s="205"/>
      <c r="K535" s="202"/>
      <c r="L535" s="206"/>
      <c r="M535" s="202"/>
      <c r="N535" s="202"/>
      <c r="O535" s="202"/>
      <c r="P535" s="202"/>
      <c r="Q535" s="202"/>
      <c r="R535" s="202"/>
      <c r="S535" s="202"/>
      <c r="T535" s="202"/>
      <c r="U535" s="202"/>
      <c r="V535" s="202"/>
      <c r="W535" s="202"/>
      <c r="X535" s="202"/>
      <c r="Y535" s="202"/>
      <c r="Z535" s="202"/>
      <c r="AA535" s="202"/>
    </row>
    <row r="536" spans="1:27" ht="14.25" customHeight="1">
      <c r="A536" s="202"/>
      <c r="B536" s="202"/>
      <c r="C536" s="202"/>
      <c r="D536" s="202"/>
      <c r="E536" s="203"/>
      <c r="F536" s="203"/>
      <c r="G536" s="203"/>
      <c r="H536" s="204"/>
      <c r="I536" s="205"/>
      <c r="J536" s="205"/>
      <c r="K536" s="202"/>
      <c r="L536" s="206"/>
      <c r="M536" s="202"/>
      <c r="N536" s="202"/>
      <c r="O536" s="202"/>
      <c r="P536" s="202"/>
      <c r="Q536" s="202"/>
      <c r="R536" s="202"/>
      <c r="S536" s="202"/>
      <c r="T536" s="202"/>
      <c r="U536" s="202"/>
      <c r="V536" s="202"/>
      <c r="W536" s="202"/>
      <c r="X536" s="202"/>
      <c r="Y536" s="202"/>
      <c r="Z536" s="202"/>
      <c r="AA536" s="202"/>
    </row>
    <row r="537" spans="1:27" ht="14.25" customHeight="1">
      <c r="A537" s="202"/>
      <c r="B537" s="202"/>
      <c r="C537" s="202"/>
      <c r="D537" s="202"/>
      <c r="E537" s="203"/>
      <c r="F537" s="203"/>
      <c r="G537" s="203"/>
      <c r="H537" s="204"/>
      <c r="I537" s="205"/>
      <c r="J537" s="205"/>
      <c r="K537" s="202"/>
      <c r="L537" s="206"/>
      <c r="M537" s="202"/>
      <c r="N537" s="202"/>
      <c r="O537" s="202"/>
      <c r="P537" s="202"/>
      <c r="Q537" s="202"/>
      <c r="R537" s="202"/>
      <c r="S537" s="202"/>
      <c r="T537" s="202"/>
      <c r="U537" s="202"/>
      <c r="V537" s="202"/>
      <c r="W537" s="202"/>
      <c r="X537" s="202"/>
      <c r="Y537" s="202"/>
      <c r="Z537" s="202"/>
      <c r="AA537" s="202"/>
    </row>
    <row r="538" spans="1:27" ht="14.25" customHeight="1">
      <c r="A538" s="202"/>
      <c r="B538" s="202"/>
      <c r="C538" s="202"/>
      <c r="D538" s="202"/>
      <c r="E538" s="203"/>
      <c r="F538" s="203"/>
      <c r="G538" s="203"/>
      <c r="H538" s="204"/>
      <c r="I538" s="205"/>
      <c r="J538" s="205"/>
      <c r="K538" s="202"/>
      <c r="L538" s="206"/>
      <c r="M538" s="202"/>
      <c r="N538" s="202"/>
      <c r="O538" s="202"/>
      <c r="P538" s="202"/>
      <c r="Q538" s="202"/>
      <c r="R538" s="202"/>
      <c r="S538" s="202"/>
      <c r="T538" s="202"/>
      <c r="U538" s="202"/>
      <c r="V538" s="202"/>
      <c r="W538" s="202"/>
      <c r="X538" s="202"/>
      <c r="Y538" s="202"/>
      <c r="Z538" s="202"/>
      <c r="AA538" s="202"/>
    </row>
    <row r="539" spans="1:27" ht="14.25" customHeight="1">
      <c r="A539" s="202"/>
      <c r="B539" s="202"/>
      <c r="C539" s="202"/>
      <c r="D539" s="202"/>
      <c r="E539" s="203"/>
      <c r="F539" s="203"/>
      <c r="G539" s="203"/>
      <c r="H539" s="204"/>
      <c r="I539" s="205"/>
      <c r="J539" s="205"/>
      <c r="K539" s="202"/>
      <c r="L539" s="206"/>
      <c r="M539" s="202"/>
      <c r="N539" s="202"/>
      <c r="O539" s="202"/>
      <c r="P539" s="202"/>
      <c r="Q539" s="202"/>
      <c r="R539" s="202"/>
      <c r="S539" s="202"/>
      <c r="T539" s="202"/>
      <c r="U539" s="202"/>
      <c r="V539" s="202"/>
      <c r="W539" s="202"/>
      <c r="X539" s="202"/>
      <c r="Y539" s="202"/>
      <c r="Z539" s="202"/>
      <c r="AA539" s="202"/>
    </row>
    <row r="540" spans="1:27" ht="14.25" customHeight="1">
      <c r="A540" s="202"/>
      <c r="B540" s="202"/>
      <c r="C540" s="202"/>
      <c r="D540" s="202"/>
      <c r="E540" s="203"/>
      <c r="F540" s="203"/>
      <c r="G540" s="203"/>
      <c r="H540" s="204"/>
      <c r="I540" s="205"/>
      <c r="J540" s="205"/>
      <c r="K540" s="202"/>
      <c r="L540" s="206"/>
      <c r="M540" s="202"/>
      <c r="N540" s="202"/>
      <c r="O540" s="202"/>
      <c r="P540" s="202"/>
      <c r="Q540" s="202"/>
      <c r="R540" s="202"/>
      <c r="S540" s="202"/>
      <c r="T540" s="202"/>
      <c r="U540" s="202"/>
      <c r="V540" s="202"/>
      <c r="W540" s="202"/>
      <c r="X540" s="202"/>
      <c r="Y540" s="202"/>
      <c r="Z540" s="202"/>
      <c r="AA540" s="202"/>
    </row>
    <row r="541" spans="1:27" ht="14.25" customHeight="1">
      <c r="A541" s="202"/>
      <c r="B541" s="202"/>
      <c r="C541" s="202"/>
      <c r="D541" s="202"/>
      <c r="E541" s="203"/>
      <c r="F541" s="203"/>
      <c r="G541" s="203"/>
      <c r="H541" s="204"/>
      <c r="I541" s="205"/>
      <c r="J541" s="205"/>
      <c r="K541" s="202"/>
      <c r="L541" s="206"/>
      <c r="M541" s="202"/>
      <c r="N541" s="202"/>
      <c r="O541" s="202"/>
      <c r="P541" s="202"/>
      <c r="Q541" s="202"/>
      <c r="R541" s="202"/>
      <c r="S541" s="202"/>
      <c r="T541" s="202"/>
      <c r="U541" s="202"/>
      <c r="V541" s="202"/>
      <c r="W541" s="202"/>
      <c r="X541" s="202"/>
      <c r="Y541" s="202"/>
      <c r="Z541" s="202"/>
      <c r="AA541" s="202"/>
    </row>
    <row r="542" spans="1:27" ht="14.25" customHeight="1">
      <c r="A542" s="202"/>
      <c r="B542" s="202"/>
      <c r="C542" s="202"/>
      <c r="D542" s="202"/>
      <c r="E542" s="203"/>
      <c r="F542" s="203"/>
      <c r="G542" s="203"/>
      <c r="H542" s="204"/>
      <c r="I542" s="205"/>
      <c r="J542" s="205"/>
      <c r="K542" s="202"/>
      <c r="L542" s="206"/>
      <c r="M542" s="202"/>
      <c r="N542" s="202"/>
      <c r="O542" s="202"/>
      <c r="P542" s="202"/>
      <c r="Q542" s="202"/>
      <c r="R542" s="202"/>
      <c r="S542" s="202"/>
      <c r="T542" s="202"/>
      <c r="U542" s="202"/>
      <c r="V542" s="202"/>
      <c r="W542" s="202"/>
      <c r="X542" s="202"/>
      <c r="Y542" s="202"/>
      <c r="Z542" s="202"/>
      <c r="AA542" s="202"/>
    </row>
    <row r="543" spans="1:27" ht="14.25" customHeight="1">
      <c r="A543" s="202"/>
      <c r="B543" s="202"/>
      <c r="C543" s="202"/>
      <c r="D543" s="202"/>
      <c r="E543" s="203"/>
      <c r="F543" s="203"/>
      <c r="G543" s="203"/>
      <c r="H543" s="204"/>
      <c r="I543" s="205"/>
      <c r="J543" s="205"/>
      <c r="K543" s="202"/>
      <c r="L543" s="206"/>
      <c r="M543" s="202"/>
      <c r="N543" s="202"/>
      <c r="O543" s="202"/>
      <c r="P543" s="202"/>
      <c r="Q543" s="202"/>
      <c r="R543" s="202"/>
      <c r="S543" s="202"/>
      <c r="T543" s="202"/>
      <c r="U543" s="202"/>
      <c r="V543" s="202"/>
      <c r="W543" s="202"/>
      <c r="X543" s="202"/>
      <c r="Y543" s="202"/>
      <c r="Z543" s="202"/>
      <c r="AA543" s="202"/>
    </row>
    <row r="544" spans="1:27" ht="14.25" customHeight="1">
      <c r="A544" s="202"/>
      <c r="B544" s="202"/>
      <c r="C544" s="202"/>
      <c r="D544" s="202"/>
      <c r="E544" s="203"/>
      <c r="F544" s="203"/>
      <c r="G544" s="203"/>
      <c r="H544" s="204"/>
      <c r="I544" s="205"/>
      <c r="J544" s="205"/>
      <c r="K544" s="202"/>
      <c r="L544" s="206"/>
      <c r="M544" s="202"/>
      <c r="N544" s="202"/>
      <c r="O544" s="202"/>
      <c r="P544" s="202"/>
      <c r="Q544" s="202"/>
      <c r="R544" s="202"/>
      <c r="S544" s="202"/>
      <c r="T544" s="202"/>
      <c r="U544" s="202"/>
      <c r="V544" s="202"/>
      <c r="W544" s="202"/>
      <c r="X544" s="202"/>
      <c r="Y544" s="202"/>
      <c r="Z544" s="202"/>
      <c r="AA544" s="202"/>
    </row>
    <row r="545" spans="1:27" ht="14.25" customHeight="1">
      <c r="A545" s="202"/>
      <c r="B545" s="202"/>
      <c r="C545" s="202"/>
      <c r="D545" s="202"/>
      <c r="E545" s="203"/>
      <c r="F545" s="203"/>
      <c r="G545" s="203"/>
      <c r="H545" s="204"/>
      <c r="I545" s="205"/>
      <c r="J545" s="205"/>
      <c r="K545" s="202"/>
      <c r="L545" s="206"/>
      <c r="M545" s="202"/>
      <c r="N545" s="202"/>
      <c r="O545" s="202"/>
      <c r="P545" s="202"/>
      <c r="Q545" s="202"/>
      <c r="R545" s="202"/>
      <c r="S545" s="202"/>
      <c r="T545" s="202"/>
      <c r="U545" s="202"/>
      <c r="V545" s="202"/>
      <c r="W545" s="202"/>
      <c r="X545" s="202"/>
      <c r="Y545" s="202"/>
      <c r="Z545" s="202"/>
      <c r="AA545" s="202"/>
    </row>
    <row r="546" spans="1:27" ht="14.25" customHeight="1">
      <c r="A546" s="202"/>
      <c r="B546" s="202"/>
      <c r="C546" s="202"/>
      <c r="D546" s="202"/>
      <c r="E546" s="203"/>
      <c r="F546" s="203"/>
      <c r="G546" s="203"/>
      <c r="H546" s="204"/>
      <c r="I546" s="205"/>
      <c r="J546" s="205"/>
      <c r="K546" s="202"/>
      <c r="L546" s="206"/>
      <c r="M546" s="202"/>
      <c r="N546" s="202"/>
      <c r="O546" s="202"/>
      <c r="P546" s="202"/>
      <c r="Q546" s="202"/>
      <c r="R546" s="202"/>
      <c r="S546" s="202"/>
      <c r="T546" s="202"/>
      <c r="U546" s="202"/>
      <c r="V546" s="202"/>
      <c r="W546" s="202"/>
      <c r="X546" s="202"/>
      <c r="Y546" s="202"/>
      <c r="Z546" s="202"/>
      <c r="AA546" s="202"/>
    </row>
    <row r="547" spans="1:27" ht="14.25" customHeight="1">
      <c r="A547" s="202"/>
      <c r="B547" s="202"/>
      <c r="C547" s="202"/>
      <c r="D547" s="202"/>
      <c r="E547" s="203"/>
      <c r="F547" s="203"/>
      <c r="G547" s="203"/>
      <c r="H547" s="204"/>
      <c r="I547" s="205"/>
      <c r="J547" s="205"/>
      <c r="K547" s="202"/>
      <c r="L547" s="206"/>
      <c r="M547" s="202"/>
      <c r="N547" s="202"/>
      <c r="O547" s="202"/>
      <c r="P547" s="202"/>
      <c r="Q547" s="202"/>
      <c r="R547" s="202"/>
      <c r="S547" s="202"/>
      <c r="T547" s="202"/>
      <c r="U547" s="202"/>
      <c r="V547" s="202"/>
      <c r="W547" s="202"/>
      <c r="X547" s="202"/>
      <c r="Y547" s="202"/>
      <c r="Z547" s="202"/>
      <c r="AA547" s="202"/>
    </row>
    <row r="548" spans="1:27" ht="14.25" customHeight="1">
      <c r="A548" s="202"/>
      <c r="B548" s="202"/>
      <c r="C548" s="202"/>
      <c r="D548" s="202"/>
      <c r="E548" s="203"/>
      <c r="F548" s="203"/>
      <c r="G548" s="203"/>
      <c r="H548" s="204"/>
      <c r="I548" s="205"/>
      <c r="J548" s="205"/>
      <c r="K548" s="202"/>
      <c r="L548" s="206"/>
      <c r="M548" s="202"/>
      <c r="N548" s="202"/>
      <c r="O548" s="202"/>
      <c r="P548" s="202"/>
      <c r="Q548" s="202"/>
      <c r="R548" s="202"/>
      <c r="S548" s="202"/>
      <c r="T548" s="202"/>
      <c r="U548" s="202"/>
      <c r="V548" s="202"/>
      <c r="W548" s="202"/>
      <c r="X548" s="202"/>
      <c r="Y548" s="202"/>
      <c r="Z548" s="202"/>
      <c r="AA548" s="202"/>
    </row>
    <row r="549" spans="1:27" ht="14.25" customHeight="1">
      <c r="A549" s="202"/>
      <c r="B549" s="202"/>
      <c r="C549" s="202"/>
      <c r="D549" s="202"/>
      <c r="E549" s="203"/>
      <c r="F549" s="203"/>
      <c r="G549" s="203"/>
      <c r="H549" s="204"/>
      <c r="I549" s="205"/>
      <c r="J549" s="205"/>
      <c r="K549" s="202"/>
      <c r="L549" s="206"/>
      <c r="M549" s="202"/>
      <c r="N549" s="202"/>
      <c r="O549" s="202"/>
      <c r="P549" s="202"/>
      <c r="Q549" s="202"/>
      <c r="R549" s="202"/>
      <c r="S549" s="202"/>
      <c r="T549" s="202"/>
      <c r="U549" s="202"/>
      <c r="V549" s="202"/>
      <c r="W549" s="202"/>
      <c r="X549" s="202"/>
      <c r="Y549" s="202"/>
      <c r="Z549" s="202"/>
      <c r="AA549" s="202"/>
    </row>
    <row r="550" spans="1:27" ht="14.25" customHeight="1">
      <c r="A550" s="202"/>
      <c r="B550" s="202"/>
      <c r="C550" s="202"/>
      <c r="D550" s="202"/>
      <c r="E550" s="203"/>
      <c r="F550" s="203"/>
      <c r="G550" s="203"/>
      <c r="H550" s="204"/>
      <c r="I550" s="205"/>
      <c r="J550" s="205"/>
      <c r="K550" s="202"/>
      <c r="L550" s="206"/>
      <c r="M550" s="202"/>
      <c r="N550" s="202"/>
      <c r="O550" s="202"/>
      <c r="P550" s="202"/>
      <c r="Q550" s="202"/>
      <c r="R550" s="202"/>
      <c r="S550" s="202"/>
      <c r="T550" s="202"/>
      <c r="U550" s="202"/>
      <c r="V550" s="202"/>
      <c r="W550" s="202"/>
      <c r="X550" s="202"/>
      <c r="Y550" s="202"/>
      <c r="Z550" s="202"/>
      <c r="AA550" s="202"/>
    </row>
    <row r="551" spans="1:27" ht="14.25" customHeight="1">
      <c r="A551" s="202"/>
      <c r="B551" s="202"/>
      <c r="C551" s="202"/>
      <c r="D551" s="202"/>
      <c r="E551" s="203"/>
      <c r="F551" s="203"/>
      <c r="G551" s="203"/>
      <c r="H551" s="204"/>
      <c r="I551" s="205"/>
      <c r="J551" s="205"/>
      <c r="K551" s="202"/>
      <c r="L551" s="206"/>
      <c r="M551" s="202"/>
      <c r="N551" s="202"/>
      <c r="O551" s="202"/>
      <c r="P551" s="202"/>
      <c r="Q551" s="202"/>
      <c r="R551" s="202"/>
      <c r="S551" s="202"/>
      <c r="T551" s="202"/>
      <c r="U551" s="202"/>
      <c r="V551" s="202"/>
      <c r="W551" s="202"/>
      <c r="X551" s="202"/>
      <c r="Y551" s="202"/>
      <c r="Z551" s="202"/>
      <c r="AA551" s="202"/>
    </row>
    <row r="552" spans="1:27" ht="14.25" customHeight="1">
      <c r="A552" s="202"/>
      <c r="B552" s="202"/>
      <c r="C552" s="202"/>
      <c r="D552" s="202"/>
      <c r="E552" s="203"/>
      <c r="F552" s="203"/>
      <c r="G552" s="203"/>
      <c r="H552" s="204"/>
      <c r="I552" s="205"/>
      <c r="J552" s="205"/>
      <c r="K552" s="202"/>
      <c r="L552" s="206"/>
      <c r="M552" s="202"/>
      <c r="N552" s="202"/>
      <c r="O552" s="202"/>
      <c r="P552" s="202"/>
      <c r="Q552" s="202"/>
      <c r="R552" s="202"/>
      <c r="S552" s="202"/>
      <c r="T552" s="202"/>
      <c r="U552" s="202"/>
      <c r="V552" s="202"/>
      <c r="W552" s="202"/>
      <c r="X552" s="202"/>
      <c r="Y552" s="202"/>
      <c r="Z552" s="202"/>
      <c r="AA552" s="202"/>
    </row>
    <row r="553" spans="1:27" ht="14.25" customHeight="1">
      <c r="A553" s="202"/>
      <c r="B553" s="202"/>
      <c r="C553" s="202"/>
      <c r="D553" s="202"/>
      <c r="E553" s="203"/>
      <c r="F553" s="203"/>
      <c r="G553" s="203"/>
      <c r="H553" s="204"/>
      <c r="I553" s="205"/>
      <c r="J553" s="205"/>
      <c r="K553" s="202"/>
      <c r="L553" s="206"/>
      <c r="M553" s="202"/>
      <c r="N553" s="202"/>
      <c r="O553" s="202"/>
      <c r="P553" s="202"/>
      <c r="Q553" s="202"/>
      <c r="R553" s="202"/>
      <c r="S553" s="202"/>
      <c r="T553" s="202"/>
      <c r="U553" s="202"/>
      <c r="V553" s="202"/>
      <c r="W553" s="202"/>
      <c r="X553" s="202"/>
      <c r="Y553" s="202"/>
      <c r="Z553" s="202"/>
      <c r="AA553" s="202"/>
    </row>
    <row r="554" spans="1:27" ht="14.25" customHeight="1">
      <c r="A554" s="202"/>
      <c r="B554" s="202"/>
      <c r="C554" s="202"/>
      <c r="D554" s="202"/>
      <c r="E554" s="203"/>
      <c r="F554" s="203"/>
      <c r="G554" s="203"/>
      <c r="H554" s="204"/>
      <c r="I554" s="205"/>
      <c r="J554" s="205"/>
      <c r="K554" s="202"/>
      <c r="L554" s="206"/>
      <c r="M554" s="202"/>
      <c r="N554" s="202"/>
      <c r="O554" s="202"/>
      <c r="P554" s="202"/>
      <c r="Q554" s="202"/>
      <c r="R554" s="202"/>
      <c r="S554" s="202"/>
      <c r="T554" s="202"/>
      <c r="U554" s="202"/>
      <c r="V554" s="202"/>
      <c r="W554" s="202"/>
      <c r="X554" s="202"/>
      <c r="Y554" s="202"/>
      <c r="Z554" s="202"/>
      <c r="AA554" s="202"/>
    </row>
    <row r="555" spans="1:27" ht="14.25" customHeight="1">
      <c r="A555" s="202"/>
      <c r="B555" s="202"/>
      <c r="C555" s="202"/>
      <c r="D555" s="202"/>
      <c r="E555" s="203"/>
      <c r="F555" s="203"/>
      <c r="G555" s="203"/>
      <c r="H555" s="204"/>
      <c r="I555" s="205"/>
      <c r="J555" s="205"/>
      <c r="K555" s="202"/>
      <c r="L555" s="206"/>
      <c r="M555" s="202"/>
      <c r="N555" s="202"/>
      <c r="O555" s="202"/>
      <c r="P555" s="202"/>
      <c r="Q555" s="202"/>
      <c r="R555" s="202"/>
      <c r="S555" s="202"/>
      <c r="T555" s="202"/>
      <c r="U555" s="202"/>
      <c r="V555" s="202"/>
      <c r="W555" s="202"/>
      <c r="X555" s="202"/>
      <c r="Y555" s="202"/>
      <c r="Z555" s="202"/>
      <c r="AA555" s="202"/>
    </row>
    <row r="556" spans="1:27" ht="14.25" customHeight="1">
      <c r="A556" s="202"/>
      <c r="B556" s="202"/>
      <c r="C556" s="202"/>
      <c r="D556" s="202"/>
      <c r="E556" s="203"/>
      <c r="F556" s="203"/>
      <c r="G556" s="203"/>
      <c r="H556" s="204"/>
      <c r="I556" s="205"/>
      <c r="J556" s="205"/>
      <c r="K556" s="202"/>
      <c r="L556" s="206"/>
      <c r="M556" s="202"/>
      <c r="N556" s="202"/>
      <c r="O556" s="202"/>
      <c r="P556" s="202"/>
      <c r="Q556" s="202"/>
      <c r="R556" s="202"/>
      <c r="S556" s="202"/>
      <c r="T556" s="202"/>
      <c r="U556" s="202"/>
      <c r="V556" s="202"/>
      <c r="W556" s="202"/>
      <c r="X556" s="202"/>
      <c r="Y556" s="202"/>
      <c r="Z556" s="202"/>
      <c r="AA556" s="202"/>
    </row>
    <row r="557" spans="1:27" ht="14.25" customHeight="1">
      <c r="A557" s="202"/>
      <c r="B557" s="202"/>
      <c r="C557" s="202"/>
      <c r="D557" s="202"/>
      <c r="E557" s="203"/>
      <c r="F557" s="203"/>
      <c r="G557" s="203"/>
      <c r="H557" s="204"/>
      <c r="I557" s="205"/>
      <c r="J557" s="205"/>
      <c r="K557" s="202"/>
      <c r="L557" s="206"/>
      <c r="M557" s="202"/>
      <c r="N557" s="202"/>
      <c r="O557" s="202"/>
      <c r="P557" s="202"/>
      <c r="Q557" s="202"/>
      <c r="R557" s="202"/>
      <c r="S557" s="202"/>
      <c r="T557" s="202"/>
      <c r="U557" s="202"/>
      <c r="V557" s="202"/>
      <c r="W557" s="202"/>
      <c r="X557" s="202"/>
      <c r="Y557" s="202"/>
      <c r="Z557" s="202"/>
      <c r="AA557" s="202"/>
    </row>
    <row r="558" spans="1:27" ht="14.25" customHeight="1">
      <c r="A558" s="202"/>
      <c r="B558" s="202"/>
      <c r="C558" s="202"/>
      <c r="D558" s="202"/>
      <c r="E558" s="203"/>
      <c r="F558" s="203"/>
      <c r="G558" s="203"/>
      <c r="H558" s="204"/>
      <c r="I558" s="205"/>
      <c r="J558" s="205"/>
      <c r="K558" s="202"/>
      <c r="L558" s="206"/>
      <c r="M558" s="202"/>
      <c r="N558" s="202"/>
      <c r="O558" s="202"/>
      <c r="P558" s="202"/>
      <c r="Q558" s="202"/>
      <c r="R558" s="202"/>
      <c r="S558" s="202"/>
      <c r="T558" s="202"/>
      <c r="U558" s="202"/>
      <c r="V558" s="202"/>
      <c r="W558" s="202"/>
      <c r="X558" s="202"/>
      <c r="Y558" s="202"/>
      <c r="Z558" s="202"/>
      <c r="AA558" s="202"/>
    </row>
    <row r="559" spans="1:27" ht="14.25" customHeight="1">
      <c r="A559" s="202"/>
      <c r="B559" s="202"/>
      <c r="C559" s="202"/>
      <c r="D559" s="202"/>
      <c r="E559" s="203"/>
      <c r="F559" s="203"/>
      <c r="G559" s="203"/>
      <c r="H559" s="204"/>
      <c r="I559" s="205"/>
      <c r="J559" s="205"/>
      <c r="K559" s="202"/>
      <c r="L559" s="206"/>
      <c r="M559" s="202"/>
      <c r="N559" s="202"/>
      <c r="O559" s="202"/>
      <c r="P559" s="202"/>
      <c r="Q559" s="202"/>
      <c r="R559" s="202"/>
      <c r="S559" s="202"/>
      <c r="T559" s="202"/>
      <c r="U559" s="202"/>
      <c r="V559" s="202"/>
      <c r="W559" s="202"/>
      <c r="X559" s="202"/>
      <c r="Y559" s="202"/>
      <c r="Z559" s="202"/>
      <c r="AA559" s="202"/>
    </row>
    <row r="560" spans="1:27" ht="14.25" customHeight="1">
      <c r="A560" s="202"/>
      <c r="B560" s="202"/>
      <c r="C560" s="202"/>
      <c r="D560" s="202"/>
      <c r="E560" s="203"/>
      <c r="F560" s="203"/>
      <c r="G560" s="203"/>
      <c r="H560" s="204"/>
      <c r="I560" s="205"/>
      <c r="J560" s="205"/>
      <c r="K560" s="202"/>
      <c r="L560" s="206"/>
      <c r="M560" s="202"/>
      <c r="N560" s="202"/>
      <c r="O560" s="202"/>
      <c r="P560" s="202"/>
      <c r="Q560" s="202"/>
      <c r="R560" s="202"/>
      <c r="S560" s="202"/>
      <c r="T560" s="202"/>
      <c r="U560" s="202"/>
      <c r="V560" s="202"/>
      <c r="W560" s="202"/>
      <c r="X560" s="202"/>
      <c r="Y560" s="202"/>
      <c r="Z560" s="202"/>
      <c r="AA560" s="202"/>
    </row>
    <row r="561" spans="1:27" ht="14.25" customHeight="1">
      <c r="A561" s="202"/>
      <c r="B561" s="202"/>
      <c r="C561" s="202"/>
      <c r="D561" s="202"/>
      <c r="E561" s="203"/>
      <c r="F561" s="203"/>
      <c r="G561" s="203"/>
      <c r="H561" s="204"/>
      <c r="I561" s="205"/>
      <c r="J561" s="205"/>
      <c r="K561" s="202"/>
      <c r="L561" s="206"/>
      <c r="M561" s="202"/>
      <c r="N561" s="202"/>
      <c r="O561" s="202"/>
      <c r="P561" s="202"/>
      <c r="Q561" s="202"/>
      <c r="R561" s="202"/>
      <c r="S561" s="202"/>
      <c r="T561" s="202"/>
      <c r="U561" s="202"/>
      <c r="V561" s="202"/>
      <c r="W561" s="202"/>
      <c r="X561" s="202"/>
      <c r="Y561" s="202"/>
      <c r="Z561" s="202"/>
      <c r="AA561" s="202"/>
    </row>
    <row r="562" spans="1:27" ht="14.25" customHeight="1">
      <c r="A562" s="202"/>
      <c r="B562" s="202"/>
      <c r="C562" s="202"/>
      <c r="D562" s="202"/>
      <c r="E562" s="203"/>
      <c r="F562" s="203"/>
      <c r="G562" s="203"/>
      <c r="H562" s="204"/>
      <c r="I562" s="205"/>
      <c r="J562" s="205"/>
      <c r="K562" s="202"/>
      <c r="L562" s="206"/>
      <c r="M562" s="202"/>
      <c r="N562" s="202"/>
      <c r="O562" s="202"/>
      <c r="P562" s="202"/>
      <c r="Q562" s="202"/>
      <c r="R562" s="202"/>
      <c r="S562" s="202"/>
      <c r="T562" s="202"/>
      <c r="U562" s="202"/>
      <c r="V562" s="202"/>
      <c r="W562" s="202"/>
      <c r="X562" s="202"/>
      <c r="Y562" s="202"/>
      <c r="Z562" s="202"/>
      <c r="AA562" s="202"/>
    </row>
    <row r="563" spans="1:27" ht="14.25" customHeight="1">
      <c r="A563" s="202"/>
      <c r="B563" s="202"/>
      <c r="C563" s="202"/>
      <c r="D563" s="202"/>
      <c r="E563" s="203"/>
      <c r="F563" s="203"/>
      <c r="G563" s="203"/>
      <c r="H563" s="204"/>
      <c r="I563" s="205"/>
      <c r="J563" s="205"/>
      <c r="K563" s="202"/>
      <c r="L563" s="206"/>
      <c r="M563" s="202"/>
      <c r="N563" s="202"/>
      <c r="O563" s="202"/>
      <c r="P563" s="202"/>
      <c r="Q563" s="202"/>
      <c r="R563" s="202"/>
      <c r="S563" s="202"/>
      <c r="T563" s="202"/>
      <c r="U563" s="202"/>
      <c r="V563" s="202"/>
      <c r="W563" s="202"/>
      <c r="X563" s="202"/>
      <c r="Y563" s="202"/>
      <c r="Z563" s="202"/>
      <c r="AA563" s="202"/>
    </row>
    <row r="564" spans="1:27" ht="14.25" customHeight="1">
      <c r="A564" s="202"/>
      <c r="B564" s="202"/>
      <c r="C564" s="202"/>
      <c r="D564" s="202"/>
      <c r="E564" s="203"/>
      <c r="F564" s="203"/>
      <c r="G564" s="203"/>
      <c r="H564" s="204"/>
      <c r="I564" s="205"/>
      <c r="J564" s="205"/>
      <c r="K564" s="202"/>
      <c r="L564" s="206"/>
      <c r="M564" s="202"/>
      <c r="N564" s="202"/>
      <c r="O564" s="202"/>
      <c r="P564" s="202"/>
      <c r="Q564" s="202"/>
      <c r="R564" s="202"/>
      <c r="S564" s="202"/>
      <c r="T564" s="202"/>
      <c r="U564" s="202"/>
      <c r="V564" s="202"/>
      <c r="W564" s="202"/>
      <c r="X564" s="202"/>
      <c r="Y564" s="202"/>
      <c r="Z564" s="202"/>
      <c r="AA564" s="202"/>
    </row>
    <row r="565" spans="1:27" ht="14.25" customHeight="1">
      <c r="A565" s="202"/>
      <c r="B565" s="202"/>
      <c r="C565" s="202"/>
      <c r="D565" s="202"/>
      <c r="E565" s="203"/>
      <c r="F565" s="203"/>
      <c r="G565" s="203"/>
      <c r="H565" s="204"/>
      <c r="I565" s="205"/>
      <c r="J565" s="205"/>
      <c r="K565" s="202"/>
      <c r="L565" s="206"/>
      <c r="M565" s="202"/>
      <c r="N565" s="202"/>
      <c r="O565" s="202"/>
      <c r="P565" s="202"/>
      <c r="Q565" s="202"/>
      <c r="R565" s="202"/>
      <c r="S565" s="202"/>
      <c r="T565" s="202"/>
      <c r="U565" s="202"/>
      <c r="V565" s="202"/>
      <c r="W565" s="202"/>
      <c r="X565" s="202"/>
      <c r="Y565" s="202"/>
      <c r="Z565" s="202"/>
      <c r="AA565" s="202"/>
    </row>
    <row r="566" spans="1:27" ht="14.25" customHeight="1">
      <c r="A566" s="202"/>
      <c r="B566" s="202"/>
      <c r="C566" s="202"/>
      <c r="D566" s="202"/>
      <c r="E566" s="203"/>
      <c r="F566" s="203"/>
      <c r="G566" s="203"/>
      <c r="H566" s="204"/>
      <c r="I566" s="205"/>
      <c r="J566" s="205"/>
      <c r="K566" s="202"/>
      <c r="L566" s="206"/>
      <c r="M566" s="202"/>
      <c r="N566" s="202"/>
      <c r="O566" s="202"/>
      <c r="P566" s="202"/>
      <c r="Q566" s="202"/>
      <c r="R566" s="202"/>
      <c r="S566" s="202"/>
      <c r="T566" s="202"/>
      <c r="U566" s="202"/>
      <c r="V566" s="202"/>
      <c r="W566" s="202"/>
      <c r="X566" s="202"/>
      <c r="Y566" s="202"/>
      <c r="Z566" s="202"/>
      <c r="AA566" s="202"/>
    </row>
    <row r="567" spans="1:27" ht="14.25" customHeight="1">
      <c r="A567" s="202"/>
      <c r="B567" s="202"/>
      <c r="C567" s="202"/>
      <c r="D567" s="202"/>
      <c r="E567" s="203"/>
      <c r="F567" s="203"/>
      <c r="G567" s="203"/>
      <c r="H567" s="204"/>
      <c r="I567" s="205"/>
      <c r="J567" s="205"/>
      <c r="K567" s="202"/>
      <c r="L567" s="206"/>
      <c r="M567" s="202"/>
      <c r="N567" s="202"/>
      <c r="O567" s="202"/>
      <c r="P567" s="202"/>
      <c r="Q567" s="202"/>
      <c r="R567" s="202"/>
      <c r="S567" s="202"/>
      <c r="T567" s="202"/>
      <c r="U567" s="202"/>
      <c r="V567" s="202"/>
      <c r="W567" s="202"/>
      <c r="X567" s="202"/>
      <c r="Y567" s="202"/>
      <c r="Z567" s="202"/>
      <c r="AA567" s="202"/>
    </row>
    <row r="568" spans="1:27" ht="14.25" customHeight="1">
      <c r="A568" s="202"/>
      <c r="B568" s="202"/>
      <c r="C568" s="202"/>
      <c r="D568" s="202"/>
      <c r="E568" s="203"/>
      <c r="F568" s="203"/>
      <c r="G568" s="203"/>
      <c r="H568" s="204"/>
      <c r="I568" s="205"/>
      <c r="J568" s="205"/>
      <c r="K568" s="202"/>
      <c r="L568" s="206"/>
      <c r="M568" s="202"/>
      <c r="N568" s="202"/>
      <c r="O568" s="202"/>
      <c r="P568" s="202"/>
      <c r="Q568" s="202"/>
      <c r="R568" s="202"/>
      <c r="S568" s="202"/>
      <c r="T568" s="202"/>
      <c r="U568" s="202"/>
      <c r="V568" s="202"/>
      <c r="W568" s="202"/>
      <c r="X568" s="202"/>
      <c r="Y568" s="202"/>
      <c r="Z568" s="202"/>
      <c r="AA568" s="202"/>
    </row>
    <row r="569" spans="1:27" ht="14.25" customHeight="1">
      <c r="A569" s="202"/>
      <c r="B569" s="202"/>
      <c r="C569" s="202"/>
      <c r="D569" s="202"/>
      <c r="E569" s="203"/>
      <c r="F569" s="203"/>
      <c r="G569" s="203"/>
      <c r="H569" s="204"/>
      <c r="I569" s="205"/>
      <c r="J569" s="205"/>
      <c r="K569" s="202"/>
      <c r="L569" s="206"/>
      <c r="M569" s="202"/>
      <c r="N569" s="202"/>
      <c r="O569" s="202"/>
      <c r="P569" s="202"/>
      <c r="Q569" s="202"/>
      <c r="R569" s="202"/>
      <c r="S569" s="202"/>
      <c r="T569" s="202"/>
      <c r="U569" s="202"/>
      <c r="V569" s="202"/>
      <c r="W569" s="202"/>
      <c r="X569" s="202"/>
      <c r="Y569" s="202"/>
      <c r="Z569" s="202"/>
      <c r="AA569" s="202"/>
    </row>
    <row r="570" spans="1:27" ht="14.25" customHeight="1">
      <c r="A570" s="202"/>
      <c r="B570" s="202"/>
      <c r="C570" s="202"/>
      <c r="D570" s="202"/>
      <c r="E570" s="203"/>
      <c r="F570" s="203"/>
      <c r="G570" s="203"/>
      <c r="H570" s="204"/>
      <c r="I570" s="205"/>
      <c r="J570" s="205"/>
      <c r="K570" s="202"/>
      <c r="L570" s="206"/>
      <c r="M570" s="202"/>
      <c r="N570" s="202"/>
      <c r="O570" s="202"/>
      <c r="P570" s="202"/>
      <c r="Q570" s="202"/>
      <c r="R570" s="202"/>
      <c r="S570" s="202"/>
      <c r="T570" s="202"/>
      <c r="U570" s="202"/>
      <c r="V570" s="202"/>
      <c r="W570" s="202"/>
      <c r="X570" s="202"/>
      <c r="Y570" s="202"/>
      <c r="Z570" s="202"/>
      <c r="AA570" s="202"/>
    </row>
    <row r="571" spans="1:27" ht="14.25" customHeight="1">
      <c r="A571" s="202"/>
      <c r="B571" s="202"/>
      <c r="C571" s="202"/>
      <c r="D571" s="202"/>
      <c r="E571" s="203"/>
      <c r="F571" s="203"/>
      <c r="G571" s="203"/>
      <c r="H571" s="204"/>
      <c r="I571" s="205"/>
      <c r="J571" s="205"/>
      <c r="K571" s="202"/>
      <c r="L571" s="206"/>
      <c r="M571" s="202"/>
      <c r="N571" s="202"/>
      <c r="O571" s="202"/>
      <c r="P571" s="202"/>
      <c r="Q571" s="202"/>
      <c r="R571" s="202"/>
      <c r="S571" s="202"/>
      <c r="T571" s="202"/>
      <c r="U571" s="202"/>
      <c r="V571" s="202"/>
      <c r="W571" s="202"/>
      <c r="X571" s="202"/>
      <c r="Y571" s="202"/>
      <c r="Z571" s="202"/>
      <c r="AA571" s="202"/>
    </row>
    <row r="572" spans="1:27" ht="14.25" customHeight="1">
      <c r="A572" s="202"/>
      <c r="B572" s="202"/>
      <c r="C572" s="202"/>
      <c r="D572" s="202"/>
      <c r="E572" s="203"/>
      <c r="F572" s="203"/>
      <c r="G572" s="203"/>
      <c r="H572" s="204"/>
      <c r="I572" s="205"/>
      <c r="J572" s="205"/>
      <c r="K572" s="202"/>
      <c r="L572" s="206"/>
      <c r="M572" s="202"/>
      <c r="N572" s="202"/>
      <c r="O572" s="202"/>
      <c r="P572" s="202"/>
      <c r="Q572" s="202"/>
      <c r="R572" s="202"/>
      <c r="S572" s="202"/>
      <c r="T572" s="202"/>
      <c r="U572" s="202"/>
      <c r="V572" s="202"/>
      <c r="W572" s="202"/>
      <c r="X572" s="202"/>
      <c r="Y572" s="202"/>
      <c r="Z572" s="202"/>
      <c r="AA572" s="202"/>
    </row>
    <row r="573" spans="1:27" ht="14.25" customHeight="1">
      <c r="A573" s="202"/>
      <c r="B573" s="202"/>
      <c r="C573" s="202"/>
      <c r="D573" s="202"/>
      <c r="E573" s="203"/>
      <c r="F573" s="203"/>
      <c r="G573" s="203"/>
      <c r="H573" s="204"/>
      <c r="I573" s="205"/>
      <c r="J573" s="205"/>
      <c r="K573" s="202"/>
      <c r="L573" s="206"/>
      <c r="M573" s="202"/>
      <c r="N573" s="202"/>
      <c r="O573" s="202"/>
      <c r="P573" s="202"/>
      <c r="Q573" s="202"/>
      <c r="R573" s="202"/>
      <c r="S573" s="202"/>
      <c r="T573" s="202"/>
      <c r="U573" s="202"/>
      <c r="V573" s="202"/>
      <c r="W573" s="202"/>
      <c r="X573" s="202"/>
      <c r="Y573" s="202"/>
      <c r="Z573" s="202"/>
      <c r="AA573" s="202"/>
    </row>
    <row r="574" spans="1:27" ht="14.25" customHeight="1">
      <c r="A574" s="202"/>
      <c r="B574" s="202"/>
      <c r="C574" s="202"/>
      <c r="D574" s="202"/>
      <c r="E574" s="203"/>
      <c r="F574" s="203"/>
      <c r="G574" s="203"/>
      <c r="H574" s="204"/>
      <c r="I574" s="205"/>
      <c r="J574" s="205"/>
      <c r="K574" s="202"/>
      <c r="L574" s="206"/>
      <c r="M574" s="202"/>
      <c r="N574" s="202"/>
      <c r="O574" s="202"/>
      <c r="P574" s="202"/>
      <c r="Q574" s="202"/>
      <c r="R574" s="202"/>
      <c r="S574" s="202"/>
      <c r="T574" s="202"/>
      <c r="U574" s="202"/>
      <c r="V574" s="202"/>
      <c r="W574" s="202"/>
      <c r="X574" s="202"/>
      <c r="Y574" s="202"/>
      <c r="Z574" s="202"/>
      <c r="AA574" s="202"/>
    </row>
    <row r="575" spans="1:27" ht="14.25" customHeight="1">
      <c r="A575" s="202"/>
      <c r="B575" s="202"/>
      <c r="C575" s="202"/>
      <c r="D575" s="202"/>
      <c r="E575" s="203"/>
      <c r="F575" s="203"/>
      <c r="G575" s="203"/>
      <c r="H575" s="204"/>
      <c r="I575" s="205"/>
      <c r="J575" s="205"/>
      <c r="K575" s="202"/>
      <c r="L575" s="206"/>
      <c r="M575" s="202"/>
      <c r="N575" s="202"/>
      <c r="O575" s="202"/>
      <c r="P575" s="202"/>
      <c r="Q575" s="202"/>
      <c r="R575" s="202"/>
      <c r="S575" s="202"/>
      <c r="T575" s="202"/>
      <c r="U575" s="202"/>
      <c r="V575" s="202"/>
      <c r="W575" s="202"/>
      <c r="X575" s="202"/>
      <c r="Y575" s="202"/>
      <c r="Z575" s="202"/>
      <c r="AA575" s="202"/>
    </row>
    <row r="576" spans="1:27" ht="14.25" customHeight="1">
      <c r="A576" s="202"/>
      <c r="B576" s="202"/>
      <c r="C576" s="202"/>
      <c r="D576" s="202"/>
      <c r="E576" s="203"/>
      <c r="F576" s="203"/>
      <c r="G576" s="203"/>
      <c r="H576" s="204"/>
      <c r="I576" s="205"/>
      <c r="J576" s="205"/>
      <c r="K576" s="202"/>
      <c r="L576" s="206"/>
      <c r="M576" s="202"/>
      <c r="N576" s="202"/>
      <c r="O576" s="202"/>
      <c r="P576" s="202"/>
      <c r="Q576" s="202"/>
      <c r="R576" s="202"/>
      <c r="S576" s="202"/>
      <c r="T576" s="202"/>
      <c r="U576" s="202"/>
      <c r="V576" s="202"/>
      <c r="W576" s="202"/>
      <c r="X576" s="202"/>
      <c r="Y576" s="202"/>
      <c r="Z576" s="202"/>
      <c r="AA576" s="202"/>
    </row>
    <row r="577" spans="1:27" ht="14.25" customHeight="1">
      <c r="A577" s="202"/>
      <c r="B577" s="202"/>
      <c r="C577" s="202"/>
      <c r="D577" s="202"/>
      <c r="E577" s="203"/>
      <c r="F577" s="203"/>
      <c r="G577" s="203"/>
      <c r="H577" s="204"/>
      <c r="I577" s="205"/>
      <c r="J577" s="205"/>
      <c r="K577" s="202"/>
      <c r="L577" s="206"/>
      <c r="M577" s="202"/>
      <c r="N577" s="202"/>
      <c r="O577" s="202"/>
      <c r="P577" s="202"/>
      <c r="Q577" s="202"/>
      <c r="R577" s="202"/>
      <c r="S577" s="202"/>
      <c r="T577" s="202"/>
      <c r="U577" s="202"/>
      <c r="V577" s="202"/>
      <c r="W577" s="202"/>
      <c r="X577" s="202"/>
      <c r="Y577" s="202"/>
      <c r="Z577" s="202"/>
      <c r="AA577" s="202"/>
    </row>
    <row r="578" spans="1:27" ht="14.25" customHeight="1">
      <c r="A578" s="202"/>
      <c r="B578" s="202"/>
      <c r="C578" s="202"/>
      <c r="D578" s="202"/>
      <c r="E578" s="203"/>
      <c r="F578" s="203"/>
      <c r="G578" s="203"/>
      <c r="H578" s="204"/>
      <c r="I578" s="205"/>
      <c r="J578" s="205"/>
      <c r="K578" s="202"/>
      <c r="L578" s="206"/>
      <c r="M578" s="202"/>
      <c r="N578" s="202"/>
      <c r="O578" s="202"/>
      <c r="P578" s="202"/>
      <c r="Q578" s="202"/>
      <c r="R578" s="202"/>
      <c r="S578" s="202"/>
      <c r="T578" s="202"/>
      <c r="U578" s="202"/>
      <c r="V578" s="202"/>
      <c r="W578" s="202"/>
      <c r="X578" s="202"/>
      <c r="Y578" s="202"/>
      <c r="Z578" s="202"/>
      <c r="AA578" s="202"/>
    </row>
    <row r="579" spans="1:27" ht="14.25" customHeight="1">
      <c r="A579" s="202"/>
      <c r="B579" s="202"/>
      <c r="C579" s="202"/>
      <c r="D579" s="202"/>
      <c r="E579" s="203"/>
      <c r="F579" s="203"/>
      <c r="G579" s="203"/>
      <c r="H579" s="204"/>
      <c r="I579" s="205"/>
      <c r="J579" s="205"/>
      <c r="K579" s="202"/>
      <c r="L579" s="206"/>
      <c r="M579" s="202"/>
      <c r="N579" s="202"/>
      <c r="O579" s="202"/>
      <c r="P579" s="202"/>
      <c r="Q579" s="202"/>
      <c r="R579" s="202"/>
      <c r="S579" s="202"/>
      <c r="T579" s="202"/>
      <c r="U579" s="202"/>
      <c r="V579" s="202"/>
      <c r="W579" s="202"/>
      <c r="X579" s="202"/>
      <c r="Y579" s="202"/>
      <c r="Z579" s="202"/>
      <c r="AA579" s="202"/>
    </row>
    <row r="580" spans="1:27" ht="14.25" customHeight="1">
      <c r="A580" s="202"/>
      <c r="B580" s="202"/>
      <c r="C580" s="202"/>
      <c r="D580" s="202"/>
      <c r="E580" s="203"/>
      <c r="F580" s="203"/>
      <c r="G580" s="203"/>
      <c r="H580" s="204"/>
      <c r="I580" s="205"/>
      <c r="J580" s="205"/>
      <c r="K580" s="202"/>
      <c r="L580" s="206"/>
      <c r="M580" s="202"/>
      <c r="N580" s="202"/>
      <c r="O580" s="202"/>
      <c r="P580" s="202"/>
      <c r="Q580" s="202"/>
      <c r="R580" s="202"/>
      <c r="S580" s="202"/>
      <c r="T580" s="202"/>
      <c r="U580" s="202"/>
      <c r="V580" s="202"/>
      <c r="W580" s="202"/>
      <c r="X580" s="202"/>
      <c r="Y580" s="202"/>
      <c r="Z580" s="202"/>
      <c r="AA580" s="202"/>
    </row>
    <row r="581" spans="1:27" ht="14.25" customHeight="1">
      <c r="A581" s="202"/>
      <c r="B581" s="202"/>
      <c r="C581" s="202"/>
      <c r="D581" s="202"/>
      <c r="E581" s="203"/>
      <c r="F581" s="203"/>
      <c r="G581" s="203"/>
      <c r="H581" s="204"/>
      <c r="I581" s="205"/>
      <c r="J581" s="205"/>
      <c r="K581" s="202"/>
      <c r="L581" s="206"/>
      <c r="M581" s="202"/>
      <c r="N581" s="202"/>
      <c r="O581" s="202"/>
      <c r="P581" s="202"/>
      <c r="Q581" s="202"/>
      <c r="R581" s="202"/>
      <c r="S581" s="202"/>
      <c r="T581" s="202"/>
      <c r="U581" s="202"/>
      <c r="V581" s="202"/>
      <c r="W581" s="202"/>
      <c r="X581" s="202"/>
      <c r="Y581" s="202"/>
      <c r="Z581" s="202"/>
      <c r="AA581" s="202"/>
    </row>
    <row r="582" spans="1:27" ht="14.25" customHeight="1">
      <c r="A582" s="202"/>
      <c r="B582" s="202"/>
      <c r="C582" s="202"/>
      <c r="D582" s="202"/>
      <c r="E582" s="203"/>
      <c r="F582" s="203"/>
      <c r="G582" s="203"/>
      <c r="H582" s="204"/>
      <c r="I582" s="205"/>
      <c r="J582" s="205"/>
      <c r="K582" s="202"/>
      <c r="L582" s="206"/>
      <c r="M582" s="202"/>
      <c r="N582" s="202"/>
      <c r="O582" s="202"/>
      <c r="P582" s="202"/>
      <c r="Q582" s="202"/>
      <c r="R582" s="202"/>
      <c r="S582" s="202"/>
      <c r="T582" s="202"/>
      <c r="U582" s="202"/>
      <c r="V582" s="202"/>
      <c r="W582" s="202"/>
      <c r="X582" s="202"/>
      <c r="Y582" s="202"/>
      <c r="Z582" s="202"/>
      <c r="AA582" s="202"/>
    </row>
    <row r="583" spans="1:27" ht="14.25" customHeight="1">
      <c r="A583" s="202"/>
      <c r="B583" s="202"/>
      <c r="C583" s="202"/>
      <c r="D583" s="202"/>
      <c r="E583" s="203"/>
      <c r="F583" s="203"/>
      <c r="G583" s="203"/>
      <c r="H583" s="204"/>
      <c r="I583" s="205"/>
      <c r="J583" s="205"/>
      <c r="K583" s="202"/>
      <c r="L583" s="206"/>
      <c r="M583" s="202"/>
      <c r="N583" s="202"/>
      <c r="O583" s="202"/>
      <c r="P583" s="202"/>
      <c r="Q583" s="202"/>
      <c r="R583" s="202"/>
      <c r="S583" s="202"/>
      <c r="T583" s="202"/>
      <c r="U583" s="202"/>
      <c r="V583" s="202"/>
      <c r="W583" s="202"/>
      <c r="X583" s="202"/>
      <c r="Y583" s="202"/>
      <c r="Z583" s="202"/>
      <c r="AA583" s="202"/>
    </row>
    <row r="584" spans="1:27" ht="14.25" customHeight="1">
      <c r="A584" s="202"/>
      <c r="B584" s="202"/>
      <c r="C584" s="202"/>
      <c r="D584" s="202"/>
      <c r="E584" s="203"/>
      <c r="F584" s="203"/>
      <c r="G584" s="203"/>
      <c r="H584" s="204"/>
      <c r="I584" s="205"/>
      <c r="J584" s="205"/>
      <c r="K584" s="202"/>
      <c r="L584" s="206"/>
      <c r="M584" s="202"/>
      <c r="N584" s="202"/>
      <c r="O584" s="202"/>
      <c r="P584" s="202"/>
      <c r="Q584" s="202"/>
      <c r="R584" s="202"/>
      <c r="S584" s="202"/>
      <c r="T584" s="202"/>
      <c r="U584" s="202"/>
      <c r="V584" s="202"/>
      <c r="W584" s="202"/>
      <c r="X584" s="202"/>
      <c r="Y584" s="202"/>
      <c r="Z584" s="202"/>
      <c r="AA584" s="202"/>
    </row>
    <row r="585" spans="1:27" ht="14.25" customHeight="1">
      <c r="A585" s="202"/>
      <c r="B585" s="202"/>
      <c r="C585" s="202"/>
      <c r="D585" s="202"/>
      <c r="E585" s="203"/>
      <c r="F585" s="203"/>
      <c r="G585" s="203"/>
      <c r="H585" s="204"/>
      <c r="I585" s="205"/>
      <c r="J585" s="205"/>
      <c r="K585" s="202"/>
      <c r="L585" s="206"/>
      <c r="M585" s="202"/>
      <c r="N585" s="202"/>
      <c r="O585" s="202"/>
      <c r="P585" s="202"/>
      <c r="Q585" s="202"/>
      <c r="R585" s="202"/>
      <c r="S585" s="202"/>
      <c r="T585" s="202"/>
      <c r="U585" s="202"/>
      <c r="V585" s="202"/>
      <c r="W585" s="202"/>
      <c r="X585" s="202"/>
      <c r="Y585" s="202"/>
      <c r="Z585" s="202"/>
      <c r="AA585" s="202"/>
    </row>
    <row r="586" spans="1:27" ht="14.25" customHeight="1">
      <c r="A586" s="202"/>
      <c r="B586" s="202"/>
      <c r="C586" s="202"/>
      <c r="D586" s="202"/>
      <c r="E586" s="203"/>
      <c r="F586" s="203"/>
      <c r="G586" s="203"/>
      <c r="H586" s="204"/>
      <c r="I586" s="205"/>
      <c r="J586" s="205"/>
      <c r="K586" s="202"/>
      <c r="L586" s="206"/>
      <c r="M586" s="202"/>
      <c r="N586" s="202"/>
      <c r="O586" s="202"/>
      <c r="P586" s="202"/>
      <c r="Q586" s="202"/>
      <c r="R586" s="202"/>
      <c r="S586" s="202"/>
      <c r="T586" s="202"/>
      <c r="U586" s="202"/>
      <c r="V586" s="202"/>
      <c r="W586" s="202"/>
      <c r="X586" s="202"/>
      <c r="Y586" s="202"/>
      <c r="Z586" s="202"/>
      <c r="AA586" s="202"/>
    </row>
    <row r="587" spans="1:27" ht="14.25" customHeight="1">
      <c r="A587" s="202"/>
      <c r="B587" s="202"/>
      <c r="C587" s="202"/>
      <c r="D587" s="202"/>
      <c r="E587" s="203"/>
      <c r="F587" s="203"/>
      <c r="G587" s="203"/>
      <c r="H587" s="204"/>
      <c r="I587" s="205"/>
      <c r="J587" s="205"/>
      <c r="K587" s="202"/>
      <c r="L587" s="206"/>
      <c r="M587" s="202"/>
      <c r="N587" s="202"/>
      <c r="O587" s="202"/>
      <c r="P587" s="202"/>
      <c r="Q587" s="202"/>
      <c r="R587" s="202"/>
      <c r="S587" s="202"/>
      <c r="T587" s="202"/>
      <c r="U587" s="202"/>
      <c r="V587" s="202"/>
      <c r="W587" s="202"/>
      <c r="X587" s="202"/>
      <c r="Y587" s="202"/>
      <c r="Z587" s="202"/>
      <c r="AA587" s="202"/>
    </row>
    <row r="588" spans="1:27" ht="14.25" customHeight="1">
      <c r="A588" s="202"/>
      <c r="B588" s="202"/>
      <c r="C588" s="202"/>
      <c r="D588" s="202"/>
      <c r="E588" s="203"/>
      <c r="F588" s="203"/>
      <c r="G588" s="203"/>
      <c r="H588" s="204"/>
      <c r="I588" s="205"/>
      <c r="J588" s="205"/>
      <c r="K588" s="202"/>
      <c r="L588" s="206"/>
      <c r="M588" s="202"/>
      <c r="N588" s="202"/>
      <c r="O588" s="202"/>
      <c r="P588" s="202"/>
      <c r="Q588" s="202"/>
      <c r="R588" s="202"/>
      <c r="S588" s="202"/>
      <c r="T588" s="202"/>
      <c r="U588" s="202"/>
      <c r="V588" s="202"/>
      <c r="W588" s="202"/>
      <c r="X588" s="202"/>
      <c r="Y588" s="202"/>
      <c r="Z588" s="202"/>
      <c r="AA588" s="202"/>
    </row>
    <row r="589" spans="1:27" ht="14.25" customHeight="1">
      <c r="A589" s="202"/>
      <c r="B589" s="202"/>
      <c r="C589" s="202"/>
      <c r="D589" s="202"/>
      <c r="E589" s="203"/>
      <c r="F589" s="203"/>
      <c r="G589" s="203"/>
      <c r="H589" s="204"/>
      <c r="I589" s="205"/>
      <c r="J589" s="205"/>
      <c r="K589" s="202"/>
      <c r="L589" s="206"/>
      <c r="M589" s="202"/>
      <c r="N589" s="202"/>
      <c r="O589" s="202"/>
      <c r="P589" s="202"/>
      <c r="Q589" s="202"/>
      <c r="R589" s="202"/>
      <c r="S589" s="202"/>
      <c r="T589" s="202"/>
      <c r="U589" s="202"/>
      <c r="V589" s="202"/>
      <c r="W589" s="202"/>
      <c r="X589" s="202"/>
      <c r="Y589" s="202"/>
      <c r="Z589" s="202"/>
      <c r="AA589" s="202"/>
    </row>
    <row r="590" spans="1:27" ht="14.25" customHeight="1">
      <c r="A590" s="202"/>
      <c r="B590" s="202"/>
      <c r="C590" s="202"/>
      <c r="D590" s="202"/>
      <c r="E590" s="203"/>
      <c r="F590" s="203"/>
      <c r="G590" s="203"/>
      <c r="H590" s="204"/>
      <c r="I590" s="205"/>
      <c r="J590" s="205"/>
      <c r="K590" s="202"/>
      <c r="L590" s="206"/>
      <c r="M590" s="202"/>
      <c r="N590" s="202"/>
      <c r="O590" s="202"/>
      <c r="P590" s="202"/>
      <c r="Q590" s="202"/>
      <c r="R590" s="202"/>
      <c r="S590" s="202"/>
      <c r="T590" s="202"/>
      <c r="U590" s="202"/>
      <c r="V590" s="202"/>
      <c r="W590" s="202"/>
      <c r="X590" s="202"/>
      <c r="Y590" s="202"/>
      <c r="Z590" s="202"/>
      <c r="AA590" s="202"/>
    </row>
    <row r="591" spans="1:27" ht="14.25" customHeight="1">
      <c r="A591" s="202"/>
      <c r="B591" s="202"/>
      <c r="C591" s="202"/>
      <c r="D591" s="202"/>
      <c r="E591" s="203"/>
      <c r="F591" s="203"/>
      <c r="G591" s="203"/>
      <c r="H591" s="204"/>
      <c r="I591" s="205"/>
      <c r="J591" s="205"/>
      <c r="K591" s="202"/>
      <c r="L591" s="206"/>
      <c r="M591" s="202"/>
      <c r="N591" s="202"/>
      <c r="O591" s="202"/>
      <c r="P591" s="202"/>
      <c r="Q591" s="202"/>
      <c r="R591" s="202"/>
      <c r="S591" s="202"/>
      <c r="T591" s="202"/>
      <c r="U591" s="202"/>
      <c r="V591" s="202"/>
      <c r="W591" s="202"/>
      <c r="X591" s="202"/>
      <c r="Y591" s="202"/>
      <c r="Z591" s="202"/>
      <c r="AA591" s="202"/>
    </row>
    <row r="592" spans="1:27" ht="14.25" customHeight="1">
      <c r="A592" s="202"/>
      <c r="B592" s="202"/>
      <c r="C592" s="202"/>
      <c r="D592" s="202"/>
      <c r="E592" s="203"/>
      <c r="F592" s="203"/>
      <c r="G592" s="203"/>
      <c r="H592" s="204"/>
      <c r="I592" s="205"/>
      <c r="J592" s="205"/>
      <c r="K592" s="202"/>
      <c r="L592" s="206"/>
      <c r="M592" s="202"/>
      <c r="N592" s="202"/>
      <c r="O592" s="202"/>
      <c r="P592" s="202"/>
      <c r="Q592" s="202"/>
      <c r="R592" s="202"/>
      <c r="S592" s="202"/>
      <c r="T592" s="202"/>
      <c r="U592" s="202"/>
      <c r="V592" s="202"/>
      <c r="W592" s="202"/>
      <c r="X592" s="202"/>
      <c r="Y592" s="202"/>
      <c r="Z592" s="202"/>
      <c r="AA592" s="202"/>
    </row>
    <row r="593" spans="1:27" ht="14.25" customHeight="1">
      <c r="A593" s="202"/>
      <c r="B593" s="202"/>
      <c r="C593" s="202"/>
      <c r="D593" s="202"/>
      <c r="E593" s="203"/>
      <c r="F593" s="203"/>
      <c r="G593" s="203"/>
      <c r="H593" s="204"/>
      <c r="I593" s="205"/>
      <c r="J593" s="205"/>
      <c r="K593" s="202"/>
      <c r="L593" s="206"/>
      <c r="M593" s="202"/>
      <c r="N593" s="202"/>
      <c r="O593" s="202"/>
      <c r="P593" s="202"/>
      <c r="Q593" s="202"/>
      <c r="R593" s="202"/>
      <c r="S593" s="202"/>
      <c r="T593" s="202"/>
      <c r="U593" s="202"/>
      <c r="V593" s="202"/>
      <c r="W593" s="202"/>
      <c r="X593" s="202"/>
      <c r="Y593" s="202"/>
      <c r="Z593" s="202"/>
      <c r="AA593" s="202"/>
    </row>
    <row r="594" spans="1:27" ht="14.25" customHeight="1">
      <c r="A594" s="202"/>
      <c r="B594" s="202"/>
      <c r="C594" s="202"/>
      <c r="D594" s="202"/>
      <c r="E594" s="203"/>
      <c r="F594" s="203"/>
      <c r="G594" s="203"/>
      <c r="H594" s="204"/>
      <c r="I594" s="205"/>
      <c r="J594" s="205"/>
      <c r="K594" s="202"/>
      <c r="L594" s="206"/>
      <c r="M594" s="202"/>
      <c r="N594" s="202"/>
      <c r="O594" s="202"/>
      <c r="P594" s="202"/>
      <c r="Q594" s="202"/>
      <c r="R594" s="202"/>
      <c r="S594" s="202"/>
      <c r="T594" s="202"/>
      <c r="U594" s="202"/>
      <c r="V594" s="202"/>
      <c r="W594" s="202"/>
      <c r="X594" s="202"/>
      <c r="Y594" s="202"/>
      <c r="Z594" s="202"/>
      <c r="AA594" s="202"/>
    </row>
    <row r="595" spans="1:27" ht="14.25" customHeight="1">
      <c r="A595" s="202"/>
      <c r="B595" s="202"/>
      <c r="C595" s="202"/>
      <c r="D595" s="202"/>
      <c r="E595" s="203"/>
      <c r="F595" s="203"/>
      <c r="G595" s="203"/>
      <c r="H595" s="204"/>
      <c r="I595" s="205"/>
      <c r="J595" s="205"/>
      <c r="K595" s="202"/>
      <c r="L595" s="206"/>
      <c r="M595" s="202"/>
      <c r="N595" s="202"/>
      <c r="O595" s="202"/>
      <c r="P595" s="202"/>
      <c r="Q595" s="202"/>
      <c r="R595" s="202"/>
      <c r="S595" s="202"/>
      <c r="T595" s="202"/>
      <c r="U595" s="202"/>
      <c r="V595" s="202"/>
      <c r="W595" s="202"/>
      <c r="X595" s="202"/>
      <c r="Y595" s="202"/>
      <c r="Z595" s="202"/>
      <c r="AA595" s="202"/>
    </row>
    <row r="596" spans="1:27" ht="14.25" customHeight="1">
      <c r="A596" s="202"/>
      <c r="B596" s="202"/>
      <c r="C596" s="202"/>
      <c r="D596" s="202"/>
      <c r="E596" s="203"/>
      <c r="F596" s="203"/>
      <c r="G596" s="203"/>
      <c r="H596" s="204"/>
      <c r="I596" s="205"/>
      <c r="J596" s="205"/>
      <c r="K596" s="202"/>
      <c r="L596" s="206"/>
      <c r="M596" s="202"/>
      <c r="N596" s="202"/>
      <c r="O596" s="202"/>
      <c r="P596" s="202"/>
      <c r="Q596" s="202"/>
      <c r="R596" s="202"/>
      <c r="S596" s="202"/>
      <c r="T596" s="202"/>
      <c r="U596" s="202"/>
      <c r="V596" s="202"/>
      <c r="W596" s="202"/>
      <c r="X596" s="202"/>
      <c r="Y596" s="202"/>
      <c r="Z596" s="202"/>
      <c r="AA596" s="202"/>
    </row>
    <row r="597" spans="1:27" ht="14.25" customHeight="1">
      <c r="A597" s="202"/>
      <c r="B597" s="202"/>
      <c r="C597" s="202"/>
      <c r="D597" s="202"/>
      <c r="E597" s="203"/>
      <c r="F597" s="203"/>
      <c r="G597" s="203"/>
      <c r="H597" s="204"/>
      <c r="I597" s="205"/>
      <c r="J597" s="205"/>
      <c r="K597" s="202"/>
      <c r="L597" s="206"/>
      <c r="M597" s="202"/>
      <c r="N597" s="202"/>
      <c r="O597" s="202"/>
      <c r="P597" s="202"/>
      <c r="Q597" s="202"/>
      <c r="R597" s="202"/>
      <c r="S597" s="202"/>
      <c r="T597" s="202"/>
      <c r="U597" s="202"/>
      <c r="V597" s="202"/>
      <c r="W597" s="202"/>
      <c r="X597" s="202"/>
      <c r="Y597" s="202"/>
      <c r="Z597" s="202"/>
      <c r="AA597" s="202"/>
    </row>
    <row r="598" spans="1:27" ht="14.25" customHeight="1">
      <c r="A598" s="202"/>
      <c r="B598" s="202"/>
      <c r="C598" s="202"/>
      <c r="D598" s="202"/>
      <c r="E598" s="203"/>
      <c r="F598" s="203"/>
      <c r="G598" s="203"/>
      <c r="H598" s="204"/>
      <c r="I598" s="205"/>
      <c r="J598" s="205"/>
      <c r="K598" s="202"/>
      <c r="L598" s="206"/>
      <c r="M598" s="202"/>
      <c r="N598" s="202"/>
      <c r="O598" s="202"/>
      <c r="P598" s="202"/>
      <c r="Q598" s="202"/>
      <c r="R598" s="202"/>
      <c r="S598" s="202"/>
      <c r="T598" s="202"/>
      <c r="U598" s="202"/>
      <c r="V598" s="202"/>
      <c r="W598" s="202"/>
      <c r="X598" s="202"/>
      <c r="Y598" s="202"/>
      <c r="Z598" s="202"/>
      <c r="AA598" s="202"/>
    </row>
    <row r="599" spans="1:27" ht="14.25" customHeight="1">
      <c r="A599" s="202"/>
      <c r="B599" s="202"/>
      <c r="C599" s="202"/>
      <c r="D599" s="202"/>
      <c r="E599" s="203"/>
      <c r="F599" s="203"/>
      <c r="G599" s="203"/>
      <c r="H599" s="204"/>
      <c r="I599" s="205"/>
      <c r="J599" s="205"/>
      <c r="K599" s="202"/>
      <c r="L599" s="206"/>
      <c r="M599" s="202"/>
      <c r="N599" s="202"/>
      <c r="O599" s="202"/>
      <c r="P599" s="202"/>
      <c r="Q599" s="202"/>
      <c r="R599" s="202"/>
      <c r="S599" s="202"/>
      <c r="T599" s="202"/>
      <c r="U599" s="202"/>
      <c r="V599" s="202"/>
      <c r="W599" s="202"/>
      <c r="X599" s="202"/>
      <c r="Y599" s="202"/>
      <c r="Z599" s="202"/>
      <c r="AA599" s="202"/>
    </row>
    <row r="600" spans="1:27" ht="14.25" customHeight="1">
      <c r="A600" s="202"/>
      <c r="B600" s="202"/>
      <c r="C600" s="202"/>
      <c r="D600" s="202"/>
      <c r="E600" s="203"/>
      <c r="F600" s="203"/>
      <c r="G600" s="203"/>
      <c r="H600" s="204"/>
      <c r="I600" s="205"/>
      <c r="J600" s="205"/>
      <c r="K600" s="202"/>
      <c r="L600" s="206"/>
      <c r="M600" s="202"/>
      <c r="N600" s="202"/>
      <c r="O600" s="202"/>
      <c r="P600" s="202"/>
      <c r="Q600" s="202"/>
      <c r="R600" s="202"/>
      <c r="S600" s="202"/>
      <c r="T600" s="202"/>
      <c r="U600" s="202"/>
      <c r="V600" s="202"/>
      <c r="W600" s="202"/>
      <c r="X600" s="202"/>
      <c r="Y600" s="202"/>
      <c r="Z600" s="202"/>
      <c r="AA600" s="202"/>
    </row>
    <row r="601" spans="1:27" ht="14.25" customHeight="1">
      <c r="A601" s="202"/>
      <c r="B601" s="202"/>
      <c r="C601" s="202"/>
      <c r="D601" s="202"/>
      <c r="E601" s="203"/>
      <c r="F601" s="203"/>
      <c r="G601" s="203"/>
      <c r="H601" s="204"/>
      <c r="I601" s="205"/>
      <c r="J601" s="205"/>
      <c r="K601" s="202"/>
      <c r="L601" s="206"/>
      <c r="M601" s="202"/>
      <c r="N601" s="202"/>
      <c r="O601" s="202"/>
      <c r="P601" s="202"/>
      <c r="Q601" s="202"/>
      <c r="R601" s="202"/>
      <c r="S601" s="202"/>
      <c r="T601" s="202"/>
      <c r="U601" s="202"/>
      <c r="V601" s="202"/>
      <c r="W601" s="202"/>
      <c r="X601" s="202"/>
      <c r="Y601" s="202"/>
      <c r="Z601" s="202"/>
      <c r="AA601" s="202"/>
    </row>
    <row r="602" spans="1:27" ht="14.25" customHeight="1">
      <c r="A602" s="202"/>
      <c r="B602" s="202"/>
      <c r="C602" s="202"/>
      <c r="D602" s="202"/>
      <c r="E602" s="203"/>
      <c r="F602" s="203"/>
      <c r="G602" s="203"/>
      <c r="H602" s="204"/>
      <c r="I602" s="205"/>
      <c r="J602" s="205"/>
      <c r="K602" s="202"/>
      <c r="L602" s="206"/>
      <c r="M602" s="202"/>
      <c r="N602" s="202"/>
      <c r="O602" s="202"/>
      <c r="P602" s="202"/>
      <c r="Q602" s="202"/>
      <c r="R602" s="202"/>
      <c r="S602" s="202"/>
      <c r="T602" s="202"/>
      <c r="U602" s="202"/>
      <c r="V602" s="202"/>
      <c r="W602" s="202"/>
      <c r="X602" s="202"/>
      <c r="Y602" s="202"/>
      <c r="Z602" s="202"/>
      <c r="AA602" s="202"/>
    </row>
    <row r="603" spans="1:27" ht="14.25" customHeight="1">
      <c r="A603" s="202"/>
      <c r="B603" s="202"/>
      <c r="C603" s="202"/>
      <c r="D603" s="202"/>
      <c r="E603" s="203"/>
      <c r="F603" s="203"/>
      <c r="G603" s="203"/>
      <c r="H603" s="204"/>
      <c r="I603" s="205"/>
      <c r="J603" s="205"/>
      <c r="K603" s="202"/>
      <c r="L603" s="206"/>
      <c r="M603" s="202"/>
      <c r="N603" s="202"/>
      <c r="O603" s="202"/>
      <c r="P603" s="202"/>
      <c r="Q603" s="202"/>
      <c r="R603" s="202"/>
      <c r="S603" s="202"/>
      <c r="T603" s="202"/>
      <c r="U603" s="202"/>
      <c r="V603" s="202"/>
      <c r="W603" s="202"/>
      <c r="X603" s="202"/>
      <c r="Y603" s="202"/>
      <c r="Z603" s="202"/>
      <c r="AA603" s="202"/>
    </row>
    <row r="604" spans="1:27" ht="14.25" customHeight="1">
      <c r="A604" s="202"/>
      <c r="B604" s="202"/>
      <c r="C604" s="202"/>
      <c r="D604" s="202"/>
      <c r="E604" s="203"/>
      <c r="F604" s="203"/>
      <c r="G604" s="203"/>
      <c r="H604" s="204"/>
      <c r="I604" s="205"/>
      <c r="J604" s="205"/>
      <c r="K604" s="202"/>
      <c r="L604" s="206"/>
      <c r="M604" s="202"/>
      <c r="N604" s="202"/>
      <c r="O604" s="202"/>
      <c r="P604" s="202"/>
      <c r="Q604" s="202"/>
      <c r="R604" s="202"/>
      <c r="S604" s="202"/>
      <c r="T604" s="202"/>
      <c r="U604" s="202"/>
      <c r="V604" s="202"/>
      <c r="W604" s="202"/>
      <c r="X604" s="202"/>
      <c r="Y604" s="202"/>
      <c r="Z604" s="202"/>
      <c r="AA604" s="202"/>
    </row>
    <row r="605" spans="1:27" ht="14.25" customHeight="1">
      <c r="A605" s="202"/>
      <c r="B605" s="202"/>
      <c r="C605" s="202"/>
      <c r="D605" s="202"/>
      <c r="E605" s="203"/>
      <c r="F605" s="203"/>
      <c r="G605" s="203"/>
      <c r="H605" s="204"/>
      <c r="I605" s="205"/>
      <c r="J605" s="205"/>
      <c r="K605" s="202"/>
      <c r="L605" s="206"/>
      <c r="M605" s="202"/>
      <c r="N605" s="202"/>
      <c r="O605" s="202"/>
      <c r="P605" s="202"/>
      <c r="Q605" s="202"/>
      <c r="R605" s="202"/>
      <c r="S605" s="202"/>
      <c r="T605" s="202"/>
      <c r="U605" s="202"/>
      <c r="V605" s="202"/>
      <c r="W605" s="202"/>
      <c r="X605" s="202"/>
      <c r="Y605" s="202"/>
      <c r="Z605" s="202"/>
      <c r="AA605" s="202"/>
    </row>
    <row r="606" spans="1:27" ht="14.25" customHeight="1">
      <c r="A606" s="202"/>
      <c r="B606" s="202"/>
      <c r="C606" s="202"/>
      <c r="D606" s="202"/>
      <c r="E606" s="203"/>
      <c r="F606" s="203"/>
      <c r="G606" s="203"/>
      <c r="H606" s="204"/>
      <c r="I606" s="205"/>
      <c r="J606" s="205"/>
      <c r="K606" s="202"/>
      <c r="L606" s="206"/>
      <c r="M606" s="202"/>
      <c r="N606" s="202"/>
      <c r="O606" s="202"/>
      <c r="P606" s="202"/>
      <c r="Q606" s="202"/>
      <c r="R606" s="202"/>
      <c r="S606" s="202"/>
      <c r="T606" s="202"/>
      <c r="U606" s="202"/>
      <c r="V606" s="202"/>
      <c r="W606" s="202"/>
      <c r="X606" s="202"/>
      <c r="Y606" s="202"/>
      <c r="Z606" s="202"/>
      <c r="AA606" s="202"/>
    </row>
    <row r="607" spans="1:27" ht="14.25" customHeight="1">
      <c r="A607" s="202"/>
      <c r="B607" s="202"/>
      <c r="C607" s="202"/>
      <c r="D607" s="202"/>
      <c r="E607" s="203"/>
      <c r="F607" s="203"/>
      <c r="G607" s="203"/>
      <c r="H607" s="204"/>
      <c r="I607" s="205"/>
      <c r="J607" s="205"/>
      <c r="K607" s="202"/>
      <c r="L607" s="206"/>
      <c r="M607" s="202"/>
      <c r="N607" s="202"/>
      <c r="O607" s="202"/>
      <c r="P607" s="202"/>
      <c r="Q607" s="202"/>
      <c r="R607" s="202"/>
      <c r="S607" s="202"/>
      <c r="T607" s="202"/>
      <c r="U607" s="202"/>
      <c r="V607" s="202"/>
      <c r="W607" s="202"/>
      <c r="X607" s="202"/>
      <c r="Y607" s="202"/>
      <c r="Z607" s="202"/>
      <c r="AA607" s="202"/>
    </row>
    <row r="608" spans="1:27" ht="14.25" customHeight="1">
      <c r="A608" s="202"/>
      <c r="B608" s="202"/>
      <c r="C608" s="202"/>
      <c r="D608" s="202"/>
      <c r="E608" s="203"/>
      <c r="F608" s="203"/>
      <c r="G608" s="203"/>
      <c r="H608" s="204"/>
      <c r="I608" s="205"/>
      <c r="J608" s="205"/>
      <c r="K608" s="202"/>
      <c r="L608" s="206"/>
      <c r="M608" s="202"/>
      <c r="N608" s="202"/>
      <c r="O608" s="202"/>
      <c r="P608" s="202"/>
      <c r="Q608" s="202"/>
      <c r="R608" s="202"/>
      <c r="S608" s="202"/>
      <c r="T608" s="202"/>
      <c r="U608" s="202"/>
      <c r="V608" s="202"/>
      <c r="W608" s="202"/>
      <c r="X608" s="202"/>
      <c r="Y608" s="202"/>
      <c r="Z608" s="202"/>
      <c r="AA608" s="202"/>
    </row>
    <row r="609" spans="1:27" ht="14.25" customHeight="1">
      <c r="A609" s="202"/>
      <c r="B609" s="202"/>
      <c r="C609" s="202"/>
      <c r="D609" s="202"/>
      <c r="E609" s="203"/>
      <c r="F609" s="203"/>
      <c r="G609" s="203"/>
      <c r="H609" s="204"/>
      <c r="I609" s="205"/>
      <c r="J609" s="205"/>
      <c r="K609" s="202"/>
      <c r="L609" s="206"/>
      <c r="M609" s="202"/>
      <c r="N609" s="202"/>
      <c r="O609" s="202"/>
      <c r="P609" s="202"/>
      <c r="Q609" s="202"/>
      <c r="R609" s="202"/>
      <c r="S609" s="202"/>
      <c r="T609" s="202"/>
      <c r="U609" s="202"/>
      <c r="V609" s="202"/>
      <c r="W609" s="202"/>
      <c r="X609" s="202"/>
      <c r="Y609" s="202"/>
      <c r="Z609" s="202"/>
      <c r="AA609" s="202"/>
    </row>
    <row r="610" spans="1:27" ht="14.25" customHeight="1">
      <c r="A610" s="202"/>
      <c r="B610" s="202"/>
      <c r="C610" s="202"/>
      <c r="D610" s="202"/>
      <c r="E610" s="203"/>
      <c r="F610" s="203"/>
      <c r="G610" s="203"/>
      <c r="H610" s="204"/>
      <c r="I610" s="205"/>
      <c r="J610" s="205"/>
      <c r="K610" s="202"/>
      <c r="L610" s="206"/>
      <c r="M610" s="202"/>
      <c r="N610" s="202"/>
      <c r="O610" s="202"/>
      <c r="P610" s="202"/>
      <c r="Q610" s="202"/>
      <c r="R610" s="202"/>
      <c r="S610" s="202"/>
      <c r="T610" s="202"/>
      <c r="U610" s="202"/>
      <c r="V610" s="202"/>
      <c r="W610" s="202"/>
      <c r="X610" s="202"/>
      <c r="Y610" s="202"/>
      <c r="Z610" s="202"/>
      <c r="AA610" s="202"/>
    </row>
    <row r="611" spans="1:27" ht="14.25" customHeight="1">
      <c r="A611" s="202"/>
      <c r="B611" s="202"/>
      <c r="C611" s="202"/>
      <c r="D611" s="202"/>
      <c r="E611" s="203"/>
      <c r="F611" s="203"/>
      <c r="G611" s="203"/>
      <c r="H611" s="204"/>
      <c r="I611" s="205"/>
      <c r="J611" s="205"/>
      <c r="K611" s="202"/>
      <c r="L611" s="206"/>
      <c r="M611" s="202"/>
      <c r="N611" s="202"/>
      <c r="O611" s="202"/>
      <c r="P611" s="202"/>
      <c r="Q611" s="202"/>
      <c r="R611" s="202"/>
      <c r="S611" s="202"/>
      <c r="T611" s="202"/>
      <c r="U611" s="202"/>
      <c r="V611" s="202"/>
      <c r="W611" s="202"/>
      <c r="X611" s="202"/>
      <c r="Y611" s="202"/>
      <c r="Z611" s="202"/>
      <c r="AA611" s="202"/>
    </row>
    <row r="612" spans="1:27" ht="14.25" customHeight="1">
      <c r="A612" s="202"/>
      <c r="B612" s="202"/>
      <c r="C612" s="202"/>
      <c r="D612" s="202"/>
      <c r="E612" s="203"/>
      <c r="F612" s="203"/>
      <c r="G612" s="203"/>
      <c r="H612" s="204"/>
      <c r="I612" s="205"/>
      <c r="J612" s="205"/>
      <c r="K612" s="202"/>
      <c r="L612" s="206"/>
      <c r="M612" s="202"/>
      <c r="N612" s="202"/>
      <c r="O612" s="202"/>
      <c r="P612" s="202"/>
      <c r="Q612" s="202"/>
      <c r="R612" s="202"/>
      <c r="S612" s="202"/>
      <c r="T612" s="202"/>
      <c r="U612" s="202"/>
      <c r="V612" s="202"/>
      <c r="W612" s="202"/>
      <c r="X612" s="202"/>
      <c r="Y612" s="202"/>
      <c r="Z612" s="202"/>
      <c r="AA612" s="202"/>
    </row>
    <row r="613" spans="1:27" ht="14.25" customHeight="1">
      <c r="A613" s="202"/>
      <c r="B613" s="202"/>
      <c r="C613" s="202"/>
      <c r="D613" s="202"/>
      <c r="E613" s="203"/>
      <c r="F613" s="203"/>
      <c r="G613" s="203"/>
      <c r="H613" s="204"/>
      <c r="I613" s="205"/>
      <c r="J613" s="205"/>
      <c r="K613" s="202"/>
      <c r="L613" s="206"/>
      <c r="M613" s="202"/>
      <c r="N613" s="202"/>
      <c r="O613" s="202"/>
      <c r="P613" s="202"/>
      <c r="Q613" s="202"/>
      <c r="R613" s="202"/>
      <c r="S613" s="202"/>
      <c r="T613" s="202"/>
      <c r="U613" s="202"/>
      <c r="V613" s="202"/>
      <c r="W613" s="202"/>
      <c r="X613" s="202"/>
      <c r="Y613" s="202"/>
      <c r="Z613" s="202"/>
      <c r="AA613" s="202"/>
    </row>
    <row r="614" spans="1:27" ht="14.25" customHeight="1">
      <c r="A614" s="202"/>
      <c r="B614" s="202"/>
      <c r="C614" s="202"/>
      <c r="D614" s="202"/>
      <c r="E614" s="203"/>
      <c r="F614" s="203"/>
      <c r="G614" s="203"/>
      <c r="H614" s="204"/>
      <c r="I614" s="205"/>
      <c r="J614" s="205"/>
      <c r="K614" s="202"/>
      <c r="L614" s="206"/>
      <c r="M614" s="202"/>
      <c r="N614" s="202"/>
      <c r="O614" s="202"/>
      <c r="P614" s="202"/>
      <c r="Q614" s="202"/>
      <c r="R614" s="202"/>
      <c r="S614" s="202"/>
      <c r="T614" s="202"/>
      <c r="U614" s="202"/>
      <c r="V614" s="202"/>
      <c r="W614" s="202"/>
      <c r="X614" s="202"/>
      <c r="Y614" s="202"/>
      <c r="Z614" s="202"/>
      <c r="AA614" s="202"/>
    </row>
    <row r="615" spans="1:27" ht="14.25" customHeight="1">
      <c r="A615" s="202"/>
      <c r="B615" s="202"/>
      <c r="C615" s="202"/>
      <c r="D615" s="202"/>
      <c r="E615" s="203"/>
      <c r="F615" s="203"/>
      <c r="G615" s="203"/>
      <c r="H615" s="204"/>
      <c r="I615" s="205"/>
      <c r="J615" s="205"/>
      <c r="K615" s="202"/>
      <c r="L615" s="206"/>
      <c r="M615" s="202"/>
      <c r="N615" s="202"/>
      <c r="O615" s="202"/>
      <c r="P615" s="202"/>
      <c r="Q615" s="202"/>
      <c r="R615" s="202"/>
      <c r="S615" s="202"/>
      <c r="T615" s="202"/>
      <c r="U615" s="202"/>
      <c r="V615" s="202"/>
      <c r="W615" s="202"/>
      <c r="X615" s="202"/>
      <c r="Y615" s="202"/>
      <c r="Z615" s="202"/>
      <c r="AA615" s="202"/>
    </row>
    <row r="616" spans="1:27" ht="14.25" customHeight="1">
      <c r="A616" s="202"/>
      <c r="B616" s="202"/>
      <c r="C616" s="202"/>
      <c r="D616" s="202"/>
      <c r="E616" s="203"/>
      <c r="F616" s="203"/>
      <c r="G616" s="203"/>
      <c r="H616" s="204"/>
      <c r="I616" s="205"/>
      <c r="J616" s="205"/>
      <c r="K616" s="202"/>
      <c r="L616" s="206"/>
      <c r="M616" s="202"/>
      <c r="N616" s="202"/>
      <c r="O616" s="202"/>
      <c r="P616" s="202"/>
      <c r="Q616" s="202"/>
      <c r="R616" s="202"/>
      <c r="S616" s="202"/>
      <c r="T616" s="202"/>
      <c r="U616" s="202"/>
      <c r="V616" s="202"/>
      <c r="W616" s="202"/>
      <c r="X616" s="202"/>
      <c r="Y616" s="202"/>
      <c r="Z616" s="202"/>
      <c r="AA616" s="202"/>
    </row>
    <row r="617" spans="1:27" ht="14.25" customHeight="1">
      <c r="A617" s="202"/>
      <c r="B617" s="202"/>
      <c r="C617" s="202"/>
      <c r="D617" s="202"/>
      <c r="E617" s="203"/>
      <c r="F617" s="203"/>
      <c r="G617" s="203"/>
      <c r="H617" s="204"/>
      <c r="I617" s="205"/>
      <c r="J617" s="205"/>
      <c r="K617" s="202"/>
      <c r="L617" s="206"/>
      <c r="M617" s="202"/>
      <c r="N617" s="202"/>
      <c r="O617" s="202"/>
      <c r="P617" s="202"/>
      <c r="Q617" s="202"/>
      <c r="R617" s="202"/>
      <c r="S617" s="202"/>
      <c r="T617" s="202"/>
      <c r="U617" s="202"/>
      <c r="V617" s="202"/>
      <c r="W617" s="202"/>
      <c r="X617" s="202"/>
      <c r="Y617" s="202"/>
      <c r="Z617" s="202"/>
      <c r="AA617" s="202"/>
    </row>
    <row r="618" spans="1:27" ht="14.25" customHeight="1">
      <c r="A618" s="202"/>
      <c r="B618" s="202"/>
      <c r="C618" s="202"/>
      <c r="D618" s="202"/>
      <c r="E618" s="203"/>
      <c r="F618" s="203"/>
      <c r="G618" s="203"/>
      <c r="H618" s="204"/>
      <c r="I618" s="205"/>
      <c r="J618" s="205"/>
      <c r="K618" s="202"/>
      <c r="L618" s="206"/>
      <c r="M618" s="202"/>
      <c r="N618" s="202"/>
      <c r="O618" s="202"/>
      <c r="P618" s="202"/>
      <c r="Q618" s="202"/>
      <c r="R618" s="202"/>
      <c r="S618" s="202"/>
      <c r="T618" s="202"/>
      <c r="U618" s="202"/>
      <c r="V618" s="202"/>
      <c r="W618" s="202"/>
      <c r="X618" s="202"/>
      <c r="Y618" s="202"/>
      <c r="Z618" s="202"/>
      <c r="AA618" s="202"/>
    </row>
    <row r="619" spans="1:27" ht="14.25" customHeight="1">
      <c r="A619" s="202"/>
      <c r="B619" s="202"/>
      <c r="C619" s="202"/>
      <c r="D619" s="202"/>
      <c r="E619" s="203"/>
      <c r="F619" s="203"/>
      <c r="G619" s="203"/>
      <c r="H619" s="204"/>
      <c r="I619" s="205"/>
      <c r="J619" s="205"/>
      <c r="K619" s="202"/>
      <c r="L619" s="206"/>
      <c r="M619" s="202"/>
      <c r="N619" s="202"/>
      <c r="O619" s="202"/>
      <c r="P619" s="202"/>
      <c r="Q619" s="202"/>
      <c r="R619" s="202"/>
      <c r="S619" s="202"/>
      <c r="T619" s="202"/>
      <c r="U619" s="202"/>
      <c r="V619" s="202"/>
      <c r="W619" s="202"/>
      <c r="X619" s="202"/>
      <c r="Y619" s="202"/>
      <c r="Z619" s="202"/>
      <c r="AA619" s="202"/>
    </row>
    <row r="620" spans="1:27" ht="14.25" customHeight="1">
      <c r="A620" s="202"/>
      <c r="B620" s="202"/>
      <c r="C620" s="202"/>
      <c r="D620" s="202"/>
      <c r="E620" s="203"/>
      <c r="F620" s="203"/>
      <c r="G620" s="203"/>
      <c r="H620" s="204"/>
      <c r="I620" s="205"/>
      <c r="J620" s="205"/>
      <c r="K620" s="202"/>
      <c r="L620" s="206"/>
      <c r="M620" s="202"/>
      <c r="N620" s="202"/>
      <c r="O620" s="202"/>
      <c r="P620" s="202"/>
      <c r="Q620" s="202"/>
      <c r="R620" s="202"/>
      <c r="S620" s="202"/>
      <c r="T620" s="202"/>
      <c r="U620" s="202"/>
      <c r="V620" s="202"/>
      <c r="W620" s="202"/>
      <c r="X620" s="202"/>
      <c r="Y620" s="202"/>
      <c r="Z620" s="202"/>
      <c r="AA620" s="202"/>
    </row>
    <row r="621" spans="1:27" ht="14.25" customHeight="1">
      <c r="A621" s="202"/>
      <c r="B621" s="202"/>
      <c r="C621" s="202"/>
      <c r="D621" s="202"/>
      <c r="E621" s="203"/>
      <c r="F621" s="203"/>
      <c r="G621" s="203"/>
      <c r="H621" s="204"/>
      <c r="I621" s="205"/>
      <c r="J621" s="205"/>
      <c r="K621" s="202"/>
      <c r="L621" s="206"/>
      <c r="M621" s="202"/>
      <c r="N621" s="202"/>
      <c r="O621" s="202"/>
      <c r="P621" s="202"/>
      <c r="Q621" s="202"/>
      <c r="R621" s="202"/>
      <c r="S621" s="202"/>
      <c r="T621" s="202"/>
      <c r="U621" s="202"/>
      <c r="V621" s="202"/>
      <c r="W621" s="202"/>
      <c r="X621" s="202"/>
      <c r="Y621" s="202"/>
      <c r="Z621" s="202"/>
      <c r="AA621" s="202"/>
    </row>
    <row r="622" spans="1:27" ht="14.25" customHeight="1">
      <c r="A622" s="202"/>
      <c r="B622" s="202"/>
      <c r="C622" s="202"/>
      <c r="D622" s="202"/>
      <c r="E622" s="203"/>
      <c r="F622" s="203"/>
      <c r="G622" s="203"/>
      <c r="H622" s="204"/>
      <c r="I622" s="205"/>
      <c r="J622" s="205"/>
      <c r="K622" s="202"/>
      <c r="L622" s="206"/>
      <c r="M622" s="202"/>
      <c r="N622" s="202"/>
      <c r="O622" s="202"/>
      <c r="P622" s="202"/>
      <c r="Q622" s="202"/>
      <c r="R622" s="202"/>
      <c r="S622" s="202"/>
      <c r="T622" s="202"/>
      <c r="U622" s="202"/>
      <c r="V622" s="202"/>
      <c r="W622" s="202"/>
      <c r="X622" s="202"/>
      <c r="Y622" s="202"/>
      <c r="Z622" s="202"/>
      <c r="AA622" s="202"/>
    </row>
    <row r="623" spans="1:27" ht="14.25" customHeight="1">
      <c r="A623" s="202"/>
      <c r="B623" s="202"/>
      <c r="C623" s="202"/>
      <c r="D623" s="202"/>
      <c r="E623" s="203"/>
      <c r="F623" s="203"/>
      <c r="G623" s="203"/>
      <c r="H623" s="204"/>
      <c r="I623" s="205"/>
      <c r="J623" s="205"/>
      <c r="K623" s="202"/>
      <c r="L623" s="206"/>
      <c r="M623" s="202"/>
      <c r="N623" s="202"/>
      <c r="O623" s="202"/>
      <c r="P623" s="202"/>
      <c r="Q623" s="202"/>
      <c r="R623" s="202"/>
      <c r="S623" s="202"/>
      <c r="T623" s="202"/>
      <c r="U623" s="202"/>
      <c r="V623" s="202"/>
      <c r="W623" s="202"/>
      <c r="X623" s="202"/>
      <c r="Y623" s="202"/>
      <c r="Z623" s="202"/>
      <c r="AA623" s="202"/>
    </row>
    <row r="624" spans="1:27" ht="14.25" customHeight="1">
      <c r="A624" s="202"/>
      <c r="B624" s="202"/>
      <c r="C624" s="202"/>
      <c r="D624" s="202"/>
      <c r="E624" s="203"/>
      <c r="F624" s="203"/>
      <c r="G624" s="203"/>
      <c r="H624" s="204"/>
      <c r="I624" s="205"/>
      <c r="J624" s="205"/>
      <c r="K624" s="202"/>
      <c r="L624" s="206"/>
      <c r="M624" s="202"/>
      <c r="N624" s="202"/>
      <c r="O624" s="202"/>
      <c r="P624" s="202"/>
      <c r="Q624" s="202"/>
      <c r="R624" s="202"/>
      <c r="S624" s="202"/>
      <c r="T624" s="202"/>
      <c r="U624" s="202"/>
      <c r="V624" s="202"/>
      <c r="W624" s="202"/>
      <c r="X624" s="202"/>
      <c r="Y624" s="202"/>
      <c r="Z624" s="202"/>
      <c r="AA624" s="202"/>
    </row>
    <row r="625" spans="1:27" ht="14.25" customHeight="1">
      <c r="A625" s="202"/>
      <c r="B625" s="202"/>
      <c r="C625" s="202"/>
      <c r="D625" s="202"/>
      <c r="E625" s="203"/>
      <c r="F625" s="203"/>
      <c r="G625" s="203"/>
      <c r="H625" s="204"/>
      <c r="I625" s="205"/>
      <c r="J625" s="205"/>
      <c r="K625" s="202"/>
      <c r="L625" s="206"/>
      <c r="M625" s="202"/>
      <c r="N625" s="202"/>
      <c r="O625" s="202"/>
      <c r="P625" s="202"/>
      <c r="Q625" s="202"/>
      <c r="R625" s="202"/>
      <c r="S625" s="202"/>
      <c r="T625" s="202"/>
      <c r="U625" s="202"/>
      <c r="V625" s="202"/>
      <c r="W625" s="202"/>
      <c r="X625" s="202"/>
      <c r="Y625" s="202"/>
      <c r="Z625" s="202"/>
      <c r="AA625" s="202"/>
    </row>
    <row r="626" spans="1:27" ht="14.25" customHeight="1">
      <c r="A626" s="202"/>
      <c r="B626" s="202"/>
      <c r="C626" s="202"/>
      <c r="D626" s="202"/>
      <c r="E626" s="203"/>
      <c r="F626" s="203"/>
      <c r="G626" s="203"/>
      <c r="H626" s="204"/>
      <c r="I626" s="205"/>
      <c r="J626" s="205"/>
      <c r="K626" s="202"/>
      <c r="L626" s="206"/>
      <c r="M626" s="202"/>
      <c r="N626" s="202"/>
      <c r="O626" s="202"/>
      <c r="P626" s="202"/>
      <c r="Q626" s="202"/>
      <c r="R626" s="202"/>
      <c r="S626" s="202"/>
      <c r="T626" s="202"/>
      <c r="U626" s="202"/>
      <c r="V626" s="202"/>
      <c r="W626" s="202"/>
      <c r="X626" s="202"/>
      <c r="Y626" s="202"/>
      <c r="Z626" s="202"/>
      <c r="AA626" s="202"/>
    </row>
    <row r="627" spans="1:27" ht="14.25" customHeight="1">
      <c r="A627" s="202"/>
      <c r="B627" s="202"/>
      <c r="C627" s="202"/>
      <c r="D627" s="202"/>
      <c r="E627" s="203"/>
      <c r="F627" s="203"/>
      <c r="G627" s="203"/>
      <c r="H627" s="204"/>
      <c r="I627" s="205"/>
      <c r="J627" s="205"/>
      <c r="K627" s="202"/>
      <c r="L627" s="206"/>
      <c r="M627" s="202"/>
      <c r="N627" s="202"/>
      <c r="O627" s="202"/>
      <c r="P627" s="202"/>
      <c r="Q627" s="202"/>
      <c r="R627" s="202"/>
      <c r="S627" s="202"/>
      <c r="T627" s="202"/>
      <c r="U627" s="202"/>
      <c r="V627" s="202"/>
      <c r="W627" s="202"/>
      <c r="X627" s="202"/>
      <c r="Y627" s="202"/>
      <c r="Z627" s="202"/>
      <c r="AA627" s="202"/>
    </row>
    <row r="628" spans="1:27" ht="14.25" customHeight="1">
      <c r="A628" s="202"/>
      <c r="B628" s="202"/>
      <c r="C628" s="202"/>
      <c r="D628" s="202"/>
      <c r="E628" s="203"/>
      <c r="F628" s="203"/>
      <c r="G628" s="203"/>
      <c r="H628" s="204"/>
      <c r="I628" s="205"/>
      <c r="J628" s="205"/>
      <c r="K628" s="202"/>
      <c r="L628" s="206"/>
      <c r="M628" s="202"/>
      <c r="N628" s="202"/>
      <c r="O628" s="202"/>
      <c r="P628" s="202"/>
      <c r="Q628" s="202"/>
      <c r="R628" s="202"/>
      <c r="S628" s="202"/>
      <c r="T628" s="202"/>
      <c r="U628" s="202"/>
      <c r="V628" s="202"/>
      <c r="W628" s="202"/>
      <c r="X628" s="202"/>
      <c r="Y628" s="202"/>
      <c r="Z628" s="202"/>
      <c r="AA628" s="202"/>
    </row>
    <row r="629" spans="1:27" ht="14.25" customHeight="1">
      <c r="A629" s="202"/>
      <c r="B629" s="202"/>
      <c r="C629" s="202"/>
      <c r="D629" s="202"/>
      <c r="E629" s="203"/>
      <c r="F629" s="203"/>
      <c r="G629" s="203"/>
      <c r="H629" s="204"/>
      <c r="I629" s="205"/>
      <c r="J629" s="205"/>
      <c r="K629" s="202"/>
      <c r="L629" s="206"/>
      <c r="M629" s="202"/>
      <c r="N629" s="202"/>
      <c r="O629" s="202"/>
      <c r="P629" s="202"/>
      <c r="Q629" s="202"/>
      <c r="R629" s="202"/>
      <c r="S629" s="202"/>
      <c r="T629" s="202"/>
      <c r="U629" s="202"/>
      <c r="V629" s="202"/>
      <c r="W629" s="202"/>
      <c r="X629" s="202"/>
      <c r="Y629" s="202"/>
      <c r="Z629" s="202"/>
      <c r="AA629" s="202"/>
    </row>
    <row r="630" spans="1:27" ht="14.25" customHeight="1">
      <c r="A630" s="202"/>
      <c r="B630" s="202"/>
      <c r="C630" s="202"/>
      <c r="D630" s="202"/>
      <c r="E630" s="203"/>
      <c r="F630" s="203"/>
      <c r="G630" s="203"/>
      <c r="H630" s="204"/>
      <c r="I630" s="205"/>
      <c r="J630" s="205"/>
      <c r="K630" s="202"/>
      <c r="L630" s="206"/>
      <c r="M630" s="202"/>
      <c r="N630" s="202"/>
      <c r="O630" s="202"/>
      <c r="P630" s="202"/>
      <c r="Q630" s="202"/>
      <c r="R630" s="202"/>
      <c r="S630" s="202"/>
      <c r="T630" s="202"/>
      <c r="U630" s="202"/>
      <c r="V630" s="202"/>
      <c r="W630" s="202"/>
      <c r="X630" s="202"/>
      <c r="Y630" s="202"/>
      <c r="Z630" s="202"/>
      <c r="AA630" s="202"/>
    </row>
    <row r="631" spans="1:27" ht="14.25" customHeight="1">
      <c r="A631" s="202"/>
      <c r="B631" s="202"/>
      <c r="C631" s="202"/>
      <c r="D631" s="202"/>
      <c r="E631" s="203"/>
      <c r="F631" s="203"/>
      <c r="G631" s="203"/>
      <c r="H631" s="204"/>
      <c r="I631" s="205"/>
      <c r="J631" s="205"/>
      <c r="K631" s="202"/>
      <c r="L631" s="206"/>
      <c r="M631" s="202"/>
      <c r="N631" s="202"/>
      <c r="O631" s="202"/>
      <c r="P631" s="202"/>
      <c r="Q631" s="202"/>
      <c r="R631" s="202"/>
      <c r="S631" s="202"/>
      <c r="T631" s="202"/>
      <c r="U631" s="202"/>
      <c r="V631" s="202"/>
      <c r="W631" s="202"/>
      <c r="X631" s="202"/>
      <c r="Y631" s="202"/>
      <c r="Z631" s="202"/>
      <c r="AA631" s="202"/>
    </row>
    <row r="632" spans="1:27" ht="14.25" customHeight="1">
      <c r="A632" s="202"/>
      <c r="B632" s="202"/>
      <c r="C632" s="202"/>
      <c r="D632" s="202"/>
      <c r="E632" s="203"/>
      <c r="F632" s="203"/>
      <c r="G632" s="203"/>
      <c r="H632" s="204"/>
      <c r="I632" s="205"/>
      <c r="J632" s="205"/>
      <c r="K632" s="202"/>
      <c r="L632" s="206"/>
      <c r="M632" s="202"/>
      <c r="N632" s="202"/>
      <c r="O632" s="202"/>
      <c r="P632" s="202"/>
      <c r="Q632" s="202"/>
      <c r="R632" s="202"/>
      <c r="S632" s="202"/>
      <c r="T632" s="202"/>
      <c r="U632" s="202"/>
      <c r="V632" s="202"/>
      <c r="W632" s="202"/>
      <c r="X632" s="202"/>
      <c r="Y632" s="202"/>
      <c r="Z632" s="202"/>
      <c r="AA632" s="202"/>
    </row>
    <row r="633" spans="1:27" ht="14.25" customHeight="1">
      <c r="A633" s="202"/>
      <c r="B633" s="202"/>
      <c r="C633" s="202"/>
      <c r="D633" s="202"/>
      <c r="E633" s="203"/>
      <c r="F633" s="203"/>
      <c r="G633" s="203"/>
      <c r="H633" s="204"/>
      <c r="I633" s="205"/>
      <c r="J633" s="205"/>
      <c r="K633" s="202"/>
      <c r="L633" s="206"/>
      <c r="M633" s="202"/>
      <c r="N633" s="202"/>
      <c r="O633" s="202"/>
      <c r="P633" s="202"/>
      <c r="Q633" s="202"/>
      <c r="R633" s="202"/>
      <c r="S633" s="202"/>
      <c r="T633" s="202"/>
      <c r="U633" s="202"/>
      <c r="V633" s="202"/>
      <c r="W633" s="202"/>
      <c r="X633" s="202"/>
      <c r="Y633" s="202"/>
      <c r="Z633" s="202"/>
      <c r="AA633" s="202"/>
    </row>
    <row r="634" spans="1:27" ht="14.25" customHeight="1">
      <c r="A634" s="202"/>
      <c r="B634" s="202"/>
      <c r="C634" s="202"/>
      <c r="D634" s="202"/>
      <c r="E634" s="203"/>
      <c r="F634" s="203"/>
      <c r="G634" s="203"/>
      <c r="H634" s="204"/>
      <c r="I634" s="205"/>
      <c r="J634" s="205"/>
      <c r="K634" s="202"/>
      <c r="L634" s="206"/>
      <c r="M634" s="202"/>
      <c r="N634" s="202"/>
      <c r="O634" s="202"/>
      <c r="P634" s="202"/>
      <c r="Q634" s="202"/>
      <c r="R634" s="202"/>
      <c r="S634" s="202"/>
      <c r="T634" s="202"/>
      <c r="U634" s="202"/>
      <c r="V634" s="202"/>
      <c r="W634" s="202"/>
      <c r="X634" s="202"/>
      <c r="Y634" s="202"/>
      <c r="Z634" s="202"/>
      <c r="AA634" s="202"/>
    </row>
    <row r="635" spans="1:27" ht="14.25" customHeight="1">
      <c r="A635" s="202"/>
      <c r="B635" s="202"/>
      <c r="C635" s="202"/>
      <c r="D635" s="202"/>
      <c r="E635" s="203"/>
      <c r="F635" s="203"/>
      <c r="G635" s="203"/>
      <c r="H635" s="204"/>
      <c r="I635" s="205"/>
      <c r="J635" s="205"/>
      <c r="K635" s="202"/>
      <c r="L635" s="206"/>
      <c r="M635" s="202"/>
      <c r="N635" s="202"/>
      <c r="O635" s="202"/>
      <c r="P635" s="202"/>
      <c r="Q635" s="202"/>
      <c r="R635" s="202"/>
      <c r="S635" s="202"/>
      <c r="T635" s="202"/>
      <c r="U635" s="202"/>
      <c r="V635" s="202"/>
      <c r="W635" s="202"/>
      <c r="X635" s="202"/>
      <c r="Y635" s="202"/>
      <c r="Z635" s="202"/>
      <c r="AA635" s="202"/>
    </row>
    <row r="636" spans="1:27" ht="14.25" customHeight="1">
      <c r="A636" s="202"/>
      <c r="B636" s="202"/>
      <c r="C636" s="202"/>
      <c r="D636" s="202"/>
      <c r="E636" s="203"/>
      <c r="F636" s="203"/>
      <c r="G636" s="203"/>
      <c r="H636" s="204"/>
      <c r="I636" s="205"/>
      <c r="J636" s="205"/>
      <c r="K636" s="202"/>
      <c r="L636" s="206"/>
      <c r="M636" s="202"/>
      <c r="N636" s="202"/>
      <c r="O636" s="202"/>
      <c r="P636" s="202"/>
      <c r="Q636" s="202"/>
      <c r="R636" s="202"/>
      <c r="S636" s="202"/>
      <c r="T636" s="202"/>
      <c r="U636" s="202"/>
      <c r="V636" s="202"/>
      <c r="W636" s="202"/>
      <c r="X636" s="202"/>
      <c r="Y636" s="202"/>
      <c r="Z636" s="202"/>
      <c r="AA636" s="202"/>
    </row>
    <row r="637" spans="1:27" ht="14.25" customHeight="1">
      <c r="A637" s="202"/>
      <c r="B637" s="202"/>
      <c r="C637" s="202"/>
      <c r="D637" s="202"/>
      <c r="E637" s="203"/>
      <c r="F637" s="203"/>
      <c r="G637" s="203"/>
      <c r="H637" s="204"/>
      <c r="I637" s="205"/>
      <c r="J637" s="205"/>
      <c r="K637" s="202"/>
      <c r="L637" s="206"/>
      <c r="M637" s="202"/>
      <c r="N637" s="202"/>
      <c r="O637" s="202"/>
      <c r="P637" s="202"/>
      <c r="Q637" s="202"/>
      <c r="R637" s="202"/>
      <c r="S637" s="202"/>
      <c r="T637" s="202"/>
      <c r="U637" s="202"/>
      <c r="V637" s="202"/>
      <c r="W637" s="202"/>
      <c r="X637" s="202"/>
      <c r="Y637" s="202"/>
      <c r="Z637" s="202"/>
      <c r="AA637" s="202"/>
    </row>
    <row r="638" spans="1:27" ht="14.25" customHeight="1">
      <c r="A638" s="202"/>
      <c r="B638" s="202"/>
      <c r="C638" s="202"/>
      <c r="D638" s="202"/>
      <c r="E638" s="203"/>
      <c r="F638" s="203"/>
      <c r="G638" s="203"/>
      <c r="H638" s="204"/>
      <c r="I638" s="205"/>
      <c r="J638" s="205"/>
      <c r="K638" s="202"/>
      <c r="L638" s="206"/>
      <c r="M638" s="202"/>
      <c r="N638" s="202"/>
      <c r="O638" s="202"/>
      <c r="P638" s="202"/>
      <c r="Q638" s="202"/>
      <c r="R638" s="202"/>
      <c r="S638" s="202"/>
      <c r="T638" s="202"/>
      <c r="U638" s="202"/>
      <c r="V638" s="202"/>
      <c r="W638" s="202"/>
      <c r="X638" s="202"/>
      <c r="Y638" s="202"/>
      <c r="Z638" s="202"/>
      <c r="AA638" s="202"/>
    </row>
    <row r="639" spans="1:27" ht="14.25" customHeight="1">
      <c r="A639" s="202"/>
      <c r="B639" s="202"/>
      <c r="C639" s="202"/>
      <c r="D639" s="202"/>
      <c r="E639" s="203"/>
      <c r="F639" s="203"/>
      <c r="G639" s="203"/>
      <c r="H639" s="204"/>
      <c r="I639" s="205"/>
      <c r="J639" s="205"/>
      <c r="K639" s="202"/>
      <c r="L639" s="206"/>
      <c r="M639" s="202"/>
      <c r="N639" s="202"/>
      <c r="O639" s="202"/>
      <c r="P639" s="202"/>
      <c r="Q639" s="202"/>
      <c r="R639" s="202"/>
      <c r="S639" s="202"/>
      <c r="T639" s="202"/>
      <c r="U639" s="202"/>
      <c r="V639" s="202"/>
      <c r="W639" s="202"/>
      <c r="X639" s="202"/>
      <c r="Y639" s="202"/>
      <c r="Z639" s="202"/>
      <c r="AA639" s="202"/>
    </row>
    <row r="640" spans="1:27" ht="14.25" customHeight="1">
      <c r="A640" s="202"/>
      <c r="B640" s="202"/>
      <c r="C640" s="202"/>
      <c r="D640" s="202"/>
      <c r="E640" s="203"/>
      <c r="F640" s="203"/>
      <c r="G640" s="203"/>
      <c r="H640" s="204"/>
      <c r="I640" s="205"/>
      <c r="J640" s="205"/>
      <c r="K640" s="202"/>
      <c r="L640" s="206"/>
      <c r="M640" s="202"/>
      <c r="N640" s="202"/>
      <c r="O640" s="202"/>
      <c r="P640" s="202"/>
      <c r="Q640" s="202"/>
      <c r="R640" s="202"/>
      <c r="S640" s="202"/>
      <c r="T640" s="202"/>
      <c r="U640" s="202"/>
      <c r="V640" s="202"/>
      <c r="W640" s="202"/>
      <c r="X640" s="202"/>
      <c r="Y640" s="202"/>
      <c r="Z640" s="202"/>
      <c r="AA640" s="202"/>
    </row>
    <row r="641" spans="1:27" ht="14.25" customHeight="1">
      <c r="A641" s="202"/>
      <c r="B641" s="202"/>
      <c r="C641" s="202"/>
      <c r="D641" s="202"/>
      <c r="E641" s="203"/>
      <c r="F641" s="203"/>
      <c r="G641" s="203"/>
      <c r="H641" s="204"/>
      <c r="I641" s="205"/>
      <c r="J641" s="205"/>
      <c r="K641" s="202"/>
      <c r="L641" s="206"/>
      <c r="M641" s="202"/>
      <c r="N641" s="202"/>
      <c r="O641" s="202"/>
      <c r="P641" s="202"/>
      <c r="Q641" s="202"/>
      <c r="R641" s="202"/>
      <c r="S641" s="202"/>
      <c r="T641" s="202"/>
      <c r="U641" s="202"/>
      <c r="V641" s="202"/>
      <c r="W641" s="202"/>
      <c r="X641" s="202"/>
      <c r="Y641" s="202"/>
      <c r="Z641" s="202"/>
      <c r="AA641" s="202"/>
    </row>
    <row r="642" spans="1:27" ht="14.25" customHeight="1">
      <c r="A642" s="202"/>
      <c r="B642" s="202"/>
      <c r="C642" s="202"/>
      <c r="D642" s="202"/>
      <c r="E642" s="203"/>
      <c r="F642" s="203"/>
      <c r="G642" s="203"/>
      <c r="H642" s="204"/>
      <c r="I642" s="205"/>
      <c r="J642" s="205"/>
      <c r="K642" s="202"/>
      <c r="L642" s="206"/>
      <c r="M642" s="202"/>
      <c r="N642" s="202"/>
      <c r="O642" s="202"/>
      <c r="P642" s="202"/>
      <c r="Q642" s="202"/>
      <c r="R642" s="202"/>
      <c r="S642" s="202"/>
      <c r="T642" s="202"/>
      <c r="U642" s="202"/>
      <c r="V642" s="202"/>
      <c r="W642" s="202"/>
      <c r="X642" s="202"/>
      <c r="Y642" s="202"/>
      <c r="Z642" s="202"/>
      <c r="AA642" s="202"/>
    </row>
    <row r="643" spans="1:27" ht="14.25" customHeight="1">
      <c r="A643" s="202"/>
      <c r="B643" s="202"/>
      <c r="C643" s="202"/>
      <c r="D643" s="202"/>
      <c r="E643" s="203"/>
      <c r="F643" s="203"/>
      <c r="G643" s="203"/>
      <c r="H643" s="204"/>
      <c r="I643" s="205"/>
      <c r="J643" s="205"/>
      <c r="K643" s="202"/>
      <c r="L643" s="206"/>
      <c r="M643" s="202"/>
      <c r="N643" s="202"/>
      <c r="O643" s="202"/>
      <c r="P643" s="202"/>
      <c r="Q643" s="202"/>
      <c r="R643" s="202"/>
      <c r="S643" s="202"/>
      <c r="T643" s="202"/>
      <c r="U643" s="202"/>
      <c r="V643" s="202"/>
      <c r="W643" s="202"/>
      <c r="X643" s="202"/>
      <c r="Y643" s="202"/>
      <c r="Z643" s="202"/>
      <c r="AA643" s="202"/>
    </row>
    <row r="644" spans="1:27" ht="14.25" customHeight="1">
      <c r="A644" s="202"/>
      <c r="B644" s="202"/>
      <c r="C644" s="202"/>
      <c r="D644" s="202"/>
      <c r="E644" s="203"/>
      <c r="F644" s="203"/>
      <c r="G644" s="203"/>
      <c r="H644" s="204"/>
      <c r="I644" s="205"/>
      <c r="J644" s="205"/>
      <c r="K644" s="202"/>
      <c r="L644" s="206"/>
      <c r="M644" s="202"/>
      <c r="N644" s="202"/>
      <c r="O644" s="202"/>
      <c r="P644" s="202"/>
      <c r="Q644" s="202"/>
      <c r="R644" s="202"/>
      <c r="S644" s="202"/>
      <c r="T644" s="202"/>
      <c r="U644" s="202"/>
      <c r="V644" s="202"/>
      <c r="W644" s="202"/>
      <c r="X644" s="202"/>
      <c r="Y644" s="202"/>
      <c r="Z644" s="202"/>
      <c r="AA644" s="202"/>
    </row>
    <row r="645" spans="1:27" ht="14.25" customHeight="1">
      <c r="A645" s="202"/>
      <c r="B645" s="202"/>
      <c r="C645" s="202"/>
      <c r="D645" s="202"/>
      <c r="E645" s="203"/>
      <c r="F645" s="203"/>
      <c r="G645" s="203"/>
      <c r="H645" s="204"/>
      <c r="I645" s="205"/>
      <c r="J645" s="205"/>
      <c r="K645" s="202"/>
      <c r="L645" s="206"/>
      <c r="M645" s="202"/>
      <c r="N645" s="202"/>
      <c r="O645" s="202"/>
      <c r="P645" s="202"/>
      <c r="Q645" s="202"/>
      <c r="R645" s="202"/>
      <c r="S645" s="202"/>
      <c r="T645" s="202"/>
      <c r="U645" s="202"/>
      <c r="V645" s="202"/>
      <c r="W645" s="202"/>
      <c r="X645" s="202"/>
      <c r="Y645" s="202"/>
      <c r="Z645" s="202"/>
      <c r="AA645" s="202"/>
    </row>
    <row r="646" spans="1:27" ht="14.25" customHeight="1">
      <c r="A646" s="202"/>
      <c r="B646" s="202"/>
      <c r="C646" s="202"/>
      <c r="D646" s="202"/>
      <c r="E646" s="203"/>
      <c r="F646" s="203"/>
      <c r="G646" s="203"/>
      <c r="H646" s="204"/>
      <c r="I646" s="205"/>
      <c r="J646" s="205"/>
      <c r="K646" s="202"/>
      <c r="L646" s="206"/>
      <c r="M646" s="202"/>
      <c r="N646" s="202"/>
      <c r="O646" s="202"/>
      <c r="P646" s="202"/>
      <c r="Q646" s="202"/>
      <c r="R646" s="202"/>
      <c r="S646" s="202"/>
      <c r="T646" s="202"/>
      <c r="U646" s="202"/>
      <c r="V646" s="202"/>
      <c r="W646" s="202"/>
      <c r="X646" s="202"/>
      <c r="Y646" s="202"/>
      <c r="Z646" s="202"/>
      <c r="AA646" s="202"/>
    </row>
    <row r="647" spans="1:27" ht="14.25" customHeight="1">
      <c r="A647" s="202"/>
      <c r="B647" s="202"/>
      <c r="C647" s="202"/>
      <c r="D647" s="202"/>
      <c r="E647" s="203"/>
      <c r="F647" s="203"/>
      <c r="G647" s="203"/>
      <c r="H647" s="204"/>
      <c r="I647" s="205"/>
      <c r="J647" s="205"/>
      <c r="K647" s="202"/>
      <c r="L647" s="206"/>
      <c r="M647" s="202"/>
      <c r="N647" s="202"/>
      <c r="O647" s="202"/>
      <c r="P647" s="202"/>
      <c r="Q647" s="202"/>
      <c r="R647" s="202"/>
      <c r="S647" s="202"/>
      <c r="T647" s="202"/>
      <c r="U647" s="202"/>
      <c r="V647" s="202"/>
      <c r="W647" s="202"/>
      <c r="X647" s="202"/>
      <c r="Y647" s="202"/>
      <c r="Z647" s="202"/>
      <c r="AA647" s="202"/>
    </row>
    <row r="648" spans="1:27" ht="14.25" customHeight="1">
      <c r="A648" s="202"/>
      <c r="B648" s="202"/>
      <c r="C648" s="202"/>
      <c r="D648" s="202"/>
      <c r="E648" s="203"/>
      <c r="F648" s="203"/>
      <c r="G648" s="203"/>
      <c r="H648" s="204"/>
      <c r="I648" s="205"/>
      <c r="J648" s="205"/>
      <c r="K648" s="202"/>
      <c r="L648" s="206"/>
      <c r="M648" s="202"/>
      <c r="N648" s="202"/>
      <c r="O648" s="202"/>
      <c r="P648" s="202"/>
      <c r="Q648" s="202"/>
      <c r="R648" s="202"/>
      <c r="S648" s="202"/>
      <c r="T648" s="202"/>
      <c r="U648" s="202"/>
      <c r="V648" s="202"/>
      <c r="W648" s="202"/>
      <c r="X648" s="202"/>
      <c r="Y648" s="202"/>
      <c r="Z648" s="202"/>
      <c r="AA648" s="202"/>
    </row>
    <row r="649" spans="1:27" ht="14.25" customHeight="1">
      <c r="A649" s="202"/>
      <c r="B649" s="202"/>
      <c r="C649" s="202"/>
      <c r="D649" s="202"/>
      <c r="E649" s="203"/>
      <c r="F649" s="203"/>
      <c r="G649" s="203"/>
      <c r="H649" s="204"/>
      <c r="I649" s="205"/>
      <c r="J649" s="205"/>
      <c r="K649" s="202"/>
      <c r="L649" s="206"/>
      <c r="M649" s="202"/>
      <c r="N649" s="202"/>
      <c r="O649" s="202"/>
      <c r="P649" s="202"/>
      <c r="Q649" s="202"/>
      <c r="R649" s="202"/>
      <c r="S649" s="202"/>
      <c r="T649" s="202"/>
      <c r="U649" s="202"/>
      <c r="V649" s="202"/>
      <c r="W649" s="202"/>
      <c r="X649" s="202"/>
      <c r="Y649" s="202"/>
      <c r="Z649" s="202"/>
      <c r="AA649" s="202"/>
    </row>
    <row r="650" spans="1:27" ht="14.25" customHeight="1">
      <c r="A650" s="202"/>
      <c r="B650" s="202"/>
      <c r="C650" s="202"/>
      <c r="D650" s="202"/>
      <c r="E650" s="203"/>
      <c r="F650" s="203"/>
      <c r="G650" s="203"/>
      <c r="H650" s="204"/>
      <c r="I650" s="205"/>
      <c r="J650" s="205"/>
      <c r="K650" s="202"/>
      <c r="L650" s="206"/>
      <c r="M650" s="202"/>
      <c r="N650" s="202"/>
      <c r="O650" s="202"/>
      <c r="P650" s="202"/>
      <c r="Q650" s="202"/>
      <c r="R650" s="202"/>
      <c r="S650" s="202"/>
      <c r="T650" s="202"/>
      <c r="U650" s="202"/>
      <c r="V650" s="202"/>
      <c r="W650" s="202"/>
      <c r="X650" s="202"/>
      <c r="Y650" s="202"/>
      <c r="Z650" s="202"/>
      <c r="AA650" s="202"/>
    </row>
    <row r="651" spans="1:27" ht="14.25" customHeight="1">
      <c r="A651" s="202"/>
      <c r="B651" s="202"/>
      <c r="C651" s="202"/>
      <c r="D651" s="202"/>
      <c r="E651" s="203"/>
      <c r="F651" s="203"/>
      <c r="G651" s="203"/>
      <c r="H651" s="204"/>
      <c r="I651" s="205"/>
      <c r="J651" s="205"/>
      <c r="K651" s="202"/>
      <c r="L651" s="206"/>
      <c r="M651" s="202"/>
      <c r="N651" s="202"/>
      <c r="O651" s="202"/>
      <c r="P651" s="202"/>
      <c r="Q651" s="202"/>
      <c r="R651" s="202"/>
      <c r="S651" s="202"/>
      <c r="T651" s="202"/>
      <c r="U651" s="202"/>
      <c r="V651" s="202"/>
      <c r="W651" s="202"/>
      <c r="X651" s="202"/>
      <c r="Y651" s="202"/>
      <c r="Z651" s="202"/>
      <c r="AA651" s="202"/>
    </row>
    <row r="652" spans="1:27" ht="14.25" customHeight="1">
      <c r="A652" s="202"/>
      <c r="B652" s="202"/>
      <c r="C652" s="202"/>
      <c r="D652" s="202"/>
      <c r="E652" s="203"/>
      <c r="F652" s="203"/>
      <c r="G652" s="203"/>
      <c r="H652" s="204"/>
      <c r="I652" s="205"/>
      <c r="J652" s="205"/>
      <c r="K652" s="202"/>
      <c r="L652" s="206"/>
      <c r="M652" s="202"/>
      <c r="N652" s="202"/>
      <c r="O652" s="202"/>
      <c r="P652" s="202"/>
      <c r="Q652" s="202"/>
      <c r="R652" s="202"/>
      <c r="S652" s="202"/>
      <c r="T652" s="202"/>
      <c r="U652" s="202"/>
      <c r="V652" s="202"/>
      <c r="W652" s="202"/>
      <c r="X652" s="202"/>
      <c r="Y652" s="202"/>
      <c r="Z652" s="202"/>
      <c r="AA652" s="202"/>
    </row>
    <row r="653" spans="1:27" ht="14.25" customHeight="1">
      <c r="A653" s="202"/>
      <c r="B653" s="202"/>
      <c r="C653" s="202"/>
      <c r="D653" s="202"/>
      <c r="E653" s="203"/>
      <c r="F653" s="203"/>
      <c r="G653" s="203"/>
      <c r="H653" s="204"/>
      <c r="I653" s="205"/>
      <c r="J653" s="205"/>
      <c r="K653" s="202"/>
      <c r="L653" s="206"/>
      <c r="M653" s="202"/>
      <c r="N653" s="202"/>
      <c r="O653" s="202"/>
      <c r="P653" s="202"/>
      <c r="Q653" s="202"/>
      <c r="R653" s="202"/>
      <c r="S653" s="202"/>
      <c r="T653" s="202"/>
      <c r="U653" s="202"/>
      <c r="V653" s="202"/>
      <c r="W653" s="202"/>
      <c r="X653" s="202"/>
      <c r="Y653" s="202"/>
      <c r="Z653" s="202"/>
      <c r="AA653" s="202"/>
    </row>
    <row r="654" spans="1:27" ht="14.25" customHeight="1">
      <c r="A654" s="202"/>
      <c r="B654" s="202"/>
      <c r="C654" s="202"/>
      <c r="D654" s="202"/>
      <c r="E654" s="203"/>
      <c r="F654" s="203"/>
      <c r="G654" s="203"/>
      <c r="H654" s="204"/>
      <c r="I654" s="205"/>
      <c r="J654" s="205"/>
      <c r="K654" s="202"/>
      <c r="L654" s="206"/>
      <c r="M654" s="202"/>
      <c r="N654" s="202"/>
      <c r="O654" s="202"/>
      <c r="P654" s="202"/>
      <c r="Q654" s="202"/>
      <c r="R654" s="202"/>
      <c r="S654" s="202"/>
      <c r="T654" s="202"/>
      <c r="U654" s="202"/>
      <c r="V654" s="202"/>
      <c r="W654" s="202"/>
      <c r="X654" s="202"/>
      <c r="Y654" s="202"/>
      <c r="Z654" s="202"/>
      <c r="AA654" s="202"/>
    </row>
    <row r="655" spans="1:27" ht="14.25" customHeight="1">
      <c r="A655" s="202"/>
      <c r="B655" s="202"/>
      <c r="C655" s="202"/>
      <c r="D655" s="202"/>
      <c r="E655" s="203"/>
      <c r="F655" s="203"/>
      <c r="G655" s="203"/>
      <c r="H655" s="204"/>
      <c r="I655" s="205"/>
      <c r="J655" s="205"/>
      <c r="K655" s="202"/>
      <c r="L655" s="206"/>
      <c r="M655" s="202"/>
      <c r="N655" s="202"/>
      <c r="O655" s="202"/>
      <c r="P655" s="202"/>
      <c r="Q655" s="202"/>
      <c r="R655" s="202"/>
      <c r="S655" s="202"/>
      <c r="T655" s="202"/>
      <c r="U655" s="202"/>
      <c r="V655" s="202"/>
      <c r="W655" s="202"/>
      <c r="X655" s="202"/>
      <c r="Y655" s="202"/>
      <c r="Z655" s="202"/>
      <c r="AA655" s="202"/>
    </row>
    <row r="656" spans="1:27" ht="14.25" customHeight="1">
      <c r="A656" s="202"/>
      <c r="B656" s="202"/>
      <c r="C656" s="202"/>
      <c r="D656" s="202"/>
      <c r="E656" s="203"/>
      <c r="F656" s="203"/>
      <c r="G656" s="203"/>
      <c r="H656" s="204"/>
      <c r="I656" s="205"/>
      <c r="J656" s="205"/>
      <c r="K656" s="202"/>
      <c r="L656" s="206"/>
      <c r="M656" s="202"/>
      <c r="N656" s="202"/>
      <c r="O656" s="202"/>
      <c r="P656" s="202"/>
      <c r="Q656" s="202"/>
      <c r="R656" s="202"/>
      <c r="S656" s="202"/>
      <c r="T656" s="202"/>
      <c r="U656" s="202"/>
      <c r="V656" s="202"/>
      <c r="W656" s="202"/>
      <c r="X656" s="202"/>
      <c r="Y656" s="202"/>
      <c r="Z656" s="202"/>
      <c r="AA656" s="202"/>
    </row>
    <row r="657" spans="1:27" ht="14.25" customHeight="1">
      <c r="A657" s="202"/>
      <c r="B657" s="202"/>
      <c r="C657" s="202"/>
      <c r="D657" s="202"/>
      <c r="E657" s="203"/>
      <c r="F657" s="203"/>
      <c r="G657" s="203"/>
      <c r="H657" s="204"/>
      <c r="I657" s="205"/>
      <c r="J657" s="205"/>
      <c r="K657" s="202"/>
      <c r="L657" s="206"/>
      <c r="M657" s="202"/>
      <c r="N657" s="202"/>
      <c r="O657" s="202"/>
      <c r="P657" s="202"/>
      <c r="Q657" s="202"/>
      <c r="R657" s="202"/>
      <c r="S657" s="202"/>
      <c r="T657" s="202"/>
      <c r="U657" s="202"/>
      <c r="V657" s="202"/>
      <c r="W657" s="202"/>
      <c r="X657" s="202"/>
      <c r="Y657" s="202"/>
      <c r="Z657" s="202"/>
      <c r="AA657" s="202"/>
    </row>
    <row r="658" spans="1:27" ht="14.25" customHeight="1">
      <c r="A658" s="202"/>
      <c r="B658" s="202"/>
      <c r="C658" s="202"/>
      <c r="D658" s="202"/>
      <c r="E658" s="203"/>
      <c r="F658" s="203"/>
      <c r="G658" s="203"/>
      <c r="H658" s="204"/>
      <c r="I658" s="205"/>
      <c r="J658" s="205"/>
      <c r="K658" s="202"/>
      <c r="L658" s="206"/>
      <c r="M658" s="202"/>
      <c r="N658" s="202"/>
      <c r="O658" s="202"/>
      <c r="P658" s="202"/>
      <c r="Q658" s="202"/>
      <c r="R658" s="202"/>
      <c r="S658" s="202"/>
      <c r="T658" s="202"/>
      <c r="U658" s="202"/>
      <c r="V658" s="202"/>
      <c r="W658" s="202"/>
      <c r="X658" s="202"/>
      <c r="Y658" s="202"/>
      <c r="Z658" s="202"/>
      <c r="AA658" s="202"/>
    </row>
    <row r="659" spans="1:27" ht="14.25" customHeight="1">
      <c r="A659" s="202"/>
      <c r="B659" s="202"/>
      <c r="C659" s="202"/>
      <c r="D659" s="202"/>
      <c r="E659" s="203"/>
      <c r="F659" s="203"/>
      <c r="G659" s="203"/>
      <c r="H659" s="204"/>
      <c r="I659" s="205"/>
      <c r="J659" s="205"/>
      <c r="K659" s="202"/>
      <c r="L659" s="206"/>
      <c r="M659" s="202"/>
      <c r="N659" s="202"/>
      <c r="O659" s="202"/>
      <c r="P659" s="202"/>
      <c r="Q659" s="202"/>
      <c r="R659" s="202"/>
      <c r="S659" s="202"/>
      <c r="T659" s="202"/>
      <c r="U659" s="202"/>
      <c r="V659" s="202"/>
      <c r="W659" s="202"/>
      <c r="X659" s="202"/>
      <c r="Y659" s="202"/>
      <c r="Z659" s="202"/>
      <c r="AA659" s="202"/>
    </row>
    <row r="660" spans="1:27" ht="14.25" customHeight="1">
      <c r="A660" s="202"/>
      <c r="B660" s="202"/>
      <c r="C660" s="202"/>
      <c r="D660" s="202"/>
      <c r="E660" s="203"/>
      <c r="F660" s="203"/>
      <c r="G660" s="203"/>
      <c r="H660" s="204"/>
      <c r="I660" s="205"/>
      <c r="J660" s="205"/>
      <c r="K660" s="202"/>
      <c r="L660" s="206"/>
      <c r="M660" s="202"/>
      <c r="N660" s="202"/>
      <c r="O660" s="202"/>
      <c r="P660" s="202"/>
      <c r="Q660" s="202"/>
      <c r="R660" s="202"/>
      <c r="S660" s="202"/>
      <c r="T660" s="202"/>
      <c r="U660" s="202"/>
      <c r="V660" s="202"/>
      <c r="W660" s="202"/>
      <c r="X660" s="202"/>
      <c r="Y660" s="202"/>
      <c r="Z660" s="202"/>
      <c r="AA660" s="202"/>
    </row>
    <row r="661" spans="1:27" ht="14.25" customHeight="1">
      <c r="A661" s="202"/>
      <c r="B661" s="202"/>
      <c r="C661" s="202"/>
      <c r="D661" s="202"/>
      <c r="E661" s="203"/>
      <c r="F661" s="203"/>
      <c r="G661" s="203"/>
      <c r="H661" s="204"/>
      <c r="I661" s="205"/>
      <c r="J661" s="205"/>
      <c r="K661" s="202"/>
      <c r="L661" s="206"/>
      <c r="M661" s="202"/>
      <c r="N661" s="202"/>
      <c r="O661" s="202"/>
      <c r="P661" s="202"/>
      <c r="Q661" s="202"/>
      <c r="R661" s="202"/>
      <c r="S661" s="202"/>
      <c r="T661" s="202"/>
      <c r="U661" s="202"/>
      <c r="V661" s="202"/>
      <c r="W661" s="202"/>
      <c r="X661" s="202"/>
      <c r="Y661" s="202"/>
      <c r="Z661" s="202"/>
      <c r="AA661" s="202"/>
    </row>
    <row r="662" spans="1:27" ht="14.25" customHeight="1">
      <c r="A662" s="202"/>
      <c r="B662" s="202"/>
      <c r="C662" s="202"/>
      <c r="D662" s="202"/>
      <c r="E662" s="203"/>
      <c r="F662" s="203"/>
      <c r="G662" s="203"/>
      <c r="H662" s="204"/>
      <c r="I662" s="205"/>
      <c r="J662" s="205"/>
      <c r="K662" s="202"/>
      <c r="L662" s="206"/>
      <c r="M662" s="202"/>
      <c r="N662" s="202"/>
      <c r="O662" s="202"/>
      <c r="P662" s="202"/>
      <c r="Q662" s="202"/>
      <c r="R662" s="202"/>
      <c r="S662" s="202"/>
      <c r="T662" s="202"/>
      <c r="U662" s="202"/>
      <c r="V662" s="202"/>
      <c r="W662" s="202"/>
      <c r="X662" s="202"/>
      <c r="Y662" s="202"/>
      <c r="Z662" s="202"/>
      <c r="AA662" s="202"/>
    </row>
    <row r="663" spans="1:27" ht="14.25" customHeight="1">
      <c r="A663" s="202"/>
      <c r="B663" s="202"/>
      <c r="C663" s="202"/>
      <c r="D663" s="202"/>
      <c r="E663" s="203"/>
      <c r="F663" s="203"/>
      <c r="G663" s="203"/>
      <c r="H663" s="204"/>
      <c r="I663" s="205"/>
      <c r="J663" s="205"/>
      <c r="K663" s="202"/>
      <c r="L663" s="206"/>
      <c r="M663" s="202"/>
      <c r="N663" s="202"/>
      <c r="O663" s="202"/>
      <c r="P663" s="202"/>
      <c r="Q663" s="202"/>
      <c r="R663" s="202"/>
      <c r="S663" s="202"/>
      <c r="T663" s="202"/>
      <c r="U663" s="202"/>
      <c r="V663" s="202"/>
      <c r="W663" s="202"/>
      <c r="X663" s="202"/>
      <c r="Y663" s="202"/>
      <c r="Z663" s="202"/>
      <c r="AA663" s="202"/>
    </row>
    <row r="664" spans="1:27" ht="14.25" customHeight="1">
      <c r="A664" s="202"/>
      <c r="B664" s="202"/>
      <c r="C664" s="202"/>
      <c r="D664" s="202"/>
      <c r="E664" s="203"/>
      <c r="F664" s="203"/>
      <c r="G664" s="203"/>
      <c r="H664" s="204"/>
      <c r="I664" s="205"/>
      <c r="J664" s="205"/>
      <c r="K664" s="202"/>
      <c r="L664" s="206"/>
      <c r="M664" s="202"/>
      <c r="N664" s="202"/>
      <c r="O664" s="202"/>
      <c r="P664" s="202"/>
      <c r="Q664" s="202"/>
      <c r="R664" s="202"/>
      <c r="S664" s="202"/>
      <c r="T664" s="202"/>
      <c r="U664" s="202"/>
      <c r="V664" s="202"/>
      <c r="W664" s="202"/>
      <c r="X664" s="202"/>
      <c r="Y664" s="202"/>
      <c r="Z664" s="202"/>
      <c r="AA664" s="202"/>
    </row>
    <row r="665" spans="1:27" ht="14.25" customHeight="1">
      <c r="A665" s="202"/>
      <c r="B665" s="202"/>
      <c r="C665" s="202"/>
      <c r="D665" s="202"/>
      <c r="E665" s="203"/>
      <c r="F665" s="203"/>
      <c r="G665" s="203"/>
      <c r="H665" s="204"/>
      <c r="I665" s="205"/>
      <c r="J665" s="205"/>
      <c r="K665" s="202"/>
      <c r="L665" s="206"/>
      <c r="M665" s="202"/>
      <c r="N665" s="202"/>
      <c r="O665" s="202"/>
      <c r="P665" s="202"/>
      <c r="Q665" s="202"/>
      <c r="R665" s="202"/>
      <c r="S665" s="202"/>
      <c r="T665" s="202"/>
      <c r="U665" s="202"/>
      <c r="V665" s="202"/>
      <c r="W665" s="202"/>
      <c r="X665" s="202"/>
      <c r="Y665" s="202"/>
      <c r="Z665" s="202"/>
      <c r="AA665" s="202"/>
    </row>
    <row r="666" spans="1:27" ht="14.25" customHeight="1">
      <c r="A666" s="202"/>
      <c r="B666" s="202"/>
      <c r="C666" s="202"/>
      <c r="D666" s="202"/>
      <c r="E666" s="203"/>
      <c r="F666" s="203"/>
      <c r="G666" s="203"/>
      <c r="H666" s="204"/>
      <c r="I666" s="205"/>
      <c r="J666" s="205"/>
      <c r="K666" s="202"/>
      <c r="L666" s="206"/>
      <c r="M666" s="202"/>
      <c r="N666" s="202"/>
      <c r="O666" s="202"/>
      <c r="P666" s="202"/>
      <c r="Q666" s="202"/>
      <c r="R666" s="202"/>
      <c r="S666" s="202"/>
      <c r="T666" s="202"/>
      <c r="U666" s="202"/>
      <c r="V666" s="202"/>
      <c r="W666" s="202"/>
      <c r="X666" s="202"/>
      <c r="Y666" s="202"/>
      <c r="Z666" s="202"/>
      <c r="AA666" s="202"/>
    </row>
    <row r="667" spans="1:27" ht="14.25" customHeight="1">
      <c r="A667" s="202"/>
      <c r="B667" s="202"/>
      <c r="C667" s="202"/>
      <c r="D667" s="202"/>
      <c r="E667" s="203"/>
      <c r="F667" s="203"/>
      <c r="G667" s="203"/>
      <c r="H667" s="204"/>
      <c r="I667" s="205"/>
      <c r="J667" s="205"/>
      <c r="K667" s="202"/>
      <c r="L667" s="206"/>
      <c r="M667" s="202"/>
      <c r="N667" s="202"/>
      <c r="O667" s="202"/>
      <c r="P667" s="202"/>
      <c r="Q667" s="202"/>
      <c r="R667" s="202"/>
      <c r="S667" s="202"/>
      <c r="T667" s="202"/>
      <c r="U667" s="202"/>
      <c r="V667" s="202"/>
      <c r="W667" s="202"/>
      <c r="X667" s="202"/>
      <c r="Y667" s="202"/>
      <c r="Z667" s="202"/>
      <c r="AA667" s="202"/>
    </row>
    <row r="668" spans="1:27" ht="14.25" customHeight="1">
      <c r="A668" s="202"/>
      <c r="B668" s="202"/>
      <c r="C668" s="202"/>
      <c r="D668" s="202"/>
      <c r="E668" s="203"/>
      <c r="F668" s="203"/>
      <c r="G668" s="203"/>
      <c r="H668" s="204"/>
      <c r="I668" s="205"/>
      <c r="J668" s="205"/>
      <c r="K668" s="202"/>
      <c r="L668" s="206"/>
      <c r="M668" s="202"/>
      <c r="N668" s="202"/>
      <c r="O668" s="202"/>
      <c r="P668" s="202"/>
      <c r="Q668" s="202"/>
      <c r="R668" s="202"/>
      <c r="S668" s="202"/>
      <c r="T668" s="202"/>
      <c r="U668" s="202"/>
      <c r="V668" s="202"/>
      <c r="W668" s="202"/>
      <c r="X668" s="202"/>
      <c r="Y668" s="202"/>
      <c r="Z668" s="202"/>
      <c r="AA668" s="202"/>
    </row>
    <row r="669" spans="1:27" ht="14.25" customHeight="1">
      <c r="A669" s="202"/>
      <c r="B669" s="202"/>
      <c r="C669" s="202"/>
      <c r="D669" s="202"/>
      <c r="E669" s="203"/>
      <c r="F669" s="203"/>
      <c r="G669" s="203"/>
      <c r="H669" s="204"/>
      <c r="I669" s="205"/>
      <c r="J669" s="205"/>
      <c r="K669" s="202"/>
      <c r="L669" s="206"/>
      <c r="M669" s="202"/>
      <c r="N669" s="202"/>
      <c r="O669" s="202"/>
      <c r="P669" s="202"/>
      <c r="Q669" s="202"/>
      <c r="R669" s="202"/>
      <c r="S669" s="202"/>
      <c r="T669" s="202"/>
      <c r="U669" s="202"/>
      <c r="V669" s="202"/>
      <c r="W669" s="202"/>
      <c r="X669" s="202"/>
      <c r="Y669" s="202"/>
      <c r="Z669" s="202"/>
      <c r="AA669" s="202"/>
    </row>
    <row r="670" spans="1:27" ht="14.25" customHeight="1">
      <c r="A670" s="202"/>
      <c r="B670" s="202"/>
      <c r="C670" s="202"/>
      <c r="D670" s="202"/>
      <c r="E670" s="203"/>
      <c r="F670" s="203"/>
      <c r="G670" s="203"/>
      <c r="H670" s="204"/>
      <c r="I670" s="205"/>
      <c r="J670" s="205"/>
      <c r="K670" s="202"/>
      <c r="L670" s="206"/>
      <c r="M670" s="202"/>
      <c r="N670" s="202"/>
      <c r="O670" s="202"/>
      <c r="P670" s="202"/>
      <c r="Q670" s="202"/>
      <c r="R670" s="202"/>
      <c r="S670" s="202"/>
      <c r="T670" s="202"/>
      <c r="U670" s="202"/>
      <c r="V670" s="202"/>
      <c r="W670" s="202"/>
      <c r="X670" s="202"/>
      <c r="Y670" s="202"/>
      <c r="Z670" s="202"/>
      <c r="AA670" s="202"/>
    </row>
    <row r="671" spans="1:27" ht="14.25" customHeight="1">
      <c r="A671" s="202"/>
      <c r="B671" s="202"/>
      <c r="C671" s="202"/>
      <c r="D671" s="202"/>
      <c r="E671" s="203"/>
      <c r="F671" s="203"/>
      <c r="G671" s="203"/>
      <c r="H671" s="204"/>
      <c r="I671" s="205"/>
      <c r="J671" s="205"/>
      <c r="K671" s="202"/>
      <c r="L671" s="206"/>
      <c r="M671" s="202"/>
      <c r="N671" s="202"/>
      <c r="O671" s="202"/>
      <c r="P671" s="202"/>
      <c r="Q671" s="202"/>
      <c r="R671" s="202"/>
      <c r="S671" s="202"/>
      <c r="T671" s="202"/>
      <c r="U671" s="202"/>
      <c r="V671" s="202"/>
      <c r="W671" s="202"/>
      <c r="X671" s="202"/>
      <c r="Y671" s="202"/>
      <c r="Z671" s="202"/>
      <c r="AA671" s="202"/>
    </row>
    <row r="672" spans="1:27" ht="14.25" customHeight="1">
      <c r="A672" s="202"/>
      <c r="B672" s="202"/>
      <c r="C672" s="202"/>
      <c r="D672" s="202"/>
      <c r="E672" s="203"/>
      <c r="F672" s="203"/>
      <c r="G672" s="203"/>
      <c r="H672" s="204"/>
      <c r="I672" s="205"/>
      <c r="J672" s="205"/>
      <c r="K672" s="202"/>
      <c r="L672" s="206"/>
      <c r="M672" s="202"/>
      <c r="N672" s="202"/>
      <c r="O672" s="202"/>
      <c r="P672" s="202"/>
      <c r="Q672" s="202"/>
      <c r="R672" s="202"/>
      <c r="S672" s="202"/>
      <c r="T672" s="202"/>
      <c r="U672" s="202"/>
      <c r="V672" s="202"/>
      <c r="W672" s="202"/>
      <c r="X672" s="202"/>
      <c r="Y672" s="202"/>
      <c r="Z672" s="202"/>
      <c r="AA672" s="202"/>
    </row>
    <row r="673" spans="1:27" ht="14.25" customHeight="1">
      <c r="A673" s="202"/>
      <c r="B673" s="202"/>
      <c r="C673" s="202"/>
      <c r="D673" s="202"/>
      <c r="E673" s="203"/>
      <c r="F673" s="203"/>
      <c r="G673" s="203"/>
      <c r="H673" s="204"/>
      <c r="I673" s="205"/>
      <c r="J673" s="205"/>
      <c r="K673" s="202"/>
      <c r="L673" s="206"/>
      <c r="M673" s="202"/>
      <c r="N673" s="202"/>
      <c r="O673" s="202"/>
      <c r="P673" s="202"/>
      <c r="Q673" s="202"/>
      <c r="R673" s="202"/>
      <c r="S673" s="202"/>
      <c r="T673" s="202"/>
      <c r="U673" s="202"/>
      <c r="V673" s="202"/>
      <c r="W673" s="202"/>
      <c r="X673" s="202"/>
      <c r="Y673" s="202"/>
      <c r="Z673" s="202"/>
      <c r="AA673" s="202"/>
    </row>
    <row r="674" spans="1:27" ht="14.25" customHeight="1">
      <c r="A674" s="202"/>
      <c r="B674" s="202"/>
      <c r="C674" s="202"/>
      <c r="D674" s="202"/>
      <c r="E674" s="203"/>
      <c r="F674" s="203"/>
      <c r="G674" s="203"/>
      <c r="H674" s="204"/>
      <c r="I674" s="205"/>
      <c r="J674" s="205"/>
      <c r="K674" s="202"/>
      <c r="L674" s="206"/>
      <c r="M674" s="202"/>
      <c r="N674" s="202"/>
      <c r="O674" s="202"/>
      <c r="P674" s="202"/>
      <c r="Q674" s="202"/>
      <c r="R674" s="202"/>
      <c r="S674" s="202"/>
      <c r="T674" s="202"/>
      <c r="U674" s="202"/>
      <c r="V674" s="202"/>
      <c r="W674" s="202"/>
      <c r="X674" s="202"/>
      <c r="Y674" s="202"/>
      <c r="Z674" s="202"/>
      <c r="AA674" s="202"/>
    </row>
    <row r="675" spans="1:27" ht="14.25" customHeight="1">
      <c r="A675" s="202"/>
      <c r="B675" s="202"/>
      <c r="C675" s="202"/>
      <c r="D675" s="202"/>
      <c r="E675" s="203"/>
      <c r="F675" s="203"/>
      <c r="G675" s="203"/>
      <c r="H675" s="204"/>
      <c r="I675" s="205"/>
      <c r="J675" s="205"/>
      <c r="K675" s="202"/>
      <c r="L675" s="206"/>
      <c r="M675" s="202"/>
      <c r="N675" s="202"/>
      <c r="O675" s="202"/>
      <c r="P675" s="202"/>
      <c r="Q675" s="202"/>
      <c r="R675" s="202"/>
      <c r="S675" s="202"/>
      <c r="T675" s="202"/>
      <c r="U675" s="202"/>
      <c r="V675" s="202"/>
      <c r="W675" s="202"/>
      <c r="X675" s="202"/>
      <c r="Y675" s="202"/>
      <c r="Z675" s="202"/>
      <c r="AA675" s="202"/>
    </row>
    <row r="676" spans="1:27" ht="14.25" customHeight="1">
      <c r="A676" s="202"/>
      <c r="B676" s="202"/>
      <c r="C676" s="202"/>
      <c r="D676" s="202"/>
      <c r="E676" s="203"/>
      <c r="F676" s="203"/>
      <c r="G676" s="203"/>
      <c r="H676" s="204"/>
      <c r="I676" s="205"/>
      <c r="J676" s="205"/>
      <c r="K676" s="202"/>
      <c r="L676" s="206"/>
      <c r="M676" s="202"/>
      <c r="N676" s="202"/>
      <c r="O676" s="202"/>
      <c r="P676" s="202"/>
      <c r="Q676" s="202"/>
      <c r="R676" s="202"/>
      <c r="S676" s="202"/>
      <c r="T676" s="202"/>
      <c r="U676" s="202"/>
      <c r="V676" s="202"/>
      <c r="W676" s="202"/>
      <c r="X676" s="202"/>
      <c r="Y676" s="202"/>
      <c r="Z676" s="202"/>
      <c r="AA676" s="202"/>
    </row>
    <row r="677" spans="1:27" ht="14.25" customHeight="1">
      <c r="A677" s="202"/>
      <c r="B677" s="202"/>
      <c r="C677" s="202"/>
      <c r="D677" s="202"/>
      <c r="E677" s="203"/>
      <c r="F677" s="203"/>
      <c r="G677" s="203"/>
      <c r="H677" s="204"/>
      <c r="I677" s="205"/>
      <c r="J677" s="205"/>
      <c r="K677" s="202"/>
      <c r="L677" s="206"/>
      <c r="M677" s="202"/>
      <c r="N677" s="202"/>
      <c r="O677" s="202"/>
      <c r="P677" s="202"/>
      <c r="Q677" s="202"/>
      <c r="R677" s="202"/>
      <c r="S677" s="202"/>
      <c r="T677" s="202"/>
      <c r="U677" s="202"/>
      <c r="V677" s="202"/>
      <c r="W677" s="202"/>
      <c r="X677" s="202"/>
      <c r="Y677" s="202"/>
      <c r="Z677" s="202"/>
      <c r="AA677" s="202"/>
    </row>
    <row r="678" spans="1:27" ht="14.25" customHeight="1">
      <c r="A678" s="202"/>
      <c r="B678" s="202"/>
      <c r="C678" s="202"/>
      <c r="D678" s="202"/>
      <c r="E678" s="203"/>
      <c r="F678" s="203"/>
      <c r="G678" s="203"/>
      <c r="H678" s="204"/>
      <c r="I678" s="205"/>
      <c r="J678" s="205"/>
      <c r="K678" s="202"/>
      <c r="L678" s="206"/>
      <c r="M678" s="202"/>
      <c r="N678" s="202"/>
      <c r="O678" s="202"/>
      <c r="P678" s="202"/>
      <c r="Q678" s="202"/>
      <c r="R678" s="202"/>
      <c r="S678" s="202"/>
      <c r="T678" s="202"/>
      <c r="U678" s="202"/>
      <c r="V678" s="202"/>
      <c r="W678" s="202"/>
      <c r="X678" s="202"/>
      <c r="Y678" s="202"/>
      <c r="Z678" s="202"/>
      <c r="AA678" s="202"/>
    </row>
    <row r="679" spans="1:27" ht="14.25" customHeight="1">
      <c r="A679" s="202"/>
      <c r="B679" s="202"/>
      <c r="C679" s="202"/>
      <c r="D679" s="202"/>
      <c r="E679" s="203"/>
      <c r="F679" s="203"/>
      <c r="G679" s="203"/>
      <c r="H679" s="204"/>
      <c r="I679" s="205"/>
      <c r="J679" s="205"/>
      <c r="K679" s="202"/>
      <c r="L679" s="206"/>
      <c r="M679" s="202"/>
      <c r="N679" s="202"/>
      <c r="O679" s="202"/>
      <c r="P679" s="202"/>
      <c r="Q679" s="202"/>
      <c r="R679" s="202"/>
      <c r="S679" s="202"/>
      <c r="T679" s="202"/>
      <c r="U679" s="202"/>
      <c r="V679" s="202"/>
      <c r="W679" s="202"/>
      <c r="X679" s="202"/>
      <c r="Y679" s="202"/>
      <c r="Z679" s="202"/>
      <c r="AA679" s="202"/>
    </row>
    <row r="680" spans="1:27" ht="14.25" customHeight="1">
      <c r="A680" s="202"/>
      <c r="B680" s="202"/>
      <c r="C680" s="202"/>
      <c r="D680" s="202"/>
      <c r="E680" s="203"/>
      <c r="F680" s="203"/>
      <c r="G680" s="203"/>
      <c r="H680" s="204"/>
      <c r="I680" s="205"/>
      <c r="J680" s="205"/>
      <c r="K680" s="202"/>
      <c r="L680" s="206"/>
      <c r="M680" s="202"/>
      <c r="N680" s="202"/>
      <c r="O680" s="202"/>
      <c r="P680" s="202"/>
      <c r="Q680" s="202"/>
      <c r="R680" s="202"/>
      <c r="S680" s="202"/>
      <c r="T680" s="202"/>
      <c r="U680" s="202"/>
      <c r="V680" s="202"/>
      <c r="W680" s="202"/>
      <c r="X680" s="202"/>
      <c r="Y680" s="202"/>
      <c r="Z680" s="202"/>
      <c r="AA680" s="202"/>
    </row>
    <row r="681" spans="1:27" ht="14.25" customHeight="1">
      <c r="A681" s="202"/>
      <c r="B681" s="202"/>
      <c r="C681" s="202"/>
      <c r="D681" s="202"/>
      <c r="E681" s="203"/>
      <c r="F681" s="203"/>
      <c r="G681" s="203"/>
      <c r="H681" s="204"/>
      <c r="I681" s="205"/>
      <c r="J681" s="205"/>
      <c r="K681" s="202"/>
      <c r="L681" s="206"/>
      <c r="M681" s="202"/>
      <c r="N681" s="202"/>
      <c r="O681" s="202"/>
      <c r="P681" s="202"/>
      <c r="Q681" s="202"/>
      <c r="R681" s="202"/>
      <c r="S681" s="202"/>
      <c r="T681" s="202"/>
      <c r="U681" s="202"/>
      <c r="V681" s="202"/>
      <c r="W681" s="202"/>
      <c r="X681" s="202"/>
      <c r="Y681" s="202"/>
      <c r="Z681" s="202"/>
      <c r="AA681" s="202"/>
    </row>
    <row r="682" spans="1:27" ht="14.25" customHeight="1">
      <c r="A682" s="202"/>
      <c r="B682" s="202"/>
      <c r="C682" s="202"/>
      <c r="D682" s="202"/>
      <c r="E682" s="203"/>
      <c r="F682" s="203"/>
      <c r="G682" s="203"/>
      <c r="H682" s="204"/>
      <c r="I682" s="205"/>
      <c r="J682" s="205"/>
      <c r="K682" s="202"/>
      <c r="L682" s="206"/>
      <c r="M682" s="202"/>
      <c r="N682" s="202"/>
      <c r="O682" s="202"/>
      <c r="P682" s="202"/>
      <c r="Q682" s="202"/>
      <c r="R682" s="202"/>
      <c r="S682" s="202"/>
      <c r="T682" s="202"/>
      <c r="U682" s="202"/>
      <c r="V682" s="202"/>
      <c r="W682" s="202"/>
      <c r="X682" s="202"/>
      <c r="Y682" s="202"/>
      <c r="Z682" s="202"/>
      <c r="AA682" s="202"/>
    </row>
    <row r="683" spans="1:27" ht="14.25" customHeight="1">
      <c r="A683" s="202"/>
      <c r="B683" s="202"/>
      <c r="C683" s="202"/>
      <c r="D683" s="202"/>
      <c r="E683" s="203"/>
      <c r="F683" s="203"/>
      <c r="G683" s="203"/>
      <c r="H683" s="204"/>
      <c r="I683" s="205"/>
      <c r="J683" s="205"/>
      <c r="K683" s="202"/>
      <c r="L683" s="206"/>
      <c r="M683" s="202"/>
      <c r="N683" s="202"/>
      <c r="O683" s="202"/>
      <c r="P683" s="202"/>
      <c r="Q683" s="202"/>
      <c r="R683" s="202"/>
      <c r="S683" s="202"/>
      <c r="T683" s="202"/>
      <c r="U683" s="202"/>
      <c r="V683" s="202"/>
      <c r="W683" s="202"/>
      <c r="X683" s="202"/>
      <c r="Y683" s="202"/>
      <c r="Z683" s="202"/>
      <c r="AA683" s="202"/>
    </row>
    <row r="684" spans="1:27" ht="14.25" customHeight="1">
      <c r="A684" s="202"/>
      <c r="B684" s="202"/>
      <c r="C684" s="202"/>
      <c r="D684" s="202"/>
      <c r="E684" s="203"/>
      <c r="F684" s="203"/>
      <c r="G684" s="203"/>
      <c r="H684" s="204"/>
      <c r="I684" s="205"/>
      <c r="J684" s="205"/>
      <c r="K684" s="202"/>
      <c r="L684" s="206"/>
      <c r="M684" s="202"/>
      <c r="N684" s="202"/>
      <c r="O684" s="202"/>
      <c r="P684" s="202"/>
      <c r="Q684" s="202"/>
      <c r="R684" s="202"/>
      <c r="S684" s="202"/>
      <c r="T684" s="202"/>
      <c r="U684" s="202"/>
      <c r="V684" s="202"/>
      <c r="W684" s="202"/>
      <c r="X684" s="202"/>
      <c r="Y684" s="202"/>
      <c r="Z684" s="202"/>
      <c r="AA684" s="202"/>
    </row>
    <row r="685" spans="1:27" ht="14.25" customHeight="1">
      <c r="A685" s="202"/>
      <c r="B685" s="202"/>
      <c r="C685" s="202"/>
      <c r="D685" s="202"/>
      <c r="E685" s="203"/>
      <c r="F685" s="203"/>
      <c r="G685" s="203"/>
      <c r="H685" s="204"/>
      <c r="I685" s="205"/>
      <c r="J685" s="205"/>
      <c r="K685" s="202"/>
      <c r="L685" s="206"/>
      <c r="M685" s="202"/>
      <c r="N685" s="202"/>
      <c r="O685" s="202"/>
      <c r="P685" s="202"/>
      <c r="Q685" s="202"/>
      <c r="R685" s="202"/>
      <c r="S685" s="202"/>
      <c r="T685" s="202"/>
      <c r="U685" s="202"/>
      <c r="V685" s="202"/>
      <c r="W685" s="202"/>
      <c r="X685" s="202"/>
      <c r="Y685" s="202"/>
      <c r="Z685" s="202"/>
      <c r="AA685" s="202"/>
    </row>
    <row r="686" spans="1:27" ht="14.25" customHeight="1">
      <c r="A686" s="202"/>
      <c r="B686" s="202"/>
      <c r="C686" s="202"/>
      <c r="D686" s="202"/>
      <c r="E686" s="203"/>
      <c r="F686" s="203"/>
      <c r="G686" s="203"/>
      <c r="H686" s="204"/>
      <c r="I686" s="205"/>
      <c r="J686" s="205"/>
      <c r="K686" s="202"/>
      <c r="L686" s="206"/>
      <c r="M686" s="202"/>
      <c r="N686" s="202"/>
      <c r="O686" s="202"/>
      <c r="P686" s="202"/>
      <c r="Q686" s="202"/>
      <c r="R686" s="202"/>
      <c r="S686" s="202"/>
      <c r="T686" s="202"/>
      <c r="U686" s="202"/>
      <c r="V686" s="202"/>
      <c r="W686" s="202"/>
      <c r="X686" s="202"/>
      <c r="Y686" s="202"/>
      <c r="Z686" s="202"/>
      <c r="AA686" s="202"/>
    </row>
    <row r="687" spans="1:27" ht="14.25" customHeight="1">
      <c r="A687" s="202"/>
      <c r="B687" s="202"/>
      <c r="C687" s="202"/>
      <c r="D687" s="202"/>
      <c r="E687" s="203"/>
      <c r="F687" s="203"/>
      <c r="G687" s="203"/>
      <c r="H687" s="204"/>
      <c r="I687" s="205"/>
      <c r="J687" s="205"/>
      <c r="K687" s="202"/>
      <c r="L687" s="206"/>
      <c r="M687" s="202"/>
      <c r="N687" s="202"/>
      <c r="O687" s="202"/>
      <c r="P687" s="202"/>
      <c r="Q687" s="202"/>
      <c r="R687" s="202"/>
      <c r="S687" s="202"/>
      <c r="T687" s="202"/>
      <c r="U687" s="202"/>
      <c r="V687" s="202"/>
      <c r="W687" s="202"/>
      <c r="X687" s="202"/>
      <c r="Y687" s="202"/>
      <c r="Z687" s="202"/>
      <c r="AA687" s="202"/>
    </row>
    <row r="688" spans="1:27" ht="14.25" customHeight="1">
      <c r="A688" s="202"/>
      <c r="B688" s="202"/>
      <c r="C688" s="202"/>
      <c r="D688" s="202"/>
      <c r="E688" s="203"/>
      <c r="F688" s="203"/>
      <c r="G688" s="203"/>
      <c r="H688" s="204"/>
      <c r="I688" s="205"/>
      <c r="J688" s="205"/>
      <c r="K688" s="202"/>
      <c r="L688" s="206"/>
      <c r="M688" s="202"/>
      <c r="N688" s="202"/>
      <c r="O688" s="202"/>
      <c r="P688" s="202"/>
      <c r="Q688" s="202"/>
      <c r="R688" s="202"/>
      <c r="S688" s="202"/>
      <c r="T688" s="202"/>
      <c r="U688" s="202"/>
      <c r="V688" s="202"/>
      <c r="W688" s="202"/>
      <c r="X688" s="202"/>
      <c r="Y688" s="202"/>
      <c r="Z688" s="202"/>
      <c r="AA688" s="202"/>
    </row>
    <row r="689" spans="1:27" ht="14.25" customHeight="1">
      <c r="A689" s="202"/>
      <c r="B689" s="202"/>
      <c r="C689" s="202"/>
      <c r="D689" s="202"/>
      <c r="E689" s="203"/>
      <c r="F689" s="203"/>
      <c r="G689" s="203"/>
      <c r="H689" s="204"/>
      <c r="I689" s="205"/>
      <c r="J689" s="205"/>
      <c r="K689" s="202"/>
      <c r="L689" s="206"/>
      <c r="M689" s="202"/>
      <c r="N689" s="202"/>
      <c r="O689" s="202"/>
      <c r="P689" s="202"/>
      <c r="Q689" s="202"/>
      <c r="R689" s="202"/>
      <c r="S689" s="202"/>
      <c r="T689" s="202"/>
      <c r="U689" s="202"/>
      <c r="V689" s="202"/>
      <c r="W689" s="202"/>
      <c r="X689" s="202"/>
      <c r="Y689" s="202"/>
      <c r="Z689" s="202"/>
      <c r="AA689" s="202"/>
    </row>
    <row r="690" spans="1:27" ht="14.25" customHeight="1">
      <c r="A690" s="202"/>
      <c r="B690" s="202"/>
      <c r="C690" s="202"/>
      <c r="D690" s="202"/>
      <c r="E690" s="203"/>
      <c r="F690" s="203"/>
      <c r="G690" s="203"/>
      <c r="H690" s="204"/>
      <c r="I690" s="205"/>
      <c r="J690" s="205"/>
      <c r="K690" s="202"/>
      <c r="L690" s="206"/>
      <c r="M690" s="202"/>
      <c r="N690" s="202"/>
      <c r="O690" s="202"/>
      <c r="P690" s="202"/>
      <c r="Q690" s="202"/>
      <c r="R690" s="202"/>
      <c r="S690" s="202"/>
      <c r="T690" s="202"/>
      <c r="U690" s="202"/>
      <c r="V690" s="202"/>
      <c r="W690" s="202"/>
      <c r="X690" s="202"/>
      <c r="Y690" s="202"/>
      <c r="Z690" s="202"/>
      <c r="AA690" s="202"/>
    </row>
    <row r="691" spans="1:27" ht="14.25" customHeight="1">
      <c r="A691" s="202"/>
      <c r="B691" s="202"/>
      <c r="C691" s="202"/>
      <c r="D691" s="202"/>
      <c r="E691" s="203"/>
      <c r="F691" s="203"/>
      <c r="G691" s="203"/>
      <c r="H691" s="204"/>
      <c r="I691" s="205"/>
      <c r="J691" s="205"/>
      <c r="K691" s="202"/>
      <c r="L691" s="206"/>
      <c r="M691" s="202"/>
      <c r="N691" s="202"/>
      <c r="O691" s="202"/>
      <c r="P691" s="202"/>
      <c r="Q691" s="202"/>
      <c r="R691" s="202"/>
      <c r="S691" s="202"/>
      <c r="T691" s="202"/>
      <c r="U691" s="202"/>
      <c r="V691" s="202"/>
      <c r="W691" s="202"/>
      <c r="X691" s="202"/>
      <c r="Y691" s="202"/>
      <c r="Z691" s="202"/>
      <c r="AA691" s="202"/>
    </row>
    <row r="692" spans="1:27" ht="14.25" customHeight="1">
      <c r="A692" s="202"/>
      <c r="B692" s="202"/>
      <c r="C692" s="202"/>
      <c r="D692" s="202"/>
      <c r="E692" s="203"/>
      <c r="F692" s="203"/>
      <c r="G692" s="203"/>
      <c r="H692" s="204"/>
      <c r="I692" s="205"/>
      <c r="J692" s="205"/>
      <c r="K692" s="202"/>
      <c r="L692" s="206"/>
      <c r="M692" s="202"/>
      <c r="N692" s="202"/>
      <c r="O692" s="202"/>
      <c r="P692" s="202"/>
      <c r="Q692" s="202"/>
      <c r="R692" s="202"/>
      <c r="S692" s="202"/>
      <c r="T692" s="202"/>
      <c r="U692" s="202"/>
      <c r="V692" s="202"/>
      <c r="W692" s="202"/>
      <c r="X692" s="202"/>
      <c r="Y692" s="202"/>
      <c r="Z692" s="202"/>
      <c r="AA692" s="202"/>
    </row>
    <row r="693" spans="1:27" ht="14.25" customHeight="1">
      <c r="A693" s="202"/>
      <c r="B693" s="202"/>
      <c r="C693" s="202"/>
      <c r="D693" s="202"/>
      <c r="E693" s="203"/>
      <c r="F693" s="203"/>
      <c r="G693" s="203"/>
      <c r="H693" s="204"/>
      <c r="I693" s="205"/>
      <c r="J693" s="205"/>
      <c r="K693" s="202"/>
      <c r="L693" s="206"/>
      <c r="M693" s="202"/>
      <c r="N693" s="202"/>
      <c r="O693" s="202"/>
      <c r="P693" s="202"/>
      <c r="Q693" s="202"/>
      <c r="R693" s="202"/>
      <c r="S693" s="202"/>
      <c r="T693" s="202"/>
      <c r="U693" s="202"/>
      <c r="V693" s="202"/>
      <c r="W693" s="202"/>
      <c r="X693" s="202"/>
      <c r="Y693" s="202"/>
      <c r="Z693" s="202"/>
      <c r="AA693" s="202"/>
    </row>
    <row r="694" spans="1:27" ht="14.25" customHeight="1">
      <c r="A694" s="202"/>
      <c r="B694" s="202"/>
      <c r="C694" s="202"/>
      <c r="D694" s="202"/>
      <c r="E694" s="203"/>
      <c r="F694" s="203"/>
      <c r="G694" s="203"/>
      <c r="H694" s="204"/>
      <c r="I694" s="205"/>
      <c r="J694" s="205"/>
      <c r="K694" s="202"/>
      <c r="L694" s="206"/>
      <c r="M694" s="202"/>
      <c r="N694" s="202"/>
      <c r="O694" s="202"/>
      <c r="P694" s="202"/>
      <c r="Q694" s="202"/>
      <c r="R694" s="202"/>
      <c r="S694" s="202"/>
      <c r="T694" s="202"/>
      <c r="U694" s="202"/>
      <c r="V694" s="202"/>
      <c r="W694" s="202"/>
      <c r="X694" s="202"/>
      <c r="Y694" s="202"/>
      <c r="Z694" s="202"/>
      <c r="AA694" s="202"/>
    </row>
    <row r="695" spans="1:27" ht="14.25" customHeight="1">
      <c r="A695" s="202"/>
      <c r="B695" s="202"/>
      <c r="C695" s="202"/>
      <c r="D695" s="202"/>
      <c r="E695" s="203"/>
      <c r="F695" s="203"/>
      <c r="G695" s="203"/>
      <c r="H695" s="204"/>
      <c r="I695" s="205"/>
      <c r="J695" s="205"/>
      <c r="K695" s="202"/>
      <c r="L695" s="206"/>
      <c r="M695" s="202"/>
      <c r="N695" s="202"/>
      <c r="O695" s="202"/>
      <c r="P695" s="202"/>
      <c r="Q695" s="202"/>
      <c r="R695" s="202"/>
      <c r="S695" s="202"/>
      <c r="T695" s="202"/>
      <c r="U695" s="202"/>
      <c r="V695" s="202"/>
      <c r="W695" s="202"/>
      <c r="X695" s="202"/>
      <c r="Y695" s="202"/>
      <c r="Z695" s="202"/>
      <c r="AA695" s="202"/>
    </row>
    <row r="696" spans="1:27" ht="14.25" customHeight="1">
      <c r="A696" s="202"/>
      <c r="B696" s="202"/>
      <c r="C696" s="202"/>
      <c r="D696" s="202"/>
      <c r="E696" s="203"/>
      <c r="F696" s="203"/>
      <c r="G696" s="203"/>
      <c r="H696" s="204"/>
      <c r="I696" s="205"/>
      <c r="J696" s="205"/>
      <c r="K696" s="202"/>
      <c r="L696" s="206"/>
      <c r="M696" s="202"/>
      <c r="N696" s="202"/>
      <c r="O696" s="202"/>
      <c r="P696" s="202"/>
      <c r="Q696" s="202"/>
      <c r="R696" s="202"/>
      <c r="S696" s="202"/>
      <c r="T696" s="202"/>
      <c r="U696" s="202"/>
      <c r="V696" s="202"/>
      <c r="W696" s="202"/>
      <c r="X696" s="202"/>
      <c r="Y696" s="202"/>
      <c r="Z696" s="202"/>
      <c r="AA696" s="202"/>
    </row>
    <row r="697" spans="1:27" ht="14.25" customHeight="1">
      <c r="A697" s="202"/>
      <c r="B697" s="202"/>
      <c r="C697" s="202"/>
      <c r="D697" s="202"/>
      <c r="E697" s="203"/>
      <c r="F697" s="203"/>
      <c r="G697" s="203"/>
      <c r="H697" s="204"/>
      <c r="I697" s="205"/>
      <c r="J697" s="205"/>
      <c r="K697" s="202"/>
      <c r="L697" s="206"/>
      <c r="M697" s="202"/>
      <c r="N697" s="202"/>
      <c r="O697" s="202"/>
      <c r="P697" s="202"/>
      <c r="Q697" s="202"/>
      <c r="R697" s="202"/>
      <c r="S697" s="202"/>
      <c r="T697" s="202"/>
      <c r="U697" s="202"/>
      <c r="V697" s="202"/>
      <c r="W697" s="202"/>
      <c r="X697" s="202"/>
      <c r="Y697" s="202"/>
      <c r="Z697" s="202"/>
      <c r="AA697" s="202"/>
    </row>
    <row r="698" spans="1:27" ht="14.25" customHeight="1">
      <c r="A698" s="202"/>
      <c r="B698" s="202"/>
      <c r="C698" s="202"/>
      <c r="D698" s="202"/>
      <c r="E698" s="203"/>
      <c r="F698" s="203"/>
      <c r="G698" s="203"/>
      <c r="H698" s="204"/>
      <c r="I698" s="205"/>
      <c r="J698" s="205"/>
      <c r="K698" s="202"/>
      <c r="L698" s="206"/>
      <c r="M698" s="202"/>
      <c r="N698" s="202"/>
      <c r="O698" s="202"/>
      <c r="P698" s="202"/>
      <c r="Q698" s="202"/>
      <c r="R698" s="202"/>
      <c r="S698" s="202"/>
      <c r="T698" s="202"/>
      <c r="U698" s="202"/>
      <c r="V698" s="202"/>
      <c r="W698" s="202"/>
      <c r="X698" s="202"/>
      <c r="Y698" s="202"/>
      <c r="Z698" s="202"/>
      <c r="AA698" s="202"/>
    </row>
    <row r="699" spans="1:27" ht="14.25" customHeight="1">
      <c r="A699" s="202"/>
      <c r="B699" s="202"/>
      <c r="C699" s="202"/>
      <c r="D699" s="202"/>
      <c r="E699" s="203"/>
      <c r="F699" s="203"/>
      <c r="G699" s="203"/>
      <c r="H699" s="204"/>
      <c r="I699" s="205"/>
      <c r="J699" s="205"/>
      <c r="K699" s="202"/>
      <c r="L699" s="206"/>
      <c r="M699" s="202"/>
      <c r="N699" s="202"/>
      <c r="O699" s="202"/>
      <c r="P699" s="202"/>
      <c r="Q699" s="202"/>
      <c r="R699" s="202"/>
      <c r="S699" s="202"/>
      <c r="T699" s="202"/>
      <c r="U699" s="202"/>
      <c r="V699" s="202"/>
      <c r="W699" s="202"/>
      <c r="X699" s="202"/>
      <c r="Y699" s="202"/>
      <c r="Z699" s="202"/>
      <c r="AA699" s="202"/>
    </row>
    <row r="700" spans="1:27" ht="14.25" customHeight="1">
      <c r="A700" s="202"/>
      <c r="B700" s="202"/>
      <c r="C700" s="202"/>
      <c r="D700" s="202"/>
      <c r="E700" s="203"/>
      <c r="F700" s="203"/>
      <c r="G700" s="203"/>
      <c r="H700" s="204"/>
      <c r="I700" s="205"/>
      <c r="J700" s="205"/>
      <c r="K700" s="202"/>
      <c r="L700" s="206"/>
      <c r="M700" s="202"/>
      <c r="N700" s="202"/>
      <c r="O700" s="202"/>
      <c r="P700" s="202"/>
      <c r="Q700" s="202"/>
      <c r="R700" s="202"/>
      <c r="S700" s="202"/>
      <c r="T700" s="202"/>
      <c r="U700" s="202"/>
      <c r="V700" s="202"/>
      <c r="W700" s="202"/>
      <c r="X700" s="202"/>
      <c r="Y700" s="202"/>
      <c r="Z700" s="202"/>
      <c r="AA700" s="202"/>
    </row>
    <row r="701" spans="1:27" ht="14.25" customHeight="1">
      <c r="A701" s="202"/>
      <c r="B701" s="202"/>
      <c r="C701" s="202"/>
      <c r="D701" s="202"/>
      <c r="E701" s="203"/>
      <c r="F701" s="203"/>
      <c r="G701" s="203"/>
      <c r="H701" s="204"/>
      <c r="I701" s="205"/>
      <c r="J701" s="205"/>
      <c r="K701" s="202"/>
      <c r="L701" s="206"/>
      <c r="M701" s="202"/>
      <c r="N701" s="202"/>
      <c r="O701" s="202"/>
      <c r="P701" s="202"/>
      <c r="Q701" s="202"/>
      <c r="R701" s="202"/>
      <c r="S701" s="202"/>
      <c r="T701" s="202"/>
      <c r="U701" s="202"/>
      <c r="V701" s="202"/>
      <c r="W701" s="202"/>
      <c r="X701" s="202"/>
      <c r="Y701" s="202"/>
      <c r="Z701" s="202"/>
      <c r="AA701" s="202"/>
    </row>
    <row r="702" spans="1:27" ht="14.25" customHeight="1">
      <c r="A702" s="202"/>
      <c r="B702" s="202"/>
      <c r="C702" s="202"/>
      <c r="D702" s="202"/>
      <c r="E702" s="203"/>
      <c r="F702" s="203"/>
      <c r="G702" s="203"/>
      <c r="H702" s="204"/>
      <c r="I702" s="205"/>
      <c r="J702" s="205"/>
      <c r="K702" s="202"/>
      <c r="L702" s="206"/>
      <c r="M702" s="202"/>
      <c r="N702" s="202"/>
      <c r="O702" s="202"/>
      <c r="P702" s="202"/>
      <c r="Q702" s="202"/>
      <c r="R702" s="202"/>
      <c r="S702" s="202"/>
      <c r="T702" s="202"/>
      <c r="U702" s="202"/>
      <c r="V702" s="202"/>
      <c r="W702" s="202"/>
      <c r="X702" s="202"/>
      <c r="Y702" s="202"/>
      <c r="Z702" s="202"/>
      <c r="AA702" s="202"/>
    </row>
    <row r="703" spans="1:27" ht="14.25" customHeight="1">
      <c r="A703" s="202"/>
      <c r="B703" s="202"/>
      <c r="C703" s="202"/>
      <c r="D703" s="202"/>
      <c r="E703" s="203"/>
      <c r="F703" s="203"/>
      <c r="G703" s="203"/>
      <c r="H703" s="204"/>
      <c r="I703" s="205"/>
      <c r="J703" s="205"/>
      <c r="K703" s="202"/>
      <c r="L703" s="206"/>
      <c r="M703" s="202"/>
      <c r="N703" s="202"/>
      <c r="O703" s="202"/>
      <c r="P703" s="202"/>
      <c r="Q703" s="202"/>
      <c r="R703" s="202"/>
      <c r="S703" s="202"/>
      <c r="T703" s="202"/>
      <c r="U703" s="202"/>
      <c r="V703" s="202"/>
      <c r="W703" s="202"/>
      <c r="X703" s="202"/>
      <c r="Y703" s="202"/>
      <c r="Z703" s="202"/>
      <c r="AA703" s="202"/>
    </row>
    <row r="704" spans="1:27" ht="14.25" customHeight="1">
      <c r="A704" s="202"/>
      <c r="B704" s="202"/>
      <c r="C704" s="202"/>
      <c r="D704" s="202"/>
      <c r="E704" s="203"/>
      <c r="F704" s="203"/>
      <c r="G704" s="203"/>
      <c r="H704" s="204"/>
      <c r="I704" s="205"/>
      <c r="J704" s="205"/>
      <c r="K704" s="202"/>
      <c r="L704" s="206"/>
      <c r="M704" s="202"/>
      <c r="N704" s="202"/>
      <c r="O704" s="202"/>
      <c r="P704" s="202"/>
      <c r="Q704" s="202"/>
      <c r="R704" s="202"/>
      <c r="S704" s="202"/>
      <c r="T704" s="202"/>
      <c r="U704" s="202"/>
      <c r="V704" s="202"/>
      <c r="W704" s="202"/>
      <c r="X704" s="202"/>
      <c r="Y704" s="202"/>
      <c r="Z704" s="202"/>
      <c r="AA704" s="202"/>
    </row>
    <row r="705" spans="1:27" ht="14.25" customHeight="1">
      <c r="A705" s="202"/>
      <c r="B705" s="202"/>
      <c r="C705" s="202"/>
      <c r="D705" s="202"/>
      <c r="E705" s="203"/>
      <c r="F705" s="203"/>
      <c r="G705" s="203"/>
      <c r="H705" s="204"/>
      <c r="I705" s="205"/>
      <c r="J705" s="205"/>
      <c r="K705" s="202"/>
      <c r="L705" s="206"/>
      <c r="M705" s="202"/>
      <c r="N705" s="202"/>
      <c r="O705" s="202"/>
      <c r="P705" s="202"/>
      <c r="Q705" s="202"/>
      <c r="R705" s="202"/>
      <c r="S705" s="202"/>
      <c r="T705" s="202"/>
      <c r="U705" s="202"/>
      <c r="V705" s="202"/>
      <c r="W705" s="202"/>
      <c r="X705" s="202"/>
      <c r="Y705" s="202"/>
      <c r="Z705" s="202"/>
      <c r="AA705" s="202"/>
    </row>
    <row r="706" spans="1:27" ht="14.25" customHeight="1">
      <c r="A706" s="202"/>
      <c r="B706" s="202"/>
      <c r="C706" s="202"/>
      <c r="D706" s="202"/>
      <c r="E706" s="203"/>
      <c r="F706" s="203"/>
      <c r="G706" s="203"/>
      <c r="H706" s="204"/>
      <c r="I706" s="205"/>
      <c r="J706" s="205"/>
      <c r="K706" s="202"/>
      <c r="L706" s="206"/>
      <c r="M706" s="202"/>
      <c r="N706" s="202"/>
      <c r="O706" s="202"/>
      <c r="P706" s="202"/>
      <c r="Q706" s="202"/>
      <c r="R706" s="202"/>
      <c r="S706" s="202"/>
      <c r="T706" s="202"/>
      <c r="U706" s="202"/>
      <c r="V706" s="202"/>
      <c r="W706" s="202"/>
      <c r="X706" s="202"/>
      <c r="Y706" s="202"/>
      <c r="Z706" s="202"/>
      <c r="AA706" s="202"/>
    </row>
    <row r="707" spans="1:27" ht="14.25" customHeight="1">
      <c r="A707" s="202"/>
      <c r="B707" s="202"/>
      <c r="C707" s="202"/>
      <c r="D707" s="202"/>
      <c r="E707" s="203"/>
      <c r="F707" s="203"/>
      <c r="G707" s="203"/>
      <c r="H707" s="204"/>
      <c r="I707" s="205"/>
      <c r="J707" s="205"/>
      <c r="K707" s="202"/>
      <c r="L707" s="206"/>
      <c r="M707" s="202"/>
      <c r="N707" s="202"/>
      <c r="O707" s="202"/>
      <c r="P707" s="202"/>
      <c r="Q707" s="202"/>
      <c r="R707" s="202"/>
      <c r="S707" s="202"/>
      <c r="T707" s="202"/>
      <c r="U707" s="202"/>
      <c r="V707" s="202"/>
      <c r="W707" s="202"/>
      <c r="X707" s="202"/>
      <c r="Y707" s="202"/>
      <c r="Z707" s="202"/>
      <c r="AA707" s="202"/>
    </row>
    <row r="708" spans="1:27" ht="14.25" customHeight="1">
      <c r="A708" s="202"/>
      <c r="B708" s="202"/>
      <c r="C708" s="202"/>
      <c r="D708" s="202"/>
      <c r="E708" s="203"/>
      <c r="F708" s="203"/>
      <c r="G708" s="203"/>
      <c r="H708" s="204"/>
      <c r="I708" s="205"/>
      <c r="J708" s="205"/>
      <c r="K708" s="202"/>
      <c r="L708" s="206"/>
      <c r="M708" s="202"/>
      <c r="N708" s="202"/>
      <c r="O708" s="202"/>
      <c r="P708" s="202"/>
      <c r="Q708" s="202"/>
      <c r="R708" s="202"/>
      <c r="S708" s="202"/>
      <c r="T708" s="202"/>
      <c r="U708" s="202"/>
      <c r="V708" s="202"/>
      <c r="W708" s="202"/>
      <c r="X708" s="202"/>
      <c r="Y708" s="202"/>
      <c r="Z708" s="202"/>
      <c r="AA708" s="202"/>
    </row>
    <row r="709" spans="1:27" ht="14.25" customHeight="1">
      <c r="A709" s="202"/>
      <c r="B709" s="202"/>
      <c r="C709" s="202"/>
      <c r="D709" s="202"/>
      <c r="E709" s="203"/>
      <c r="F709" s="203"/>
      <c r="G709" s="203"/>
      <c r="H709" s="204"/>
      <c r="I709" s="205"/>
      <c r="J709" s="205"/>
      <c r="K709" s="202"/>
      <c r="L709" s="206"/>
      <c r="M709" s="202"/>
      <c r="N709" s="202"/>
      <c r="O709" s="202"/>
      <c r="P709" s="202"/>
      <c r="Q709" s="202"/>
      <c r="R709" s="202"/>
      <c r="S709" s="202"/>
      <c r="T709" s="202"/>
      <c r="U709" s="202"/>
      <c r="V709" s="202"/>
      <c r="W709" s="202"/>
      <c r="X709" s="202"/>
      <c r="Y709" s="202"/>
      <c r="Z709" s="202"/>
      <c r="AA709" s="202"/>
    </row>
    <row r="710" spans="1:27" ht="14.25" customHeight="1">
      <c r="A710" s="202"/>
      <c r="B710" s="202"/>
      <c r="C710" s="202"/>
      <c r="D710" s="202"/>
      <c r="E710" s="203"/>
      <c r="F710" s="203"/>
      <c r="G710" s="203"/>
      <c r="H710" s="204"/>
      <c r="I710" s="205"/>
      <c r="J710" s="205"/>
      <c r="K710" s="202"/>
      <c r="L710" s="206"/>
      <c r="M710" s="202"/>
      <c r="N710" s="202"/>
      <c r="O710" s="202"/>
      <c r="P710" s="202"/>
      <c r="Q710" s="202"/>
      <c r="R710" s="202"/>
      <c r="S710" s="202"/>
      <c r="T710" s="202"/>
      <c r="U710" s="202"/>
      <c r="V710" s="202"/>
      <c r="W710" s="202"/>
      <c r="X710" s="202"/>
      <c r="Y710" s="202"/>
      <c r="Z710" s="202"/>
      <c r="AA710" s="202"/>
    </row>
    <row r="711" spans="1:27" ht="14.25" customHeight="1">
      <c r="A711" s="202"/>
      <c r="B711" s="202"/>
      <c r="C711" s="202"/>
      <c r="D711" s="202"/>
      <c r="E711" s="203"/>
      <c r="F711" s="203"/>
      <c r="G711" s="203"/>
      <c r="H711" s="204"/>
      <c r="I711" s="205"/>
      <c r="J711" s="205"/>
      <c r="K711" s="202"/>
      <c r="L711" s="206"/>
      <c r="M711" s="202"/>
      <c r="N711" s="202"/>
      <c r="O711" s="202"/>
      <c r="P711" s="202"/>
      <c r="Q711" s="202"/>
      <c r="R711" s="202"/>
      <c r="S711" s="202"/>
      <c r="T711" s="202"/>
      <c r="U711" s="202"/>
      <c r="V711" s="202"/>
      <c r="W711" s="202"/>
      <c r="X711" s="202"/>
      <c r="Y711" s="202"/>
      <c r="Z711" s="202"/>
      <c r="AA711" s="202"/>
    </row>
    <row r="712" spans="1:27" ht="14.25" customHeight="1">
      <c r="A712" s="202"/>
      <c r="B712" s="202"/>
      <c r="C712" s="202"/>
      <c r="D712" s="202"/>
      <c r="E712" s="203"/>
      <c r="F712" s="203"/>
      <c r="G712" s="203"/>
      <c r="H712" s="204"/>
      <c r="I712" s="205"/>
      <c r="J712" s="205"/>
      <c r="K712" s="202"/>
      <c r="L712" s="206"/>
      <c r="M712" s="202"/>
      <c r="N712" s="202"/>
      <c r="O712" s="202"/>
      <c r="P712" s="202"/>
      <c r="Q712" s="202"/>
      <c r="R712" s="202"/>
      <c r="S712" s="202"/>
      <c r="T712" s="202"/>
      <c r="U712" s="202"/>
      <c r="V712" s="202"/>
      <c r="W712" s="202"/>
      <c r="X712" s="202"/>
      <c r="Y712" s="202"/>
      <c r="Z712" s="202"/>
      <c r="AA712" s="202"/>
    </row>
    <row r="713" spans="1:27" ht="14.25" customHeight="1">
      <c r="A713" s="202"/>
      <c r="B713" s="202"/>
      <c r="C713" s="202"/>
      <c r="D713" s="202"/>
      <c r="E713" s="203"/>
      <c r="F713" s="203"/>
      <c r="G713" s="203"/>
      <c r="H713" s="204"/>
      <c r="I713" s="205"/>
      <c r="J713" s="205"/>
      <c r="K713" s="202"/>
      <c r="L713" s="206"/>
      <c r="M713" s="202"/>
      <c r="N713" s="202"/>
      <c r="O713" s="202"/>
      <c r="P713" s="202"/>
      <c r="Q713" s="202"/>
      <c r="R713" s="202"/>
      <c r="S713" s="202"/>
      <c r="T713" s="202"/>
      <c r="U713" s="202"/>
      <c r="V713" s="202"/>
      <c r="W713" s="202"/>
      <c r="X713" s="202"/>
      <c r="Y713" s="202"/>
      <c r="Z713" s="202"/>
      <c r="AA713" s="202"/>
    </row>
    <row r="714" spans="1:27" ht="14.25" customHeight="1">
      <c r="A714" s="202"/>
      <c r="B714" s="202"/>
      <c r="C714" s="202"/>
      <c r="D714" s="202"/>
      <c r="E714" s="203"/>
      <c r="F714" s="203"/>
      <c r="G714" s="203"/>
      <c r="H714" s="204"/>
      <c r="I714" s="205"/>
      <c r="J714" s="205"/>
      <c r="K714" s="202"/>
      <c r="L714" s="206"/>
      <c r="M714" s="202"/>
      <c r="N714" s="202"/>
      <c r="O714" s="202"/>
      <c r="P714" s="202"/>
      <c r="Q714" s="202"/>
      <c r="R714" s="202"/>
      <c r="S714" s="202"/>
      <c r="T714" s="202"/>
      <c r="U714" s="202"/>
      <c r="V714" s="202"/>
      <c r="W714" s="202"/>
      <c r="X714" s="202"/>
      <c r="Y714" s="202"/>
      <c r="Z714" s="202"/>
      <c r="AA714" s="202"/>
    </row>
    <row r="715" spans="1:27" ht="14.25" customHeight="1">
      <c r="A715" s="202"/>
      <c r="B715" s="202"/>
      <c r="C715" s="202"/>
      <c r="D715" s="202"/>
      <c r="E715" s="203"/>
      <c r="F715" s="203"/>
      <c r="G715" s="203"/>
      <c r="H715" s="204"/>
      <c r="I715" s="205"/>
      <c r="J715" s="205"/>
      <c r="K715" s="202"/>
      <c r="L715" s="206"/>
      <c r="M715" s="202"/>
      <c r="N715" s="202"/>
      <c r="O715" s="202"/>
      <c r="P715" s="202"/>
      <c r="Q715" s="202"/>
      <c r="R715" s="202"/>
      <c r="S715" s="202"/>
      <c r="T715" s="202"/>
      <c r="U715" s="202"/>
      <c r="V715" s="202"/>
      <c r="W715" s="202"/>
      <c r="X715" s="202"/>
      <c r="Y715" s="202"/>
      <c r="Z715" s="202"/>
      <c r="AA715" s="202"/>
    </row>
    <row r="716" spans="1:27" ht="14.25" customHeight="1">
      <c r="A716" s="202"/>
      <c r="B716" s="202"/>
      <c r="C716" s="202"/>
      <c r="D716" s="202"/>
      <c r="E716" s="203"/>
      <c r="F716" s="203"/>
      <c r="G716" s="203"/>
      <c r="H716" s="204"/>
      <c r="I716" s="205"/>
      <c r="J716" s="205"/>
      <c r="K716" s="202"/>
      <c r="L716" s="206"/>
      <c r="M716" s="202"/>
      <c r="N716" s="202"/>
      <c r="O716" s="202"/>
      <c r="P716" s="202"/>
      <c r="Q716" s="202"/>
      <c r="R716" s="202"/>
      <c r="S716" s="202"/>
      <c r="T716" s="202"/>
      <c r="U716" s="202"/>
      <c r="V716" s="202"/>
      <c r="W716" s="202"/>
      <c r="X716" s="202"/>
      <c r="Y716" s="202"/>
      <c r="Z716" s="202"/>
      <c r="AA716" s="202"/>
    </row>
    <row r="717" spans="1:27" ht="14.25" customHeight="1">
      <c r="A717" s="202"/>
      <c r="B717" s="202"/>
      <c r="C717" s="202"/>
      <c r="D717" s="202"/>
      <c r="E717" s="203"/>
      <c r="F717" s="203"/>
      <c r="G717" s="203"/>
      <c r="H717" s="204"/>
      <c r="I717" s="205"/>
      <c r="J717" s="205"/>
      <c r="K717" s="202"/>
      <c r="L717" s="206"/>
      <c r="M717" s="202"/>
      <c r="N717" s="202"/>
      <c r="O717" s="202"/>
      <c r="P717" s="202"/>
      <c r="Q717" s="202"/>
      <c r="R717" s="202"/>
      <c r="S717" s="202"/>
      <c r="T717" s="202"/>
      <c r="U717" s="202"/>
      <c r="V717" s="202"/>
      <c r="W717" s="202"/>
      <c r="X717" s="202"/>
      <c r="Y717" s="202"/>
      <c r="Z717" s="202"/>
      <c r="AA717" s="202"/>
    </row>
    <row r="718" spans="1:27" ht="14.25" customHeight="1">
      <c r="A718" s="202"/>
      <c r="B718" s="202"/>
      <c r="C718" s="202"/>
      <c r="D718" s="202"/>
      <c r="E718" s="203"/>
      <c r="F718" s="203"/>
      <c r="G718" s="203"/>
      <c r="H718" s="204"/>
      <c r="I718" s="205"/>
      <c r="J718" s="205"/>
      <c r="K718" s="202"/>
      <c r="L718" s="206"/>
      <c r="M718" s="202"/>
      <c r="N718" s="202"/>
      <c r="O718" s="202"/>
      <c r="P718" s="202"/>
      <c r="Q718" s="202"/>
      <c r="R718" s="202"/>
      <c r="S718" s="202"/>
      <c r="T718" s="202"/>
      <c r="U718" s="202"/>
      <c r="V718" s="202"/>
      <c r="W718" s="202"/>
      <c r="X718" s="202"/>
      <c r="Y718" s="202"/>
      <c r="Z718" s="202"/>
      <c r="AA718" s="202"/>
    </row>
    <row r="719" spans="1:27" ht="14.25" customHeight="1">
      <c r="A719" s="202"/>
      <c r="B719" s="202"/>
      <c r="C719" s="202"/>
      <c r="D719" s="202"/>
      <c r="E719" s="203"/>
      <c r="F719" s="203"/>
      <c r="G719" s="203"/>
      <c r="H719" s="204"/>
      <c r="I719" s="205"/>
      <c r="J719" s="205"/>
      <c r="K719" s="202"/>
      <c r="L719" s="206"/>
      <c r="M719" s="202"/>
      <c r="N719" s="202"/>
      <c r="O719" s="202"/>
      <c r="P719" s="202"/>
      <c r="Q719" s="202"/>
      <c r="R719" s="202"/>
      <c r="S719" s="202"/>
      <c r="T719" s="202"/>
      <c r="U719" s="202"/>
      <c r="V719" s="202"/>
      <c r="W719" s="202"/>
      <c r="X719" s="202"/>
      <c r="Y719" s="202"/>
      <c r="Z719" s="202"/>
      <c r="AA719" s="202"/>
    </row>
    <row r="720" spans="1:27" ht="14.25" customHeight="1">
      <c r="A720" s="202"/>
      <c r="B720" s="202"/>
      <c r="C720" s="202"/>
      <c r="D720" s="202"/>
      <c r="E720" s="203"/>
      <c r="F720" s="203"/>
      <c r="G720" s="203"/>
      <c r="H720" s="204"/>
      <c r="I720" s="205"/>
      <c r="J720" s="205"/>
      <c r="K720" s="202"/>
      <c r="L720" s="206"/>
      <c r="M720" s="202"/>
      <c r="N720" s="202"/>
      <c r="O720" s="202"/>
      <c r="P720" s="202"/>
      <c r="Q720" s="202"/>
      <c r="R720" s="202"/>
      <c r="S720" s="202"/>
      <c r="T720" s="202"/>
      <c r="U720" s="202"/>
      <c r="V720" s="202"/>
      <c r="W720" s="202"/>
      <c r="X720" s="202"/>
      <c r="Y720" s="202"/>
      <c r="Z720" s="202"/>
      <c r="AA720" s="202"/>
    </row>
    <row r="721" spans="1:27" ht="14.25" customHeight="1">
      <c r="A721" s="202"/>
      <c r="B721" s="202"/>
      <c r="C721" s="202"/>
      <c r="D721" s="202"/>
      <c r="E721" s="203"/>
      <c r="F721" s="203"/>
      <c r="G721" s="203"/>
      <c r="H721" s="204"/>
      <c r="I721" s="205"/>
      <c r="J721" s="205"/>
      <c r="K721" s="202"/>
      <c r="L721" s="206"/>
      <c r="M721" s="202"/>
      <c r="N721" s="202"/>
      <c r="O721" s="202"/>
      <c r="P721" s="202"/>
      <c r="Q721" s="202"/>
      <c r="R721" s="202"/>
      <c r="S721" s="202"/>
      <c r="T721" s="202"/>
      <c r="U721" s="202"/>
      <c r="V721" s="202"/>
      <c r="W721" s="202"/>
      <c r="X721" s="202"/>
      <c r="Y721" s="202"/>
      <c r="Z721" s="202"/>
      <c r="AA721" s="202"/>
    </row>
    <row r="722" spans="1:27" ht="14.25" customHeight="1">
      <c r="A722" s="202"/>
      <c r="B722" s="202"/>
      <c r="C722" s="202"/>
      <c r="D722" s="202"/>
      <c r="E722" s="203"/>
      <c r="F722" s="203"/>
      <c r="G722" s="203"/>
      <c r="H722" s="204"/>
      <c r="I722" s="205"/>
      <c r="J722" s="205"/>
      <c r="K722" s="202"/>
      <c r="L722" s="206"/>
      <c r="M722" s="202"/>
      <c r="N722" s="202"/>
      <c r="O722" s="202"/>
      <c r="P722" s="202"/>
      <c r="Q722" s="202"/>
      <c r="R722" s="202"/>
      <c r="S722" s="202"/>
      <c r="T722" s="202"/>
      <c r="U722" s="202"/>
      <c r="V722" s="202"/>
      <c r="W722" s="202"/>
      <c r="X722" s="202"/>
      <c r="Y722" s="202"/>
      <c r="Z722" s="202"/>
      <c r="AA722" s="202"/>
    </row>
    <row r="723" spans="1:27" ht="14.25" customHeight="1">
      <c r="A723" s="202"/>
      <c r="B723" s="202"/>
      <c r="C723" s="202"/>
      <c r="D723" s="202"/>
      <c r="E723" s="203"/>
      <c r="F723" s="203"/>
      <c r="G723" s="203"/>
      <c r="H723" s="204"/>
      <c r="I723" s="205"/>
      <c r="J723" s="205"/>
      <c r="K723" s="202"/>
      <c r="L723" s="206"/>
      <c r="M723" s="202"/>
      <c r="N723" s="202"/>
      <c r="O723" s="202"/>
      <c r="P723" s="202"/>
      <c r="Q723" s="202"/>
      <c r="R723" s="202"/>
      <c r="S723" s="202"/>
      <c r="T723" s="202"/>
      <c r="U723" s="202"/>
      <c r="V723" s="202"/>
      <c r="W723" s="202"/>
      <c r="X723" s="202"/>
      <c r="Y723" s="202"/>
      <c r="Z723" s="202"/>
      <c r="AA723" s="202"/>
    </row>
    <row r="724" spans="1:27" ht="14.25" customHeight="1">
      <c r="A724" s="202"/>
      <c r="B724" s="202"/>
      <c r="C724" s="202"/>
      <c r="D724" s="202"/>
      <c r="E724" s="203"/>
      <c r="F724" s="203"/>
      <c r="G724" s="203"/>
      <c r="H724" s="204"/>
      <c r="I724" s="205"/>
      <c r="J724" s="205"/>
      <c r="K724" s="202"/>
      <c r="L724" s="206"/>
      <c r="M724" s="202"/>
      <c r="N724" s="202"/>
      <c r="O724" s="202"/>
      <c r="P724" s="202"/>
      <c r="Q724" s="202"/>
      <c r="R724" s="202"/>
      <c r="S724" s="202"/>
      <c r="T724" s="202"/>
      <c r="U724" s="202"/>
      <c r="V724" s="202"/>
      <c r="W724" s="202"/>
      <c r="X724" s="202"/>
      <c r="Y724" s="202"/>
      <c r="Z724" s="202"/>
      <c r="AA724" s="202"/>
    </row>
    <row r="725" spans="1:27" ht="14.25" customHeight="1">
      <c r="A725" s="202"/>
      <c r="B725" s="202"/>
      <c r="C725" s="202"/>
      <c r="D725" s="202"/>
      <c r="E725" s="203"/>
      <c r="F725" s="203"/>
      <c r="G725" s="203"/>
      <c r="H725" s="204"/>
      <c r="I725" s="205"/>
      <c r="J725" s="205"/>
      <c r="K725" s="202"/>
      <c r="L725" s="206"/>
      <c r="M725" s="202"/>
      <c r="N725" s="202"/>
      <c r="O725" s="202"/>
      <c r="P725" s="202"/>
      <c r="Q725" s="202"/>
      <c r="R725" s="202"/>
      <c r="S725" s="202"/>
      <c r="T725" s="202"/>
      <c r="U725" s="202"/>
      <c r="V725" s="202"/>
      <c r="W725" s="202"/>
      <c r="X725" s="202"/>
      <c r="Y725" s="202"/>
      <c r="Z725" s="202"/>
      <c r="AA725" s="202"/>
    </row>
    <row r="726" spans="1:27" ht="14.25" customHeight="1">
      <c r="A726" s="202"/>
      <c r="B726" s="202"/>
      <c r="C726" s="202"/>
      <c r="D726" s="202"/>
      <c r="E726" s="203"/>
      <c r="F726" s="203"/>
      <c r="G726" s="203"/>
      <c r="H726" s="204"/>
      <c r="I726" s="205"/>
      <c r="J726" s="205"/>
      <c r="K726" s="202"/>
      <c r="L726" s="206"/>
      <c r="M726" s="202"/>
      <c r="N726" s="202"/>
      <c r="O726" s="202"/>
      <c r="P726" s="202"/>
      <c r="Q726" s="202"/>
      <c r="R726" s="202"/>
      <c r="S726" s="202"/>
      <c r="T726" s="202"/>
      <c r="U726" s="202"/>
      <c r="V726" s="202"/>
      <c r="W726" s="202"/>
      <c r="X726" s="202"/>
      <c r="Y726" s="202"/>
      <c r="Z726" s="202"/>
      <c r="AA726" s="202"/>
    </row>
    <row r="727" spans="1:27" ht="14.25" customHeight="1">
      <c r="A727" s="202"/>
      <c r="B727" s="202"/>
      <c r="C727" s="202"/>
      <c r="D727" s="202"/>
      <c r="E727" s="203"/>
      <c r="F727" s="203"/>
      <c r="G727" s="203"/>
      <c r="H727" s="204"/>
      <c r="I727" s="205"/>
      <c r="J727" s="205"/>
      <c r="K727" s="202"/>
      <c r="L727" s="206"/>
      <c r="M727" s="202"/>
      <c r="N727" s="202"/>
      <c r="O727" s="202"/>
      <c r="P727" s="202"/>
      <c r="Q727" s="202"/>
      <c r="R727" s="202"/>
      <c r="S727" s="202"/>
      <c r="T727" s="202"/>
      <c r="U727" s="202"/>
      <c r="V727" s="202"/>
      <c r="W727" s="202"/>
      <c r="X727" s="202"/>
      <c r="Y727" s="202"/>
      <c r="Z727" s="202"/>
      <c r="AA727" s="202"/>
    </row>
    <row r="728" spans="1:27" ht="14.25" customHeight="1">
      <c r="A728" s="202"/>
      <c r="B728" s="202"/>
      <c r="C728" s="202"/>
      <c r="D728" s="202"/>
      <c r="E728" s="203"/>
      <c r="F728" s="203"/>
      <c r="G728" s="203"/>
      <c r="H728" s="204"/>
      <c r="I728" s="205"/>
      <c r="J728" s="205"/>
      <c r="K728" s="202"/>
      <c r="L728" s="206"/>
      <c r="M728" s="202"/>
      <c r="N728" s="202"/>
      <c r="O728" s="202"/>
      <c r="P728" s="202"/>
      <c r="Q728" s="202"/>
      <c r="R728" s="202"/>
      <c r="S728" s="202"/>
      <c r="T728" s="202"/>
      <c r="U728" s="202"/>
      <c r="V728" s="202"/>
      <c r="W728" s="202"/>
      <c r="X728" s="202"/>
      <c r="Y728" s="202"/>
      <c r="Z728" s="202"/>
      <c r="AA728" s="202"/>
    </row>
    <row r="729" spans="1:27" ht="14.25" customHeight="1">
      <c r="A729" s="202"/>
      <c r="B729" s="202"/>
      <c r="C729" s="202"/>
      <c r="D729" s="202"/>
      <c r="E729" s="203"/>
      <c r="F729" s="203"/>
      <c r="G729" s="203"/>
      <c r="H729" s="204"/>
      <c r="I729" s="205"/>
      <c r="J729" s="205"/>
      <c r="K729" s="202"/>
      <c r="L729" s="206"/>
      <c r="M729" s="202"/>
      <c r="N729" s="202"/>
      <c r="O729" s="202"/>
      <c r="P729" s="202"/>
      <c r="Q729" s="202"/>
      <c r="R729" s="202"/>
      <c r="S729" s="202"/>
      <c r="T729" s="202"/>
      <c r="U729" s="202"/>
      <c r="V729" s="202"/>
      <c r="W729" s="202"/>
      <c r="X729" s="202"/>
      <c r="Y729" s="202"/>
      <c r="Z729" s="202"/>
      <c r="AA729" s="202"/>
    </row>
    <row r="730" spans="1:27" ht="14.25" customHeight="1">
      <c r="A730" s="202"/>
      <c r="B730" s="202"/>
      <c r="C730" s="202"/>
      <c r="D730" s="202"/>
      <c r="E730" s="203"/>
      <c r="F730" s="203"/>
      <c r="G730" s="203"/>
      <c r="H730" s="204"/>
      <c r="I730" s="205"/>
      <c r="J730" s="205"/>
      <c r="K730" s="202"/>
      <c r="L730" s="206"/>
      <c r="M730" s="202"/>
      <c r="N730" s="202"/>
      <c r="O730" s="202"/>
      <c r="P730" s="202"/>
      <c r="Q730" s="202"/>
      <c r="R730" s="202"/>
      <c r="S730" s="202"/>
      <c r="T730" s="202"/>
      <c r="U730" s="202"/>
      <c r="V730" s="202"/>
      <c r="W730" s="202"/>
      <c r="X730" s="202"/>
      <c r="Y730" s="202"/>
      <c r="Z730" s="202"/>
      <c r="AA730" s="202"/>
    </row>
    <row r="731" spans="1:27" ht="14.25" customHeight="1">
      <c r="A731" s="202"/>
      <c r="B731" s="202"/>
      <c r="C731" s="202"/>
      <c r="D731" s="202"/>
      <c r="E731" s="203"/>
      <c r="F731" s="203"/>
      <c r="G731" s="203"/>
      <c r="H731" s="204"/>
      <c r="I731" s="205"/>
      <c r="J731" s="205"/>
      <c r="K731" s="202"/>
      <c r="L731" s="206"/>
      <c r="M731" s="202"/>
      <c r="N731" s="202"/>
      <c r="O731" s="202"/>
      <c r="P731" s="202"/>
      <c r="Q731" s="202"/>
      <c r="R731" s="202"/>
      <c r="S731" s="202"/>
      <c r="T731" s="202"/>
      <c r="U731" s="202"/>
      <c r="V731" s="202"/>
      <c r="W731" s="202"/>
      <c r="X731" s="202"/>
      <c r="Y731" s="202"/>
      <c r="Z731" s="202"/>
      <c r="AA731" s="202"/>
    </row>
    <row r="732" spans="1:27" ht="14.25" customHeight="1">
      <c r="A732" s="202"/>
      <c r="B732" s="202"/>
      <c r="C732" s="202"/>
      <c r="D732" s="202"/>
      <c r="E732" s="203"/>
      <c r="F732" s="203"/>
      <c r="G732" s="203"/>
      <c r="H732" s="204"/>
      <c r="I732" s="205"/>
      <c r="J732" s="205"/>
      <c r="K732" s="202"/>
      <c r="L732" s="206"/>
      <c r="M732" s="202"/>
      <c r="N732" s="202"/>
      <c r="O732" s="202"/>
      <c r="P732" s="202"/>
      <c r="Q732" s="202"/>
      <c r="R732" s="202"/>
      <c r="S732" s="202"/>
      <c r="T732" s="202"/>
      <c r="U732" s="202"/>
      <c r="V732" s="202"/>
      <c r="W732" s="202"/>
      <c r="X732" s="202"/>
      <c r="Y732" s="202"/>
      <c r="Z732" s="202"/>
      <c r="AA732" s="202"/>
    </row>
    <row r="733" spans="1:27" ht="14.25" customHeight="1">
      <c r="A733" s="202"/>
      <c r="B733" s="202"/>
      <c r="C733" s="202"/>
      <c r="D733" s="202"/>
      <c r="E733" s="203"/>
      <c r="F733" s="203"/>
      <c r="G733" s="203"/>
      <c r="H733" s="204"/>
      <c r="I733" s="205"/>
      <c r="J733" s="205"/>
      <c r="K733" s="202"/>
      <c r="L733" s="206"/>
      <c r="M733" s="202"/>
      <c r="N733" s="202"/>
      <c r="O733" s="202"/>
      <c r="P733" s="202"/>
      <c r="Q733" s="202"/>
      <c r="R733" s="202"/>
      <c r="S733" s="202"/>
      <c r="T733" s="202"/>
      <c r="U733" s="202"/>
      <c r="V733" s="202"/>
      <c r="W733" s="202"/>
      <c r="X733" s="202"/>
      <c r="Y733" s="202"/>
      <c r="Z733" s="202"/>
      <c r="AA733" s="202"/>
    </row>
    <row r="734" spans="1:27" ht="14.25" customHeight="1">
      <c r="A734" s="202"/>
      <c r="B734" s="202"/>
      <c r="C734" s="202"/>
      <c r="D734" s="202"/>
      <c r="E734" s="203"/>
      <c r="F734" s="203"/>
      <c r="G734" s="203"/>
      <c r="H734" s="204"/>
      <c r="I734" s="205"/>
      <c r="J734" s="205"/>
      <c r="K734" s="202"/>
      <c r="L734" s="206"/>
      <c r="M734" s="202"/>
      <c r="N734" s="202"/>
      <c r="O734" s="202"/>
      <c r="P734" s="202"/>
      <c r="Q734" s="202"/>
      <c r="R734" s="202"/>
      <c r="S734" s="202"/>
      <c r="T734" s="202"/>
      <c r="U734" s="202"/>
      <c r="V734" s="202"/>
      <c r="W734" s="202"/>
      <c r="X734" s="202"/>
      <c r="Y734" s="202"/>
      <c r="Z734" s="202"/>
      <c r="AA734" s="202"/>
    </row>
    <row r="735" spans="1:27" ht="14.25" customHeight="1">
      <c r="A735" s="202"/>
      <c r="B735" s="202"/>
      <c r="C735" s="202"/>
      <c r="D735" s="202"/>
      <c r="E735" s="203"/>
      <c r="F735" s="203"/>
      <c r="G735" s="203"/>
      <c r="H735" s="204"/>
      <c r="I735" s="205"/>
      <c r="J735" s="205"/>
      <c r="K735" s="202"/>
      <c r="L735" s="206"/>
      <c r="M735" s="202"/>
      <c r="N735" s="202"/>
      <c r="O735" s="202"/>
      <c r="P735" s="202"/>
      <c r="Q735" s="202"/>
      <c r="R735" s="202"/>
      <c r="S735" s="202"/>
      <c r="T735" s="202"/>
      <c r="U735" s="202"/>
      <c r="V735" s="202"/>
      <c r="W735" s="202"/>
      <c r="X735" s="202"/>
      <c r="Y735" s="202"/>
      <c r="Z735" s="202"/>
      <c r="AA735" s="202"/>
    </row>
    <row r="736" spans="1:27" ht="14.25" customHeight="1">
      <c r="A736" s="202"/>
      <c r="B736" s="202"/>
      <c r="C736" s="202"/>
      <c r="D736" s="202"/>
      <c r="E736" s="203"/>
      <c r="F736" s="203"/>
      <c r="G736" s="203"/>
      <c r="H736" s="204"/>
      <c r="I736" s="205"/>
      <c r="J736" s="205"/>
      <c r="K736" s="202"/>
      <c r="L736" s="206"/>
      <c r="M736" s="202"/>
      <c r="N736" s="202"/>
      <c r="O736" s="202"/>
      <c r="P736" s="202"/>
      <c r="Q736" s="202"/>
      <c r="R736" s="202"/>
      <c r="S736" s="202"/>
      <c r="T736" s="202"/>
      <c r="U736" s="202"/>
      <c r="V736" s="202"/>
      <c r="W736" s="202"/>
      <c r="X736" s="202"/>
      <c r="Y736" s="202"/>
      <c r="Z736" s="202"/>
      <c r="AA736" s="202"/>
    </row>
    <row r="737" spans="1:27" ht="14.25" customHeight="1">
      <c r="A737" s="202"/>
      <c r="B737" s="202"/>
      <c r="C737" s="202"/>
      <c r="D737" s="202"/>
      <c r="E737" s="203"/>
      <c r="F737" s="203"/>
      <c r="G737" s="203"/>
      <c r="H737" s="204"/>
      <c r="I737" s="205"/>
      <c r="J737" s="205"/>
      <c r="K737" s="202"/>
      <c r="L737" s="206"/>
      <c r="M737" s="202"/>
      <c r="N737" s="202"/>
      <c r="O737" s="202"/>
      <c r="P737" s="202"/>
      <c r="Q737" s="202"/>
      <c r="R737" s="202"/>
      <c r="S737" s="202"/>
      <c r="T737" s="202"/>
      <c r="U737" s="202"/>
      <c r="V737" s="202"/>
      <c r="W737" s="202"/>
      <c r="X737" s="202"/>
      <c r="Y737" s="202"/>
      <c r="Z737" s="202"/>
      <c r="AA737" s="202"/>
    </row>
    <row r="738" spans="1:27" ht="14.25" customHeight="1">
      <c r="A738" s="202"/>
      <c r="B738" s="202"/>
      <c r="C738" s="202"/>
      <c r="D738" s="202"/>
      <c r="E738" s="203"/>
      <c r="F738" s="203"/>
      <c r="G738" s="203"/>
      <c r="H738" s="204"/>
      <c r="I738" s="205"/>
      <c r="J738" s="205"/>
      <c r="K738" s="202"/>
      <c r="L738" s="206"/>
      <c r="M738" s="202"/>
      <c r="N738" s="202"/>
      <c r="O738" s="202"/>
      <c r="P738" s="202"/>
      <c r="Q738" s="202"/>
      <c r="R738" s="202"/>
      <c r="S738" s="202"/>
      <c r="T738" s="202"/>
      <c r="U738" s="202"/>
      <c r="V738" s="202"/>
      <c r="W738" s="202"/>
      <c r="X738" s="202"/>
      <c r="Y738" s="202"/>
      <c r="Z738" s="202"/>
      <c r="AA738" s="202"/>
    </row>
    <row r="739" spans="1:27" ht="14.25" customHeight="1">
      <c r="A739" s="202"/>
      <c r="B739" s="202"/>
      <c r="C739" s="202"/>
      <c r="D739" s="202"/>
      <c r="E739" s="203"/>
      <c r="F739" s="203"/>
      <c r="G739" s="203"/>
      <c r="H739" s="204"/>
      <c r="I739" s="205"/>
      <c r="J739" s="205"/>
      <c r="K739" s="202"/>
      <c r="L739" s="206"/>
      <c r="M739" s="202"/>
      <c r="N739" s="202"/>
      <c r="O739" s="202"/>
      <c r="P739" s="202"/>
      <c r="Q739" s="202"/>
      <c r="R739" s="202"/>
      <c r="S739" s="202"/>
      <c r="T739" s="202"/>
      <c r="U739" s="202"/>
      <c r="V739" s="202"/>
      <c r="W739" s="202"/>
      <c r="X739" s="202"/>
      <c r="Y739" s="202"/>
      <c r="Z739" s="202"/>
      <c r="AA739" s="202"/>
    </row>
    <row r="740" spans="1:27" ht="14.25" customHeight="1">
      <c r="A740" s="202"/>
      <c r="B740" s="202"/>
      <c r="C740" s="202"/>
      <c r="D740" s="202"/>
      <c r="E740" s="203"/>
      <c r="F740" s="203"/>
      <c r="G740" s="203"/>
      <c r="H740" s="204"/>
      <c r="I740" s="205"/>
      <c r="J740" s="205"/>
      <c r="K740" s="202"/>
      <c r="L740" s="206"/>
      <c r="M740" s="202"/>
      <c r="N740" s="202"/>
      <c r="O740" s="202"/>
      <c r="P740" s="202"/>
      <c r="Q740" s="202"/>
      <c r="R740" s="202"/>
      <c r="S740" s="202"/>
      <c r="T740" s="202"/>
      <c r="U740" s="202"/>
      <c r="V740" s="202"/>
      <c r="W740" s="202"/>
      <c r="X740" s="202"/>
      <c r="Y740" s="202"/>
      <c r="Z740" s="202"/>
      <c r="AA740" s="202"/>
    </row>
    <row r="741" spans="1:27" ht="14.25" customHeight="1">
      <c r="A741" s="202"/>
      <c r="B741" s="202"/>
      <c r="C741" s="202"/>
      <c r="D741" s="202"/>
      <c r="E741" s="203"/>
      <c r="F741" s="203"/>
      <c r="G741" s="203"/>
      <c r="H741" s="204"/>
      <c r="I741" s="205"/>
      <c r="J741" s="205"/>
      <c r="K741" s="202"/>
      <c r="L741" s="206"/>
      <c r="M741" s="202"/>
      <c r="N741" s="202"/>
      <c r="O741" s="202"/>
      <c r="P741" s="202"/>
      <c r="Q741" s="202"/>
      <c r="R741" s="202"/>
      <c r="S741" s="202"/>
      <c r="T741" s="202"/>
      <c r="U741" s="202"/>
      <c r="V741" s="202"/>
      <c r="W741" s="202"/>
      <c r="X741" s="202"/>
      <c r="Y741" s="202"/>
      <c r="Z741" s="202"/>
      <c r="AA741" s="202"/>
    </row>
    <row r="742" spans="1:27" ht="14.25" customHeight="1">
      <c r="A742" s="202"/>
      <c r="B742" s="202"/>
      <c r="C742" s="202"/>
      <c r="D742" s="202"/>
      <c r="E742" s="203"/>
      <c r="F742" s="203"/>
      <c r="G742" s="203"/>
      <c r="H742" s="204"/>
      <c r="I742" s="205"/>
      <c r="J742" s="205"/>
      <c r="K742" s="202"/>
      <c r="L742" s="206"/>
      <c r="M742" s="202"/>
      <c r="N742" s="202"/>
      <c r="O742" s="202"/>
      <c r="P742" s="202"/>
      <c r="Q742" s="202"/>
      <c r="R742" s="202"/>
      <c r="S742" s="202"/>
      <c r="T742" s="202"/>
      <c r="U742" s="202"/>
      <c r="V742" s="202"/>
      <c r="W742" s="202"/>
      <c r="X742" s="202"/>
      <c r="Y742" s="202"/>
      <c r="Z742" s="202"/>
      <c r="AA742" s="202"/>
    </row>
    <row r="743" spans="1:27" ht="14.25" customHeight="1">
      <c r="A743" s="202"/>
      <c r="B743" s="202"/>
      <c r="C743" s="202"/>
      <c r="D743" s="202"/>
      <c r="E743" s="203"/>
      <c r="F743" s="203"/>
      <c r="G743" s="203"/>
      <c r="H743" s="204"/>
      <c r="I743" s="205"/>
      <c r="J743" s="205"/>
      <c r="K743" s="202"/>
      <c r="L743" s="206"/>
      <c r="M743" s="202"/>
      <c r="N743" s="202"/>
      <c r="O743" s="202"/>
      <c r="P743" s="202"/>
      <c r="Q743" s="202"/>
      <c r="R743" s="202"/>
      <c r="S743" s="202"/>
      <c r="T743" s="202"/>
      <c r="U743" s="202"/>
      <c r="V743" s="202"/>
      <c r="W743" s="202"/>
      <c r="X743" s="202"/>
      <c r="Y743" s="202"/>
      <c r="Z743" s="202"/>
      <c r="AA743" s="202"/>
    </row>
    <row r="744" spans="1:27" ht="14.25" customHeight="1">
      <c r="A744" s="202"/>
      <c r="B744" s="202"/>
      <c r="C744" s="202"/>
      <c r="D744" s="202"/>
      <c r="E744" s="203"/>
      <c r="F744" s="203"/>
      <c r="G744" s="203"/>
      <c r="H744" s="204"/>
      <c r="I744" s="205"/>
      <c r="J744" s="205"/>
      <c r="K744" s="202"/>
      <c r="L744" s="206"/>
      <c r="M744" s="202"/>
      <c r="N744" s="202"/>
      <c r="O744" s="202"/>
      <c r="P744" s="202"/>
      <c r="Q744" s="202"/>
      <c r="R744" s="202"/>
      <c r="S744" s="202"/>
      <c r="T744" s="202"/>
      <c r="U744" s="202"/>
      <c r="V744" s="202"/>
      <c r="W744" s="202"/>
      <c r="X744" s="202"/>
      <c r="Y744" s="202"/>
      <c r="Z744" s="202"/>
      <c r="AA744" s="202"/>
    </row>
    <row r="745" spans="1:27" ht="14.25" customHeight="1">
      <c r="A745" s="202"/>
      <c r="B745" s="202"/>
      <c r="C745" s="202"/>
      <c r="D745" s="202"/>
      <c r="E745" s="203"/>
      <c r="F745" s="203"/>
      <c r="G745" s="203"/>
      <c r="H745" s="204"/>
      <c r="I745" s="205"/>
      <c r="J745" s="205"/>
      <c r="K745" s="202"/>
      <c r="L745" s="206"/>
      <c r="M745" s="202"/>
      <c r="N745" s="202"/>
      <c r="O745" s="202"/>
      <c r="P745" s="202"/>
      <c r="Q745" s="202"/>
      <c r="R745" s="202"/>
      <c r="S745" s="202"/>
      <c r="T745" s="202"/>
      <c r="U745" s="202"/>
      <c r="V745" s="202"/>
      <c r="W745" s="202"/>
      <c r="X745" s="202"/>
      <c r="Y745" s="202"/>
      <c r="Z745" s="202"/>
      <c r="AA745" s="202"/>
    </row>
    <row r="746" spans="1:27" ht="14.25" customHeight="1">
      <c r="A746" s="202"/>
      <c r="B746" s="202"/>
      <c r="C746" s="202"/>
      <c r="D746" s="202"/>
      <c r="E746" s="203"/>
      <c r="F746" s="203"/>
      <c r="G746" s="203"/>
      <c r="H746" s="204"/>
      <c r="I746" s="205"/>
      <c r="J746" s="205"/>
      <c r="K746" s="202"/>
      <c r="L746" s="206"/>
      <c r="M746" s="202"/>
      <c r="N746" s="202"/>
      <c r="O746" s="202"/>
      <c r="P746" s="202"/>
      <c r="Q746" s="202"/>
      <c r="R746" s="202"/>
      <c r="S746" s="202"/>
      <c r="T746" s="202"/>
      <c r="U746" s="202"/>
      <c r="V746" s="202"/>
      <c r="W746" s="202"/>
      <c r="X746" s="202"/>
      <c r="Y746" s="202"/>
      <c r="Z746" s="202"/>
      <c r="AA746" s="202"/>
    </row>
    <row r="747" spans="1:27" ht="14.25" customHeight="1">
      <c r="A747" s="202"/>
      <c r="B747" s="202"/>
      <c r="C747" s="202"/>
      <c r="D747" s="202"/>
      <c r="E747" s="203"/>
      <c r="F747" s="203"/>
      <c r="G747" s="203"/>
      <c r="H747" s="204"/>
      <c r="I747" s="205"/>
      <c r="J747" s="205"/>
      <c r="K747" s="202"/>
      <c r="L747" s="206"/>
      <c r="M747" s="202"/>
      <c r="N747" s="202"/>
      <c r="O747" s="202"/>
      <c r="P747" s="202"/>
      <c r="Q747" s="202"/>
      <c r="R747" s="202"/>
      <c r="S747" s="202"/>
      <c r="T747" s="202"/>
      <c r="U747" s="202"/>
      <c r="V747" s="202"/>
      <c r="W747" s="202"/>
      <c r="X747" s="202"/>
      <c r="Y747" s="202"/>
      <c r="Z747" s="202"/>
      <c r="AA747" s="202"/>
    </row>
    <row r="748" spans="1:27" ht="14.25" customHeight="1">
      <c r="A748" s="202"/>
      <c r="B748" s="202"/>
      <c r="C748" s="202"/>
      <c r="D748" s="202"/>
      <c r="E748" s="203"/>
      <c r="F748" s="203"/>
      <c r="G748" s="203"/>
      <c r="H748" s="204"/>
      <c r="I748" s="205"/>
      <c r="J748" s="205"/>
      <c r="K748" s="202"/>
      <c r="L748" s="206"/>
      <c r="M748" s="202"/>
      <c r="N748" s="202"/>
      <c r="O748" s="202"/>
      <c r="P748" s="202"/>
      <c r="Q748" s="202"/>
      <c r="R748" s="202"/>
      <c r="S748" s="202"/>
      <c r="T748" s="202"/>
      <c r="U748" s="202"/>
      <c r="V748" s="202"/>
      <c r="W748" s="202"/>
      <c r="X748" s="202"/>
      <c r="Y748" s="202"/>
      <c r="Z748" s="202"/>
      <c r="AA748" s="202"/>
    </row>
    <row r="749" spans="1:27" ht="14.25" customHeight="1">
      <c r="A749" s="202"/>
      <c r="B749" s="202"/>
      <c r="C749" s="202"/>
      <c r="D749" s="202"/>
      <c r="E749" s="203"/>
      <c r="F749" s="203"/>
      <c r="G749" s="203"/>
      <c r="H749" s="204"/>
      <c r="I749" s="205"/>
      <c r="J749" s="205"/>
      <c r="K749" s="202"/>
      <c r="L749" s="206"/>
      <c r="M749" s="202"/>
      <c r="N749" s="202"/>
      <c r="O749" s="202"/>
      <c r="P749" s="202"/>
      <c r="Q749" s="202"/>
      <c r="R749" s="202"/>
      <c r="S749" s="202"/>
      <c r="T749" s="202"/>
      <c r="U749" s="202"/>
      <c r="V749" s="202"/>
      <c r="W749" s="202"/>
      <c r="X749" s="202"/>
      <c r="Y749" s="202"/>
      <c r="Z749" s="202"/>
      <c r="AA749" s="202"/>
    </row>
    <row r="750" spans="1:27" ht="14.25" customHeight="1">
      <c r="A750" s="202"/>
      <c r="B750" s="202"/>
      <c r="C750" s="202"/>
      <c r="D750" s="202"/>
      <c r="E750" s="203"/>
      <c r="F750" s="203"/>
      <c r="G750" s="203"/>
      <c r="H750" s="204"/>
      <c r="I750" s="205"/>
      <c r="J750" s="205"/>
      <c r="K750" s="202"/>
      <c r="L750" s="206"/>
      <c r="M750" s="202"/>
      <c r="N750" s="202"/>
      <c r="O750" s="202"/>
      <c r="P750" s="202"/>
      <c r="Q750" s="202"/>
      <c r="R750" s="202"/>
      <c r="S750" s="202"/>
      <c r="T750" s="202"/>
      <c r="U750" s="202"/>
      <c r="V750" s="202"/>
      <c r="W750" s="202"/>
      <c r="X750" s="202"/>
      <c r="Y750" s="202"/>
      <c r="Z750" s="202"/>
      <c r="AA750" s="202"/>
    </row>
    <row r="751" spans="1:27" ht="14.25" customHeight="1">
      <c r="A751" s="202"/>
      <c r="B751" s="202"/>
      <c r="C751" s="202"/>
      <c r="D751" s="202"/>
      <c r="E751" s="203"/>
      <c r="F751" s="203"/>
      <c r="G751" s="203"/>
      <c r="H751" s="204"/>
      <c r="I751" s="205"/>
      <c r="J751" s="205"/>
      <c r="K751" s="202"/>
      <c r="L751" s="206"/>
      <c r="M751" s="202"/>
      <c r="N751" s="202"/>
      <c r="O751" s="202"/>
      <c r="P751" s="202"/>
      <c r="Q751" s="202"/>
      <c r="R751" s="202"/>
      <c r="S751" s="202"/>
      <c r="T751" s="202"/>
      <c r="U751" s="202"/>
      <c r="V751" s="202"/>
      <c r="W751" s="202"/>
      <c r="X751" s="202"/>
      <c r="Y751" s="202"/>
      <c r="Z751" s="202"/>
      <c r="AA751" s="202"/>
    </row>
    <row r="752" spans="1:27" ht="14.25" customHeight="1">
      <c r="A752" s="202"/>
      <c r="B752" s="202"/>
      <c r="C752" s="202"/>
      <c r="D752" s="202"/>
      <c r="E752" s="203"/>
      <c r="F752" s="203"/>
      <c r="G752" s="203"/>
      <c r="H752" s="204"/>
      <c r="I752" s="205"/>
      <c r="J752" s="205"/>
      <c r="K752" s="202"/>
      <c r="L752" s="206"/>
      <c r="M752" s="202"/>
      <c r="N752" s="202"/>
      <c r="O752" s="202"/>
      <c r="P752" s="202"/>
      <c r="Q752" s="202"/>
      <c r="R752" s="202"/>
      <c r="S752" s="202"/>
      <c r="T752" s="202"/>
      <c r="U752" s="202"/>
      <c r="V752" s="202"/>
      <c r="W752" s="202"/>
      <c r="X752" s="202"/>
      <c r="Y752" s="202"/>
      <c r="Z752" s="202"/>
      <c r="AA752" s="202"/>
    </row>
    <row r="753" spans="1:27" ht="14.25" customHeight="1">
      <c r="A753" s="202"/>
      <c r="B753" s="202"/>
      <c r="C753" s="202"/>
      <c r="D753" s="202"/>
      <c r="E753" s="203"/>
      <c r="F753" s="203"/>
      <c r="G753" s="203"/>
      <c r="H753" s="204"/>
      <c r="I753" s="205"/>
      <c r="J753" s="205"/>
      <c r="K753" s="202"/>
      <c r="L753" s="206"/>
      <c r="M753" s="202"/>
      <c r="N753" s="202"/>
      <c r="O753" s="202"/>
      <c r="P753" s="202"/>
      <c r="Q753" s="202"/>
      <c r="R753" s="202"/>
      <c r="S753" s="202"/>
      <c r="T753" s="202"/>
      <c r="U753" s="202"/>
      <c r="V753" s="202"/>
      <c r="W753" s="202"/>
      <c r="X753" s="202"/>
      <c r="Y753" s="202"/>
      <c r="Z753" s="202"/>
      <c r="AA753" s="202"/>
    </row>
    <row r="754" spans="1:27" ht="14.25" customHeight="1">
      <c r="A754" s="202"/>
      <c r="B754" s="202"/>
      <c r="C754" s="202"/>
      <c r="D754" s="202"/>
      <c r="E754" s="203"/>
      <c r="F754" s="203"/>
      <c r="G754" s="203"/>
      <c r="H754" s="204"/>
      <c r="I754" s="205"/>
      <c r="J754" s="205"/>
      <c r="K754" s="202"/>
      <c r="L754" s="206"/>
      <c r="M754" s="202"/>
      <c r="N754" s="202"/>
      <c r="O754" s="202"/>
      <c r="P754" s="202"/>
      <c r="Q754" s="202"/>
      <c r="R754" s="202"/>
      <c r="S754" s="202"/>
      <c r="T754" s="202"/>
      <c r="U754" s="202"/>
      <c r="V754" s="202"/>
      <c r="W754" s="202"/>
      <c r="X754" s="202"/>
      <c r="Y754" s="202"/>
      <c r="Z754" s="202"/>
      <c r="AA754" s="202"/>
    </row>
    <row r="755" spans="1:27" ht="14.25" customHeight="1">
      <c r="A755" s="202"/>
      <c r="B755" s="202"/>
      <c r="C755" s="202"/>
      <c r="D755" s="202"/>
      <c r="E755" s="203"/>
      <c r="F755" s="203"/>
      <c r="G755" s="203"/>
      <c r="H755" s="204"/>
      <c r="I755" s="205"/>
      <c r="J755" s="205"/>
      <c r="K755" s="202"/>
      <c r="L755" s="206"/>
      <c r="M755" s="202"/>
      <c r="N755" s="202"/>
      <c r="O755" s="202"/>
      <c r="P755" s="202"/>
      <c r="Q755" s="202"/>
      <c r="R755" s="202"/>
      <c r="S755" s="202"/>
      <c r="T755" s="202"/>
      <c r="U755" s="202"/>
      <c r="V755" s="202"/>
      <c r="W755" s="202"/>
      <c r="X755" s="202"/>
      <c r="Y755" s="202"/>
      <c r="Z755" s="202"/>
      <c r="AA755" s="202"/>
    </row>
    <row r="756" spans="1:27" ht="14.25" customHeight="1">
      <c r="A756" s="202"/>
      <c r="B756" s="202"/>
      <c r="C756" s="202"/>
      <c r="D756" s="202"/>
      <c r="E756" s="203"/>
      <c r="F756" s="203"/>
      <c r="G756" s="203"/>
      <c r="H756" s="204"/>
      <c r="I756" s="205"/>
      <c r="J756" s="205"/>
      <c r="K756" s="202"/>
      <c r="L756" s="206"/>
      <c r="M756" s="202"/>
      <c r="N756" s="202"/>
      <c r="O756" s="202"/>
      <c r="P756" s="202"/>
      <c r="Q756" s="202"/>
      <c r="R756" s="202"/>
      <c r="S756" s="202"/>
      <c r="T756" s="202"/>
      <c r="U756" s="202"/>
      <c r="V756" s="202"/>
      <c r="W756" s="202"/>
      <c r="X756" s="202"/>
      <c r="Y756" s="202"/>
      <c r="Z756" s="202"/>
      <c r="AA756" s="202"/>
    </row>
    <row r="757" spans="1:27" ht="14.25" customHeight="1">
      <c r="A757" s="202"/>
      <c r="B757" s="202"/>
      <c r="C757" s="202"/>
      <c r="D757" s="202"/>
      <c r="E757" s="203"/>
      <c r="F757" s="203"/>
      <c r="G757" s="203"/>
      <c r="H757" s="204"/>
      <c r="I757" s="205"/>
      <c r="J757" s="205"/>
      <c r="K757" s="202"/>
      <c r="L757" s="206"/>
      <c r="M757" s="202"/>
      <c r="N757" s="202"/>
      <c r="O757" s="202"/>
      <c r="P757" s="202"/>
      <c r="Q757" s="202"/>
      <c r="R757" s="202"/>
      <c r="S757" s="202"/>
      <c r="T757" s="202"/>
      <c r="U757" s="202"/>
      <c r="V757" s="202"/>
      <c r="W757" s="202"/>
      <c r="X757" s="202"/>
      <c r="Y757" s="202"/>
      <c r="Z757" s="202"/>
      <c r="AA757" s="202"/>
    </row>
    <row r="758" spans="1:27" ht="14.25" customHeight="1">
      <c r="A758" s="202"/>
      <c r="B758" s="202"/>
      <c r="C758" s="202"/>
      <c r="D758" s="202"/>
      <c r="E758" s="203"/>
      <c r="F758" s="203"/>
      <c r="G758" s="203"/>
      <c r="H758" s="204"/>
      <c r="I758" s="205"/>
      <c r="J758" s="205"/>
      <c r="K758" s="202"/>
      <c r="L758" s="206"/>
      <c r="M758" s="202"/>
      <c r="N758" s="202"/>
      <c r="O758" s="202"/>
      <c r="P758" s="202"/>
      <c r="Q758" s="202"/>
      <c r="R758" s="202"/>
      <c r="S758" s="202"/>
      <c r="T758" s="202"/>
      <c r="U758" s="202"/>
      <c r="V758" s="202"/>
      <c r="W758" s="202"/>
      <c r="X758" s="202"/>
      <c r="Y758" s="202"/>
      <c r="Z758" s="202"/>
      <c r="AA758" s="202"/>
    </row>
    <row r="759" spans="1:27" ht="14.25" customHeight="1">
      <c r="A759" s="202"/>
      <c r="B759" s="202"/>
      <c r="C759" s="202"/>
      <c r="D759" s="202"/>
      <c r="E759" s="203"/>
      <c r="F759" s="203"/>
      <c r="G759" s="203"/>
      <c r="H759" s="204"/>
      <c r="I759" s="205"/>
      <c r="J759" s="205"/>
      <c r="K759" s="202"/>
      <c r="L759" s="206"/>
      <c r="M759" s="202"/>
      <c r="N759" s="202"/>
      <c r="O759" s="202"/>
      <c r="P759" s="202"/>
      <c r="Q759" s="202"/>
      <c r="R759" s="202"/>
      <c r="S759" s="202"/>
      <c r="T759" s="202"/>
      <c r="U759" s="202"/>
      <c r="V759" s="202"/>
      <c r="W759" s="202"/>
      <c r="X759" s="202"/>
      <c r="Y759" s="202"/>
      <c r="Z759" s="202"/>
      <c r="AA759" s="202"/>
    </row>
    <row r="760" spans="1:27" ht="14.25" customHeight="1">
      <c r="A760" s="202"/>
      <c r="B760" s="202"/>
      <c r="C760" s="202"/>
      <c r="D760" s="202"/>
      <c r="E760" s="203"/>
      <c r="F760" s="203"/>
      <c r="G760" s="203"/>
      <c r="H760" s="204"/>
      <c r="I760" s="205"/>
      <c r="J760" s="205"/>
      <c r="K760" s="202"/>
      <c r="L760" s="206"/>
      <c r="M760" s="202"/>
      <c r="N760" s="202"/>
      <c r="O760" s="202"/>
      <c r="P760" s="202"/>
      <c r="Q760" s="202"/>
      <c r="R760" s="202"/>
      <c r="S760" s="202"/>
      <c r="T760" s="202"/>
      <c r="U760" s="202"/>
      <c r="V760" s="202"/>
      <c r="W760" s="202"/>
      <c r="X760" s="202"/>
      <c r="Y760" s="202"/>
      <c r="Z760" s="202"/>
      <c r="AA760" s="202"/>
    </row>
    <row r="761" spans="1:27" ht="14.25" customHeight="1">
      <c r="A761" s="202"/>
      <c r="B761" s="202"/>
      <c r="C761" s="202"/>
      <c r="D761" s="202"/>
      <c r="E761" s="203"/>
      <c r="F761" s="203"/>
      <c r="G761" s="203"/>
      <c r="H761" s="204"/>
      <c r="I761" s="205"/>
      <c r="J761" s="205"/>
      <c r="K761" s="202"/>
      <c r="L761" s="206"/>
      <c r="M761" s="202"/>
      <c r="N761" s="202"/>
      <c r="O761" s="202"/>
      <c r="P761" s="202"/>
      <c r="Q761" s="202"/>
      <c r="R761" s="202"/>
      <c r="S761" s="202"/>
      <c r="T761" s="202"/>
      <c r="U761" s="202"/>
      <c r="V761" s="202"/>
      <c r="W761" s="202"/>
      <c r="X761" s="202"/>
      <c r="Y761" s="202"/>
      <c r="Z761" s="202"/>
      <c r="AA761" s="202"/>
    </row>
    <row r="762" spans="1:27" ht="14.25" customHeight="1">
      <c r="A762" s="202"/>
      <c r="B762" s="202"/>
      <c r="C762" s="202"/>
      <c r="D762" s="202"/>
      <c r="E762" s="203"/>
      <c r="F762" s="203"/>
      <c r="G762" s="203"/>
      <c r="H762" s="204"/>
      <c r="I762" s="205"/>
      <c r="J762" s="205"/>
      <c r="K762" s="202"/>
      <c r="L762" s="206"/>
      <c r="M762" s="202"/>
      <c r="N762" s="202"/>
      <c r="O762" s="202"/>
      <c r="P762" s="202"/>
      <c r="Q762" s="202"/>
      <c r="R762" s="202"/>
      <c r="S762" s="202"/>
      <c r="T762" s="202"/>
      <c r="U762" s="202"/>
      <c r="V762" s="202"/>
      <c r="W762" s="202"/>
      <c r="X762" s="202"/>
      <c r="Y762" s="202"/>
      <c r="Z762" s="202"/>
      <c r="AA762" s="202"/>
    </row>
    <row r="763" spans="1:27" ht="14.25" customHeight="1">
      <c r="A763" s="202"/>
      <c r="B763" s="202"/>
      <c r="C763" s="202"/>
      <c r="D763" s="202"/>
      <c r="E763" s="203"/>
      <c r="F763" s="203"/>
      <c r="G763" s="203"/>
      <c r="H763" s="204"/>
      <c r="I763" s="205"/>
      <c r="J763" s="205"/>
      <c r="K763" s="202"/>
      <c r="L763" s="206"/>
      <c r="M763" s="202"/>
      <c r="N763" s="202"/>
      <c r="O763" s="202"/>
      <c r="P763" s="202"/>
      <c r="Q763" s="202"/>
      <c r="R763" s="202"/>
      <c r="S763" s="202"/>
      <c r="T763" s="202"/>
      <c r="U763" s="202"/>
      <c r="V763" s="202"/>
      <c r="W763" s="202"/>
      <c r="X763" s="202"/>
      <c r="Y763" s="202"/>
      <c r="Z763" s="202"/>
      <c r="AA763" s="202"/>
    </row>
    <row r="764" spans="1:27" ht="14.25" customHeight="1">
      <c r="A764" s="202"/>
      <c r="B764" s="202"/>
      <c r="C764" s="202"/>
      <c r="D764" s="202"/>
      <c r="E764" s="203"/>
      <c r="F764" s="203"/>
      <c r="G764" s="203"/>
      <c r="H764" s="204"/>
      <c r="I764" s="205"/>
      <c r="J764" s="205"/>
      <c r="K764" s="202"/>
      <c r="L764" s="206"/>
      <c r="M764" s="202"/>
      <c r="N764" s="202"/>
      <c r="O764" s="202"/>
      <c r="P764" s="202"/>
      <c r="Q764" s="202"/>
      <c r="R764" s="202"/>
      <c r="S764" s="202"/>
      <c r="T764" s="202"/>
      <c r="U764" s="202"/>
      <c r="V764" s="202"/>
      <c r="W764" s="202"/>
      <c r="X764" s="202"/>
      <c r="Y764" s="202"/>
      <c r="Z764" s="202"/>
      <c r="AA764" s="202"/>
    </row>
    <row r="765" spans="1:27" ht="14.25" customHeight="1">
      <c r="A765" s="202"/>
      <c r="B765" s="202"/>
      <c r="C765" s="202"/>
      <c r="D765" s="202"/>
      <c r="E765" s="203"/>
      <c r="F765" s="203"/>
      <c r="G765" s="203"/>
      <c r="H765" s="204"/>
      <c r="I765" s="205"/>
      <c r="J765" s="205"/>
      <c r="K765" s="202"/>
      <c r="L765" s="206"/>
      <c r="M765" s="202"/>
      <c r="N765" s="202"/>
      <c r="O765" s="202"/>
      <c r="P765" s="202"/>
      <c r="Q765" s="202"/>
      <c r="R765" s="202"/>
      <c r="S765" s="202"/>
      <c r="T765" s="202"/>
      <c r="U765" s="202"/>
      <c r="V765" s="202"/>
      <c r="W765" s="202"/>
      <c r="X765" s="202"/>
      <c r="Y765" s="202"/>
      <c r="Z765" s="202"/>
      <c r="AA765" s="202"/>
    </row>
    <row r="766" spans="1:27" ht="14.25" customHeight="1">
      <c r="A766" s="202"/>
      <c r="B766" s="202"/>
      <c r="C766" s="202"/>
      <c r="D766" s="202"/>
      <c r="E766" s="203"/>
      <c r="F766" s="203"/>
      <c r="G766" s="203"/>
      <c r="H766" s="204"/>
      <c r="I766" s="205"/>
      <c r="J766" s="205"/>
      <c r="K766" s="202"/>
      <c r="L766" s="206"/>
      <c r="M766" s="202"/>
      <c r="N766" s="202"/>
      <c r="O766" s="202"/>
      <c r="P766" s="202"/>
      <c r="Q766" s="202"/>
      <c r="R766" s="202"/>
      <c r="S766" s="202"/>
      <c r="T766" s="202"/>
      <c r="U766" s="202"/>
      <c r="V766" s="202"/>
      <c r="W766" s="202"/>
      <c r="X766" s="202"/>
      <c r="Y766" s="202"/>
      <c r="Z766" s="202"/>
      <c r="AA766" s="202"/>
    </row>
    <row r="767" spans="1:27" ht="14.25" customHeight="1">
      <c r="A767" s="202"/>
      <c r="B767" s="202"/>
      <c r="C767" s="202"/>
      <c r="D767" s="202"/>
      <c r="E767" s="203"/>
      <c r="F767" s="203"/>
      <c r="G767" s="203"/>
      <c r="H767" s="204"/>
      <c r="I767" s="205"/>
      <c r="J767" s="205"/>
      <c r="K767" s="202"/>
      <c r="L767" s="206"/>
      <c r="M767" s="202"/>
      <c r="N767" s="202"/>
      <c r="O767" s="202"/>
      <c r="P767" s="202"/>
      <c r="Q767" s="202"/>
      <c r="R767" s="202"/>
      <c r="S767" s="202"/>
      <c r="T767" s="202"/>
      <c r="U767" s="202"/>
      <c r="V767" s="202"/>
      <c r="W767" s="202"/>
      <c r="X767" s="202"/>
      <c r="Y767" s="202"/>
      <c r="Z767" s="202"/>
      <c r="AA767" s="202"/>
    </row>
    <row r="768" spans="1:27" ht="14.25" customHeight="1">
      <c r="A768" s="202"/>
      <c r="B768" s="202"/>
      <c r="C768" s="202"/>
      <c r="D768" s="202"/>
      <c r="E768" s="203"/>
      <c r="F768" s="203"/>
      <c r="G768" s="203"/>
      <c r="H768" s="204"/>
      <c r="I768" s="205"/>
      <c r="J768" s="205"/>
      <c r="K768" s="202"/>
      <c r="L768" s="206"/>
      <c r="M768" s="202"/>
      <c r="N768" s="202"/>
      <c r="O768" s="202"/>
      <c r="P768" s="202"/>
      <c r="Q768" s="202"/>
      <c r="R768" s="202"/>
      <c r="S768" s="202"/>
      <c r="T768" s="202"/>
      <c r="U768" s="202"/>
      <c r="V768" s="202"/>
      <c r="W768" s="202"/>
      <c r="X768" s="202"/>
      <c r="Y768" s="202"/>
      <c r="Z768" s="202"/>
      <c r="AA768" s="202"/>
    </row>
    <row r="769" spans="1:27" ht="14.25" customHeight="1">
      <c r="A769" s="202"/>
      <c r="B769" s="202"/>
      <c r="C769" s="202"/>
      <c r="D769" s="202"/>
      <c r="E769" s="203"/>
      <c r="F769" s="203"/>
      <c r="G769" s="203"/>
      <c r="H769" s="204"/>
      <c r="I769" s="205"/>
      <c r="J769" s="205"/>
      <c r="K769" s="202"/>
      <c r="L769" s="206"/>
      <c r="M769" s="202"/>
      <c r="N769" s="202"/>
      <c r="O769" s="202"/>
      <c r="P769" s="202"/>
      <c r="Q769" s="202"/>
      <c r="R769" s="202"/>
      <c r="S769" s="202"/>
      <c r="T769" s="202"/>
      <c r="U769" s="202"/>
      <c r="V769" s="202"/>
      <c r="W769" s="202"/>
      <c r="X769" s="202"/>
      <c r="Y769" s="202"/>
      <c r="Z769" s="202"/>
      <c r="AA769" s="202"/>
    </row>
    <row r="770" spans="1:27" ht="14.25" customHeight="1">
      <c r="A770" s="202"/>
      <c r="B770" s="202"/>
      <c r="C770" s="202"/>
      <c r="D770" s="202"/>
      <c r="E770" s="203"/>
      <c r="F770" s="203"/>
      <c r="G770" s="203"/>
      <c r="H770" s="204"/>
      <c r="I770" s="205"/>
      <c r="J770" s="205"/>
      <c r="K770" s="202"/>
      <c r="L770" s="206"/>
      <c r="M770" s="202"/>
      <c r="N770" s="202"/>
      <c r="O770" s="202"/>
      <c r="P770" s="202"/>
      <c r="Q770" s="202"/>
      <c r="R770" s="202"/>
      <c r="S770" s="202"/>
      <c r="T770" s="202"/>
      <c r="U770" s="202"/>
      <c r="V770" s="202"/>
      <c r="W770" s="202"/>
      <c r="X770" s="202"/>
      <c r="Y770" s="202"/>
      <c r="Z770" s="202"/>
      <c r="AA770" s="202"/>
    </row>
    <row r="771" spans="1:27" ht="14.25" customHeight="1">
      <c r="A771" s="202"/>
      <c r="B771" s="202"/>
      <c r="C771" s="202"/>
      <c r="D771" s="202"/>
      <c r="E771" s="203"/>
      <c r="F771" s="203"/>
      <c r="G771" s="203"/>
      <c r="H771" s="204"/>
      <c r="I771" s="205"/>
      <c r="J771" s="205"/>
      <c r="K771" s="202"/>
      <c r="L771" s="206"/>
      <c r="M771" s="202"/>
      <c r="N771" s="202"/>
      <c r="O771" s="202"/>
      <c r="P771" s="202"/>
      <c r="Q771" s="202"/>
      <c r="R771" s="202"/>
      <c r="S771" s="202"/>
      <c r="T771" s="202"/>
      <c r="U771" s="202"/>
      <c r="V771" s="202"/>
      <c r="W771" s="202"/>
      <c r="X771" s="202"/>
      <c r="Y771" s="202"/>
      <c r="Z771" s="202"/>
      <c r="AA771" s="202"/>
    </row>
    <row r="772" spans="1:27" ht="14.25" customHeight="1">
      <c r="A772" s="202"/>
      <c r="B772" s="202"/>
      <c r="C772" s="202"/>
      <c r="D772" s="202"/>
      <c r="E772" s="203"/>
      <c r="F772" s="203"/>
      <c r="G772" s="203"/>
      <c r="H772" s="204"/>
      <c r="I772" s="205"/>
      <c r="J772" s="205"/>
      <c r="K772" s="202"/>
      <c r="L772" s="206"/>
      <c r="M772" s="202"/>
      <c r="N772" s="202"/>
      <c r="O772" s="202"/>
      <c r="P772" s="202"/>
      <c r="Q772" s="202"/>
      <c r="R772" s="202"/>
      <c r="S772" s="202"/>
      <c r="T772" s="202"/>
      <c r="U772" s="202"/>
      <c r="V772" s="202"/>
      <c r="W772" s="202"/>
      <c r="X772" s="202"/>
      <c r="Y772" s="202"/>
      <c r="Z772" s="202"/>
      <c r="AA772" s="202"/>
    </row>
    <row r="773" spans="1:27" ht="14.25" customHeight="1">
      <c r="A773" s="202"/>
      <c r="B773" s="202"/>
      <c r="C773" s="202"/>
      <c r="D773" s="202"/>
      <c r="E773" s="203"/>
      <c r="F773" s="203"/>
      <c r="G773" s="203"/>
      <c r="H773" s="204"/>
      <c r="I773" s="205"/>
      <c r="J773" s="205"/>
      <c r="K773" s="202"/>
      <c r="L773" s="206"/>
      <c r="M773" s="202"/>
      <c r="N773" s="202"/>
      <c r="O773" s="202"/>
      <c r="P773" s="202"/>
      <c r="Q773" s="202"/>
      <c r="R773" s="202"/>
      <c r="S773" s="202"/>
      <c r="T773" s="202"/>
      <c r="U773" s="202"/>
      <c r="V773" s="202"/>
      <c r="W773" s="202"/>
      <c r="X773" s="202"/>
      <c r="Y773" s="202"/>
      <c r="Z773" s="202"/>
      <c r="AA773" s="202"/>
    </row>
    <row r="774" spans="1:27" ht="14.25" customHeight="1">
      <c r="A774" s="202"/>
      <c r="B774" s="202"/>
      <c r="C774" s="202"/>
      <c r="D774" s="202"/>
      <c r="E774" s="203"/>
      <c r="F774" s="203"/>
      <c r="G774" s="203"/>
      <c r="H774" s="204"/>
      <c r="I774" s="205"/>
      <c r="J774" s="205"/>
      <c r="K774" s="202"/>
      <c r="L774" s="206"/>
      <c r="M774" s="202"/>
      <c r="N774" s="202"/>
      <c r="O774" s="202"/>
      <c r="P774" s="202"/>
      <c r="Q774" s="202"/>
      <c r="R774" s="202"/>
      <c r="S774" s="202"/>
      <c r="T774" s="202"/>
      <c r="U774" s="202"/>
      <c r="V774" s="202"/>
      <c r="W774" s="202"/>
      <c r="X774" s="202"/>
      <c r="Y774" s="202"/>
      <c r="Z774" s="202"/>
      <c r="AA774" s="202"/>
    </row>
    <row r="775" spans="1:27" ht="14.25" customHeight="1">
      <c r="A775" s="202"/>
      <c r="B775" s="202"/>
      <c r="C775" s="202"/>
      <c r="D775" s="202"/>
      <c r="E775" s="203"/>
      <c r="F775" s="203"/>
      <c r="G775" s="203"/>
      <c r="H775" s="204"/>
      <c r="I775" s="205"/>
      <c r="J775" s="205"/>
      <c r="K775" s="202"/>
      <c r="L775" s="206"/>
      <c r="M775" s="202"/>
      <c r="N775" s="202"/>
      <c r="O775" s="202"/>
      <c r="P775" s="202"/>
      <c r="Q775" s="202"/>
      <c r="R775" s="202"/>
      <c r="S775" s="202"/>
      <c r="T775" s="202"/>
      <c r="U775" s="202"/>
      <c r="V775" s="202"/>
      <c r="W775" s="202"/>
      <c r="X775" s="202"/>
      <c r="Y775" s="202"/>
      <c r="Z775" s="202"/>
      <c r="AA775" s="202"/>
    </row>
    <row r="776" spans="1:27" ht="14.25" customHeight="1">
      <c r="A776" s="202"/>
      <c r="B776" s="202"/>
      <c r="C776" s="202"/>
      <c r="D776" s="202"/>
      <c r="E776" s="203"/>
      <c r="F776" s="203"/>
      <c r="G776" s="203"/>
      <c r="H776" s="204"/>
      <c r="I776" s="205"/>
      <c r="J776" s="205"/>
      <c r="K776" s="202"/>
      <c r="L776" s="206"/>
      <c r="M776" s="202"/>
      <c r="N776" s="202"/>
      <c r="O776" s="202"/>
      <c r="P776" s="202"/>
      <c r="Q776" s="202"/>
      <c r="R776" s="202"/>
      <c r="S776" s="202"/>
      <c r="T776" s="202"/>
      <c r="U776" s="202"/>
      <c r="V776" s="202"/>
      <c r="W776" s="202"/>
      <c r="X776" s="202"/>
      <c r="Y776" s="202"/>
      <c r="Z776" s="202"/>
      <c r="AA776" s="202"/>
    </row>
    <row r="777" spans="1:27" ht="14.25" customHeight="1">
      <c r="A777" s="202"/>
      <c r="B777" s="202"/>
      <c r="C777" s="202"/>
      <c r="D777" s="202"/>
      <c r="E777" s="203"/>
      <c r="F777" s="203"/>
      <c r="G777" s="203"/>
      <c r="H777" s="204"/>
      <c r="I777" s="205"/>
      <c r="J777" s="205"/>
      <c r="K777" s="202"/>
      <c r="L777" s="206"/>
      <c r="M777" s="202"/>
      <c r="N777" s="202"/>
      <c r="O777" s="202"/>
      <c r="P777" s="202"/>
      <c r="Q777" s="202"/>
      <c r="R777" s="202"/>
      <c r="S777" s="202"/>
      <c r="T777" s="202"/>
      <c r="U777" s="202"/>
      <c r="V777" s="202"/>
      <c r="W777" s="202"/>
      <c r="X777" s="202"/>
      <c r="Y777" s="202"/>
      <c r="Z777" s="202"/>
      <c r="AA777" s="202"/>
    </row>
    <row r="778" spans="1:27" ht="14.25" customHeight="1">
      <c r="A778" s="202"/>
      <c r="B778" s="202"/>
      <c r="C778" s="202"/>
      <c r="D778" s="202"/>
      <c r="E778" s="203"/>
      <c r="F778" s="203"/>
      <c r="G778" s="203"/>
      <c r="H778" s="204"/>
      <c r="I778" s="205"/>
      <c r="J778" s="205"/>
      <c r="K778" s="202"/>
      <c r="L778" s="206"/>
      <c r="M778" s="202"/>
      <c r="N778" s="202"/>
      <c r="O778" s="202"/>
      <c r="P778" s="202"/>
      <c r="Q778" s="202"/>
      <c r="R778" s="202"/>
      <c r="S778" s="202"/>
      <c r="T778" s="202"/>
      <c r="U778" s="202"/>
      <c r="V778" s="202"/>
      <c r="W778" s="202"/>
      <c r="X778" s="202"/>
      <c r="Y778" s="202"/>
      <c r="Z778" s="202"/>
      <c r="AA778" s="202"/>
    </row>
    <row r="779" spans="1:27" ht="14.25" customHeight="1">
      <c r="A779" s="202"/>
      <c r="B779" s="202"/>
      <c r="C779" s="202"/>
      <c r="D779" s="202"/>
      <c r="E779" s="203"/>
      <c r="F779" s="203"/>
      <c r="G779" s="203"/>
      <c r="H779" s="204"/>
      <c r="I779" s="205"/>
      <c r="J779" s="205"/>
      <c r="K779" s="202"/>
      <c r="L779" s="206"/>
      <c r="M779" s="202"/>
      <c r="N779" s="202"/>
      <c r="O779" s="202"/>
      <c r="P779" s="202"/>
      <c r="Q779" s="202"/>
      <c r="R779" s="202"/>
      <c r="S779" s="202"/>
      <c r="T779" s="202"/>
      <c r="U779" s="202"/>
      <c r="V779" s="202"/>
      <c r="W779" s="202"/>
      <c r="X779" s="202"/>
      <c r="Y779" s="202"/>
      <c r="Z779" s="202"/>
      <c r="AA779" s="202"/>
    </row>
    <row r="780" spans="1:27" ht="14.25" customHeight="1">
      <c r="A780" s="202"/>
      <c r="B780" s="202"/>
      <c r="C780" s="202"/>
      <c r="D780" s="202"/>
      <c r="E780" s="203"/>
      <c r="F780" s="203"/>
      <c r="G780" s="203"/>
      <c r="H780" s="204"/>
      <c r="I780" s="205"/>
      <c r="J780" s="205"/>
      <c r="K780" s="202"/>
      <c r="L780" s="206"/>
      <c r="M780" s="202"/>
      <c r="N780" s="202"/>
      <c r="O780" s="202"/>
      <c r="P780" s="202"/>
      <c r="Q780" s="202"/>
      <c r="R780" s="202"/>
      <c r="S780" s="202"/>
      <c r="T780" s="202"/>
      <c r="U780" s="202"/>
      <c r="V780" s="202"/>
      <c r="W780" s="202"/>
      <c r="X780" s="202"/>
      <c r="Y780" s="202"/>
      <c r="Z780" s="202"/>
      <c r="AA780" s="202"/>
    </row>
    <row r="781" spans="1:27" ht="14.25" customHeight="1">
      <c r="A781" s="202"/>
      <c r="B781" s="202"/>
      <c r="C781" s="202"/>
      <c r="D781" s="202"/>
      <c r="E781" s="203"/>
      <c r="F781" s="203"/>
      <c r="G781" s="203"/>
      <c r="H781" s="204"/>
      <c r="I781" s="205"/>
      <c r="J781" s="205"/>
      <c r="K781" s="202"/>
      <c r="L781" s="206"/>
      <c r="M781" s="202"/>
      <c r="N781" s="202"/>
      <c r="O781" s="202"/>
      <c r="P781" s="202"/>
      <c r="Q781" s="202"/>
      <c r="R781" s="202"/>
      <c r="S781" s="202"/>
      <c r="T781" s="202"/>
      <c r="U781" s="202"/>
      <c r="V781" s="202"/>
      <c r="W781" s="202"/>
      <c r="X781" s="202"/>
      <c r="Y781" s="202"/>
      <c r="Z781" s="202"/>
      <c r="AA781" s="202"/>
    </row>
    <row r="782" spans="1:27" ht="14.25" customHeight="1">
      <c r="A782" s="202"/>
      <c r="B782" s="202"/>
      <c r="C782" s="202"/>
      <c r="D782" s="202"/>
      <c r="E782" s="203"/>
      <c r="F782" s="203"/>
      <c r="G782" s="203"/>
      <c r="H782" s="204"/>
      <c r="I782" s="205"/>
      <c r="J782" s="205"/>
      <c r="K782" s="202"/>
      <c r="L782" s="206"/>
      <c r="M782" s="202"/>
      <c r="N782" s="202"/>
      <c r="O782" s="202"/>
      <c r="P782" s="202"/>
      <c r="Q782" s="202"/>
      <c r="R782" s="202"/>
      <c r="S782" s="202"/>
      <c r="T782" s="202"/>
      <c r="U782" s="202"/>
      <c r="V782" s="202"/>
      <c r="W782" s="202"/>
      <c r="X782" s="202"/>
      <c r="Y782" s="202"/>
      <c r="Z782" s="202"/>
      <c r="AA782" s="202"/>
    </row>
    <row r="783" spans="1:27" ht="14.25" customHeight="1">
      <c r="A783" s="202"/>
      <c r="B783" s="202"/>
      <c r="C783" s="202"/>
      <c r="D783" s="202"/>
      <c r="E783" s="203"/>
      <c r="F783" s="203"/>
      <c r="G783" s="203"/>
      <c r="H783" s="204"/>
      <c r="I783" s="205"/>
      <c r="J783" s="205"/>
      <c r="K783" s="202"/>
      <c r="L783" s="206"/>
      <c r="M783" s="202"/>
      <c r="N783" s="202"/>
      <c r="O783" s="202"/>
      <c r="P783" s="202"/>
      <c r="Q783" s="202"/>
      <c r="R783" s="202"/>
      <c r="S783" s="202"/>
      <c r="T783" s="202"/>
      <c r="U783" s="202"/>
      <c r="V783" s="202"/>
      <c r="W783" s="202"/>
      <c r="X783" s="202"/>
      <c r="Y783" s="202"/>
      <c r="Z783" s="202"/>
      <c r="AA783" s="202"/>
    </row>
    <row r="784" spans="1:27" ht="14.25" customHeight="1">
      <c r="A784" s="202"/>
      <c r="B784" s="202"/>
      <c r="C784" s="202"/>
      <c r="D784" s="202"/>
      <c r="E784" s="203"/>
      <c r="F784" s="203"/>
      <c r="G784" s="203"/>
      <c r="H784" s="204"/>
      <c r="I784" s="205"/>
      <c r="J784" s="205"/>
      <c r="K784" s="202"/>
      <c r="L784" s="206"/>
      <c r="M784" s="202"/>
      <c r="N784" s="202"/>
      <c r="O784" s="202"/>
      <c r="P784" s="202"/>
      <c r="Q784" s="202"/>
      <c r="R784" s="202"/>
      <c r="S784" s="202"/>
      <c r="T784" s="202"/>
      <c r="U784" s="202"/>
      <c r="V784" s="202"/>
      <c r="W784" s="202"/>
      <c r="X784" s="202"/>
      <c r="Y784" s="202"/>
      <c r="Z784" s="202"/>
      <c r="AA784" s="202"/>
    </row>
    <row r="785" spans="1:27" ht="14.25" customHeight="1">
      <c r="A785" s="202"/>
      <c r="B785" s="202"/>
      <c r="C785" s="202"/>
      <c r="D785" s="202"/>
      <c r="E785" s="203"/>
      <c r="F785" s="203"/>
      <c r="G785" s="203"/>
      <c r="H785" s="204"/>
      <c r="I785" s="205"/>
      <c r="J785" s="205"/>
      <c r="K785" s="202"/>
      <c r="L785" s="206"/>
      <c r="M785" s="202"/>
      <c r="N785" s="202"/>
      <c r="O785" s="202"/>
      <c r="P785" s="202"/>
      <c r="Q785" s="202"/>
      <c r="R785" s="202"/>
      <c r="S785" s="202"/>
      <c r="T785" s="202"/>
      <c r="U785" s="202"/>
      <c r="V785" s="202"/>
      <c r="W785" s="202"/>
      <c r="X785" s="202"/>
      <c r="Y785" s="202"/>
      <c r="Z785" s="202"/>
      <c r="AA785" s="202"/>
    </row>
    <row r="786" spans="1:27" ht="14.25" customHeight="1">
      <c r="A786" s="202"/>
      <c r="B786" s="202"/>
      <c r="C786" s="202"/>
      <c r="D786" s="202"/>
      <c r="E786" s="203"/>
      <c r="F786" s="203"/>
      <c r="G786" s="203"/>
      <c r="H786" s="204"/>
      <c r="I786" s="205"/>
      <c r="J786" s="205"/>
      <c r="K786" s="202"/>
      <c r="L786" s="206"/>
      <c r="M786" s="202"/>
      <c r="N786" s="202"/>
      <c r="O786" s="202"/>
      <c r="P786" s="202"/>
      <c r="Q786" s="202"/>
      <c r="R786" s="202"/>
      <c r="S786" s="202"/>
      <c r="T786" s="202"/>
      <c r="U786" s="202"/>
      <c r="V786" s="202"/>
      <c r="W786" s="202"/>
      <c r="X786" s="202"/>
      <c r="Y786" s="202"/>
      <c r="Z786" s="202"/>
      <c r="AA786" s="202"/>
    </row>
    <row r="787" spans="1:27" ht="14.25" customHeight="1">
      <c r="A787" s="202"/>
      <c r="B787" s="202"/>
      <c r="C787" s="202"/>
      <c r="D787" s="202"/>
      <c r="E787" s="203"/>
      <c r="F787" s="203"/>
      <c r="G787" s="203"/>
      <c r="H787" s="204"/>
      <c r="I787" s="205"/>
      <c r="J787" s="205"/>
      <c r="K787" s="202"/>
      <c r="L787" s="206"/>
      <c r="M787" s="202"/>
      <c r="N787" s="202"/>
      <c r="O787" s="202"/>
      <c r="P787" s="202"/>
      <c r="Q787" s="202"/>
      <c r="R787" s="202"/>
      <c r="S787" s="202"/>
      <c r="T787" s="202"/>
      <c r="U787" s="202"/>
      <c r="V787" s="202"/>
      <c r="W787" s="202"/>
      <c r="X787" s="202"/>
      <c r="Y787" s="202"/>
      <c r="Z787" s="202"/>
      <c r="AA787" s="202"/>
    </row>
    <row r="788" spans="1:27" ht="14.25" customHeight="1">
      <c r="A788" s="202"/>
      <c r="B788" s="202"/>
      <c r="C788" s="202"/>
      <c r="D788" s="202"/>
      <c r="E788" s="203"/>
      <c r="F788" s="203"/>
      <c r="G788" s="203"/>
      <c r="H788" s="204"/>
      <c r="I788" s="205"/>
      <c r="J788" s="205"/>
      <c r="K788" s="202"/>
      <c r="L788" s="206"/>
      <c r="M788" s="202"/>
      <c r="N788" s="202"/>
      <c r="O788" s="202"/>
      <c r="P788" s="202"/>
      <c r="Q788" s="202"/>
      <c r="R788" s="202"/>
      <c r="S788" s="202"/>
      <c r="T788" s="202"/>
      <c r="U788" s="202"/>
      <c r="V788" s="202"/>
      <c r="W788" s="202"/>
      <c r="X788" s="202"/>
      <c r="Y788" s="202"/>
      <c r="Z788" s="202"/>
      <c r="AA788" s="202"/>
    </row>
    <row r="789" spans="1:27" ht="14.25" customHeight="1">
      <c r="A789" s="202"/>
      <c r="B789" s="202"/>
      <c r="C789" s="202"/>
      <c r="D789" s="202"/>
      <c r="E789" s="203"/>
      <c r="F789" s="203"/>
      <c r="G789" s="203"/>
      <c r="H789" s="204"/>
      <c r="I789" s="205"/>
      <c r="J789" s="205"/>
      <c r="K789" s="202"/>
      <c r="L789" s="206"/>
      <c r="M789" s="202"/>
      <c r="N789" s="202"/>
      <c r="O789" s="202"/>
      <c r="P789" s="202"/>
      <c r="Q789" s="202"/>
      <c r="R789" s="202"/>
      <c r="S789" s="202"/>
      <c r="T789" s="202"/>
      <c r="U789" s="202"/>
      <c r="V789" s="202"/>
      <c r="W789" s="202"/>
      <c r="X789" s="202"/>
      <c r="Y789" s="202"/>
      <c r="Z789" s="202"/>
      <c r="AA789" s="202"/>
    </row>
    <row r="790" spans="1:27" ht="14.25" customHeight="1">
      <c r="A790" s="202"/>
      <c r="B790" s="202"/>
      <c r="C790" s="202"/>
      <c r="D790" s="202"/>
      <c r="E790" s="203"/>
      <c r="F790" s="203"/>
      <c r="G790" s="203"/>
      <c r="H790" s="204"/>
      <c r="I790" s="205"/>
      <c r="J790" s="205"/>
      <c r="K790" s="202"/>
      <c r="L790" s="206"/>
      <c r="M790" s="202"/>
      <c r="N790" s="202"/>
      <c r="O790" s="202"/>
      <c r="P790" s="202"/>
      <c r="Q790" s="202"/>
      <c r="R790" s="202"/>
      <c r="S790" s="202"/>
      <c r="T790" s="202"/>
      <c r="U790" s="202"/>
      <c r="V790" s="202"/>
      <c r="W790" s="202"/>
      <c r="X790" s="202"/>
      <c r="Y790" s="202"/>
      <c r="Z790" s="202"/>
      <c r="AA790" s="202"/>
    </row>
    <row r="791" spans="1:27" ht="14.25" customHeight="1">
      <c r="A791" s="202"/>
      <c r="B791" s="202"/>
      <c r="C791" s="202"/>
      <c r="D791" s="202"/>
      <c r="E791" s="203"/>
      <c r="F791" s="203"/>
      <c r="G791" s="203"/>
      <c r="H791" s="204"/>
      <c r="I791" s="205"/>
      <c r="J791" s="205"/>
      <c r="K791" s="202"/>
      <c r="L791" s="206"/>
      <c r="M791" s="202"/>
      <c r="N791" s="202"/>
      <c r="O791" s="202"/>
      <c r="P791" s="202"/>
      <c r="Q791" s="202"/>
      <c r="R791" s="202"/>
      <c r="S791" s="202"/>
      <c r="T791" s="202"/>
      <c r="U791" s="202"/>
      <c r="V791" s="202"/>
      <c r="W791" s="202"/>
      <c r="X791" s="202"/>
      <c r="Y791" s="202"/>
      <c r="Z791" s="202"/>
      <c r="AA791" s="202"/>
    </row>
    <row r="792" spans="1:27" ht="14.25" customHeight="1">
      <c r="A792" s="202"/>
      <c r="B792" s="202"/>
      <c r="C792" s="202"/>
      <c r="D792" s="202"/>
      <c r="E792" s="203"/>
      <c r="F792" s="203"/>
      <c r="G792" s="203"/>
      <c r="H792" s="204"/>
      <c r="I792" s="205"/>
      <c r="J792" s="205"/>
      <c r="K792" s="202"/>
      <c r="L792" s="206"/>
      <c r="M792" s="202"/>
      <c r="N792" s="202"/>
      <c r="O792" s="202"/>
      <c r="P792" s="202"/>
      <c r="Q792" s="202"/>
      <c r="R792" s="202"/>
      <c r="S792" s="202"/>
      <c r="T792" s="202"/>
      <c r="U792" s="202"/>
      <c r="V792" s="202"/>
      <c r="W792" s="202"/>
      <c r="X792" s="202"/>
      <c r="Y792" s="202"/>
      <c r="Z792" s="202"/>
      <c r="AA792" s="202"/>
    </row>
    <row r="793" spans="1:27" ht="14.25" customHeight="1">
      <c r="A793" s="202"/>
      <c r="B793" s="202"/>
      <c r="C793" s="202"/>
      <c r="D793" s="202"/>
      <c r="E793" s="203"/>
      <c r="F793" s="203"/>
      <c r="G793" s="203"/>
      <c r="H793" s="204"/>
      <c r="I793" s="205"/>
      <c r="J793" s="205"/>
      <c r="K793" s="202"/>
      <c r="L793" s="206"/>
      <c r="M793" s="202"/>
      <c r="N793" s="202"/>
      <c r="O793" s="202"/>
      <c r="P793" s="202"/>
      <c r="Q793" s="202"/>
      <c r="R793" s="202"/>
      <c r="S793" s="202"/>
      <c r="T793" s="202"/>
      <c r="U793" s="202"/>
      <c r="V793" s="202"/>
      <c r="W793" s="202"/>
      <c r="X793" s="202"/>
      <c r="Y793" s="202"/>
      <c r="Z793" s="202"/>
      <c r="AA793" s="202"/>
    </row>
    <row r="794" spans="1:27" ht="14.25" customHeight="1">
      <c r="A794" s="202"/>
      <c r="B794" s="202"/>
      <c r="C794" s="202"/>
      <c r="D794" s="202"/>
      <c r="E794" s="203"/>
      <c r="F794" s="203"/>
      <c r="G794" s="203"/>
      <c r="H794" s="204"/>
      <c r="I794" s="205"/>
      <c r="J794" s="205"/>
      <c r="K794" s="202"/>
      <c r="L794" s="206"/>
      <c r="M794" s="202"/>
      <c r="N794" s="202"/>
      <c r="O794" s="202"/>
      <c r="P794" s="202"/>
      <c r="Q794" s="202"/>
      <c r="R794" s="202"/>
      <c r="S794" s="202"/>
      <c r="T794" s="202"/>
      <c r="U794" s="202"/>
      <c r="V794" s="202"/>
      <c r="W794" s="202"/>
      <c r="X794" s="202"/>
      <c r="Y794" s="202"/>
      <c r="Z794" s="202"/>
      <c r="AA794" s="202"/>
    </row>
    <row r="795" spans="1:27" ht="14.25" customHeight="1">
      <c r="A795" s="202"/>
      <c r="B795" s="202"/>
      <c r="C795" s="202"/>
      <c r="D795" s="202"/>
      <c r="E795" s="203"/>
      <c r="F795" s="203"/>
      <c r="G795" s="203"/>
      <c r="H795" s="204"/>
      <c r="I795" s="205"/>
      <c r="J795" s="205"/>
      <c r="K795" s="202"/>
      <c r="L795" s="206"/>
      <c r="M795" s="202"/>
      <c r="N795" s="202"/>
      <c r="O795" s="202"/>
      <c r="P795" s="202"/>
      <c r="Q795" s="202"/>
      <c r="R795" s="202"/>
      <c r="S795" s="202"/>
      <c r="T795" s="202"/>
      <c r="U795" s="202"/>
      <c r="V795" s="202"/>
      <c r="W795" s="202"/>
      <c r="X795" s="202"/>
      <c r="Y795" s="202"/>
      <c r="Z795" s="202"/>
      <c r="AA795" s="202"/>
    </row>
    <row r="796" spans="1:27" ht="14.25" customHeight="1">
      <c r="A796" s="202"/>
      <c r="B796" s="202"/>
      <c r="C796" s="202"/>
      <c r="D796" s="202"/>
      <c r="E796" s="203"/>
      <c r="F796" s="203"/>
      <c r="G796" s="203"/>
      <c r="H796" s="204"/>
      <c r="I796" s="205"/>
      <c r="J796" s="205"/>
      <c r="K796" s="202"/>
      <c r="L796" s="206"/>
      <c r="M796" s="202"/>
      <c r="N796" s="202"/>
      <c r="O796" s="202"/>
      <c r="P796" s="202"/>
      <c r="Q796" s="202"/>
      <c r="R796" s="202"/>
      <c r="S796" s="202"/>
      <c r="T796" s="202"/>
      <c r="U796" s="202"/>
      <c r="V796" s="202"/>
      <c r="W796" s="202"/>
      <c r="X796" s="202"/>
      <c r="Y796" s="202"/>
      <c r="Z796" s="202"/>
      <c r="AA796" s="202"/>
    </row>
    <row r="797" spans="1:27" ht="14.25" customHeight="1">
      <c r="A797" s="202"/>
      <c r="B797" s="202"/>
      <c r="C797" s="202"/>
      <c r="D797" s="202"/>
      <c r="E797" s="203"/>
      <c r="F797" s="203"/>
      <c r="G797" s="203"/>
      <c r="H797" s="204"/>
      <c r="I797" s="205"/>
      <c r="J797" s="205"/>
      <c r="K797" s="202"/>
      <c r="L797" s="206"/>
      <c r="M797" s="202"/>
      <c r="N797" s="202"/>
      <c r="O797" s="202"/>
      <c r="P797" s="202"/>
      <c r="Q797" s="202"/>
      <c r="R797" s="202"/>
      <c r="S797" s="202"/>
      <c r="T797" s="202"/>
      <c r="U797" s="202"/>
      <c r="V797" s="202"/>
      <c r="W797" s="202"/>
      <c r="X797" s="202"/>
      <c r="Y797" s="202"/>
      <c r="Z797" s="202"/>
      <c r="AA797" s="202"/>
    </row>
    <row r="798" spans="1:27" ht="14.25" customHeight="1">
      <c r="A798" s="202"/>
      <c r="B798" s="202"/>
      <c r="C798" s="202"/>
      <c r="D798" s="202"/>
      <c r="E798" s="203"/>
      <c r="F798" s="203"/>
      <c r="G798" s="203"/>
      <c r="H798" s="204"/>
      <c r="I798" s="205"/>
      <c r="J798" s="205"/>
      <c r="K798" s="202"/>
      <c r="L798" s="206"/>
      <c r="M798" s="202"/>
      <c r="N798" s="202"/>
      <c r="O798" s="202"/>
      <c r="P798" s="202"/>
      <c r="Q798" s="202"/>
      <c r="R798" s="202"/>
      <c r="S798" s="202"/>
      <c r="T798" s="202"/>
      <c r="U798" s="202"/>
      <c r="V798" s="202"/>
      <c r="W798" s="202"/>
      <c r="X798" s="202"/>
      <c r="Y798" s="202"/>
      <c r="Z798" s="202"/>
      <c r="AA798" s="202"/>
    </row>
    <row r="799" spans="1:27" ht="14.25" customHeight="1">
      <c r="A799" s="202"/>
      <c r="B799" s="202"/>
      <c r="C799" s="202"/>
      <c r="D799" s="202"/>
      <c r="E799" s="203"/>
      <c r="F799" s="203"/>
      <c r="G799" s="203"/>
      <c r="H799" s="204"/>
      <c r="I799" s="205"/>
      <c r="J799" s="205"/>
      <c r="K799" s="202"/>
      <c r="L799" s="206"/>
      <c r="M799" s="202"/>
      <c r="N799" s="202"/>
      <c r="O799" s="202"/>
      <c r="P799" s="202"/>
      <c r="Q799" s="202"/>
      <c r="R799" s="202"/>
      <c r="S799" s="202"/>
      <c r="T799" s="202"/>
      <c r="U799" s="202"/>
      <c r="V799" s="202"/>
      <c r="W799" s="202"/>
      <c r="X799" s="202"/>
      <c r="Y799" s="202"/>
      <c r="Z799" s="202"/>
      <c r="AA799" s="202"/>
    </row>
    <row r="800" spans="1:27" ht="14.25" customHeight="1">
      <c r="A800" s="202"/>
      <c r="B800" s="202"/>
      <c r="C800" s="202"/>
      <c r="D800" s="202"/>
      <c r="E800" s="203"/>
      <c r="F800" s="203"/>
      <c r="G800" s="203"/>
      <c r="H800" s="204"/>
      <c r="I800" s="205"/>
      <c r="J800" s="205"/>
      <c r="K800" s="202"/>
      <c r="L800" s="206"/>
      <c r="M800" s="202"/>
      <c r="N800" s="202"/>
      <c r="O800" s="202"/>
      <c r="P800" s="202"/>
      <c r="Q800" s="202"/>
      <c r="R800" s="202"/>
      <c r="S800" s="202"/>
      <c r="T800" s="202"/>
      <c r="U800" s="202"/>
      <c r="V800" s="202"/>
      <c r="W800" s="202"/>
      <c r="X800" s="202"/>
      <c r="Y800" s="202"/>
      <c r="Z800" s="202"/>
      <c r="AA800" s="202"/>
    </row>
    <row r="801" spans="1:27" ht="14.25" customHeight="1">
      <c r="A801" s="202"/>
      <c r="B801" s="202"/>
      <c r="C801" s="202"/>
      <c r="D801" s="202"/>
      <c r="E801" s="203"/>
      <c r="F801" s="203"/>
      <c r="G801" s="203"/>
      <c r="H801" s="204"/>
      <c r="I801" s="205"/>
      <c r="J801" s="205"/>
      <c r="K801" s="202"/>
      <c r="L801" s="206"/>
      <c r="M801" s="202"/>
      <c r="N801" s="202"/>
      <c r="O801" s="202"/>
      <c r="P801" s="202"/>
      <c r="Q801" s="202"/>
      <c r="R801" s="202"/>
      <c r="S801" s="202"/>
      <c r="T801" s="202"/>
      <c r="U801" s="202"/>
      <c r="V801" s="202"/>
      <c r="W801" s="202"/>
      <c r="X801" s="202"/>
      <c r="Y801" s="202"/>
      <c r="Z801" s="202"/>
      <c r="AA801" s="202"/>
    </row>
    <row r="802" spans="1:27" ht="14.25" customHeight="1">
      <c r="A802" s="202"/>
      <c r="B802" s="202"/>
      <c r="C802" s="202"/>
      <c r="D802" s="202"/>
      <c r="E802" s="203"/>
      <c r="F802" s="203"/>
      <c r="G802" s="203"/>
      <c r="H802" s="204"/>
      <c r="I802" s="205"/>
      <c r="J802" s="205"/>
      <c r="K802" s="202"/>
      <c r="L802" s="206"/>
      <c r="M802" s="202"/>
      <c r="N802" s="202"/>
      <c r="O802" s="202"/>
      <c r="P802" s="202"/>
      <c r="Q802" s="202"/>
      <c r="R802" s="202"/>
      <c r="S802" s="202"/>
      <c r="T802" s="202"/>
      <c r="U802" s="202"/>
      <c r="V802" s="202"/>
      <c r="W802" s="202"/>
      <c r="X802" s="202"/>
      <c r="Y802" s="202"/>
      <c r="Z802" s="202"/>
      <c r="AA802" s="202"/>
    </row>
    <row r="803" spans="1:27" ht="14.25" customHeight="1">
      <c r="A803" s="202"/>
      <c r="B803" s="202"/>
      <c r="C803" s="202"/>
      <c r="D803" s="202"/>
      <c r="E803" s="203"/>
      <c r="F803" s="203"/>
      <c r="G803" s="203"/>
      <c r="H803" s="204"/>
      <c r="I803" s="205"/>
      <c r="J803" s="205"/>
      <c r="K803" s="202"/>
      <c r="L803" s="206"/>
      <c r="M803" s="202"/>
      <c r="N803" s="202"/>
      <c r="O803" s="202"/>
      <c r="P803" s="202"/>
      <c r="Q803" s="202"/>
      <c r="R803" s="202"/>
      <c r="S803" s="202"/>
      <c r="T803" s="202"/>
      <c r="U803" s="202"/>
      <c r="V803" s="202"/>
      <c r="W803" s="202"/>
      <c r="X803" s="202"/>
      <c r="Y803" s="202"/>
      <c r="Z803" s="202"/>
      <c r="AA803" s="202"/>
    </row>
    <row r="804" spans="1:27" ht="14.25" customHeight="1">
      <c r="A804" s="202"/>
      <c r="B804" s="202"/>
      <c r="C804" s="202"/>
      <c r="D804" s="202"/>
      <c r="E804" s="203"/>
      <c r="F804" s="203"/>
      <c r="G804" s="203"/>
      <c r="H804" s="204"/>
      <c r="I804" s="205"/>
      <c r="J804" s="205"/>
      <c r="K804" s="202"/>
      <c r="L804" s="206"/>
      <c r="M804" s="202"/>
      <c r="N804" s="202"/>
      <c r="O804" s="202"/>
      <c r="P804" s="202"/>
      <c r="Q804" s="202"/>
      <c r="R804" s="202"/>
      <c r="S804" s="202"/>
      <c r="T804" s="202"/>
      <c r="U804" s="202"/>
      <c r="V804" s="202"/>
      <c r="W804" s="202"/>
      <c r="X804" s="202"/>
      <c r="Y804" s="202"/>
      <c r="Z804" s="202"/>
      <c r="AA804" s="202"/>
    </row>
    <row r="805" spans="1:27" ht="14.25" customHeight="1">
      <c r="A805" s="202"/>
      <c r="B805" s="202"/>
      <c r="C805" s="202"/>
      <c r="D805" s="202"/>
      <c r="E805" s="203"/>
      <c r="F805" s="203"/>
      <c r="G805" s="203"/>
      <c r="H805" s="204"/>
      <c r="I805" s="205"/>
      <c r="J805" s="205"/>
      <c r="K805" s="202"/>
      <c r="L805" s="206"/>
      <c r="M805" s="202"/>
      <c r="N805" s="202"/>
      <c r="O805" s="202"/>
      <c r="P805" s="202"/>
      <c r="Q805" s="202"/>
      <c r="R805" s="202"/>
      <c r="S805" s="202"/>
      <c r="T805" s="202"/>
      <c r="U805" s="202"/>
      <c r="V805" s="202"/>
      <c r="W805" s="202"/>
      <c r="X805" s="202"/>
      <c r="Y805" s="202"/>
      <c r="Z805" s="202"/>
      <c r="AA805" s="202"/>
    </row>
    <row r="806" spans="1:27" ht="14.25" customHeight="1">
      <c r="A806" s="202"/>
      <c r="B806" s="202"/>
      <c r="C806" s="202"/>
      <c r="D806" s="202"/>
      <c r="E806" s="203"/>
      <c r="F806" s="203"/>
      <c r="G806" s="203"/>
      <c r="H806" s="204"/>
      <c r="I806" s="205"/>
      <c r="J806" s="205"/>
      <c r="K806" s="202"/>
      <c r="L806" s="206"/>
      <c r="M806" s="202"/>
      <c r="N806" s="202"/>
      <c r="O806" s="202"/>
      <c r="P806" s="202"/>
      <c r="Q806" s="202"/>
      <c r="R806" s="202"/>
      <c r="S806" s="202"/>
      <c r="T806" s="202"/>
      <c r="U806" s="202"/>
      <c r="V806" s="202"/>
      <c r="W806" s="202"/>
      <c r="X806" s="202"/>
      <c r="Y806" s="202"/>
      <c r="Z806" s="202"/>
      <c r="AA806" s="202"/>
    </row>
    <row r="807" spans="1:27" ht="14.25" customHeight="1">
      <c r="A807" s="202"/>
      <c r="B807" s="202"/>
      <c r="C807" s="202"/>
      <c r="D807" s="202"/>
      <c r="E807" s="203"/>
      <c r="F807" s="203"/>
      <c r="G807" s="203"/>
      <c r="H807" s="204"/>
      <c r="I807" s="205"/>
      <c r="J807" s="205"/>
      <c r="K807" s="202"/>
      <c r="L807" s="206"/>
      <c r="M807" s="202"/>
      <c r="N807" s="202"/>
      <c r="O807" s="202"/>
      <c r="P807" s="202"/>
      <c r="Q807" s="202"/>
      <c r="R807" s="202"/>
      <c r="S807" s="202"/>
      <c r="T807" s="202"/>
      <c r="U807" s="202"/>
      <c r="V807" s="202"/>
      <c r="W807" s="202"/>
      <c r="X807" s="202"/>
      <c r="Y807" s="202"/>
      <c r="Z807" s="202"/>
      <c r="AA807" s="202"/>
    </row>
    <row r="808" spans="1:27" ht="14.25" customHeight="1">
      <c r="A808" s="202"/>
      <c r="B808" s="202"/>
      <c r="C808" s="202"/>
      <c r="D808" s="202"/>
      <c r="E808" s="203"/>
      <c r="F808" s="203"/>
      <c r="G808" s="203"/>
      <c r="H808" s="204"/>
      <c r="I808" s="205"/>
      <c r="J808" s="205"/>
      <c r="K808" s="202"/>
      <c r="L808" s="206"/>
      <c r="M808" s="202"/>
      <c r="N808" s="202"/>
      <c r="O808" s="202"/>
      <c r="P808" s="202"/>
      <c r="Q808" s="202"/>
      <c r="R808" s="202"/>
      <c r="S808" s="202"/>
      <c r="T808" s="202"/>
      <c r="U808" s="202"/>
      <c r="V808" s="202"/>
      <c r="W808" s="202"/>
      <c r="X808" s="202"/>
      <c r="Y808" s="202"/>
      <c r="Z808" s="202"/>
      <c r="AA808" s="202"/>
    </row>
    <row r="809" spans="1:27" ht="14.25" customHeight="1">
      <c r="A809" s="202"/>
      <c r="B809" s="202"/>
      <c r="C809" s="202"/>
      <c r="D809" s="202"/>
      <c r="E809" s="203"/>
      <c r="F809" s="203"/>
      <c r="G809" s="203"/>
      <c r="H809" s="204"/>
      <c r="I809" s="205"/>
      <c r="J809" s="205"/>
      <c r="K809" s="202"/>
      <c r="L809" s="206"/>
      <c r="M809" s="202"/>
      <c r="N809" s="202"/>
      <c r="O809" s="202"/>
      <c r="P809" s="202"/>
      <c r="Q809" s="202"/>
      <c r="R809" s="202"/>
      <c r="S809" s="202"/>
      <c r="T809" s="202"/>
      <c r="U809" s="202"/>
      <c r="V809" s="202"/>
      <c r="W809" s="202"/>
      <c r="X809" s="202"/>
      <c r="Y809" s="202"/>
      <c r="Z809" s="202"/>
      <c r="AA809" s="202"/>
    </row>
    <row r="810" spans="1:27" ht="14.25" customHeight="1">
      <c r="A810" s="202"/>
      <c r="B810" s="202"/>
      <c r="C810" s="202"/>
      <c r="D810" s="202"/>
      <c r="E810" s="203"/>
      <c r="F810" s="203"/>
      <c r="G810" s="203"/>
      <c r="H810" s="204"/>
      <c r="I810" s="205"/>
      <c r="J810" s="205"/>
      <c r="K810" s="202"/>
      <c r="L810" s="206"/>
      <c r="M810" s="202"/>
      <c r="N810" s="202"/>
      <c r="O810" s="202"/>
      <c r="P810" s="202"/>
      <c r="Q810" s="202"/>
      <c r="R810" s="202"/>
      <c r="S810" s="202"/>
      <c r="T810" s="202"/>
      <c r="U810" s="202"/>
      <c r="V810" s="202"/>
      <c r="W810" s="202"/>
      <c r="X810" s="202"/>
      <c r="Y810" s="202"/>
      <c r="Z810" s="202"/>
      <c r="AA810" s="202"/>
    </row>
    <row r="811" spans="1:27" ht="14.25" customHeight="1">
      <c r="A811" s="202"/>
      <c r="B811" s="202"/>
      <c r="C811" s="202"/>
      <c r="D811" s="202"/>
      <c r="E811" s="203"/>
      <c r="F811" s="203"/>
      <c r="G811" s="203"/>
      <c r="H811" s="204"/>
      <c r="I811" s="205"/>
      <c r="J811" s="205"/>
      <c r="K811" s="202"/>
      <c r="L811" s="206"/>
      <c r="M811" s="202"/>
      <c r="N811" s="202"/>
      <c r="O811" s="202"/>
      <c r="P811" s="202"/>
      <c r="Q811" s="202"/>
      <c r="R811" s="202"/>
      <c r="S811" s="202"/>
      <c r="T811" s="202"/>
      <c r="U811" s="202"/>
      <c r="V811" s="202"/>
      <c r="W811" s="202"/>
      <c r="X811" s="202"/>
      <c r="Y811" s="202"/>
      <c r="Z811" s="202"/>
      <c r="AA811" s="202"/>
    </row>
    <row r="812" spans="1:27" ht="14.25" customHeight="1">
      <c r="A812" s="202"/>
      <c r="B812" s="202"/>
      <c r="C812" s="202"/>
      <c r="D812" s="202"/>
      <c r="E812" s="203"/>
      <c r="F812" s="203"/>
      <c r="G812" s="203"/>
      <c r="H812" s="204"/>
      <c r="I812" s="205"/>
      <c r="J812" s="205"/>
      <c r="K812" s="202"/>
      <c r="L812" s="206"/>
      <c r="M812" s="202"/>
      <c r="N812" s="202"/>
      <c r="O812" s="202"/>
      <c r="P812" s="202"/>
      <c r="Q812" s="202"/>
      <c r="R812" s="202"/>
      <c r="S812" s="202"/>
      <c r="T812" s="202"/>
      <c r="U812" s="202"/>
      <c r="V812" s="202"/>
      <c r="W812" s="202"/>
      <c r="X812" s="202"/>
      <c r="Y812" s="202"/>
      <c r="Z812" s="202"/>
      <c r="AA812" s="202"/>
    </row>
    <row r="813" spans="1:27" ht="14.25" customHeight="1">
      <c r="A813" s="202"/>
      <c r="B813" s="202"/>
      <c r="C813" s="202"/>
      <c r="D813" s="202"/>
      <c r="E813" s="203"/>
      <c r="F813" s="203"/>
      <c r="G813" s="203"/>
      <c r="H813" s="204"/>
      <c r="I813" s="205"/>
      <c r="J813" s="205"/>
      <c r="K813" s="202"/>
      <c r="L813" s="206"/>
      <c r="M813" s="202"/>
      <c r="N813" s="202"/>
      <c r="O813" s="202"/>
      <c r="P813" s="202"/>
      <c r="Q813" s="202"/>
      <c r="R813" s="202"/>
      <c r="S813" s="202"/>
      <c r="T813" s="202"/>
      <c r="U813" s="202"/>
      <c r="V813" s="202"/>
      <c r="W813" s="202"/>
      <c r="X813" s="202"/>
      <c r="Y813" s="202"/>
      <c r="Z813" s="202"/>
      <c r="AA813" s="202"/>
    </row>
    <row r="814" spans="1:27" ht="14.25" customHeight="1">
      <c r="A814" s="202"/>
      <c r="B814" s="202"/>
      <c r="C814" s="202"/>
      <c r="D814" s="202"/>
      <c r="E814" s="203"/>
      <c r="F814" s="203"/>
      <c r="G814" s="203"/>
      <c r="H814" s="204"/>
      <c r="I814" s="205"/>
      <c r="J814" s="205"/>
      <c r="K814" s="202"/>
      <c r="L814" s="206"/>
      <c r="M814" s="202"/>
      <c r="N814" s="202"/>
      <c r="O814" s="202"/>
      <c r="P814" s="202"/>
      <c r="Q814" s="202"/>
      <c r="R814" s="202"/>
      <c r="S814" s="202"/>
      <c r="T814" s="202"/>
      <c r="U814" s="202"/>
      <c r="V814" s="202"/>
      <c r="W814" s="202"/>
      <c r="X814" s="202"/>
      <c r="Y814" s="202"/>
      <c r="Z814" s="202"/>
      <c r="AA814" s="202"/>
    </row>
    <row r="815" spans="1:27" ht="14.25" customHeight="1">
      <c r="A815" s="202"/>
      <c r="B815" s="202"/>
      <c r="C815" s="202"/>
      <c r="D815" s="202"/>
      <c r="E815" s="203"/>
      <c r="F815" s="203"/>
      <c r="G815" s="203"/>
      <c r="H815" s="204"/>
      <c r="I815" s="205"/>
      <c r="J815" s="205"/>
      <c r="K815" s="202"/>
      <c r="L815" s="206"/>
      <c r="M815" s="202"/>
      <c r="N815" s="202"/>
      <c r="O815" s="202"/>
      <c r="P815" s="202"/>
      <c r="Q815" s="202"/>
      <c r="R815" s="202"/>
      <c r="S815" s="202"/>
      <c r="T815" s="202"/>
      <c r="U815" s="202"/>
      <c r="V815" s="202"/>
      <c r="W815" s="202"/>
      <c r="X815" s="202"/>
      <c r="Y815" s="202"/>
      <c r="Z815" s="202"/>
      <c r="AA815" s="202"/>
    </row>
    <row r="816" spans="1:27" ht="14.25" customHeight="1">
      <c r="A816" s="202"/>
      <c r="B816" s="202"/>
      <c r="C816" s="202"/>
      <c r="D816" s="202"/>
      <c r="E816" s="203"/>
      <c r="F816" s="203"/>
      <c r="G816" s="203"/>
      <c r="H816" s="204"/>
      <c r="I816" s="205"/>
      <c r="J816" s="205"/>
      <c r="K816" s="202"/>
      <c r="L816" s="206"/>
      <c r="M816" s="202"/>
      <c r="N816" s="202"/>
      <c r="O816" s="202"/>
      <c r="P816" s="202"/>
      <c r="Q816" s="202"/>
      <c r="R816" s="202"/>
      <c r="S816" s="202"/>
      <c r="T816" s="202"/>
      <c r="U816" s="202"/>
      <c r="V816" s="202"/>
      <c r="W816" s="202"/>
      <c r="X816" s="202"/>
      <c r="Y816" s="202"/>
      <c r="Z816" s="202"/>
      <c r="AA816" s="202"/>
    </row>
    <row r="817" spans="1:27" ht="14.25" customHeight="1">
      <c r="A817" s="202"/>
      <c r="B817" s="202"/>
      <c r="C817" s="202"/>
      <c r="D817" s="202"/>
      <c r="E817" s="203"/>
      <c r="F817" s="203"/>
      <c r="G817" s="203"/>
      <c r="H817" s="204"/>
      <c r="I817" s="205"/>
      <c r="J817" s="205"/>
      <c r="K817" s="202"/>
      <c r="L817" s="206"/>
      <c r="M817" s="202"/>
      <c r="N817" s="202"/>
      <c r="O817" s="202"/>
      <c r="P817" s="202"/>
      <c r="Q817" s="202"/>
      <c r="R817" s="202"/>
      <c r="S817" s="202"/>
      <c r="T817" s="202"/>
      <c r="U817" s="202"/>
      <c r="V817" s="202"/>
      <c r="W817" s="202"/>
      <c r="X817" s="202"/>
      <c r="Y817" s="202"/>
      <c r="Z817" s="202"/>
      <c r="AA817" s="202"/>
    </row>
    <row r="818" spans="1:27" ht="14.25" customHeight="1">
      <c r="A818" s="202"/>
      <c r="B818" s="202"/>
      <c r="C818" s="202"/>
      <c r="D818" s="202"/>
      <c r="E818" s="203"/>
      <c r="F818" s="203"/>
      <c r="G818" s="203"/>
      <c r="H818" s="204"/>
      <c r="I818" s="205"/>
      <c r="J818" s="205"/>
      <c r="K818" s="202"/>
      <c r="L818" s="206"/>
      <c r="M818" s="202"/>
      <c r="N818" s="202"/>
      <c r="O818" s="202"/>
      <c r="P818" s="202"/>
      <c r="Q818" s="202"/>
      <c r="R818" s="202"/>
      <c r="S818" s="202"/>
      <c r="T818" s="202"/>
      <c r="U818" s="202"/>
      <c r="V818" s="202"/>
      <c r="W818" s="202"/>
      <c r="X818" s="202"/>
      <c r="Y818" s="202"/>
      <c r="Z818" s="202"/>
      <c r="AA818" s="202"/>
    </row>
    <row r="819" spans="1:27" ht="14.25" customHeight="1">
      <c r="A819" s="202"/>
      <c r="B819" s="202"/>
      <c r="C819" s="202"/>
      <c r="D819" s="202"/>
      <c r="E819" s="203"/>
      <c r="F819" s="203"/>
      <c r="G819" s="203"/>
      <c r="H819" s="204"/>
      <c r="I819" s="205"/>
      <c r="J819" s="205"/>
      <c r="K819" s="202"/>
      <c r="L819" s="206"/>
      <c r="M819" s="202"/>
      <c r="N819" s="202"/>
      <c r="O819" s="202"/>
      <c r="P819" s="202"/>
      <c r="Q819" s="202"/>
      <c r="R819" s="202"/>
      <c r="S819" s="202"/>
      <c r="T819" s="202"/>
      <c r="U819" s="202"/>
      <c r="V819" s="202"/>
      <c r="W819" s="202"/>
      <c r="X819" s="202"/>
      <c r="Y819" s="202"/>
      <c r="Z819" s="202"/>
      <c r="AA819" s="202"/>
    </row>
    <row r="820" spans="1:27" ht="14.25" customHeight="1">
      <c r="A820" s="202"/>
      <c r="B820" s="202"/>
      <c r="C820" s="202"/>
      <c r="D820" s="202"/>
      <c r="E820" s="203"/>
      <c r="F820" s="203"/>
      <c r="G820" s="203"/>
      <c r="H820" s="204"/>
      <c r="I820" s="205"/>
      <c r="J820" s="205"/>
      <c r="K820" s="202"/>
      <c r="L820" s="206"/>
      <c r="M820" s="202"/>
      <c r="N820" s="202"/>
      <c r="O820" s="202"/>
      <c r="P820" s="202"/>
      <c r="Q820" s="202"/>
      <c r="R820" s="202"/>
      <c r="S820" s="202"/>
      <c r="T820" s="202"/>
      <c r="U820" s="202"/>
      <c r="V820" s="202"/>
      <c r="W820" s="202"/>
      <c r="X820" s="202"/>
      <c r="Y820" s="202"/>
      <c r="Z820" s="202"/>
      <c r="AA820" s="202"/>
    </row>
    <row r="821" spans="1:27" ht="14.25" customHeight="1">
      <c r="A821" s="202"/>
      <c r="B821" s="202"/>
      <c r="C821" s="202"/>
      <c r="D821" s="202"/>
      <c r="E821" s="203"/>
      <c r="F821" s="203"/>
      <c r="G821" s="203"/>
      <c r="H821" s="204"/>
      <c r="I821" s="205"/>
      <c r="J821" s="205"/>
      <c r="K821" s="202"/>
      <c r="L821" s="206"/>
      <c r="M821" s="202"/>
      <c r="N821" s="202"/>
      <c r="O821" s="202"/>
      <c r="P821" s="202"/>
      <c r="Q821" s="202"/>
      <c r="R821" s="202"/>
      <c r="S821" s="202"/>
      <c r="T821" s="202"/>
      <c r="U821" s="202"/>
      <c r="V821" s="202"/>
      <c r="W821" s="202"/>
      <c r="X821" s="202"/>
      <c r="Y821" s="202"/>
      <c r="Z821" s="202"/>
      <c r="AA821" s="202"/>
    </row>
    <row r="822" spans="1:27" ht="14.25" customHeight="1">
      <c r="A822" s="202"/>
      <c r="B822" s="202"/>
      <c r="C822" s="202"/>
      <c r="D822" s="202"/>
      <c r="E822" s="203"/>
      <c r="F822" s="203"/>
      <c r="G822" s="203"/>
      <c r="H822" s="204"/>
      <c r="I822" s="205"/>
      <c r="J822" s="205"/>
      <c r="K822" s="202"/>
      <c r="L822" s="206"/>
      <c r="M822" s="202"/>
      <c r="N822" s="202"/>
      <c r="O822" s="202"/>
      <c r="P822" s="202"/>
      <c r="Q822" s="202"/>
      <c r="R822" s="202"/>
      <c r="S822" s="202"/>
      <c r="T822" s="202"/>
      <c r="U822" s="202"/>
      <c r="V822" s="202"/>
      <c r="W822" s="202"/>
      <c r="X822" s="202"/>
      <c r="Y822" s="202"/>
      <c r="Z822" s="202"/>
      <c r="AA822" s="202"/>
    </row>
    <row r="823" spans="1:27" ht="14.25" customHeight="1">
      <c r="A823" s="202"/>
      <c r="B823" s="202"/>
      <c r="C823" s="202"/>
      <c r="D823" s="202"/>
      <c r="E823" s="203"/>
      <c r="F823" s="203"/>
      <c r="G823" s="203"/>
      <c r="H823" s="204"/>
      <c r="I823" s="205"/>
      <c r="J823" s="205"/>
      <c r="K823" s="202"/>
      <c r="L823" s="206"/>
      <c r="M823" s="202"/>
      <c r="N823" s="202"/>
      <c r="O823" s="202"/>
      <c r="P823" s="202"/>
      <c r="Q823" s="202"/>
      <c r="R823" s="202"/>
      <c r="S823" s="202"/>
      <c r="T823" s="202"/>
      <c r="U823" s="202"/>
      <c r="V823" s="202"/>
      <c r="W823" s="202"/>
      <c r="X823" s="202"/>
      <c r="Y823" s="202"/>
      <c r="Z823" s="202"/>
      <c r="AA823" s="202"/>
    </row>
    <row r="824" spans="1:27" ht="14.25" customHeight="1">
      <c r="A824" s="202"/>
      <c r="B824" s="202"/>
      <c r="C824" s="202"/>
      <c r="D824" s="202"/>
      <c r="E824" s="203"/>
      <c r="F824" s="203"/>
      <c r="G824" s="203"/>
      <c r="H824" s="204"/>
      <c r="I824" s="205"/>
      <c r="J824" s="205"/>
      <c r="K824" s="202"/>
      <c r="L824" s="206"/>
      <c r="M824" s="202"/>
      <c r="N824" s="202"/>
      <c r="O824" s="202"/>
      <c r="P824" s="202"/>
      <c r="Q824" s="202"/>
      <c r="R824" s="202"/>
      <c r="S824" s="202"/>
      <c r="T824" s="202"/>
      <c r="U824" s="202"/>
      <c r="V824" s="202"/>
      <c r="W824" s="202"/>
      <c r="X824" s="202"/>
      <c r="Y824" s="202"/>
      <c r="Z824" s="202"/>
      <c r="AA824" s="202"/>
    </row>
    <row r="825" spans="1:27" ht="14.25" customHeight="1">
      <c r="A825" s="202"/>
      <c r="B825" s="202"/>
      <c r="C825" s="202"/>
      <c r="D825" s="202"/>
      <c r="E825" s="203"/>
      <c r="F825" s="203"/>
      <c r="G825" s="203"/>
      <c r="H825" s="204"/>
      <c r="I825" s="205"/>
      <c r="J825" s="205"/>
      <c r="K825" s="202"/>
      <c r="L825" s="206"/>
      <c r="M825" s="202"/>
      <c r="N825" s="202"/>
      <c r="O825" s="202"/>
      <c r="P825" s="202"/>
      <c r="Q825" s="202"/>
      <c r="R825" s="202"/>
      <c r="S825" s="202"/>
      <c r="T825" s="202"/>
      <c r="U825" s="202"/>
      <c r="V825" s="202"/>
      <c r="W825" s="202"/>
      <c r="X825" s="202"/>
      <c r="Y825" s="202"/>
      <c r="Z825" s="202"/>
      <c r="AA825" s="202"/>
    </row>
    <row r="826" spans="1:27" ht="14.25" customHeight="1">
      <c r="A826" s="202"/>
      <c r="B826" s="202"/>
      <c r="C826" s="202"/>
      <c r="D826" s="202"/>
      <c r="E826" s="203"/>
      <c r="F826" s="203"/>
      <c r="G826" s="203"/>
      <c r="H826" s="204"/>
      <c r="I826" s="205"/>
      <c r="J826" s="205"/>
      <c r="K826" s="202"/>
      <c r="L826" s="206"/>
      <c r="M826" s="202"/>
      <c r="N826" s="202"/>
      <c r="O826" s="202"/>
      <c r="P826" s="202"/>
      <c r="Q826" s="202"/>
      <c r="R826" s="202"/>
      <c r="S826" s="202"/>
      <c r="T826" s="202"/>
      <c r="U826" s="202"/>
      <c r="V826" s="202"/>
      <c r="W826" s="202"/>
      <c r="X826" s="202"/>
      <c r="Y826" s="202"/>
      <c r="Z826" s="202"/>
      <c r="AA826" s="202"/>
    </row>
    <row r="827" spans="1:27" ht="14.25" customHeight="1">
      <c r="A827" s="202"/>
      <c r="B827" s="202"/>
      <c r="C827" s="202"/>
      <c r="D827" s="202"/>
      <c r="E827" s="203"/>
      <c r="F827" s="203"/>
      <c r="G827" s="203"/>
      <c r="H827" s="204"/>
      <c r="I827" s="205"/>
      <c r="J827" s="205"/>
      <c r="K827" s="202"/>
      <c r="L827" s="206"/>
      <c r="M827" s="202"/>
      <c r="N827" s="202"/>
      <c r="O827" s="202"/>
      <c r="P827" s="202"/>
      <c r="Q827" s="202"/>
      <c r="R827" s="202"/>
      <c r="S827" s="202"/>
      <c r="T827" s="202"/>
      <c r="U827" s="202"/>
      <c r="V827" s="202"/>
      <c r="W827" s="202"/>
      <c r="X827" s="202"/>
      <c r="Y827" s="202"/>
      <c r="Z827" s="202"/>
      <c r="AA827" s="202"/>
    </row>
    <row r="828" spans="1:27" ht="14.25" customHeight="1">
      <c r="A828" s="202"/>
      <c r="B828" s="202"/>
      <c r="C828" s="202"/>
      <c r="D828" s="202"/>
      <c r="E828" s="203"/>
      <c r="F828" s="203"/>
      <c r="G828" s="203"/>
      <c r="H828" s="204"/>
      <c r="I828" s="205"/>
      <c r="J828" s="205"/>
      <c r="K828" s="202"/>
      <c r="L828" s="206"/>
      <c r="M828" s="202"/>
      <c r="N828" s="202"/>
      <c r="O828" s="202"/>
      <c r="P828" s="202"/>
      <c r="Q828" s="202"/>
      <c r="R828" s="202"/>
      <c r="S828" s="202"/>
      <c r="T828" s="202"/>
      <c r="U828" s="202"/>
      <c r="V828" s="202"/>
      <c r="W828" s="202"/>
      <c r="X828" s="202"/>
      <c r="Y828" s="202"/>
      <c r="Z828" s="202"/>
      <c r="AA828" s="202"/>
    </row>
    <row r="829" spans="1:27" ht="14.25" customHeight="1">
      <c r="A829" s="202"/>
      <c r="B829" s="202"/>
      <c r="C829" s="202"/>
      <c r="D829" s="202"/>
      <c r="E829" s="203"/>
      <c r="F829" s="203"/>
      <c r="G829" s="203"/>
      <c r="H829" s="204"/>
      <c r="I829" s="205"/>
      <c r="J829" s="205"/>
      <c r="K829" s="202"/>
      <c r="L829" s="206"/>
      <c r="M829" s="202"/>
      <c r="N829" s="202"/>
      <c r="O829" s="202"/>
      <c r="P829" s="202"/>
      <c r="Q829" s="202"/>
      <c r="R829" s="202"/>
      <c r="S829" s="202"/>
      <c r="T829" s="202"/>
      <c r="U829" s="202"/>
      <c r="V829" s="202"/>
      <c r="W829" s="202"/>
      <c r="X829" s="202"/>
      <c r="Y829" s="202"/>
      <c r="Z829" s="202"/>
      <c r="AA829" s="202"/>
    </row>
    <row r="830" spans="1:27" ht="14.25" customHeight="1">
      <c r="A830" s="202"/>
      <c r="B830" s="202"/>
      <c r="C830" s="202"/>
      <c r="D830" s="202"/>
      <c r="E830" s="203"/>
      <c r="F830" s="203"/>
      <c r="G830" s="203"/>
      <c r="H830" s="204"/>
      <c r="I830" s="205"/>
      <c r="J830" s="205"/>
      <c r="K830" s="202"/>
      <c r="L830" s="206"/>
      <c r="M830" s="202"/>
      <c r="N830" s="202"/>
      <c r="O830" s="202"/>
      <c r="P830" s="202"/>
      <c r="Q830" s="202"/>
      <c r="R830" s="202"/>
      <c r="S830" s="202"/>
      <c r="T830" s="202"/>
      <c r="U830" s="202"/>
      <c r="V830" s="202"/>
      <c r="W830" s="202"/>
      <c r="X830" s="202"/>
      <c r="Y830" s="202"/>
      <c r="Z830" s="202"/>
      <c r="AA830" s="202"/>
    </row>
    <row r="831" spans="1:27" ht="14.25" customHeight="1">
      <c r="A831" s="202"/>
      <c r="B831" s="202"/>
      <c r="C831" s="202"/>
      <c r="D831" s="202"/>
      <c r="E831" s="203"/>
      <c r="F831" s="203"/>
      <c r="G831" s="203"/>
      <c r="H831" s="204"/>
      <c r="I831" s="205"/>
      <c r="J831" s="205"/>
      <c r="K831" s="202"/>
      <c r="L831" s="206"/>
      <c r="M831" s="202"/>
      <c r="N831" s="202"/>
      <c r="O831" s="202"/>
      <c r="P831" s="202"/>
      <c r="Q831" s="202"/>
      <c r="R831" s="202"/>
      <c r="S831" s="202"/>
      <c r="T831" s="202"/>
      <c r="U831" s="202"/>
      <c r="V831" s="202"/>
      <c r="W831" s="202"/>
      <c r="X831" s="202"/>
      <c r="Y831" s="202"/>
      <c r="Z831" s="202"/>
      <c r="AA831" s="202"/>
    </row>
    <row r="832" spans="1:27" ht="14.25" customHeight="1">
      <c r="A832" s="202"/>
      <c r="B832" s="202"/>
      <c r="C832" s="202"/>
      <c r="D832" s="202"/>
      <c r="E832" s="203"/>
      <c r="F832" s="203"/>
      <c r="G832" s="203"/>
      <c r="H832" s="204"/>
      <c r="I832" s="205"/>
      <c r="J832" s="205"/>
      <c r="K832" s="202"/>
      <c r="L832" s="206"/>
      <c r="M832" s="202"/>
      <c r="N832" s="202"/>
      <c r="O832" s="202"/>
      <c r="P832" s="202"/>
      <c r="Q832" s="202"/>
      <c r="R832" s="202"/>
      <c r="S832" s="202"/>
      <c r="T832" s="202"/>
      <c r="U832" s="202"/>
      <c r="V832" s="202"/>
      <c r="W832" s="202"/>
      <c r="X832" s="202"/>
      <c r="Y832" s="202"/>
      <c r="Z832" s="202"/>
      <c r="AA832" s="202"/>
    </row>
    <row r="833" spans="1:27" ht="14.25" customHeight="1">
      <c r="A833" s="202"/>
      <c r="B833" s="202"/>
      <c r="C833" s="202"/>
      <c r="D833" s="202"/>
      <c r="E833" s="203"/>
      <c r="F833" s="203"/>
      <c r="G833" s="203"/>
      <c r="H833" s="204"/>
      <c r="I833" s="205"/>
      <c r="J833" s="205"/>
      <c r="K833" s="202"/>
      <c r="L833" s="206"/>
      <c r="M833" s="202"/>
      <c r="N833" s="202"/>
      <c r="O833" s="202"/>
      <c r="P833" s="202"/>
      <c r="Q833" s="202"/>
      <c r="R833" s="202"/>
      <c r="S833" s="202"/>
      <c r="T833" s="202"/>
      <c r="U833" s="202"/>
      <c r="V833" s="202"/>
      <c r="W833" s="202"/>
      <c r="X833" s="202"/>
      <c r="Y833" s="202"/>
      <c r="Z833" s="202"/>
      <c r="AA833" s="202"/>
    </row>
    <row r="834" spans="1:27" ht="14.25" customHeight="1">
      <c r="A834" s="202"/>
      <c r="B834" s="202"/>
      <c r="C834" s="202"/>
      <c r="D834" s="202"/>
      <c r="E834" s="203"/>
      <c r="F834" s="203"/>
      <c r="G834" s="203"/>
      <c r="H834" s="204"/>
      <c r="I834" s="205"/>
      <c r="J834" s="205"/>
      <c r="K834" s="202"/>
      <c r="L834" s="206"/>
      <c r="M834" s="202"/>
      <c r="N834" s="202"/>
      <c r="O834" s="202"/>
      <c r="P834" s="202"/>
      <c r="Q834" s="202"/>
      <c r="R834" s="202"/>
      <c r="S834" s="202"/>
      <c r="T834" s="202"/>
      <c r="U834" s="202"/>
      <c r="V834" s="202"/>
      <c r="W834" s="202"/>
      <c r="X834" s="202"/>
      <c r="Y834" s="202"/>
      <c r="Z834" s="202"/>
      <c r="AA834" s="202"/>
    </row>
    <row r="835" spans="1:27" ht="14.25" customHeight="1">
      <c r="A835" s="202"/>
      <c r="B835" s="202"/>
      <c r="C835" s="202"/>
      <c r="D835" s="202"/>
      <c r="E835" s="203"/>
      <c r="F835" s="203"/>
      <c r="G835" s="203"/>
      <c r="H835" s="204"/>
      <c r="I835" s="205"/>
      <c r="J835" s="205"/>
      <c r="K835" s="202"/>
      <c r="L835" s="206"/>
      <c r="M835" s="202"/>
      <c r="N835" s="202"/>
      <c r="O835" s="202"/>
      <c r="P835" s="202"/>
      <c r="Q835" s="202"/>
      <c r="R835" s="202"/>
      <c r="S835" s="202"/>
      <c r="T835" s="202"/>
      <c r="U835" s="202"/>
      <c r="V835" s="202"/>
      <c r="W835" s="202"/>
      <c r="X835" s="202"/>
      <c r="Y835" s="202"/>
      <c r="Z835" s="202"/>
      <c r="AA835" s="202"/>
    </row>
    <row r="836" spans="1:27" ht="14.25" customHeight="1">
      <c r="A836" s="202"/>
      <c r="B836" s="202"/>
      <c r="C836" s="202"/>
      <c r="D836" s="202"/>
      <c r="E836" s="203"/>
      <c r="F836" s="203"/>
      <c r="G836" s="203"/>
      <c r="H836" s="204"/>
      <c r="I836" s="205"/>
      <c r="J836" s="205"/>
      <c r="K836" s="202"/>
      <c r="L836" s="206"/>
      <c r="M836" s="202"/>
      <c r="N836" s="202"/>
      <c r="O836" s="202"/>
      <c r="P836" s="202"/>
      <c r="Q836" s="202"/>
      <c r="R836" s="202"/>
      <c r="S836" s="202"/>
      <c r="T836" s="202"/>
      <c r="U836" s="202"/>
      <c r="V836" s="202"/>
      <c r="W836" s="202"/>
      <c r="X836" s="202"/>
      <c r="Y836" s="202"/>
      <c r="Z836" s="202"/>
      <c r="AA836" s="202"/>
    </row>
    <row r="837" spans="1:27" ht="14.25" customHeight="1">
      <c r="A837" s="202"/>
      <c r="B837" s="202"/>
      <c r="C837" s="202"/>
      <c r="D837" s="202"/>
      <c r="E837" s="203"/>
      <c r="F837" s="203"/>
      <c r="G837" s="203"/>
      <c r="H837" s="204"/>
      <c r="I837" s="205"/>
      <c r="J837" s="205"/>
      <c r="K837" s="202"/>
      <c r="L837" s="206"/>
      <c r="M837" s="202"/>
      <c r="N837" s="202"/>
      <c r="O837" s="202"/>
      <c r="P837" s="202"/>
      <c r="Q837" s="202"/>
      <c r="R837" s="202"/>
      <c r="S837" s="202"/>
      <c r="T837" s="202"/>
      <c r="U837" s="202"/>
      <c r="V837" s="202"/>
      <c r="W837" s="202"/>
      <c r="X837" s="202"/>
      <c r="Y837" s="202"/>
      <c r="Z837" s="202"/>
      <c r="AA837" s="202"/>
    </row>
    <row r="838" spans="1:27" ht="14.25" customHeight="1">
      <c r="A838" s="202"/>
      <c r="B838" s="202"/>
      <c r="C838" s="202"/>
      <c r="D838" s="202"/>
      <c r="E838" s="203"/>
      <c r="F838" s="203"/>
      <c r="G838" s="203"/>
      <c r="H838" s="204"/>
      <c r="I838" s="205"/>
      <c r="J838" s="205"/>
      <c r="K838" s="202"/>
      <c r="L838" s="206"/>
      <c r="M838" s="202"/>
      <c r="N838" s="202"/>
      <c r="O838" s="202"/>
      <c r="P838" s="202"/>
      <c r="Q838" s="202"/>
      <c r="R838" s="202"/>
      <c r="S838" s="202"/>
      <c r="T838" s="202"/>
      <c r="U838" s="202"/>
      <c r="V838" s="202"/>
      <c r="W838" s="202"/>
      <c r="X838" s="202"/>
      <c r="Y838" s="202"/>
      <c r="Z838" s="202"/>
      <c r="AA838" s="202"/>
    </row>
    <row r="839" spans="1:27" ht="14.25" customHeight="1">
      <c r="A839" s="202"/>
      <c r="B839" s="202"/>
      <c r="C839" s="202"/>
      <c r="D839" s="202"/>
      <c r="E839" s="203"/>
      <c r="F839" s="203"/>
      <c r="G839" s="203"/>
      <c r="H839" s="204"/>
      <c r="I839" s="205"/>
      <c r="J839" s="205"/>
      <c r="K839" s="202"/>
      <c r="L839" s="206"/>
      <c r="M839" s="202"/>
      <c r="N839" s="202"/>
      <c r="O839" s="202"/>
      <c r="P839" s="202"/>
      <c r="Q839" s="202"/>
      <c r="R839" s="202"/>
      <c r="S839" s="202"/>
      <c r="T839" s="202"/>
      <c r="U839" s="202"/>
      <c r="V839" s="202"/>
      <c r="W839" s="202"/>
      <c r="X839" s="202"/>
      <c r="Y839" s="202"/>
      <c r="Z839" s="202"/>
      <c r="AA839" s="202"/>
    </row>
    <row r="840" spans="1:27" ht="14.25" customHeight="1">
      <c r="A840" s="202"/>
      <c r="B840" s="202"/>
      <c r="C840" s="202"/>
      <c r="D840" s="202"/>
      <c r="E840" s="203"/>
      <c r="F840" s="203"/>
      <c r="G840" s="203"/>
      <c r="H840" s="204"/>
      <c r="I840" s="205"/>
      <c r="J840" s="205"/>
      <c r="K840" s="202"/>
      <c r="L840" s="206"/>
      <c r="M840" s="202"/>
      <c r="N840" s="202"/>
      <c r="O840" s="202"/>
      <c r="P840" s="202"/>
      <c r="Q840" s="202"/>
      <c r="R840" s="202"/>
      <c r="S840" s="202"/>
      <c r="T840" s="202"/>
      <c r="U840" s="202"/>
      <c r="V840" s="202"/>
      <c r="W840" s="202"/>
      <c r="X840" s="202"/>
      <c r="Y840" s="202"/>
      <c r="Z840" s="202"/>
      <c r="AA840" s="202"/>
    </row>
    <row r="841" spans="1:27" ht="14.25" customHeight="1">
      <c r="A841" s="202"/>
      <c r="B841" s="202"/>
      <c r="C841" s="202"/>
      <c r="D841" s="202"/>
      <c r="E841" s="203"/>
      <c r="F841" s="203"/>
      <c r="G841" s="203"/>
      <c r="H841" s="204"/>
      <c r="I841" s="205"/>
      <c r="J841" s="205"/>
      <c r="K841" s="202"/>
      <c r="L841" s="206"/>
      <c r="M841" s="202"/>
      <c r="N841" s="202"/>
      <c r="O841" s="202"/>
      <c r="P841" s="202"/>
      <c r="Q841" s="202"/>
      <c r="R841" s="202"/>
      <c r="S841" s="202"/>
      <c r="T841" s="202"/>
      <c r="U841" s="202"/>
      <c r="V841" s="202"/>
      <c r="W841" s="202"/>
      <c r="X841" s="202"/>
      <c r="Y841" s="202"/>
      <c r="Z841" s="202"/>
      <c r="AA841" s="202"/>
    </row>
    <row r="842" spans="1:27" ht="14.25" customHeight="1">
      <c r="A842" s="202"/>
      <c r="B842" s="202"/>
      <c r="C842" s="202"/>
      <c r="D842" s="202"/>
      <c r="E842" s="203"/>
      <c r="F842" s="203"/>
      <c r="G842" s="203"/>
      <c r="H842" s="204"/>
      <c r="I842" s="205"/>
      <c r="J842" s="205"/>
      <c r="K842" s="202"/>
      <c r="L842" s="206"/>
      <c r="M842" s="202"/>
      <c r="N842" s="202"/>
      <c r="O842" s="202"/>
      <c r="P842" s="202"/>
      <c r="Q842" s="202"/>
      <c r="R842" s="202"/>
      <c r="S842" s="202"/>
      <c r="T842" s="202"/>
      <c r="U842" s="202"/>
      <c r="V842" s="202"/>
      <c r="W842" s="202"/>
      <c r="X842" s="202"/>
      <c r="Y842" s="202"/>
      <c r="Z842" s="202"/>
      <c r="AA842" s="202"/>
    </row>
    <row r="843" spans="1:27" ht="14.25" customHeight="1">
      <c r="A843" s="202"/>
      <c r="B843" s="202"/>
      <c r="C843" s="202"/>
      <c r="D843" s="202"/>
      <c r="E843" s="203"/>
      <c r="F843" s="203"/>
      <c r="G843" s="203"/>
      <c r="H843" s="204"/>
      <c r="I843" s="205"/>
      <c r="J843" s="205"/>
      <c r="K843" s="202"/>
      <c r="L843" s="206"/>
      <c r="M843" s="202"/>
      <c r="N843" s="202"/>
      <c r="O843" s="202"/>
      <c r="P843" s="202"/>
      <c r="Q843" s="202"/>
      <c r="R843" s="202"/>
      <c r="S843" s="202"/>
      <c r="T843" s="202"/>
      <c r="U843" s="202"/>
      <c r="V843" s="202"/>
      <c r="W843" s="202"/>
      <c r="X843" s="202"/>
      <c r="Y843" s="202"/>
      <c r="Z843" s="202"/>
      <c r="AA843" s="202"/>
    </row>
    <row r="844" spans="1:27" ht="14.25" customHeight="1">
      <c r="A844" s="202"/>
      <c r="B844" s="202"/>
      <c r="C844" s="202"/>
      <c r="D844" s="202"/>
      <c r="E844" s="203"/>
      <c r="F844" s="203"/>
      <c r="G844" s="203"/>
      <c r="H844" s="204"/>
      <c r="I844" s="205"/>
      <c r="J844" s="205"/>
      <c r="K844" s="202"/>
      <c r="L844" s="206"/>
      <c r="M844" s="202"/>
      <c r="N844" s="202"/>
      <c r="O844" s="202"/>
      <c r="P844" s="202"/>
      <c r="Q844" s="202"/>
      <c r="R844" s="202"/>
      <c r="S844" s="202"/>
      <c r="T844" s="202"/>
      <c r="U844" s="202"/>
      <c r="V844" s="202"/>
      <c r="W844" s="202"/>
      <c r="X844" s="202"/>
      <c r="Y844" s="202"/>
      <c r="Z844" s="202"/>
      <c r="AA844" s="202"/>
    </row>
    <row r="845" spans="1:27" ht="14.25" customHeight="1">
      <c r="A845" s="202"/>
      <c r="B845" s="202"/>
      <c r="C845" s="202"/>
      <c r="D845" s="202"/>
      <c r="E845" s="203"/>
      <c r="F845" s="203"/>
      <c r="G845" s="203"/>
      <c r="H845" s="204"/>
      <c r="I845" s="205"/>
      <c r="J845" s="205"/>
      <c r="K845" s="202"/>
      <c r="L845" s="206"/>
      <c r="M845" s="202"/>
      <c r="N845" s="202"/>
      <c r="O845" s="202"/>
      <c r="P845" s="202"/>
      <c r="Q845" s="202"/>
      <c r="R845" s="202"/>
      <c r="S845" s="202"/>
      <c r="T845" s="202"/>
      <c r="U845" s="202"/>
      <c r="V845" s="202"/>
      <c r="W845" s="202"/>
      <c r="X845" s="202"/>
      <c r="Y845" s="202"/>
      <c r="Z845" s="202"/>
      <c r="AA845" s="202"/>
    </row>
    <row r="846" spans="1:27" ht="14.25" customHeight="1">
      <c r="A846" s="202"/>
      <c r="B846" s="202"/>
      <c r="C846" s="202"/>
      <c r="D846" s="202"/>
      <c r="E846" s="203"/>
      <c r="F846" s="203"/>
      <c r="G846" s="203"/>
      <c r="H846" s="204"/>
      <c r="I846" s="205"/>
      <c r="J846" s="205"/>
      <c r="K846" s="202"/>
      <c r="L846" s="206"/>
      <c r="M846" s="202"/>
      <c r="N846" s="202"/>
      <c r="O846" s="202"/>
      <c r="P846" s="202"/>
      <c r="Q846" s="202"/>
      <c r="R846" s="202"/>
      <c r="S846" s="202"/>
      <c r="T846" s="202"/>
      <c r="U846" s="202"/>
      <c r="V846" s="202"/>
      <c r="W846" s="202"/>
      <c r="X846" s="202"/>
      <c r="Y846" s="202"/>
      <c r="Z846" s="202"/>
      <c r="AA846" s="202"/>
    </row>
    <row r="847" spans="1:27" ht="14.25" customHeight="1">
      <c r="A847" s="202"/>
      <c r="B847" s="202"/>
      <c r="C847" s="202"/>
      <c r="D847" s="202"/>
      <c r="E847" s="203"/>
      <c r="F847" s="203"/>
      <c r="G847" s="203"/>
      <c r="H847" s="204"/>
      <c r="I847" s="205"/>
      <c r="J847" s="205"/>
      <c r="K847" s="202"/>
      <c r="L847" s="206"/>
      <c r="M847" s="202"/>
      <c r="N847" s="202"/>
      <c r="O847" s="202"/>
      <c r="P847" s="202"/>
      <c r="Q847" s="202"/>
      <c r="R847" s="202"/>
      <c r="S847" s="202"/>
      <c r="T847" s="202"/>
      <c r="U847" s="202"/>
      <c r="V847" s="202"/>
      <c r="W847" s="202"/>
      <c r="X847" s="202"/>
      <c r="Y847" s="202"/>
      <c r="Z847" s="202"/>
      <c r="AA847" s="202"/>
    </row>
    <row r="848" spans="1:27" ht="14.25" customHeight="1">
      <c r="A848" s="202"/>
      <c r="B848" s="202"/>
      <c r="C848" s="202"/>
      <c r="D848" s="202"/>
      <c r="E848" s="203"/>
      <c r="F848" s="203"/>
      <c r="G848" s="203"/>
      <c r="H848" s="204"/>
      <c r="I848" s="205"/>
      <c r="J848" s="205"/>
      <c r="K848" s="202"/>
      <c r="L848" s="206"/>
      <c r="M848" s="202"/>
      <c r="N848" s="202"/>
      <c r="O848" s="202"/>
      <c r="P848" s="202"/>
      <c r="Q848" s="202"/>
      <c r="R848" s="202"/>
      <c r="S848" s="202"/>
      <c r="T848" s="202"/>
      <c r="U848" s="202"/>
      <c r="V848" s="202"/>
      <c r="W848" s="202"/>
      <c r="X848" s="202"/>
      <c r="Y848" s="202"/>
      <c r="Z848" s="202"/>
      <c r="AA848" s="202"/>
    </row>
    <row r="849" spans="1:27" ht="14.25" customHeight="1">
      <c r="A849" s="202"/>
      <c r="B849" s="202"/>
      <c r="C849" s="202"/>
      <c r="D849" s="202"/>
      <c r="E849" s="203"/>
      <c r="F849" s="203"/>
      <c r="G849" s="203"/>
      <c r="H849" s="204"/>
      <c r="I849" s="205"/>
      <c r="J849" s="205"/>
      <c r="K849" s="202"/>
      <c r="L849" s="206"/>
      <c r="M849" s="202"/>
      <c r="N849" s="202"/>
      <c r="O849" s="202"/>
      <c r="P849" s="202"/>
      <c r="Q849" s="202"/>
      <c r="R849" s="202"/>
      <c r="S849" s="202"/>
      <c r="T849" s="202"/>
      <c r="U849" s="202"/>
      <c r="V849" s="202"/>
      <c r="W849" s="202"/>
      <c r="X849" s="202"/>
      <c r="Y849" s="202"/>
      <c r="Z849" s="202"/>
      <c r="AA849" s="202"/>
    </row>
    <row r="850" spans="1:27" ht="14.25" customHeight="1">
      <c r="A850" s="202"/>
      <c r="B850" s="202"/>
      <c r="C850" s="202"/>
      <c r="D850" s="202"/>
      <c r="E850" s="203"/>
      <c r="F850" s="203"/>
      <c r="G850" s="203"/>
      <c r="H850" s="204"/>
      <c r="I850" s="205"/>
      <c r="J850" s="205"/>
      <c r="K850" s="202"/>
      <c r="L850" s="206"/>
      <c r="M850" s="202"/>
      <c r="N850" s="202"/>
      <c r="O850" s="202"/>
      <c r="P850" s="202"/>
      <c r="Q850" s="202"/>
      <c r="R850" s="202"/>
      <c r="S850" s="202"/>
      <c r="T850" s="202"/>
      <c r="U850" s="202"/>
      <c r="V850" s="202"/>
      <c r="W850" s="202"/>
      <c r="X850" s="202"/>
      <c r="Y850" s="202"/>
      <c r="Z850" s="202"/>
      <c r="AA850" s="202"/>
    </row>
    <row r="851" spans="1:27" ht="14.25" customHeight="1">
      <c r="A851" s="202"/>
      <c r="B851" s="202"/>
      <c r="C851" s="202"/>
      <c r="D851" s="202"/>
      <c r="E851" s="203"/>
      <c r="F851" s="203"/>
      <c r="G851" s="203"/>
      <c r="H851" s="204"/>
      <c r="I851" s="205"/>
      <c r="J851" s="205"/>
      <c r="K851" s="202"/>
      <c r="L851" s="206"/>
      <c r="M851" s="202"/>
      <c r="N851" s="202"/>
      <c r="O851" s="202"/>
      <c r="P851" s="202"/>
      <c r="Q851" s="202"/>
      <c r="R851" s="202"/>
      <c r="S851" s="202"/>
      <c r="T851" s="202"/>
      <c r="U851" s="202"/>
      <c r="V851" s="202"/>
      <c r="W851" s="202"/>
      <c r="X851" s="202"/>
      <c r="Y851" s="202"/>
      <c r="Z851" s="202"/>
      <c r="AA851" s="202"/>
    </row>
    <row r="852" spans="1:27" ht="14.25" customHeight="1">
      <c r="A852" s="202"/>
      <c r="B852" s="202"/>
      <c r="C852" s="202"/>
      <c r="D852" s="202"/>
      <c r="E852" s="203"/>
      <c r="F852" s="203"/>
      <c r="G852" s="203"/>
      <c r="H852" s="204"/>
      <c r="I852" s="205"/>
      <c r="J852" s="205"/>
      <c r="K852" s="202"/>
      <c r="L852" s="206"/>
      <c r="M852" s="202"/>
      <c r="N852" s="202"/>
      <c r="O852" s="202"/>
      <c r="P852" s="202"/>
      <c r="Q852" s="202"/>
      <c r="R852" s="202"/>
      <c r="S852" s="202"/>
      <c r="T852" s="202"/>
      <c r="U852" s="202"/>
      <c r="V852" s="202"/>
      <c r="W852" s="202"/>
      <c r="X852" s="202"/>
      <c r="Y852" s="202"/>
      <c r="Z852" s="202"/>
      <c r="AA852" s="202"/>
    </row>
    <row r="853" spans="1:27" ht="14.25" customHeight="1">
      <c r="A853" s="202"/>
      <c r="B853" s="202"/>
      <c r="C853" s="202"/>
      <c r="D853" s="202"/>
      <c r="E853" s="203"/>
      <c r="F853" s="203"/>
      <c r="G853" s="203"/>
      <c r="H853" s="204"/>
      <c r="I853" s="205"/>
      <c r="J853" s="205"/>
      <c r="K853" s="202"/>
      <c r="L853" s="206"/>
      <c r="M853" s="202"/>
      <c r="N853" s="202"/>
      <c r="O853" s="202"/>
      <c r="P853" s="202"/>
      <c r="Q853" s="202"/>
      <c r="R853" s="202"/>
      <c r="S853" s="202"/>
      <c r="T853" s="202"/>
      <c r="U853" s="202"/>
      <c r="V853" s="202"/>
      <c r="W853" s="202"/>
      <c r="X853" s="202"/>
      <c r="Y853" s="202"/>
      <c r="Z853" s="202"/>
      <c r="AA853" s="202"/>
    </row>
    <row r="854" spans="1:27" ht="14.25" customHeight="1">
      <c r="A854" s="202"/>
      <c r="B854" s="202"/>
      <c r="C854" s="202"/>
      <c r="D854" s="202"/>
      <c r="E854" s="203"/>
      <c r="F854" s="203"/>
      <c r="G854" s="203"/>
      <c r="H854" s="204"/>
      <c r="I854" s="205"/>
      <c r="J854" s="205"/>
      <c r="K854" s="202"/>
      <c r="L854" s="206"/>
      <c r="M854" s="202"/>
      <c r="N854" s="202"/>
      <c r="O854" s="202"/>
      <c r="P854" s="202"/>
      <c r="Q854" s="202"/>
      <c r="R854" s="202"/>
      <c r="S854" s="202"/>
      <c r="T854" s="202"/>
      <c r="U854" s="202"/>
      <c r="V854" s="202"/>
      <c r="W854" s="202"/>
      <c r="X854" s="202"/>
      <c r="Y854" s="202"/>
      <c r="Z854" s="202"/>
      <c r="AA854" s="202"/>
    </row>
    <row r="855" spans="1:27" ht="14.25" customHeight="1">
      <c r="A855" s="202"/>
      <c r="B855" s="202"/>
      <c r="C855" s="202"/>
      <c r="D855" s="202"/>
      <c r="E855" s="203"/>
      <c r="F855" s="203"/>
      <c r="G855" s="203"/>
      <c r="H855" s="204"/>
      <c r="I855" s="205"/>
      <c r="J855" s="205"/>
      <c r="K855" s="202"/>
      <c r="L855" s="206"/>
      <c r="M855" s="202"/>
      <c r="N855" s="202"/>
      <c r="O855" s="202"/>
      <c r="P855" s="202"/>
      <c r="Q855" s="202"/>
      <c r="R855" s="202"/>
      <c r="S855" s="202"/>
      <c r="T855" s="202"/>
      <c r="U855" s="202"/>
      <c r="V855" s="202"/>
      <c r="W855" s="202"/>
      <c r="X855" s="202"/>
      <c r="Y855" s="202"/>
      <c r="Z855" s="202"/>
      <c r="AA855" s="202"/>
    </row>
    <row r="856" spans="1:27" ht="14.25" customHeight="1">
      <c r="A856" s="202"/>
      <c r="B856" s="202"/>
      <c r="C856" s="202"/>
      <c r="D856" s="202"/>
      <c r="E856" s="203"/>
      <c r="F856" s="203"/>
      <c r="G856" s="203"/>
      <c r="H856" s="204"/>
      <c r="I856" s="205"/>
      <c r="J856" s="205"/>
      <c r="K856" s="202"/>
      <c r="L856" s="206"/>
      <c r="M856" s="202"/>
      <c r="N856" s="202"/>
      <c r="O856" s="202"/>
      <c r="P856" s="202"/>
      <c r="Q856" s="202"/>
      <c r="R856" s="202"/>
      <c r="S856" s="202"/>
      <c r="T856" s="202"/>
      <c r="U856" s="202"/>
      <c r="V856" s="202"/>
      <c r="W856" s="202"/>
      <c r="X856" s="202"/>
      <c r="Y856" s="202"/>
      <c r="Z856" s="202"/>
      <c r="AA856" s="202"/>
    </row>
    <row r="857" spans="1:27" ht="14.25" customHeight="1">
      <c r="A857" s="202"/>
      <c r="B857" s="202"/>
      <c r="C857" s="202"/>
      <c r="D857" s="202"/>
      <c r="E857" s="203"/>
      <c r="F857" s="203"/>
      <c r="G857" s="203"/>
      <c r="H857" s="204"/>
      <c r="I857" s="205"/>
      <c r="J857" s="205"/>
      <c r="K857" s="202"/>
      <c r="L857" s="206"/>
      <c r="M857" s="202"/>
      <c r="N857" s="202"/>
      <c r="O857" s="202"/>
      <c r="P857" s="202"/>
      <c r="Q857" s="202"/>
      <c r="R857" s="202"/>
      <c r="S857" s="202"/>
      <c r="T857" s="202"/>
      <c r="U857" s="202"/>
      <c r="V857" s="202"/>
      <c r="W857" s="202"/>
      <c r="X857" s="202"/>
      <c r="Y857" s="202"/>
      <c r="Z857" s="202"/>
      <c r="AA857" s="202"/>
    </row>
    <row r="858" spans="1:27" ht="14.25" customHeight="1">
      <c r="A858" s="202"/>
      <c r="B858" s="202"/>
      <c r="C858" s="202"/>
      <c r="D858" s="202"/>
      <c r="E858" s="203"/>
      <c r="F858" s="203"/>
      <c r="G858" s="203"/>
      <c r="H858" s="204"/>
      <c r="I858" s="205"/>
      <c r="J858" s="205"/>
      <c r="K858" s="202"/>
      <c r="L858" s="206"/>
      <c r="M858" s="202"/>
      <c r="N858" s="202"/>
      <c r="O858" s="202"/>
      <c r="P858" s="202"/>
      <c r="Q858" s="202"/>
      <c r="R858" s="202"/>
      <c r="S858" s="202"/>
      <c r="T858" s="202"/>
      <c r="U858" s="202"/>
      <c r="V858" s="202"/>
      <c r="W858" s="202"/>
      <c r="X858" s="202"/>
      <c r="Y858" s="202"/>
      <c r="Z858" s="202"/>
      <c r="AA858" s="202"/>
    </row>
    <row r="859" spans="1:27" ht="14.25" customHeight="1">
      <c r="A859" s="202"/>
      <c r="B859" s="202"/>
      <c r="C859" s="202"/>
      <c r="D859" s="202"/>
      <c r="E859" s="203"/>
      <c r="F859" s="203"/>
      <c r="G859" s="203"/>
      <c r="H859" s="204"/>
      <c r="I859" s="205"/>
      <c r="J859" s="205"/>
      <c r="K859" s="202"/>
      <c r="L859" s="206"/>
      <c r="M859" s="202"/>
      <c r="N859" s="202"/>
      <c r="O859" s="202"/>
      <c r="P859" s="202"/>
      <c r="Q859" s="202"/>
      <c r="R859" s="202"/>
      <c r="S859" s="202"/>
      <c r="T859" s="202"/>
      <c r="U859" s="202"/>
      <c r="V859" s="202"/>
      <c r="W859" s="202"/>
      <c r="X859" s="202"/>
      <c r="Y859" s="202"/>
      <c r="Z859" s="202"/>
      <c r="AA859" s="202"/>
    </row>
    <row r="860" spans="1:27" ht="14.25" customHeight="1">
      <c r="A860" s="202"/>
      <c r="B860" s="202"/>
      <c r="C860" s="202"/>
      <c r="D860" s="202"/>
      <c r="E860" s="203"/>
      <c r="F860" s="203"/>
      <c r="G860" s="203"/>
      <c r="H860" s="204"/>
      <c r="I860" s="205"/>
      <c r="J860" s="205"/>
      <c r="K860" s="202"/>
      <c r="L860" s="206"/>
      <c r="M860" s="202"/>
      <c r="N860" s="202"/>
      <c r="O860" s="202"/>
      <c r="P860" s="202"/>
      <c r="Q860" s="202"/>
      <c r="R860" s="202"/>
      <c r="S860" s="202"/>
      <c r="T860" s="202"/>
      <c r="U860" s="202"/>
      <c r="V860" s="202"/>
      <c r="W860" s="202"/>
      <c r="X860" s="202"/>
      <c r="Y860" s="202"/>
      <c r="Z860" s="202"/>
      <c r="AA860" s="202"/>
    </row>
    <row r="861" spans="1:27" ht="14.25" customHeight="1">
      <c r="A861" s="202"/>
      <c r="B861" s="202"/>
      <c r="C861" s="202"/>
      <c r="D861" s="202"/>
      <c r="E861" s="203"/>
      <c r="F861" s="203"/>
      <c r="G861" s="203"/>
      <c r="H861" s="204"/>
      <c r="I861" s="205"/>
      <c r="J861" s="205"/>
      <c r="K861" s="202"/>
      <c r="L861" s="206"/>
      <c r="M861" s="202"/>
      <c r="N861" s="202"/>
      <c r="O861" s="202"/>
      <c r="P861" s="202"/>
      <c r="Q861" s="202"/>
      <c r="R861" s="202"/>
      <c r="S861" s="202"/>
      <c r="T861" s="202"/>
      <c r="U861" s="202"/>
      <c r="V861" s="202"/>
      <c r="W861" s="202"/>
      <c r="X861" s="202"/>
      <c r="Y861" s="202"/>
      <c r="Z861" s="202"/>
      <c r="AA861" s="202"/>
    </row>
    <row r="862" spans="1:27" ht="14.25" customHeight="1">
      <c r="A862" s="202"/>
      <c r="B862" s="202"/>
      <c r="C862" s="202"/>
      <c r="D862" s="202"/>
      <c r="E862" s="203"/>
      <c r="F862" s="203"/>
      <c r="G862" s="203"/>
      <c r="H862" s="204"/>
      <c r="I862" s="205"/>
      <c r="J862" s="205"/>
      <c r="K862" s="202"/>
      <c r="L862" s="206"/>
      <c r="M862" s="202"/>
      <c r="N862" s="202"/>
      <c r="O862" s="202"/>
      <c r="P862" s="202"/>
      <c r="Q862" s="202"/>
      <c r="R862" s="202"/>
      <c r="S862" s="202"/>
      <c r="T862" s="202"/>
      <c r="U862" s="202"/>
      <c r="V862" s="202"/>
      <c r="W862" s="202"/>
      <c r="X862" s="202"/>
      <c r="Y862" s="202"/>
      <c r="Z862" s="202"/>
      <c r="AA862" s="202"/>
    </row>
    <row r="863" spans="1:27" ht="14.25" customHeight="1">
      <c r="A863" s="202"/>
      <c r="B863" s="202"/>
      <c r="C863" s="202"/>
      <c r="D863" s="202"/>
      <c r="E863" s="203"/>
      <c r="F863" s="203"/>
      <c r="G863" s="203"/>
      <c r="H863" s="204"/>
      <c r="I863" s="205"/>
      <c r="J863" s="205"/>
      <c r="K863" s="202"/>
      <c r="L863" s="206"/>
      <c r="M863" s="202"/>
      <c r="N863" s="202"/>
      <c r="O863" s="202"/>
      <c r="P863" s="202"/>
      <c r="Q863" s="202"/>
      <c r="R863" s="202"/>
      <c r="S863" s="202"/>
      <c r="T863" s="202"/>
      <c r="U863" s="202"/>
      <c r="V863" s="202"/>
      <c r="W863" s="202"/>
      <c r="X863" s="202"/>
      <c r="Y863" s="202"/>
      <c r="Z863" s="202"/>
      <c r="AA863" s="202"/>
    </row>
    <row r="864" spans="1:27" ht="14.25" customHeight="1">
      <c r="A864" s="202"/>
      <c r="B864" s="202"/>
      <c r="C864" s="202"/>
      <c r="D864" s="202"/>
      <c r="E864" s="203"/>
      <c r="F864" s="203"/>
      <c r="G864" s="203"/>
      <c r="H864" s="204"/>
      <c r="I864" s="205"/>
      <c r="J864" s="205"/>
      <c r="K864" s="202"/>
      <c r="L864" s="206"/>
      <c r="M864" s="202"/>
      <c r="N864" s="202"/>
      <c r="O864" s="202"/>
      <c r="P864" s="202"/>
      <c r="Q864" s="202"/>
      <c r="R864" s="202"/>
      <c r="S864" s="202"/>
      <c r="T864" s="202"/>
      <c r="U864" s="202"/>
      <c r="V864" s="202"/>
      <c r="W864" s="202"/>
      <c r="X864" s="202"/>
      <c r="Y864" s="202"/>
      <c r="Z864" s="202"/>
      <c r="AA864" s="202"/>
    </row>
    <row r="865" spans="1:27" ht="14.25" customHeight="1">
      <c r="A865" s="202"/>
      <c r="B865" s="202"/>
      <c r="C865" s="202"/>
      <c r="D865" s="202"/>
      <c r="E865" s="203"/>
      <c r="F865" s="203"/>
      <c r="G865" s="203"/>
      <c r="H865" s="204"/>
      <c r="I865" s="205"/>
      <c r="J865" s="205"/>
      <c r="K865" s="202"/>
      <c r="L865" s="206"/>
      <c r="M865" s="202"/>
      <c r="N865" s="202"/>
      <c r="O865" s="202"/>
      <c r="P865" s="202"/>
      <c r="Q865" s="202"/>
      <c r="R865" s="202"/>
      <c r="S865" s="202"/>
      <c r="T865" s="202"/>
      <c r="U865" s="202"/>
      <c r="V865" s="202"/>
      <c r="W865" s="202"/>
      <c r="X865" s="202"/>
      <c r="Y865" s="202"/>
      <c r="Z865" s="202"/>
      <c r="AA865" s="202"/>
    </row>
    <row r="866" spans="1:27" ht="14.25" customHeight="1">
      <c r="A866" s="202"/>
      <c r="B866" s="202"/>
      <c r="C866" s="202"/>
      <c r="D866" s="202"/>
      <c r="E866" s="203"/>
      <c r="F866" s="203"/>
      <c r="G866" s="203"/>
      <c r="H866" s="204"/>
      <c r="I866" s="205"/>
      <c r="J866" s="205"/>
      <c r="K866" s="202"/>
      <c r="L866" s="206"/>
      <c r="M866" s="202"/>
      <c r="N866" s="202"/>
      <c r="O866" s="202"/>
      <c r="P866" s="202"/>
      <c r="Q866" s="202"/>
      <c r="R866" s="202"/>
      <c r="S866" s="202"/>
      <c r="T866" s="202"/>
      <c r="U866" s="202"/>
      <c r="V866" s="202"/>
      <c r="W866" s="202"/>
      <c r="X866" s="202"/>
      <c r="Y866" s="202"/>
      <c r="Z866" s="202"/>
      <c r="AA866" s="202"/>
    </row>
    <row r="867" spans="1:27" ht="14.25" customHeight="1">
      <c r="A867" s="202"/>
      <c r="B867" s="202"/>
      <c r="C867" s="202"/>
      <c r="D867" s="202"/>
      <c r="E867" s="203"/>
      <c r="F867" s="203"/>
      <c r="G867" s="203"/>
      <c r="H867" s="204"/>
      <c r="I867" s="205"/>
      <c r="J867" s="205"/>
      <c r="K867" s="202"/>
      <c r="L867" s="206"/>
      <c r="M867" s="202"/>
      <c r="N867" s="202"/>
      <c r="O867" s="202"/>
      <c r="P867" s="202"/>
      <c r="Q867" s="202"/>
      <c r="R867" s="202"/>
      <c r="S867" s="202"/>
      <c r="T867" s="202"/>
      <c r="U867" s="202"/>
      <c r="V867" s="202"/>
      <c r="W867" s="202"/>
      <c r="X867" s="202"/>
      <c r="Y867" s="202"/>
      <c r="Z867" s="202"/>
      <c r="AA867" s="202"/>
    </row>
    <row r="868" spans="1:27" ht="14.25" customHeight="1">
      <c r="A868" s="202"/>
      <c r="B868" s="202"/>
      <c r="C868" s="202"/>
      <c r="D868" s="202"/>
      <c r="E868" s="203"/>
      <c r="F868" s="203"/>
      <c r="G868" s="203"/>
      <c r="H868" s="204"/>
      <c r="I868" s="205"/>
      <c r="J868" s="205"/>
      <c r="K868" s="202"/>
      <c r="L868" s="206"/>
      <c r="M868" s="202"/>
      <c r="N868" s="202"/>
      <c r="O868" s="202"/>
      <c r="P868" s="202"/>
      <c r="Q868" s="202"/>
      <c r="R868" s="202"/>
      <c r="S868" s="202"/>
      <c r="T868" s="202"/>
      <c r="U868" s="202"/>
      <c r="V868" s="202"/>
      <c r="W868" s="202"/>
      <c r="X868" s="202"/>
      <c r="Y868" s="202"/>
      <c r="Z868" s="202"/>
      <c r="AA868" s="202"/>
    </row>
    <row r="869" spans="1:27" ht="14.25" customHeight="1">
      <c r="A869" s="202"/>
      <c r="B869" s="202"/>
      <c r="C869" s="202"/>
      <c r="D869" s="202"/>
      <c r="E869" s="203"/>
      <c r="F869" s="203"/>
      <c r="G869" s="203"/>
      <c r="H869" s="204"/>
      <c r="I869" s="205"/>
      <c r="J869" s="205"/>
      <c r="K869" s="202"/>
      <c r="L869" s="206"/>
      <c r="M869" s="202"/>
      <c r="N869" s="202"/>
      <c r="O869" s="202"/>
      <c r="P869" s="202"/>
      <c r="Q869" s="202"/>
      <c r="R869" s="202"/>
      <c r="S869" s="202"/>
      <c r="T869" s="202"/>
      <c r="U869" s="202"/>
      <c r="V869" s="202"/>
      <c r="W869" s="202"/>
      <c r="X869" s="202"/>
      <c r="Y869" s="202"/>
      <c r="Z869" s="202"/>
      <c r="AA869" s="202"/>
    </row>
    <row r="870" spans="1:27" ht="14.25" customHeight="1">
      <c r="A870" s="202"/>
      <c r="B870" s="202"/>
      <c r="C870" s="202"/>
      <c r="D870" s="202"/>
      <c r="E870" s="203"/>
      <c r="F870" s="203"/>
      <c r="G870" s="203"/>
      <c r="H870" s="204"/>
      <c r="I870" s="205"/>
      <c r="J870" s="205"/>
      <c r="K870" s="202"/>
      <c r="L870" s="206"/>
      <c r="M870" s="202"/>
      <c r="N870" s="202"/>
      <c r="O870" s="202"/>
      <c r="P870" s="202"/>
      <c r="Q870" s="202"/>
      <c r="R870" s="202"/>
      <c r="S870" s="202"/>
      <c r="T870" s="202"/>
      <c r="U870" s="202"/>
      <c r="V870" s="202"/>
      <c r="W870" s="202"/>
      <c r="X870" s="202"/>
      <c r="Y870" s="202"/>
      <c r="Z870" s="202"/>
      <c r="AA870" s="202"/>
    </row>
    <row r="871" spans="1:27" ht="14.25" customHeight="1">
      <c r="A871" s="202"/>
      <c r="B871" s="202"/>
      <c r="C871" s="202"/>
      <c r="D871" s="202"/>
      <c r="E871" s="203"/>
      <c r="F871" s="203"/>
      <c r="G871" s="203"/>
      <c r="H871" s="204"/>
      <c r="I871" s="205"/>
      <c r="J871" s="205"/>
      <c r="K871" s="202"/>
      <c r="L871" s="206"/>
      <c r="M871" s="202"/>
      <c r="N871" s="202"/>
      <c r="O871" s="202"/>
      <c r="P871" s="202"/>
      <c r="Q871" s="202"/>
      <c r="R871" s="202"/>
      <c r="S871" s="202"/>
      <c r="T871" s="202"/>
      <c r="U871" s="202"/>
      <c r="V871" s="202"/>
      <c r="W871" s="202"/>
      <c r="X871" s="202"/>
      <c r="Y871" s="202"/>
      <c r="Z871" s="202"/>
      <c r="AA871" s="202"/>
    </row>
    <row r="872" spans="1:27" ht="14.25" customHeight="1">
      <c r="A872" s="202"/>
      <c r="B872" s="202"/>
      <c r="C872" s="202"/>
      <c r="D872" s="202"/>
      <c r="E872" s="203"/>
      <c r="F872" s="203"/>
      <c r="G872" s="203"/>
      <c r="H872" s="204"/>
      <c r="I872" s="205"/>
      <c r="J872" s="205"/>
      <c r="K872" s="202"/>
      <c r="L872" s="206"/>
      <c r="M872" s="202"/>
      <c r="N872" s="202"/>
      <c r="O872" s="202"/>
      <c r="P872" s="202"/>
      <c r="Q872" s="202"/>
      <c r="R872" s="202"/>
      <c r="S872" s="202"/>
      <c r="T872" s="202"/>
      <c r="U872" s="202"/>
      <c r="V872" s="202"/>
      <c r="W872" s="202"/>
      <c r="X872" s="202"/>
      <c r="Y872" s="202"/>
      <c r="Z872" s="202"/>
      <c r="AA872" s="202"/>
    </row>
    <row r="873" spans="1:27" ht="14.25" customHeight="1">
      <c r="A873" s="202"/>
      <c r="B873" s="202"/>
      <c r="C873" s="202"/>
      <c r="D873" s="202"/>
      <c r="E873" s="203"/>
      <c r="F873" s="203"/>
      <c r="G873" s="203"/>
      <c r="H873" s="204"/>
      <c r="I873" s="205"/>
      <c r="J873" s="205"/>
      <c r="K873" s="202"/>
      <c r="L873" s="206"/>
      <c r="M873" s="202"/>
      <c r="N873" s="202"/>
      <c r="O873" s="202"/>
      <c r="P873" s="202"/>
      <c r="Q873" s="202"/>
      <c r="R873" s="202"/>
      <c r="S873" s="202"/>
      <c r="T873" s="202"/>
      <c r="U873" s="202"/>
      <c r="V873" s="202"/>
      <c r="W873" s="202"/>
      <c r="X873" s="202"/>
      <c r="Y873" s="202"/>
      <c r="Z873" s="202"/>
      <c r="AA873" s="202"/>
    </row>
    <row r="874" spans="1:27" ht="14.25" customHeight="1">
      <c r="A874" s="202"/>
      <c r="B874" s="202"/>
      <c r="C874" s="202"/>
      <c r="D874" s="202"/>
      <c r="E874" s="203"/>
      <c r="F874" s="203"/>
      <c r="G874" s="203"/>
      <c r="H874" s="204"/>
      <c r="I874" s="205"/>
      <c r="J874" s="205"/>
      <c r="K874" s="202"/>
      <c r="L874" s="206"/>
      <c r="M874" s="202"/>
      <c r="N874" s="202"/>
      <c r="O874" s="202"/>
      <c r="P874" s="202"/>
      <c r="Q874" s="202"/>
      <c r="R874" s="202"/>
      <c r="S874" s="202"/>
      <c r="T874" s="202"/>
      <c r="U874" s="202"/>
      <c r="V874" s="202"/>
      <c r="W874" s="202"/>
      <c r="X874" s="202"/>
      <c r="Y874" s="202"/>
      <c r="Z874" s="202"/>
      <c r="AA874" s="202"/>
    </row>
    <row r="875" spans="1:27" ht="14.25" customHeight="1">
      <c r="A875" s="202"/>
      <c r="B875" s="202"/>
      <c r="C875" s="202"/>
      <c r="D875" s="202"/>
      <c r="E875" s="203"/>
      <c r="F875" s="203"/>
      <c r="G875" s="203"/>
      <c r="H875" s="204"/>
      <c r="I875" s="205"/>
      <c r="J875" s="205"/>
      <c r="K875" s="202"/>
      <c r="L875" s="206"/>
      <c r="M875" s="202"/>
      <c r="N875" s="202"/>
      <c r="O875" s="202"/>
      <c r="P875" s="202"/>
      <c r="Q875" s="202"/>
      <c r="R875" s="202"/>
      <c r="S875" s="202"/>
      <c r="T875" s="202"/>
      <c r="U875" s="202"/>
      <c r="V875" s="202"/>
      <c r="W875" s="202"/>
      <c r="X875" s="202"/>
      <c r="Y875" s="202"/>
      <c r="Z875" s="202"/>
      <c r="AA875" s="202"/>
    </row>
    <row r="876" spans="1:27" ht="14.25" customHeight="1">
      <c r="A876" s="202"/>
      <c r="B876" s="202"/>
      <c r="C876" s="202"/>
      <c r="D876" s="202"/>
      <c r="E876" s="203"/>
      <c r="F876" s="203"/>
      <c r="G876" s="203"/>
      <c r="H876" s="204"/>
      <c r="I876" s="205"/>
      <c r="J876" s="205"/>
      <c r="K876" s="202"/>
      <c r="L876" s="206"/>
      <c r="M876" s="202"/>
      <c r="N876" s="202"/>
      <c r="O876" s="202"/>
      <c r="P876" s="202"/>
      <c r="Q876" s="202"/>
      <c r="R876" s="202"/>
      <c r="S876" s="202"/>
      <c r="T876" s="202"/>
      <c r="U876" s="202"/>
      <c r="V876" s="202"/>
      <c r="W876" s="202"/>
      <c r="X876" s="202"/>
      <c r="Y876" s="202"/>
      <c r="Z876" s="202"/>
      <c r="AA876" s="202"/>
    </row>
    <row r="877" spans="1:27" ht="14.25" customHeight="1">
      <c r="A877" s="202"/>
      <c r="B877" s="202"/>
      <c r="C877" s="202"/>
      <c r="D877" s="202"/>
      <c r="E877" s="203"/>
      <c r="F877" s="203"/>
      <c r="G877" s="203"/>
      <c r="H877" s="204"/>
      <c r="I877" s="205"/>
      <c r="J877" s="205"/>
      <c r="K877" s="202"/>
      <c r="L877" s="206"/>
      <c r="M877" s="202"/>
      <c r="N877" s="202"/>
      <c r="O877" s="202"/>
      <c r="P877" s="202"/>
      <c r="Q877" s="202"/>
      <c r="R877" s="202"/>
      <c r="S877" s="202"/>
      <c r="T877" s="202"/>
      <c r="U877" s="202"/>
      <c r="V877" s="202"/>
      <c r="W877" s="202"/>
      <c r="X877" s="202"/>
      <c r="Y877" s="202"/>
      <c r="Z877" s="202"/>
      <c r="AA877" s="202"/>
    </row>
    <row r="878" spans="1:27" ht="14.25" customHeight="1">
      <c r="A878" s="202"/>
      <c r="B878" s="202"/>
      <c r="C878" s="202"/>
      <c r="D878" s="202"/>
      <c r="E878" s="203"/>
      <c r="F878" s="203"/>
      <c r="G878" s="203"/>
      <c r="H878" s="204"/>
      <c r="I878" s="205"/>
      <c r="J878" s="205"/>
      <c r="K878" s="202"/>
      <c r="L878" s="206"/>
      <c r="M878" s="202"/>
      <c r="N878" s="202"/>
      <c r="O878" s="202"/>
      <c r="P878" s="202"/>
      <c r="Q878" s="202"/>
      <c r="R878" s="202"/>
      <c r="S878" s="202"/>
      <c r="T878" s="202"/>
      <c r="U878" s="202"/>
      <c r="V878" s="202"/>
      <c r="W878" s="202"/>
      <c r="X878" s="202"/>
      <c r="Y878" s="202"/>
      <c r="Z878" s="202"/>
      <c r="AA878" s="202"/>
    </row>
    <row r="879" spans="1:27" ht="14.25" customHeight="1">
      <c r="A879" s="202"/>
      <c r="B879" s="202"/>
      <c r="C879" s="202"/>
      <c r="D879" s="202"/>
      <c r="E879" s="203"/>
      <c r="F879" s="203"/>
      <c r="G879" s="203"/>
      <c r="H879" s="204"/>
      <c r="I879" s="205"/>
      <c r="J879" s="205"/>
      <c r="K879" s="202"/>
      <c r="L879" s="206"/>
      <c r="M879" s="202"/>
      <c r="N879" s="202"/>
      <c r="O879" s="202"/>
      <c r="P879" s="202"/>
      <c r="Q879" s="202"/>
      <c r="R879" s="202"/>
      <c r="S879" s="202"/>
      <c r="T879" s="202"/>
      <c r="U879" s="202"/>
      <c r="V879" s="202"/>
      <c r="W879" s="202"/>
      <c r="X879" s="202"/>
      <c r="Y879" s="202"/>
      <c r="Z879" s="202"/>
      <c r="AA879" s="202"/>
    </row>
    <row r="880" spans="1:27" ht="14.25" customHeight="1">
      <c r="A880" s="202"/>
      <c r="B880" s="202"/>
      <c r="C880" s="202"/>
      <c r="D880" s="202"/>
      <c r="E880" s="203"/>
      <c r="F880" s="203"/>
      <c r="G880" s="203"/>
      <c r="H880" s="204"/>
      <c r="I880" s="205"/>
      <c r="J880" s="205"/>
      <c r="K880" s="202"/>
      <c r="L880" s="206"/>
      <c r="M880" s="202"/>
      <c r="N880" s="202"/>
      <c r="O880" s="202"/>
      <c r="P880" s="202"/>
      <c r="Q880" s="202"/>
      <c r="R880" s="202"/>
      <c r="S880" s="202"/>
      <c r="T880" s="202"/>
      <c r="U880" s="202"/>
      <c r="V880" s="202"/>
      <c r="W880" s="202"/>
      <c r="X880" s="202"/>
      <c r="Y880" s="202"/>
      <c r="Z880" s="202"/>
      <c r="AA880" s="202"/>
    </row>
    <row r="881" spans="1:27" ht="14.25" customHeight="1">
      <c r="A881" s="202"/>
      <c r="B881" s="202"/>
      <c r="C881" s="202"/>
      <c r="D881" s="202"/>
      <c r="E881" s="203"/>
      <c r="F881" s="203"/>
      <c r="G881" s="203"/>
      <c r="H881" s="204"/>
      <c r="I881" s="205"/>
      <c r="J881" s="205"/>
      <c r="K881" s="202"/>
      <c r="L881" s="206"/>
      <c r="M881" s="202"/>
      <c r="N881" s="202"/>
      <c r="O881" s="202"/>
      <c r="P881" s="202"/>
      <c r="Q881" s="202"/>
      <c r="R881" s="202"/>
      <c r="S881" s="202"/>
      <c r="T881" s="202"/>
      <c r="U881" s="202"/>
      <c r="V881" s="202"/>
      <c r="W881" s="202"/>
      <c r="X881" s="202"/>
      <c r="Y881" s="202"/>
      <c r="Z881" s="202"/>
      <c r="AA881" s="202"/>
    </row>
    <row r="882" spans="1:27" ht="14.25" customHeight="1">
      <c r="A882" s="202"/>
      <c r="B882" s="202"/>
      <c r="C882" s="202"/>
      <c r="D882" s="202"/>
      <c r="E882" s="203"/>
      <c r="F882" s="203"/>
      <c r="G882" s="203"/>
      <c r="H882" s="204"/>
      <c r="I882" s="205"/>
      <c r="J882" s="205"/>
      <c r="K882" s="202"/>
      <c r="L882" s="206"/>
      <c r="M882" s="202"/>
      <c r="N882" s="202"/>
      <c r="O882" s="202"/>
      <c r="P882" s="202"/>
      <c r="Q882" s="202"/>
      <c r="R882" s="202"/>
      <c r="S882" s="202"/>
      <c r="T882" s="202"/>
      <c r="U882" s="202"/>
      <c r="V882" s="202"/>
      <c r="W882" s="202"/>
      <c r="X882" s="202"/>
      <c r="Y882" s="202"/>
      <c r="Z882" s="202"/>
      <c r="AA882" s="202"/>
    </row>
    <row r="883" spans="1:27" ht="14.25" customHeight="1">
      <c r="A883" s="202"/>
      <c r="B883" s="202"/>
      <c r="C883" s="202"/>
      <c r="D883" s="202"/>
      <c r="E883" s="203"/>
      <c r="F883" s="203"/>
      <c r="G883" s="203"/>
      <c r="H883" s="204"/>
      <c r="I883" s="205"/>
      <c r="J883" s="205"/>
      <c r="K883" s="202"/>
      <c r="L883" s="206"/>
      <c r="M883" s="202"/>
      <c r="N883" s="202"/>
      <c r="O883" s="202"/>
      <c r="P883" s="202"/>
      <c r="Q883" s="202"/>
      <c r="R883" s="202"/>
      <c r="S883" s="202"/>
      <c r="T883" s="202"/>
      <c r="U883" s="202"/>
      <c r="V883" s="202"/>
      <c r="W883" s="202"/>
      <c r="X883" s="202"/>
      <c r="Y883" s="202"/>
      <c r="Z883" s="202"/>
      <c r="AA883" s="202"/>
    </row>
    <row r="884" spans="1:27" ht="14.25" customHeight="1">
      <c r="A884" s="202"/>
      <c r="B884" s="202"/>
      <c r="C884" s="202"/>
      <c r="D884" s="202"/>
      <c r="E884" s="203"/>
      <c r="F884" s="203"/>
      <c r="G884" s="203"/>
      <c r="H884" s="204"/>
      <c r="I884" s="205"/>
      <c r="J884" s="205"/>
      <c r="K884" s="202"/>
      <c r="L884" s="206"/>
      <c r="M884" s="202"/>
      <c r="N884" s="202"/>
      <c r="O884" s="202"/>
      <c r="P884" s="202"/>
      <c r="Q884" s="202"/>
      <c r="R884" s="202"/>
      <c r="S884" s="202"/>
      <c r="T884" s="202"/>
      <c r="U884" s="202"/>
      <c r="V884" s="202"/>
      <c r="W884" s="202"/>
      <c r="X884" s="202"/>
      <c r="Y884" s="202"/>
      <c r="Z884" s="202"/>
      <c r="AA884" s="202"/>
    </row>
    <row r="885" spans="1:27" ht="14.25" customHeight="1">
      <c r="A885" s="202"/>
      <c r="B885" s="202"/>
      <c r="C885" s="202"/>
      <c r="D885" s="202"/>
      <c r="E885" s="203"/>
      <c r="F885" s="203"/>
      <c r="G885" s="203"/>
      <c r="H885" s="204"/>
      <c r="I885" s="205"/>
      <c r="J885" s="205"/>
      <c r="K885" s="202"/>
      <c r="L885" s="206"/>
      <c r="M885" s="202"/>
      <c r="N885" s="202"/>
      <c r="O885" s="202"/>
      <c r="P885" s="202"/>
      <c r="Q885" s="202"/>
      <c r="R885" s="202"/>
      <c r="S885" s="202"/>
      <c r="T885" s="202"/>
      <c r="U885" s="202"/>
      <c r="V885" s="202"/>
      <c r="W885" s="202"/>
      <c r="X885" s="202"/>
      <c r="Y885" s="202"/>
      <c r="Z885" s="202"/>
      <c r="AA885" s="202"/>
    </row>
    <row r="886" spans="1:27" ht="14.25" customHeight="1">
      <c r="A886" s="202"/>
      <c r="B886" s="202"/>
      <c r="C886" s="202"/>
      <c r="D886" s="202"/>
      <c r="E886" s="203"/>
      <c r="F886" s="203"/>
      <c r="G886" s="203"/>
      <c r="H886" s="204"/>
      <c r="I886" s="205"/>
      <c r="J886" s="205"/>
      <c r="K886" s="202"/>
      <c r="L886" s="206"/>
      <c r="M886" s="202"/>
      <c r="N886" s="202"/>
      <c r="O886" s="202"/>
      <c r="P886" s="202"/>
      <c r="Q886" s="202"/>
      <c r="R886" s="202"/>
      <c r="S886" s="202"/>
      <c r="T886" s="202"/>
      <c r="U886" s="202"/>
      <c r="V886" s="202"/>
      <c r="W886" s="202"/>
      <c r="X886" s="202"/>
      <c r="Y886" s="202"/>
      <c r="Z886" s="202"/>
      <c r="AA886" s="202"/>
    </row>
    <row r="887" spans="1:27" ht="14.25" customHeight="1">
      <c r="A887" s="202"/>
      <c r="B887" s="202"/>
      <c r="C887" s="202"/>
      <c r="D887" s="202"/>
      <c r="E887" s="203"/>
      <c r="F887" s="203"/>
      <c r="G887" s="203"/>
      <c r="H887" s="204"/>
      <c r="I887" s="205"/>
      <c r="J887" s="205"/>
      <c r="K887" s="202"/>
      <c r="L887" s="206"/>
      <c r="M887" s="202"/>
      <c r="N887" s="202"/>
      <c r="O887" s="202"/>
      <c r="P887" s="202"/>
      <c r="Q887" s="202"/>
      <c r="R887" s="202"/>
      <c r="S887" s="202"/>
      <c r="T887" s="202"/>
      <c r="U887" s="202"/>
      <c r="V887" s="202"/>
      <c r="W887" s="202"/>
      <c r="X887" s="202"/>
      <c r="Y887" s="202"/>
      <c r="Z887" s="202"/>
      <c r="AA887" s="202"/>
    </row>
    <row r="888" spans="1:27" ht="14.25" customHeight="1">
      <c r="A888" s="202"/>
      <c r="B888" s="202"/>
      <c r="C888" s="202"/>
      <c r="D888" s="202"/>
      <c r="E888" s="203"/>
      <c r="F888" s="203"/>
      <c r="G888" s="203"/>
      <c r="H888" s="204"/>
      <c r="I888" s="205"/>
      <c r="J888" s="205"/>
      <c r="K888" s="202"/>
      <c r="L888" s="206"/>
      <c r="M888" s="202"/>
      <c r="N888" s="202"/>
      <c r="O888" s="202"/>
      <c r="P888" s="202"/>
      <c r="Q888" s="202"/>
      <c r="R888" s="202"/>
      <c r="S888" s="202"/>
      <c r="T888" s="202"/>
      <c r="U888" s="202"/>
      <c r="V888" s="202"/>
      <c r="W888" s="202"/>
      <c r="X888" s="202"/>
      <c r="Y888" s="202"/>
      <c r="Z888" s="202"/>
      <c r="AA888" s="202"/>
    </row>
    <row r="889" spans="1:27" ht="14.25" customHeight="1">
      <c r="A889" s="202"/>
      <c r="B889" s="202"/>
      <c r="C889" s="202"/>
      <c r="D889" s="202"/>
      <c r="E889" s="203"/>
      <c r="F889" s="203"/>
      <c r="G889" s="203"/>
      <c r="H889" s="204"/>
      <c r="I889" s="205"/>
      <c r="J889" s="205"/>
      <c r="K889" s="202"/>
      <c r="L889" s="206"/>
      <c r="M889" s="202"/>
      <c r="N889" s="202"/>
      <c r="O889" s="202"/>
      <c r="P889" s="202"/>
      <c r="Q889" s="202"/>
      <c r="R889" s="202"/>
      <c r="S889" s="202"/>
      <c r="T889" s="202"/>
      <c r="U889" s="202"/>
      <c r="V889" s="202"/>
      <c r="W889" s="202"/>
      <c r="X889" s="202"/>
      <c r="Y889" s="202"/>
      <c r="Z889" s="202"/>
      <c r="AA889" s="202"/>
    </row>
    <row r="890" spans="1:27" ht="14.25" customHeight="1">
      <c r="A890" s="202"/>
      <c r="B890" s="202"/>
      <c r="C890" s="202"/>
      <c r="D890" s="202"/>
      <c r="E890" s="203"/>
      <c r="F890" s="203"/>
      <c r="G890" s="203"/>
      <c r="H890" s="204"/>
      <c r="I890" s="205"/>
      <c r="J890" s="205"/>
      <c r="K890" s="202"/>
      <c r="L890" s="206"/>
      <c r="M890" s="202"/>
      <c r="N890" s="202"/>
      <c r="O890" s="202"/>
      <c r="P890" s="202"/>
      <c r="Q890" s="202"/>
      <c r="R890" s="202"/>
      <c r="S890" s="202"/>
      <c r="T890" s="202"/>
      <c r="U890" s="202"/>
      <c r="V890" s="202"/>
      <c r="W890" s="202"/>
      <c r="X890" s="202"/>
      <c r="Y890" s="202"/>
      <c r="Z890" s="202"/>
      <c r="AA890" s="202"/>
    </row>
    <row r="891" spans="1:27" ht="14.25" customHeight="1">
      <c r="A891" s="202"/>
      <c r="B891" s="202"/>
      <c r="C891" s="202"/>
      <c r="D891" s="202"/>
      <c r="E891" s="203"/>
      <c r="F891" s="203"/>
      <c r="G891" s="203"/>
      <c r="H891" s="204"/>
      <c r="I891" s="205"/>
      <c r="J891" s="205"/>
      <c r="K891" s="202"/>
      <c r="L891" s="206"/>
      <c r="M891" s="202"/>
      <c r="N891" s="202"/>
      <c r="O891" s="202"/>
      <c r="P891" s="202"/>
      <c r="Q891" s="202"/>
      <c r="R891" s="202"/>
      <c r="S891" s="202"/>
      <c r="T891" s="202"/>
      <c r="U891" s="202"/>
      <c r="V891" s="202"/>
      <c r="W891" s="202"/>
      <c r="X891" s="202"/>
      <c r="Y891" s="202"/>
      <c r="Z891" s="202"/>
      <c r="AA891" s="202"/>
    </row>
    <row r="892" spans="1:27" ht="14.25" customHeight="1">
      <c r="A892" s="202"/>
      <c r="B892" s="202"/>
      <c r="C892" s="202"/>
      <c r="D892" s="202"/>
      <c r="E892" s="203"/>
      <c r="F892" s="203"/>
      <c r="G892" s="203"/>
      <c r="H892" s="204"/>
      <c r="I892" s="205"/>
      <c r="J892" s="205"/>
      <c r="K892" s="202"/>
      <c r="L892" s="206"/>
      <c r="M892" s="202"/>
      <c r="N892" s="202"/>
      <c r="O892" s="202"/>
      <c r="P892" s="202"/>
      <c r="Q892" s="202"/>
      <c r="R892" s="202"/>
      <c r="S892" s="202"/>
      <c r="T892" s="202"/>
      <c r="U892" s="202"/>
      <c r="V892" s="202"/>
      <c r="W892" s="202"/>
      <c r="X892" s="202"/>
      <c r="Y892" s="202"/>
      <c r="Z892" s="202"/>
      <c r="AA892" s="202"/>
    </row>
    <row r="893" spans="1:27" ht="14.25" customHeight="1">
      <c r="A893" s="202"/>
      <c r="B893" s="202"/>
      <c r="C893" s="202"/>
      <c r="D893" s="202"/>
      <c r="E893" s="203"/>
      <c r="F893" s="203"/>
      <c r="G893" s="203"/>
      <c r="H893" s="204"/>
      <c r="I893" s="205"/>
      <c r="J893" s="205"/>
      <c r="K893" s="202"/>
      <c r="L893" s="206"/>
      <c r="M893" s="202"/>
      <c r="N893" s="202"/>
      <c r="O893" s="202"/>
      <c r="P893" s="202"/>
      <c r="Q893" s="202"/>
      <c r="R893" s="202"/>
      <c r="S893" s="202"/>
      <c r="T893" s="202"/>
      <c r="U893" s="202"/>
      <c r="V893" s="202"/>
      <c r="W893" s="202"/>
      <c r="X893" s="202"/>
      <c r="Y893" s="202"/>
      <c r="Z893" s="202"/>
      <c r="AA893" s="202"/>
    </row>
    <row r="894" spans="1:27" ht="14.25" customHeight="1">
      <c r="A894" s="202"/>
      <c r="B894" s="202"/>
      <c r="C894" s="202"/>
      <c r="D894" s="202"/>
      <c r="E894" s="203"/>
      <c r="F894" s="203"/>
      <c r="G894" s="203"/>
      <c r="H894" s="204"/>
      <c r="I894" s="205"/>
      <c r="J894" s="205"/>
      <c r="K894" s="202"/>
      <c r="L894" s="206"/>
      <c r="M894" s="202"/>
      <c r="N894" s="202"/>
      <c r="O894" s="202"/>
      <c r="P894" s="202"/>
      <c r="Q894" s="202"/>
      <c r="R894" s="202"/>
      <c r="S894" s="202"/>
      <c r="T894" s="202"/>
      <c r="U894" s="202"/>
      <c r="V894" s="202"/>
      <c r="W894" s="202"/>
      <c r="X894" s="202"/>
      <c r="Y894" s="202"/>
      <c r="Z894" s="202"/>
      <c r="AA894" s="202"/>
    </row>
    <row r="895" spans="1:27" ht="14.25" customHeight="1">
      <c r="A895" s="202"/>
      <c r="B895" s="202"/>
      <c r="C895" s="202"/>
      <c r="D895" s="202"/>
      <c r="E895" s="203"/>
      <c r="F895" s="203"/>
      <c r="G895" s="203"/>
      <c r="H895" s="204"/>
      <c r="I895" s="205"/>
      <c r="J895" s="205"/>
      <c r="K895" s="202"/>
      <c r="L895" s="206"/>
      <c r="M895" s="202"/>
      <c r="N895" s="202"/>
      <c r="O895" s="202"/>
      <c r="P895" s="202"/>
      <c r="Q895" s="202"/>
      <c r="R895" s="202"/>
      <c r="S895" s="202"/>
      <c r="T895" s="202"/>
      <c r="U895" s="202"/>
      <c r="V895" s="202"/>
      <c r="W895" s="202"/>
      <c r="X895" s="202"/>
      <c r="Y895" s="202"/>
      <c r="Z895" s="202"/>
      <c r="AA895" s="202"/>
    </row>
    <row r="896" spans="1:27" ht="14.25" customHeight="1">
      <c r="A896" s="202"/>
      <c r="B896" s="202"/>
      <c r="C896" s="202"/>
      <c r="D896" s="202"/>
      <c r="E896" s="203"/>
      <c r="F896" s="203"/>
      <c r="G896" s="203"/>
      <c r="H896" s="204"/>
      <c r="I896" s="205"/>
      <c r="J896" s="205"/>
      <c r="K896" s="202"/>
      <c r="L896" s="206"/>
      <c r="M896" s="202"/>
      <c r="N896" s="202"/>
      <c r="O896" s="202"/>
      <c r="P896" s="202"/>
      <c r="Q896" s="202"/>
      <c r="R896" s="202"/>
      <c r="S896" s="202"/>
      <c r="T896" s="202"/>
      <c r="U896" s="202"/>
      <c r="V896" s="202"/>
      <c r="W896" s="202"/>
      <c r="X896" s="202"/>
      <c r="Y896" s="202"/>
      <c r="Z896" s="202"/>
      <c r="AA896" s="202"/>
    </row>
    <row r="897" spans="1:27" ht="14.25" customHeight="1">
      <c r="A897" s="202"/>
      <c r="B897" s="202"/>
      <c r="C897" s="202"/>
      <c r="D897" s="202"/>
      <c r="E897" s="203"/>
      <c r="F897" s="203"/>
      <c r="G897" s="203"/>
      <c r="H897" s="204"/>
      <c r="I897" s="205"/>
      <c r="J897" s="205"/>
      <c r="K897" s="202"/>
      <c r="L897" s="206"/>
      <c r="M897" s="202"/>
      <c r="N897" s="202"/>
      <c r="O897" s="202"/>
      <c r="P897" s="202"/>
      <c r="Q897" s="202"/>
      <c r="R897" s="202"/>
      <c r="S897" s="202"/>
      <c r="T897" s="202"/>
      <c r="U897" s="202"/>
      <c r="V897" s="202"/>
      <c r="W897" s="202"/>
      <c r="X897" s="202"/>
      <c r="Y897" s="202"/>
      <c r="Z897" s="202"/>
      <c r="AA897" s="202"/>
    </row>
    <row r="898" spans="1:27" ht="14.25" customHeight="1">
      <c r="A898" s="202"/>
      <c r="B898" s="202"/>
      <c r="C898" s="202"/>
      <c r="D898" s="202"/>
      <c r="E898" s="203"/>
      <c r="F898" s="203"/>
      <c r="G898" s="203"/>
      <c r="H898" s="204"/>
      <c r="I898" s="205"/>
      <c r="J898" s="205"/>
      <c r="K898" s="202"/>
      <c r="L898" s="206"/>
      <c r="M898" s="202"/>
      <c r="N898" s="202"/>
      <c r="O898" s="202"/>
      <c r="P898" s="202"/>
      <c r="Q898" s="202"/>
      <c r="R898" s="202"/>
      <c r="S898" s="202"/>
      <c r="T898" s="202"/>
      <c r="U898" s="202"/>
      <c r="V898" s="202"/>
      <c r="W898" s="202"/>
      <c r="X898" s="202"/>
      <c r="Y898" s="202"/>
      <c r="Z898" s="202"/>
      <c r="AA898" s="202"/>
    </row>
    <row r="899" spans="1:27" ht="14.25" customHeight="1">
      <c r="A899" s="202"/>
      <c r="B899" s="202"/>
      <c r="C899" s="202"/>
      <c r="D899" s="202"/>
      <c r="E899" s="203"/>
      <c r="F899" s="203"/>
      <c r="G899" s="203"/>
      <c r="H899" s="204"/>
      <c r="I899" s="205"/>
      <c r="J899" s="205"/>
      <c r="K899" s="202"/>
      <c r="L899" s="206"/>
      <c r="M899" s="202"/>
      <c r="N899" s="202"/>
      <c r="O899" s="202"/>
      <c r="P899" s="202"/>
      <c r="Q899" s="202"/>
      <c r="R899" s="202"/>
      <c r="S899" s="202"/>
      <c r="T899" s="202"/>
      <c r="U899" s="202"/>
      <c r="V899" s="202"/>
      <c r="W899" s="202"/>
      <c r="X899" s="202"/>
      <c r="Y899" s="202"/>
      <c r="Z899" s="202"/>
      <c r="AA899" s="202"/>
    </row>
    <row r="900" spans="1:27" ht="14.25" customHeight="1">
      <c r="A900" s="202"/>
      <c r="B900" s="202"/>
      <c r="C900" s="202"/>
      <c r="D900" s="202"/>
      <c r="E900" s="203"/>
      <c r="F900" s="203"/>
      <c r="G900" s="203"/>
      <c r="H900" s="204"/>
      <c r="I900" s="205"/>
      <c r="J900" s="205"/>
      <c r="K900" s="202"/>
      <c r="L900" s="206"/>
      <c r="M900" s="202"/>
      <c r="N900" s="202"/>
      <c r="O900" s="202"/>
      <c r="P900" s="202"/>
      <c r="Q900" s="202"/>
      <c r="R900" s="202"/>
      <c r="S900" s="202"/>
      <c r="T900" s="202"/>
      <c r="U900" s="202"/>
      <c r="V900" s="202"/>
      <c r="W900" s="202"/>
      <c r="X900" s="202"/>
      <c r="Y900" s="202"/>
      <c r="Z900" s="202"/>
      <c r="AA900" s="202"/>
    </row>
    <row r="901" spans="1:27" ht="14.25" customHeight="1">
      <c r="A901" s="202"/>
      <c r="B901" s="202"/>
      <c r="C901" s="202"/>
      <c r="D901" s="202"/>
      <c r="E901" s="203"/>
      <c r="F901" s="203"/>
      <c r="G901" s="203"/>
      <c r="H901" s="204"/>
      <c r="I901" s="205"/>
      <c r="J901" s="205"/>
      <c r="K901" s="202"/>
      <c r="L901" s="206"/>
      <c r="M901" s="202"/>
      <c r="N901" s="202"/>
      <c r="O901" s="202"/>
      <c r="P901" s="202"/>
      <c r="Q901" s="202"/>
      <c r="R901" s="202"/>
      <c r="S901" s="202"/>
      <c r="T901" s="202"/>
      <c r="U901" s="202"/>
      <c r="V901" s="202"/>
      <c r="W901" s="202"/>
      <c r="X901" s="202"/>
      <c r="Y901" s="202"/>
      <c r="Z901" s="202"/>
      <c r="AA901" s="202"/>
    </row>
    <row r="902" spans="1:27" ht="14.25" customHeight="1">
      <c r="A902" s="202"/>
      <c r="B902" s="202"/>
      <c r="C902" s="202"/>
      <c r="D902" s="202"/>
      <c r="E902" s="203"/>
      <c r="F902" s="203"/>
      <c r="G902" s="203"/>
      <c r="H902" s="204"/>
      <c r="I902" s="205"/>
      <c r="J902" s="205"/>
      <c r="K902" s="202"/>
      <c r="L902" s="206"/>
      <c r="M902" s="202"/>
      <c r="N902" s="202"/>
      <c r="O902" s="202"/>
      <c r="P902" s="202"/>
      <c r="Q902" s="202"/>
      <c r="R902" s="202"/>
      <c r="S902" s="202"/>
      <c r="T902" s="202"/>
      <c r="U902" s="202"/>
      <c r="V902" s="202"/>
      <c r="W902" s="202"/>
      <c r="X902" s="202"/>
      <c r="Y902" s="202"/>
      <c r="Z902" s="202"/>
      <c r="AA902" s="202"/>
    </row>
    <row r="903" spans="1:27" ht="14.25" customHeight="1">
      <c r="A903" s="202"/>
      <c r="B903" s="202"/>
      <c r="C903" s="202"/>
      <c r="D903" s="202"/>
      <c r="E903" s="203"/>
      <c r="F903" s="203"/>
      <c r="G903" s="203"/>
      <c r="H903" s="204"/>
      <c r="I903" s="205"/>
      <c r="J903" s="205"/>
      <c r="K903" s="202"/>
      <c r="L903" s="206"/>
      <c r="M903" s="202"/>
      <c r="N903" s="202"/>
      <c r="O903" s="202"/>
      <c r="P903" s="202"/>
      <c r="Q903" s="202"/>
      <c r="R903" s="202"/>
      <c r="S903" s="202"/>
      <c r="T903" s="202"/>
      <c r="U903" s="202"/>
      <c r="V903" s="202"/>
      <c r="W903" s="202"/>
      <c r="X903" s="202"/>
      <c r="Y903" s="202"/>
      <c r="Z903" s="202"/>
      <c r="AA903" s="202"/>
    </row>
    <row r="904" spans="1:27" ht="14.25" customHeight="1">
      <c r="A904" s="202"/>
      <c r="B904" s="202"/>
      <c r="C904" s="202"/>
      <c r="D904" s="202"/>
      <c r="E904" s="203"/>
      <c r="F904" s="203"/>
      <c r="G904" s="203"/>
      <c r="H904" s="204"/>
      <c r="I904" s="205"/>
      <c r="J904" s="205"/>
      <c r="K904" s="202"/>
      <c r="L904" s="206"/>
      <c r="M904" s="202"/>
      <c r="N904" s="202"/>
      <c r="O904" s="202"/>
      <c r="P904" s="202"/>
      <c r="Q904" s="202"/>
      <c r="R904" s="202"/>
      <c r="S904" s="202"/>
      <c r="T904" s="202"/>
      <c r="U904" s="202"/>
      <c r="V904" s="202"/>
      <c r="W904" s="202"/>
      <c r="X904" s="202"/>
      <c r="Y904" s="202"/>
      <c r="Z904" s="202"/>
      <c r="AA904" s="202"/>
    </row>
    <row r="905" spans="1:27" ht="14.25" customHeight="1">
      <c r="A905" s="202"/>
      <c r="B905" s="202"/>
      <c r="C905" s="202"/>
      <c r="D905" s="202"/>
      <c r="E905" s="203"/>
      <c r="F905" s="203"/>
      <c r="G905" s="203"/>
      <c r="H905" s="204"/>
      <c r="I905" s="205"/>
      <c r="J905" s="205"/>
      <c r="K905" s="202"/>
      <c r="L905" s="206"/>
      <c r="M905" s="202"/>
      <c r="N905" s="202"/>
      <c r="O905" s="202"/>
      <c r="P905" s="202"/>
      <c r="Q905" s="202"/>
      <c r="R905" s="202"/>
      <c r="S905" s="202"/>
      <c r="T905" s="202"/>
      <c r="U905" s="202"/>
      <c r="V905" s="202"/>
      <c r="W905" s="202"/>
      <c r="X905" s="202"/>
      <c r="Y905" s="202"/>
      <c r="Z905" s="202"/>
      <c r="AA905" s="202"/>
    </row>
    <row r="906" spans="1:27" ht="14.25" customHeight="1">
      <c r="A906" s="202"/>
      <c r="B906" s="202"/>
      <c r="C906" s="202"/>
      <c r="D906" s="202"/>
      <c r="E906" s="203"/>
      <c r="F906" s="203"/>
      <c r="G906" s="203"/>
      <c r="H906" s="204"/>
      <c r="I906" s="205"/>
      <c r="J906" s="205"/>
      <c r="K906" s="202"/>
      <c r="L906" s="206"/>
      <c r="M906" s="202"/>
      <c r="N906" s="202"/>
      <c r="O906" s="202"/>
      <c r="P906" s="202"/>
      <c r="Q906" s="202"/>
      <c r="R906" s="202"/>
      <c r="S906" s="202"/>
      <c r="T906" s="202"/>
      <c r="U906" s="202"/>
      <c r="V906" s="202"/>
      <c r="W906" s="202"/>
      <c r="X906" s="202"/>
      <c r="Y906" s="202"/>
      <c r="Z906" s="202"/>
      <c r="AA906" s="202"/>
    </row>
    <row r="907" spans="1:27" ht="14.25" customHeight="1">
      <c r="A907" s="202"/>
      <c r="B907" s="202"/>
      <c r="C907" s="202"/>
      <c r="D907" s="202"/>
      <c r="E907" s="203"/>
      <c r="F907" s="203"/>
      <c r="G907" s="203"/>
      <c r="H907" s="204"/>
      <c r="I907" s="205"/>
      <c r="J907" s="205"/>
      <c r="K907" s="202"/>
      <c r="L907" s="206"/>
      <c r="M907" s="202"/>
      <c r="N907" s="202"/>
      <c r="O907" s="202"/>
      <c r="P907" s="202"/>
      <c r="Q907" s="202"/>
      <c r="R907" s="202"/>
      <c r="S907" s="202"/>
      <c r="T907" s="202"/>
      <c r="U907" s="202"/>
      <c r="V907" s="202"/>
      <c r="W907" s="202"/>
      <c r="X907" s="202"/>
      <c r="Y907" s="202"/>
      <c r="Z907" s="202"/>
      <c r="AA907" s="202"/>
    </row>
    <row r="908" spans="1:27" ht="14.25" customHeight="1">
      <c r="A908" s="202"/>
      <c r="B908" s="202"/>
      <c r="C908" s="202"/>
      <c r="D908" s="202"/>
      <c r="E908" s="203"/>
      <c r="F908" s="203"/>
      <c r="G908" s="203"/>
      <c r="H908" s="204"/>
      <c r="I908" s="205"/>
      <c r="J908" s="205"/>
      <c r="K908" s="202"/>
      <c r="L908" s="206"/>
      <c r="M908" s="202"/>
      <c r="N908" s="202"/>
      <c r="O908" s="202"/>
      <c r="P908" s="202"/>
      <c r="Q908" s="202"/>
      <c r="R908" s="202"/>
      <c r="S908" s="202"/>
      <c r="T908" s="202"/>
      <c r="U908" s="202"/>
      <c r="V908" s="202"/>
      <c r="W908" s="202"/>
      <c r="X908" s="202"/>
      <c r="Y908" s="202"/>
      <c r="Z908" s="202"/>
      <c r="AA908" s="202"/>
    </row>
    <row r="909" spans="1:27" ht="14.25" customHeight="1">
      <c r="A909" s="202"/>
      <c r="B909" s="202"/>
      <c r="C909" s="202"/>
      <c r="D909" s="202"/>
      <c r="E909" s="203"/>
      <c r="F909" s="203"/>
      <c r="G909" s="203"/>
      <c r="H909" s="204"/>
      <c r="I909" s="205"/>
      <c r="J909" s="205"/>
      <c r="K909" s="202"/>
      <c r="L909" s="206"/>
      <c r="M909" s="202"/>
      <c r="N909" s="202"/>
      <c r="O909" s="202"/>
      <c r="P909" s="202"/>
      <c r="Q909" s="202"/>
      <c r="R909" s="202"/>
      <c r="S909" s="202"/>
      <c r="T909" s="202"/>
      <c r="U909" s="202"/>
      <c r="V909" s="202"/>
      <c r="W909" s="202"/>
      <c r="X909" s="202"/>
      <c r="Y909" s="202"/>
      <c r="Z909" s="202"/>
      <c r="AA909" s="202"/>
    </row>
    <row r="910" spans="1:27" ht="14.25" customHeight="1">
      <c r="A910" s="202"/>
      <c r="B910" s="202"/>
      <c r="C910" s="202"/>
      <c r="D910" s="202"/>
      <c r="E910" s="203"/>
      <c r="F910" s="203"/>
      <c r="G910" s="203"/>
      <c r="H910" s="204"/>
      <c r="I910" s="205"/>
      <c r="J910" s="205"/>
      <c r="K910" s="202"/>
      <c r="L910" s="206"/>
      <c r="M910" s="202"/>
      <c r="N910" s="202"/>
      <c r="O910" s="202"/>
      <c r="P910" s="202"/>
      <c r="Q910" s="202"/>
      <c r="R910" s="202"/>
      <c r="S910" s="202"/>
      <c r="T910" s="202"/>
      <c r="U910" s="202"/>
      <c r="V910" s="202"/>
      <c r="W910" s="202"/>
      <c r="X910" s="202"/>
      <c r="Y910" s="202"/>
      <c r="Z910" s="202"/>
      <c r="AA910" s="202"/>
    </row>
    <row r="911" spans="1:27" ht="14.25" customHeight="1">
      <c r="A911" s="202"/>
      <c r="B911" s="202"/>
      <c r="C911" s="202"/>
      <c r="D911" s="202"/>
      <c r="E911" s="203"/>
      <c r="F911" s="203"/>
      <c r="G911" s="203"/>
      <c r="H911" s="204"/>
      <c r="I911" s="205"/>
      <c r="J911" s="205"/>
      <c r="K911" s="202"/>
      <c r="L911" s="206"/>
      <c r="M911" s="202"/>
      <c r="N911" s="202"/>
      <c r="O911" s="202"/>
      <c r="P911" s="202"/>
      <c r="Q911" s="202"/>
      <c r="R911" s="202"/>
      <c r="S911" s="202"/>
      <c r="T911" s="202"/>
      <c r="U911" s="202"/>
      <c r="V911" s="202"/>
      <c r="W911" s="202"/>
      <c r="X911" s="202"/>
      <c r="Y911" s="202"/>
      <c r="Z911" s="202"/>
      <c r="AA911" s="202"/>
    </row>
    <row r="912" spans="1:27" ht="14.25" customHeight="1">
      <c r="A912" s="202"/>
      <c r="B912" s="202"/>
      <c r="C912" s="202"/>
      <c r="D912" s="202"/>
      <c r="E912" s="203"/>
      <c r="F912" s="203"/>
      <c r="G912" s="203"/>
      <c r="H912" s="204"/>
      <c r="I912" s="205"/>
      <c r="J912" s="205"/>
      <c r="K912" s="202"/>
      <c r="L912" s="206"/>
      <c r="M912" s="202"/>
      <c r="N912" s="202"/>
      <c r="O912" s="202"/>
      <c r="P912" s="202"/>
      <c r="Q912" s="202"/>
      <c r="R912" s="202"/>
      <c r="S912" s="202"/>
      <c r="T912" s="202"/>
      <c r="U912" s="202"/>
      <c r="V912" s="202"/>
      <c r="W912" s="202"/>
      <c r="X912" s="202"/>
      <c r="Y912" s="202"/>
      <c r="Z912" s="202"/>
      <c r="AA912" s="202"/>
    </row>
    <row r="913" spans="1:27" ht="14.25" customHeight="1">
      <c r="A913" s="202"/>
      <c r="B913" s="202"/>
      <c r="C913" s="202"/>
      <c r="D913" s="202"/>
      <c r="E913" s="203"/>
      <c r="F913" s="203"/>
      <c r="G913" s="203"/>
      <c r="H913" s="204"/>
      <c r="I913" s="205"/>
      <c r="J913" s="205"/>
      <c r="K913" s="202"/>
      <c r="L913" s="206"/>
      <c r="M913" s="202"/>
      <c r="N913" s="202"/>
      <c r="O913" s="202"/>
      <c r="P913" s="202"/>
      <c r="Q913" s="202"/>
      <c r="R913" s="202"/>
      <c r="S913" s="202"/>
      <c r="T913" s="202"/>
      <c r="U913" s="202"/>
      <c r="V913" s="202"/>
      <c r="W913" s="202"/>
      <c r="X913" s="202"/>
      <c r="Y913" s="202"/>
      <c r="Z913" s="202"/>
      <c r="AA913" s="202"/>
    </row>
    <row r="914" spans="1:27" ht="14.25" customHeight="1">
      <c r="A914" s="202"/>
      <c r="B914" s="202"/>
      <c r="C914" s="202"/>
      <c r="D914" s="202"/>
      <c r="E914" s="203"/>
      <c r="F914" s="203"/>
      <c r="G914" s="203"/>
      <c r="H914" s="204"/>
      <c r="I914" s="205"/>
      <c r="J914" s="205"/>
      <c r="K914" s="202"/>
      <c r="L914" s="206"/>
      <c r="M914" s="202"/>
      <c r="N914" s="202"/>
      <c r="O914" s="202"/>
      <c r="P914" s="202"/>
      <c r="Q914" s="202"/>
      <c r="R914" s="202"/>
      <c r="S914" s="202"/>
      <c r="T914" s="202"/>
      <c r="U914" s="202"/>
      <c r="V914" s="202"/>
      <c r="W914" s="202"/>
      <c r="X914" s="202"/>
      <c r="Y914" s="202"/>
      <c r="Z914" s="202"/>
      <c r="AA914" s="202"/>
    </row>
    <row r="915" spans="1:27" ht="14.25" customHeight="1">
      <c r="A915" s="202"/>
      <c r="B915" s="202"/>
      <c r="C915" s="202"/>
      <c r="D915" s="202"/>
      <c r="E915" s="203"/>
      <c r="F915" s="203"/>
      <c r="G915" s="203"/>
      <c r="H915" s="204"/>
      <c r="I915" s="205"/>
      <c r="J915" s="205"/>
      <c r="K915" s="202"/>
      <c r="L915" s="206"/>
      <c r="M915" s="202"/>
      <c r="N915" s="202"/>
      <c r="O915" s="202"/>
      <c r="P915" s="202"/>
      <c r="Q915" s="202"/>
      <c r="R915" s="202"/>
      <c r="S915" s="202"/>
      <c r="T915" s="202"/>
      <c r="U915" s="202"/>
      <c r="V915" s="202"/>
      <c r="W915" s="202"/>
      <c r="X915" s="202"/>
      <c r="Y915" s="202"/>
      <c r="Z915" s="202"/>
      <c r="AA915" s="202"/>
    </row>
    <row r="916" spans="1:27" ht="14.25" customHeight="1">
      <c r="A916" s="202"/>
      <c r="B916" s="202"/>
      <c r="C916" s="202"/>
      <c r="D916" s="202"/>
      <c r="E916" s="203"/>
      <c r="F916" s="203"/>
      <c r="G916" s="203"/>
      <c r="H916" s="204"/>
      <c r="I916" s="205"/>
      <c r="J916" s="205"/>
      <c r="K916" s="202"/>
      <c r="L916" s="206"/>
      <c r="M916" s="202"/>
      <c r="N916" s="202"/>
      <c r="O916" s="202"/>
      <c r="P916" s="202"/>
      <c r="Q916" s="202"/>
      <c r="R916" s="202"/>
      <c r="S916" s="202"/>
      <c r="T916" s="202"/>
      <c r="U916" s="202"/>
      <c r="V916" s="202"/>
      <c r="W916" s="202"/>
      <c r="X916" s="202"/>
      <c r="Y916" s="202"/>
      <c r="Z916" s="202"/>
      <c r="AA916" s="202"/>
    </row>
    <row r="917" spans="1:27" ht="14.25" customHeight="1">
      <c r="A917" s="202"/>
      <c r="B917" s="202"/>
      <c r="C917" s="202"/>
      <c r="D917" s="202"/>
      <c r="E917" s="203"/>
      <c r="F917" s="203"/>
      <c r="G917" s="203"/>
      <c r="H917" s="204"/>
      <c r="I917" s="205"/>
      <c r="J917" s="205"/>
      <c r="K917" s="202"/>
      <c r="L917" s="206"/>
      <c r="M917" s="202"/>
      <c r="N917" s="202"/>
      <c r="O917" s="202"/>
      <c r="P917" s="202"/>
      <c r="Q917" s="202"/>
      <c r="R917" s="202"/>
      <c r="S917" s="202"/>
      <c r="T917" s="202"/>
      <c r="U917" s="202"/>
      <c r="V917" s="202"/>
      <c r="W917" s="202"/>
      <c r="X917" s="202"/>
      <c r="Y917" s="202"/>
      <c r="Z917" s="202"/>
      <c r="AA917" s="202"/>
    </row>
    <row r="918" spans="1:27" ht="14.25" customHeight="1">
      <c r="A918" s="202"/>
      <c r="B918" s="202"/>
      <c r="C918" s="202"/>
      <c r="D918" s="202"/>
      <c r="E918" s="203"/>
      <c r="F918" s="203"/>
      <c r="G918" s="203"/>
      <c r="H918" s="204"/>
      <c r="I918" s="205"/>
      <c r="J918" s="205"/>
      <c r="K918" s="202"/>
      <c r="L918" s="206"/>
      <c r="M918" s="202"/>
      <c r="N918" s="202"/>
      <c r="O918" s="202"/>
      <c r="P918" s="202"/>
      <c r="Q918" s="202"/>
      <c r="R918" s="202"/>
      <c r="S918" s="202"/>
      <c r="T918" s="202"/>
      <c r="U918" s="202"/>
      <c r="V918" s="202"/>
      <c r="W918" s="202"/>
      <c r="X918" s="202"/>
      <c r="Y918" s="202"/>
      <c r="Z918" s="202"/>
      <c r="AA918" s="202"/>
    </row>
    <row r="919" spans="1:27" ht="14.25" customHeight="1">
      <c r="A919" s="202"/>
      <c r="B919" s="202"/>
      <c r="C919" s="202"/>
      <c r="D919" s="202"/>
      <c r="E919" s="203"/>
      <c r="F919" s="203"/>
      <c r="G919" s="203"/>
      <c r="H919" s="204"/>
      <c r="I919" s="205"/>
      <c r="J919" s="205"/>
      <c r="K919" s="202"/>
      <c r="L919" s="206"/>
      <c r="M919" s="202"/>
      <c r="N919" s="202"/>
      <c r="O919" s="202"/>
      <c r="P919" s="202"/>
      <c r="Q919" s="202"/>
      <c r="R919" s="202"/>
      <c r="S919" s="202"/>
      <c r="T919" s="202"/>
      <c r="U919" s="202"/>
      <c r="V919" s="202"/>
      <c r="W919" s="202"/>
      <c r="X919" s="202"/>
      <c r="Y919" s="202"/>
      <c r="Z919" s="202"/>
      <c r="AA919" s="202"/>
    </row>
    <row r="920" spans="1:27" ht="14.25" customHeight="1">
      <c r="A920" s="202"/>
      <c r="B920" s="202"/>
      <c r="C920" s="202"/>
      <c r="D920" s="202"/>
      <c r="E920" s="203"/>
      <c r="F920" s="203"/>
      <c r="G920" s="203"/>
      <c r="H920" s="204"/>
      <c r="I920" s="205"/>
      <c r="J920" s="205"/>
      <c r="K920" s="202"/>
      <c r="L920" s="206"/>
      <c r="M920" s="202"/>
      <c r="N920" s="202"/>
      <c r="O920" s="202"/>
      <c r="P920" s="202"/>
      <c r="Q920" s="202"/>
      <c r="R920" s="202"/>
      <c r="S920" s="202"/>
      <c r="T920" s="202"/>
      <c r="U920" s="202"/>
      <c r="V920" s="202"/>
      <c r="W920" s="202"/>
      <c r="X920" s="202"/>
      <c r="Y920" s="202"/>
      <c r="Z920" s="202"/>
      <c r="AA920" s="202"/>
    </row>
    <row r="921" spans="1:27" ht="14.25" customHeight="1">
      <c r="A921" s="202"/>
      <c r="B921" s="202"/>
      <c r="C921" s="202"/>
      <c r="D921" s="202"/>
      <c r="E921" s="203"/>
      <c r="F921" s="203"/>
      <c r="G921" s="203"/>
      <c r="H921" s="204"/>
      <c r="I921" s="205"/>
      <c r="J921" s="205"/>
      <c r="K921" s="202"/>
      <c r="L921" s="206"/>
      <c r="M921" s="202"/>
      <c r="N921" s="202"/>
      <c r="O921" s="202"/>
      <c r="P921" s="202"/>
      <c r="Q921" s="202"/>
      <c r="R921" s="202"/>
      <c r="S921" s="202"/>
      <c r="T921" s="202"/>
      <c r="U921" s="202"/>
      <c r="V921" s="202"/>
      <c r="W921" s="202"/>
      <c r="X921" s="202"/>
      <c r="Y921" s="202"/>
      <c r="Z921" s="202"/>
      <c r="AA921" s="202"/>
    </row>
    <row r="922" spans="1:27" ht="14.25" customHeight="1">
      <c r="A922" s="202"/>
      <c r="B922" s="202"/>
      <c r="C922" s="202"/>
      <c r="D922" s="202"/>
      <c r="E922" s="203"/>
      <c r="F922" s="203"/>
      <c r="G922" s="203"/>
      <c r="H922" s="204"/>
      <c r="I922" s="205"/>
      <c r="J922" s="205"/>
      <c r="K922" s="202"/>
      <c r="L922" s="206"/>
      <c r="M922" s="202"/>
      <c r="N922" s="202"/>
      <c r="O922" s="202"/>
      <c r="P922" s="202"/>
      <c r="Q922" s="202"/>
      <c r="R922" s="202"/>
      <c r="S922" s="202"/>
      <c r="T922" s="202"/>
      <c r="U922" s="202"/>
      <c r="V922" s="202"/>
      <c r="W922" s="202"/>
      <c r="X922" s="202"/>
      <c r="Y922" s="202"/>
      <c r="Z922" s="202"/>
      <c r="AA922" s="202"/>
    </row>
    <row r="923" spans="1:27" ht="14.25" customHeight="1">
      <c r="A923" s="202"/>
      <c r="B923" s="202"/>
      <c r="C923" s="202"/>
      <c r="D923" s="202"/>
      <c r="E923" s="203"/>
      <c r="F923" s="203"/>
      <c r="G923" s="203"/>
      <c r="H923" s="204"/>
      <c r="I923" s="205"/>
      <c r="J923" s="205"/>
      <c r="K923" s="202"/>
      <c r="L923" s="206"/>
      <c r="M923" s="202"/>
      <c r="N923" s="202"/>
      <c r="O923" s="202"/>
      <c r="P923" s="202"/>
      <c r="Q923" s="202"/>
      <c r="R923" s="202"/>
      <c r="S923" s="202"/>
      <c r="T923" s="202"/>
      <c r="U923" s="202"/>
      <c r="V923" s="202"/>
      <c r="W923" s="202"/>
      <c r="X923" s="202"/>
      <c r="Y923" s="202"/>
      <c r="Z923" s="202"/>
      <c r="AA923" s="202"/>
    </row>
    <row r="924" spans="1:27" ht="14.25" customHeight="1">
      <c r="A924" s="202"/>
      <c r="B924" s="202"/>
      <c r="C924" s="202"/>
      <c r="D924" s="202"/>
      <c r="E924" s="203"/>
      <c r="F924" s="203"/>
      <c r="G924" s="203"/>
      <c r="H924" s="204"/>
      <c r="I924" s="205"/>
      <c r="J924" s="205"/>
      <c r="K924" s="202"/>
      <c r="L924" s="206"/>
      <c r="M924" s="202"/>
      <c r="N924" s="202"/>
      <c r="O924" s="202"/>
      <c r="P924" s="202"/>
      <c r="Q924" s="202"/>
      <c r="R924" s="202"/>
      <c r="S924" s="202"/>
      <c r="T924" s="202"/>
      <c r="U924" s="202"/>
      <c r="V924" s="202"/>
      <c r="W924" s="202"/>
      <c r="X924" s="202"/>
      <c r="Y924" s="202"/>
      <c r="Z924" s="202"/>
      <c r="AA924" s="202"/>
    </row>
    <row r="925" spans="1:27" ht="14.25" customHeight="1">
      <c r="A925" s="202"/>
      <c r="B925" s="202"/>
      <c r="C925" s="202"/>
      <c r="D925" s="202"/>
      <c r="E925" s="203"/>
      <c r="F925" s="203"/>
      <c r="G925" s="203"/>
      <c r="H925" s="204"/>
      <c r="I925" s="205"/>
      <c r="J925" s="205"/>
      <c r="K925" s="202"/>
      <c r="L925" s="206"/>
      <c r="M925" s="202"/>
      <c r="N925" s="202"/>
      <c r="O925" s="202"/>
      <c r="P925" s="202"/>
      <c r="Q925" s="202"/>
      <c r="R925" s="202"/>
      <c r="S925" s="202"/>
      <c r="T925" s="202"/>
      <c r="U925" s="202"/>
      <c r="V925" s="202"/>
      <c r="W925" s="202"/>
      <c r="X925" s="202"/>
      <c r="Y925" s="202"/>
      <c r="Z925" s="202"/>
      <c r="AA925" s="202"/>
    </row>
    <row r="926" spans="1:27" ht="14.25" customHeight="1">
      <c r="A926" s="202"/>
      <c r="B926" s="202"/>
      <c r="C926" s="202"/>
      <c r="D926" s="202"/>
      <c r="E926" s="203"/>
      <c r="F926" s="203"/>
      <c r="G926" s="203"/>
      <c r="H926" s="204"/>
      <c r="I926" s="205"/>
      <c r="J926" s="205"/>
      <c r="K926" s="202"/>
      <c r="L926" s="206"/>
      <c r="M926" s="202"/>
      <c r="N926" s="202"/>
      <c r="O926" s="202"/>
      <c r="P926" s="202"/>
      <c r="Q926" s="202"/>
      <c r="R926" s="202"/>
      <c r="S926" s="202"/>
      <c r="T926" s="202"/>
      <c r="U926" s="202"/>
      <c r="V926" s="202"/>
      <c r="W926" s="202"/>
      <c r="X926" s="202"/>
      <c r="Y926" s="202"/>
      <c r="Z926" s="202"/>
      <c r="AA926" s="202"/>
    </row>
    <row r="927" spans="1:27" ht="14.25" customHeight="1">
      <c r="A927" s="202"/>
      <c r="B927" s="202"/>
      <c r="C927" s="202"/>
      <c r="D927" s="202"/>
      <c r="E927" s="203"/>
      <c r="F927" s="203"/>
      <c r="G927" s="203"/>
      <c r="H927" s="204"/>
      <c r="I927" s="205"/>
      <c r="J927" s="205"/>
      <c r="K927" s="202"/>
      <c r="L927" s="206"/>
      <c r="M927" s="202"/>
      <c r="N927" s="202"/>
      <c r="O927" s="202"/>
      <c r="P927" s="202"/>
      <c r="Q927" s="202"/>
      <c r="R927" s="202"/>
      <c r="S927" s="202"/>
      <c r="T927" s="202"/>
      <c r="U927" s="202"/>
      <c r="V927" s="202"/>
      <c r="W927" s="202"/>
      <c r="X927" s="202"/>
      <c r="Y927" s="202"/>
      <c r="Z927" s="202"/>
      <c r="AA927" s="202"/>
    </row>
    <row r="928" spans="1:27" ht="14.25" customHeight="1">
      <c r="A928" s="202"/>
      <c r="B928" s="202"/>
      <c r="C928" s="202"/>
      <c r="D928" s="202"/>
      <c r="E928" s="203"/>
      <c r="F928" s="203"/>
      <c r="G928" s="203"/>
      <c r="H928" s="204"/>
      <c r="I928" s="205"/>
      <c r="J928" s="205"/>
      <c r="K928" s="202"/>
      <c r="L928" s="206"/>
      <c r="M928" s="202"/>
      <c r="N928" s="202"/>
      <c r="O928" s="202"/>
      <c r="P928" s="202"/>
      <c r="Q928" s="202"/>
      <c r="R928" s="202"/>
      <c r="S928" s="202"/>
      <c r="T928" s="202"/>
      <c r="U928" s="202"/>
      <c r="V928" s="202"/>
      <c r="W928" s="202"/>
      <c r="X928" s="202"/>
      <c r="Y928" s="202"/>
      <c r="Z928" s="202"/>
      <c r="AA928" s="202"/>
    </row>
    <row r="929" spans="1:27" ht="14.25" customHeight="1">
      <c r="A929" s="202"/>
      <c r="B929" s="202"/>
      <c r="C929" s="202"/>
      <c r="D929" s="202"/>
      <c r="E929" s="203"/>
      <c r="F929" s="203"/>
      <c r="G929" s="203"/>
      <c r="H929" s="204"/>
      <c r="I929" s="205"/>
      <c r="J929" s="205"/>
      <c r="K929" s="202"/>
      <c r="L929" s="206"/>
      <c r="M929" s="202"/>
      <c r="N929" s="202"/>
      <c r="O929" s="202"/>
      <c r="P929" s="202"/>
      <c r="Q929" s="202"/>
      <c r="R929" s="202"/>
      <c r="S929" s="202"/>
      <c r="T929" s="202"/>
      <c r="U929" s="202"/>
      <c r="V929" s="202"/>
      <c r="W929" s="202"/>
      <c r="X929" s="202"/>
      <c r="Y929" s="202"/>
      <c r="Z929" s="202"/>
      <c r="AA929" s="202"/>
    </row>
    <row r="930" spans="1:27" ht="14.25" customHeight="1">
      <c r="A930" s="202"/>
      <c r="B930" s="202"/>
      <c r="C930" s="202"/>
      <c r="D930" s="202"/>
      <c r="E930" s="203"/>
      <c r="F930" s="203"/>
      <c r="G930" s="203"/>
      <c r="H930" s="204"/>
      <c r="I930" s="205"/>
      <c r="J930" s="205"/>
      <c r="K930" s="202"/>
      <c r="L930" s="206"/>
      <c r="M930" s="202"/>
      <c r="N930" s="202"/>
      <c r="O930" s="202"/>
      <c r="P930" s="202"/>
      <c r="Q930" s="202"/>
      <c r="R930" s="202"/>
      <c r="S930" s="202"/>
      <c r="T930" s="202"/>
      <c r="U930" s="202"/>
      <c r="V930" s="202"/>
      <c r="W930" s="202"/>
      <c r="X930" s="202"/>
      <c r="Y930" s="202"/>
      <c r="Z930" s="202"/>
      <c r="AA930" s="202"/>
    </row>
    <row r="931" spans="1:27" ht="14.25" customHeight="1">
      <c r="A931" s="202"/>
      <c r="B931" s="202"/>
      <c r="C931" s="202"/>
      <c r="D931" s="202"/>
      <c r="E931" s="203"/>
      <c r="F931" s="203"/>
      <c r="G931" s="203"/>
      <c r="H931" s="204"/>
      <c r="I931" s="205"/>
      <c r="J931" s="205"/>
      <c r="K931" s="202"/>
      <c r="L931" s="206"/>
      <c r="M931" s="202"/>
      <c r="N931" s="202"/>
      <c r="O931" s="202"/>
      <c r="P931" s="202"/>
      <c r="Q931" s="202"/>
      <c r="R931" s="202"/>
      <c r="S931" s="202"/>
      <c r="T931" s="202"/>
      <c r="U931" s="202"/>
      <c r="V931" s="202"/>
      <c r="W931" s="202"/>
      <c r="X931" s="202"/>
      <c r="Y931" s="202"/>
      <c r="Z931" s="202"/>
      <c r="AA931" s="202"/>
    </row>
    <row r="932" spans="1:27" ht="14.25" customHeight="1">
      <c r="A932" s="202"/>
      <c r="B932" s="202"/>
      <c r="C932" s="202"/>
      <c r="D932" s="202"/>
      <c r="E932" s="203"/>
      <c r="F932" s="203"/>
      <c r="G932" s="203"/>
      <c r="H932" s="204"/>
      <c r="I932" s="205"/>
      <c r="J932" s="205"/>
      <c r="K932" s="202"/>
      <c r="L932" s="206"/>
      <c r="M932" s="202"/>
      <c r="N932" s="202"/>
      <c r="O932" s="202"/>
      <c r="P932" s="202"/>
      <c r="Q932" s="202"/>
      <c r="R932" s="202"/>
      <c r="S932" s="202"/>
      <c r="T932" s="202"/>
      <c r="U932" s="202"/>
      <c r="V932" s="202"/>
      <c r="W932" s="202"/>
      <c r="X932" s="202"/>
      <c r="Y932" s="202"/>
      <c r="Z932" s="202"/>
      <c r="AA932" s="202"/>
    </row>
    <row r="933" spans="1:27" ht="14.25" customHeight="1">
      <c r="A933" s="202"/>
      <c r="B933" s="202"/>
      <c r="C933" s="202"/>
      <c r="D933" s="202"/>
      <c r="E933" s="203"/>
      <c r="F933" s="203"/>
      <c r="G933" s="203"/>
      <c r="H933" s="204"/>
      <c r="I933" s="205"/>
      <c r="J933" s="205"/>
      <c r="K933" s="202"/>
      <c r="L933" s="206"/>
      <c r="M933" s="202"/>
      <c r="N933" s="202"/>
      <c r="O933" s="202"/>
      <c r="P933" s="202"/>
      <c r="Q933" s="202"/>
      <c r="R933" s="202"/>
      <c r="S933" s="202"/>
      <c r="T933" s="202"/>
      <c r="U933" s="202"/>
      <c r="V933" s="202"/>
      <c r="W933" s="202"/>
      <c r="X933" s="202"/>
      <c r="Y933" s="202"/>
      <c r="Z933" s="202"/>
      <c r="AA933" s="202"/>
    </row>
    <row r="934" spans="1:27" ht="14.25" customHeight="1">
      <c r="A934" s="202"/>
      <c r="B934" s="202"/>
      <c r="C934" s="202"/>
      <c r="D934" s="202"/>
      <c r="E934" s="203"/>
      <c r="F934" s="203"/>
      <c r="G934" s="203"/>
      <c r="H934" s="204"/>
      <c r="I934" s="205"/>
      <c r="J934" s="205"/>
      <c r="K934" s="202"/>
      <c r="L934" s="206"/>
      <c r="M934" s="202"/>
      <c r="N934" s="202"/>
      <c r="O934" s="202"/>
      <c r="P934" s="202"/>
      <c r="Q934" s="202"/>
      <c r="R934" s="202"/>
      <c r="S934" s="202"/>
      <c r="T934" s="202"/>
      <c r="U934" s="202"/>
      <c r="V934" s="202"/>
      <c r="W934" s="202"/>
      <c r="X934" s="202"/>
      <c r="Y934" s="202"/>
      <c r="Z934" s="202"/>
      <c r="AA934" s="202"/>
    </row>
    <row r="935" spans="1:27" ht="14.25" customHeight="1">
      <c r="A935" s="202"/>
      <c r="B935" s="202"/>
      <c r="C935" s="202"/>
      <c r="D935" s="202"/>
      <c r="E935" s="203"/>
      <c r="F935" s="203"/>
      <c r="G935" s="203"/>
      <c r="H935" s="204"/>
      <c r="I935" s="205"/>
      <c r="J935" s="205"/>
      <c r="K935" s="202"/>
      <c r="L935" s="206"/>
      <c r="M935" s="202"/>
      <c r="N935" s="202"/>
      <c r="O935" s="202"/>
      <c r="P935" s="202"/>
      <c r="Q935" s="202"/>
      <c r="R935" s="202"/>
      <c r="S935" s="202"/>
      <c r="T935" s="202"/>
      <c r="U935" s="202"/>
      <c r="V935" s="202"/>
      <c r="W935" s="202"/>
      <c r="X935" s="202"/>
      <c r="Y935" s="202"/>
      <c r="Z935" s="202"/>
      <c r="AA935" s="202"/>
    </row>
    <row r="936" spans="1:27" ht="14.25" customHeight="1">
      <c r="A936" s="202"/>
      <c r="B936" s="202"/>
      <c r="C936" s="202"/>
      <c r="D936" s="202"/>
      <c r="E936" s="203"/>
      <c r="F936" s="203"/>
      <c r="G936" s="203"/>
      <c r="H936" s="204"/>
      <c r="I936" s="205"/>
      <c r="J936" s="205"/>
      <c r="K936" s="202"/>
      <c r="L936" s="206"/>
      <c r="M936" s="202"/>
      <c r="N936" s="202"/>
      <c r="O936" s="202"/>
      <c r="P936" s="202"/>
      <c r="Q936" s="202"/>
      <c r="R936" s="202"/>
      <c r="S936" s="202"/>
      <c r="T936" s="202"/>
      <c r="U936" s="202"/>
      <c r="V936" s="202"/>
      <c r="W936" s="202"/>
      <c r="X936" s="202"/>
      <c r="Y936" s="202"/>
      <c r="Z936" s="202"/>
      <c r="AA936" s="202"/>
    </row>
    <row r="937" spans="1:27" ht="14.25" customHeight="1">
      <c r="A937" s="202"/>
      <c r="B937" s="202"/>
      <c r="C937" s="202"/>
      <c r="D937" s="202"/>
      <c r="E937" s="203"/>
      <c r="F937" s="203"/>
      <c r="G937" s="203"/>
      <c r="H937" s="204"/>
      <c r="I937" s="205"/>
      <c r="J937" s="205"/>
      <c r="K937" s="202"/>
      <c r="L937" s="206"/>
      <c r="M937" s="202"/>
      <c r="N937" s="202"/>
      <c r="O937" s="202"/>
      <c r="P937" s="202"/>
      <c r="Q937" s="202"/>
      <c r="R937" s="202"/>
      <c r="S937" s="202"/>
      <c r="T937" s="202"/>
      <c r="U937" s="202"/>
      <c r="V937" s="202"/>
      <c r="W937" s="202"/>
      <c r="X937" s="202"/>
      <c r="Y937" s="202"/>
      <c r="Z937" s="202"/>
      <c r="AA937" s="202"/>
    </row>
    <row r="938" spans="1:27" ht="14.25" customHeight="1">
      <c r="A938" s="202"/>
      <c r="B938" s="202"/>
      <c r="C938" s="202"/>
      <c r="D938" s="202"/>
      <c r="E938" s="203"/>
      <c r="F938" s="203"/>
      <c r="G938" s="203"/>
      <c r="H938" s="204"/>
      <c r="I938" s="205"/>
      <c r="J938" s="205"/>
      <c r="K938" s="202"/>
      <c r="L938" s="206"/>
      <c r="M938" s="202"/>
      <c r="N938" s="202"/>
      <c r="O938" s="202"/>
      <c r="P938" s="202"/>
      <c r="Q938" s="202"/>
      <c r="R938" s="202"/>
      <c r="S938" s="202"/>
      <c r="T938" s="202"/>
      <c r="U938" s="202"/>
      <c r="V938" s="202"/>
      <c r="W938" s="202"/>
      <c r="X938" s="202"/>
      <c r="Y938" s="202"/>
      <c r="Z938" s="202"/>
      <c r="AA938" s="202"/>
    </row>
    <row r="939" spans="1:27" ht="14.25" customHeight="1">
      <c r="A939" s="202"/>
      <c r="B939" s="202"/>
      <c r="C939" s="202"/>
      <c r="D939" s="202"/>
      <c r="E939" s="203"/>
      <c r="F939" s="203"/>
      <c r="G939" s="203"/>
      <c r="H939" s="204"/>
      <c r="I939" s="205"/>
      <c r="J939" s="205"/>
      <c r="K939" s="202"/>
      <c r="L939" s="206"/>
      <c r="M939" s="202"/>
      <c r="N939" s="202"/>
      <c r="O939" s="202"/>
      <c r="P939" s="202"/>
      <c r="Q939" s="202"/>
      <c r="R939" s="202"/>
      <c r="S939" s="202"/>
      <c r="T939" s="202"/>
      <c r="U939" s="202"/>
      <c r="V939" s="202"/>
      <c r="W939" s="202"/>
      <c r="X939" s="202"/>
      <c r="Y939" s="202"/>
      <c r="Z939" s="202"/>
      <c r="AA939" s="202"/>
    </row>
    <row r="940" spans="1:27" ht="14.25" customHeight="1">
      <c r="A940" s="202"/>
      <c r="B940" s="202"/>
      <c r="C940" s="202"/>
      <c r="D940" s="202"/>
      <c r="E940" s="203"/>
      <c r="F940" s="203"/>
      <c r="G940" s="203"/>
      <c r="H940" s="204"/>
      <c r="I940" s="205"/>
      <c r="J940" s="205"/>
      <c r="K940" s="202"/>
      <c r="L940" s="206"/>
      <c r="M940" s="202"/>
      <c r="N940" s="202"/>
      <c r="O940" s="202"/>
      <c r="P940" s="202"/>
      <c r="Q940" s="202"/>
      <c r="R940" s="202"/>
      <c r="S940" s="202"/>
      <c r="T940" s="202"/>
      <c r="U940" s="202"/>
      <c r="V940" s="202"/>
      <c r="W940" s="202"/>
      <c r="X940" s="202"/>
      <c r="Y940" s="202"/>
      <c r="Z940" s="202"/>
      <c r="AA940" s="202"/>
    </row>
    <row r="941" spans="1:27" ht="14.25" customHeight="1">
      <c r="A941" s="202"/>
      <c r="B941" s="202"/>
      <c r="C941" s="202"/>
      <c r="D941" s="202"/>
      <c r="E941" s="203"/>
      <c r="F941" s="203"/>
      <c r="G941" s="203"/>
      <c r="H941" s="204"/>
      <c r="I941" s="205"/>
      <c r="J941" s="205"/>
      <c r="K941" s="202"/>
      <c r="L941" s="206"/>
      <c r="M941" s="202"/>
      <c r="N941" s="202"/>
      <c r="O941" s="202"/>
      <c r="P941" s="202"/>
      <c r="Q941" s="202"/>
      <c r="R941" s="202"/>
      <c r="S941" s="202"/>
      <c r="T941" s="202"/>
      <c r="U941" s="202"/>
      <c r="V941" s="202"/>
      <c r="W941" s="202"/>
      <c r="X941" s="202"/>
      <c r="Y941" s="202"/>
      <c r="Z941" s="202"/>
      <c r="AA941" s="202"/>
    </row>
    <row r="942" spans="1:27" ht="14.25" customHeight="1">
      <c r="A942" s="202"/>
      <c r="B942" s="202"/>
      <c r="C942" s="202"/>
      <c r="D942" s="202"/>
      <c r="E942" s="203"/>
      <c r="F942" s="203"/>
      <c r="G942" s="203"/>
      <c r="H942" s="204"/>
      <c r="I942" s="205"/>
      <c r="J942" s="205"/>
      <c r="K942" s="202"/>
      <c r="L942" s="206"/>
      <c r="M942" s="202"/>
      <c r="N942" s="202"/>
      <c r="O942" s="202"/>
      <c r="P942" s="202"/>
      <c r="Q942" s="202"/>
      <c r="R942" s="202"/>
      <c r="S942" s="202"/>
      <c r="T942" s="202"/>
      <c r="U942" s="202"/>
      <c r="V942" s="202"/>
      <c r="W942" s="202"/>
      <c r="X942" s="202"/>
      <c r="Y942" s="202"/>
      <c r="Z942" s="202"/>
      <c r="AA942" s="202"/>
    </row>
    <row r="943" spans="1:27" ht="14.25" customHeight="1">
      <c r="A943" s="202"/>
      <c r="B943" s="202"/>
      <c r="C943" s="202"/>
      <c r="D943" s="202"/>
      <c r="E943" s="203"/>
      <c r="F943" s="203"/>
      <c r="G943" s="203"/>
      <c r="H943" s="204"/>
      <c r="I943" s="205"/>
      <c r="J943" s="205"/>
      <c r="K943" s="202"/>
      <c r="L943" s="206"/>
      <c r="M943" s="202"/>
      <c r="N943" s="202"/>
      <c r="O943" s="202"/>
      <c r="P943" s="202"/>
      <c r="Q943" s="202"/>
      <c r="R943" s="202"/>
      <c r="S943" s="202"/>
      <c r="T943" s="202"/>
      <c r="U943" s="202"/>
      <c r="V943" s="202"/>
      <c r="W943" s="202"/>
      <c r="X943" s="202"/>
      <c r="Y943" s="202"/>
      <c r="Z943" s="202"/>
      <c r="AA943" s="202"/>
    </row>
    <row r="944" spans="1:27" ht="14.25" customHeight="1">
      <c r="A944" s="202"/>
      <c r="B944" s="202"/>
      <c r="C944" s="202"/>
      <c r="D944" s="202"/>
      <c r="E944" s="203"/>
      <c r="F944" s="203"/>
      <c r="G944" s="203"/>
      <c r="H944" s="204"/>
      <c r="I944" s="205"/>
      <c r="J944" s="205"/>
      <c r="K944" s="202"/>
      <c r="L944" s="206"/>
      <c r="M944" s="202"/>
      <c r="N944" s="202"/>
      <c r="O944" s="202"/>
      <c r="P944" s="202"/>
      <c r="Q944" s="202"/>
      <c r="R944" s="202"/>
      <c r="S944" s="202"/>
      <c r="T944" s="202"/>
      <c r="U944" s="202"/>
      <c r="V944" s="202"/>
      <c r="W944" s="202"/>
      <c r="X944" s="202"/>
      <c r="Y944" s="202"/>
      <c r="Z944" s="202"/>
      <c r="AA944" s="202"/>
    </row>
    <row r="945" spans="1:27" ht="14.25" customHeight="1">
      <c r="A945" s="202"/>
      <c r="B945" s="202"/>
      <c r="C945" s="202"/>
      <c r="D945" s="202"/>
      <c r="E945" s="203"/>
      <c r="F945" s="203"/>
      <c r="G945" s="203"/>
      <c r="H945" s="204"/>
      <c r="I945" s="205"/>
      <c r="J945" s="205"/>
      <c r="K945" s="202"/>
      <c r="L945" s="206"/>
      <c r="M945" s="202"/>
      <c r="N945" s="202"/>
      <c r="O945" s="202"/>
      <c r="P945" s="202"/>
      <c r="Q945" s="202"/>
      <c r="R945" s="202"/>
      <c r="S945" s="202"/>
      <c r="T945" s="202"/>
      <c r="U945" s="202"/>
      <c r="V945" s="202"/>
      <c r="W945" s="202"/>
      <c r="X945" s="202"/>
      <c r="Y945" s="202"/>
      <c r="Z945" s="202"/>
      <c r="AA945" s="202"/>
    </row>
    <row r="946" spans="1:27" ht="14.25" customHeight="1">
      <c r="A946" s="202"/>
      <c r="B946" s="202"/>
      <c r="C946" s="202"/>
      <c r="D946" s="202"/>
      <c r="E946" s="203"/>
      <c r="F946" s="203"/>
      <c r="G946" s="203"/>
      <c r="H946" s="204"/>
      <c r="I946" s="205"/>
      <c r="J946" s="205"/>
      <c r="K946" s="202"/>
      <c r="L946" s="206"/>
      <c r="M946" s="202"/>
      <c r="N946" s="202"/>
      <c r="O946" s="202"/>
      <c r="P946" s="202"/>
      <c r="Q946" s="202"/>
      <c r="R946" s="202"/>
      <c r="S946" s="202"/>
      <c r="T946" s="202"/>
      <c r="U946" s="202"/>
      <c r="V946" s="202"/>
      <c r="W946" s="202"/>
      <c r="X946" s="202"/>
      <c r="Y946" s="202"/>
      <c r="Z946" s="202"/>
      <c r="AA946" s="202"/>
    </row>
    <row r="947" spans="1:27" ht="14.25" customHeight="1">
      <c r="A947" s="202"/>
      <c r="B947" s="202"/>
      <c r="C947" s="202"/>
      <c r="D947" s="202"/>
      <c r="E947" s="203"/>
      <c r="F947" s="203"/>
      <c r="G947" s="203"/>
      <c r="H947" s="204"/>
      <c r="I947" s="205"/>
      <c r="J947" s="205"/>
      <c r="K947" s="202"/>
      <c r="L947" s="206"/>
      <c r="M947" s="202"/>
      <c r="N947" s="202"/>
      <c r="O947" s="202"/>
      <c r="P947" s="202"/>
      <c r="Q947" s="202"/>
      <c r="R947" s="202"/>
      <c r="S947" s="202"/>
      <c r="T947" s="202"/>
      <c r="U947" s="202"/>
      <c r="V947" s="202"/>
      <c r="W947" s="202"/>
      <c r="X947" s="202"/>
      <c r="Y947" s="202"/>
      <c r="Z947" s="202"/>
      <c r="AA947" s="202"/>
    </row>
    <row r="948" spans="1:27" ht="14.25" customHeight="1">
      <c r="A948" s="202"/>
      <c r="B948" s="202"/>
      <c r="C948" s="202"/>
      <c r="D948" s="202"/>
      <c r="E948" s="203"/>
      <c r="F948" s="203"/>
      <c r="G948" s="203"/>
      <c r="H948" s="204"/>
      <c r="I948" s="205"/>
      <c r="J948" s="205"/>
      <c r="K948" s="202"/>
      <c r="L948" s="206"/>
      <c r="M948" s="202"/>
      <c r="N948" s="202"/>
      <c r="O948" s="202"/>
      <c r="P948" s="202"/>
      <c r="Q948" s="202"/>
      <c r="R948" s="202"/>
      <c r="S948" s="202"/>
      <c r="T948" s="202"/>
      <c r="U948" s="202"/>
      <c r="V948" s="202"/>
      <c r="W948" s="202"/>
      <c r="X948" s="202"/>
      <c r="Y948" s="202"/>
      <c r="Z948" s="202"/>
      <c r="AA948" s="202"/>
    </row>
    <row r="949" spans="1:27" ht="14.25" customHeight="1">
      <c r="A949" s="202"/>
      <c r="B949" s="202"/>
      <c r="C949" s="202"/>
      <c r="D949" s="202"/>
      <c r="E949" s="203"/>
      <c r="F949" s="203"/>
      <c r="G949" s="203"/>
      <c r="H949" s="204"/>
      <c r="I949" s="205"/>
      <c r="J949" s="205"/>
      <c r="K949" s="202"/>
      <c r="L949" s="206"/>
      <c r="M949" s="202"/>
      <c r="N949" s="202"/>
      <c r="O949" s="202"/>
      <c r="P949" s="202"/>
      <c r="Q949" s="202"/>
      <c r="R949" s="202"/>
      <c r="S949" s="202"/>
      <c r="T949" s="202"/>
      <c r="U949" s="202"/>
      <c r="V949" s="202"/>
      <c r="W949" s="202"/>
      <c r="X949" s="202"/>
      <c r="Y949" s="202"/>
      <c r="Z949" s="202"/>
      <c r="AA949" s="202"/>
    </row>
    <row r="950" spans="1:27" ht="14.25" customHeight="1">
      <c r="A950" s="202"/>
      <c r="B950" s="202"/>
      <c r="C950" s="202"/>
      <c r="D950" s="202"/>
      <c r="E950" s="203"/>
      <c r="F950" s="203"/>
      <c r="G950" s="203"/>
      <c r="H950" s="204"/>
      <c r="I950" s="205"/>
      <c r="J950" s="205"/>
      <c r="K950" s="202"/>
      <c r="L950" s="206"/>
      <c r="M950" s="202"/>
      <c r="N950" s="202"/>
      <c r="O950" s="202"/>
      <c r="P950" s="202"/>
      <c r="Q950" s="202"/>
      <c r="R950" s="202"/>
      <c r="S950" s="202"/>
      <c r="T950" s="202"/>
      <c r="U950" s="202"/>
      <c r="V950" s="202"/>
      <c r="W950" s="202"/>
      <c r="X950" s="202"/>
      <c r="Y950" s="202"/>
      <c r="Z950" s="202"/>
      <c r="AA950" s="202"/>
    </row>
    <row r="951" spans="1:27" ht="14.25" customHeight="1">
      <c r="A951" s="202"/>
      <c r="B951" s="202"/>
      <c r="C951" s="202"/>
      <c r="D951" s="202"/>
      <c r="E951" s="203"/>
      <c r="F951" s="203"/>
      <c r="G951" s="203"/>
      <c r="H951" s="204"/>
      <c r="I951" s="205"/>
      <c r="J951" s="205"/>
      <c r="K951" s="202"/>
      <c r="L951" s="206"/>
      <c r="M951" s="202"/>
      <c r="N951" s="202"/>
      <c r="O951" s="202"/>
      <c r="P951" s="202"/>
      <c r="Q951" s="202"/>
      <c r="R951" s="202"/>
      <c r="S951" s="202"/>
      <c r="T951" s="202"/>
      <c r="U951" s="202"/>
      <c r="V951" s="202"/>
      <c r="W951" s="202"/>
      <c r="X951" s="202"/>
      <c r="Y951" s="202"/>
      <c r="Z951" s="202"/>
      <c r="AA951" s="202"/>
    </row>
    <row r="952" spans="1:27" ht="14.25" customHeight="1">
      <c r="A952" s="202"/>
      <c r="B952" s="202"/>
      <c r="C952" s="202"/>
      <c r="D952" s="202"/>
      <c r="E952" s="203"/>
      <c r="F952" s="203"/>
      <c r="G952" s="203"/>
      <c r="H952" s="204"/>
      <c r="I952" s="205"/>
      <c r="J952" s="205"/>
      <c r="K952" s="202"/>
      <c r="L952" s="206"/>
      <c r="M952" s="202"/>
      <c r="N952" s="202"/>
      <c r="O952" s="202"/>
      <c r="P952" s="202"/>
      <c r="Q952" s="202"/>
      <c r="R952" s="202"/>
      <c r="S952" s="202"/>
      <c r="T952" s="202"/>
      <c r="U952" s="202"/>
      <c r="V952" s="202"/>
      <c r="W952" s="202"/>
      <c r="X952" s="202"/>
      <c r="Y952" s="202"/>
      <c r="Z952" s="202"/>
      <c r="AA952" s="202"/>
    </row>
    <row r="953" spans="1:27" ht="14.25" customHeight="1">
      <c r="A953" s="202"/>
      <c r="B953" s="202"/>
      <c r="C953" s="202"/>
      <c r="D953" s="202"/>
      <c r="E953" s="203"/>
      <c r="F953" s="203"/>
      <c r="G953" s="203"/>
      <c r="H953" s="204"/>
      <c r="I953" s="205"/>
      <c r="J953" s="205"/>
      <c r="K953" s="202"/>
      <c r="L953" s="206"/>
      <c r="M953" s="202"/>
      <c r="N953" s="202"/>
      <c r="O953" s="202"/>
      <c r="P953" s="202"/>
      <c r="Q953" s="202"/>
      <c r="R953" s="202"/>
      <c r="S953" s="202"/>
      <c r="T953" s="202"/>
      <c r="U953" s="202"/>
      <c r="V953" s="202"/>
      <c r="W953" s="202"/>
      <c r="X953" s="202"/>
      <c r="Y953" s="202"/>
      <c r="Z953" s="202"/>
      <c r="AA953" s="202"/>
    </row>
    <row r="954" spans="1:27" ht="14.25" customHeight="1">
      <c r="A954" s="202"/>
      <c r="B954" s="202"/>
      <c r="C954" s="202"/>
      <c r="D954" s="202"/>
      <c r="E954" s="203"/>
      <c r="F954" s="203"/>
      <c r="G954" s="203"/>
      <c r="H954" s="204"/>
      <c r="I954" s="205"/>
      <c r="J954" s="205"/>
      <c r="K954" s="202"/>
      <c r="L954" s="206"/>
      <c r="M954" s="202"/>
      <c r="N954" s="202"/>
      <c r="O954" s="202"/>
      <c r="P954" s="202"/>
      <c r="Q954" s="202"/>
      <c r="R954" s="202"/>
      <c r="S954" s="202"/>
      <c r="T954" s="202"/>
      <c r="U954" s="202"/>
      <c r="V954" s="202"/>
      <c r="W954" s="202"/>
      <c r="X954" s="202"/>
      <c r="Y954" s="202"/>
      <c r="Z954" s="202"/>
      <c r="AA954" s="202"/>
    </row>
    <row r="955" spans="1:27" ht="14.25" customHeight="1">
      <c r="A955" s="202"/>
      <c r="B955" s="202"/>
      <c r="C955" s="202"/>
      <c r="D955" s="202"/>
      <c r="E955" s="203"/>
      <c r="F955" s="203"/>
      <c r="G955" s="203"/>
      <c r="H955" s="204"/>
      <c r="I955" s="205"/>
      <c r="J955" s="205"/>
      <c r="K955" s="202"/>
      <c r="L955" s="206"/>
      <c r="M955" s="202"/>
      <c r="N955" s="202"/>
      <c r="O955" s="202"/>
      <c r="P955" s="202"/>
      <c r="Q955" s="202"/>
      <c r="R955" s="202"/>
      <c r="S955" s="202"/>
      <c r="T955" s="202"/>
      <c r="U955" s="202"/>
      <c r="V955" s="202"/>
      <c r="W955" s="202"/>
      <c r="X955" s="202"/>
      <c r="Y955" s="202"/>
      <c r="Z955" s="202"/>
      <c r="AA955" s="202"/>
    </row>
    <row r="956" spans="1:27" ht="14.25" customHeight="1">
      <c r="A956" s="202"/>
      <c r="B956" s="202"/>
      <c r="C956" s="202"/>
      <c r="D956" s="202"/>
      <c r="E956" s="203"/>
      <c r="F956" s="203"/>
      <c r="G956" s="203"/>
      <c r="H956" s="204"/>
      <c r="I956" s="205"/>
      <c r="J956" s="205"/>
      <c r="K956" s="202"/>
      <c r="L956" s="206"/>
      <c r="M956" s="202"/>
      <c r="N956" s="202"/>
      <c r="O956" s="202"/>
      <c r="P956" s="202"/>
      <c r="Q956" s="202"/>
      <c r="R956" s="202"/>
      <c r="S956" s="202"/>
      <c r="T956" s="202"/>
      <c r="U956" s="202"/>
      <c r="V956" s="202"/>
      <c r="W956" s="202"/>
      <c r="X956" s="202"/>
      <c r="Y956" s="202"/>
      <c r="Z956" s="202"/>
      <c r="AA956" s="202"/>
    </row>
    <row r="957" spans="1:27" ht="14.25" customHeight="1">
      <c r="A957" s="202"/>
      <c r="B957" s="202"/>
      <c r="C957" s="202"/>
      <c r="D957" s="202"/>
      <c r="E957" s="203"/>
      <c r="F957" s="203"/>
      <c r="G957" s="203"/>
      <c r="H957" s="204"/>
      <c r="I957" s="205"/>
      <c r="J957" s="205"/>
      <c r="K957" s="202"/>
      <c r="L957" s="206"/>
      <c r="M957" s="202"/>
      <c r="N957" s="202"/>
      <c r="O957" s="202"/>
      <c r="P957" s="202"/>
      <c r="Q957" s="202"/>
      <c r="R957" s="202"/>
      <c r="S957" s="202"/>
      <c r="T957" s="202"/>
      <c r="U957" s="202"/>
      <c r="V957" s="202"/>
      <c r="W957" s="202"/>
      <c r="X957" s="202"/>
      <c r="Y957" s="202"/>
      <c r="Z957" s="202"/>
      <c r="AA957" s="202"/>
    </row>
    <row r="958" spans="1:27" ht="14.25" customHeight="1">
      <c r="A958" s="202"/>
      <c r="B958" s="202"/>
      <c r="C958" s="202"/>
      <c r="D958" s="202"/>
      <c r="E958" s="203"/>
      <c r="F958" s="203"/>
      <c r="G958" s="203"/>
      <c r="H958" s="204"/>
      <c r="I958" s="205"/>
      <c r="J958" s="205"/>
      <c r="K958" s="202"/>
      <c r="L958" s="206"/>
      <c r="M958" s="202"/>
      <c r="N958" s="202"/>
      <c r="O958" s="202"/>
      <c r="P958" s="202"/>
      <c r="Q958" s="202"/>
      <c r="R958" s="202"/>
      <c r="S958" s="202"/>
      <c r="T958" s="202"/>
      <c r="U958" s="202"/>
      <c r="V958" s="202"/>
      <c r="W958" s="202"/>
      <c r="X958" s="202"/>
      <c r="Y958" s="202"/>
      <c r="Z958" s="202"/>
      <c r="AA958" s="202"/>
    </row>
    <row r="959" spans="1:27" ht="14.25" customHeight="1">
      <c r="A959" s="202"/>
      <c r="B959" s="202"/>
      <c r="C959" s="202"/>
      <c r="D959" s="202"/>
      <c r="E959" s="203"/>
      <c r="F959" s="203"/>
      <c r="G959" s="203"/>
      <c r="H959" s="204"/>
      <c r="I959" s="205"/>
      <c r="J959" s="205"/>
      <c r="K959" s="202"/>
      <c r="L959" s="206"/>
      <c r="M959" s="202"/>
      <c r="N959" s="202"/>
      <c r="O959" s="202"/>
      <c r="P959" s="202"/>
      <c r="Q959" s="202"/>
      <c r="R959" s="202"/>
      <c r="S959" s="202"/>
      <c r="T959" s="202"/>
      <c r="U959" s="202"/>
      <c r="V959" s="202"/>
      <c r="W959" s="202"/>
      <c r="X959" s="202"/>
      <c r="Y959" s="202"/>
      <c r="Z959" s="202"/>
      <c r="AA959" s="202"/>
    </row>
    <row r="960" spans="1:27" ht="14.25" customHeight="1">
      <c r="A960" s="202"/>
      <c r="B960" s="202"/>
      <c r="C960" s="202"/>
      <c r="D960" s="202"/>
      <c r="E960" s="203"/>
      <c r="F960" s="203"/>
      <c r="G960" s="203"/>
      <c r="H960" s="204"/>
      <c r="I960" s="205"/>
      <c r="J960" s="205"/>
      <c r="K960" s="202"/>
      <c r="L960" s="206"/>
      <c r="M960" s="202"/>
      <c r="N960" s="202"/>
      <c r="O960" s="202"/>
      <c r="P960" s="202"/>
      <c r="Q960" s="202"/>
      <c r="R960" s="202"/>
      <c r="S960" s="202"/>
      <c r="T960" s="202"/>
      <c r="U960" s="202"/>
      <c r="V960" s="202"/>
      <c r="W960" s="202"/>
      <c r="X960" s="202"/>
      <c r="Y960" s="202"/>
      <c r="Z960" s="202"/>
      <c r="AA960" s="202"/>
    </row>
    <row r="961" spans="1:27" ht="14.25" customHeight="1">
      <c r="A961" s="202"/>
      <c r="B961" s="202"/>
      <c r="C961" s="202"/>
      <c r="D961" s="202"/>
      <c r="E961" s="203"/>
      <c r="F961" s="203"/>
      <c r="G961" s="203"/>
      <c r="H961" s="204"/>
      <c r="I961" s="205"/>
      <c r="J961" s="205"/>
      <c r="K961" s="202"/>
      <c r="L961" s="206"/>
      <c r="M961" s="202"/>
      <c r="N961" s="202"/>
      <c r="O961" s="202"/>
      <c r="P961" s="202"/>
      <c r="Q961" s="202"/>
      <c r="R961" s="202"/>
      <c r="S961" s="202"/>
      <c r="T961" s="202"/>
      <c r="U961" s="202"/>
      <c r="V961" s="202"/>
      <c r="W961" s="202"/>
      <c r="X961" s="202"/>
      <c r="Y961" s="202"/>
      <c r="Z961" s="202"/>
      <c r="AA961" s="202"/>
    </row>
    <row r="962" spans="1:27" ht="14.25" customHeight="1">
      <c r="A962" s="202"/>
      <c r="B962" s="202"/>
      <c r="C962" s="202"/>
      <c r="D962" s="202"/>
      <c r="E962" s="203"/>
      <c r="F962" s="203"/>
      <c r="G962" s="203"/>
      <c r="H962" s="204"/>
      <c r="I962" s="205"/>
      <c r="J962" s="205"/>
      <c r="K962" s="202"/>
      <c r="L962" s="206"/>
      <c r="M962" s="202"/>
      <c r="N962" s="202"/>
      <c r="O962" s="202"/>
      <c r="P962" s="202"/>
      <c r="Q962" s="202"/>
      <c r="R962" s="202"/>
      <c r="S962" s="202"/>
      <c r="T962" s="202"/>
      <c r="U962" s="202"/>
      <c r="V962" s="202"/>
      <c r="W962" s="202"/>
      <c r="X962" s="202"/>
      <c r="Y962" s="202"/>
      <c r="Z962" s="202"/>
      <c r="AA962" s="202"/>
    </row>
    <row r="963" spans="1:27" ht="14.25" customHeight="1">
      <c r="A963" s="202"/>
      <c r="B963" s="202"/>
      <c r="C963" s="202"/>
      <c r="D963" s="202"/>
      <c r="E963" s="203"/>
      <c r="F963" s="203"/>
      <c r="G963" s="203"/>
      <c r="H963" s="204"/>
      <c r="I963" s="205"/>
      <c r="J963" s="205"/>
      <c r="K963" s="202"/>
      <c r="L963" s="206"/>
      <c r="M963" s="202"/>
      <c r="N963" s="202"/>
      <c r="O963" s="202"/>
      <c r="P963" s="202"/>
      <c r="Q963" s="202"/>
      <c r="R963" s="202"/>
      <c r="S963" s="202"/>
      <c r="T963" s="202"/>
      <c r="U963" s="202"/>
      <c r="V963" s="202"/>
      <c r="W963" s="202"/>
      <c r="X963" s="202"/>
      <c r="Y963" s="202"/>
      <c r="Z963" s="202"/>
      <c r="AA963" s="202"/>
    </row>
    <row r="964" spans="1:27" ht="14.25" customHeight="1">
      <c r="A964" s="202"/>
      <c r="B964" s="202"/>
      <c r="C964" s="202"/>
      <c r="D964" s="202"/>
      <c r="E964" s="203"/>
      <c r="F964" s="203"/>
      <c r="G964" s="203"/>
      <c r="H964" s="204"/>
      <c r="I964" s="205"/>
      <c r="J964" s="205"/>
      <c r="K964" s="202"/>
      <c r="L964" s="206"/>
      <c r="M964" s="202"/>
      <c r="N964" s="202"/>
      <c r="O964" s="202"/>
      <c r="P964" s="202"/>
      <c r="Q964" s="202"/>
      <c r="R964" s="202"/>
      <c r="S964" s="202"/>
      <c r="T964" s="202"/>
      <c r="U964" s="202"/>
      <c r="V964" s="202"/>
      <c r="W964" s="202"/>
      <c r="X964" s="202"/>
      <c r="Y964" s="202"/>
      <c r="Z964" s="202"/>
      <c r="AA964" s="202"/>
    </row>
    <row r="965" spans="1:27" ht="14.25" customHeight="1">
      <c r="A965" s="202"/>
      <c r="B965" s="202"/>
      <c r="C965" s="202"/>
      <c r="D965" s="202"/>
      <c r="E965" s="203"/>
      <c r="F965" s="203"/>
      <c r="G965" s="203"/>
      <c r="H965" s="204"/>
      <c r="I965" s="205"/>
      <c r="J965" s="205"/>
      <c r="K965" s="202"/>
      <c r="L965" s="206"/>
      <c r="M965" s="202"/>
      <c r="N965" s="202"/>
      <c r="O965" s="202"/>
      <c r="P965" s="202"/>
      <c r="Q965" s="202"/>
      <c r="R965" s="202"/>
      <c r="S965" s="202"/>
      <c r="T965" s="202"/>
      <c r="U965" s="202"/>
      <c r="V965" s="202"/>
      <c r="W965" s="202"/>
      <c r="X965" s="202"/>
      <c r="Y965" s="202"/>
      <c r="Z965" s="202"/>
      <c r="AA965" s="202"/>
    </row>
    <row r="966" spans="1:27" ht="14.25" customHeight="1">
      <c r="A966" s="202"/>
      <c r="B966" s="202"/>
      <c r="C966" s="202"/>
      <c r="D966" s="202"/>
      <c r="E966" s="203"/>
      <c r="F966" s="203"/>
      <c r="G966" s="203"/>
      <c r="H966" s="204"/>
      <c r="I966" s="205"/>
      <c r="J966" s="205"/>
      <c r="K966" s="202"/>
      <c r="L966" s="206"/>
      <c r="M966" s="202"/>
      <c r="N966" s="202"/>
      <c r="O966" s="202"/>
      <c r="P966" s="202"/>
      <c r="Q966" s="202"/>
      <c r="R966" s="202"/>
      <c r="S966" s="202"/>
      <c r="T966" s="202"/>
      <c r="U966" s="202"/>
      <c r="V966" s="202"/>
      <c r="W966" s="202"/>
      <c r="X966" s="202"/>
      <c r="Y966" s="202"/>
      <c r="Z966" s="202"/>
      <c r="AA966" s="202"/>
    </row>
    <row r="967" spans="1:27" ht="14.25" customHeight="1">
      <c r="A967" s="202"/>
      <c r="B967" s="202"/>
      <c r="C967" s="202"/>
      <c r="D967" s="202"/>
      <c r="E967" s="203"/>
      <c r="F967" s="203"/>
      <c r="G967" s="203"/>
      <c r="H967" s="204"/>
      <c r="I967" s="205"/>
      <c r="J967" s="205"/>
      <c r="K967" s="202"/>
      <c r="L967" s="206"/>
      <c r="M967" s="202"/>
      <c r="N967" s="202"/>
      <c r="O967" s="202"/>
      <c r="P967" s="202"/>
      <c r="Q967" s="202"/>
      <c r="R967" s="202"/>
      <c r="S967" s="202"/>
      <c r="T967" s="202"/>
      <c r="U967" s="202"/>
      <c r="V967" s="202"/>
      <c r="W967" s="202"/>
      <c r="X967" s="202"/>
      <c r="Y967" s="202"/>
      <c r="Z967" s="202"/>
      <c r="AA967" s="202"/>
    </row>
    <row r="968" spans="1:27" ht="14.25" customHeight="1">
      <c r="A968" s="202"/>
      <c r="B968" s="202"/>
      <c r="C968" s="202"/>
      <c r="D968" s="202"/>
      <c r="E968" s="203"/>
      <c r="F968" s="203"/>
      <c r="G968" s="203"/>
      <c r="H968" s="204"/>
      <c r="I968" s="205"/>
      <c r="J968" s="205"/>
      <c r="K968" s="202"/>
      <c r="L968" s="206"/>
      <c r="M968" s="202"/>
      <c r="N968" s="202"/>
      <c r="O968" s="202"/>
      <c r="P968" s="202"/>
      <c r="Q968" s="202"/>
      <c r="R968" s="202"/>
      <c r="S968" s="202"/>
      <c r="T968" s="202"/>
      <c r="U968" s="202"/>
      <c r="V968" s="202"/>
      <c r="W968" s="202"/>
      <c r="X968" s="202"/>
      <c r="Y968" s="202"/>
      <c r="Z968" s="202"/>
      <c r="AA968" s="202"/>
    </row>
    <row r="969" spans="1:27" ht="14.25" customHeight="1">
      <c r="A969" s="202"/>
      <c r="B969" s="202"/>
      <c r="C969" s="202"/>
      <c r="D969" s="202"/>
      <c r="E969" s="203"/>
      <c r="F969" s="203"/>
      <c r="G969" s="203"/>
      <c r="H969" s="204"/>
      <c r="I969" s="205"/>
      <c r="J969" s="205"/>
      <c r="K969" s="202"/>
      <c r="L969" s="206"/>
      <c r="M969" s="202"/>
      <c r="N969" s="202"/>
      <c r="O969" s="202"/>
      <c r="P969" s="202"/>
      <c r="Q969" s="202"/>
      <c r="R969" s="202"/>
      <c r="S969" s="202"/>
      <c r="T969" s="202"/>
      <c r="U969" s="202"/>
      <c r="V969" s="202"/>
      <c r="W969" s="202"/>
      <c r="X969" s="202"/>
      <c r="Y969" s="202"/>
      <c r="Z969" s="202"/>
      <c r="AA969" s="202"/>
    </row>
    <row r="970" spans="1:27" ht="14.25" customHeight="1">
      <c r="A970" s="202"/>
      <c r="B970" s="202"/>
      <c r="C970" s="202"/>
      <c r="D970" s="202"/>
      <c r="E970" s="203"/>
      <c r="F970" s="203"/>
      <c r="G970" s="203"/>
      <c r="H970" s="204"/>
      <c r="I970" s="205"/>
      <c r="J970" s="205"/>
      <c r="K970" s="202"/>
      <c r="L970" s="206"/>
      <c r="M970" s="202"/>
      <c r="N970" s="202"/>
      <c r="O970" s="202"/>
      <c r="P970" s="202"/>
      <c r="Q970" s="202"/>
      <c r="R970" s="202"/>
      <c r="S970" s="202"/>
      <c r="T970" s="202"/>
      <c r="U970" s="202"/>
      <c r="V970" s="202"/>
      <c r="W970" s="202"/>
      <c r="X970" s="202"/>
      <c r="Y970" s="202"/>
      <c r="Z970" s="202"/>
      <c r="AA970" s="202"/>
    </row>
    <row r="971" spans="1:27" ht="14.25" customHeight="1">
      <c r="A971" s="202"/>
      <c r="B971" s="202"/>
      <c r="C971" s="202"/>
      <c r="D971" s="202"/>
      <c r="E971" s="203"/>
      <c r="F971" s="203"/>
      <c r="G971" s="203"/>
      <c r="H971" s="204"/>
      <c r="I971" s="205"/>
      <c r="J971" s="205"/>
      <c r="K971" s="202"/>
      <c r="L971" s="206"/>
      <c r="M971" s="202"/>
      <c r="N971" s="202"/>
      <c r="O971" s="202"/>
      <c r="P971" s="202"/>
      <c r="Q971" s="202"/>
      <c r="R971" s="202"/>
      <c r="S971" s="202"/>
      <c r="T971" s="202"/>
      <c r="U971" s="202"/>
      <c r="V971" s="202"/>
      <c r="W971" s="202"/>
      <c r="X971" s="202"/>
      <c r="Y971" s="202"/>
      <c r="Z971" s="202"/>
      <c r="AA971" s="202"/>
    </row>
    <row r="972" spans="1:27" ht="14.25" customHeight="1">
      <c r="A972" s="202"/>
      <c r="B972" s="202"/>
      <c r="C972" s="202"/>
      <c r="D972" s="202"/>
      <c r="E972" s="203"/>
      <c r="F972" s="203"/>
      <c r="G972" s="203"/>
      <c r="H972" s="204"/>
      <c r="I972" s="205"/>
      <c r="J972" s="205"/>
      <c r="K972" s="202"/>
      <c r="L972" s="206"/>
      <c r="M972" s="202"/>
      <c r="N972" s="202"/>
      <c r="O972" s="202"/>
      <c r="P972" s="202"/>
      <c r="Q972" s="202"/>
      <c r="R972" s="202"/>
      <c r="S972" s="202"/>
      <c r="T972" s="202"/>
      <c r="U972" s="202"/>
      <c r="V972" s="202"/>
      <c r="W972" s="202"/>
      <c r="X972" s="202"/>
      <c r="Y972" s="202"/>
      <c r="Z972" s="202"/>
      <c r="AA972" s="202"/>
    </row>
    <row r="973" spans="1:27" ht="14.25" customHeight="1">
      <c r="A973" s="202"/>
      <c r="B973" s="202"/>
      <c r="C973" s="202"/>
      <c r="D973" s="202"/>
      <c r="E973" s="203"/>
      <c r="F973" s="203"/>
      <c r="G973" s="203"/>
      <c r="H973" s="204"/>
      <c r="I973" s="205"/>
      <c r="J973" s="205"/>
      <c r="K973" s="202"/>
      <c r="L973" s="206"/>
      <c r="M973" s="202"/>
      <c r="N973" s="202"/>
      <c r="O973" s="202"/>
      <c r="P973" s="202"/>
      <c r="Q973" s="202"/>
      <c r="R973" s="202"/>
      <c r="S973" s="202"/>
      <c r="T973" s="202"/>
      <c r="U973" s="202"/>
      <c r="V973" s="202"/>
      <c r="W973" s="202"/>
      <c r="X973" s="202"/>
      <c r="Y973" s="202"/>
      <c r="Z973" s="202"/>
      <c r="AA973" s="202"/>
    </row>
    <row r="974" spans="1:27" ht="14.25" customHeight="1">
      <c r="A974" s="202"/>
      <c r="B974" s="202"/>
      <c r="C974" s="202"/>
      <c r="D974" s="202"/>
      <c r="E974" s="203"/>
      <c r="F974" s="203"/>
      <c r="G974" s="203"/>
      <c r="H974" s="204"/>
      <c r="I974" s="205"/>
      <c r="J974" s="205"/>
      <c r="K974" s="202"/>
      <c r="L974" s="206"/>
      <c r="M974" s="202"/>
      <c r="N974" s="202"/>
      <c r="O974" s="202"/>
      <c r="P974" s="202"/>
      <c r="Q974" s="202"/>
      <c r="R974" s="202"/>
      <c r="S974" s="202"/>
      <c r="T974" s="202"/>
      <c r="U974" s="202"/>
      <c r="V974" s="202"/>
      <c r="W974" s="202"/>
      <c r="X974" s="202"/>
      <c r="Y974" s="202"/>
      <c r="Z974" s="202"/>
      <c r="AA974" s="202"/>
    </row>
  </sheetData>
  <sheetProtection algorithmName="SHA-512" hashValue="DYCIhhNckSAsCE2XNgSI874VF70b3wKx80Bpy4rpChi1UqAPXqr2I1FHrewpS8KYGgR/VKmb7GBC0sK+YIe4kA==" saltValue="JxMMra3Q9FrCFf5Cnnakqg==" spinCount="100000" sheet="1" objects="1" scenarios="1"/>
  <protectedRanges>
    <protectedRange sqref="D4:D14" name="EQUIPAMENTOS"/>
  </protectedRanges>
  <mergeCells count="2">
    <mergeCell ref="B2:J2"/>
    <mergeCell ref="K2:L2"/>
  </mergeCells>
  <printOptions horizontalCentered="1"/>
  <pageMargins left="0.78740157480314965" right="0.78740157480314965" top="0.78740157480314965" bottom="0.78740157480314965" header="0" footer="0"/>
  <pageSetup paperSize="9" scale="41" fitToHeight="0" orientation="portrait" r:id="rId1"/>
  <headerFooter>
    <oddHeader>&amp;C&amp;A</oddHeader>
    <oddFooter>&amp;CPágina &amp;P de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tabColor rgb="FFFFFF00"/>
    <pageSetUpPr fitToPage="1"/>
  </sheetPr>
  <dimension ref="A1:Y833"/>
  <sheetViews>
    <sheetView tabSelected="1" view="pageBreakPreview" topLeftCell="A5" zoomScale="70" zoomScaleNormal="70" zoomScaleSheetLayoutView="70" workbookViewId="0">
      <selection activeCell="I9" sqref="I9"/>
    </sheetView>
  </sheetViews>
  <sheetFormatPr defaultColWidth="12.5703125" defaultRowHeight="12.75"/>
  <cols>
    <col min="1" max="1" width="5.140625" customWidth="1"/>
    <col min="2" max="2" width="5.28515625" style="338" customWidth="1"/>
    <col min="3" max="3" width="18.140625" customWidth="1"/>
    <col min="4" max="4" width="94.85546875" customWidth="1"/>
    <col min="5" max="5" width="12.5703125" customWidth="1"/>
    <col min="6" max="6" width="15" customWidth="1"/>
    <col min="7" max="7" width="18.85546875" customWidth="1"/>
    <col min="8" max="8" width="2" customWidth="1"/>
    <col min="9" max="9" width="20.140625" customWidth="1"/>
    <col min="10" max="10" width="19.85546875" customWidth="1"/>
    <col min="11" max="11" width="12.28515625" customWidth="1"/>
    <col min="12" max="25" width="9.140625" customWidth="1"/>
  </cols>
  <sheetData>
    <row r="1" spans="1:25" ht="15">
      <c r="A1" s="24"/>
      <c r="B1" s="337"/>
      <c r="C1" s="26"/>
      <c r="D1" s="25" t="s">
        <v>221</v>
      </c>
      <c r="E1" s="27"/>
      <c r="F1" s="27"/>
      <c r="G1" s="27"/>
      <c r="H1" s="24"/>
      <c r="I1" s="24"/>
      <c r="J1" s="24"/>
      <c r="K1" s="24"/>
      <c r="L1" s="24"/>
      <c r="M1" s="24"/>
      <c r="N1" s="24"/>
      <c r="O1" s="24"/>
      <c r="P1" s="24"/>
      <c r="Q1" s="24"/>
      <c r="R1" s="24"/>
      <c r="S1" s="24"/>
      <c r="T1" s="24"/>
      <c r="U1" s="24"/>
      <c r="V1" s="24"/>
      <c r="W1" s="24"/>
      <c r="X1" s="24"/>
      <c r="Y1" s="24"/>
    </row>
    <row r="2" spans="1:25" ht="15">
      <c r="A2" s="24"/>
      <c r="B2" s="337"/>
      <c r="C2" s="26"/>
      <c r="D2" s="25" t="s">
        <v>222</v>
      </c>
      <c r="E2" s="27"/>
      <c r="F2" s="27"/>
      <c r="G2" s="27"/>
      <c r="H2" s="24"/>
      <c r="I2" s="24"/>
      <c r="J2" s="24"/>
      <c r="K2" s="24"/>
      <c r="L2" s="24"/>
      <c r="M2" s="24"/>
      <c r="N2" s="24"/>
      <c r="O2" s="24"/>
      <c r="P2" s="24"/>
      <c r="Q2" s="24"/>
      <c r="R2" s="24"/>
      <c r="S2" s="24"/>
      <c r="T2" s="24"/>
      <c r="U2" s="24"/>
      <c r="V2" s="24"/>
      <c r="W2" s="24"/>
      <c r="X2" s="24"/>
      <c r="Y2" s="24"/>
    </row>
    <row r="3" spans="1:25" ht="15.75" thickBot="1">
      <c r="A3" s="221"/>
      <c r="B3" s="59"/>
      <c r="C3" s="308"/>
      <c r="D3" s="307"/>
      <c r="E3" s="309"/>
      <c r="F3" s="309"/>
      <c r="G3" s="309"/>
      <c r="H3" s="221"/>
      <c r="I3" s="221"/>
      <c r="J3" s="221"/>
      <c r="K3" s="221"/>
      <c r="L3" s="221"/>
      <c r="M3" s="221"/>
      <c r="N3" s="221"/>
      <c r="O3" s="221"/>
      <c r="P3" s="221"/>
      <c r="Q3" s="221"/>
      <c r="R3" s="221"/>
      <c r="S3" s="221"/>
      <c r="T3" s="221"/>
      <c r="U3" s="221"/>
      <c r="V3" s="221"/>
      <c r="W3" s="221"/>
      <c r="X3" s="221"/>
      <c r="Y3" s="221"/>
    </row>
    <row r="4" spans="1:25" ht="36.75" customHeight="1" thickBot="1">
      <c r="A4" s="24"/>
      <c r="B4" s="581" t="s">
        <v>273</v>
      </c>
      <c r="C4" s="582"/>
      <c r="D4" s="582"/>
      <c r="E4" s="582"/>
      <c r="F4" s="582"/>
      <c r="G4" s="583"/>
      <c r="H4" s="24"/>
      <c r="I4" s="568" t="s">
        <v>274</v>
      </c>
      <c r="J4" s="569"/>
      <c r="K4" s="24"/>
      <c r="L4" s="24"/>
      <c r="M4" s="24"/>
      <c r="N4" s="24"/>
      <c r="O4" s="24"/>
      <c r="P4" s="24"/>
      <c r="Q4" s="24"/>
      <c r="R4" s="24"/>
      <c r="S4" s="24"/>
      <c r="T4" s="24"/>
      <c r="U4" s="24"/>
      <c r="V4" s="24"/>
      <c r="W4" s="24"/>
      <c r="X4" s="24"/>
      <c r="Y4" s="24"/>
    </row>
    <row r="5" spans="1:25" ht="91.5" customHeight="1" thickBot="1">
      <c r="A5" s="24"/>
      <c r="B5" s="386" t="s">
        <v>268</v>
      </c>
      <c r="C5" s="387" t="s">
        <v>266</v>
      </c>
      <c r="D5" s="387" t="s">
        <v>267</v>
      </c>
      <c r="E5" s="387" t="s">
        <v>223</v>
      </c>
      <c r="F5" s="387" t="s">
        <v>270</v>
      </c>
      <c r="G5" s="388" t="s">
        <v>271</v>
      </c>
      <c r="H5" s="24"/>
      <c r="I5" s="385" t="s">
        <v>339</v>
      </c>
      <c r="J5" s="385" t="s">
        <v>340</v>
      </c>
      <c r="K5" s="24"/>
      <c r="L5" s="24"/>
      <c r="M5" s="24"/>
      <c r="N5" s="24"/>
      <c r="O5" s="24"/>
      <c r="P5" s="24"/>
      <c r="Q5" s="24"/>
      <c r="R5" s="24"/>
      <c r="S5" s="24"/>
      <c r="T5" s="24"/>
      <c r="U5" s="24"/>
      <c r="V5" s="24"/>
      <c r="W5" s="24"/>
      <c r="X5" s="24"/>
      <c r="Y5" s="24"/>
    </row>
    <row r="6" spans="1:25" ht="63.75">
      <c r="A6" s="24"/>
      <c r="B6" s="354">
        <v>1</v>
      </c>
      <c r="C6" s="355" t="s">
        <v>224</v>
      </c>
      <c r="D6" s="356" t="s">
        <v>225</v>
      </c>
      <c r="E6" s="341">
        <v>3</v>
      </c>
      <c r="F6" s="506"/>
      <c r="G6" s="342">
        <f>E6*F6</f>
        <v>0</v>
      </c>
      <c r="H6" s="346"/>
      <c r="I6" s="347">
        <f>G6*4</f>
        <v>0</v>
      </c>
      <c r="J6" s="348">
        <f>I6/12</f>
        <v>0</v>
      </c>
      <c r="K6" s="24"/>
      <c r="L6" s="24"/>
      <c r="M6" s="24"/>
      <c r="N6" s="24"/>
      <c r="O6" s="24"/>
      <c r="P6" s="24"/>
      <c r="Q6" s="24"/>
      <c r="R6" s="24"/>
      <c r="S6" s="24"/>
      <c r="T6" s="24"/>
      <c r="U6" s="24"/>
      <c r="V6" s="24"/>
      <c r="W6" s="24"/>
      <c r="X6" s="24"/>
      <c r="Y6" s="24"/>
    </row>
    <row r="7" spans="1:25" ht="31.5" customHeight="1">
      <c r="A7" s="24"/>
      <c r="B7" s="357">
        <v>2</v>
      </c>
      <c r="C7" s="358" t="s">
        <v>226</v>
      </c>
      <c r="D7" s="359" t="s">
        <v>227</v>
      </c>
      <c r="E7" s="339">
        <v>5</v>
      </c>
      <c r="F7" s="507"/>
      <c r="G7" s="343">
        <f t="shared" ref="G7:G18" si="0">E7*F7</f>
        <v>0</v>
      </c>
      <c r="H7" s="346"/>
      <c r="I7" s="349">
        <f t="shared" ref="I7:I18" si="1">G7*4</f>
        <v>0</v>
      </c>
      <c r="J7" s="350">
        <f t="shared" ref="J7:J18" si="2">I7/12</f>
        <v>0</v>
      </c>
      <c r="K7" s="24"/>
      <c r="L7" s="24"/>
      <c r="M7" s="24"/>
      <c r="N7" s="24"/>
      <c r="O7" s="24"/>
      <c r="P7" s="24"/>
      <c r="Q7" s="24"/>
      <c r="R7" s="24"/>
      <c r="S7" s="24"/>
      <c r="T7" s="24"/>
      <c r="U7" s="24"/>
      <c r="V7" s="24"/>
      <c r="W7" s="24"/>
      <c r="X7" s="24"/>
      <c r="Y7" s="24"/>
    </row>
    <row r="8" spans="1:25" ht="25.5">
      <c r="A8" s="24"/>
      <c r="B8" s="360">
        <v>3</v>
      </c>
      <c r="C8" s="361" t="s">
        <v>269</v>
      </c>
      <c r="D8" s="362" t="s">
        <v>228</v>
      </c>
      <c r="E8" s="340">
        <v>5</v>
      </c>
      <c r="F8" s="507"/>
      <c r="G8" s="343">
        <f t="shared" si="0"/>
        <v>0</v>
      </c>
      <c r="H8" s="346"/>
      <c r="I8" s="349">
        <f t="shared" si="1"/>
        <v>0</v>
      </c>
      <c r="J8" s="350">
        <f t="shared" si="2"/>
        <v>0</v>
      </c>
      <c r="K8" s="24"/>
      <c r="L8" s="24"/>
      <c r="M8" s="24"/>
      <c r="N8" s="24"/>
      <c r="O8" s="24"/>
      <c r="P8" s="24"/>
      <c r="Q8" s="24"/>
      <c r="R8" s="24"/>
      <c r="S8" s="24"/>
      <c r="T8" s="24"/>
      <c r="U8" s="24"/>
      <c r="V8" s="24"/>
      <c r="W8" s="24"/>
      <c r="X8" s="24"/>
      <c r="Y8" s="24"/>
    </row>
    <row r="9" spans="1:25" ht="31.5" customHeight="1">
      <c r="A9" s="24"/>
      <c r="B9" s="357">
        <v>4</v>
      </c>
      <c r="C9" s="358" t="s">
        <v>229</v>
      </c>
      <c r="D9" s="359" t="s">
        <v>230</v>
      </c>
      <c r="E9" s="339">
        <v>2</v>
      </c>
      <c r="F9" s="507"/>
      <c r="G9" s="343">
        <f t="shared" si="0"/>
        <v>0</v>
      </c>
      <c r="H9" s="346"/>
      <c r="I9" s="349">
        <f t="shared" si="1"/>
        <v>0</v>
      </c>
      <c r="J9" s="350">
        <f t="shared" si="2"/>
        <v>0</v>
      </c>
      <c r="K9" s="24"/>
      <c r="L9" s="24"/>
      <c r="M9" s="24"/>
      <c r="N9" s="24"/>
      <c r="O9" s="24"/>
      <c r="P9" s="24"/>
      <c r="Q9" s="24"/>
      <c r="R9" s="24"/>
      <c r="S9" s="24"/>
      <c r="T9" s="24"/>
      <c r="U9" s="24"/>
      <c r="V9" s="24"/>
      <c r="W9" s="24"/>
      <c r="X9" s="24"/>
      <c r="Y9" s="24"/>
    </row>
    <row r="10" spans="1:25" ht="97.5" customHeight="1">
      <c r="A10" s="24"/>
      <c r="B10" s="357">
        <v>5</v>
      </c>
      <c r="C10" s="358" t="s">
        <v>278</v>
      </c>
      <c r="D10" s="359" t="s">
        <v>231</v>
      </c>
      <c r="E10" s="339">
        <v>2</v>
      </c>
      <c r="F10" s="504"/>
      <c r="G10" s="343">
        <f t="shared" si="0"/>
        <v>0</v>
      </c>
      <c r="H10" s="346"/>
      <c r="I10" s="349">
        <f t="shared" si="1"/>
        <v>0</v>
      </c>
      <c r="J10" s="350">
        <f t="shared" si="2"/>
        <v>0</v>
      </c>
      <c r="K10" s="24"/>
      <c r="L10" s="24"/>
      <c r="M10" s="24"/>
      <c r="N10" s="24"/>
      <c r="O10" s="24"/>
      <c r="P10" s="24"/>
      <c r="Q10" s="24"/>
      <c r="R10" s="24"/>
      <c r="S10" s="24"/>
      <c r="T10" s="24"/>
      <c r="U10" s="24"/>
      <c r="V10" s="24"/>
      <c r="W10" s="24"/>
      <c r="X10" s="24"/>
      <c r="Y10" s="24"/>
    </row>
    <row r="11" spans="1:25" ht="51">
      <c r="A11" s="24"/>
      <c r="B11" s="357">
        <v>6</v>
      </c>
      <c r="C11" s="358" t="s">
        <v>277</v>
      </c>
      <c r="D11" s="359" t="s">
        <v>232</v>
      </c>
      <c r="E11" s="339">
        <v>5</v>
      </c>
      <c r="F11" s="504"/>
      <c r="G11" s="343">
        <f t="shared" si="0"/>
        <v>0</v>
      </c>
      <c r="H11" s="346"/>
      <c r="I11" s="349">
        <f t="shared" si="1"/>
        <v>0</v>
      </c>
      <c r="J11" s="350">
        <f t="shared" si="2"/>
        <v>0</v>
      </c>
      <c r="K11" s="24"/>
      <c r="L11" s="24"/>
      <c r="M11" s="24"/>
      <c r="N11" s="24"/>
      <c r="O11" s="24"/>
      <c r="P11" s="24"/>
      <c r="Q11" s="24"/>
      <c r="R11" s="24"/>
      <c r="S11" s="24"/>
      <c r="T11" s="24"/>
      <c r="U11" s="24"/>
      <c r="V11" s="24"/>
      <c r="W11" s="24"/>
      <c r="X11" s="24"/>
      <c r="Y11" s="24"/>
    </row>
    <row r="12" spans="1:25" ht="89.25">
      <c r="A12" s="24"/>
      <c r="B12" s="357">
        <v>7</v>
      </c>
      <c r="C12" s="358" t="s">
        <v>233</v>
      </c>
      <c r="D12" s="359" t="s">
        <v>234</v>
      </c>
      <c r="E12" s="339">
        <v>1</v>
      </c>
      <c r="F12" s="504"/>
      <c r="G12" s="343">
        <f t="shared" si="0"/>
        <v>0</v>
      </c>
      <c r="H12" s="346"/>
      <c r="I12" s="349">
        <f t="shared" si="1"/>
        <v>0</v>
      </c>
      <c r="J12" s="350">
        <f t="shared" si="2"/>
        <v>0</v>
      </c>
      <c r="K12" s="24"/>
      <c r="L12" s="24"/>
      <c r="M12" s="24"/>
      <c r="N12" s="24"/>
      <c r="O12" s="24"/>
      <c r="P12" s="24"/>
      <c r="Q12" s="24"/>
      <c r="R12" s="24"/>
      <c r="S12" s="24"/>
      <c r="T12" s="24"/>
      <c r="U12" s="24"/>
      <c r="V12" s="24"/>
      <c r="W12" s="24"/>
      <c r="X12" s="24"/>
      <c r="Y12" s="24"/>
    </row>
    <row r="13" spans="1:25" ht="76.5">
      <c r="A13" s="24"/>
      <c r="B13" s="357">
        <v>8</v>
      </c>
      <c r="C13" s="358" t="s">
        <v>235</v>
      </c>
      <c r="D13" s="359" t="s">
        <v>236</v>
      </c>
      <c r="E13" s="339">
        <v>2</v>
      </c>
      <c r="F13" s="504"/>
      <c r="G13" s="343">
        <f t="shared" si="0"/>
        <v>0</v>
      </c>
      <c r="H13" s="346"/>
      <c r="I13" s="349">
        <f t="shared" si="1"/>
        <v>0</v>
      </c>
      <c r="J13" s="350">
        <f t="shared" si="2"/>
        <v>0</v>
      </c>
      <c r="K13" s="24"/>
      <c r="L13" s="24"/>
      <c r="M13" s="24"/>
      <c r="N13" s="24"/>
      <c r="O13" s="24"/>
      <c r="P13" s="24"/>
      <c r="Q13" s="24"/>
      <c r="R13" s="24"/>
      <c r="S13" s="24"/>
      <c r="T13" s="24"/>
      <c r="U13" s="24"/>
      <c r="V13" s="24"/>
      <c r="W13" s="24"/>
      <c r="X13" s="24"/>
      <c r="Y13" s="24"/>
    </row>
    <row r="14" spans="1:25" ht="51">
      <c r="A14" s="24"/>
      <c r="B14" s="357">
        <v>10</v>
      </c>
      <c r="C14" s="358" t="s">
        <v>237</v>
      </c>
      <c r="D14" s="359" t="s">
        <v>238</v>
      </c>
      <c r="E14" s="339">
        <v>1</v>
      </c>
      <c r="F14" s="504"/>
      <c r="G14" s="343">
        <f t="shared" si="0"/>
        <v>0</v>
      </c>
      <c r="H14" s="346"/>
      <c r="I14" s="349">
        <f t="shared" si="1"/>
        <v>0</v>
      </c>
      <c r="J14" s="350">
        <f t="shared" si="2"/>
        <v>0</v>
      </c>
      <c r="K14" s="24"/>
      <c r="L14" s="24"/>
      <c r="M14" s="24"/>
      <c r="N14" s="24"/>
      <c r="O14" s="24"/>
      <c r="P14" s="24"/>
      <c r="Q14" s="24"/>
      <c r="R14" s="24"/>
      <c r="S14" s="24"/>
      <c r="T14" s="24"/>
      <c r="U14" s="24"/>
      <c r="V14" s="24"/>
      <c r="W14" s="24"/>
      <c r="X14" s="24"/>
      <c r="Y14" s="24"/>
    </row>
    <row r="15" spans="1:25" ht="32.25" customHeight="1">
      <c r="A15" s="24"/>
      <c r="B15" s="357">
        <v>11</v>
      </c>
      <c r="C15" s="358" t="s">
        <v>239</v>
      </c>
      <c r="D15" s="359" t="s">
        <v>240</v>
      </c>
      <c r="E15" s="339">
        <v>1</v>
      </c>
      <c r="F15" s="504"/>
      <c r="G15" s="343">
        <f t="shared" si="0"/>
        <v>0</v>
      </c>
      <c r="H15" s="346"/>
      <c r="I15" s="349">
        <f t="shared" si="1"/>
        <v>0</v>
      </c>
      <c r="J15" s="350">
        <f t="shared" si="2"/>
        <v>0</v>
      </c>
      <c r="K15" s="24"/>
      <c r="L15" s="24"/>
      <c r="M15" s="24"/>
      <c r="N15" s="24"/>
      <c r="O15" s="24"/>
      <c r="P15" s="24"/>
      <c r="Q15" s="24"/>
      <c r="R15" s="24"/>
      <c r="S15" s="24"/>
      <c r="T15" s="24"/>
      <c r="U15" s="24"/>
      <c r="V15" s="24"/>
      <c r="W15" s="24"/>
      <c r="X15" s="24"/>
      <c r="Y15" s="24"/>
    </row>
    <row r="16" spans="1:25" ht="32.25" customHeight="1">
      <c r="A16" s="24"/>
      <c r="B16" s="357">
        <v>12</v>
      </c>
      <c r="C16" s="358" t="s">
        <v>241</v>
      </c>
      <c r="D16" s="359" t="s">
        <v>242</v>
      </c>
      <c r="E16" s="339">
        <v>1</v>
      </c>
      <c r="F16" s="504"/>
      <c r="G16" s="343">
        <f t="shared" si="0"/>
        <v>0</v>
      </c>
      <c r="H16" s="346"/>
      <c r="I16" s="349">
        <f t="shared" si="1"/>
        <v>0</v>
      </c>
      <c r="J16" s="350">
        <f t="shared" si="2"/>
        <v>0</v>
      </c>
      <c r="K16" s="24"/>
      <c r="L16" s="24"/>
      <c r="M16" s="24"/>
      <c r="N16" s="24"/>
      <c r="O16" s="24"/>
      <c r="P16" s="24"/>
      <c r="Q16" s="24"/>
      <c r="R16" s="24"/>
      <c r="S16" s="24"/>
      <c r="T16" s="24"/>
      <c r="U16" s="24"/>
      <c r="V16" s="24"/>
      <c r="W16" s="24"/>
      <c r="X16" s="24"/>
      <c r="Y16" s="24"/>
    </row>
    <row r="17" spans="1:25" ht="38.25">
      <c r="A17" s="24"/>
      <c r="B17" s="357">
        <v>13</v>
      </c>
      <c r="C17" s="358" t="s">
        <v>243</v>
      </c>
      <c r="D17" s="359" t="s">
        <v>244</v>
      </c>
      <c r="E17" s="339">
        <v>1</v>
      </c>
      <c r="F17" s="504"/>
      <c r="G17" s="343">
        <f t="shared" si="0"/>
        <v>0</v>
      </c>
      <c r="H17" s="346"/>
      <c r="I17" s="349">
        <f t="shared" si="1"/>
        <v>0</v>
      </c>
      <c r="J17" s="350">
        <f t="shared" si="2"/>
        <v>0</v>
      </c>
      <c r="K17" s="24"/>
      <c r="L17" s="24"/>
      <c r="M17" s="24"/>
      <c r="N17" s="24"/>
      <c r="O17" s="24"/>
      <c r="P17" s="24"/>
      <c r="Q17" s="24"/>
      <c r="R17" s="24"/>
      <c r="S17" s="24"/>
      <c r="T17" s="24"/>
      <c r="U17" s="24"/>
      <c r="V17" s="24"/>
      <c r="W17" s="24"/>
      <c r="X17" s="24"/>
      <c r="Y17" s="24"/>
    </row>
    <row r="18" spans="1:25" ht="32.25" customHeight="1" thickBot="1">
      <c r="A18" s="24"/>
      <c r="B18" s="363">
        <v>14</v>
      </c>
      <c r="C18" s="364" t="s">
        <v>245</v>
      </c>
      <c r="D18" s="365" t="s">
        <v>246</v>
      </c>
      <c r="E18" s="344">
        <v>1</v>
      </c>
      <c r="F18" s="505"/>
      <c r="G18" s="345">
        <f t="shared" si="0"/>
        <v>0</v>
      </c>
      <c r="H18" s="346"/>
      <c r="I18" s="351">
        <f t="shared" si="1"/>
        <v>0</v>
      </c>
      <c r="J18" s="352">
        <f t="shared" si="2"/>
        <v>0</v>
      </c>
      <c r="K18" s="24"/>
      <c r="L18" s="24"/>
      <c r="M18" s="24"/>
      <c r="N18" s="24"/>
      <c r="O18" s="24"/>
      <c r="P18" s="24"/>
      <c r="Q18" s="24"/>
      <c r="R18" s="24"/>
      <c r="S18" s="24"/>
      <c r="T18" s="24"/>
      <c r="U18" s="24"/>
      <c r="V18" s="24"/>
      <c r="W18" s="24"/>
      <c r="X18" s="24"/>
      <c r="Y18" s="24"/>
    </row>
    <row r="19" spans="1:25" ht="32.25" customHeight="1" thickBot="1">
      <c r="A19" s="24"/>
      <c r="B19" s="576" t="s">
        <v>272</v>
      </c>
      <c r="C19" s="577"/>
      <c r="D19" s="577"/>
      <c r="E19" s="577"/>
      <c r="F19" s="578"/>
      <c r="G19" s="366">
        <f>SUM(G6:G18)</f>
        <v>0</v>
      </c>
      <c r="H19" s="346"/>
      <c r="I19" s="353"/>
      <c r="J19" s="379">
        <f>SUM(J6:J18)</f>
        <v>0</v>
      </c>
      <c r="K19" s="24"/>
      <c r="L19" s="24"/>
      <c r="M19" s="24"/>
      <c r="N19" s="24"/>
      <c r="O19" s="24"/>
      <c r="P19" s="24"/>
      <c r="Q19" s="24"/>
      <c r="R19" s="24"/>
      <c r="S19" s="24"/>
      <c r="T19" s="24"/>
      <c r="U19" s="24"/>
      <c r="V19" s="24"/>
      <c r="W19" s="24"/>
      <c r="X19" s="24"/>
      <c r="Y19" s="24"/>
    </row>
    <row r="20" spans="1:25" ht="15.75" thickBot="1">
      <c r="A20" s="24"/>
      <c r="B20" s="337"/>
      <c r="C20" s="332"/>
      <c r="H20" s="24"/>
      <c r="I20" s="24"/>
      <c r="J20" s="24"/>
      <c r="K20" s="24"/>
      <c r="L20" s="24"/>
      <c r="M20" s="24"/>
      <c r="N20" s="24"/>
      <c r="O20" s="24"/>
      <c r="P20" s="24"/>
      <c r="Q20" s="24"/>
      <c r="R20" s="24"/>
      <c r="S20" s="24"/>
      <c r="T20" s="24"/>
      <c r="U20" s="24"/>
      <c r="V20" s="24"/>
      <c r="W20" s="24"/>
      <c r="X20" s="24"/>
      <c r="Y20" s="24"/>
    </row>
    <row r="21" spans="1:25" ht="36.75" customHeight="1" thickBot="1">
      <c r="A21" s="24"/>
      <c r="B21" s="573" t="s">
        <v>279</v>
      </c>
      <c r="C21" s="574"/>
      <c r="D21" s="574"/>
      <c r="E21" s="574"/>
      <c r="F21" s="574"/>
      <c r="G21" s="575"/>
      <c r="H21" s="24"/>
      <c r="I21" s="568" t="s">
        <v>274</v>
      </c>
      <c r="J21" s="569"/>
      <c r="K21" s="24"/>
      <c r="L21" s="24"/>
      <c r="M21" s="24"/>
      <c r="N21" s="24"/>
      <c r="O21" s="24"/>
      <c r="P21" s="24"/>
      <c r="Q21" s="24"/>
      <c r="R21" s="24"/>
      <c r="S21" s="24"/>
      <c r="T21" s="24"/>
      <c r="U21" s="24"/>
      <c r="V21" s="24"/>
      <c r="W21" s="24"/>
      <c r="X21" s="24"/>
      <c r="Y21" s="24"/>
    </row>
    <row r="22" spans="1:25" ht="91.5" customHeight="1" thickBot="1">
      <c r="A22" s="24"/>
      <c r="B22" s="386" t="s">
        <v>268</v>
      </c>
      <c r="C22" s="387" t="s">
        <v>266</v>
      </c>
      <c r="D22" s="387" t="s">
        <v>267</v>
      </c>
      <c r="E22" s="387" t="s">
        <v>223</v>
      </c>
      <c r="F22" s="387" t="s">
        <v>270</v>
      </c>
      <c r="G22" s="388" t="s">
        <v>271</v>
      </c>
      <c r="H22" s="24"/>
      <c r="I22" s="385" t="s">
        <v>275</v>
      </c>
      <c r="J22" s="385" t="s">
        <v>276</v>
      </c>
      <c r="K22" s="24"/>
      <c r="L22" s="24"/>
      <c r="M22" s="24"/>
      <c r="N22" s="24"/>
      <c r="O22" s="24"/>
      <c r="P22" s="24"/>
      <c r="Q22" s="24"/>
      <c r="R22" s="24"/>
      <c r="S22" s="24"/>
      <c r="T22" s="24"/>
      <c r="U22" s="24"/>
      <c r="V22" s="24"/>
      <c r="W22" s="24"/>
      <c r="X22" s="24"/>
      <c r="Y22" s="24"/>
    </row>
    <row r="23" spans="1:25" ht="63.75">
      <c r="A23" s="24"/>
      <c r="B23" s="367">
        <v>1</v>
      </c>
      <c r="C23" s="354" t="s">
        <v>224</v>
      </c>
      <c r="D23" s="374" t="s">
        <v>225</v>
      </c>
      <c r="E23" s="375">
        <v>3</v>
      </c>
      <c r="F23" s="506"/>
      <c r="G23" s="370">
        <f>E23*F23</f>
        <v>0</v>
      </c>
      <c r="H23" s="24"/>
      <c r="I23" s="347">
        <f>G23*4</f>
        <v>0</v>
      </c>
      <c r="J23" s="348">
        <f>I23/12</f>
        <v>0</v>
      </c>
      <c r="K23" s="24"/>
      <c r="L23" s="24"/>
      <c r="M23" s="24"/>
      <c r="N23" s="24"/>
      <c r="O23" s="24"/>
      <c r="P23" s="24"/>
      <c r="Q23" s="24"/>
      <c r="R23" s="24"/>
      <c r="S23" s="24"/>
      <c r="T23" s="24"/>
      <c r="U23" s="24"/>
      <c r="V23" s="24"/>
      <c r="W23" s="24"/>
      <c r="X23" s="24"/>
      <c r="Y23" s="24"/>
    </row>
    <row r="24" spans="1:25" ht="25.5">
      <c r="A24" s="24"/>
      <c r="B24" s="368">
        <v>2</v>
      </c>
      <c r="C24" s="357" t="s">
        <v>226</v>
      </c>
      <c r="D24" s="376" t="s">
        <v>227</v>
      </c>
      <c r="E24" s="310">
        <v>5</v>
      </c>
      <c r="F24" s="507"/>
      <c r="G24" s="371">
        <f t="shared" ref="G24:G30" si="3">E24*F24</f>
        <v>0</v>
      </c>
      <c r="H24" s="24"/>
      <c r="I24" s="349">
        <f t="shared" ref="I24:I30" si="4">G24*4</f>
        <v>0</v>
      </c>
      <c r="J24" s="350">
        <f t="shared" ref="J24:J30" si="5">I24/12</f>
        <v>0</v>
      </c>
      <c r="K24" s="24"/>
      <c r="L24" s="24"/>
      <c r="M24" s="24"/>
      <c r="N24" s="24"/>
      <c r="O24" s="24"/>
      <c r="P24" s="24"/>
      <c r="Q24" s="24"/>
      <c r="R24" s="24"/>
      <c r="S24" s="24"/>
      <c r="T24" s="24"/>
      <c r="U24" s="24"/>
      <c r="V24" s="24"/>
      <c r="W24" s="24"/>
      <c r="X24" s="24"/>
      <c r="Y24" s="24"/>
    </row>
    <row r="25" spans="1:25" ht="31.5" customHeight="1">
      <c r="A25" s="24"/>
      <c r="B25" s="369">
        <v>3</v>
      </c>
      <c r="C25" s="360" t="s">
        <v>269</v>
      </c>
      <c r="D25" s="377" t="s">
        <v>228</v>
      </c>
      <c r="E25" s="310">
        <v>5</v>
      </c>
      <c r="F25" s="507"/>
      <c r="G25" s="371">
        <f t="shared" si="3"/>
        <v>0</v>
      </c>
      <c r="H25" s="24"/>
      <c r="I25" s="349">
        <f t="shared" si="4"/>
        <v>0</v>
      </c>
      <c r="J25" s="350">
        <f t="shared" si="5"/>
        <v>0</v>
      </c>
      <c r="K25" s="24"/>
      <c r="L25" s="24"/>
      <c r="M25" s="24"/>
      <c r="N25" s="24"/>
      <c r="O25" s="24"/>
      <c r="P25" s="24"/>
      <c r="Q25" s="24"/>
      <c r="R25" s="24"/>
      <c r="S25" s="24"/>
      <c r="T25" s="24"/>
      <c r="U25" s="24"/>
      <c r="V25" s="24"/>
      <c r="W25" s="24"/>
      <c r="X25" s="24"/>
      <c r="Y25" s="24"/>
    </row>
    <row r="26" spans="1:25" ht="25.5">
      <c r="A26" s="24"/>
      <c r="B26" s="368">
        <v>4</v>
      </c>
      <c r="C26" s="357" t="s">
        <v>229</v>
      </c>
      <c r="D26" s="376" t="s">
        <v>230</v>
      </c>
      <c r="E26" s="310">
        <v>2</v>
      </c>
      <c r="F26" s="507"/>
      <c r="G26" s="371">
        <f t="shared" si="3"/>
        <v>0</v>
      </c>
      <c r="H26" s="24"/>
      <c r="I26" s="349">
        <f t="shared" si="4"/>
        <v>0</v>
      </c>
      <c r="J26" s="350">
        <f t="shared" si="5"/>
        <v>0</v>
      </c>
      <c r="K26" s="24"/>
      <c r="L26" s="24"/>
      <c r="M26" s="24"/>
      <c r="N26" s="24"/>
      <c r="O26" s="24"/>
      <c r="P26" s="24"/>
      <c r="Q26" s="24"/>
      <c r="R26" s="24"/>
      <c r="S26" s="24"/>
      <c r="T26" s="24"/>
      <c r="U26" s="24"/>
      <c r="V26" s="24"/>
      <c r="W26" s="24"/>
      <c r="X26" s="24"/>
      <c r="Y26" s="24"/>
    </row>
    <row r="27" spans="1:25" ht="89.25">
      <c r="A27" s="24"/>
      <c r="B27" s="368">
        <v>5</v>
      </c>
      <c r="C27" s="357" t="s">
        <v>278</v>
      </c>
      <c r="D27" s="376" t="s">
        <v>231</v>
      </c>
      <c r="E27" s="310">
        <v>2</v>
      </c>
      <c r="F27" s="507"/>
      <c r="G27" s="371">
        <f t="shared" si="3"/>
        <v>0</v>
      </c>
      <c r="H27" s="24"/>
      <c r="I27" s="349">
        <f t="shared" si="4"/>
        <v>0</v>
      </c>
      <c r="J27" s="350">
        <f t="shared" si="5"/>
        <v>0</v>
      </c>
      <c r="K27" s="24"/>
      <c r="L27" s="24"/>
      <c r="M27" s="24"/>
      <c r="N27" s="24"/>
      <c r="O27" s="24"/>
      <c r="P27" s="24"/>
      <c r="Q27" s="24"/>
      <c r="R27" s="24"/>
      <c r="S27" s="24"/>
      <c r="T27" s="24"/>
      <c r="U27" s="24"/>
      <c r="V27" s="24"/>
      <c r="W27" s="24"/>
      <c r="X27" s="24"/>
      <c r="Y27" s="24"/>
    </row>
    <row r="28" spans="1:25" ht="51">
      <c r="A28" s="24"/>
      <c r="B28" s="368">
        <v>6</v>
      </c>
      <c r="C28" s="357" t="s">
        <v>277</v>
      </c>
      <c r="D28" s="376" t="s">
        <v>232</v>
      </c>
      <c r="E28" s="310">
        <v>5</v>
      </c>
      <c r="F28" s="507"/>
      <c r="G28" s="371">
        <f t="shared" si="3"/>
        <v>0</v>
      </c>
      <c r="H28" s="24"/>
      <c r="I28" s="349">
        <f t="shared" si="4"/>
        <v>0</v>
      </c>
      <c r="J28" s="350">
        <f t="shared" si="5"/>
        <v>0</v>
      </c>
      <c r="K28" s="24"/>
      <c r="L28" s="24"/>
      <c r="M28" s="24"/>
      <c r="N28" s="24"/>
      <c r="O28" s="24"/>
      <c r="P28" s="24"/>
      <c r="Q28" s="24"/>
      <c r="R28" s="24"/>
      <c r="S28" s="24"/>
      <c r="T28" s="24"/>
      <c r="U28" s="24"/>
      <c r="V28" s="24"/>
      <c r="W28" s="24"/>
      <c r="X28" s="24"/>
      <c r="Y28" s="24"/>
    </row>
    <row r="29" spans="1:25" ht="89.25">
      <c r="A29" s="24"/>
      <c r="B29" s="368">
        <v>7</v>
      </c>
      <c r="C29" s="357" t="s">
        <v>233</v>
      </c>
      <c r="D29" s="376" t="s">
        <v>234</v>
      </c>
      <c r="E29" s="310">
        <v>1</v>
      </c>
      <c r="F29" s="507"/>
      <c r="G29" s="371">
        <f t="shared" si="3"/>
        <v>0</v>
      </c>
      <c r="H29" s="24"/>
      <c r="I29" s="349">
        <f t="shared" si="4"/>
        <v>0</v>
      </c>
      <c r="J29" s="350">
        <f t="shared" si="5"/>
        <v>0</v>
      </c>
      <c r="K29" s="24"/>
      <c r="L29" s="24"/>
      <c r="M29" s="24"/>
      <c r="N29" s="24"/>
      <c r="O29" s="24"/>
      <c r="P29" s="24"/>
      <c r="Q29" s="24"/>
      <c r="R29" s="24"/>
      <c r="S29" s="24"/>
      <c r="T29" s="24"/>
      <c r="U29" s="24"/>
      <c r="V29" s="24"/>
      <c r="W29" s="24"/>
      <c r="X29" s="24"/>
      <c r="Y29" s="24"/>
    </row>
    <row r="30" spans="1:25" ht="77.25" thickBot="1">
      <c r="A30" s="24"/>
      <c r="B30" s="369">
        <v>8</v>
      </c>
      <c r="C30" s="360" t="s">
        <v>235</v>
      </c>
      <c r="D30" s="377" t="s">
        <v>236</v>
      </c>
      <c r="E30" s="378">
        <v>2</v>
      </c>
      <c r="F30" s="508"/>
      <c r="G30" s="372">
        <f t="shared" si="3"/>
        <v>0</v>
      </c>
      <c r="H30" s="24"/>
      <c r="I30" s="351">
        <f t="shared" si="4"/>
        <v>0</v>
      </c>
      <c r="J30" s="352">
        <f t="shared" si="5"/>
        <v>0</v>
      </c>
      <c r="K30" s="24"/>
      <c r="L30" s="24"/>
      <c r="M30" s="24"/>
      <c r="N30" s="24"/>
      <c r="O30" s="24"/>
      <c r="P30" s="24"/>
      <c r="Q30" s="24"/>
      <c r="R30" s="24"/>
      <c r="S30" s="24"/>
      <c r="T30" s="24"/>
      <c r="U30" s="24"/>
      <c r="V30" s="24"/>
      <c r="W30" s="24"/>
      <c r="X30" s="24"/>
      <c r="Y30" s="24"/>
    </row>
    <row r="31" spans="1:25" ht="32.25" customHeight="1" thickBot="1">
      <c r="A31" s="24"/>
      <c r="B31" s="576" t="s">
        <v>280</v>
      </c>
      <c r="C31" s="577"/>
      <c r="D31" s="577"/>
      <c r="E31" s="577"/>
      <c r="F31" s="578"/>
      <c r="G31" s="373">
        <f>SUM(G23:G30)</f>
        <v>0</v>
      </c>
      <c r="H31" s="24"/>
      <c r="I31" s="24"/>
      <c r="J31" s="379">
        <f>SUM(J23:J30)</f>
        <v>0</v>
      </c>
      <c r="K31" s="24"/>
      <c r="L31" s="24"/>
      <c r="M31" s="24"/>
      <c r="N31" s="24"/>
      <c r="O31" s="24"/>
      <c r="P31" s="24"/>
      <c r="Q31" s="24"/>
      <c r="R31" s="24"/>
      <c r="S31" s="24"/>
      <c r="T31" s="24"/>
      <c r="U31" s="24"/>
      <c r="V31" s="24"/>
      <c r="W31" s="24"/>
      <c r="X31" s="24"/>
      <c r="Y31" s="24"/>
    </row>
    <row r="32" spans="1:25" ht="15.75" thickBot="1">
      <c r="A32" s="24"/>
      <c r="B32" s="337"/>
      <c r="C32" s="332"/>
      <c r="H32" s="24"/>
      <c r="I32" s="24"/>
      <c r="J32" s="24"/>
      <c r="K32" s="24"/>
      <c r="L32" s="24"/>
      <c r="M32" s="24"/>
      <c r="N32" s="24"/>
      <c r="O32" s="24"/>
      <c r="P32" s="24"/>
      <c r="Q32" s="24"/>
      <c r="R32" s="24"/>
      <c r="S32" s="24"/>
      <c r="T32" s="24"/>
      <c r="U32" s="24"/>
      <c r="V32" s="24"/>
      <c r="W32" s="24"/>
      <c r="X32" s="24"/>
      <c r="Y32" s="24"/>
    </row>
    <row r="33" spans="1:25" ht="36.75" customHeight="1" thickBot="1">
      <c r="A33" s="24"/>
      <c r="B33" s="573" t="s">
        <v>282</v>
      </c>
      <c r="C33" s="574"/>
      <c r="D33" s="574"/>
      <c r="E33" s="574"/>
      <c r="F33" s="574"/>
      <c r="G33" s="575"/>
      <c r="H33" s="24"/>
      <c r="I33" s="568" t="s">
        <v>274</v>
      </c>
      <c r="J33" s="569"/>
      <c r="K33" s="24"/>
      <c r="L33" s="24"/>
      <c r="M33" s="24"/>
      <c r="N33" s="24"/>
      <c r="O33" s="24"/>
      <c r="P33" s="24"/>
      <c r="Q33" s="24"/>
      <c r="R33" s="24"/>
      <c r="S33" s="24"/>
      <c r="T33" s="24"/>
      <c r="U33" s="24"/>
      <c r="V33" s="24"/>
      <c r="W33" s="24"/>
      <c r="X33" s="24"/>
      <c r="Y33" s="24"/>
    </row>
    <row r="34" spans="1:25" ht="91.5" customHeight="1" thickBot="1">
      <c r="A34" s="24"/>
      <c r="B34" s="386" t="s">
        <v>268</v>
      </c>
      <c r="C34" s="387" t="s">
        <v>266</v>
      </c>
      <c r="D34" s="387" t="s">
        <v>267</v>
      </c>
      <c r="E34" s="387" t="s">
        <v>223</v>
      </c>
      <c r="F34" s="387" t="s">
        <v>270</v>
      </c>
      <c r="G34" s="388" t="s">
        <v>271</v>
      </c>
      <c r="H34" s="24"/>
      <c r="I34" s="385" t="s">
        <v>275</v>
      </c>
      <c r="J34" s="385" t="s">
        <v>276</v>
      </c>
      <c r="K34" s="24"/>
      <c r="L34" s="24"/>
      <c r="M34" s="24"/>
      <c r="N34" s="24"/>
      <c r="O34" s="24"/>
      <c r="P34" s="24"/>
      <c r="Q34" s="24"/>
      <c r="R34" s="24"/>
      <c r="S34" s="24"/>
      <c r="T34" s="24"/>
      <c r="U34" s="24"/>
      <c r="V34" s="24"/>
      <c r="W34" s="24"/>
      <c r="X34" s="24"/>
      <c r="Y34" s="24"/>
    </row>
    <row r="35" spans="1:25" ht="102">
      <c r="A35" s="24"/>
      <c r="B35" s="380">
        <v>1</v>
      </c>
      <c r="C35" s="354" t="s">
        <v>247</v>
      </c>
      <c r="D35" s="356" t="s">
        <v>289</v>
      </c>
      <c r="E35" s="382">
        <v>3</v>
      </c>
      <c r="F35" s="506"/>
      <c r="G35" s="370">
        <f>E35*F35</f>
        <v>0</v>
      </c>
      <c r="H35" s="24"/>
      <c r="I35" s="347">
        <f>G35*4</f>
        <v>0</v>
      </c>
      <c r="J35" s="348">
        <f>I35/12</f>
        <v>0</v>
      </c>
      <c r="K35" s="24"/>
      <c r="L35" s="24"/>
      <c r="M35" s="24"/>
      <c r="N35" s="24"/>
      <c r="O35" s="24"/>
      <c r="P35" s="24"/>
      <c r="Q35" s="24"/>
      <c r="R35" s="24"/>
      <c r="S35" s="24"/>
      <c r="T35" s="24"/>
      <c r="U35" s="24"/>
      <c r="V35" s="24"/>
      <c r="W35" s="24"/>
      <c r="X35" s="24"/>
      <c r="Y35" s="24"/>
    </row>
    <row r="36" spans="1:25" ht="89.25">
      <c r="A36" s="24"/>
      <c r="B36" s="368">
        <v>2</v>
      </c>
      <c r="C36" s="357" t="s">
        <v>248</v>
      </c>
      <c r="D36" s="359" t="s">
        <v>290</v>
      </c>
      <c r="E36" s="311">
        <v>5</v>
      </c>
      <c r="F36" s="507"/>
      <c r="G36" s="371">
        <f t="shared" ref="G36:G41" si="6">E36*F36</f>
        <v>0</v>
      </c>
      <c r="H36" s="24"/>
      <c r="I36" s="349">
        <f t="shared" ref="I36:I41" si="7">G36*4</f>
        <v>0</v>
      </c>
      <c r="J36" s="350">
        <f t="shared" ref="J36:J41" si="8">I36/12</f>
        <v>0</v>
      </c>
      <c r="K36" s="24"/>
      <c r="L36" s="24"/>
      <c r="M36" s="24"/>
      <c r="N36" s="24"/>
      <c r="O36" s="24"/>
      <c r="P36" s="24"/>
      <c r="Q36" s="24"/>
      <c r="R36" s="24"/>
      <c r="S36" s="24"/>
      <c r="T36" s="24"/>
      <c r="U36" s="24"/>
      <c r="V36" s="24"/>
      <c r="W36" s="24"/>
      <c r="X36" s="24"/>
      <c r="Y36" s="24"/>
    </row>
    <row r="37" spans="1:25" ht="102">
      <c r="A37" s="24"/>
      <c r="B37" s="369">
        <v>3</v>
      </c>
      <c r="C37" s="357" t="s">
        <v>249</v>
      </c>
      <c r="D37" s="359" t="s">
        <v>291</v>
      </c>
      <c r="E37" s="311">
        <v>2</v>
      </c>
      <c r="F37" s="507"/>
      <c r="G37" s="371">
        <f t="shared" si="6"/>
        <v>0</v>
      </c>
      <c r="H37" s="24"/>
      <c r="I37" s="349">
        <f t="shared" si="7"/>
        <v>0</v>
      </c>
      <c r="J37" s="350">
        <f t="shared" si="8"/>
        <v>0</v>
      </c>
      <c r="K37" s="24"/>
      <c r="L37" s="24"/>
      <c r="M37" s="24"/>
      <c r="N37" s="24"/>
      <c r="O37" s="24"/>
      <c r="P37" s="24"/>
      <c r="Q37" s="24"/>
      <c r="R37" s="24"/>
      <c r="S37" s="24"/>
      <c r="T37" s="24"/>
      <c r="U37" s="24"/>
      <c r="V37" s="24"/>
      <c r="W37" s="24"/>
      <c r="X37" s="24"/>
      <c r="Y37" s="24"/>
    </row>
    <row r="38" spans="1:25" ht="51">
      <c r="A38" s="24"/>
      <c r="B38" s="368">
        <v>4</v>
      </c>
      <c r="C38" s="357" t="s">
        <v>250</v>
      </c>
      <c r="D38" s="359" t="s">
        <v>292</v>
      </c>
      <c r="E38" s="311">
        <v>3</v>
      </c>
      <c r="F38" s="507"/>
      <c r="G38" s="371">
        <f t="shared" si="6"/>
        <v>0</v>
      </c>
      <c r="H38" s="24"/>
      <c r="I38" s="349">
        <f t="shared" si="7"/>
        <v>0</v>
      </c>
      <c r="J38" s="350">
        <f t="shared" si="8"/>
        <v>0</v>
      </c>
      <c r="K38" s="24"/>
      <c r="L38" s="24"/>
      <c r="M38" s="24"/>
      <c r="N38" s="24"/>
      <c r="O38" s="24"/>
      <c r="P38" s="24"/>
      <c r="Q38" s="24"/>
      <c r="R38" s="24"/>
      <c r="S38" s="24"/>
      <c r="T38" s="24"/>
      <c r="U38" s="24"/>
      <c r="V38" s="24"/>
      <c r="W38" s="24"/>
      <c r="X38" s="24"/>
      <c r="Y38" s="24"/>
    </row>
    <row r="39" spans="1:25" ht="63.75">
      <c r="A39" s="24"/>
      <c r="B39" s="368">
        <v>5</v>
      </c>
      <c r="C39" s="357" t="s">
        <v>284</v>
      </c>
      <c r="D39" s="359" t="s">
        <v>293</v>
      </c>
      <c r="E39" s="311">
        <v>2</v>
      </c>
      <c r="F39" s="507"/>
      <c r="G39" s="371">
        <f t="shared" si="6"/>
        <v>0</v>
      </c>
      <c r="H39" s="24"/>
      <c r="I39" s="349">
        <f t="shared" si="7"/>
        <v>0</v>
      </c>
      <c r="J39" s="350">
        <f t="shared" si="8"/>
        <v>0</v>
      </c>
      <c r="K39" s="24"/>
      <c r="L39" s="24"/>
      <c r="M39" s="24"/>
      <c r="N39" s="24"/>
      <c r="O39" s="24"/>
      <c r="P39" s="24"/>
      <c r="Q39" s="24"/>
      <c r="R39" s="24"/>
      <c r="S39" s="24"/>
      <c r="T39" s="24"/>
      <c r="U39" s="24"/>
      <c r="V39" s="24"/>
      <c r="W39" s="24"/>
      <c r="X39" s="24"/>
      <c r="Y39" s="24"/>
    </row>
    <row r="40" spans="1:25" ht="51">
      <c r="A40" s="24"/>
      <c r="B40" s="368">
        <v>6</v>
      </c>
      <c r="C40" s="357" t="s">
        <v>285</v>
      </c>
      <c r="D40" s="359" t="s">
        <v>251</v>
      </c>
      <c r="E40" s="311">
        <v>5</v>
      </c>
      <c r="F40" s="507"/>
      <c r="G40" s="371">
        <f t="shared" si="6"/>
        <v>0</v>
      </c>
      <c r="H40" s="24"/>
      <c r="I40" s="349">
        <f t="shared" si="7"/>
        <v>0</v>
      </c>
      <c r="J40" s="350">
        <f t="shared" si="8"/>
        <v>0</v>
      </c>
      <c r="K40" s="24"/>
      <c r="L40" s="24"/>
      <c r="M40" s="24"/>
      <c r="N40" s="24"/>
      <c r="O40" s="24"/>
      <c r="P40" s="24"/>
      <c r="Q40" s="24"/>
      <c r="R40" s="24"/>
      <c r="S40" s="24"/>
      <c r="T40" s="24"/>
      <c r="U40" s="24"/>
      <c r="V40" s="24"/>
      <c r="W40" s="24"/>
      <c r="X40" s="24"/>
      <c r="Y40" s="24"/>
    </row>
    <row r="41" spans="1:25" ht="39" thickBot="1">
      <c r="A41" s="24"/>
      <c r="B41" s="369">
        <v>7</v>
      </c>
      <c r="C41" s="363" t="s">
        <v>235</v>
      </c>
      <c r="D41" s="365" t="s">
        <v>252</v>
      </c>
      <c r="E41" s="383">
        <v>2</v>
      </c>
      <c r="F41" s="509"/>
      <c r="G41" s="372">
        <f t="shared" si="6"/>
        <v>0</v>
      </c>
      <c r="H41" s="24"/>
      <c r="I41" s="351">
        <f t="shared" si="7"/>
        <v>0</v>
      </c>
      <c r="J41" s="352">
        <f t="shared" si="8"/>
        <v>0</v>
      </c>
      <c r="K41" s="24"/>
      <c r="L41" s="24"/>
      <c r="M41" s="24"/>
      <c r="N41" s="24"/>
      <c r="O41" s="24"/>
      <c r="P41" s="24"/>
      <c r="Q41" s="24"/>
      <c r="R41" s="24"/>
      <c r="S41" s="24"/>
      <c r="T41" s="24"/>
      <c r="U41" s="24"/>
      <c r="V41" s="24"/>
      <c r="W41" s="24"/>
      <c r="X41" s="24"/>
      <c r="Y41" s="24"/>
    </row>
    <row r="42" spans="1:25" ht="32.25" customHeight="1" thickBot="1">
      <c r="A42" s="24"/>
      <c r="B42" s="570" t="s">
        <v>283</v>
      </c>
      <c r="C42" s="579"/>
      <c r="D42" s="579"/>
      <c r="E42" s="579"/>
      <c r="F42" s="580"/>
      <c r="G42" s="373">
        <f>SUM(G35:G41)</f>
        <v>0</v>
      </c>
      <c r="H42" s="24"/>
      <c r="I42" s="221"/>
      <c r="J42" s="381">
        <f>SUM(J35:J41)</f>
        <v>0</v>
      </c>
      <c r="K42" s="24"/>
      <c r="L42" s="24"/>
      <c r="M42" s="24"/>
      <c r="N42" s="24"/>
      <c r="O42" s="24"/>
      <c r="P42" s="24"/>
      <c r="Q42" s="24"/>
      <c r="R42" s="24"/>
      <c r="S42" s="24"/>
      <c r="T42" s="24"/>
      <c r="U42" s="24"/>
      <c r="V42" s="24"/>
      <c r="W42" s="24"/>
      <c r="X42" s="24"/>
      <c r="Y42" s="24"/>
    </row>
    <row r="43" spans="1:25" ht="15.75" thickBot="1">
      <c r="A43" s="24"/>
      <c r="B43" s="337"/>
      <c r="C43" s="332"/>
      <c r="H43" s="24"/>
      <c r="I43" s="24"/>
      <c r="J43" s="24"/>
      <c r="K43" s="24"/>
      <c r="L43" s="24"/>
      <c r="M43" s="24"/>
      <c r="N43" s="24"/>
      <c r="O43" s="24"/>
      <c r="P43" s="24"/>
      <c r="Q43" s="24"/>
      <c r="R43" s="24"/>
      <c r="S43" s="24"/>
      <c r="T43" s="24"/>
      <c r="U43" s="24"/>
      <c r="V43" s="24"/>
      <c r="W43" s="24"/>
      <c r="X43" s="24"/>
      <c r="Y43" s="24"/>
    </row>
    <row r="44" spans="1:25" ht="36.75" customHeight="1" thickBot="1">
      <c r="A44" s="24"/>
      <c r="B44" s="573" t="s">
        <v>286</v>
      </c>
      <c r="C44" s="574"/>
      <c r="D44" s="574"/>
      <c r="E44" s="574"/>
      <c r="F44" s="574"/>
      <c r="G44" s="575"/>
      <c r="H44" s="24"/>
      <c r="I44" s="568" t="s">
        <v>274</v>
      </c>
      <c r="J44" s="569"/>
      <c r="K44" s="24"/>
      <c r="L44" s="24"/>
      <c r="M44" s="24"/>
      <c r="N44" s="24"/>
      <c r="O44" s="24"/>
      <c r="P44" s="24"/>
      <c r="Q44" s="24"/>
      <c r="R44" s="24"/>
      <c r="S44" s="24"/>
      <c r="T44" s="24"/>
      <c r="U44" s="24"/>
      <c r="V44" s="24"/>
      <c r="W44" s="24"/>
      <c r="X44" s="24"/>
      <c r="Y44" s="24"/>
    </row>
    <row r="45" spans="1:25" ht="91.5" customHeight="1" thickBot="1">
      <c r="A45" s="24"/>
      <c r="B45" s="386" t="s">
        <v>268</v>
      </c>
      <c r="C45" s="387" t="s">
        <v>266</v>
      </c>
      <c r="D45" s="387" t="s">
        <v>267</v>
      </c>
      <c r="E45" s="387" t="s">
        <v>223</v>
      </c>
      <c r="F45" s="387" t="s">
        <v>270</v>
      </c>
      <c r="G45" s="388" t="s">
        <v>271</v>
      </c>
      <c r="H45" s="24"/>
      <c r="I45" s="385" t="s">
        <v>275</v>
      </c>
      <c r="J45" s="385" t="s">
        <v>276</v>
      </c>
      <c r="K45" s="24"/>
      <c r="L45" s="24"/>
      <c r="M45" s="24"/>
      <c r="N45" s="24"/>
      <c r="O45" s="24"/>
      <c r="P45" s="24"/>
      <c r="Q45" s="24"/>
      <c r="R45" s="24"/>
      <c r="S45" s="24"/>
      <c r="T45" s="24"/>
      <c r="U45" s="24"/>
      <c r="V45" s="24"/>
      <c r="W45" s="24"/>
      <c r="X45" s="24"/>
      <c r="Y45" s="24"/>
    </row>
    <row r="46" spans="1:25" ht="102">
      <c r="A46" s="24"/>
      <c r="B46" s="380">
        <v>1</v>
      </c>
      <c r="C46" s="354" t="s">
        <v>253</v>
      </c>
      <c r="D46" s="356" t="s">
        <v>294</v>
      </c>
      <c r="E46" s="382">
        <v>3</v>
      </c>
      <c r="F46" s="506"/>
      <c r="G46" s="370">
        <f>E46*F46</f>
        <v>0</v>
      </c>
      <c r="H46" s="24"/>
      <c r="I46" s="347">
        <f>G46*4</f>
        <v>0</v>
      </c>
      <c r="J46" s="348">
        <f>I46/12</f>
        <v>0</v>
      </c>
      <c r="K46" s="24"/>
      <c r="L46" s="24"/>
      <c r="M46" s="24"/>
      <c r="N46" s="24"/>
      <c r="O46" s="24"/>
      <c r="P46" s="24"/>
      <c r="Q46" s="24"/>
      <c r="R46" s="24"/>
      <c r="S46" s="24"/>
      <c r="T46" s="24"/>
      <c r="U46" s="24"/>
      <c r="V46" s="24"/>
      <c r="W46" s="24"/>
      <c r="X46" s="24"/>
      <c r="Y46" s="24"/>
    </row>
    <row r="47" spans="1:25" ht="78" customHeight="1">
      <c r="A47" s="24"/>
      <c r="B47" s="368">
        <v>2</v>
      </c>
      <c r="C47" s="360" t="s">
        <v>281</v>
      </c>
      <c r="D47" s="362" t="s">
        <v>254</v>
      </c>
      <c r="E47" s="384">
        <v>5</v>
      </c>
      <c r="F47" s="507"/>
      <c r="G47" s="371">
        <f t="shared" ref="G47:G51" si="9">E47*F47</f>
        <v>0</v>
      </c>
      <c r="H47" s="24"/>
      <c r="I47" s="349">
        <f t="shared" ref="I47:I51" si="10">G47*4</f>
        <v>0</v>
      </c>
      <c r="J47" s="350">
        <f t="shared" ref="J47:J51" si="11">I47/12</f>
        <v>0</v>
      </c>
      <c r="K47" s="24"/>
      <c r="L47" s="24"/>
      <c r="M47" s="24"/>
      <c r="N47" s="24"/>
      <c r="O47" s="24"/>
      <c r="P47" s="24"/>
      <c r="Q47" s="24"/>
      <c r="R47" s="24"/>
      <c r="S47" s="24"/>
      <c r="T47" s="24"/>
      <c r="U47" s="24"/>
      <c r="V47" s="24"/>
      <c r="W47" s="24"/>
      <c r="X47" s="24"/>
      <c r="Y47" s="24"/>
    </row>
    <row r="48" spans="1:25" ht="89.25">
      <c r="A48" s="24"/>
      <c r="B48" s="369">
        <v>3</v>
      </c>
      <c r="C48" s="357" t="s">
        <v>255</v>
      </c>
      <c r="D48" s="359" t="s">
        <v>256</v>
      </c>
      <c r="E48" s="311">
        <v>2</v>
      </c>
      <c r="F48" s="507"/>
      <c r="G48" s="371">
        <f t="shared" si="9"/>
        <v>0</v>
      </c>
      <c r="H48" s="24"/>
      <c r="I48" s="349">
        <f t="shared" si="10"/>
        <v>0</v>
      </c>
      <c r="J48" s="350">
        <f t="shared" si="11"/>
        <v>0</v>
      </c>
      <c r="K48" s="24"/>
      <c r="L48" s="24"/>
      <c r="M48" s="24"/>
      <c r="N48" s="24"/>
      <c r="O48" s="24"/>
      <c r="P48" s="24"/>
      <c r="Q48" s="24"/>
      <c r="R48" s="24"/>
      <c r="S48" s="24"/>
      <c r="T48" s="24"/>
      <c r="U48" s="24"/>
      <c r="V48" s="24"/>
      <c r="W48" s="24"/>
      <c r="X48" s="24"/>
      <c r="Y48" s="24"/>
    </row>
    <row r="49" spans="1:25" ht="63.75">
      <c r="A49" s="24"/>
      <c r="B49" s="368">
        <v>4</v>
      </c>
      <c r="C49" s="357" t="s">
        <v>287</v>
      </c>
      <c r="D49" s="359" t="s">
        <v>295</v>
      </c>
      <c r="E49" s="311">
        <v>2</v>
      </c>
      <c r="F49" s="507"/>
      <c r="G49" s="371">
        <f t="shared" si="9"/>
        <v>0</v>
      </c>
      <c r="H49" s="24"/>
      <c r="I49" s="349">
        <f t="shared" si="10"/>
        <v>0</v>
      </c>
      <c r="J49" s="350">
        <f t="shared" si="11"/>
        <v>0</v>
      </c>
      <c r="K49" s="24"/>
      <c r="L49" s="24"/>
      <c r="M49" s="24"/>
      <c r="N49" s="24"/>
      <c r="O49" s="24"/>
      <c r="P49" s="24"/>
      <c r="Q49" s="24"/>
      <c r="R49" s="24"/>
      <c r="S49" s="24"/>
      <c r="T49" s="24"/>
      <c r="U49" s="24"/>
      <c r="V49" s="24"/>
      <c r="W49" s="24"/>
      <c r="X49" s="24"/>
      <c r="Y49" s="24"/>
    </row>
    <row r="50" spans="1:25" ht="51">
      <c r="A50" s="24"/>
      <c r="B50" s="368">
        <v>5</v>
      </c>
      <c r="C50" s="357" t="s">
        <v>285</v>
      </c>
      <c r="D50" s="359" t="s">
        <v>251</v>
      </c>
      <c r="E50" s="311">
        <v>5</v>
      </c>
      <c r="F50" s="507"/>
      <c r="G50" s="371">
        <f t="shared" si="9"/>
        <v>0</v>
      </c>
      <c r="H50" s="24"/>
      <c r="I50" s="349">
        <f t="shared" si="10"/>
        <v>0</v>
      </c>
      <c r="J50" s="350">
        <f t="shared" si="11"/>
        <v>0</v>
      </c>
      <c r="K50" s="24"/>
      <c r="L50" s="24"/>
      <c r="M50" s="24"/>
      <c r="N50" s="24"/>
      <c r="O50" s="24"/>
      <c r="P50" s="24"/>
      <c r="Q50" s="24"/>
      <c r="R50" s="24"/>
      <c r="S50" s="24"/>
      <c r="T50" s="24"/>
      <c r="U50" s="24"/>
      <c r="V50" s="24"/>
      <c r="W50" s="24"/>
      <c r="X50" s="24"/>
      <c r="Y50" s="24"/>
    </row>
    <row r="51" spans="1:25" ht="39" thickBot="1">
      <c r="A51" s="24"/>
      <c r="B51" s="369">
        <v>6</v>
      </c>
      <c r="C51" s="360" t="s">
        <v>235</v>
      </c>
      <c r="D51" s="362" t="s">
        <v>252</v>
      </c>
      <c r="E51" s="384">
        <v>2</v>
      </c>
      <c r="F51" s="508"/>
      <c r="G51" s="372">
        <f t="shared" si="9"/>
        <v>0</v>
      </c>
      <c r="H51" s="24"/>
      <c r="I51" s="351">
        <f t="shared" si="10"/>
        <v>0</v>
      </c>
      <c r="J51" s="352">
        <f t="shared" si="11"/>
        <v>0</v>
      </c>
      <c r="K51" s="24"/>
      <c r="L51" s="24"/>
      <c r="M51" s="24"/>
      <c r="N51" s="24"/>
      <c r="O51" s="24"/>
      <c r="P51" s="24"/>
      <c r="Q51" s="24"/>
      <c r="R51" s="24"/>
      <c r="S51" s="24"/>
      <c r="T51" s="24"/>
      <c r="U51" s="24"/>
      <c r="V51" s="24"/>
      <c r="W51" s="24"/>
      <c r="X51" s="24"/>
      <c r="Y51" s="24"/>
    </row>
    <row r="52" spans="1:25" ht="32.25" customHeight="1" thickBot="1">
      <c r="A52" s="24"/>
      <c r="B52" s="570" t="s">
        <v>288</v>
      </c>
      <c r="C52" s="571"/>
      <c r="D52" s="571"/>
      <c r="E52" s="571"/>
      <c r="F52" s="572"/>
      <c r="G52" s="373">
        <f>SUM(G46:G51)</f>
        <v>0</v>
      </c>
      <c r="H52" s="24"/>
      <c r="I52" s="221"/>
      <c r="J52" s="379">
        <f>SUM(J46:J51)</f>
        <v>0</v>
      </c>
      <c r="K52" s="24"/>
      <c r="L52" s="24"/>
      <c r="M52" s="24"/>
      <c r="N52" s="24"/>
      <c r="O52" s="24"/>
      <c r="P52" s="24"/>
      <c r="Q52" s="24"/>
      <c r="R52" s="24"/>
      <c r="S52" s="24"/>
      <c r="T52" s="24"/>
      <c r="U52" s="24"/>
      <c r="V52" s="24"/>
      <c r="W52" s="24"/>
      <c r="X52" s="24"/>
      <c r="Y52" s="24"/>
    </row>
    <row r="53" spans="1:25" ht="15">
      <c r="A53" s="24"/>
      <c r="B53" s="337"/>
      <c r="C53" s="26"/>
      <c r="D53" s="25"/>
      <c r="E53" s="27"/>
      <c r="F53" s="27"/>
      <c r="G53" s="27"/>
      <c r="H53" s="24"/>
      <c r="I53" s="24"/>
      <c r="J53" s="24"/>
      <c r="K53" s="24"/>
      <c r="L53" s="24"/>
      <c r="M53" s="24"/>
      <c r="N53" s="24"/>
      <c r="O53" s="24"/>
      <c r="P53" s="24"/>
      <c r="Q53" s="24"/>
      <c r="R53" s="24"/>
      <c r="S53" s="24"/>
      <c r="T53" s="24"/>
      <c r="U53" s="24"/>
      <c r="V53" s="24"/>
      <c r="W53" s="24"/>
      <c r="X53" s="24"/>
      <c r="Y53" s="24"/>
    </row>
    <row r="54" spans="1:25" ht="15">
      <c r="A54" s="24"/>
      <c r="B54" s="337"/>
      <c r="C54" s="26"/>
      <c r="D54" s="25"/>
      <c r="E54" s="27"/>
      <c r="F54" s="27"/>
      <c r="G54" s="27"/>
      <c r="H54" s="24"/>
      <c r="I54" s="24"/>
      <c r="J54" s="24"/>
      <c r="K54" s="24"/>
      <c r="L54" s="24"/>
      <c r="M54" s="24"/>
      <c r="N54" s="24"/>
      <c r="O54" s="24"/>
      <c r="P54" s="24"/>
      <c r="Q54" s="24"/>
      <c r="R54" s="24"/>
      <c r="S54" s="24"/>
      <c r="T54" s="24"/>
      <c r="U54" s="24"/>
      <c r="V54" s="24"/>
      <c r="W54" s="24"/>
      <c r="X54" s="24"/>
      <c r="Y54" s="24"/>
    </row>
    <row r="55" spans="1:25" ht="15">
      <c r="A55" s="24"/>
      <c r="B55" s="337"/>
      <c r="C55" s="26"/>
      <c r="D55" s="25"/>
      <c r="E55" s="27"/>
      <c r="F55" s="27"/>
      <c r="G55" s="27"/>
      <c r="H55" s="24"/>
      <c r="I55" s="24"/>
      <c r="J55" s="24"/>
      <c r="K55" s="24"/>
      <c r="L55" s="24"/>
      <c r="M55" s="24"/>
      <c r="N55" s="24"/>
      <c r="O55" s="24"/>
      <c r="P55" s="24"/>
      <c r="Q55" s="24"/>
      <c r="R55" s="24"/>
      <c r="S55" s="24"/>
      <c r="T55" s="24"/>
      <c r="U55" s="24"/>
      <c r="V55" s="24"/>
      <c r="W55" s="24"/>
      <c r="X55" s="24"/>
      <c r="Y55" s="24"/>
    </row>
    <row r="56" spans="1:25" ht="15">
      <c r="A56" s="24"/>
      <c r="B56" s="337"/>
      <c r="C56" s="26"/>
      <c r="D56" s="25"/>
      <c r="E56" s="27"/>
      <c r="F56" s="27"/>
      <c r="G56" s="27"/>
      <c r="H56" s="24"/>
      <c r="I56" s="24"/>
      <c r="J56" s="24"/>
      <c r="K56" s="24"/>
      <c r="L56" s="24"/>
      <c r="M56" s="24"/>
      <c r="N56" s="24"/>
      <c r="O56" s="24"/>
      <c r="P56" s="24"/>
      <c r="Q56" s="24"/>
      <c r="R56" s="24"/>
      <c r="S56" s="24"/>
      <c r="T56" s="24"/>
      <c r="U56" s="24"/>
      <c r="V56" s="24"/>
      <c r="W56" s="24"/>
      <c r="X56" s="24"/>
      <c r="Y56" s="24"/>
    </row>
    <row r="57" spans="1:25" ht="15">
      <c r="A57" s="24"/>
      <c r="B57" s="337"/>
      <c r="C57" s="26"/>
      <c r="D57" s="25"/>
      <c r="E57" s="27"/>
      <c r="F57" s="27"/>
      <c r="G57" s="27"/>
      <c r="H57" s="24"/>
      <c r="I57" s="24"/>
      <c r="J57" s="24"/>
      <c r="K57" s="24"/>
      <c r="L57" s="24"/>
      <c r="M57" s="24"/>
      <c r="N57" s="24"/>
      <c r="O57" s="24"/>
      <c r="P57" s="24"/>
      <c r="Q57" s="24"/>
      <c r="R57" s="24"/>
      <c r="S57" s="24"/>
      <c r="T57" s="24"/>
      <c r="U57" s="24"/>
      <c r="V57" s="24"/>
      <c r="W57" s="24"/>
      <c r="X57" s="24"/>
      <c r="Y57" s="24"/>
    </row>
    <row r="58" spans="1:25" ht="15">
      <c r="A58" s="24"/>
      <c r="B58" s="337"/>
      <c r="C58" s="26"/>
      <c r="D58" s="25"/>
      <c r="E58" s="27"/>
      <c r="F58" s="27"/>
      <c r="G58" s="27"/>
      <c r="H58" s="24"/>
      <c r="I58" s="24"/>
      <c r="J58" s="24"/>
      <c r="K58" s="24"/>
      <c r="L58" s="24"/>
      <c r="M58" s="24"/>
      <c r="N58" s="24"/>
      <c r="O58" s="24"/>
      <c r="P58" s="24"/>
      <c r="Q58" s="24"/>
      <c r="R58" s="24"/>
      <c r="S58" s="24"/>
      <c r="T58" s="24"/>
      <c r="U58" s="24"/>
      <c r="V58" s="24"/>
      <c r="W58" s="24"/>
      <c r="X58" s="24"/>
      <c r="Y58" s="24"/>
    </row>
    <row r="59" spans="1:25" ht="15">
      <c r="A59" s="24"/>
      <c r="B59" s="337"/>
      <c r="C59" s="26"/>
      <c r="D59" s="25"/>
      <c r="E59" s="27"/>
      <c r="F59" s="27"/>
      <c r="G59" s="27"/>
      <c r="H59" s="24"/>
      <c r="I59" s="24"/>
      <c r="J59" s="24"/>
      <c r="K59" s="24"/>
      <c r="L59" s="24"/>
      <c r="M59" s="24"/>
      <c r="N59" s="24"/>
      <c r="O59" s="24"/>
      <c r="P59" s="24"/>
      <c r="Q59" s="24"/>
      <c r="R59" s="24"/>
      <c r="S59" s="24"/>
      <c r="T59" s="24"/>
      <c r="U59" s="24"/>
      <c r="V59" s="24"/>
      <c r="W59" s="24"/>
      <c r="X59" s="24"/>
      <c r="Y59" s="24"/>
    </row>
    <row r="60" spans="1:25" ht="15">
      <c r="A60" s="24"/>
      <c r="B60" s="337"/>
      <c r="C60" s="26"/>
      <c r="D60" s="25"/>
      <c r="E60" s="27"/>
      <c r="F60" s="27"/>
      <c r="G60" s="27"/>
      <c r="H60" s="24"/>
      <c r="I60" s="24"/>
      <c r="J60" s="24"/>
      <c r="K60" s="24"/>
      <c r="L60" s="24"/>
      <c r="M60" s="24"/>
      <c r="N60" s="24"/>
      <c r="O60" s="24"/>
      <c r="P60" s="24"/>
      <c r="Q60" s="24"/>
      <c r="R60" s="24"/>
      <c r="S60" s="24"/>
      <c r="T60" s="24"/>
      <c r="U60" s="24"/>
      <c r="V60" s="24"/>
      <c r="W60" s="24"/>
      <c r="X60" s="24"/>
      <c r="Y60" s="24"/>
    </row>
    <row r="61" spans="1:25" ht="15">
      <c r="A61" s="24"/>
      <c r="B61" s="337"/>
      <c r="C61" s="26"/>
      <c r="D61" s="25"/>
      <c r="E61" s="27"/>
      <c r="F61" s="27"/>
      <c r="G61" s="27"/>
      <c r="H61" s="24"/>
      <c r="I61" s="24"/>
      <c r="J61" s="24"/>
      <c r="K61" s="24"/>
      <c r="L61" s="24"/>
      <c r="M61" s="24"/>
      <c r="N61" s="24"/>
      <c r="O61" s="24"/>
      <c r="P61" s="24"/>
      <c r="Q61" s="24"/>
      <c r="R61" s="24"/>
      <c r="S61" s="24"/>
      <c r="T61" s="24"/>
      <c r="U61" s="24"/>
      <c r="V61" s="24"/>
      <c r="W61" s="24"/>
      <c r="X61" s="24"/>
      <c r="Y61" s="24"/>
    </row>
    <row r="62" spans="1:25" ht="15">
      <c r="A62" s="24"/>
      <c r="B62" s="337"/>
      <c r="C62" s="26"/>
      <c r="D62" s="25"/>
      <c r="E62" s="27"/>
      <c r="F62" s="27"/>
      <c r="G62" s="27"/>
      <c r="H62" s="24"/>
      <c r="I62" s="24"/>
      <c r="J62" s="24"/>
      <c r="K62" s="24"/>
      <c r="L62" s="24"/>
      <c r="M62" s="24"/>
      <c r="N62" s="24"/>
      <c r="O62" s="24"/>
      <c r="P62" s="24"/>
      <c r="Q62" s="24"/>
      <c r="R62" s="24"/>
      <c r="S62" s="24"/>
      <c r="T62" s="24"/>
      <c r="U62" s="24"/>
      <c r="V62" s="24"/>
      <c r="W62" s="24"/>
      <c r="X62" s="24"/>
      <c r="Y62" s="24"/>
    </row>
    <row r="63" spans="1:25" ht="15">
      <c r="A63" s="24"/>
      <c r="B63" s="337"/>
      <c r="C63" s="26"/>
      <c r="D63" s="25"/>
      <c r="E63" s="27"/>
      <c r="F63" s="27"/>
      <c r="G63" s="27"/>
      <c r="H63" s="24"/>
      <c r="I63" s="24"/>
      <c r="J63" s="24"/>
      <c r="K63" s="24"/>
      <c r="L63" s="24"/>
      <c r="M63" s="24"/>
      <c r="N63" s="24"/>
      <c r="O63" s="24"/>
      <c r="P63" s="24"/>
      <c r="Q63" s="24"/>
      <c r="R63" s="24"/>
      <c r="S63" s="24"/>
      <c r="T63" s="24"/>
      <c r="U63" s="24"/>
      <c r="V63" s="24"/>
      <c r="W63" s="24"/>
      <c r="X63" s="24"/>
      <c r="Y63" s="24"/>
    </row>
    <row r="64" spans="1:25" ht="15">
      <c r="A64" s="24"/>
      <c r="B64" s="337"/>
      <c r="C64" s="26"/>
      <c r="D64" s="25"/>
      <c r="E64" s="27"/>
      <c r="F64" s="27"/>
      <c r="G64" s="27"/>
      <c r="H64" s="24"/>
      <c r="I64" s="24"/>
      <c r="J64" s="24"/>
      <c r="K64" s="24"/>
      <c r="L64" s="24"/>
      <c r="M64" s="24"/>
      <c r="N64" s="24"/>
      <c r="O64" s="24"/>
      <c r="P64" s="24"/>
      <c r="Q64" s="24"/>
      <c r="R64" s="24"/>
      <c r="S64" s="24"/>
      <c r="T64" s="24"/>
      <c r="U64" s="24"/>
      <c r="V64" s="24"/>
      <c r="W64" s="24"/>
      <c r="X64" s="24"/>
      <c r="Y64" s="24"/>
    </row>
    <row r="65" spans="1:25" ht="15">
      <c r="A65" s="24"/>
      <c r="B65" s="337"/>
      <c r="C65" s="26"/>
      <c r="D65" s="25"/>
      <c r="E65" s="27"/>
      <c r="F65" s="27"/>
      <c r="G65" s="27"/>
      <c r="H65" s="24"/>
      <c r="I65" s="24"/>
      <c r="J65" s="24"/>
      <c r="K65" s="24"/>
      <c r="L65" s="24"/>
      <c r="M65" s="24"/>
      <c r="N65" s="24"/>
      <c r="O65" s="24"/>
      <c r="P65" s="24"/>
      <c r="Q65" s="24"/>
      <c r="R65" s="24"/>
      <c r="S65" s="24"/>
      <c r="T65" s="24"/>
      <c r="U65" s="24"/>
      <c r="V65" s="24"/>
      <c r="W65" s="24"/>
      <c r="X65" s="24"/>
      <c r="Y65" s="24"/>
    </row>
    <row r="66" spans="1:25" ht="15">
      <c r="A66" s="24"/>
      <c r="B66" s="337"/>
      <c r="C66" s="26"/>
      <c r="D66" s="25"/>
      <c r="E66" s="27"/>
      <c r="F66" s="27"/>
      <c r="G66" s="27"/>
      <c r="H66" s="24"/>
      <c r="I66" s="24"/>
      <c r="J66" s="24"/>
      <c r="K66" s="24"/>
      <c r="L66" s="24"/>
      <c r="M66" s="24"/>
      <c r="N66" s="24"/>
      <c r="O66" s="24"/>
      <c r="P66" s="24"/>
      <c r="Q66" s="24"/>
      <c r="R66" s="24"/>
      <c r="S66" s="24"/>
      <c r="T66" s="24"/>
      <c r="U66" s="24"/>
      <c r="V66" s="24"/>
      <c r="W66" s="24"/>
      <c r="X66" s="24"/>
      <c r="Y66" s="24"/>
    </row>
    <row r="67" spans="1:25" ht="15">
      <c r="A67" s="24"/>
      <c r="B67" s="337"/>
      <c r="C67" s="26"/>
      <c r="D67" s="25"/>
      <c r="E67" s="27"/>
      <c r="F67" s="27"/>
      <c r="G67" s="27"/>
      <c r="H67" s="24"/>
      <c r="I67" s="24"/>
      <c r="J67" s="24"/>
      <c r="K67" s="24"/>
      <c r="L67" s="24"/>
      <c r="M67" s="24"/>
      <c r="N67" s="24"/>
      <c r="O67" s="24"/>
      <c r="P67" s="24"/>
      <c r="Q67" s="24"/>
      <c r="R67" s="24"/>
      <c r="S67" s="24"/>
      <c r="T67" s="24"/>
      <c r="U67" s="24"/>
      <c r="V67" s="24"/>
      <c r="W67" s="24"/>
      <c r="X67" s="24"/>
      <c r="Y67" s="24"/>
    </row>
    <row r="68" spans="1:25" ht="15">
      <c r="A68" s="24"/>
      <c r="B68" s="337"/>
      <c r="C68" s="26"/>
      <c r="D68" s="25"/>
      <c r="E68" s="27"/>
      <c r="F68" s="27"/>
      <c r="G68" s="27"/>
      <c r="H68" s="24"/>
      <c r="I68" s="24"/>
      <c r="J68" s="24"/>
      <c r="K68" s="24"/>
      <c r="L68" s="24"/>
      <c r="M68" s="24"/>
      <c r="N68" s="24"/>
      <c r="O68" s="24"/>
      <c r="P68" s="24"/>
      <c r="Q68" s="24"/>
      <c r="R68" s="24"/>
      <c r="S68" s="24"/>
      <c r="T68" s="24"/>
      <c r="U68" s="24"/>
      <c r="V68" s="24"/>
      <c r="W68" s="24"/>
      <c r="X68" s="24"/>
      <c r="Y68" s="24"/>
    </row>
    <row r="69" spans="1:25" ht="15">
      <c r="A69" s="24"/>
      <c r="B69" s="337"/>
      <c r="C69" s="26"/>
      <c r="D69" s="25"/>
      <c r="E69" s="27"/>
      <c r="F69" s="27"/>
      <c r="G69" s="27"/>
      <c r="H69" s="24"/>
      <c r="I69" s="24"/>
      <c r="J69" s="24"/>
      <c r="K69" s="24"/>
      <c r="L69" s="24"/>
      <c r="M69" s="24"/>
      <c r="N69" s="24"/>
      <c r="O69" s="24"/>
      <c r="P69" s="24"/>
      <c r="Q69" s="24"/>
      <c r="R69" s="24"/>
      <c r="S69" s="24"/>
      <c r="T69" s="24"/>
      <c r="U69" s="24"/>
      <c r="V69" s="24"/>
      <c r="W69" s="24"/>
      <c r="X69" s="24"/>
      <c r="Y69" s="24"/>
    </row>
    <row r="70" spans="1:25" ht="15">
      <c r="A70" s="24"/>
      <c r="B70" s="337"/>
      <c r="C70" s="26"/>
      <c r="D70" s="25"/>
      <c r="E70" s="27"/>
      <c r="F70" s="27"/>
      <c r="G70" s="27"/>
      <c r="H70" s="24"/>
      <c r="I70" s="24"/>
      <c r="J70" s="24"/>
      <c r="K70" s="24"/>
      <c r="L70" s="24"/>
      <c r="M70" s="24"/>
      <c r="N70" s="24"/>
      <c r="O70" s="24"/>
      <c r="P70" s="24"/>
      <c r="Q70" s="24"/>
      <c r="R70" s="24"/>
      <c r="S70" s="24"/>
      <c r="T70" s="24"/>
      <c r="U70" s="24"/>
      <c r="V70" s="24"/>
      <c r="W70" s="24"/>
      <c r="X70" s="24"/>
      <c r="Y70" s="24"/>
    </row>
    <row r="71" spans="1:25" ht="15">
      <c r="A71" s="24"/>
      <c r="B71" s="337"/>
      <c r="C71" s="26"/>
      <c r="D71" s="25"/>
      <c r="E71" s="27"/>
      <c r="F71" s="27"/>
      <c r="G71" s="27"/>
      <c r="H71" s="24"/>
      <c r="I71" s="24"/>
      <c r="J71" s="24"/>
      <c r="K71" s="24"/>
      <c r="L71" s="24"/>
      <c r="M71" s="24"/>
      <c r="N71" s="24"/>
      <c r="O71" s="24"/>
      <c r="P71" s="24"/>
      <c r="Q71" s="24"/>
      <c r="R71" s="24"/>
      <c r="S71" s="24"/>
      <c r="T71" s="24"/>
      <c r="U71" s="24"/>
      <c r="V71" s="24"/>
      <c r="W71" s="24"/>
      <c r="X71" s="24"/>
      <c r="Y71" s="24"/>
    </row>
    <row r="72" spans="1:25" ht="15">
      <c r="A72" s="24"/>
      <c r="B72" s="337"/>
      <c r="C72" s="26"/>
      <c r="D72" s="25"/>
      <c r="E72" s="27"/>
      <c r="F72" s="27"/>
      <c r="G72" s="27"/>
      <c r="H72" s="24"/>
      <c r="I72" s="24"/>
      <c r="J72" s="24"/>
      <c r="K72" s="24"/>
      <c r="L72" s="24"/>
      <c r="M72" s="24"/>
      <c r="N72" s="24"/>
      <c r="O72" s="24"/>
      <c r="P72" s="24"/>
      <c r="Q72" s="24"/>
      <c r="R72" s="24"/>
      <c r="S72" s="24"/>
      <c r="T72" s="24"/>
      <c r="U72" s="24"/>
      <c r="V72" s="24"/>
      <c r="W72" s="24"/>
      <c r="X72" s="24"/>
      <c r="Y72" s="24"/>
    </row>
    <row r="73" spans="1:25" ht="15">
      <c r="A73" s="24"/>
      <c r="B73" s="337"/>
      <c r="C73" s="26"/>
      <c r="D73" s="25"/>
      <c r="E73" s="27"/>
      <c r="F73" s="27"/>
      <c r="G73" s="27"/>
      <c r="H73" s="24"/>
      <c r="I73" s="24"/>
      <c r="J73" s="24"/>
      <c r="K73" s="24"/>
      <c r="L73" s="24"/>
      <c r="M73" s="24"/>
      <c r="N73" s="24"/>
      <c r="O73" s="24"/>
      <c r="P73" s="24"/>
      <c r="Q73" s="24"/>
      <c r="R73" s="24"/>
      <c r="S73" s="24"/>
      <c r="T73" s="24"/>
      <c r="U73" s="24"/>
      <c r="V73" s="24"/>
      <c r="W73" s="24"/>
      <c r="X73" s="24"/>
      <c r="Y73" s="24"/>
    </row>
    <row r="74" spans="1:25" ht="15">
      <c r="A74" s="24"/>
      <c r="B74" s="337"/>
      <c r="C74" s="26"/>
      <c r="D74" s="25"/>
      <c r="E74" s="27"/>
      <c r="F74" s="27"/>
      <c r="G74" s="27"/>
      <c r="H74" s="24"/>
      <c r="I74" s="24"/>
      <c r="J74" s="24"/>
      <c r="K74" s="24"/>
      <c r="L74" s="24"/>
      <c r="M74" s="24"/>
      <c r="N74" s="24"/>
      <c r="O74" s="24"/>
      <c r="P74" s="24"/>
      <c r="Q74" s="24"/>
      <c r="R74" s="24"/>
      <c r="S74" s="24"/>
      <c r="T74" s="24"/>
      <c r="U74" s="24"/>
      <c r="V74" s="24"/>
      <c r="W74" s="24"/>
      <c r="X74" s="24"/>
      <c r="Y74" s="24"/>
    </row>
    <row r="75" spans="1:25" ht="15">
      <c r="A75" s="24"/>
      <c r="B75" s="337"/>
      <c r="C75" s="26"/>
      <c r="D75" s="25"/>
      <c r="E75" s="27"/>
      <c r="F75" s="27"/>
      <c r="G75" s="27"/>
      <c r="H75" s="24"/>
      <c r="I75" s="24"/>
      <c r="J75" s="24"/>
      <c r="K75" s="24"/>
      <c r="L75" s="24"/>
      <c r="M75" s="24"/>
      <c r="N75" s="24"/>
      <c r="O75" s="24"/>
      <c r="P75" s="24"/>
      <c r="Q75" s="24"/>
      <c r="R75" s="24"/>
      <c r="S75" s="24"/>
      <c r="T75" s="24"/>
      <c r="U75" s="24"/>
      <c r="V75" s="24"/>
      <c r="W75" s="24"/>
      <c r="X75" s="24"/>
      <c r="Y75" s="24"/>
    </row>
    <row r="76" spans="1:25" ht="15">
      <c r="A76" s="24"/>
      <c r="B76" s="337"/>
      <c r="C76" s="26"/>
      <c r="D76" s="25"/>
      <c r="E76" s="27"/>
      <c r="F76" s="27"/>
      <c r="G76" s="27"/>
      <c r="H76" s="24"/>
      <c r="I76" s="24"/>
      <c r="J76" s="24"/>
      <c r="K76" s="24"/>
      <c r="L76" s="24"/>
      <c r="M76" s="24"/>
      <c r="N76" s="24"/>
      <c r="O76" s="24"/>
      <c r="P76" s="24"/>
      <c r="Q76" s="24"/>
      <c r="R76" s="24"/>
      <c r="S76" s="24"/>
      <c r="T76" s="24"/>
      <c r="U76" s="24"/>
      <c r="V76" s="24"/>
      <c r="W76" s="24"/>
      <c r="X76" s="24"/>
      <c r="Y76" s="24"/>
    </row>
    <row r="77" spans="1:25" ht="15">
      <c r="A77" s="24"/>
      <c r="B77" s="337"/>
      <c r="C77" s="26"/>
      <c r="D77" s="25"/>
      <c r="E77" s="27"/>
      <c r="F77" s="27"/>
      <c r="G77" s="27"/>
      <c r="H77" s="24"/>
      <c r="I77" s="24"/>
      <c r="J77" s="24"/>
      <c r="K77" s="24"/>
      <c r="L77" s="24"/>
      <c r="M77" s="24"/>
      <c r="N77" s="24"/>
      <c r="O77" s="24"/>
      <c r="P77" s="24"/>
      <c r="Q77" s="24"/>
      <c r="R77" s="24"/>
      <c r="S77" s="24"/>
      <c r="T77" s="24"/>
      <c r="U77" s="24"/>
      <c r="V77" s="24"/>
      <c r="W77" s="24"/>
      <c r="X77" s="24"/>
      <c r="Y77" s="24"/>
    </row>
    <row r="78" spans="1:25" ht="15">
      <c r="A78" s="24"/>
      <c r="B78" s="337"/>
      <c r="C78" s="26"/>
      <c r="D78" s="25"/>
      <c r="E78" s="27"/>
      <c r="F78" s="27"/>
      <c r="G78" s="27"/>
      <c r="H78" s="24"/>
      <c r="I78" s="24"/>
      <c r="J78" s="24"/>
      <c r="K78" s="24"/>
      <c r="L78" s="24"/>
      <c r="M78" s="24"/>
      <c r="N78" s="24"/>
      <c r="O78" s="24"/>
      <c r="P78" s="24"/>
      <c r="Q78" s="24"/>
      <c r="R78" s="24"/>
      <c r="S78" s="24"/>
      <c r="T78" s="24"/>
      <c r="U78" s="24"/>
      <c r="V78" s="24"/>
      <c r="W78" s="24"/>
      <c r="X78" s="24"/>
      <c r="Y78" s="24"/>
    </row>
    <row r="79" spans="1:25" ht="15">
      <c r="A79" s="24"/>
      <c r="B79" s="337"/>
      <c r="C79" s="26"/>
      <c r="D79" s="25"/>
      <c r="E79" s="27"/>
      <c r="F79" s="27"/>
      <c r="G79" s="27"/>
      <c r="H79" s="24"/>
      <c r="I79" s="24"/>
      <c r="J79" s="24"/>
      <c r="K79" s="24"/>
      <c r="L79" s="24"/>
      <c r="M79" s="24"/>
      <c r="N79" s="24"/>
      <c r="O79" s="24"/>
      <c r="P79" s="24"/>
      <c r="Q79" s="24"/>
      <c r="R79" s="24"/>
      <c r="S79" s="24"/>
      <c r="T79" s="24"/>
      <c r="U79" s="24"/>
      <c r="V79" s="24"/>
      <c r="W79" s="24"/>
      <c r="X79" s="24"/>
      <c r="Y79" s="24"/>
    </row>
    <row r="80" spans="1:25" ht="15">
      <c r="A80" s="24"/>
      <c r="B80" s="337"/>
      <c r="C80" s="26"/>
      <c r="D80" s="25"/>
      <c r="E80" s="27"/>
      <c r="F80" s="27"/>
      <c r="G80" s="27"/>
      <c r="H80" s="24"/>
      <c r="I80" s="24"/>
      <c r="J80" s="24"/>
      <c r="K80" s="24"/>
      <c r="L80" s="24"/>
      <c r="M80" s="24"/>
      <c r="N80" s="24"/>
      <c r="O80" s="24"/>
      <c r="P80" s="24"/>
      <c r="Q80" s="24"/>
      <c r="R80" s="24"/>
      <c r="S80" s="24"/>
      <c r="T80" s="24"/>
      <c r="U80" s="24"/>
      <c r="V80" s="24"/>
      <c r="W80" s="24"/>
      <c r="X80" s="24"/>
      <c r="Y80" s="24"/>
    </row>
    <row r="81" spans="1:25" ht="15">
      <c r="A81" s="24"/>
      <c r="B81" s="337"/>
      <c r="C81" s="26"/>
      <c r="D81" s="25"/>
      <c r="E81" s="27"/>
      <c r="F81" s="27"/>
      <c r="G81" s="27"/>
      <c r="H81" s="24"/>
      <c r="I81" s="24"/>
      <c r="J81" s="24"/>
      <c r="K81" s="24"/>
      <c r="L81" s="24"/>
      <c r="M81" s="24"/>
      <c r="N81" s="24"/>
      <c r="O81" s="24"/>
      <c r="P81" s="24"/>
      <c r="Q81" s="24"/>
      <c r="R81" s="24"/>
      <c r="S81" s="24"/>
      <c r="T81" s="24"/>
      <c r="U81" s="24"/>
      <c r="V81" s="24"/>
      <c r="W81" s="24"/>
      <c r="X81" s="24"/>
      <c r="Y81" s="24"/>
    </row>
    <row r="82" spans="1:25" ht="15">
      <c r="A82" s="24"/>
      <c r="B82" s="337"/>
      <c r="C82" s="26"/>
      <c r="D82" s="25"/>
      <c r="E82" s="27"/>
      <c r="F82" s="27"/>
      <c r="G82" s="27"/>
      <c r="H82" s="24"/>
      <c r="I82" s="24"/>
      <c r="J82" s="24"/>
      <c r="K82" s="24"/>
      <c r="L82" s="24"/>
      <c r="M82" s="24"/>
      <c r="N82" s="24"/>
      <c r="O82" s="24"/>
      <c r="P82" s="24"/>
      <c r="Q82" s="24"/>
      <c r="R82" s="24"/>
      <c r="S82" s="24"/>
      <c r="T82" s="24"/>
      <c r="U82" s="24"/>
      <c r="V82" s="24"/>
      <c r="W82" s="24"/>
      <c r="X82" s="24"/>
      <c r="Y82" s="24"/>
    </row>
    <row r="83" spans="1:25" ht="15">
      <c r="A83" s="24"/>
      <c r="B83" s="337"/>
      <c r="C83" s="26"/>
      <c r="D83" s="25"/>
      <c r="E83" s="27"/>
      <c r="F83" s="27"/>
      <c r="G83" s="27"/>
      <c r="H83" s="24"/>
      <c r="I83" s="24"/>
      <c r="J83" s="24"/>
      <c r="K83" s="24"/>
      <c r="L83" s="24"/>
      <c r="M83" s="24"/>
      <c r="N83" s="24"/>
      <c r="O83" s="24"/>
      <c r="P83" s="24"/>
      <c r="Q83" s="24"/>
      <c r="R83" s="24"/>
      <c r="S83" s="24"/>
      <c r="T83" s="24"/>
      <c r="U83" s="24"/>
      <c r="V83" s="24"/>
      <c r="W83" s="24"/>
      <c r="X83" s="24"/>
      <c r="Y83" s="24"/>
    </row>
    <row r="84" spans="1:25" ht="15">
      <c r="A84" s="24"/>
      <c r="B84" s="337"/>
      <c r="C84" s="26"/>
      <c r="D84" s="25"/>
      <c r="E84" s="27"/>
      <c r="F84" s="27"/>
      <c r="G84" s="27"/>
      <c r="H84" s="24"/>
      <c r="I84" s="24"/>
      <c r="J84" s="24"/>
      <c r="K84" s="24"/>
      <c r="L84" s="24"/>
      <c r="M84" s="24"/>
      <c r="N84" s="24"/>
      <c r="O84" s="24"/>
      <c r="P84" s="24"/>
      <c r="Q84" s="24"/>
      <c r="R84" s="24"/>
      <c r="S84" s="24"/>
      <c r="T84" s="24"/>
      <c r="U84" s="24"/>
      <c r="V84" s="24"/>
      <c r="W84" s="24"/>
      <c r="X84" s="24"/>
      <c r="Y84" s="24"/>
    </row>
    <row r="85" spans="1:25" ht="15">
      <c r="A85" s="24"/>
      <c r="B85" s="337"/>
      <c r="C85" s="26"/>
      <c r="D85" s="25"/>
      <c r="E85" s="27"/>
      <c r="F85" s="27"/>
      <c r="G85" s="27"/>
      <c r="H85" s="24"/>
      <c r="I85" s="24"/>
      <c r="J85" s="24"/>
      <c r="K85" s="24"/>
      <c r="L85" s="24"/>
      <c r="M85" s="24"/>
      <c r="N85" s="24"/>
      <c r="O85" s="24"/>
      <c r="P85" s="24"/>
      <c r="Q85" s="24"/>
      <c r="R85" s="24"/>
      <c r="S85" s="24"/>
      <c r="T85" s="24"/>
      <c r="U85" s="24"/>
      <c r="V85" s="24"/>
      <c r="W85" s="24"/>
      <c r="X85" s="24"/>
      <c r="Y85" s="24"/>
    </row>
    <row r="86" spans="1:25" ht="15">
      <c r="A86" s="24"/>
      <c r="B86" s="337"/>
      <c r="C86" s="26"/>
      <c r="D86" s="25"/>
      <c r="E86" s="27"/>
      <c r="F86" s="27"/>
      <c r="G86" s="27"/>
      <c r="H86" s="24"/>
      <c r="I86" s="24"/>
      <c r="J86" s="24"/>
      <c r="K86" s="24"/>
      <c r="L86" s="24"/>
      <c r="M86" s="24"/>
      <c r="N86" s="24"/>
      <c r="O86" s="24"/>
      <c r="P86" s="24"/>
      <c r="Q86" s="24"/>
      <c r="R86" s="24"/>
      <c r="S86" s="24"/>
      <c r="T86" s="24"/>
      <c r="U86" s="24"/>
      <c r="V86" s="24"/>
      <c r="W86" s="24"/>
      <c r="X86" s="24"/>
      <c r="Y86" s="24"/>
    </row>
    <row r="87" spans="1:25" ht="15">
      <c r="A87" s="24"/>
      <c r="B87" s="337"/>
      <c r="C87" s="26"/>
      <c r="D87" s="25"/>
      <c r="E87" s="27"/>
      <c r="F87" s="27"/>
      <c r="G87" s="27"/>
      <c r="H87" s="24"/>
      <c r="I87" s="24"/>
      <c r="J87" s="24"/>
      <c r="K87" s="24"/>
      <c r="L87" s="24"/>
      <c r="M87" s="24"/>
      <c r="N87" s="24"/>
      <c r="O87" s="24"/>
      <c r="P87" s="24"/>
      <c r="Q87" s="24"/>
      <c r="R87" s="24"/>
      <c r="S87" s="24"/>
      <c r="T87" s="24"/>
      <c r="U87" s="24"/>
      <c r="V87" s="24"/>
      <c r="W87" s="24"/>
      <c r="X87" s="24"/>
      <c r="Y87" s="24"/>
    </row>
    <row r="88" spans="1:25" ht="15">
      <c r="A88" s="24"/>
      <c r="B88" s="337"/>
      <c r="C88" s="26"/>
      <c r="D88" s="25"/>
      <c r="E88" s="27"/>
      <c r="F88" s="27"/>
      <c r="G88" s="27"/>
      <c r="H88" s="24"/>
      <c r="I88" s="24"/>
      <c r="J88" s="24"/>
      <c r="K88" s="24"/>
      <c r="L88" s="24"/>
      <c r="M88" s="24"/>
      <c r="N88" s="24"/>
      <c r="O88" s="24"/>
      <c r="P88" s="24"/>
      <c r="Q88" s="24"/>
      <c r="R88" s="24"/>
      <c r="S88" s="24"/>
      <c r="T88" s="24"/>
      <c r="U88" s="24"/>
      <c r="V88" s="24"/>
      <c r="W88" s="24"/>
      <c r="X88" s="24"/>
      <c r="Y88" s="24"/>
    </row>
    <row r="89" spans="1:25" ht="15">
      <c r="A89" s="24"/>
      <c r="B89" s="337"/>
      <c r="C89" s="26"/>
      <c r="D89" s="25"/>
      <c r="E89" s="27"/>
      <c r="F89" s="27"/>
      <c r="G89" s="27"/>
      <c r="H89" s="24"/>
      <c r="I89" s="24"/>
      <c r="J89" s="24"/>
      <c r="K89" s="24"/>
      <c r="L89" s="24"/>
      <c r="M89" s="24"/>
      <c r="N89" s="24"/>
      <c r="O89" s="24"/>
      <c r="P89" s="24"/>
      <c r="Q89" s="24"/>
      <c r="R89" s="24"/>
      <c r="S89" s="24"/>
      <c r="T89" s="24"/>
      <c r="U89" s="24"/>
      <c r="V89" s="24"/>
      <c r="W89" s="24"/>
      <c r="X89" s="24"/>
      <c r="Y89" s="24"/>
    </row>
    <row r="90" spans="1:25" ht="15">
      <c r="A90" s="24"/>
      <c r="B90" s="337"/>
      <c r="C90" s="26"/>
      <c r="D90" s="25"/>
      <c r="E90" s="27"/>
      <c r="F90" s="27"/>
      <c r="G90" s="27"/>
      <c r="H90" s="24"/>
      <c r="I90" s="24"/>
      <c r="J90" s="24"/>
      <c r="K90" s="24"/>
      <c r="L90" s="24"/>
      <c r="M90" s="24"/>
      <c r="N90" s="24"/>
      <c r="O90" s="24"/>
      <c r="P90" s="24"/>
      <c r="Q90" s="24"/>
      <c r="R90" s="24"/>
      <c r="S90" s="24"/>
      <c r="T90" s="24"/>
      <c r="U90" s="24"/>
      <c r="V90" s="24"/>
      <c r="W90" s="24"/>
      <c r="X90" s="24"/>
      <c r="Y90" s="24"/>
    </row>
    <row r="91" spans="1:25" ht="15">
      <c r="A91" s="24"/>
      <c r="B91" s="337"/>
      <c r="C91" s="26"/>
      <c r="D91" s="25"/>
      <c r="E91" s="27"/>
      <c r="F91" s="27"/>
      <c r="G91" s="27"/>
      <c r="H91" s="24"/>
      <c r="I91" s="24"/>
      <c r="J91" s="24"/>
      <c r="K91" s="24"/>
      <c r="L91" s="24"/>
      <c r="M91" s="24"/>
      <c r="N91" s="24"/>
      <c r="O91" s="24"/>
      <c r="P91" s="24"/>
      <c r="Q91" s="24"/>
      <c r="R91" s="24"/>
      <c r="S91" s="24"/>
      <c r="T91" s="24"/>
      <c r="U91" s="24"/>
      <c r="V91" s="24"/>
      <c r="W91" s="24"/>
      <c r="X91" s="24"/>
      <c r="Y91" s="24"/>
    </row>
    <row r="92" spans="1:25" ht="15">
      <c r="A92" s="24"/>
      <c r="B92" s="337"/>
      <c r="C92" s="26"/>
      <c r="D92" s="25"/>
      <c r="E92" s="27"/>
      <c r="F92" s="27"/>
      <c r="G92" s="27"/>
      <c r="H92" s="24"/>
      <c r="I92" s="24"/>
      <c r="J92" s="24"/>
      <c r="K92" s="24"/>
      <c r="L92" s="24"/>
      <c r="M92" s="24"/>
      <c r="N92" s="24"/>
      <c r="O92" s="24"/>
      <c r="P92" s="24"/>
      <c r="Q92" s="24"/>
      <c r="R92" s="24"/>
      <c r="S92" s="24"/>
      <c r="T92" s="24"/>
      <c r="U92" s="24"/>
      <c r="V92" s="24"/>
      <c r="W92" s="24"/>
      <c r="X92" s="24"/>
      <c r="Y92" s="24"/>
    </row>
    <row r="93" spans="1:25" ht="15">
      <c r="A93" s="24"/>
      <c r="B93" s="337"/>
      <c r="C93" s="26"/>
      <c r="D93" s="25"/>
      <c r="E93" s="27"/>
      <c r="F93" s="27"/>
      <c r="G93" s="27"/>
      <c r="H93" s="24"/>
      <c r="I93" s="24"/>
      <c r="J93" s="24"/>
      <c r="K93" s="24"/>
      <c r="L93" s="24"/>
      <c r="M93" s="24"/>
      <c r="N93" s="24"/>
      <c r="O93" s="24"/>
      <c r="P93" s="24"/>
      <c r="Q93" s="24"/>
      <c r="R93" s="24"/>
      <c r="S93" s="24"/>
      <c r="T93" s="24"/>
      <c r="U93" s="24"/>
      <c r="V93" s="24"/>
      <c r="W93" s="24"/>
      <c r="X93" s="24"/>
      <c r="Y93" s="24"/>
    </row>
    <row r="94" spans="1:25" ht="15">
      <c r="A94" s="24"/>
      <c r="B94" s="337"/>
      <c r="C94" s="26"/>
      <c r="D94" s="25"/>
      <c r="E94" s="27"/>
      <c r="F94" s="27"/>
      <c r="G94" s="27"/>
      <c r="H94" s="24"/>
      <c r="I94" s="24"/>
      <c r="J94" s="24"/>
      <c r="K94" s="24"/>
      <c r="L94" s="24"/>
      <c r="M94" s="24"/>
      <c r="N94" s="24"/>
      <c r="O94" s="24"/>
      <c r="P94" s="24"/>
      <c r="Q94" s="24"/>
      <c r="R94" s="24"/>
      <c r="S94" s="24"/>
      <c r="T94" s="24"/>
      <c r="U94" s="24"/>
      <c r="V94" s="24"/>
      <c r="W94" s="24"/>
      <c r="X94" s="24"/>
      <c r="Y94" s="24"/>
    </row>
    <row r="95" spans="1:25" ht="15">
      <c r="A95" s="24"/>
      <c r="B95" s="337"/>
      <c r="C95" s="26"/>
      <c r="D95" s="25"/>
      <c r="E95" s="27"/>
      <c r="F95" s="27"/>
      <c r="G95" s="27"/>
      <c r="H95" s="24"/>
      <c r="I95" s="24"/>
      <c r="J95" s="24"/>
      <c r="K95" s="24"/>
      <c r="L95" s="24"/>
      <c r="M95" s="24"/>
      <c r="N95" s="24"/>
      <c r="O95" s="24"/>
      <c r="P95" s="24"/>
      <c r="Q95" s="24"/>
      <c r="R95" s="24"/>
      <c r="S95" s="24"/>
      <c r="T95" s="24"/>
      <c r="U95" s="24"/>
      <c r="V95" s="24"/>
      <c r="W95" s="24"/>
      <c r="X95" s="24"/>
      <c r="Y95" s="24"/>
    </row>
    <row r="96" spans="1:25" ht="15">
      <c r="A96" s="24"/>
      <c r="B96" s="337"/>
      <c r="C96" s="26"/>
      <c r="D96" s="25"/>
      <c r="E96" s="27"/>
      <c r="F96" s="27"/>
      <c r="G96" s="27"/>
      <c r="H96" s="24"/>
      <c r="I96" s="24"/>
      <c r="J96" s="24"/>
      <c r="K96" s="24"/>
      <c r="L96" s="24"/>
      <c r="M96" s="24"/>
      <c r="N96" s="24"/>
      <c r="O96" s="24"/>
      <c r="P96" s="24"/>
      <c r="Q96" s="24"/>
      <c r="R96" s="24"/>
      <c r="S96" s="24"/>
      <c r="T96" s="24"/>
      <c r="U96" s="24"/>
      <c r="V96" s="24"/>
      <c r="W96" s="24"/>
      <c r="X96" s="24"/>
      <c r="Y96" s="24"/>
    </row>
    <row r="97" spans="1:25" ht="15">
      <c r="A97" s="24"/>
      <c r="B97" s="337"/>
      <c r="C97" s="26"/>
      <c r="D97" s="25"/>
      <c r="E97" s="27"/>
      <c r="F97" s="27"/>
      <c r="G97" s="27"/>
      <c r="H97" s="24"/>
      <c r="I97" s="24"/>
      <c r="J97" s="24"/>
      <c r="K97" s="24"/>
      <c r="L97" s="24"/>
      <c r="M97" s="24"/>
      <c r="N97" s="24"/>
      <c r="O97" s="24"/>
      <c r="P97" s="24"/>
      <c r="Q97" s="24"/>
      <c r="R97" s="24"/>
      <c r="S97" s="24"/>
      <c r="T97" s="24"/>
      <c r="U97" s="24"/>
      <c r="V97" s="24"/>
      <c r="W97" s="24"/>
      <c r="X97" s="24"/>
      <c r="Y97" s="24"/>
    </row>
    <row r="98" spans="1:25" ht="15">
      <c r="A98" s="24"/>
      <c r="B98" s="337"/>
      <c r="C98" s="26"/>
      <c r="D98" s="25"/>
      <c r="E98" s="27"/>
      <c r="F98" s="27"/>
      <c r="G98" s="27"/>
      <c r="H98" s="24"/>
      <c r="I98" s="24"/>
      <c r="J98" s="24"/>
      <c r="K98" s="24"/>
      <c r="L98" s="24"/>
      <c r="M98" s="24"/>
      <c r="N98" s="24"/>
      <c r="O98" s="24"/>
      <c r="P98" s="24"/>
      <c r="Q98" s="24"/>
      <c r="R98" s="24"/>
      <c r="S98" s="24"/>
      <c r="T98" s="24"/>
      <c r="U98" s="24"/>
      <c r="V98" s="24"/>
      <c r="W98" s="24"/>
      <c r="X98" s="24"/>
      <c r="Y98" s="24"/>
    </row>
    <row r="99" spans="1:25" ht="15">
      <c r="A99" s="24"/>
      <c r="B99" s="337"/>
      <c r="C99" s="26"/>
      <c r="D99" s="25"/>
      <c r="E99" s="27"/>
      <c r="F99" s="27"/>
      <c r="G99" s="27"/>
      <c r="H99" s="24"/>
      <c r="I99" s="24"/>
      <c r="J99" s="24"/>
      <c r="K99" s="24"/>
      <c r="L99" s="24"/>
      <c r="M99" s="24"/>
      <c r="N99" s="24"/>
      <c r="O99" s="24"/>
      <c r="P99" s="24"/>
      <c r="Q99" s="24"/>
      <c r="R99" s="24"/>
      <c r="S99" s="24"/>
      <c r="T99" s="24"/>
      <c r="U99" s="24"/>
      <c r="V99" s="24"/>
      <c r="W99" s="24"/>
      <c r="X99" s="24"/>
      <c r="Y99" s="24"/>
    </row>
    <row r="100" spans="1:25" ht="15">
      <c r="A100" s="24"/>
      <c r="B100" s="337"/>
      <c r="C100" s="26"/>
      <c r="D100" s="25"/>
      <c r="E100" s="27"/>
      <c r="F100" s="27"/>
      <c r="G100" s="27"/>
      <c r="H100" s="24"/>
      <c r="I100" s="24"/>
      <c r="J100" s="24"/>
      <c r="K100" s="24"/>
      <c r="L100" s="24"/>
      <c r="M100" s="24"/>
      <c r="N100" s="24"/>
      <c r="O100" s="24"/>
      <c r="P100" s="24"/>
      <c r="Q100" s="24"/>
      <c r="R100" s="24"/>
      <c r="S100" s="24"/>
      <c r="T100" s="24"/>
      <c r="U100" s="24"/>
      <c r="V100" s="24"/>
      <c r="W100" s="24"/>
      <c r="X100" s="24"/>
      <c r="Y100" s="24"/>
    </row>
    <row r="101" spans="1:25" ht="15">
      <c r="A101" s="24"/>
      <c r="B101" s="337"/>
      <c r="C101" s="26"/>
      <c r="D101" s="25"/>
      <c r="E101" s="27"/>
      <c r="F101" s="27"/>
      <c r="G101" s="27"/>
      <c r="H101" s="24"/>
      <c r="I101" s="24"/>
      <c r="J101" s="24"/>
      <c r="K101" s="24"/>
      <c r="L101" s="24"/>
      <c r="M101" s="24"/>
      <c r="N101" s="24"/>
      <c r="O101" s="24"/>
      <c r="P101" s="24"/>
      <c r="Q101" s="24"/>
      <c r="R101" s="24"/>
      <c r="S101" s="24"/>
      <c r="T101" s="24"/>
      <c r="U101" s="24"/>
      <c r="V101" s="24"/>
      <c r="W101" s="24"/>
      <c r="X101" s="24"/>
      <c r="Y101" s="24"/>
    </row>
    <row r="102" spans="1:25" ht="15">
      <c r="A102" s="24"/>
      <c r="B102" s="337"/>
      <c r="C102" s="26"/>
      <c r="D102" s="25"/>
      <c r="E102" s="27"/>
      <c r="F102" s="27"/>
      <c r="G102" s="27"/>
      <c r="H102" s="24"/>
      <c r="I102" s="24"/>
      <c r="J102" s="24"/>
      <c r="K102" s="24"/>
      <c r="L102" s="24"/>
      <c r="M102" s="24"/>
      <c r="N102" s="24"/>
      <c r="O102" s="24"/>
      <c r="P102" s="24"/>
      <c r="Q102" s="24"/>
      <c r="R102" s="24"/>
      <c r="S102" s="24"/>
      <c r="T102" s="24"/>
      <c r="U102" s="24"/>
      <c r="V102" s="24"/>
      <c r="W102" s="24"/>
      <c r="X102" s="24"/>
      <c r="Y102" s="24"/>
    </row>
    <row r="103" spans="1:25" ht="15">
      <c r="A103" s="24"/>
      <c r="B103" s="337"/>
      <c r="C103" s="26"/>
      <c r="D103" s="25"/>
      <c r="E103" s="27"/>
      <c r="F103" s="27"/>
      <c r="G103" s="27"/>
      <c r="H103" s="24"/>
      <c r="I103" s="24"/>
      <c r="J103" s="24"/>
      <c r="K103" s="24"/>
      <c r="L103" s="24"/>
      <c r="M103" s="24"/>
      <c r="N103" s="24"/>
      <c r="O103" s="24"/>
      <c r="P103" s="24"/>
      <c r="Q103" s="24"/>
      <c r="R103" s="24"/>
      <c r="S103" s="24"/>
      <c r="T103" s="24"/>
      <c r="U103" s="24"/>
      <c r="V103" s="24"/>
      <c r="W103" s="24"/>
      <c r="X103" s="24"/>
      <c r="Y103" s="24"/>
    </row>
    <row r="104" spans="1:25" ht="15">
      <c r="A104" s="24"/>
      <c r="B104" s="337"/>
      <c r="C104" s="26"/>
      <c r="D104" s="25"/>
      <c r="E104" s="27"/>
      <c r="F104" s="27"/>
      <c r="G104" s="27"/>
      <c r="H104" s="24"/>
      <c r="I104" s="24"/>
      <c r="J104" s="24"/>
      <c r="K104" s="24"/>
      <c r="L104" s="24"/>
      <c r="M104" s="24"/>
      <c r="N104" s="24"/>
      <c r="O104" s="24"/>
      <c r="P104" s="24"/>
      <c r="Q104" s="24"/>
      <c r="R104" s="24"/>
      <c r="S104" s="24"/>
      <c r="T104" s="24"/>
      <c r="U104" s="24"/>
      <c r="V104" s="24"/>
      <c r="W104" s="24"/>
      <c r="X104" s="24"/>
      <c r="Y104" s="24"/>
    </row>
    <row r="105" spans="1:25" ht="15">
      <c r="A105" s="24"/>
      <c r="B105" s="337"/>
      <c r="C105" s="26"/>
      <c r="D105" s="25"/>
      <c r="E105" s="27"/>
      <c r="F105" s="27"/>
      <c r="G105" s="27"/>
      <c r="H105" s="24"/>
      <c r="I105" s="24"/>
      <c r="J105" s="24"/>
      <c r="K105" s="24"/>
      <c r="L105" s="24"/>
      <c r="M105" s="24"/>
      <c r="N105" s="24"/>
      <c r="O105" s="24"/>
      <c r="P105" s="24"/>
      <c r="Q105" s="24"/>
      <c r="R105" s="24"/>
      <c r="S105" s="24"/>
      <c r="T105" s="24"/>
      <c r="U105" s="24"/>
      <c r="V105" s="24"/>
      <c r="W105" s="24"/>
      <c r="X105" s="24"/>
      <c r="Y105" s="24"/>
    </row>
    <row r="106" spans="1:25" ht="15">
      <c r="A106" s="24"/>
      <c r="B106" s="337"/>
      <c r="C106" s="26"/>
      <c r="D106" s="25"/>
      <c r="E106" s="27"/>
      <c r="F106" s="27"/>
      <c r="G106" s="27"/>
      <c r="H106" s="24"/>
      <c r="I106" s="24"/>
      <c r="J106" s="24"/>
      <c r="K106" s="24"/>
      <c r="L106" s="24"/>
      <c r="M106" s="24"/>
      <c r="N106" s="24"/>
      <c r="O106" s="24"/>
      <c r="P106" s="24"/>
      <c r="Q106" s="24"/>
      <c r="R106" s="24"/>
      <c r="S106" s="24"/>
      <c r="T106" s="24"/>
      <c r="U106" s="24"/>
      <c r="V106" s="24"/>
      <c r="W106" s="24"/>
      <c r="X106" s="24"/>
      <c r="Y106" s="24"/>
    </row>
    <row r="107" spans="1:25" ht="15">
      <c r="A107" s="24"/>
      <c r="B107" s="337"/>
      <c r="C107" s="26"/>
      <c r="D107" s="25"/>
      <c r="E107" s="27"/>
      <c r="F107" s="27"/>
      <c r="G107" s="27"/>
      <c r="H107" s="24"/>
      <c r="I107" s="24"/>
      <c r="J107" s="24"/>
      <c r="K107" s="24"/>
      <c r="L107" s="24"/>
      <c r="M107" s="24"/>
      <c r="N107" s="24"/>
      <c r="O107" s="24"/>
      <c r="P107" s="24"/>
      <c r="Q107" s="24"/>
      <c r="R107" s="24"/>
      <c r="S107" s="24"/>
      <c r="T107" s="24"/>
      <c r="U107" s="24"/>
      <c r="V107" s="24"/>
      <c r="W107" s="24"/>
      <c r="X107" s="24"/>
      <c r="Y107" s="24"/>
    </row>
    <row r="108" spans="1:25" ht="15">
      <c r="A108" s="24"/>
      <c r="B108" s="337"/>
      <c r="C108" s="26"/>
      <c r="D108" s="25"/>
      <c r="E108" s="27"/>
      <c r="F108" s="27"/>
      <c r="G108" s="27"/>
      <c r="H108" s="24"/>
      <c r="I108" s="24"/>
      <c r="J108" s="24"/>
      <c r="K108" s="24"/>
      <c r="L108" s="24"/>
      <c r="M108" s="24"/>
      <c r="N108" s="24"/>
      <c r="O108" s="24"/>
      <c r="P108" s="24"/>
      <c r="Q108" s="24"/>
      <c r="R108" s="24"/>
      <c r="S108" s="24"/>
      <c r="T108" s="24"/>
      <c r="U108" s="24"/>
      <c r="V108" s="24"/>
      <c r="W108" s="24"/>
      <c r="X108" s="24"/>
      <c r="Y108" s="24"/>
    </row>
    <row r="109" spans="1:25" ht="15">
      <c r="A109" s="24"/>
      <c r="B109" s="337"/>
      <c r="C109" s="26"/>
      <c r="D109" s="25"/>
      <c r="E109" s="27"/>
      <c r="F109" s="27"/>
      <c r="G109" s="27"/>
      <c r="H109" s="24"/>
      <c r="I109" s="24"/>
      <c r="J109" s="24"/>
      <c r="K109" s="24"/>
      <c r="L109" s="24"/>
      <c r="M109" s="24"/>
      <c r="N109" s="24"/>
      <c r="O109" s="24"/>
      <c r="P109" s="24"/>
      <c r="Q109" s="24"/>
      <c r="R109" s="24"/>
      <c r="S109" s="24"/>
      <c r="T109" s="24"/>
      <c r="U109" s="24"/>
      <c r="V109" s="24"/>
      <c r="W109" s="24"/>
      <c r="X109" s="24"/>
      <c r="Y109" s="24"/>
    </row>
    <row r="110" spans="1:25" ht="15">
      <c r="A110" s="24"/>
      <c r="B110" s="337"/>
      <c r="C110" s="26"/>
      <c r="D110" s="25"/>
      <c r="E110" s="27"/>
      <c r="F110" s="27"/>
      <c r="G110" s="27"/>
      <c r="H110" s="24"/>
      <c r="I110" s="24"/>
      <c r="J110" s="24"/>
      <c r="K110" s="24"/>
      <c r="L110" s="24"/>
      <c r="M110" s="24"/>
      <c r="N110" s="24"/>
      <c r="O110" s="24"/>
      <c r="P110" s="24"/>
      <c r="Q110" s="24"/>
      <c r="R110" s="24"/>
      <c r="S110" s="24"/>
      <c r="T110" s="24"/>
      <c r="U110" s="24"/>
      <c r="V110" s="24"/>
      <c r="W110" s="24"/>
      <c r="X110" s="24"/>
      <c r="Y110" s="24"/>
    </row>
    <row r="111" spans="1:25" ht="15">
      <c r="A111" s="24"/>
      <c r="B111" s="337"/>
      <c r="C111" s="26"/>
      <c r="D111" s="25"/>
      <c r="E111" s="27"/>
      <c r="F111" s="27"/>
      <c r="G111" s="27"/>
      <c r="H111" s="24"/>
      <c r="I111" s="24"/>
      <c r="J111" s="24"/>
      <c r="K111" s="24"/>
      <c r="L111" s="24"/>
      <c r="M111" s="24"/>
      <c r="N111" s="24"/>
      <c r="O111" s="24"/>
      <c r="P111" s="24"/>
      <c r="Q111" s="24"/>
      <c r="R111" s="24"/>
      <c r="S111" s="24"/>
      <c r="T111" s="24"/>
      <c r="U111" s="24"/>
      <c r="V111" s="24"/>
      <c r="W111" s="24"/>
      <c r="X111" s="24"/>
      <c r="Y111" s="24"/>
    </row>
    <row r="112" spans="1:25" ht="15">
      <c r="A112" s="24"/>
      <c r="B112" s="337"/>
      <c r="C112" s="26"/>
      <c r="D112" s="25"/>
      <c r="E112" s="27"/>
      <c r="F112" s="27"/>
      <c r="G112" s="27"/>
      <c r="H112" s="24"/>
      <c r="I112" s="24"/>
      <c r="J112" s="24"/>
      <c r="K112" s="24"/>
      <c r="L112" s="24"/>
      <c r="M112" s="24"/>
      <c r="N112" s="24"/>
      <c r="O112" s="24"/>
      <c r="P112" s="24"/>
      <c r="Q112" s="24"/>
      <c r="R112" s="24"/>
      <c r="S112" s="24"/>
      <c r="T112" s="24"/>
      <c r="U112" s="24"/>
      <c r="V112" s="24"/>
      <c r="W112" s="24"/>
      <c r="X112" s="24"/>
      <c r="Y112" s="24"/>
    </row>
    <row r="113" spans="1:25" ht="15">
      <c r="A113" s="24"/>
      <c r="B113" s="337"/>
      <c r="C113" s="26"/>
      <c r="D113" s="25"/>
      <c r="E113" s="27"/>
      <c r="F113" s="27"/>
      <c r="G113" s="27"/>
      <c r="H113" s="24"/>
      <c r="I113" s="24"/>
      <c r="J113" s="24"/>
      <c r="K113" s="24"/>
      <c r="L113" s="24"/>
      <c r="M113" s="24"/>
      <c r="N113" s="24"/>
      <c r="O113" s="24"/>
      <c r="P113" s="24"/>
      <c r="Q113" s="24"/>
      <c r="R113" s="24"/>
      <c r="S113" s="24"/>
      <c r="T113" s="24"/>
      <c r="U113" s="24"/>
      <c r="V113" s="24"/>
      <c r="W113" s="24"/>
      <c r="X113" s="24"/>
      <c r="Y113" s="24"/>
    </row>
    <row r="114" spans="1:25" ht="15">
      <c r="A114" s="24"/>
      <c r="B114" s="337"/>
      <c r="C114" s="26"/>
      <c r="D114" s="25"/>
      <c r="E114" s="27"/>
      <c r="F114" s="27"/>
      <c r="G114" s="27"/>
      <c r="H114" s="24"/>
      <c r="I114" s="24"/>
      <c r="J114" s="24"/>
      <c r="K114" s="24"/>
      <c r="L114" s="24"/>
      <c r="M114" s="24"/>
      <c r="N114" s="24"/>
      <c r="O114" s="24"/>
      <c r="P114" s="24"/>
      <c r="Q114" s="24"/>
      <c r="R114" s="24"/>
      <c r="S114" s="24"/>
      <c r="T114" s="24"/>
      <c r="U114" s="24"/>
      <c r="V114" s="24"/>
      <c r="W114" s="24"/>
      <c r="X114" s="24"/>
      <c r="Y114" s="24"/>
    </row>
    <row r="115" spans="1:25" ht="15">
      <c r="A115" s="24"/>
      <c r="B115" s="337"/>
      <c r="C115" s="26"/>
      <c r="D115" s="25"/>
      <c r="E115" s="27"/>
      <c r="F115" s="27"/>
      <c r="G115" s="27"/>
      <c r="H115" s="24"/>
      <c r="I115" s="24"/>
      <c r="J115" s="24"/>
      <c r="K115" s="24"/>
      <c r="L115" s="24"/>
      <c r="M115" s="24"/>
      <c r="N115" s="24"/>
      <c r="O115" s="24"/>
      <c r="P115" s="24"/>
      <c r="Q115" s="24"/>
      <c r="R115" s="24"/>
      <c r="S115" s="24"/>
      <c r="T115" s="24"/>
      <c r="U115" s="24"/>
      <c r="V115" s="24"/>
      <c r="W115" s="24"/>
      <c r="X115" s="24"/>
      <c r="Y115" s="24"/>
    </row>
    <row r="116" spans="1:25" ht="15">
      <c r="A116" s="24"/>
      <c r="B116" s="337"/>
      <c r="C116" s="26"/>
      <c r="D116" s="25"/>
      <c r="E116" s="27"/>
      <c r="F116" s="27"/>
      <c r="G116" s="27"/>
      <c r="H116" s="24"/>
      <c r="I116" s="24"/>
      <c r="J116" s="24"/>
      <c r="K116" s="24"/>
      <c r="L116" s="24"/>
      <c r="M116" s="24"/>
      <c r="N116" s="24"/>
      <c r="O116" s="24"/>
      <c r="P116" s="24"/>
      <c r="Q116" s="24"/>
      <c r="R116" s="24"/>
      <c r="S116" s="24"/>
      <c r="T116" s="24"/>
      <c r="U116" s="24"/>
      <c r="V116" s="24"/>
      <c r="W116" s="24"/>
      <c r="X116" s="24"/>
      <c r="Y116" s="24"/>
    </row>
    <row r="117" spans="1:25" ht="15">
      <c r="A117" s="24"/>
      <c r="B117" s="337"/>
      <c r="C117" s="26"/>
      <c r="D117" s="25"/>
      <c r="E117" s="27"/>
      <c r="F117" s="27"/>
      <c r="G117" s="27"/>
      <c r="H117" s="24"/>
      <c r="I117" s="24"/>
      <c r="J117" s="24"/>
      <c r="K117" s="24"/>
      <c r="L117" s="24"/>
      <c r="M117" s="24"/>
      <c r="N117" s="24"/>
      <c r="O117" s="24"/>
      <c r="P117" s="24"/>
      <c r="Q117" s="24"/>
      <c r="R117" s="24"/>
      <c r="S117" s="24"/>
      <c r="T117" s="24"/>
      <c r="U117" s="24"/>
      <c r="V117" s="24"/>
      <c r="W117" s="24"/>
      <c r="X117" s="24"/>
      <c r="Y117" s="24"/>
    </row>
    <row r="118" spans="1:25" ht="15">
      <c r="A118" s="24"/>
      <c r="B118" s="337"/>
      <c r="C118" s="26"/>
      <c r="D118" s="25"/>
      <c r="E118" s="27"/>
      <c r="F118" s="27"/>
      <c r="G118" s="27"/>
      <c r="H118" s="24"/>
      <c r="I118" s="24"/>
      <c r="J118" s="24"/>
      <c r="K118" s="24"/>
      <c r="L118" s="24"/>
      <c r="M118" s="24"/>
      <c r="N118" s="24"/>
      <c r="O118" s="24"/>
      <c r="P118" s="24"/>
      <c r="Q118" s="24"/>
      <c r="R118" s="24"/>
      <c r="S118" s="24"/>
      <c r="T118" s="24"/>
      <c r="U118" s="24"/>
      <c r="V118" s="24"/>
      <c r="W118" s="24"/>
      <c r="X118" s="24"/>
      <c r="Y118" s="24"/>
    </row>
    <row r="119" spans="1:25" ht="15">
      <c r="A119" s="24"/>
      <c r="B119" s="337"/>
      <c r="C119" s="26"/>
      <c r="D119" s="25"/>
      <c r="E119" s="27"/>
      <c r="F119" s="27"/>
      <c r="G119" s="27"/>
      <c r="H119" s="24"/>
      <c r="I119" s="24"/>
      <c r="J119" s="24"/>
      <c r="K119" s="24"/>
      <c r="L119" s="24"/>
      <c r="M119" s="24"/>
      <c r="N119" s="24"/>
      <c r="O119" s="24"/>
      <c r="P119" s="24"/>
      <c r="Q119" s="24"/>
      <c r="R119" s="24"/>
      <c r="S119" s="24"/>
      <c r="T119" s="24"/>
      <c r="U119" s="24"/>
      <c r="V119" s="24"/>
      <c r="W119" s="24"/>
      <c r="X119" s="24"/>
      <c r="Y119" s="24"/>
    </row>
    <row r="120" spans="1:25" ht="15">
      <c r="A120" s="24"/>
      <c r="B120" s="337"/>
      <c r="C120" s="26"/>
      <c r="D120" s="25"/>
      <c r="E120" s="27"/>
      <c r="F120" s="27"/>
      <c r="G120" s="27"/>
      <c r="H120" s="24"/>
      <c r="I120" s="24"/>
      <c r="J120" s="24"/>
      <c r="K120" s="24"/>
      <c r="L120" s="24"/>
      <c r="M120" s="24"/>
      <c r="N120" s="24"/>
      <c r="O120" s="24"/>
      <c r="P120" s="24"/>
      <c r="Q120" s="24"/>
      <c r="R120" s="24"/>
      <c r="S120" s="24"/>
      <c r="T120" s="24"/>
      <c r="U120" s="24"/>
      <c r="V120" s="24"/>
      <c r="W120" s="24"/>
      <c r="X120" s="24"/>
      <c r="Y120" s="24"/>
    </row>
    <row r="121" spans="1:25" ht="15">
      <c r="A121" s="24"/>
      <c r="B121" s="337"/>
      <c r="C121" s="26"/>
      <c r="D121" s="25"/>
      <c r="E121" s="27"/>
      <c r="F121" s="27"/>
      <c r="G121" s="27"/>
      <c r="H121" s="24"/>
      <c r="I121" s="24"/>
      <c r="J121" s="24"/>
      <c r="K121" s="24"/>
      <c r="L121" s="24"/>
      <c r="M121" s="24"/>
      <c r="N121" s="24"/>
      <c r="O121" s="24"/>
      <c r="P121" s="24"/>
      <c r="Q121" s="24"/>
      <c r="R121" s="24"/>
      <c r="S121" s="24"/>
      <c r="T121" s="24"/>
      <c r="U121" s="24"/>
      <c r="V121" s="24"/>
      <c r="W121" s="24"/>
      <c r="X121" s="24"/>
      <c r="Y121" s="24"/>
    </row>
    <row r="122" spans="1:25" ht="15">
      <c r="A122" s="24"/>
      <c r="B122" s="337"/>
      <c r="C122" s="26"/>
      <c r="D122" s="25"/>
      <c r="E122" s="27"/>
      <c r="F122" s="27"/>
      <c r="G122" s="27"/>
      <c r="H122" s="24"/>
      <c r="I122" s="24"/>
      <c r="J122" s="24"/>
      <c r="K122" s="24"/>
      <c r="L122" s="24"/>
      <c r="M122" s="24"/>
      <c r="N122" s="24"/>
      <c r="O122" s="24"/>
      <c r="P122" s="24"/>
      <c r="Q122" s="24"/>
      <c r="R122" s="24"/>
      <c r="S122" s="24"/>
      <c r="T122" s="24"/>
      <c r="U122" s="24"/>
      <c r="V122" s="24"/>
      <c r="W122" s="24"/>
      <c r="X122" s="24"/>
      <c r="Y122" s="24"/>
    </row>
    <row r="123" spans="1:25" ht="15">
      <c r="A123" s="24"/>
      <c r="B123" s="337"/>
      <c r="C123" s="26"/>
      <c r="D123" s="25"/>
      <c r="E123" s="27"/>
      <c r="F123" s="27"/>
      <c r="G123" s="27"/>
      <c r="H123" s="24"/>
      <c r="I123" s="24"/>
      <c r="J123" s="24"/>
      <c r="K123" s="24"/>
      <c r="L123" s="24"/>
      <c r="M123" s="24"/>
      <c r="N123" s="24"/>
      <c r="O123" s="24"/>
      <c r="P123" s="24"/>
      <c r="Q123" s="24"/>
      <c r="R123" s="24"/>
      <c r="S123" s="24"/>
      <c r="T123" s="24"/>
      <c r="U123" s="24"/>
      <c r="V123" s="24"/>
      <c r="W123" s="24"/>
      <c r="X123" s="24"/>
      <c r="Y123" s="24"/>
    </row>
    <row r="124" spans="1:25" ht="15">
      <c r="A124" s="24"/>
      <c r="B124" s="337"/>
      <c r="C124" s="26"/>
      <c r="D124" s="25"/>
      <c r="E124" s="27"/>
      <c r="F124" s="27"/>
      <c r="G124" s="27"/>
      <c r="H124" s="24"/>
      <c r="I124" s="24"/>
      <c r="J124" s="24"/>
      <c r="K124" s="24"/>
      <c r="L124" s="24"/>
      <c r="M124" s="24"/>
      <c r="N124" s="24"/>
      <c r="O124" s="24"/>
      <c r="P124" s="24"/>
      <c r="Q124" s="24"/>
      <c r="R124" s="24"/>
      <c r="S124" s="24"/>
      <c r="T124" s="24"/>
      <c r="U124" s="24"/>
      <c r="V124" s="24"/>
      <c r="W124" s="24"/>
      <c r="X124" s="24"/>
      <c r="Y124" s="24"/>
    </row>
    <row r="125" spans="1:25" ht="15">
      <c r="A125" s="24"/>
      <c r="B125" s="337"/>
      <c r="C125" s="26"/>
      <c r="D125" s="25"/>
      <c r="E125" s="27"/>
      <c r="F125" s="27"/>
      <c r="G125" s="27"/>
      <c r="H125" s="24"/>
      <c r="I125" s="24"/>
      <c r="J125" s="24"/>
      <c r="K125" s="24"/>
      <c r="L125" s="24"/>
      <c r="M125" s="24"/>
      <c r="N125" s="24"/>
      <c r="O125" s="24"/>
      <c r="P125" s="24"/>
      <c r="Q125" s="24"/>
      <c r="R125" s="24"/>
      <c r="S125" s="24"/>
      <c r="T125" s="24"/>
      <c r="U125" s="24"/>
      <c r="V125" s="24"/>
      <c r="W125" s="24"/>
      <c r="X125" s="24"/>
      <c r="Y125" s="24"/>
    </row>
    <row r="126" spans="1:25" ht="15">
      <c r="A126" s="24"/>
      <c r="B126" s="337"/>
      <c r="C126" s="26"/>
      <c r="D126" s="25"/>
      <c r="E126" s="27"/>
      <c r="F126" s="27"/>
      <c r="G126" s="27"/>
      <c r="H126" s="24"/>
      <c r="I126" s="24"/>
      <c r="J126" s="24"/>
      <c r="K126" s="24"/>
      <c r="L126" s="24"/>
      <c r="M126" s="24"/>
      <c r="N126" s="24"/>
      <c r="O126" s="24"/>
      <c r="P126" s="24"/>
      <c r="Q126" s="24"/>
      <c r="R126" s="24"/>
      <c r="S126" s="24"/>
      <c r="T126" s="24"/>
      <c r="U126" s="24"/>
      <c r="V126" s="24"/>
      <c r="W126" s="24"/>
      <c r="X126" s="24"/>
      <c r="Y126" s="24"/>
    </row>
    <row r="127" spans="1:25" ht="15">
      <c r="A127" s="24"/>
      <c r="B127" s="337"/>
      <c r="C127" s="26"/>
      <c r="D127" s="25"/>
      <c r="E127" s="27"/>
      <c r="F127" s="27"/>
      <c r="G127" s="27"/>
      <c r="H127" s="24"/>
      <c r="I127" s="24"/>
      <c r="J127" s="24"/>
      <c r="K127" s="24"/>
      <c r="L127" s="24"/>
      <c r="M127" s="24"/>
      <c r="N127" s="24"/>
      <c r="O127" s="24"/>
      <c r="P127" s="24"/>
      <c r="Q127" s="24"/>
      <c r="R127" s="24"/>
      <c r="S127" s="24"/>
      <c r="T127" s="24"/>
      <c r="U127" s="24"/>
      <c r="V127" s="24"/>
      <c r="W127" s="24"/>
      <c r="X127" s="24"/>
      <c r="Y127" s="24"/>
    </row>
    <row r="128" spans="1:25" ht="15">
      <c r="A128" s="24"/>
      <c r="B128" s="337"/>
      <c r="C128" s="26"/>
      <c r="D128" s="25"/>
      <c r="E128" s="27"/>
      <c r="F128" s="27"/>
      <c r="G128" s="27"/>
      <c r="H128" s="24"/>
      <c r="I128" s="24"/>
      <c r="J128" s="24"/>
      <c r="K128" s="24"/>
      <c r="L128" s="24"/>
      <c r="M128" s="24"/>
      <c r="N128" s="24"/>
      <c r="O128" s="24"/>
      <c r="P128" s="24"/>
      <c r="Q128" s="24"/>
      <c r="R128" s="24"/>
      <c r="S128" s="24"/>
      <c r="T128" s="24"/>
      <c r="U128" s="24"/>
      <c r="V128" s="24"/>
      <c r="W128" s="24"/>
      <c r="X128" s="24"/>
      <c r="Y128" s="24"/>
    </row>
    <row r="129" spans="1:25" ht="15">
      <c r="A129" s="24"/>
      <c r="B129" s="337"/>
      <c r="C129" s="26"/>
      <c r="D129" s="25"/>
      <c r="E129" s="27"/>
      <c r="F129" s="27"/>
      <c r="G129" s="27"/>
      <c r="H129" s="24"/>
      <c r="I129" s="24"/>
      <c r="J129" s="24"/>
      <c r="K129" s="24"/>
      <c r="L129" s="24"/>
      <c r="M129" s="24"/>
      <c r="N129" s="24"/>
      <c r="O129" s="24"/>
      <c r="P129" s="24"/>
      <c r="Q129" s="24"/>
      <c r="R129" s="24"/>
      <c r="S129" s="24"/>
      <c r="T129" s="24"/>
      <c r="U129" s="24"/>
      <c r="V129" s="24"/>
      <c r="W129" s="24"/>
      <c r="X129" s="24"/>
      <c r="Y129" s="24"/>
    </row>
    <row r="130" spans="1:25" ht="15">
      <c r="A130" s="24"/>
      <c r="B130" s="337"/>
      <c r="C130" s="26"/>
      <c r="D130" s="25"/>
      <c r="E130" s="27"/>
      <c r="F130" s="27"/>
      <c r="G130" s="27"/>
      <c r="H130" s="24"/>
      <c r="I130" s="24"/>
      <c r="J130" s="24"/>
      <c r="K130" s="24"/>
      <c r="L130" s="24"/>
      <c r="M130" s="24"/>
      <c r="N130" s="24"/>
      <c r="O130" s="24"/>
      <c r="P130" s="24"/>
      <c r="Q130" s="24"/>
      <c r="R130" s="24"/>
      <c r="S130" s="24"/>
      <c r="T130" s="24"/>
      <c r="U130" s="24"/>
      <c r="V130" s="24"/>
      <c r="W130" s="24"/>
      <c r="X130" s="24"/>
      <c r="Y130" s="24"/>
    </row>
    <row r="131" spans="1:25" ht="15">
      <c r="A131" s="24"/>
      <c r="B131" s="337"/>
      <c r="C131" s="26"/>
      <c r="D131" s="25"/>
      <c r="E131" s="27"/>
      <c r="F131" s="27"/>
      <c r="G131" s="27"/>
      <c r="H131" s="24"/>
      <c r="I131" s="24"/>
      <c r="J131" s="24"/>
      <c r="K131" s="24"/>
      <c r="L131" s="24"/>
      <c r="M131" s="24"/>
      <c r="N131" s="24"/>
      <c r="O131" s="24"/>
      <c r="P131" s="24"/>
      <c r="Q131" s="24"/>
      <c r="R131" s="24"/>
      <c r="S131" s="24"/>
      <c r="T131" s="24"/>
      <c r="U131" s="24"/>
      <c r="V131" s="24"/>
      <c r="W131" s="24"/>
      <c r="X131" s="24"/>
      <c r="Y131" s="24"/>
    </row>
    <row r="132" spans="1:25" ht="15">
      <c r="A132" s="24"/>
      <c r="B132" s="337"/>
      <c r="C132" s="26"/>
      <c r="D132" s="25"/>
      <c r="E132" s="27"/>
      <c r="F132" s="27"/>
      <c r="G132" s="27"/>
      <c r="H132" s="24"/>
      <c r="I132" s="24"/>
      <c r="J132" s="24"/>
      <c r="K132" s="24"/>
      <c r="L132" s="24"/>
      <c r="M132" s="24"/>
      <c r="N132" s="24"/>
      <c r="O132" s="24"/>
      <c r="P132" s="24"/>
      <c r="Q132" s="24"/>
      <c r="R132" s="24"/>
      <c r="S132" s="24"/>
      <c r="T132" s="24"/>
      <c r="U132" s="24"/>
      <c r="V132" s="24"/>
      <c r="W132" s="24"/>
      <c r="X132" s="24"/>
      <c r="Y132" s="24"/>
    </row>
    <row r="133" spans="1:25" ht="15">
      <c r="A133" s="24"/>
      <c r="B133" s="337"/>
      <c r="C133" s="26"/>
      <c r="D133" s="25"/>
      <c r="E133" s="27"/>
      <c r="F133" s="27"/>
      <c r="G133" s="27"/>
      <c r="H133" s="24"/>
      <c r="I133" s="24"/>
      <c r="J133" s="24"/>
      <c r="K133" s="24"/>
      <c r="L133" s="24"/>
      <c r="M133" s="24"/>
      <c r="N133" s="24"/>
      <c r="O133" s="24"/>
      <c r="P133" s="24"/>
      <c r="Q133" s="24"/>
      <c r="R133" s="24"/>
      <c r="S133" s="24"/>
      <c r="T133" s="24"/>
      <c r="U133" s="24"/>
      <c r="V133" s="24"/>
      <c r="W133" s="24"/>
      <c r="X133" s="24"/>
      <c r="Y133" s="24"/>
    </row>
    <row r="134" spans="1:25" ht="15">
      <c r="A134" s="24"/>
      <c r="B134" s="337"/>
      <c r="C134" s="26"/>
      <c r="D134" s="25"/>
      <c r="E134" s="27"/>
      <c r="F134" s="27"/>
      <c r="G134" s="27"/>
      <c r="H134" s="24"/>
      <c r="I134" s="24"/>
      <c r="J134" s="24"/>
      <c r="K134" s="24"/>
      <c r="L134" s="24"/>
      <c r="M134" s="24"/>
      <c r="N134" s="24"/>
      <c r="O134" s="24"/>
      <c r="P134" s="24"/>
      <c r="Q134" s="24"/>
      <c r="R134" s="24"/>
      <c r="S134" s="24"/>
      <c r="T134" s="24"/>
      <c r="U134" s="24"/>
      <c r="V134" s="24"/>
      <c r="W134" s="24"/>
      <c r="X134" s="24"/>
      <c r="Y134" s="24"/>
    </row>
    <row r="135" spans="1:25" ht="15">
      <c r="A135" s="24"/>
      <c r="B135" s="337"/>
      <c r="C135" s="26"/>
      <c r="D135" s="25"/>
      <c r="E135" s="27"/>
      <c r="F135" s="27"/>
      <c r="G135" s="27"/>
      <c r="H135" s="24"/>
      <c r="I135" s="24"/>
      <c r="J135" s="24"/>
      <c r="K135" s="24"/>
      <c r="L135" s="24"/>
      <c r="M135" s="24"/>
      <c r="N135" s="24"/>
      <c r="O135" s="24"/>
      <c r="P135" s="24"/>
      <c r="Q135" s="24"/>
      <c r="R135" s="24"/>
      <c r="S135" s="24"/>
      <c r="T135" s="24"/>
      <c r="U135" s="24"/>
      <c r="V135" s="24"/>
      <c r="W135" s="24"/>
      <c r="X135" s="24"/>
      <c r="Y135" s="24"/>
    </row>
    <row r="136" spans="1:25" ht="15">
      <c r="A136" s="24"/>
      <c r="B136" s="337"/>
      <c r="C136" s="26"/>
      <c r="D136" s="25"/>
      <c r="E136" s="27"/>
      <c r="F136" s="27"/>
      <c r="G136" s="27"/>
      <c r="H136" s="24"/>
      <c r="I136" s="24"/>
      <c r="J136" s="24"/>
      <c r="K136" s="24"/>
      <c r="L136" s="24"/>
      <c r="M136" s="24"/>
      <c r="N136" s="24"/>
      <c r="O136" s="24"/>
      <c r="P136" s="24"/>
      <c r="Q136" s="24"/>
      <c r="R136" s="24"/>
      <c r="S136" s="24"/>
      <c r="T136" s="24"/>
      <c r="U136" s="24"/>
      <c r="V136" s="24"/>
      <c r="W136" s="24"/>
      <c r="X136" s="24"/>
      <c r="Y136" s="24"/>
    </row>
    <row r="137" spans="1:25" ht="15">
      <c r="A137" s="24"/>
      <c r="B137" s="337"/>
      <c r="C137" s="26"/>
      <c r="D137" s="25"/>
      <c r="E137" s="27"/>
      <c r="F137" s="27"/>
      <c r="G137" s="27"/>
      <c r="H137" s="24"/>
      <c r="I137" s="24"/>
      <c r="J137" s="24"/>
      <c r="K137" s="24"/>
      <c r="L137" s="24"/>
      <c r="M137" s="24"/>
      <c r="N137" s="24"/>
      <c r="O137" s="24"/>
      <c r="P137" s="24"/>
      <c r="Q137" s="24"/>
      <c r="R137" s="24"/>
      <c r="S137" s="24"/>
      <c r="T137" s="24"/>
      <c r="U137" s="24"/>
      <c r="V137" s="24"/>
      <c r="W137" s="24"/>
      <c r="X137" s="24"/>
      <c r="Y137" s="24"/>
    </row>
    <row r="138" spans="1:25" ht="15">
      <c r="A138" s="24"/>
      <c r="B138" s="337"/>
      <c r="C138" s="26"/>
      <c r="D138" s="25"/>
      <c r="E138" s="27"/>
      <c r="F138" s="27"/>
      <c r="G138" s="27"/>
      <c r="H138" s="24"/>
      <c r="I138" s="24"/>
      <c r="J138" s="24"/>
      <c r="K138" s="24"/>
      <c r="L138" s="24"/>
      <c r="M138" s="24"/>
      <c r="N138" s="24"/>
      <c r="O138" s="24"/>
      <c r="P138" s="24"/>
      <c r="Q138" s="24"/>
      <c r="R138" s="24"/>
      <c r="S138" s="24"/>
      <c r="T138" s="24"/>
      <c r="U138" s="24"/>
      <c r="V138" s="24"/>
      <c r="W138" s="24"/>
      <c r="X138" s="24"/>
      <c r="Y138" s="24"/>
    </row>
    <row r="139" spans="1:25" ht="15">
      <c r="A139" s="24"/>
      <c r="B139" s="337"/>
      <c r="C139" s="26"/>
      <c r="D139" s="25"/>
      <c r="E139" s="27"/>
      <c r="F139" s="27"/>
      <c r="G139" s="27"/>
      <c r="H139" s="24"/>
      <c r="I139" s="24"/>
      <c r="J139" s="24"/>
      <c r="K139" s="24"/>
      <c r="L139" s="24"/>
      <c r="M139" s="24"/>
      <c r="N139" s="24"/>
      <c r="O139" s="24"/>
      <c r="P139" s="24"/>
      <c r="Q139" s="24"/>
      <c r="R139" s="24"/>
      <c r="S139" s="24"/>
      <c r="T139" s="24"/>
      <c r="U139" s="24"/>
      <c r="V139" s="24"/>
      <c r="W139" s="24"/>
      <c r="X139" s="24"/>
      <c r="Y139" s="24"/>
    </row>
    <row r="140" spans="1:25" ht="15">
      <c r="A140" s="24"/>
      <c r="B140" s="337"/>
      <c r="C140" s="26"/>
      <c r="D140" s="25"/>
      <c r="E140" s="27"/>
      <c r="F140" s="27"/>
      <c r="G140" s="27"/>
      <c r="H140" s="24"/>
      <c r="I140" s="24"/>
      <c r="J140" s="24"/>
      <c r="K140" s="24"/>
      <c r="L140" s="24"/>
      <c r="M140" s="24"/>
      <c r="N140" s="24"/>
      <c r="O140" s="24"/>
      <c r="P140" s="24"/>
      <c r="Q140" s="24"/>
      <c r="R140" s="24"/>
      <c r="S140" s="24"/>
      <c r="T140" s="24"/>
      <c r="U140" s="24"/>
      <c r="V140" s="24"/>
      <c r="W140" s="24"/>
      <c r="X140" s="24"/>
      <c r="Y140" s="24"/>
    </row>
    <row r="141" spans="1:25" ht="15">
      <c r="A141" s="24"/>
      <c r="B141" s="337"/>
      <c r="C141" s="26"/>
      <c r="D141" s="25"/>
      <c r="E141" s="27"/>
      <c r="F141" s="27"/>
      <c r="G141" s="27"/>
      <c r="H141" s="24"/>
      <c r="I141" s="24"/>
      <c r="J141" s="24"/>
      <c r="K141" s="24"/>
      <c r="L141" s="24"/>
      <c r="M141" s="24"/>
      <c r="N141" s="24"/>
      <c r="O141" s="24"/>
      <c r="P141" s="24"/>
      <c r="Q141" s="24"/>
      <c r="R141" s="24"/>
      <c r="S141" s="24"/>
      <c r="T141" s="24"/>
      <c r="U141" s="24"/>
      <c r="V141" s="24"/>
      <c r="W141" s="24"/>
      <c r="X141" s="24"/>
      <c r="Y141" s="24"/>
    </row>
    <row r="142" spans="1:25" ht="15">
      <c r="A142" s="24"/>
      <c r="B142" s="337"/>
      <c r="C142" s="26"/>
      <c r="D142" s="25"/>
      <c r="E142" s="27"/>
      <c r="F142" s="27"/>
      <c r="G142" s="27"/>
      <c r="H142" s="24"/>
      <c r="I142" s="24"/>
      <c r="J142" s="24"/>
      <c r="K142" s="24"/>
      <c r="L142" s="24"/>
      <c r="M142" s="24"/>
      <c r="N142" s="24"/>
      <c r="O142" s="24"/>
      <c r="P142" s="24"/>
      <c r="Q142" s="24"/>
      <c r="R142" s="24"/>
      <c r="S142" s="24"/>
      <c r="T142" s="24"/>
      <c r="U142" s="24"/>
      <c r="V142" s="24"/>
      <c r="W142" s="24"/>
      <c r="X142" s="24"/>
      <c r="Y142" s="24"/>
    </row>
    <row r="143" spans="1:25" ht="15">
      <c r="A143" s="24"/>
      <c r="B143" s="337"/>
      <c r="C143" s="26"/>
      <c r="D143" s="25"/>
      <c r="E143" s="27"/>
      <c r="F143" s="27"/>
      <c r="G143" s="27"/>
      <c r="H143" s="24"/>
      <c r="I143" s="24"/>
      <c r="J143" s="24"/>
      <c r="K143" s="24"/>
      <c r="L143" s="24"/>
      <c r="M143" s="24"/>
      <c r="N143" s="24"/>
      <c r="O143" s="24"/>
      <c r="P143" s="24"/>
      <c r="Q143" s="24"/>
      <c r="R143" s="24"/>
      <c r="S143" s="24"/>
      <c r="T143" s="24"/>
      <c r="U143" s="24"/>
      <c r="V143" s="24"/>
      <c r="W143" s="24"/>
      <c r="X143" s="24"/>
      <c r="Y143" s="24"/>
    </row>
    <row r="144" spans="1:25" ht="15">
      <c r="A144" s="24"/>
      <c r="B144" s="337"/>
      <c r="C144" s="26"/>
      <c r="D144" s="25"/>
      <c r="E144" s="27"/>
      <c r="F144" s="27"/>
      <c r="G144" s="27"/>
      <c r="H144" s="24"/>
      <c r="I144" s="24"/>
      <c r="J144" s="24"/>
      <c r="K144" s="24"/>
      <c r="L144" s="24"/>
      <c r="M144" s="24"/>
      <c r="N144" s="24"/>
      <c r="O144" s="24"/>
      <c r="P144" s="24"/>
      <c r="Q144" s="24"/>
      <c r="R144" s="24"/>
      <c r="S144" s="24"/>
      <c r="T144" s="24"/>
      <c r="U144" s="24"/>
      <c r="V144" s="24"/>
      <c r="W144" s="24"/>
      <c r="X144" s="24"/>
      <c r="Y144" s="24"/>
    </row>
    <row r="145" spans="1:25" ht="15">
      <c r="A145" s="24"/>
      <c r="B145" s="337"/>
      <c r="C145" s="26"/>
      <c r="D145" s="25"/>
      <c r="E145" s="27"/>
      <c r="F145" s="27"/>
      <c r="G145" s="27"/>
      <c r="H145" s="24"/>
      <c r="I145" s="24"/>
      <c r="J145" s="24"/>
      <c r="K145" s="24"/>
      <c r="L145" s="24"/>
      <c r="M145" s="24"/>
      <c r="N145" s="24"/>
      <c r="O145" s="24"/>
      <c r="P145" s="24"/>
      <c r="Q145" s="24"/>
      <c r="R145" s="24"/>
      <c r="S145" s="24"/>
      <c r="T145" s="24"/>
      <c r="U145" s="24"/>
      <c r="V145" s="24"/>
      <c r="W145" s="24"/>
      <c r="X145" s="24"/>
      <c r="Y145" s="24"/>
    </row>
    <row r="146" spans="1:25" ht="15">
      <c r="A146" s="24"/>
      <c r="B146" s="337"/>
      <c r="C146" s="26"/>
      <c r="D146" s="25"/>
      <c r="E146" s="27"/>
      <c r="F146" s="27"/>
      <c r="G146" s="27"/>
      <c r="H146" s="24"/>
      <c r="I146" s="24"/>
      <c r="J146" s="24"/>
      <c r="K146" s="24"/>
      <c r="L146" s="24"/>
      <c r="M146" s="24"/>
      <c r="N146" s="24"/>
      <c r="O146" s="24"/>
      <c r="P146" s="24"/>
      <c r="Q146" s="24"/>
      <c r="R146" s="24"/>
      <c r="S146" s="24"/>
      <c r="T146" s="24"/>
      <c r="U146" s="24"/>
      <c r="V146" s="24"/>
      <c r="W146" s="24"/>
      <c r="X146" s="24"/>
      <c r="Y146" s="24"/>
    </row>
    <row r="147" spans="1:25" ht="15">
      <c r="A147" s="24"/>
      <c r="B147" s="337"/>
      <c r="C147" s="26"/>
      <c r="D147" s="25"/>
      <c r="E147" s="27"/>
      <c r="F147" s="27"/>
      <c r="G147" s="27"/>
      <c r="H147" s="24"/>
      <c r="I147" s="24"/>
      <c r="J147" s="24"/>
      <c r="K147" s="24"/>
      <c r="L147" s="24"/>
      <c r="M147" s="24"/>
      <c r="N147" s="24"/>
      <c r="O147" s="24"/>
      <c r="P147" s="24"/>
      <c r="Q147" s="24"/>
      <c r="R147" s="24"/>
      <c r="S147" s="24"/>
      <c r="T147" s="24"/>
      <c r="U147" s="24"/>
      <c r="V147" s="24"/>
      <c r="W147" s="24"/>
      <c r="X147" s="24"/>
      <c r="Y147" s="24"/>
    </row>
    <row r="148" spans="1:25" ht="15">
      <c r="A148" s="24"/>
      <c r="B148" s="337"/>
      <c r="C148" s="26"/>
      <c r="D148" s="25"/>
      <c r="E148" s="27"/>
      <c r="F148" s="27"/>
      <c r="G148" s="27"/>
      <c r="H148" s="24"/>
      <c r="I148" s="24"/>
      <c r="J148" s="24"/>
      <c r="K148" s="24"/>
      <c r="L148" s="24"/>
      <c r="M148" s="24"/>
      <c r="N148" s="24"/>
      <c r="O148" s="24"/>
      <c r="P148" s="24"/>
      <c r="Q148" s="24"/>
      <c r="R148" s="24"/>
      <c r="S148" s="24"/>
      <c r="T148" s="24"/>
      <c r="U148" s="24"/>
      <c r="V148" s="24"/>
      <c r="W148" s="24"/>
      <c r="X148" s="24"/>
      <c r="Y148" s="24"/>
    </row>
    <row r="149" spans="1:25" ht="15">
      <c r="A149" s="24"/>
      <c r="B149" s="337"/>
      <c r="C149" s="26"/>
      <c r="D149" s="25"/>
      <c r="E149" s="27"/>
      <c r="F149" s="27"/>
      <c r="G149" s="27"/>
      <c r="H149" s="24"/>
      <c r="I149" s="24"/>
      <c r="J149" s="24"/>
      <c r="K149" s="24"/>
      <c r="L149" s="24"/>
      <c r="M149" s="24"/>
      <c r="N149" s="24"/>
      <c r="O149" s="24"/>
      <c r="P149" s="24"/>
      <c r="Q149" s="24"/>
      <c r="R149" s="24"/>
      <c r="S149" s="24"/>
      <c r="T149" s="24"/>
      <c r="U149" s="24"/>
      <c r="V149" s="24"/>
      <c r="W149" s="24"/>
      <c r="X149" s="24"/>
      <c r="Y149" s="24"/>
    </row>
    <row r="150" spans="1:25" ht="15">
      <c r="A150" s="24"/>
      <c r="B150" s="337"/>
      <c r="C150" s="26"/>
      <c r="D150" s="25"/>
      <c r="E150" s="27"/>
      <c r="F150" s="27"/>
      <c r="G150" s="27"/>
      <c r="H150" s="24"/>
      <c r="I150" s="24"/>
      <c r="J150" s="24"/>
      <c r="K150" s="24"/>
      <c r="L150" s="24"/>
      <c r="M150" s="24"/>
      <c r="N150" s="24"/>
      <c r="O150" s="24"/>
      <c r="P150" s="24"/>
      <c r="Q150" s="24"/>
      <c r="R150" s="24"/>
      <c r="S150" s="24"/>
      <c r="T150" s="24"/>
      <c r="U150" s="24"/>
      <c r="V150" s="24"/>
      <c r="W150" s="24"/>
      <c r="X150" s="24"/>
      <c r="Y150" s="24"/>
    </row>
    <row r="151" spans="1:25" ht="15">
      <c r="A151" s="24"/>
      <c r="B151" s="337"/>
      <c r="C151" s="26"/>
      <c r="D151" s="25"/>
      <c r="E151" s="27"/>
      <c r="F151" s="27"/>
      <c r="G151" s="27"/>
      <c r="H151" s="24"/>
      <c r="I151" s="24"/>
      <c r="J151" s="24"/>
      <c r="K151" s="24"/>
      <c r="L151" s="24"/>
      <c r="M151" s="24"/>
      <c r="N151" s="24"/>
      <c r="O151" s="24"/>
      <c r="P151" s="24"/>
      <c r="Q151" s="24"/>
      <c r="R151" s="24"/>
      <c r="S151" s="24"/>
      <c r="T151" s="24"/>
      <c r="U151" s="24"/>
      <c r="V151" s="24"/>
      <c r="W151" s="24"/>
      <c r="X151" s="24"/>
      <c r="Y151" s="24"/>
    </row>
    <row r="152" spans="1:25" ht="15">
      <c r="A152" s="24"/>
      <c r="B152" s="337"/>
      <c r="C152" s="26"/>
      <c r="D152" s="25"/>
      <c r="E152" s="27"/>
      <c r="F152" s="27"/>
      <c r="G152" s="27"/>
      <c r="H152" s="24"/>
      <c r="I152" s="24"/>
      <c r="J152" s="24"/>
      <c r="K152" s="24"/>
      <c r="L152" s="24"/>
      <c r="M152" s="24"/>
      <c r="N152" s="24"/>
      <c r="O152" s="24"/>
      <c r="P152" s="24"/>
      <c r="Q152" s="24"/>
      <c r="R152" s="24"/>
      <c r="S152" s="24"/>
      <c r="T152" s="24"/>
      <c r="U152" s="24"/>
      <c r="V152" s="24"/>
      <c r="W152" s="24"/>
      <c r="X152" s="24"/>
      <c r="Y152" s="24"/>
    </row>
    <row r="153" spans="1:25" ht="15">
      <c r="A153" s="24"/>
      <c r="B153" s="337"/>
      <c r="C153" s="26"/>
      <c r="D153" s="25"/>
      <c r="E153" s="27"/>
      <c r="F153" s="27"/>
      <c r="G153" s="27"/>
      <c r="H153" s="24"/>
      <c r="I153" s="24"/>
      <c r="J153" s="24"/>
      <c r="K153" s="24"/>
      <c r="L153" s="24"/>
      <c r="M153" s="24"/>
      <c r="N153" s="24"/>
      <c r="O153" s="24"/>
      <c r="P153" s="24"/>
      <c r="Q153" s="24"/>
      <c r="R153" s="24"/>
      <c r="S153" s="24"/>
      <c r="T153" s="24"/>
      <c r="U153" s="24"/>
      <c r="V153" s="24"/>
      <c r="W153" s="24"/>
      <c r="X153" s="24"/>
      <c r="Y153" s="24"/>
    </row>
    <row r="154" spans="1:25" ht="15">
      <c r="A154" s="24"/>
      <c r="B154" s="337"/>
      <c r="C154" s="26"/>
      <c r="D154" s="25"/>
      <c r="E154" s="27"/>
      <c r="F154" s="27"/>
      <c r="G154" s="27"/>
      <c r="H154" s="24"/>
      <c r="I154" s="24"/>
      <c r="J154" s="24"/>
      <c r="K154" s="24"/>
      <c r="L154" s="24"/>
      <c r="M154" s="24"/>
      <c r="N154" s="24"/>
      <c r="O154" s="24"/>
      <c r="P154" s="24"/>
      <c r="Q154" s="24"/>
      <c r="R154" s="24"/>
      <c r="S154" s="24"/>
      <c r="T154" s="24"/>
      <c r="U154" s="24"/>
      <c r="V154" s="24"/>
      <c r="W154" s="24"/>
      <c r="X154" s="24"/>
      <c r="Y154" s="24"/>
    </row>
    <row r="155" spans="1:25" ht="15">
      <c r="A155" s="24"/>
      <c r="B155" s="337"/>
      <c r="C155" s="26"/>
      <c r="D155" s="25"/>
      <c r="E155" s="27"/>
      <c r="F155" s="27"/>
      <c r="G155" s="27"/>
      <c r="H155" s="24"/>
      <c r="I155" s="24"/>
      <c r="J155" s="24"/>
      <c r="K155" s="24"/>
      <c r="L155" s="24"/>
      <c r="M155" s="24"/>
      <c r="N155" s="24"/>
      <c r="O155" s="24"/>
      <c r="P155" s="24"/>
      <c r="Q155" s="24"/>
      <c r="R155" s="24"/>
      <c r="S155" s="24"/>
      <c r="T155" s="24"/>
      <c r="U155" s="24"/>
      <c r="V155" s="24"/>
      <c r="W155" s="24"/>
      <c r="X155" s="24"/>
      <c r="Y155" s="24"/>
    </row>
    <row r="156" spans="1:25" ht="15">
      <c r="A156" s="24"/>
      <c r="B156" s="337"/>
      <c r="C156" s="26"/>
      <c r="D156" s="25"/>
      <c r="E156" s="27"/>
      <c r="F156" s="27"/>
      <c r="G156" s="27"/>
      <c r="H156" s="24"/>
      <c r="I156" s="24"/>
      <c r="J156" s="24"/>
      <c r="K156" s="24"/>
      <c r="L156" s="24"/>
      <c r="M156" s="24"/>
      <c r="N156" s="24"/>
      <c r="O156" s="24"/>
      <c r="P156" s="24"/>
      <c r="Q156" s="24"/>
      <c r="R156" s="24"/>
      <c r="S156" s="24"/>
      <c r="T156" s="24"/>
      <c r="U156" s="24"/>
      <c r="V156" s="24"/>
      <c r="W156" s="24"/>
      <c r="X156" s="24"/>
      <c r="Y156" s="24"/>
    </row>
    <row r="157" spans="1:25" ht="15">
      <c r="A157" s="24"/>
      <c r="B157" s="337"/>
      <c r="C157" s="26"/>
      <c r="D157" s="25"/>
      <c r="E157" s="27"/>
      <c r="F157" s="27"/>
      <c r="G157" s="27"/>
      <c r="H157" s="24"/>
      <c r="I157" s="24"/>
      <c r="J157" s="24"/>
      <c r="K157" s="24"/>
      <c r="L157" s="24"/>
      <c r="M157" s="24"/>
      <c r="N157" s="24"/>
      <c r="O157" s="24"/>
      <c r="P157" s="24"/>
      <c r="Q157" s="24"/>
      <c r="R157" s="24"/>
      <c r="S157" s="24"/>
      <c r="T157" s="24"/>
      <c r="U157" s="24"/>
      <c r="V157" s="24"/>
      <c r="W157" s="24"/>
      <c r="X157" s="24"/>
      <c r="Y157" s="24"/>
    </row>
    <row r="158" spans="1:25" ht="15">
      <c r="A158" s="24"/>
      <c r="B158" s="337"/>
      <c r="C158" s="26"/>
      <c r="D158" s="25"/>
      <c r="E158" s="27"/>
      <c r="F158" s="27"/>
      <c r="G158" s="27"/>
      <c r="H158" s="24"/>
      <c r="I158" s="24"/>
      <c r="J158" s="24"/>
      <c r="K158" s="24"/>
      <c r="L158" s="24"/>
      <c r="M158" s="24"/>
      <c r="N158" s="24"/>
      <c r="O158" s="24"/>
      <c r="P158" s="24"/>
      <c r="Q158" s="24"/>
      <c r="R158" s="24"/>
      <c r="S158" s="24"/>
      <c r="T158" s="24"/>
      <c r="U158" s="24"/>
      <c r="V158" s="24"/>
      <c r="W158" s="24"/>
      <c r="X158" s="24"/>
      <c r="Y158" s="24"/>
    </row>
    <row r="159" spans="1:25" ht="15">
      <c r="A159" s="24"/>
      <c r="B159" s="337"/>
      <c r="C159" s="26"/>
      <c r="D159" s="25"/>
      <c r="E159" s="27"/>
      <c r="F159" s="27"/>
      <c r="G159" s="27"/>
      <c r="H159" s="24"/>
      <c r="I159" s="24"/>
      <c r="J159" s="24"/>
      <c r="K159" s="24"/>
      <c r="L159" s="24"/>
      <c r="M159" s="24"/>
      <c r="N159" s="24"/>
      <c r="O159" s="24"/>
      <c r="P159" s="24"/>
      <c r="Q159" s="24"/>
      <c r="R159" s="24"/>
      <c r="S159" s="24"/>
      <c r="T159" s="24"/>
      <c r="U159" s="24"/>
      <c r="V159" s="24"/>
      <c r="W159" s="24"/>
      <c r="X159" s="24"/>
      <c r="Y159" s="24"/>
    </row>
    <row r="160" spans="1:25" ht="15">
      <c r="A160" s="24"/>
      <c r="B160" s="337"/>
      <c r="C160" s="26"/>
      <c r="D160" s="25"/>
      <c r="E160" s="27"/>
      <c r="F160" s="27"/>
      <c r="G160" s="27"/>
      <c r="H160" s="24"/>
      <c r="I160" s="24"/>
      <c r="J160" s="24"/>
      <c r="K160" s="24"/>
      <c r="L160" s="24"/>
      <c r="M160" s="24"/>
      <c r="N160" s="24"/>
      <c r="O160" s="24"/>
      <c r="P160" s="24"/>
      <c r="Q160" s="24"/>
      <c r="R160" s="24"/>
      <c r="S160" s="24"/>
      <c r="T160" s="24"/>
      <c r="U160" s="24"/>
      <c r="V160" s="24"/>
      <c r="W160" s="24"/>
      <c r="X160" s="24"/>
      <c r="Y160" s="24"/>
    </row>
    <row r="161" spans="1:25" ht="15">
      <c r="A161" s="24"/>
      <c r="B161" s="337"/>
      <c r="C161" s="26"/>
      <c r="D161" s="25"/>
      <c r="E161" s="27"/>
      <c r="F161" s="27"/>
      <c r="G161" s="27"/>
      <c r="H161" s="24"/>
      <c r="I161" s="24"/>
      <c r="J161" s="24"/>
      <c r="K161" s="24"/>
      <c r="L161" s="24"/>
      <c r="M161" s="24"/>
      <c r="N161" s="24"/>
      <c r="O161" s="24"/>
      <c r="P161" s="24"/>
      <c r="Q161" s="24"/>
      <c r="R161" s="24"/>
      <c r="S161" s="24"/>
      <c r="T161" s="24"/>
      <c r="U161" s="24"/>
      <c r="V161" s="24"/>
      <c r="W161" s="24"/>
      <c r="X161" s="24"/>
      <c r="Y161" s="24"/>
    </row>
    <row r="162" spans="1:25" ht="15">
      <c r="A162" s="24"/>
      <c r="B162" s="337"/>
      <c r="C162" s="26"/>
      <c r="D162" s="25"/>
      <c r="E162" s="27"/>
      <c r="F162" s="27"/>
      <c r="G162" s="27"/>
      <c r="H162" s="24"/>
      <c r="I162" s="24"/>
      <c r="J162" s="24"/>
      <c r="K162" s="24"/>
      <c r="L162" s="24"/>
      <c r="M162" s="24"/>
      <c r="N162" s="24"/>
      <c r="O162" s="24"/>
      <c r="P162" s="24"/>
      <c r="Q162" s="24"/>
      <c r="R162" s="24"/>
      <c r="S162" s="24"/>
      <c r="T162" s="24"/>
      <c r="U162" s="24"/>
      <c r="V162" s="24"/>
      <c r="W162" s="24"/>
      <c r="X162" s="24"/>
      <c r="Y162" s="24"/>
    </row>
    <row r="163" spans="1:25" ht="15">
      <c r="A163" s="24"/>
      <c r="B163" s="337"/>
      <c r="C163" s="26"/>
      <c r="D163" s="25"/>
      <c r="E163" s="27"/>
      <c r="F163" s="27"/>
      <c r="G163" s="27"/>
      <c r="H163" s="24"/>
      <c r="I163" s="24"/>
      <c r="J163" s="24"/>
      <c r="K163" s="24"/>
      <c r="L163" s="24"/>
      <c r="M163" s="24"/>
      <c r="N163" s="24"/>
      <c r="O163" s="24"/>
      <c r="P163" s="24"/>
      <c r="Q163" s="24"/>
      <c r="R163" s="24"/>
      <c r="S163" s="24"/>
      <c r="T163" s="24"/>
      <c r="U163" s="24"/>
      <c r="V163" s="24"/>
      <c r="W163" s="24"/>
      <c r="X163" s="24"/>
      <c r="Y163" s="24"/>
    </row>
    <row r="164" spans="1:25" ht="15">
      <c r="A164" s="24"/>
      <c r="B164" s="337"/>
      <c r="C164" s="26"/>
      <c r="D164" s="25"/>
      <c r="E164" s="27"/>
      <c r="F164" s="27"/>
      <c r="G164" s="27"/>
      <c r="H164" s="24"/>
      <c r="I164" s="24"/>
      <c r="J164" s="24"/>
      <c r="K164" s="24"/>
      <c r="L164" s="24"/>
      <c r="M164" s="24"/>
      <c r="N164" s="24"/>
      <c r="O164" s="24"/>
      <c r="P164" s="24"/>
      <c r="Q164" s="24"/>
      <c r="R164" s="24"/>
      <c r="S164" s="24"/>
      <c r="T164" s="24"/>
      <c r="U164" s="24"/>
      <c r="V164" s="24"/>
      <c r="W164" s="24"/>
      <c r="X164" s="24"/>
      <c r="Y164" s="24"/>
    </row>
    <row r="165" spans="1:25" ht="15">
      <c r="A165" s="24"/>
      <c r="B165" s="337"/>
      <c r="C165" s="26"/>
      <c r="D165" s="25"/>
      <c r="E165" s="27"/>
      <c r="F165" s="27"/>
      <c r="G165" s="27"/>
      <c r="H165" s="24"/>
      <c r="I165" s="24"/>
      <c r="J165" s="24"/>
      <c r="K165" s="24"/>
      <c r="L165" s="24"/>
      <c r="M165" s="24"/>
      <c r="N165" s="24"/>
      <c r="O165" s="24"/>
      <c r="P165" s="24"/>
      <c r="Q165" s="24"/>
      <c r="R165" s="24"/>
      <c r="S165" s="24"/>
      <c r="T165" s="24"/>
      <c r="U165" s="24"/>
      <c r="V165" s="24"/>
      <c r="W165" s="24"/>
      <c r="X165" s="24"/>
      <c r="Y165" s="24"/>
    </row>
    <row r="166" spans="1:25" ht="15">
      <c r="A166" s="24"/>
      <c r="B166" s="337"/>
      <c r="C166" s="26"/>
      <c r="D166" s="25"/>
      <c r="E166" s="27"/>
      <c r="F166" s="27"/>
      <c r="G166" s="27"/>
      <c r="H166" s="24"/>
      <c r="I166" s="24"/>
      <c r="J166" s="24"/>
      <c r="K166" s="24"/>
      <c r="L166" s="24"/>
      <c r="M166" s="24"/>
      <c r="N166" s="24"/>
      <c r="O166" s="24"/>
      <c r="P166" s="24"/>
      <c r="Q166" s="24"/>
      <c r="R166" s="24"/>
      <c r="S166" s="24"/>
      <c r="T166" s="24"/>
      <c r="U166" s="24"/>
      <c r="V166" s="24"/>
      <c r="W166" s="24"/>
      <c r="X166" s="24"/>
      <c r="Y166" s="24"/>
    </row>
    <row r="167" spans="1:25" ht="15">
      <c r="A167" s="24"/>
      <c r="B167" s="337"/>
      <c r="C167" s="26"/>
      <c r="D167" s="25"/>
      <c r="E167" s="27"/>
      <c r="F167" s="27"/>
      <c r="G167" s="27"/>
      <c r="H167" s="24"/>
      <c r="I167" s="24"/>
      <c r="J167" s="24"/>
      <c r="K167" s="24"/>
      <c r="L167" s="24"/>
      <c r="M167" s="24"/>
      <c r="N167" s="24"/>
      <c r="O167" s="24"/>
      <c r="P167" s="24"/>
      <c r="Q167" s="24"/>
      <c r="R167" s="24"/>
      <c r="S167" s="24"/>
      <c r="T167" s="24"/>
      <c r="U167" s="24"/>
      <c r="V167" s="24"/>
      <c r="W167" s="24"/>
      <c r="X167" s="24"/>
      <c r="Y167" s="24"/>
    </row>
    <row r="168" spans="1:25" ht="15">
      <c r="A168" s="24"/>
      <c r="B168" s="337"/>
      <c r="C168" s="26"/>
      <c r="D168" s="25"/>
      <c r="E168" s="27"/>
      <c r="F168" s="27"/>
      <c r="G168" s="27"/>
      <c r="H168" s="24"/>
      <c r="I168" s="24"/>
      <c r="J168" s="24"/>
      <c r="K168" s="24"/>
      <c r="L168" s="24"/>
      <c r="M168" s="24"/>
      <c r="N168" s="24"/>
      <c r="O168" s="24"/>
      <c r="P168" s="24"/>
      <c r="Q168" s="24"/>
      <c r="R168" s="24"/>
      <c r="S168" s="24"/>
      <c r="T168" s="24"/>
      <c r="U168" s="24"/>
      <c r="V168" s="24"/>
      <c r="W168" s="24"/>
      <c r="X168" s="24"/>
      <c r="Y168" s="24"/>
    </row>
    <row r="169" spans="1:25" ht="15">
      <c r="A169" s="24"/>
      <c r="B169" s="337"/>
      <c r="C169" s="26"/>
      <c r="D169" s="25"/>
      <c r="E169" s="27"/>
      <c r="F169" s="27"/>
      <c r="G169" s="27"/>
      <c r="H169" s="24"/>
      <c r="I169" s="24"/>
      <c r="J169" s="24"/>
      <c r="K169" s="24"/>
      <c r="L169" s="24"/>
      <c r="M169" s="24"/>
      <c r="N169" s="24"/>
      <c r="O169" s="24"/>
      <c r="P169" s="24"/>
      <c r="Q169" s="24"/>
      <c r="R169" s="24"/>
      <c r="S169" s="24"/>
      <c r="T169" s="24"/>
      <c r="U169" s="24"/>
      <c r="V169" s="24"/>
      <c r="W169" s="24"/>
      <c r="X169" s="24"/>
      <c r="Y169" s="24"/>
    </row>
    <row r="170" spans="1:25" ht="15">
      <c r="A170" s="24"/>
      <c r="B170" s="337"/>
      <c r="C170" s="26"/>
      <c r="D170" s="25"/>
      <c r="E170" s="27"/>
      <c r="F170" s="27"/>
      <c r="G170" s="27"/>
      <c r="H170" s="24"/>
      <c r="I170" s="24"/>
      <c r="J170" s="24"/>
      <c r="K170" s="24"/>
      <c r="L170" s="24"/>
      <c r="M170" s="24"/>
      <c r="N170" s="24"/>
      <c r="O170" s="24"/>
      <c r="P170" s="24"/>
      <c r="Q170" s="24"/>
      <c r="R170" s="24"/>
      <c r="S170" s="24"/>
      <c r="T170" s="24"/>
      <c r="U170" s="24"/>
      <c r="V170" s="24"/>
      <c r="W170" s="24"/>
      <c r="X170" s="24"/>
      <c r="Y170" s="24"/>
    </row>
    <row r="171" spans="1:25" ht="15">
      <c r="A171" s="24"/>
      <c r="B171" s="337"/>
      <c r="C171" s="26"/>
      <c r="D171" s="25"/>
      <c r="E171" s="27"/>
      <c r="F171" s="27"/>
      <c r="G171" s="27"/>
      <c r="H171" s="24"/>
      <c r="I171" s="24"/>
      <c r="J171" s="24"/>
      <c r="K171" s="24"/>
      <c r="L171" s="24"/>
      <c r="M171" s="24"/>
      <c r="N171" s="24"/>
      <c r="O171" s="24"/>
      <c r="P171" s="24"/>
      <c r="Q171" s="24"/>
      <c r="R171" s="24"/>
      <c r="S171" s="24"/>
      <c r="T171" s="24"/>
      <c r="U171" s="24"/>
      <c r="V171" s="24"/>
      <c r="W171" s="24"/>
      <c r="X171" s="24"/>
      <c r="Y171" s="24"/>
    </row>
    <row r="172" spans="1:25" ht="15">
      <c r="A172" s="24"/>
      <c r="B172" s="337"/>
      <c r="C172" s="26"/>
      <c r="D172" s="25"/>
      <c r="E172" s="27"/>
      <c r="F172" s="27"/>
      <c r="G172" s="27"/>
      <c r="H172" s="24"/>
      <c r="I172" s="24"/>
      <c r="J172" s="24"/>
      <c r="K172" s="24"/>
      <c r="L172" s="24"/>
      <c r="M172" s="24"/>
      <c r="N172" s="24"/>
      <c r="O172" s="24"/>
      <c r="P172" s="24"/>
      <c r="Q172" s="24"/>
      <c r="R172" s="24"/>
      <c r="S172" s="24"/>
      <c r="T172" s="24"/>
      <c r="U172" s="24"/>
      <c r="V172" s="24"/>
      <c r="W172" s="24"/>
      <c r="X172" s="24"/>
      <c r="Y172" s="24"/>
    </row>
    <row r="173" spans="1:25" ht="15">
      <c r="A173" s="24"/>
      <c r="B173" s="337"/>
      <c r="C173" s="26"/>
      <c r="D173" s="25"/>
      <c r="E173" s="27"/>
      <c r="F173" s="27"/>
      <c r="G173" s="27"/>
      <c r="H173" s="24"/>
      <c r="I173" s="24"/>
      <c r="J173" s="24"/>
      <c r="K173" s="24"/>
      <c r="L173" s="24"/>
      <c r="M173" s="24"/>
      <c r="N173" s="24"/>
      <c r="O173" s="24"/>
      <c r="P173" s="24"/>
      <c r="Q173" s="24"/>
      <c r="R173" s="24"/>
      <c r="S173" s="24"/>
      <c r="T173" s="24"/>
      <c r="U173" s="24"/>
      <c r="V173" s="24"/>
      <c r="W173" s="24"/>
      <c r="X173" s="24"/>
      <c r="Y173" s="24"/>
    </row>
    <row r="174" spans="1:25" ht="15">
      <c r="A174" s="24"/>
      <c r="B174" s="337"/>
      <c r="C174" s="26"/>
      <c r="D174" s="25"/>
      <c r="E174" s="27"/>
      <c r="F174" s="27"/>
      <c r="G174" s="27"/>
      <c r="H174" s="24"/>
      <c r="I174" s="24"/>
      <c r="J174" s="24"/>
      <c r="K174" s="24"/>
      <c r="L174" s="24"/>
      <c r="M174" s="24"/>
      <c r="N174" s="24"/>
      <c r="O174" s="24"/>
      <c r="P174" s="24"/>
      <c r="Q174" s="24"/>
      <c r="R174" s="24"/>
      <c r="S174" s="24"/>
      <c r="T174" s="24"/>
      <c r="U174" s="24"/>
      <c r="V174" s="24"/>
      <c r="W174" s="24"/>
      <c r="X174" s="24"/>
      <c r="Y174" s="24"/>
    </row>
    <row r="175" spans="1:25" ht="15">
      <c r="A175" s="24"/>
      <c r="B175" s="337"/>
      <c r="C175" s="26"/>
      <c r="D175" s="25"/>
      <c r="E175" s="27"/>
      <c r="F175" s="27"/>
      <c r="G175" s="27"/>
      <c r="H175" s="24"/>
      <c r="I175" s="24"/>
      <c r="J175" s="24"/>
      <c r="K175" s="24"/>
      <c r="L175" s="24"/>
      <c r="M175" s="24"/>
      <c r="N175" s="24"/>
      <c r="O175" s="24"/>
      <c r="P175" s="24"/>
      <c r="Q175" s="24"/>
      <c r="R175" s="24"/>
      <c r="S175" s="24"/>
      <c r="T175" s="24"/>
      <c r="U175" s="24"/>
      <c r="V175" s="24"/>
      <c r="W175" s="24"/>
      <c r="X175" s="24"/>
      <c r="Y175" s="24"/>
    </row>
    <row r="176" spans="1:25" ht="15">
      <c r="A176" s="24"/>
      <c r="B176" s="337"/>
      <c r="C176" s="26"/>
      <c r="D176" s="25"/>
      <c r="E176" s="27"/>
      <c r="F176" s="27"/>
      <c r="G176" s="27"/>
      <c r="H176" s="24"/>
      <c r="I176" s="24"/>
      <c r="J176" s="24"/>
      <c r="K176" s="24"/>
      <c r="L176" s="24"/>
      <c r="M176" s="24"/>
      <c r="N176" s="24"/>
      <c r="O176" s="24"/>
      <c r="P176" s="24"/>
      <c r="Q176" s="24"/>
      <c r="R176" s="24"/>
      <c r="S176" s="24"/>
      <c r="T176" s="24"/>
      <c r="U176" s="24"/>
      <c r="V176" s="24"/>
      <c r="W176" s="24"/>
      <c r="X176" s="24"/>
      <c r="Y176" s="24"/>
    </row>
    <row r="177" spans="1:25" ht="15">
      <c r="A177" s="24"/>
      <c r="B177" s="337"/>
      <c r="C177" s="26"/>
      <c r="D177" s="25"/>
      <c r="E177" s="27"/>
      <c r="F177" s="27"/>
      <c r="G177" s="27"/>
      <c r="H177" s="24"/>
      <c r="I177" s="24"/>
      <c r="J177" s="24"/>
      <c r="K177" s="24"/>
      <c r="L177" s="24"/>
      <c r="M177" s="24"/>
      <c r="N177" s="24"/>
      <c r="O177" s="24"/>
      <c r="P177" s="24"/>
      <c r="Q177" s="24"/>
      <c r="R177" s="24"/>
      <c r="S177" s="24"/>
      <c r="T177" s="24"/>
      <c r="U177" s="24"/>
      <c r="V177" s="24"/>
      <c r="W177" s="24"/>
      <c r="X177" s="24"/>
      <c r="Y177" s="24"/>
    </row>
    <row r="178" spans="1:25" ht="15">
      <c r="A178" s="24"/>
      <c r="B178" s="337"/>
      <c r="C178" s="26"/>
      <c r="D178" s="25"/>
      <c r="E178" s="27"/>
      <c r="F178" s="27"/>
      <c r="G178" s="27"/>
      <c r="H178" s="24"/>
      <c r="I178" s="24"/>
      <c r="J178" s="24"/>
      <c r="K178" s="24"/>
      <c r="L178" s="24"/>
      <c r="M178" s="24"/>
      <c r="N178" s="24"/>
      <c r="O178" s="24"/>
      <c r="P178" s="24"/>
      <c r="Q178" s="24"/>
      <c r="R178" s="24"/>
      <c r="S178" s="24"/>
      <c r="T178" s="24"/>
      <c r="U178" s="24"/>
      <c r="V178" s="24"/>
      <c r="W178" s="24"/>
      <c r="X178" s="24"/>
      <c r="Y178" s="24"/>
    </row>
    <row r="179" spans="1:25" ht="15">
      <c r="A179" s="24"/>
      <c r="B179" s="337"/>
      <c r="C179" s="26"/>
      <c r="D179" s="25"/>
      <c r="E179" s="27"/>
      <c r="F179" s="27"/>
      <c r="G179" s="27"/>
      <c r="H179" s="24"/>
      <c r="I179" s="24"/>
      <c r="J179" s="24"/>
      <c r="K179" s="24"/>
      <c r="L179" s="24"/>
      <c r="M179" s="24"/>
      <c r="N179" s="24"/>
      <c r="O179" s="24"/>
      <c r="P179" s="24"/>
      <c r="Q179" s="24"/>
      <c r="R179" s="24"/>
      <c r="S179" s="24"/>
      <c r="T179" s="24"/>
      <c r="U179" s="24"/>
      <c r="V179" s="24"/>
      <c r="W179" s="24"/>
      <c r="X179" s="24"/>
      <c r="Y179" s="24"/>
    </row>
    <row r="180" spans="1:25" ht="15">
      <c r="A180" s="24"/>
      <c r="B180" s="337"/>
      <c r="C180" s="26"/>
      <c r="D180" s="25"/>
      <c r="E180" s="27"/>
      <c r="F180" s="27"/>
      <c r="G180" s="27"/>
      <c r="H180" s="24"/>
      <c r="I180" s="24"/>
      <c r="J180" s="24"/>
      <c r="K180" s="24"/>
      <c r="L180" s="24"/>
      <c r="M180" s="24"/>
      <c r="N180" s="24"/>
      <c r="O180" s="24"/>
      <c r="P180" s="24"/>
      <c r="Q180" s="24"/>
      <c r="R180" s="24"/>
      <c r="S180" s="24"/>
      <c r="T180" s="24"/>
      <c r="U180" s="24"/>
      <c r="V180" s="24"/>
      <c r="W180" s="24"/>
      <c r="X180" s="24"/>
      <c r="Y180" s="24"/>
    </row>
    <row r="181" spans="1:25" ht="15">
      <c r="A181" s="24"/>
      <c r="B181" s="337"/>
      <c r="C181" s="26"/>
      <c r="D181" s="25"/>
      <c r="E181" s="27"/>
      <c r="F181" s="27"/>
      <c r="G181" s="27"/>
      <c r="H181" s="24"/>
      <c r="I181" s="24"/>
      <c r="J181" s="24"/>
      <c r="K181" s="24"/>
      <c r="L181" s="24"/>
      <c r="M181" s="24"/>
      <c r="N181" s="24"/>
      <c r="O181" s="24"/>
      <c r="P181" s="24"/>
      <c r="Q181" s="24"/>
      <c r="R181" s="24"/>
      <c r="S181" s="24"/>
      <c r="T181" s="24"/>
      <c r="U181" s="24"/>
      <c r="V181" s="24"/>
      <c r="W181" s="24"/>
      <c r="X181" s="24"/>
      <c r="Y181" s="24"/>
    </row>
    <row r="182" spans="1:25" ht="15">
      <c r="A182" s="24"/>
      <c r="B182" s="337"/>
      <c r="C182" s="26"/>
      <c r="D182" s="25"/>
      <c r="E182" s="27"/>
      <c r="F182" s="27"/>
      <c r="G182" s="27"/>
      <c r="H182" s="24"/>
      <c r="I182" s="24"/>
      <c r="J182" s="24"/>
      <c r="K182" s="24"/>
      <c r="L182" s="24"/>
      <c r="M182" s="24"/>
      <c r="N182" s="24"/>
      <c r="O182" s="24"/>
      <c r="P182" s="24"/>
      <c r="Q182" s="24"/>
      <c r="R182" s="24"/>
      <c r="S182" s="24"/>
      <c r="T182" s="24"/>
      <c r="U182" s="24"/>
      <c r="V182" s="24"/>
      <c r="W182" s="24"/>
      <c r="X182" s="24"/>
      <c r="Y182" s="24"/>
    </row>
    <row r="183" spans="1:25" ht="15">
      <c r="A183" s="24"/>
      <c r="B183" s="337"/>
      <c r="C183" s="26"/>
      <c r="D183" s="25"/>
      <c r="E183" s="27"/>
      <c r="F183" s="27"/>
      <c r="G183" s="27"/>
      <c r="H183" s="24"/>
      <c r="I183" s="24"/>
      <c r="J183" s="24"/>
      <c r="K183" s="24"/>
      <c r="L183" s="24"/>
      <c r="M183" s="24"/>
      <c r="N183" s="24"/>
      <c r="O183" s="24"/>
      <c r="P183" s="24"/>
      <c r="Q183" s="24"/>
      <c r="R183" s="24"/>
      <c r="S183" s="24"/>
      <c r="T183" s="24"/>
      <c r="U183" s="24"/>
      <c r="V183" s="24"/>
      <c r="W183" s="24"/>
      <c r="X183" s="24"/>
      <c r="Y183" s="24"/>
    </row>
    <row r="184" spans="1:25" ht="15">
      <c r="A184" s="24"/>
      <c r="B184" s="337"/>
      <c r="C184" s="26"/>
      <c r="D184" s="25"/>
      <c r="E184" s="27"/>
      <c r="F184" s="27"/>
      <c r="G184" s="27"/>
      <c r="H184" s="24"/>
      <c r="I184" s="24"/>
      <c r="J184" s="24"/>
      <c r="K184" s="24"/>
      <c r="L184" s="24"/>
      <c r="M184" s="24"/>
      <c r="N184" s="24"/>
      <c r="O184" s="24"/>
      <c r="P184" s="24"/>
      <c r="Q184" s="24"/>
      <c r="R184" s="24"/>
      <c r="S184" s="24"/>
      <c r="T184" s="24"/>
      <c r="U184" s="24"/>
      <c r="V184" s="24"/>
      <c r="W184" s="24"/>
      <c r="X184" s="24"/>
      <c r="Y184" s="24"/>
    </row>
    <row r="185" spans="1:25" ht="15">
      <c r="A185" s="24"/>
      <c r="B185" s="337"/>
      <c r="C185" s="26"/>
      <c r="D185" s="25"/>
      <c r="E185" s="27"/>
      <c r="F185" s="27"/>
      <c r="G185" s="27"/>
      <c r="H185" s="24"/>
      <c r="I185" s="24"/>
      <c r="J185" s="24"/>
      <c r="K185" s="24"/>
      <c r="L185" s="24"/>
      <c r="M185" s="24"/>
      <c r="N185" s="24"/>
      <c r="O185" s="24"/>
      <c r="P185" s="24"/>
      <c r="Q185" s="24"/>
      <c r="R185" s="24"/>
      <c r="S185" s="24"/>
      <c r="T185" s="24"/>
      <c r="U185" s="24"/>
      <c r="V185" s="24"/>
      <c r="W185" s="24"/>
      <c r="X185" s="24"/>
      <c r="Y185" s="24"/>
    </row>
    <row r="186" spans="1:25" ht="15">
      <c r="A186" s="24"/>
      <c r="B186" s="337"/>
      <c r="C186" s="26"/>
      <c r="D186" s="25"/>
      <c r="E186" s="27"/>
      <c r="F186" s="27"/>
      <c r="G186" s="27"/>
      <c r="H186" s="24"/>
      <c r="I186" s="24"/>
      <c r="J186" s="24"/>
      <c r="K186" s="24"/>
      <c r="L186" s="24"/>
      <c r="M186" s="24"/>
      <c r="N186" s="24"/>
      <c r="O186" s="24"/>
      <c r="P186" s="24"/>
      <c r="Q186" s="24"/>
      <c r="R186" s="24"/>
      <c r="S186" s="24"/>
      <c r="T186" s="24"/>
      <c r="U186" s="24"/>
      <c r="V186" s="24"/>
      <c r="W186" s="24"/>
      <c r="X186" s="24"/>
      <c r="Y186" s="24"/>
    </row>
    <row r="187" spans="1:25" ht="15">
      <c r="A187" s="24"/>
      <c r="B187" s="337"/>
      <c r="C187" s="26"/>
      <c r="D187" s="25"/>
      <c r="E187" s="27"/>
      <c r="F187" s="27"/>
      <c r="G187" s="27"/>
      <c r="H187" s="24"/>
      <c r="I187" s="24"/>
      <c r="J187" s="24"/>
      <c r="K187" s="24"/>
      <c r="L187" s="24"/>
      <c r="M187" s="24"/>
      <c r="N187" s="24"/>
      <c r="O187" s="24"/>
      <c r="P187" s="24"/>
      <c r="Q187" s="24"/>
      <c r="R187" s="24"/>
      <c r="S187" s="24"/>
      <c r="T187" s="24"/>
      <c r="U187" s="24"/>
      <c r="V187" s="24"/>
      <c r="W187" s="24"/>
      <c r="X187" s="24"/>
      <c r="Y187" s="24"/>
    </row>
    <row r="188" spans="1:25" ht="15">
      <c r="A188" s="24"/>
      <c r="B188" s="337"/>
      <c r="C188" s="26"/>
      <c r="D188" s="25"/>
      <c r="E188" s="27"/>
      <c r="F188" s="27"/>
      <c r="G188" s="27"/>
      <c r="H188" s="24"/>
      <c r="I188" s="24"/>
      <c r="J188" s="24"/>
      <c r="K188" s="24"/>
      <c r="L188" s="24"/>
      <c r="M188" s="24"/>
      <c r="N188" s="24"/>
      <c r="O188" s="24"/>
      <c r="P188" s="24"/>
      <c r="Q188" s="24"/>
      <c r="R188" s="24"/>
      <c r="S188" s="24"/>
      <c r="T188" s="24"/>
      <c r="U188" s="24"/>
      <c r="V188" s="24"/>
      <c r="W188" s="24"/>
      <c r="X188" s="24"/>
      <c r="Y188" s="24"/>
    </row>
    <row r="189" spans="1:25" ht="15">
      <c r="A189" s="24"/>
      <c r="B189" s="337"/>
      <c r="C189" s="26"/>
      <c r="D189" s="25"/>
      <c r="E189" s="27"/>
      <c r="F189" s="27"/>
      <c r="G189" s="27"/>
      <c r="H189" s="24"/>
      <c r="I189" s="24"/>
      <c r="J189" s="24"/>
      <c r="K189" s="24"/>
      <c r="L189" s="24"/>
      <c r="M189" s="24"/>
      <c r="N189" s="24"/>
      <c r="O189" s="24"/>
      <c r="P189" s="24"/>
      <c r="Q189" s="24"/>
      <c r="R189" s="24"/>
      <c r="S189" s="24"/>
      <c r="T189" s="24"/>
      <c r="U189" s="24"/>
      <c r="V189" s="24"/>
      <c r="W189" s="24"/>
      <c r="X189" s="24"/>
      <c r="Y189" s="24"/>
    </row>
    <row r="190" spans="1:25" ht="15">
      <c r="A190" s="24"/>
      <c r="B190" s="337"/>
      <c r="C190" s="26"/>
      <c r="D190" s="25"/>
      <c r="E190" s="27"/>
      <c r="F190" s="27"/>
      <c r="G190" s="27"/>
      <c r="H190" s="24"/>
      <c r="I190" s="24"/>
      <c r="J190" s="24"/>
      <c r="K190" s="24"/>
      <c r="L190" s="24"/>
      <c r="M190" s="24"/>
      <c r="N190" s="24"/>
      <c r="O190" s="24"/>
      <c r="P190" s="24"/>
      <c r="Q190" s="24"/>
      <c r="R190" s="24"/>
      <c r="S190" s="24"/>
      <c r="T190" s="24"/>
      <c r="U190" s="24"/>
      <c r="V190" s="24"/>
      <c r="W190" s="24"/>
      <c r="X190" s="24"/>
      <c r="Y190" s="24"/>
    </row>
    <row r="191" spans="1:25" ht="15">
      <c r="A191" s="24"/>
      <c r="B191" s="337"/>
      <c r="C191" s="26"/>
      <c r="D191" s="25"/>
      <c r="E191" s="27"/>
      <c r="F191" s="27"/>
      <c r="G191" s="27"/>
      <c r="H191" s="24"/>
      <c r="I191" s="24"/>
      <c r="J191" s="24"/>
      <c r="K191" s="24"/>
      <c r="L191" s="24"/>
      <c r="M191" s="24"/>
      <c r="N191" s="24"/>
      <c r="O191" s="24"/>
      <c r="P191" s="24"/>
      <c r="Q191" s="24"/>
      <c r="R191" s="24"/>
      <c r="S191" s="24"/>
      <c r="T191" s="24"/>
      <c r="U191" s="24"/>
      <c r="V191" s="24"/>
      <c r="W191" s="24"/>
      <c r="X191" s="24"/>
      <c r="Y191" s="24"/>
    </row>
    <row r="192" spans="1:25" ht="15">
      <c r="A192" s="24"/>
      <c r="B192" s="337"/>
      <c r="C192" s="26"/>
      <c r="D192" s="25"/>
      <c r="E192" s="27"/>
      <c r="F192" s="27"/>
      <c r="G192" s="27"/>
      <c r="H192" s="24"/>
      <c r="I192" s="24"/>
      <c r="J192" s="24"/>
      <c r="K192" s="24"/>
      <c r="L192" s="24"/>
      <c r="M192" s="24"/>
      <c r="N192" s="24"/>
      <c r="O192" s="24"/>
      <c r="P192" s="24"/>
      <c r="Q192" s="24"/>
      <c r="R192" s="24"/>
      <c r="S192" s="24"/>
      <c r="T192" s="24"/>
      <c r="U192" s="24"/>
      <c r="V192" s="24"/>
      <c r="W192" s="24"/>
      <c r="X192" s="24"/>
      <c r="Y192" s="24"/>
    </row>
    <row r="193" spans="1:25" ht="15">
      <c r="A193" s="24"/>
      <c r="B193" s="337"/>
      <c r="C193" s="26"/>
      <c r="D193" s="25"/>
      <c r="E193" s="27"/>
      <c r="F193" s="27"/>
      <c r="G193" s="27"/>
      <c r="H193" s="24"/>
      <c r="I193" s="24"/>
      <c r="J193" s="24"/>
      <c r="K193" s="24"/>
      <c r="L193" s="24"/>
      <c r="M193" s="24"/>
      <c r="N193" s="24"/>
      <c r="O193" s="24"/>
      <c r="P193" s="24"/>
      <c r="Q193" s="24"/>
      <c r="R193" s="24"/>
      <c r="S193" s="24"/>
      <c r="T193" s="24"/>
      <c r="U193" s="24"/>
      <c r="V193" s="24"/>
      <c r="W193" s="24"/>
      <c r="X193" s="24"/>
      <c r="Y193" s="24"/>
    </row>
    <row r="194" spans="1:25" ht="15">
      <c r="A194" s="24"/>
      <c r="B194" s="337"/>
      <c r="C194" s="26"/>
      <c r="D194" s="25"/>
      <c r="E194" s="27"/>
      <c r="F194" s="27"/>
      <c r="G194" s="27"/>
      <c r="H194" s="24"/>
      <c r="I194" s="24"/>
      <c r="J194" s="24"/>
      <c r="K194" s="24"/>
      <c r="L194" s="24"/>
      <c r="M194" s="24"/>
      <c r="N194" s="24"/>
      <c r="O194" s="24"/>
      <c r="P194" s="24"/>
      <c r="Q194" s="24"/>
      <c r="R194" s="24"/>
      <c r="S194" s="24"/>
      <c r="T194" s="24"/>
      <c r="U194" s="24"/>
      <c r="V194" s="24"/>
      <c r="W194" s="24"/>
      <c r="X194" s="24"/>
      <c r="Y194" s="24"/>
    </row>
    <row r="195" spans="1:25" ht="15">
      <c r="A195" s="24"/>
      <c r="B195" s="337"/>
      <c r="C195" s="26"/>
      <c r="D195" s="25"/>
      <c r="E195" s="27"/>
      <c r="F195" s="27"/>
      <c r="G195" s="27"/>
      <c r="H195" s="24"/>
      <c r="I195" s="24"/>
      <c r="J195" s="24"/>
      <c r="K195" s="24"/>
      <c r="L195" s="24"/>
      <c r="M195" s="24"/>
      <c r="N195" s="24"/>
      <c r="O195" s="24"/>
      <c r="P195" s="24"/>
      <c r="Q195" s="24"/>
      <c r="R195" s="24"/>
      <c r="S195" s="24"/>
      <c r="T195" s="24"/>
      <c r="U195" s="24"/>
      <c r="V195" s="24"/>
      <c r="W195" s="24"/>
      <c r="X195" s="24"/>
      <c r="Y195" s="24"/>
    </row>
    <row r="196" spans="1:25" ht="15">
      <c r="A196" s="24"/>
      <c r="B196" s="337"/>
      <c r="C196" s="26"/>
      <c r="D196" s="25"/>
      <c r="E196" s="27"/>
      <c r="F196" s="27"/>
      <c r="G196" s="27"/>
      <c r="H196" s="24"/>
      <c r="I196" s="24"/>
      <c r="J196" s="24"/>
      <c r="K196" s="24"/>
      <c r="L196" s="24"/>
      <c r="M196" s="24"/>
      <c r="N196" s="24"/>
      <c r="O196" s="24"/>
      <c r="P196" s="24"/>
      <c r="Q196" s="24"/>
      <c r="R196" s="24"/>
      <c r="S196" s="24"/>
      <c r="T196" s="24"/>
      <c r="U196" s="24"/>
      <c r="V196" s="24"/>
      <c r="W196" s="24"/>
      <c r="X196" s="24"/>
      <c r="Y196" s="24"/>
    </row>
    <row r="197" spans="1:25" ht="15">
      <c r="A197" s="24"/>
      <c r="B197" s="337"/>
      <c r="C197" s="26"/>
      <c r="D197" s="25"/>
      <c r="E197" s="27"/>
      <c r="F197" s="27"/>
      <c r="G197" s="27"/>
      <c r="H197" s="24"/>
      <c r="I197" s="24"/>
      <c r="J197" s="24"/>
      <c r="K197" s="24"/>
      <c r="L197" s="24"/>
      <c r="M197" s="24"/>
      <c r="N197" s="24"/>
      <c r="O197" s="24"/>
      <c r="P197" s="24"/>
      <c r="Q197" s="24"/>
      <c r="R197" s="24"/>
      <c r="S197" s="24"/>
      <c r="T197" s="24"/>
      <c r="U197" s="24"/>
      <c r="V197" s="24"/>
      <c r="W197" s="24"/>
      <c r="X197" s="24"/>
      <c r="Y197" s="24"/>
    </row>
    <row r="198" spans="1:25" ht="15">
      <c r="A198" s="24"/>
      <c r="B198" s="337"/>
      <c r="C198" s="26"/>
      <c r="D198" s="25"/>
      <c r="E198" s="27"/>
      <c r="F198" s="27"/>
      <c r="G198" s="27"/>
      <c r="H198" s="24"/>
      <c r="I198" s="24"/>
      <c r="J198" s="24"/>
      <c r="K198" s="24"/>
      <c r="L198" s="24"/>
      <c r="M198" s="24"/>
      <c r="N198" s="24"/>
      <c r="O198" s="24"/>
      <c r="P198" s="24"/>
      <c r="Q198" s="24"/>
      <c r="R198" s="24"/>
      <c r="S198" s="24"/>
      <c r="T198" s="24"/>
      <c r="U198" s="24"/>
      <c r="V198" s="24"/>
      <c r="W198" s="24"/>
      <c r="X198" s="24"/>
      <c r="Y198" s="24"/>
    </row>
    <row r="199" spans="1:25" ht="15">
      <c r="A199" s="24"/>
      <c r="B199" s="337"/>
      <c r="C199" s="26"/>
      <c r="D199" s="25"/>
      <c r="E199" s="27"/>
      <c r="F199" s="27"/>
      <c r="G199" s="27"/>
      <c r="H199" s="24"/>
      <c r="I199" s="24"/>
      <c r="J199" s="24"/>
      <c r="K199" s="24"/>
      <c r="L199" s="24"/>
      <c r="M199" s="24"/>
      <c r="N199" s="24"/>
      <c r="O199" s="24"/>
      <c r="P199" s="24"/>
      <c r="Q199" s="24"/>
      <c r="R199" s="24"/>
      <c r="S199" s="24"/>
      <c r="T199" s="24"/>
      <c r="U199" s="24"/>
      <c r="V199" s="24"/>
      <c r="W199" s="24"/>
      <c r="X199" s="24"/>
      <c r="Y199" s="24"/>
    </row>
    <row r="200" spans="1:25" ht="15">
      <c r="A200" s="24"/>
      <c r="B200" s="337"/>
      <c r="C200" s="26"/>
      <c r="D200" s="25"/>
      <c r="E200" s="27"/>
      <c r="F200" s="27"/>
      <c r="G200" s="27"/>
      <c r="H200" s="24"/>
      <c r="I200" s="24"/>
      <c r="J200" s="24"/>
      <c r="K200" s="24"/>
      <c r="L200" s="24"/>
      <c r="M200" s="24"/>
      <c r="N200" s="24"/>
      <c r="O200" s="24"/>
      <c r="P200" s="24"/>
      <c r="Q200" s="24"/>
      <c r="R200" s="24"/>
      <c r="S200" s="24"/>
      <c r="T200" s="24"/>
      <c r="U200" s="24"/>
      <c r="V200" s="24"/>
      <c r="W200" s="24"/>
      <c r="X200" s="24"/>
      <c r="Y200" s="24"/>
    </row>
    <row r="201" spans="1:25" ht="15">
      <c r="A201" s="24"/>
      <c r="B201" s="337"/>
      <c r="C201" s="26"/>
      <c r="D201" s="25"/>
      <c r="E201" s="27"/>
      <c r="F201" s="27"/>
      <c r="G201" s="27"/>
      <c r="H201" s="24"/>
      <c r="I201" s="24"/>
      <c r="J201" s="24"/>
      <c r="K201" s="24"/>
      <c r="L201" s="24"/>
      <c r="M201" s="24"/>
      <c r="N201" s="24"/>
      <c r="O201" s="24"/>
      <c r="P201" s="24"/>
      <c r="Q201" s="24"/>
      <c r="R201" s="24"/>
      <c r="S201" s="24"/>
      <c r="T201" s="24"/>
      <c r="U201" s="24"/>
      <c r="V201" s="24"/>
      <c r="W201" s="24"/>
      <c r="X201" s="24"/>
      <c r="Y201" s="24"/>
    </row>
    <row r="202" spans="1:25" ht="15">
      <c r="A202" s="24"/>
      <c r="B202" s="337"/>
      <c r="C202" s="26"/>
      <c r="D202" s="25"/>
      <c r="E202" s="27"/>
      <c r="F202" s="27"/>
      <c r="G202" s="27"/>
      <c r="H202" s="24"/>
      <c r="I202" s="24"/>
      <c r="J202" s="24"/>
      <c r="K202" s="24"/>
      <c r="L202" s="24"/>
      <c r="M202" s="24"/>
      <c r="N202" s="24"/>
      <c r="O202" s="24"/>
      <c r="P202" s="24"/>
      <c r="Q202" s="24"/>
      <c r="R202" s="24"/>
      <c r="S202" s="24"/>
      <c r="T202" s="24"/>
      <c r="U202" s="24"/>
      <c r="V202" s="24"/>
      <c r="W202" s="24"/>
      <c r="X202" s="24"/>
      <c r="Y202" s="24"/>
    </row>
    <row r="203" spans="1:25" ht="15">
      <c r="A203" s="24"/>
      <c r="B203" s="337"/>
      <c r="C203" s="26"/>
      <c r="D203" s="25"/>
      <c r="E203" s="27"/>
      <c r="F203" s="27"/>
      <c r="G203" s="27"/>
      <c r="H203" s="24"/>
      <c r="I203" s="24"/>
      <c r="J203" s="24"/>
      <c r="K203" s="24"/>
      <c r="L203" s="24"/>
      <c r="M203" s="24"/>
      <c r="N203" s="24"/>
      <c r="O203" s="24"/>
      <c r="P203" s="24"/>
      <c r="Q203" s="24"/>
      <c r="R203" s="24"/>
      <c r="S203" s="24"/>
      <c r="T203" s="24"/>
      <c r="U203" s="24"/>
      <c r="V203" s="24"/>
      <c r="W203" s="24"/>
      <c r="X203" s="24"/>
      <c r="Y203" s="24"/>
    </row>
    <row r="204" spans="1:25" ht="15">
      <c r="A204" s="24"/>
      <c r="B204" s="337"/>
      <c r="C204" s="26"/>
      <c r="D204" s="25"/>
      <c r="E204" s="27"/>
      <c r="F204" s="27"/>
      <c r="G204" s="27"/>
      <c r="H204" s="24"/>
      <c r="I204" s="24"/>
      <c r="J204" s="24"/>
      <c r="K204" s="24"/>
      <c r="L204" s="24"/>
      <c r="M204" s="24"/>
      <c r="N204" s="24"/>
      <c r="O204" s="24"/>
      <c r="P204" s="24"/>
      <c r="Q204" s="24"/>
      <c r="R204" s="24"/>
      <c r="S204" s="24"/>
      <c r="T204" s="24"/>
      <c r="U204" s="24"/>
      <c r="V204" s="24"/>
      <c r="W204" s="24"/>
      <c r="X204" s="24"/>
      <c r="Y204" s="24"/>
    </row>
    <row r="205" spans="1:25" ht="15">
      <c r="A205" s="24"/>
      <c r="B205" s="337"/>
      <c r="C205" s="26"/>
      <c r="D205" s="25"/>
      <c r="E205" s="27"/>
      <c r="F205" s="27"/>
      <c r="G205" s="27"/>
      <c r="H205" s="24"/>
      <c r="I205" s="24"/>
      <c r="J205" s="24"/>
      <c r="K205" s="24"/>
      <c r="L205" s="24"/>
      <c r="M205" s="24"/>
      <c r="N205" s="24"/>
      <c r="O205" s="24"/>
      <c r="P205" s="24"/>
      <c r="Q205" s="24"/>
      <c r="R205" s="24"/>
      <c r="S205" s="24"/>
      <c r="T205" s="24"/>
      <c r="U205" s="24"/>
      <c r="V205" s="24"/>
      <c r="W205" s="24"/>
      <c r="X205" s="24"/>
      <c r="Y205" s="24"/>
    </row>
    <row r="206" spans="1:25" ht="15">
      <c r="A206" s="24"/>
      <c r="B206" s="337"/>
      <c r="C206" s="26"/>
      <c r="D206" s="25"/>
      <c r="E206" s="27"/>
      <c r="F206" s="27"/>
      <c r="G206" s="27"/>
      <c r="H206" s="24"/>
      <c r="I206" s="24"/>
      <c r="J206" s="24"/>
      <c r="K206" s="24"/>
      <c r="L206" s="24"/>
      <c r="M206" s="24"/>
      <c r="N206" s="24"/>
      <c r="O206" s="24"/>
      <c r="P206" s="24"/>
      <c r="Q206" s="24"/>
      <c r="R206" s="24"/>
      <c r="S206" s="24"/>
      <c r="T206" s="24"/>
      <c r="U206" s="24"/>
      <c r="V206" s="24"/>
      <c r="W206" s="24"/>
      <c r="X206" s="24"/>
      <c r="Y206" s="24"/>
    </row>
    <row r="207" spans="1:25" ht="15">
      <c r="A207" s="24"/>
      <c r="B207" s="337"/>
      <c r="C207" s="26"/>
      <c r="D207" s="25"/>
      <c r="E207" s="27"/>
      <c r="F207" s="27"/>
      <c r="G207" s="27"/>
      <c r="H207" s="24"/>
      <c r="I207" s="24"/>
      <c r="J207" s="24"/>
      <c r="K207" s="24"/>
      <c r="L207" s="24"/>
      <c r="M207" s="24"/>
      <c r="N207" s="24"/>
      <c r="O207" s="24"/>
      <c r="P207" s="24"/>
      <c r="Q207" s="24"/>
      <c r="R207" s="24"/>
      <c r="S207" s="24"/>
      <c r="T207" s="24"/>
      <c r="U207" s="24"/>
      <c r="V207" s="24"/>
      <c r="W207" s="24"/>
      <c r="X207" s="24"/>
      <c r="Y207" s="24"/>
    </row>
    <row r="208" spans="1:25" ht="15">
      <c r="A208" s="24"/>
      <c r="B208" s="337"/>
      <c r="C208" s="26"/>
      <c r="D208" s="25"/>
      <c r="E208" s="27"/>
      <c r="F208" s="27"/>
      <c r="G208" s="27"/>
      <c r="H208" s="24"/>
      <c r="I208" s="24"/>
      <c r="J208" s="24"/>
      <c r="K208" s="24"/>
      <c r="L208" s="24"/>
      <c r="M208" s="24"/>
      <c r="N208" s="24"/>
      <c r="O208" s="24"/>
      <c r="P208" s="24"/>
      <c r="Q208" s="24"/>
      <c r="R208" s="24"/>
      <c r="S208" s="24"/>
      <c r="T208" s="24"/>
      <c r="U208" s="24"/>
      <c r="V208" s="24"/>
      <c r="W208" s="24"/>
      <c r="X208" s="24"/>
      <c r="Y208" s="24"/>
    </row>
    <row r="209" spans="1:25" ht="15">
      <c r="A209" s="24"/>
      <c r="B209" s="337"/>
      <c r="C209" s="26"/>
      <c r="D209" s="25"/>
      <c r="E209" s="27"/>
      <c r="F209" s="27"/>
      <c r="G209" s="27"/>
      <c r="H209" s="24"/>
      <c r="I209" s="24"/>
      <c r="J209" s="24"/>
      <c r="K209" s="24"/>
      <c r="L209" s="24"/>
      <c r="M209" s="24"/>
      <c r="N209" s="24"/>
      <c r="O209" s="24"/>
      <c r="P209" s="24"/>
      <c r="Q209" s="24"/>
      <c r="R209" s="24"/>
      <c r="S209" s="24"/>
      <c r="T209" s="24"/>
      <c r="U209" s="24"/>
      <c r="V209" s="24"/>
      <c r="W209" s="24"/>
      <c r="X209" s="24"/>
      <c r="Y209" s="24"/>
    </row>
    <row r="210" spans="1:25" ht="15">
      <c r="A210" s="24"/>
      <c r="B210" s="337"/>
      <c r="C210" s="26"/>
      <c r="D210" s="25"/>
      <c r="E210" s="27"/>
      <c r="F210" s="27"/>
      <c r="G210" s="27"/>
      <c r="H210" s="24"/>
      <c r="I210" s="24"/>
      <c r="J210" s="24"/>
      <c r="K210" s="24"/>
      <c r="L210" s="24"/>
      <c r="M210" s="24"/>
      <c r="N210" s="24"/>
      <c r="O210" s="24"/>
      <c r="P210" s="24"/>
      <c r="Q210" s="24"/>
      <c r="R210" s="24"/>
      <c r="S210" s="24"/>
      <c r="T210" s="24"/>
      <c r="U210" s="24"/>
      <c r="V210" s="24"/>
      <c r="W210" s="24"/>
      <c r="X210" s="24"/>
      <c r="Y210" s="24"/>
    </row>
    <row r="211" spans="1:25" ht="15">
      <c r="A211" s="24"/>
      <c r="B211" s="337"/>
      <c r="C211" s="26"/>
      <c r="D211" s="25"/>
      <c r="E211" s="27"/>
      <c r="F211" s="27"/>
      <c r="G211" s="27"/>
      <c r="H211" s="24"/>
      <c r="I211" s="24"/>
      <c r="J211" s="24"/>
      <c r="K211" s="24"/>
      <c r="L211" s="24"/>
      <c r="M211" s="24"/>
      <c r="N211" s="24"/>
      <c r="O211" s="24"/>
      <c r="P211" s="24"/>
      <c r="Q211" s="24"/>
      <c r="R211" s="24"/>
      <c r="S211" s="24"/>
      <c r="T211" s="24"/>
      <c r="U211" s="24"/>
      <c r="V211" s="24"/>
      <c r="W211" s="24"/>
      <c r="X211" s="24"/>
      <c r="Y211" s="24"/>
    </row>
    <row r="212" spans="1:25" ht="15">
      <c r="A212" s="24"/>
      <c r="B212" s="337"/>
      <c r="C212" s="26"/>
      <c r="D212" s="25"/>
      <c r="E212" s="27"/>
      <c r="F212" s="27"/>
      <c r="G212" s="27"/>
      <c r="H212" s="24"/>
      <c r="I212" s="24"/>
      <c r="J212" s="24"/>
      <c r="K212" s="24"/>
      <c r="L212" s="24"/>
      <c r="M212" s="24"/>
      <c r="N212" s="24"/>
      <c r="O212" s="24"/>
      <c r="P212" s="24"/>
      <c r="Q212" s="24"/>
      <c r="R212" s="24"/>
      <c r="S212" s="24"/>
      <c r="T212" s="24"/>
      <c r="U212" s="24"/>
      <c r="V212" s="24"/>
      <c r="W212" s="24"/>
      <c r="X212" s="24"/>
      <c r="Y212" s="24"/>
    </row>
    <row r="213" spans="1:25" ht="15">
      <c r="A213" s="24"/>
      <c r="B213" s="337"/>
      <c r="C213" s="26"/>
      <c r="D213" s="25"/>
      <c r="E213" s="27"/>
      <c r="F213" s="27"/>
      <c r="G213" s="27"/>
      <c r="H213" s="24"/>
      <c r="I213" s="24"/>
      <c r="J213" s="24"/>
      <c r="K213" s="24"/>
      <c r="L213" s="24"/>
      <c r="M213" s="24"/>
      <c r="N213" s="24"/>
      <c r="O213" s="24"/>
      <c r="P213" s="24"/>
      <c r="Q213" s="24"/>
      <c r="R213" s="24"/>
      <c r="S213" s="24"/>
      <c r="T213" s="24"/>
      <c r="U213" s="24"/>
      <c r="V213" s="24"/>
      <c r="W213" s="24"/>
      <c r="X213" s="24"/>
      <c r="Y213" s="24"/>
    </row>
    <row r="214" spans="1:25" ht="15">
      <c r="A214" s="24"/>
      <c r="B214" s="337"/>
      <c r="C214" s="26"/>
      <c r="D214" s="25"/>
      <c r="E214" s="27"/>
      <c r="F214" s="27"/>
      <c r="G214" s="27"/>
      <c r="H214" s="24"/>
      <c r="I214" s="24"/>
      <c r="J214" s="24"/>
      <c r="K214" s="24"/>
      <c r="L214" s="24"/>
      <c r="M214" s="24"/>
      <c r="N214" s="24"/>
      <c r="O214" s="24"/>
      <c r="P214" s="24"/>
      <c r="Q214" s="24"/>
      <c r="R214" s="24"/>
      <c r="S214" s="24"/>
      <c r="T214" s="24"/>
      <c r="U214" s="24"/>
      <c r="V214" s="24"/>
      <c r="W214" s="24"/>
      <c r="X214" s="24"/>
      <c r="Y214" s="24"/>
    </row>
    <row r="215" spans="1:25" ht="15">
      <c r="A215" s="24"/>
      <c r="B215" s="337"/>
      <c r="C215" s="26"/>
      <c r="D215" s="25"/>
      <c r="E215" s="27"/>
      <c r="F215" s="27"/>
      <c r="G215" s="27"/>
      <c r="H215" s="24"/>
      <c r="I215" s="24"/>
      <c r="J215" s="24"/>
      <c r="K215" s="24"/>
      <c r="L215" s="24"/>
      <c r="M215" s="24"/>
      <c r="N215" s="24"/>
      <c r="O215" s="24"/>
      <c r="P215" s="24"/>
      <c r="Q215" s="24"/>
      <c r="R215" s="24"/>
      <c r="S215" s="24"/>
      <c r="T215" s="24"/>
      <c r="U215" s="24"/>
      <c r="V215" s="24"/>
      <c r="W215" s="24"/>
      <c r="X215" s="24"/>
      <c r="Y215" s="24"/>
    </row>
    <row r="216" spans="1:25" ht="15">
      <c r="A216" s="24"/>
      <c r="B216" s="337"/>
      <c r="C216" s="26"/>
      <c r="D216" s="25"/>
      <c r="E216" s="27"/>
      <c r="F216" s="27"/>
      <c r="G216" s="27"/>
      <c r="H216" s="24"/>
      <c r="I216" s="24"/>
      <c r="J216" s="24"/>
      <c r="K216" s="24"/>
      <c r="L216" s="24"/>
      <c r="M216" s="24"/>
      <c r="N216" s="24"/>
      <c r="O216" s="24"/>
      <c r="P216" s="24"/>
      <c r="Q216" s="24"/>
      <c r="R216" s="24"/>
      <c r="S216" s="24"/>
      <c r="T216" s="24"/>
      <c r="U216" s="24"/>
      <c r="V216" s="24"/>
      <c r="W216" s="24"/>
      <c r="X216" s="24"/>
      <c r="Y216" s="24"/>
    </row>
    <row r="217" spans="1:25" ht="15">
      <c r="A217" s="24"/>
      <c r="B217" s="337"/>
      <c r="C217" s="26"/>
      <c r="D217" s="25"/>
      <c r="E217" s="27"/>
      <c r="F217" s="27"/>
      <c r="G217" s="27"/>
      <c r="H217" s="24"/>
      <c r="I217" s="24"/>
      <c r="J217" s="24"/>
      <c r="K217" s="24"/>
      <c r="L217" s="24"/>
      <c r="M217" s="24"/>
      <c r="N217" s="24"/>
      <c r="O217" s="24"/>
      <c r="P217" s="24"/>
      <c r="Q217" s="24"/>
      <c r="R217" s="24"/>
      <c r="S217" s="24"/>
      <c r="T217" s="24"/>
      <c r="U217" s="24"/>
      <c r="V217" s="24"/>
      <c r="W217" s="24"/>
      <c r="X217" s="24"/>
      <c r="Y217" s="24"/>
    </row>
    <row r="218" spans="1:25" ht="15">
      <c r="A218" s="24"/>
      <c r="B218" s="337"/>
      <c r="C218" s="26"/>
      <c r="D218" s="25"/>
      <c r="E218" s="27"/>
      <c r="F218" s="27"/>
      <c r="G218" s="27"/>
      <c r="H218" s="24"/>
      <c r="I218" s="24"/>
      <c r="J218" s="24"/>
      <c r="K218" s="24"/>
      <c r="L218" s="24"/>
      <c r="M218" s="24"/>
      <c r="N218" s="24"/>
      <c r="O218" s="24"/>
      <c r="P218" s="24"/>
      <c r="Q218" s="24"/>
      <c r="R218" s="24"/>
      <c r="S218" s="24"/>
      <c r="T218" s="24"/>
      <c r="U218" s="24"/>
      <c r="V218" s="24"/>
      <c r="W218" s="24"/>
      <c r="X218" s="24"/>
      <c r="Y218" s="24"/>
    </row>
    <row r="219" spans="1:25" ht="15">
      <c r="A219" s="24"/>
      <c r="B219" s="337"/>
      <c r="C219" s="26"/>
      <c r="D219" s="25"/>
      <c r="E219" s="27"/>
      <c r="F219" s="27"/>
      <c r="G219" s="27"/>
      <c r="H219" s="24"/>
      <c r="I219" s="24"/>
      <c r="J219" s="24"/>
      <c r="K219" s="24"/>
      <c r="L219" s="24"/>
      <c r="M219" s="24"/>
      <c r="N219" s="24"/>
      <c r="O219" s="24"/>
      <c r="P219" s="24"/>
      <c r="Q219" s="24"/>
      <c r="R219" s="24"/>
      <c r="S219" s="24"/>
      <c r="T219" s="24"/>
      <c r="U219" s="24"/>
      <c r="V219" s="24"/>
      <c r="W219" s="24"/>
      <c r="X219" s="24"/>
      <c r="Y219" s="24"/>
    </row>
    <row r="220" spans="1:25" ht="15">
      <c r="A220" s="24"/>
      <c r="B220" s="337"/>
      <c r="C220" s="26"/>
      <c r="D220" s="25"/>
      <c r="E220" s="27"/>
      <c r="F220" s="27"/>
      <c r="G220" s="27"/>
      <c r="H220" s="24"/>
      <c r="I220" s="24"/>
      <c r="J220" s="24"/>
      <c r="K220" s="24"/>
      <c r="L220" s="24"/>
      <c r="M220" s="24"/>
      <c r="N220" s="24"/>
      <c r="O220" s="24"/>
      <c r="P220" s="24"/>
      <c r="Q220" s="24"/>
      <c r="R220" s="24"/>
      <c r="S220" s="24"/>
      <c r="T220" s="24"/>
      <c r="U220" s="24"/>
      <c r="V220" s="24"/>
      <c r="W220" s="24"/>
      <c r="X220" s="24"/>
      <c r="Y220" s="24"/>
    </row>
    <row r="221" spans="1:25" ht="15">
      <c r="A221" s="24"/>
      <c r="B221" s="337"/>
      <c r="C221" s="26"/>
      <c r="D221" s="25"/>
      <c r="E221" s="27"/>
      <c r="F221" s="27"/>
      <c r="G221" s="27"/>
      <c r="H221" s="24"/>
      <c r="I221" s="24"/>
      <c r="J221" s="24"/>
      <c r="K221" s="24"/>
      <c r="L221" s="24"/>
      <c r="M221" s="24"/>
      <c r="N221" s="24"/>
      <c r="O221" s="24"/>
      <c r="P221" s="24"/>
      <c r="Q221" s="24"/>
      <c r="R221" s="24"/>
      <c r="S221" s="24"/>
      <c r="T221" s="24"/>
      <c r="U221" s="24"/>
      <c r="V221" s="24"/>
      <c r="W221" s="24"/>
      <c r="X221" s="24"/>
      <c r="Y221" s="24"/>
    </row>
    <row r="222" spans="1:25" ht="15">
      <c r="A222" s="24"/>
      <c r="B222" s="337"/>
      <c r="C222" s="26"/>
      <c r="D222" s="25"/>
      <c r="E222" s="27"/>
      <c r="F222" s="27"/>
      <c r="G222" s="27"/>
      <c r="H222" s="24"/>
      <c r="I222" s="24"/>
      <c r="J222" s="24"/>
      <c r="K222" s="24"/>
      <c r="L222" s="24"/>
      <c r="M222" s="24"/>
      <c r="N222" s="24"/>
      <c r="O222" s="24"/>
      <c r="P222" s="24"/>
      <c r="Q222" s="24"/>
      <c r="R222" s="24"/>
      <c r="S222" s="24"/>
      <c r="T222" s="24"/>
      <c r="U222" s="24"/>
      <c r="V222" s="24"/>
      <c r="W222" s="24"/>
      <c r="X222" s="24"/>
      <c r="Y222" s="24"/>
    </row>
    <row r="223" spans="1:25" ht="15">
      <c r="A223" s="24"/>
      <c r="B223" s="337"/>
      <c r="C223" s="26"/>
      <c r="D223" s="25"/>
      <c r="E223" s="27"/>
      <c r="F223" s="27"/>
      <c r="G223" s="27"/>
      <c r="H223" s="24"/>
      <c r="I223" s="24"/>
      <c r="J223" s="24"/>
      <c r="K223" s="24"/>
      <c r="L223" s="24"/>
      <c r="M223" s="24"/>
      <c r="N223" s="24"/>
      <c r="O223" s="24"/>
      <c r="P223" s="24"/>
      <c r="Q223" s="24"/>
      <c r="R223" s="24"/>
      <c r="S223" s="24"/>
      <c r="T223" s="24"/>
      <c r="U223" s="24"/>
      <c r="V223" s="24"/>
      <c r="W223" s="24"/>
      <c r="X223" s="24"/>
      <c r="Y223" s="24"/>
    </row>
    <row r="224" spans="1:25" ht="15">
      <c r="A224" s="24"/>
      <c r="B224" s="337"/>
      <c r="C224" s="26"/>
      <c r="D224" s="25"/>
      <c r="E224" s="27"/>
      <c r="F224" s="27"/>
      <c r="G224" s="27"/>
      <c r="H224" s="24"/>
      <c r="I224" s="24"/>
      <c r="J224" s="24"/>
      <c r="K224" s="24"/>
      <c r="L224" s="24"/>
      <c r="M224" s="24"/>
      <c r="N224" s="24"/>
      <c r="O224" s="24"/>
      <c r="P224" s="24"/>
      <c r="Q224" s="24"/>
      <c r="R224" s="24"/>
      <c r="S224" s="24"/>
      <c r="T224" s="24"/>
      <c r="U224" s="24"/>
      <c r="V224" s="24"/>
      <c r="W224" s="24"/>
      <c r="X224" s="24"/>
      <c r="Y224" s="24"/>
    </row>
    <row r="225" spans="1:25" ht="15">
      <c r="A225" s="24"/>
      <c r="B225" s="337"/>
      <c r="C225" s="26"/>
      <c r="D225" s="25"/>
      <c r="E225" s="27"/>
      <c r="F225" s="27"/>
      <c r="G225" s="27"/>
      <c r="H225" s="24"/>
      <c r="I225" s="24"/>
      <c r="J225" s="24"/>
      <c r="K225" s="24"/>
      <c r="L225" s="24"/>
      <c r="M225" s="24"/>
      <c r="N225" s="24"/>
      <c r="O225" s="24"/>
      <c r="P225" s="24"/>
      <c r="Q225" s="24"/>
      <c r="R225" s="24"/>
      <c r="S225" s="24"/>
      <c r="T225" s="24"/>
      <c r="U225" s="24"/>
      <c r="V225" s="24"/>
      <c r="W225" s="24"/>
      <c r="X225" s="24"/>
      <c r="Y225" s="24"/>
    </row>
    <row r="226" spans="1:25" ht="15">
      <c r="A226" s="24"/>
      <c r="B226" s="337"/>
      <c r="C226" s="26"/>
      <c r="D226" s="25"/>
      <c r="E226" s="27"/>
      <c r="F226" s="27"/>
      <c r="G226" s="27"/>
      <c r="H226" s="24"/>
      <c r="I226" s="24"/>
      <c r="J226" s="24"/>
      <c r="K226" s="24"/>
      <c r="L226" s="24"/>
      <c r="M226" s="24"/>
      <c r="N226" s="24"/>
      <c r="O226" s="24"/>
      <c r="P226" s="24"/>
      <c r="Q226" s="24"/>
      <c r="R226" s="24"/>
      <c r="S226" s="24"/>
      <c r="T226" s="24"/>
      <c r="U226" s="24"/>
      <c r="V226" s="24"/>
      <c r="W226" s="24"/>
      <c r="X226" s="24"/>
      <c r="Y226" s="24"/>
    </row>
    <row r="227" spans="1:25" ht="15">
      <c r="A227" s="24"/>
      <c r="B227" s="337"/>
      <c r="C227" s="26"/>
      <c r="D227" s="25"/>
      <c r="E227" s="27"/>
      <c r="F227" s="27"/>
      <c r="G227" s="27"/>
      <c r="H227" s="24"/>
      <c r="I227" s="24"/>
      <c r="J227" s="24"/>
      <c r="K227" s="24"/>
      <c r="L227" s="24"/>
      <c r="M227" s="24"/>
      <c r="N227" s="24"/>
      <c r="O227" s="24"/>
      <c r="P227" s="24"/>
      <c r="Q227" s="24"/>
      <c r="R227" s="24"/>
      <c r="S227" s="24"/>
      <c r="T227" s="24"/>
      <c r="U227" s="24"/>
      <c r="V227" s="24"/>
      <c r="W227" s="24"/>
      <c r="X227" s="24"/>
      <c r="Y227" s="24"/>
    </row>
    <row r="228" spans="1:25" ht="15">
      <c r="A228" s="24"/>
      <c r="B228" s="337"/>
      <c r="C228" s="26"/>
      <c r="D228" s="25"/>
      <c r="E228" s="27"/>
      <c r="F228" s="27"/>
      <c r="G228" s="27"/>
      <c r="H228" s="24"/>
      <c r="I228" s="24"/>
      <c r="J228" s="24"/>
      <c r="K228" s="24"/>
      <c r="L228" s="24"/>
      <c r="M228" s="24"/>
      <c r="N228" s="24"/>
      <c r="O228" s="24"/>
      <c r="P228" s="24"/>
      <c r="Q228" s="24"/>
      <c r="R228" s="24"/>
      <c r="S228" s="24"/>
      <c r="T228" s="24"/>
      <c r="U228" s="24"/>
      <c r="V228" s="24"/>
      <c r="W228" s="24"/>
      <c r="X228" s="24"/>
      <c r="Y228" s="24"/>
    </row>
    <row r="229" spans="1:25" ht="15">
      <c r="A229" s="24"/>
      <c r="B229" s="337"/>
      <c r="C229" s="26"/>
      <c r="D229" s="25"/>
      <c r="E229" s="27"/>
      <c r="F229" s="27"/>
      <c r="G229" s="27"/>
      <c r="H229" s="24"/>
      <c r="I229" s="24"/>
      <c r="J229" s="24"/>
      <c r="K229" s="24"/>
      <c r="L229" s="24"/>
      <c r="M229" s="24"/>
      <c r="N229" s="24"/>
      <c r="O229" s="24"/>
      <c r="P229" s="24"/>
      <c r="Q229" s="24"/>
      <c r="R229" s="24"/>
      <c r="S229" s="24"/>
      <c r="T229" s="24"/>
      <c r="U229" s="24"/>
      <c r="V229" s="24"/>
      <c r="W229" s="24"/>
      <c r="X229" s="24"/>
      <c r="Y229" s="24"/>
    </row>
    <row r="230" spans="1:25" ht="15">
      <c r="A230" s="24"/>
      <c r="B230" s="337"/>
      <c r="C230" s="26"/>
      <c r="D230" s="25"/>
      <c r="E230" s="27"/>
      <c r="F230" s="27"/>
      <c r="G230" s="27"/>
      <c r="H230" s="24"/>
      <c r="I230" s="24"/>
      <c r="J230" s="24"/>
      <c r="K230" s="24"/>
      <c r="L230" s="24"/>
      <c r="M230" s="24"/>
      <c r="N230" s="24"/>
      <c r="O230" s="24"/>
      <c r="P230" s="24"/>
      <c r="Q230" s="24"/>
      <c r="R230" s="24"/>
      <c r="S230" s="24"/>
      <c r="T230" s="24"/>
      <c r="U230" s="24"/>
      <c r="V230" s="24"/>
      <c r="W230" s="24"/>
      <c r="X230" s="24"/>
      <c r="Y230" s="24"/>
    </row>
    <row r="231" spans="1:25" ht="15">
      <c r="A231" s="24"/>
      <c r="B231" s="337"/>
      <c r="C231" s="26"/>
      <c r="D231" s="25"/>
      <c r="E231" s="27"/>
      <c r="F231" s="27"/>
      <c r="G231" s="27"/>
      <c r="H231" s="24"/>
      <c r="I231" s="24"/>
      <c r="J231" s="24"/>
      <c r="K231" s="24"/>
      <c r="L231" s="24"/>
      <c r="M231" s="24"/>
      <c r="N231" s="24"/>
      <c r="O231" s="24"/>
      <c r="P231" s="24"/>
      <c r="Q231" s="24"/>
      <c r="R231" s="24"/>
      <c r="S231" s="24"/>
      <c r="T231" s="24"/>
      <c r="U231" s="24"/>
      <c r="V231" s="24"/>
      <c r="W231" s="24"/>
      <c r="X231" s="24"/>
      <c r="Y231" s="24"/>
    </row>
    <row r="232" spans="1:25" ht="15">
      <c r="A232" s="24"/>
      <c r="B232" s="337"/>
      <c r="C232" s="26"/>
      <c r="D232" s="25"/>
      <c r="E232" s="27"/>
      <c r="F232" s="27"/>
      <c r="G232" s="27"/>
      <c r="H232" s="24"/>
      <c r="I232" s="24"/>
      <c r="J232" s="24"/>
      <c r="K232" s="24"/>
      <c r="L232" s="24"/>
      <c r="M232" s="24"/>
      <c r="N232" s="24"/>
      <c r="O232" s="24"/>
      <c r="P232" s="24"/>
      <c r="Q232" s="24"/>
      <c r="R232" s="24"/>
      <c r="S232" s="24"/>
      <c r="T232" s="24"/>
      <c r="U232" s="24"/>
      <c r="V232" s="24"/>
      <c r="W232" s="24"/>
      <c r="X232" s="24"/>
      <c r="Y232" s="24"/>
    </row>
    <row r="233" spans="1:25" ht="15">
      <c r="A233" s="24"/>
      <c r="B233" s="337"/>
      <c r="C233" s="26"/>
      <c r="D233" s="25"/>
      <c r="E233" s="27"/>
      <c r="F233" s="27"/>
      <c r="G233" s="27"/>
      <c r="H233" s="24"/>
      <c r="I233" s="24"/>
      <c r="J233" s="24"/>
      <c r="K233" s="24"/>
      <c r="L233" s="24"/>
      <c r="M233" s="24"/>
      <c r="N233" s="24"/>
      <c r="O233" s="24"/>
      <c r="P233" s="24"/>
      <c r="Q233" s="24"/>
      <c r="R233" s="24"/>
      <c r="S233" s="24"/>
      <c r="T233" s="24"/>
      <c r="U233" s="24"/>
      <c r="V233" s="24"/>
      <c r="W233" s="24"/>
      <c r="X233" s="24"/>
      <c r="Y233" s="24"/>
    </row>
    <row r="234" spans="1:25" ht="15">
      <c r="A234" s="24"/>
      <c r="B234" s="337"/>
      <c r="C234" s="26"/>
      <c r="D234" s="25"/>
      <c r="E234" s="27"/>
      <c r="F234" s="27"/>
      <c r="G234" s="27"/>
      <c r="H234" s="24"/>
      <c r="I234" s="24"/>
      <c r="J234" s="24"/>
      <c r="K234" s="24"/>
      <c r="L234" s="24"/>
      <c r="M234" s="24"/>
      <c r="N234" s="24"/>
      <c r="O234" s="24"/>
      <c r="P234" s="24"/>
      <c r="Q234" s="24"/>
      <c r="R234" s="24"/>
      <c r="S234" s="24"/>
      <c r="T234" s="24"/>
      <c r="U234" s="24"/>
      <c r="V234" s="24"/>
      <c r="W234" s="24"/>
      <c r="X234" s="24"/>
      <c r="Y234" s="24"/>
    </row>
    <row r="235" spans="1:25" ht="15">
      <c r="A235" s="24"/>
      <c r="B235" s="337"/>
      <c r="C235" s="26"/>
      <c r="D235" s="25"/>
      <c r="E235" s="27"/>
      <c r="F235" s="27"/>
      <c r="G235" s="27"/>
      <c r="H235" s="24"/>
      <c r="I235" s="24"/>
      <c r="J235" s="24"/>
      <c r="K235" s="24"/>
      <c r="L235" s="24"/>
      <c r="M235" s="24"/>
      <c r="N235" s="24"/>
      <c r="O235" s="24"/>
      <c r="P235" s="24"/>
      <c r="Q235" s="24"/>
      <c r="R235" s="24"/>
      <c r="S235" s="24"/>
      <c r="T235" s="24"/>
      <c r="U235" s="24"/>
      <c r="V235" s="24"/>
      <c r="W235" s="24"/>
      <c r="X235" s="24"/>
      <c r="Y235" s="24"/>
    </row>
    <row r="236" spans="1:25" ht="15">
      <c r="A236" s="24"/>
      <c r="B236" s="337"/>
      <c r="C236" s="26"/>
      <c r="D236" s="25"/>
      <c r="E236" s="27"/>
      <c r="F236" s="27"/>
      <c r="G236" s="27"/>
      <c r="H236" s="24"/>
      <c r="I236" s="24"/>
      <c r="J236" s="24"/>
      <c r="K236" s="24"/>
      <c r="L236" s="24"/>
      <c r="M236" s="24"/>
      <c r="N236" s="24"/>
      <c r="O236" s="24"/>
      <c r="P236" s="24"/>
      <c r="Q236" s="24"/>
      <c r="R236" s="24"/>
      <c r="S236" s="24"/>
      <c r="T236" s="24"/>
      <c r="U236" s="24"/>
      <c r="V236" s="24"/>
      <c r="W236" s="24"/>
      <c r="X236" s="24"/>
      <c r="Y236" s="24"/>
    </row>
    <row r="237" spans="1:25" ht="15">
      <c r="A237" s="24"/>
      <c r="B237" s="337"/>
      <c r="C237" s="26"/>
      <c r="D237" s="25"/>
      <c r="E237" s="27"/>
      <c r="F237" s="27"/>
      <c r="G237" s="27"/>
      <c r="H237" s="24"/>
      <c r="I237" s="24"/>
      <c r="J237" s="24"/>
      <c r="K237" s="24"/>
      <c r="L237" s="24"/>
      <c r="M237" s="24"/>
      <c r="N237" s="24"/>
      <c r="O237" s="24"/>
      <c r="P237" s="24"/>
      <c r="Q237" s="24"/>
      <c r="R237" s="24"/>
      <c r="S237" s="24"/>
      <c r="T237" s="24"/>
      <c r="U237" s="24"/>
      <c r="V237" s="24"/>
      <c r="W237" s="24"/>
      <c r="X237" s="24"/>
      <c r="Y237" s="24"/>
    </row>
    <row r="238" spans="1:25" ht="15">
      <c r="A238" s="24"/>
      <c r="B238" s="337"/>
      <c r="C238" s="26"/>
      <c r="D238" s="25"/>
      <c r="E238" s="27"/>
      <c r="F238" s="27"/>
      <c r="G238" s="27"/>
      <c r="H238" s="24"/>
      <c r="I238" s="24"/>
      <c r="J238" s="24"/>
      <c r="K238" s="24"/>
      <c r="L238" s="24"/>
      <c r="M238" s="24"/>
      <c r="N238" s="24"/>
      <c r="O238" s="24"/>
      <c r="P238" s="24"/>
      <c r="Q238" s="24"/>
      <c r="R238" s="24"/>
      <c r="S238" s="24"/>
      <c r="T238" s="24"/>
      <c r="U238" s="24"/>
      <c r="V238" s="24"/>
      <c r="W238" s="24"/>
      <c r="X238" s="24"/>
      <c r="Y238" s="24"/>
    </row>
    <row r="239" spans="1:25" ht="15">
      <c r="A239" s="24"/>
      <c r="B239" s="337"/>
      <c r="C239" s="26"/>
      <c r="D239" s="25"/>
      <c r="E239" s="27"/>
      <c r="F239" s="27"/>
      <c r="G239" s="27"/>
      <c r="H239" s="24"/>
      <c r="I239" s="24"/>
      <c r="J239" s="24"/>
      <c r="K239" s="24"/>
      <c r="L239" s="24"/>
      <c r="M239" s="24"/>
      <c r="N239" s="24"/>
      <c r="O239" s="24"/>
      <c r="P239" s="24"/>
      <c r="Q239" s="24"/>
      <c r="R239" s="24"/>
      <c r="S239" s="24"/>
      <c r="T239" s="24"/>
      <c r="U239" s="24"/>
      <c r="V239" s="24"/>
      <c r="W239" s="24"/>
      <c r="X239" s="24"/>
      <c r="Y239" s="24"/>
    </row>
    <row r="240" spans="1:25" ht="15">
      <c r="A240" s="24"/>
      <c r="B240" s="337"/>
      <c r="C240" s="26"/>
      <c r="D240" s="25"/>
      <c r="E240" s="27"/>
      <c r="F240" s="27"/>
      <c r="G240" s="27"/>
      <c r="H240" s="24"/>
      <c r="I240" s="24"/>
      <c r="J240" s="24"/>
      <c r="K240" s="24"/>
      <c r="L240" s="24"/>
      <c r="M240" s="24"/>
      <c r="N240" s="24"/>
      <c r="O240" s="24"/>
      <c r="P240" s="24"/>
      <c r="Q240" s="24"/>
      <c r="R240" s="24"/>
      <c r="S240" s="24"/>
      <c r="T240" s="24"/>
      <c r="U240" s="24"/>
      <c r="V240" s="24"/>
      <c r="W240" s="24"/>
      <c r="X240" s="24"/>
      <c r="Y240" s="24"/>
    </row>
    <row r="241" spans="1:25" ht="15">
      <c r="A241" s="24"/>
      <c r="B241" s="337"/>
      <c r="C241" s="26"/>
      <c r="D241" s="25"/>
      <c r="E241" s="27"/>
      <c r="F241" s="27"/>
      <c r="G241" s="27"/>
      <c r="H241" s="24"/>
      <c r="I241" s="24"/>
      <c r="J241" s="24"/>
      <c r="K241" s="24"/>
      <c r="L241" s="24"/>
      <c r="M241" s="24"/>
      <c r="N241" s="24"/>
      <c r="O241" s="24"/>
      <c r="P241" s="24"/>
      <c r="Q241" s="24"/>
      <c r="R241" s="24"/>
      <c r="S241" s="24"/>
      <c r="T241" s="24"/>
      <c r="U241" s="24"/>
      <c r="V241" s="24"/>
      <c r="W241" s="24"/>
      <c r="X241" s="24"/>
      <c r="Y241" s="24"/>
    </row>
    <row r="242" spans="1:25" ht="15">
      <c r="A242" s="24"/>
      <c r="B242" s="337"/>
      <c r="C242" s="26"/>
      <c r="D242" s="25"/>
      <c r="E242" s="27"/>
      <c r="F242" s="27"/>
      <c r="G242" s="27"/>
      <c r="H242" s="24"/>
      <c r="I242" s="24"/>
      <c r="J242" s="24"/>
      <c r="K242" s="24"/>
      <c r="L242" s="24"/>
      <c r="M242" s="24"/>
      <c r="N242" s="24"/>
      <c r="O242" s="24"/>
      <c r="P242" s="24"/>
      <c r="Q242" s="24"/>
      <c r="R242" s="24"/>
      <c r="S242" s="24"/>
      <c r="T242" s="24"/>
      <c r="U242" s="24"/>
      <c r="V242" s="24"/>
      <c r="W242" s="24"/>
      <c r="X242" s="24"/>
      <c r="Y242" s="24"/>
    </row>
    <row r="243" spans="1:25" ht="15">
      <c r="A243" s="24"/>
      <c r="B243" s="337"/>
      <c r="C243" s="26"/>
      <c r="D243" s="25"/>
      <c r="E243" s="27"/>
      <c r="F243" s="27"/>
      <c r="G243" s="27"/>
      <c r="H243" s="24"/>
      <c r="I243" s="24"/>
      <c r="J243" s="24"/>
      <c r="K243" s="24"/>
      <c r="L243" s="24"/>
      <c r="M243" s="24"/>
      <c r="N243" s="24"/>
      <c r="O243" s="24"/>
      <c r="P243" s="24"/>
      <c r="Q243" s="24"/>
      <c r="R243" s="24"/>
      <c r="S243" s="24"/>
      <c r="T243" s="24"/>
      <c r="U243" s="24"/>
      <c r="V243" s="24"/>
      <c r="W243" s="24"/>
      <c r="X243" s="24"/>
      <c r="Y243" s="24"/>
    </row>
    <row r="244" spans="1:25" ht="15">
      <c r="A244" s="24"/>
      <c r="B244" s="337"/>
      <c r="C244" s="26"/>
      <c r="D244" s="25"/>
      <c r="E244" s="27"/>
      <c r="F244" s="27"/>
      <c r="G244" s="27"/>
      <c r="H244" s="24"/>
      <c r="I244" s="24"/>
      <c r="J244" s="24"/>
      <c r="K244" s="24"/>
      <c r="L244" s="24"/>
      <c r="M244" s="24"/>
      <c r="N244" s="24"/>
      <c r="O244" s="24"/>
      <c r="P244" s="24"/>
      <c r="Q244" s="24"/>
      <c r="R244" s="24"/>
      <c r="S244" s="24"/>
      <c r="T244" s="24"/>
      <c r="U244" s="24"/>
      <c r="V244" s="24"/>
      <c r="W244" s="24"/>
      <c r="X244" s="24"/>
      <c r="Y244" s="24"/>
    </row>
    <row r="245" spans="1:25" ht="15">
      <c r="A245" s="24"/>
      <c r="B245" s="337"/>
      <c r="C245" s="26"/>
      <c r="D245" s="25"/>
      <c r="E245" s="27"/>
      <c r="F245" s="27"/>
      <c r="G245" s="27"/>
      <c r="H245" s="24"/>
      <c r="I245" s="24"/>
      <c r="J245" s="24"/>
      <c r="K245" s="24"/>
      <c r="L245" s="24"/>
      <c r="M245" s="24"/>
      <c r="N245" s="24"/>
      <c r="O245" s="24"/>
      <c r="P245" s="24"/>
      <c r="Q245" s="24"/>
      <c r="R245" s="24"/>
      <c r="S245" s="24"/>
      <c r="T245" s="24"/>
      <c r="U245" s="24"/>
      <c r="V245" s="24"/>
      <c r="W245" s="24"/>
      <c r="X245" s="24"/>
      <c r="Y245" s="24"/>
    </row>
    <row r="246" spans="1:25" ht="15">
      <c r="A246" s="24"/>
      <c r="B246" s="337"/>
      <c r="C246" s="26"/>
      <c r="D246" s="25"/>
      <c r="E246" s="27"/>
      <c r="F246" s="27"/>
      <c r="G246" s="27"/>
      <c r="H246" s="24"/>
      <c r="I246" s="24"/>
      <c r="J246" s="24"/>
      <c r="K246" s="24"/>
      <c r="L246" s="24"/>
      <c r="M246" s="24"/>
      <c r="N246" s="24"/>
      <c r="O246" s="24"/>
      <c r="P246" s="24"/>
      <c r="Q246" s="24"/>
      <c r="R246" s="24"/>
      <c r="S246" s="24"/>
      <c r="T246" s="24"/>
      <c r="U246" s="24"/>
      <c r="V246" s="24"/>
      <c r="W246" s="24"/>
      <c r="X246" s="24"/>
      <c r="Y246" s="24"/>
    </row>
    <row r="247" spans="1:25" ht="15">
      <c r="A247" s="24"/>
      <c r="B247" s="337"/>
      <c r="C247" s="26"/>
      <c r="D247" s="25"/>
      <c r="E247" s="27"/>
      <c r="F247" s="27"/>
      <c r="G247" s="27"/>
      <c r="H247" s="24"/>
      <c r="I247" s="24"/>
      <c r="J247" s="24"/>
      <c r="K247" s="24"/>
      <c r="L247" s="24"/>
      <c r="M247" s="24"/>
      <c r="N247" s="24"/>
      <c r="O247" s="24"/>
      <c r="P247" s="24"/>
      <c r="Q247" s="24"/>
      <c r="R247" s="24"/>
      <c r="S247" s="24"/>
      <c r="T247" s="24"/>
      <c r="U247" s="24"/>
      <c r="V247" s="24"/>
      <c r="W247" s="24"/>
      <c r="X247" s="24"/>
      <c r="Y247" s="24"/>
    </row>
    <row r="248" spans="1:25" ht="15">
      <c r="A248" s="24"/>
      <c r="B248" s="337"/>
      <c r="C248" s="26"/>
      <c r="D248" s="25"/>
      <c r="E248" s="27"/>
      <c r="F248" s="27"/>
      <c r="G248" s="27"/>
      <c r="H248" s="24"/>
      <c r="I248" s="24"/>
      <c r="J248" s="24"/>
      <c r="K248" s="24"/>
      <c r="L248" s="24"/>
      <c r="M248" s="24"/>
      <c r="N248" s="24"/>
      <c r="O248" s="24"/>
      <c r="P248" s="24"/>
      <c r="Q248" s="24"/>
      <c r="R248" s="24"/>
      <c r="S248" s="24"/>
      <c r="T248" s="24"/>
      <c r="U248" s="24"/>
      <c r="V248" s="24"/>
      <c r="W248" s="24"/>
      <c r="X248" s="24"/>
      <c r="Y248" s="24"/>
    </row>
    <row r="249" spans="1:25" ht="15">
      <c r="A249" s="24"/>
      <c r="B249" s="337"/>
      <c r="C249" s="26"/>
      <c r="D249" s="25"/>
      <c r="E249" s="27"/>
      <c r="F249" s="27"/>
      <c r="G249" s="27"/>
      <c r="H249" s="24"/>
      <c r="I249" s="24"/>
      <c r="J249" s="24"/>
      <c r="K249" s="24"/>
      <c r="L249" s="24"/>
      <c r="M249" s="24"/>
      <c r="N249" s="24"/>
      <c r="O249" s="24"/>
      <c r="P249" s="24"/>
      <c r="Q249" s="24"/>
      <c r="R249" s="24"/>
      <c r="S249" s="24"/>
      <c r="T249" s="24"/>
      <c r="U249" s="24"/>
      <c r="V249" s="24"/>
      <c r="W249" s="24"/>
      <c r="X249" s="24"/>
      <c r="Y249" s="24"/>
    </row>
    <row r="250" spans="1:25" ht="15">
      <c r="A250" s="24"/>
      <c r="B250" s="337"/>
      <c r="C250" s="26"/>
      <c r="D250" s="25"/>
      <c r="E250" s="27"/>
      <c r="F250" s="27"/>
      <c r="G250" s="27"/>
      <c r="H250" s="24"/>
      <c r="I250" s="24"/>
      <c r="J250" s="24"/>
      <c r="K250" s="24"/>
      <c r="L250" s="24"/>
      <c r="M250" s="24"/>
      <c r="N250" s="24"/>
      <c r="O250" s="24"/>
      <c r="P250" s="24"/>
      <c r="Q250" s="24"/>
      <c r="R250" s="24"/>
      <c r="S250" s="24"/>
      <c r="T250" s="24"/>
      <c r="U250" s="24"/>
      <c r="V250" s="24"/>
      <c r="W250" s="24"/>
      <c r="X250" s="24"/>
      <c r="Y250" s="24"/>
    </row>
    <row r="251" spans="1:25" ht="15">
      <c r="A251" s="24"/>
      <c r="B251" s="337"/>
      <c r="C251" s="26"/>
      <c r="D251" s="25"/>
      <c r="E251" s="27"/>
      <c r="F251" s="27"/>
      <c r="G251" s="27"/>
      <c r="H251" s="24"/>
      <c r="I251" s="24"/>
      <c r="J251" s="24"/>
      <c r="K251" s="24"/>
      <c r="L251" s="24"/>
      <c r="M251" s="24"/>
      <c r="N251" s="24"/>
      <c r="O251" s="24"/>
      <c r="P251" s="24"/>
      <c r="Q251" s="24"/>
      <c r="R251" s="24"/>
      <c r="S251" s="24"/>
      <c r="T251" s="24"/>
      <c r="U251" s="24"/>
      <c r="V251" s="24"/>
      <c r="W251" s="24"/>
      <c r="X251" s="24"/>
      <c r="Y251" s="24"/>
    </row>
    <row r="252" spans="1:25" ht="15">
      <c r="A252" s="24"/>
      <c r="B252" s="337"/>
      <c r="C252" s="26"/>
      <c r="D252" s="25"/>
      <c r="E252" s="27"/>
      <c r="F252" s="27"/>
      <c r="G252" s="27"/>
      <c r="H252" s="24"/>
      <c r="I252" s="24"/>
      <c r="J252" s="24"/>
      <c r="K252" s="24"/>
      <c r="L252" s="24"/>
      <c r="M252" s="24"/>
      <c r="N252" s="24"/>
      <c r="O252" s="24"/>
      <c r="P252" s="24"/>
      <c r="Q252" s="24"/>
      <c r="R252" s="24"/>
      <c r="S252" s="24"/>
      <c r="T252" s="24"/>
      <c r="U252" s="24"/>
      <c r="V252" s="24"/>
      <c r="W252" s="24"/>
      <c r="X252" s="24"/>
      <c r="Y252" s="24"/>
    </row>
    <row r="253" spans="1:25" ht="15">
      <c r="A253" s="24"/>
      <c r="B253" s="337"/>
      <c r="C253" s="26"/>
      <c r="D253" s="25"/>
      <c r="E253" s="27"/>
      <c r="F253" s="27"/>
      <c r="G253" s="27"/>
      <c r="H253" s="24"/>
      <c r="I253" s="24"/>
      <c r="J253" s="24"/>
      <c r="K253" s="24"/>
      <c r="L253" s="24"/>
      <c r="M253" s="24"/>
      <c r="N253" s="24"/>
      <c r="O253" s="24"/>
      <c r="P253" s="24"/>
      <c r="Q253" s="24"/>
      <c r="R253" s="24"/>
      <c r="S253" s="24"/>
      <c r="T253" s="24"/>
      <c r="U253" s="24"/>
      <c r="V253" s="24"/>
      <c r="W253" s="24"/>
      <c r="X253" s="24"/>
      <c r="Y253" s="24"/>
    </row>
    <row r="254" spans="1:25" ht="15">
      <c r="A254" s="24"/>
      <c r="B254" s="337"/>
      <c r="C254" s="26"/>
      <c r="D254" s="25"/>
      <c r="E254" s="27"/>
      <c r="F254" s="27"/>
      <c r="G254" s="27"/>
      <c r="H254" s="24"/>
      <c r="I254" s="24"/>
      <c r="J254" s="24"/>
      <c r="K254" s="24"/>
      <c r="L254" s="24"/>
      <c r="M254" s="24"/>
      <c r="N254" s="24"/>
      <c r="O254" s="24"/>
      <c r="P254" s="24"/>
      <c r="Q254" s="24"/>
      <c r="R254" s="24"/>
      <c r="S254" s="24"/>
      <c r="T254" s="24"/>
      <c r="U254" s="24"/>
      <c r="V254" s="24"/>
      <c r="W254" s="24"/>
      <c r="X254" s="24"/>
      <c r="Y254" s="24"/>
    </row>
    <row r="255" spans="1:25" ht="15">
      <c r="A255" s="24"/>
      <c r="B255" s="337"/>
      <c r="C255" s="26"/>
      <c r="D255" s="25"/>
      <c r="E255" s="27"/>
      <c r="F255" s="27"/>
      <c r="G255" s="27"/>
      <c r="H255" s="24"/>
      <c r="I255" s="24"/>
      <c r="J255" s="24"/>
      <c r="K255" s="24"/>
      <c r="L255" s="24"/>
      <c r="M255" s="24"/>
      <c r="N255" s="24"/>
      <c r="O255" s="24"/>
      <c r="P255" s="24"/>
      <c r="Q255" s="24"/>
      <c r="R255" s="24"/>
      <c r="S255" s="24"/>
      <c r="T255" s="24"/>
      <c r="U255" s="24"/>
      <c r="V255" s="24"/>
      <c r="W255" s="24"/>
      <c r="X255" s="24"/>
      <c r="Y255" s="24"/>
    </row>
    <row r="256" spans="1:25" ht="15">
      <c r="A256" s="24"/>
      <c r="B256" s="337"/>
      <c r="C256" s="26"/>
      <c r="D256" s="25"/>
      <c r="E256" s="27"/>
      <c r="F256" s="27"/>
      <c r="G256" s="27"/>
      <c r="H256" s="24"/>
      <c r="I256" s="24"/>
      <c r="J256" s="24"/>
      <c r="K256" s="24"/>
      <c r="L256" s="24"/>
      <c r="M256" s="24"/>
      <c r="N256" s="24"/>
      <c r="O256" s="24"/>
      <c r="P256" s="24"/>
      <c r="Q256" s="24"/>
      <c r="R256" s="24"/>
      <c r="S256" s="24"/>
      <c r="T256" s="24"/>
      <c r="U256" s="24"/>
      <c r="V256" s="24"/>
      <c r="W256" s="24"/>
      <c r="X256" s="24"/>
      <c r="Y256" s="24"/>
    </row>
    <row r="257" spans="1:25" ht="15">
      <c r="A257" s="24"/>
      <c r="B257" s="337"/>
      <c r="C257" s="26"/>
      <c r="D257" s="25"/>
      <c r="E257" s="27"/>
      <c r="F257" s="27"/>
      <c r="G257" s="27"/>
      <c r="H257" s="24"/>
      <c r="I257" s="24"/>
      <c r="J257" s="24"/>
      <c r="K257" s="24"/>
      <c r="L257" s="24"/>
      <c r="M257" s="24"/>
      <c r="N257" s="24"/>
      <c r="O257" s="24"/>
      <c r="P257" s="24"/>
      <c r="Q257" s="24"/>
      <c r="R257" s="24"/>
      <c r="S257" s="24"/>
      <c r="T257" s="24"/>
      <c r="U257" s="24"/>
      <c r="V257" s="24"/>
      <c r="W257" s="24"/>
      <c r="X257" s="24"/>
      <c r="Y257" s="24"/>
    </row>
    <row r="258" spans="1:25" ht="15">
      <c r="A258" s="24"/>
      <c r="B258" s="337"/>
      <c r="C258" s="26"/>
      <c r="D258" s="25"/>
      <c r="E258" s="27"/>
      <c r="F258" s="27"/>
      <c r="G258" s="27"/>
      <c r="H258" s="24"/>
      <c r="I258" s="24"/>
      <c r="J258" s="24"/>
      <c r="K258" s="24"/>
      <c r="L258" s="24"/>
      <c r="M258" s="24"/>
      <c r="N258" s="24"/>
      <c r="O258" s="24"/>
      <c r="P258" s="24"/>
      <c r="Q258" s="24"/>
      <c r="R258" s="24"/>
      <c r="S258" s="24"/>
      <c r="T258" s="24"/>
      <c r="U258" s="24"/>
      <c r="V258" s="24"/>
      <c r="W258" s="24"/>
      <c r="X258" s="24"/>
      <c r="Y258" s="24"/>
    </row>
    <row r="259" spans="1:25" ht="15">
      <c r="A259" s="24"/>
      <c r="B259" s="337"/>
      <c r="C259" s="26"/>
      <c r="D259" s="25"/>
      <c r="E259" s="27"/>
      <c r="F259" s="27"/>
      <c r="G259" s="27"/>
      <c r="H259" s="24"/>
      <c r="I259" s="24"/>
      <c r="J259" s="24"/>
      <c r="K259" s="24"/>
      <c r="L259" s="24"/>
      <c r="M259" s="24"/>
      <c r="N259" s="24"/>
      <c r="O259" s="24"/>
      <c r="P259" s="24"/>
      <c r="Q259" s="24"/>
      <c r="R259" s="24"/>
      <c r="S259" s="24"/>
      <c r="T259" s="24"/>
      <c r="U259" s="24"/>
      <c r="V259" s="24"/>
      <c r="W259" s="24"/>
      <c r="X259" s="24"/>
      <c r="Y259" s="24"/>
    </row>
    <row r="260" spans="1:25" ht="15">
      <c r="A260" s="24"/>
      <c r="B260" s="337"/>
      <c r="C260" s="26"/>
      <c r="D260" s="25"/>
      <c r="E260" s="27"/>
      <c r="F260" s="27"/>
      <c r="G260" s="27"/>
      <c r="H260" s="24"/>
      <c r="I260" s="24"/>
      <c r="J260" s="24"/>
      <c r="K260" s="24"/>
      <c r="L260" s="24"/>
      <c r="M260" s="24"/>
      <c r="N260" s="24"/>
      <c r="O260" s="24"/>
      <c r="P260" s="24"/>
      <c r="Q260" s="24"/>
      <c r="R260" s="24"/>
      <c r="S260" s="24"/>
      <c r="T260" s="24"/>
      <c r="U260" s="24"/>
      <c r="V260" s="24"/>
      <c r="W260" s="24"/>
      <c r="X260" s="24"/>
      <c r="Y260" s="24"/>
    </row>
    <row r="261" spans="1:25" ht="15">
      <c r="A261" s="24"/>
      <c r="B261" s="337"/>
      <c r="C261" s="26"/>
      <c r="D261" s="25"/>
      <c r="E261" s="27"/>
      <c r="F261" s="27"/>
      <c r="G261" s="27"/>
      <c r="H261" s="24"/>
      <c r="I261" s="24"/>
      <c r="J261" s="24"/>
      <c r="K261" s="24"/>
      <c r="L261" s="24"/>
      <c r="M261" s="24"/>
      <c r="N261" s="24"/>
      <c r="O261" s="24"/>
      <c r="P261" s="24"/>
      <c r="Q261" s="24"/>
      <c r="R261" s="24"/>
      <c r="S261" s="24"/>
      <c r="T261" s="24"/>
      <c r="U261" s="24"/>
      <c r="V261" s="24"/>
      <c r="W261" s="24"/>
      <c r="X261" s="24"/>
      <c r="Y261" s="24"/>
    </row>
    <row r="262" spans="1:25" ht="15">
      <c r="A262" s="24"/>
      <c r="B262" s="337"/>
      <c r="C262" s="26"/>
      <c r="D262" s="25"/>
      <c r="E262" s="27"/>
      <c r="F262" s="27"/>
      <c r="G262" s="27"/>
      <c r="H262" s="24"/>
      <c r="I262" s="24"/>
      <c r="J262" s="24"/>
      <c r="K262" s="24"/>
      <c r="L262" s="24"/>
      <c r="M262" s="24"/>
      <c r="N262" s="24"/>
      <c r="O262" s="24"/>
      <c r="P262" s="24"/>
      <c r="Q262" s="24"/>
      <c r="R262" s="24"/>
      <c r="S262" s="24"/>
      <c r="T262" s="24"/>
      <c r="U262" s="24"/>
      <c r="V262" s="24"/>
      <c r="W262" s="24"/>
      <c r="X262" s="24"/>
      <c r="Y262" s="24"/>
    </row>
    <row r="263" spans="1:25" ht="15">
      <c r="A263" s="24"/>
      <c r="B263" s="337"/>
      <c r="C263" s="26"/>
      <c r="D263" s="25"/>
      <c r="E263" s="27"/>
      <c r="F263" s="27"/>
      <c r="G263" s="27"/>
      <c r="H263" s="24"/>
      <c r="I263" s="24"/>
      <c r="J263" s="24"/>
      <c r="K263" s="24"/>
      <c r="L263" s="24"/>
      <c r="M263" s="24"/>
      <c r="N263" s="24"/>
      <c r="O263" s="24"/>
      <c r="P263" s="24"/>
      <c r="Q263" s="24"/>
      <c r="R263" s="24"/>
      <c r="S263" s="24"/>
      <c r="T263" s="24"/>
      <c r="U263" s="24"/>
      <c r="V263" s="24"/>
      <c r="W263" s="24"/>
      <c r="X263" s="24"/>
      <c r="Y263" s="24"/>
    </row>
    <row r="264" spans="1:25" ht="15">
      <c r="A264" s="24"/>
      <c r="B264" s="337"/>
      <c r="C264" s="26"/>
      <c r="D264" s="25"/>
      <c r="E264" s="27"/>
      <c r="F264" s="27"/>
      <c r="G264" s="27"/>
      <c r="H264" s="24"/>
      <c r="I264" s="24"/>
      <c r="J264" s="24"/>
      <c r="K264" s="24"/>
      <c r="L264" s="24"/>
      <c r="M264" s="24"/>
      <c r="N264" s="24"/>
      <c r="O264" s="24"/>
      <c r="P264" s="24"/>
      <c r="Q264" s="24"/>
      <c r="R264" s="24"/>
      <c r="S264" s="24"/>
      <c r="T264" s="24"/>
      <c r="U264" s="24"/>
      <c r="V264" s="24"/>
      <c r="W264" s="24"/>
      <c r="X264" s="24"/>
      <c r="Y264" s="24"/>
    </row>
    <row r="265" spans="1:25" ht="15">
      <c r="A265" s="24"/>
      <c r="B265" s="337"/>
      <c r="C265" s="26"/>
      <c r="D265" s="25"/>
      <c r="E265" s="27"/>
      <c r="F265" s="27"/>
      <c r="G265" s="27"/>
      <c r="H265" s="24"/>
      <c r="I265" s="24"/>
      <c r="J265" s="24"/>
      <c r="K265" s="24"/>
      <c r="L265" s="24"/>
      <c r="M265" s="24"/>
      <c r="N265" s="24"/>
      <c r="O265" s="24"/>
      <c r="P265" s="24"/>
      <c r="Q265" s="24"/>
      <c r="R265" s="24"/>
      <c r="S265" s="24"/>
      <c r="T265" s="24"/>
      <c r="U265" s="24"/>
      <c r="V265" s="24"/>
      <c r="W265" s="24"/>
      <c r="X265" s="24"/>
      <c r="Y265" s="24"/>
    </row>
    <row r="266" spans="1:25" ht="15">
      <c r="A266" s="24"/>
      <c r="B266" s="337"/>
      <c r="C266" s="26"/>
      <c r="D266" s="25"/>
      <c r="E266" s="27"/>
      <c r="F266" s="27"/>
      <c r="G266" s="27"/>
      <c r="H266" s="24"/>
      <c r="I266" s="24"/>
      <c r="J266" s="24"/>
      <c r="K266" s="24"/>
      <c r="L266" s="24"/>
      <c r="M266" s="24"/>
      <c r="N266" s="24"/>
      <c r="O266" s="24"/>
      <c r="P266" s="24"/>
      <c r="Q266" s="24"/>
      <c r="R266" s="24"/>
      <c r="S266" s="24"/>
      <c r="T266" s="24"/>
      <c r="U266" s="24"/>
      <c r="V266" s="24"/>
      <c r="W266" s="24"/>
      <c r="X266" s="24"/>
      <c r="Y266" s="24"/>
    </row>
    <row r="267" spans="1:25" ht="15">
      <c r="A267" s="24"/>
      <c r="B267" s="337"/>
      <c r="C267" s="26"/>
      <c r="D267" s="25"/>
      <c r="E267" s="27"/>
      <c r="F267" s="27"/>
      <c r="G267" s="27"/>
      <c r="H267" s="24"/>
      <c r="I267" s="24"/>
      <c r="J267" s="24"/>
      <c r="K267" s="24"/>
      <c r="L267" s="24"/>
      <c r="M267" s="24"/>
      <c r="N267" s="24"/>
      <c r="O267" s="24"/>
      <c r="P267" s="24"/>
      <c r="Q267" s="24"/>
      <c r="R267" s="24"/>
      <c r="S267" s="24"/>
      <c r="T267" s="24"/>
      <c r="U267" s="24"/>
      <c r="V267" s="24"/>
      <c r="W267" s="24"/>
      <c r="X267" s="24"/>
      <c r="Y267" s="24"/>
    </row>
    <row r="268" spans="1:25" ht="15">
      <c r="A268" s="24"/>
      <c r="B268" s="337"/>
      <c r="C268" s="26"/>
      <c r="D268" s="25"/>
      <c r="E268" s="27"/>
      <c r="F268" s="27"/>
      <c r="G268" s="27"/>
      <c r="H268" s="24"/>
      <c r="I268" s="24"/>
      <c r="J268" s="24"/>
      <c r="K268" s="24"/>
      <c r="L268" s="24"/>
      <c r="M268" s="24"/>
      <c r="N268" s="24"/>
      <c r="O268" s="24"/>
      <c r="P268" s="24"/>
      <c r="Q268" s="24"/>
      <c r="R268" s="24"/>
      <c r="S268" s="24"/>
      <c r="T268" s="24"/>
      <c r="U268" s="24"/>
      <c r="V268" s="24"/>
      <c r="W268" s="24"/>
      <c r="X268" s="24"/>
      <c r="Y268" s="24"/>
    </row>
    <row r="269" spans="1:25" ht="15">
      <c r="A269" s="24"/>
      <c r="B269" s="337"/>
      <c r="C269" s="26"/>
      <c r="D269" s="25"/>
      <c r="E269" s="27"/>
      <c r="F269" s="27"/>
      <c r="G269" s="27"/>
      <c r="H269" s="24"/>
      <c r="I269" s="24"/>
      <c r="J269" s="24"/>
      <c r="K269" s="24"/>
      <c r="L269" s="24"/>
      <c r="M269" s="24"/>
      <c r="N269" s="24"/>
      <c r="O269" s="24"/>
      <c r="P269" s="24"/>
      <c r="Q269" s="24"/>
      <c r="R269" s="24"/>
      <c r="S269" s="24"/>
      <c r="T269" s="24"/>
      <c r="U269" s="24"/>
      <c r="V269" s="24"/>
      <c r="W269" s="24"/>
      <c r="X269" s="24"/>
      <c r="Y269" s="24"/>
    </row>
    <row r="270" spans="1:25" ht="15">
      <c r="A270" s="24"/>
      <c r="B270" s="337"/>
      <c r="C270" s="26"/>
      <c r="D270" s="25"/>
      <c r="E270" s="27"/>
      <c r="F270" s="27"/>
      <c r="G270" s="27"/>
      <c r="H270" s="24"/>
      <c r="I270" s="24"/>
      <c r="J270" s="24"/>
      <c r="K270" s="24"/>
      <c r="L270" s="24"/>
      <c r="M270" s="24"/>
      <c r="N270" s="24"/>
      <c r="O270" s="24"/>
      <c r="P270" s="24"/>
      <c r="Q270" s="24"/>
      <c r="R270" s="24"/>
      <c r="S270" s="24"/>
      <c r="T270" s="24"/>
      <c r="U270" s="24"/>
      <c r="V270" s="24"/>
      <c r="W270" s="24"/>
      <c r="X270" s="24"/>
      <c r="Y270" s="24"/>
    </row>
    <row r="271" spans="1:25" ht="15">
      <c r="A271" s="24"/>
      <c r="B271" s="337"/>
      <c r="C271" s="26"/>
      <c r="D271" s="25"/>
      <c r="E271" s="27"/>
      <c r="F271" s="27"/>
      <c r="G271" s="27"/>
      <c r="H271" s="24"/>
      <c r="I271" s="24"/>
      <c r="J271" s="24"/>
      <c r="K271" s="24"/>
      <c r="L271" s="24"/>
      <c r="M271" s="24"/>
      <c r="N271" s="24"/>
      <c r="O271" s="24"/>
      <c r="P271" s="24"/>
      <c r="Q271" s="24"/>
      <c r="R271" s="24"/>
      <c r="S271" s="24"/>
      <c r="T271" s="24"/>
      <c r="U271" s="24"/>
      <c r="V271" s="24"/>
      <c r="W271" s="24"/>
      <c r="X271" s="24"/>
      <c r="Y271" s="24"/>
    </row>
    <row r="272" spans="1:25" ht="15">
      <c r="A272" s="24"/>
      <c r="B272" s="337"/>
      <c r="C272" s="26"/>
      <c r="D272" s="25"/>
      <c r="E272" s="27"/>
      <c r="F272" s="27"/>
      <c r="G272" s="27"/>
      <c r="H272" s="24"/>
      <c r="I272" s="24"/>
      <c r="J272" s="24"/>
      <c r="K272" s="24"/>
      <c r="L272" s="24"/>
      <c r="M272" s="24"/>
      <c r="N272" s="24"/>
      <c r="O272" s="24"/>
      <c r="P272" s="24"/>
      <c r="Q272" s="24"/>
      <c r="R272" s="24"/>
      <c r="S272" s="24"/>
      <c r="T272" s="24"/>
      <c r="U272" s="24"/>
      <c r="V272" s="24"/>
      <c r="W272" s="24"/>
      <c r="X272" s="24"/>
      <c r="Y272" s="24"/>
    </row>
    <row r="273" spans="1:25" ht="15">
      <c r="A273" s="24"/>
      <c r="B273" s="337"/>
      <c r="C273" s="26"/>
      <c r="D273" s="25"/>
      <c r="E273" s="27"/>
      <c r="F273" s="27"/>
      <c r="G273" s="27"/>
      <c r="H273" s="24"/>
      <c r="I273" s="24"/>
      <c r="J273" s="24"/>
      <c r="K273" s="24"/>
      <c r="L273" s="24"/>
      <c r="M273" s="24"/>
      <c r="N273" s="24"/>
      <c r="O273" s="24"/>
      <c r="P273" s="24"/>
      <c r="Q273" s="24"/>
      <c r="R273" s="24"/>
      <c r="S273" s="24"/>
      <c r="T273" s="24"/>
      <c r="U273" s="24"/>
      <c r="V273" s="24"/>
      <c r="W273" s="24"/>
      <c r="X273" s="24"/>
      <c r="Y273" s="24"/>
    </row>
    <row r="274" spans="1:25" ht="15">
      <c r="A274" s="24"/>
      <c r="B274" s="337"/>
      <c r="C274" s="26"/>
      <c r="D274" s="25"/>
      <c r="E274" s="27"/>
      <c r="F274" s="27"/>
      <c r="G274" s="27"/>
      <c r="H274" s="24"/>
      <c r="I274" s="24"/>
      <c r="J274" s="24"/>
      <c r="K274" s="24"/>
      <c r="L274" s="24"/>
      <c r="M274" s="24"/>
      <c r="N274" s="24"/>
      <c r="O274" s="24"/>
      <c r="P274" s="24"/>
      <c r="Q274" s="24"/>
      <c r="R274" s="24"/>
      <c r="S274" s="24"/>
      <c r="T274" s="24"/>
      <c r="U274" s="24"/>
      <c r="V274" s="24"/>
      <c r="W274" s="24"/>
      <c r="X274" s="24"/>
      <c r="Y274" s="24"/>
    </row>
    <row r="275" spans="1:25" ht="15">
      <c r="A275" s="24"/>
      <c r="B275" s="337"/>
      <c r="C275" s="26"/>
      <c r="D275" s="25"/>
      <c r="E275" s="27"/>
      <c r="F275" s="27"/>
      <c r="G275" s="27"/>
      <c r="H275" s="24"/>
      <c r="I275" s="24"/>
      <c r="J275" s="24"/>
      <c r="K275" s="24"/>
      <c r="L275" s="24"/>
      <c r="M275" s="24"/>
      <c r="N275" s="24"/>
      <c r="O275" s="24"/>
      <c r="P275" s="24"/>
      <c r="Q275" s="24"/>
      <c r="R275" s="24"/>
      <c r="S275" s="24"/>
      <c r="T275" s="24"/>
      <c r="U275" s="24"/>
      <c r="V275" s="24"/>
      <c r="W275" s="24"/>
      <c r="X275" s="24"/>
      <c r="Y275" s="24"/>
    </row>
    <row r="276" spans="1:25" ht="15">
      <c r="A276" s="24"/>
      <c r="B276" s="337"/>
      <c r="C276" s="26"/>
      <c r="D276" s="25"/>
      <c r="E276" s="27"/>
      <c r="F276" s="27"/>
      <c r="G276" s="27"/>
      <c r="H276" s="24"/>
      <c r="I276" s="24"/>
      <c r="J276" s="24"/>
      <c r="K276" s="24"/>
      <c r="L276" s="24"/>
      <c r="M276" s="24"/>
      <c r="N276" s="24"/>
      <c r="O276" s="24"/>
      <c r="P276" s="24"/>
      <c r="Q276" s="24"/>
      <c r="R276" s="24"/>
      <c r="S276" s="24"/>
      <c r="T276" s="24"/>
      <c r="U276" s="24"/>
      <c r="V276" s="24"/>
      <c r="W276" s="24"/>
      <c r="X276" s="24"/>
      <c r="Y276" s="24"/>
    </row>
    <row r="277" spans="1:25" ht="15">
      <c r="A277" s="24"/>
      <c r="B277" s="337"/>
      <c r="C277" s="26"/>
      <c r="D277" s="25"/>
      <c r="E277" s="27"/>
      <c r="F277" s="27"/>
      <c r="G277" s="27"/>
      <c r="H277" s="24"/>
      <c r="I277" s="24"/>
      <c r="J277" s="24"/>
      <c r="K277" s="24"/>
      <c r="L277" s="24"/>
      <c r="M277" s="24"/>
      <c r="N277" s="24"/>
      <c r="O277" s="24"/>
      <c r="P277" s="24"/>
      <c r="Q277" s="24"/>
      <c r="R277" s="24"/>
      <c r="S277" s="24"/>
      <c r="T277" s="24"/>
      <c r="U277" s="24"/>
      <c r="V277" s="24"/>
      <c r="W277" s="24"/>
      <c r="X277" s="24"/>
      <c r="Y277" s="24"/>
    </row>
    <row r="278" spans="1:25" ht="15">
      <c r="A278" s="24"/>
      <c r="B278" s="337"/>
      <c r="C278" s="26"/>
      <c r="D278" s="25"/>
      <c r="E278" s="27"/>
      <c r="F278" s="27"/>
      <c r="G278" s="27"/>
      <c r="H278" s="24"/>
      <c r="I278" s="24"/>
      <c r="J278" s="24"/>
      <c r="K278" s="24"/>
      <c r="L278" s="24"/>
      <c r="M278" s="24"/>
      <c r="N278" s="24"/>
      <c r="O278" s="24"/>
      <c r="P278" s="24"/>
      <c r="Q278" s="24"/>
      <c r="R278" s="24"/>
      <c r="S278" s="24"/>
      <c r="T278" s="24"/>
      <c r="U278" s="24"/>
      <c r="V278" s="24"/>
      <c r="W278" s="24"/>
      <c r="X278" s="24"/>
      <c r="Y278" s="24"/>
    </row>
    <row r="279" spans="1:25" ht="15">
      <c r="A279" s="24"/>
      <c r="B279" s="337"/>
      <c r="C279" s="26"/>
      <c r="D279" s="25"/>
      <c r="E279" s="27"/>
      <c r="F279" s="27"/>
      <c r="G279" s="27"/>
      <c r="H279" s="24"/>
      <c r="I279" s="24"/>
      <c r="J279" s="24"/>
      <c r="K279" s="24"/>
      <c r="L279" s="24"/>
      <c r="M279" s="24"/>
      <c r="N279" s="24"/>
      <c r="O279" s="24"/>
      <c r="P279" s="24"/>
      <c r="Q279" s="24"/>
      <c r="R279" s="24"/>
      <c r="S279" s="24"/>
      <c r="T279" s="24"/>
      <c r="U279" s="24"/>
      <c r="V279" s="24"/>
      <c r="W279" s="24"/>
      <c r="X279" s="24"/>
      <c r="Y279" s="24"/>
    </row>
    <row r="280" spans="1:25" ht="15">
      <c r="A280" s="24"/>
      <c r="B280" s="337"/>
      <c r="C280" s="26"/>
      <c r="D280" s="25"/>
      <c r="E280" s="27"/>
      <c r="F280" s="27"/>
      <c r="G280" s="27"/>
      <c r="H280" s="24"/>
      <c r="I280" s="24"/>
      <c r="J280" s="24"/>
      <c r="K280" s="24"/>
      <c r="L280" s="24"/>
      <c r="M280" s="24"/>
      <c r="N280" s="24"/>
      <c r="O280" s="24"/>
      <c r="P280" s="24"/>
      <c r="Q280" s="24"/>
      <c r="R280" s="24"/>
      <c r="S280" s="24"/>
      <c r="T280" s="24"/>
      <c r="U280" s="24"/>
      <c r="V280" s="24"/>
      <c r="W280" s="24"/>
      <c r="X280" s="24"/>
      <c r="Y280" s="24"/>
    </row>
    <row r="281" spans="1:25" ht="15">
      <c r="A281" s="24"/>
      <c r="B281" s="337"/>
      <c r="C281" s="26"/>
      <c r="D281" s="25"/>
      <c r="E281" s="27"/>
      <c r="F281" s="27"/>
      <c r="G281" s="27"/>
      <c r="H281" s="24"/>
      <c r="I281" s="24"/>
      <c r="J281" s="24"/>
      <c r="K281" s="24"/>
      <c r="L281" s="24"/>
      <c r="M281" s="24"/>
      <c r="N281" s="24"/>
      <c r="O281" s="24"/>
      <c r="P281" s="24"/>
      <c r="Q281" s="24"/>
      <c r="R281" s="24"/>
      <c r="S281" s="24"/>
      <c r="T281" s="24"/>
      <c r="U281" s="24"/>
      <c r="V281" s="24"/>
      <c r="W281" s="24"/>
      <c r="X281" s="24"/>
      <c r="Y281" s="24"/>
    </row>
    <row r="282" spans="1:25" ht="15">
      <c r="A282" s="24"/>
      <c r="B282" s="337"/>
      <c r="C282" s="26"/>
      <c r="D282" s="25"/>
      <c r="E282" s="27"/>
      <c r="F282" s="27"/>
      <c r="G282" s="27"/>
      <c r="H282" s="24"/>
      <c r="I282" s="24"/>
      <c r="J282" s="24"/>
      <c r="K282" s="24"/>
      <c r="L282" s="24"/>
      <c r="M282" s="24"/>
      <c r="N282" s="24"/>
      <c r="O282" s="24"/>
      <c r="P282" s="24"/>
      <c r="Q282" s="24"/>
      <c r="R282" s="24"/>
      <c r="S282" s="24"/>
      <c r="T282" s="24"/>
      <c r="U282" s="24"/>
      <c r="V282" s="24"/>
      <c r="W282" s="24"/>
      <c r="X282" s="24"/>
      <c r="Y282" s="24"/>
    </row>
    <row r="283" spans="1:25" ht="15">
      <c r="A283" s="24"/>
      <c r="B283" s="337"/>
      <c r="C283" s="26"/>
      <c r="D283" s="25"/>
      <c r="E283" s="27"/>
      <c r="F283" s="27"/>
      <c r="G283" s="27"/>
      <c r="H283" s="24"/>
      <c r="I283" s="24"/>
      <c r="J283" s="24"/>
      <c r="K283" s="24"/>
      <c r="L283" s="24"/>
      <c r="M283" s="24"/>
      <c r="N283" s="24"/>
      <c r="O283" s="24"/>
      <c r="P283" s="24"/>
      <c r="Q283" s="24"/>
      <c r="R283" s="24"/>
      <c r="S283" s="24"/>
      <c r="T283" s="24"/>
      <c r="U283" s="24"/>
      <c r="V283" s="24"/>
      <c r="W283" s="24"/>
      <c r="X283" s="24"/>
      <c r="Y283" s="24"/>
    </row>
    <row r="284" spans="1:25" ht="15">
      <c r="A284" s="24"/>
      <c r="B284" s="337"/>
      <c r="C284" s="26"/>
      <c r="D284" s="25"/>
      <c r="E284" s="27"/>
      <c r="F284" s="27"/>
      <c r="G284" s="27"/>
      <c r="H284" s="24"/>
      <c r="I284" s="24"/>
      <c r="J284" s="24"/>
      <c r="K284" s="24"/>
      <c r="L284" s="24"/>
      <c r="M284" s="24"/>
      <c r="N284" s="24"/>
      <c r="O284" s="24"/>
      <c r="P284" s="24"/>
      <c r="Q284" s="24"/>
      <c r="R284" s="24"/>
      <c r="S284" s="24"/>
      <c r="T284" s="24"/>
      <c r="U284" s="24"/>
      <c r="V284" s="24"/>
      <c r="W284" s="24"/>
      <c r="X284" s="24"/>
      <c r="Y284" s="24"/>
    </row>
    <row r="285" spans="1:25" ht="15">
      <c r="A285" s="24"/>
      <c r="B285" s="337"/>
      <c r="C285" s="26"/>
      <c r="D285" s="25"/>
      <c r="E285" s="27"/>
      <c r="F285" s="27"/>
      <c r="G285" s="27"/>
      <c r="H285" s="24"/>
      <c r="I285" s="24"/>
      <c r="J285" s="24"/>
      <c r="K285" s="24"/>
      <c r="L285" s="24"/>
      <c r="M285" s="24"/>
      <c r="N285" s="24"/>
      <c r="O285" s="24"/>
      <c r="P285" s="24"/>
      <c r="Q285" s="24"/>
      <c r="R285" s="24"/>
      <c r="S285" s="24"/>
      <c r="T285" s="24"/>
      <c r="U285" s="24"/>
      <c r="V285" s="24"/>
      <c r="W285" s="24"/>
      <c r="X285" s="24"/>
      <c r="Y285" s="24"/>
    </row>
    <row r="286" spans="1:25" ht="15">
      <c r="A286" s="24"/>
      <c r="B286" s="337"/>
      <c r="C286" s="26"/>
      <c r="D286" s="25"/>
      <c r="E286" s="27"/>
      <c r="F286" s="27"/>
      <c r="G286" s="27"/>
      <c r="H286" s="24"/>
      <c r="I286" s="24"/>
      <c r="J286" s="24"/>
      <c r="K286" s="24"/>
      <c r="L286" s="24"/>
      <c r="M286" s="24"/>
      <c r="N286" s="24"/>
      <c r="O286" s="24"/>
      <c r="P286" s="24"/>
      <c r="Q286" s="24"/>
      <c r="R286" s="24"/>
      <c r="S286" s="24"/>
      <c r="T286" s="24"/>
      <c r="U286" s="24"/>
      <c r="V286" s="24"/>
      <c r="W286" s="24"/>
      <c r="X286" s="24"/>
      <c r="Y286" s="24"/>
    </row>
    <row r="287" spans="1:25" ht="15">
      <c r="A287" s="24"/>
      <c r="B287" s="337"/>
      <c r="C287" s="26"/>
      <c r="D287" s="25"/>
      <c r="E287" s="27"/>
      <c r="F287" s="27"/>
      <c r="G287" s="27"/>
      <c r="H287" s="24"/>
      <c r="I287" s="24"/>
      <c r="J287" s="24"/>
      <c r="K287" s="24"/>
      <c r="L287" s="24"/>
      <c r="M287" s="24"/>
      <c r="N287" s="24"/>
      <c r="O287" s="24"/>
      <c r="P287" s="24"/>
      <c r="Q287" s="24"/>
      <c r="R287" s="24"/>
      <c r="S287" s="24"/>
      <c r="T287" s="24"/>
      <c r="U287" s="24"/>
      <c r="V287" s="24"/>
      <c r="W287" s="24"/>
      <c r="X287" s="24"/>
      <c r="Y287" s="24"/>
    </row>
    <row r="288" spans="1:25" ht="15">
      <c r="A288" s="24"/>
      <c r="B288" s="337"/>
      <c r="C288" s="26"/>
      <c r="D288" s="25"/>
      <c r="E288" s="27"/>
      <c r="F288" s="27"/>
      <c r="G288" s="27"/>
      <c r="H288" s="24"/>
      <c r="I288" s="24"/>
      <c r="J288" s="24"/>
      <c r="K288" s="24"/>
      <c r="L288" s="24"/>
      <c r="M288" s="24"/>
      <c r="N288" s="24"/>
      <c r="O288" s="24"/>
      <c r="P288" s="24"/>
      <c r="Q288" s="24"/>
      <c r="R288" s="24"/>
      <c r="S288" s="24"/>
      <c r="T288" s="24"/>
      <c r="U288" s="24"/>
      <c r="V288" s="24"/>
      <c r="W288" s="24"/>
      <c r="X288" s="24"/>
      <c r="Y288" s="24"/>
    </row>
    <row r="289" spans="1:25" ht="15">
      <c r="A289" s="24"/>
      <c r="B289" s="337"/>
      <c r="C289" s="26"/>
      <c r="D289" s="25"/>
      <c r="E289" s="27"/>
      <c r="F289" s="27"/>
      <c r="G289" s="27"/>
      <c r="H289" s="24"/>
      <c r="I289" s="24"/>
      <c r="J289" s="24"/>
      <c r="K289" s="24"/>
      <c r="L289" s="24"/>
      <c r="M289" s="24"/>
      <c r="N289" s="24"/>
      <c r="O289" s="24"/>
      <c r="P289" s="24"/>
      <c r="Q289" s="24"/>
      <c r="R289" s="24"/>
      <c r="S289" s="24"/>
      <c r="T289" s="24"/>
      <c r="U289" s="24"/>
      <c r="V289" s="24"/>
      <c r="W289" s="24"/>
      <c r="X289" s="24"/>
      <c r="Y289" s="24"/>
    </row>
    <row r="290" spans="1:25" ht="15">
      <c r="A290" s="24"/>
      <c r="B290" s="337"/>
      <c r="C290" s="26"/>
      <c r="D290" s="25"/>
      <c r="E290" s="27"/>
      <c r="F290" s="27"/>
      <c r="G290" s="27"/>
      <c r="H290" s="24"/>
      <c r="I290" s="24"/>
      <c r="J290" s="24"/>
      <c r="K290" s="24"/>
      <c r="L290" s="24"/>
      <c r="M290" s="24"/>
      <c r="N290" s="24"/>
      <c r="O290" s="24"/>
      <c r="P290" s="24"/>
      <c r="Q290" s="24"/>
      <c r="R290" s="24"/>
      <c r="S290" s="24"/>
      <c r="T290" s="24"/>
      <c r="U290" s="24"/>
      <c r="V290" s="24"/>
      <c r="W290" s="24"/>
      <c r="X290" s="24"/>
      <c r="Y290" s="24"/>
    </row>
    <row r="291" spans="1:25" ht="15">
      <c r="A291" s="24"/>
      <c r="B291" s="337"/>
      <c r="C291" s="26"/>
      <c r="D291" s="25"/>
      <c r="E291" s="27"/>
      <c r="F291" s="27"/>
      <c r="G291" s="27"/>
      <c r="H291" s="24"/>
      <c r="I291" s="24"/>
      <c r="J291" s="24"/>
      <c r="K291" s="24"/>
      <c r="L291" s="24"/>
      <c r="M291" s="24"/>
      <c r="N291" s="24"/>
      <c r="O291" s="24"/>
      <c r="P291" s="24"/>
      <c r="Q291" s="24"/>
      <c r="R291" s="24"/>
      <c r="S291" s="24"/>
      <c r="T291" s="24"/>
      <c r="U291" s="24"/>
      <c r="V291" s="24"/>
      <c r="W291" s="24"/>
      <c r="X291" s="24"/>
      <c r="Y291" s="24"/>
    </row>
    <row r="292" spans="1:25" ht="15">
      <c r="A292" s="24"/>
      <c r="B292" s="337"/>
      <c r="C292" s="26"/>
      <c r="D292" s="25"/>
      <c r="E292" s="27"/>
      <c r="F292" s="27"/>
      <c r="G292" s="27"/>
      <c r="H292" s="24"/>
      <c r="I292" s="24"/>
      <c r="J292" s="24"/>
      <c r="K292" s="24"/>
      <c r="L292" s="24"/>
      <c r="M292" s="24"/>
      <c r="N292" s="24"/>
      <c r="O292" s="24"/>
      <c r="P292" s="24"/>
      <c r="Q292" s="24"/>
      <c r="R292" s="24"/>
      <c r="S292" s="24"/>
      <c r="T292" s="24"/>
      <c r="U292" s="24"/>
      <c r="V292" s="24"/>
      <c r="W292" s="24"/>
      <c r="X292" s="24"/>
      <c r="Y292" s="24"/>
    </row>
    <row r="293" spans="1:25" ht="15">
      <c r="A293" s="24"/>
      <c r="B293" s="337"/>
      <c r="C293" s="26"/>
      <c r="D293" s="25"/>
      <c r="E293" s="27"/>
      <c r="F293" s="27"/>
      <c r="G293" s="27"/>
      <c r="H293" s="24"/>
      <c r="I293" s="24"/>
      <c r="J293" s="24"/>
      <c r="K293" s="24"/>
      <c r="L293" s="24"/>
      <c r="M293" s="24"/>
      <c r="N293" s="24"/>
      <c r="O293" s="24"/>
      <c r="P293" s="24"/>
      <c r="Q293" s="24"/>
      <c r="R293" s="24"/>
      <c r="S293" s="24"/>
      <c r="T293" s="24"/>
      <c r="U293" s="24"/>
      <c r="V293" s="24"/>
      <c r="W293" s="24"/>
      <c r="X293" s="24"/>
      <c r="Y293" s="24"/>
    </row>
    <row r="294" spans="1:25" ht="15">
      <c r="A294" s="24"/>
      <c r="B294" s="337"/>
      <c r="C294" s="26"/>
      <c r="D294" s="25"/>
      <c r="E294" s="27"/>
      <c r="F294" s="27"/>
      <c r="G294" s="27"/>
      <c r="H294" s="24"/>
      <c r="I294" s="24"/>
      <c r="J294" s="24"/>
      <c r="K294" s="24"/>
      <c r="L294" s="24"/>
      <c r="M294" s="24"/>
      <c r="N294" s="24"/>
      <c r="O294" s="24"/>
      <c r="P294" s="24"/>
      <c r="Q294" s="24"/>
      <c r="R294" s="24"/>
      <c r="S294" s="24"/>
      <c r="T294" s="24"/>
      <c r="U294" s="24"/>
      <c r="V294" s="24"/>
      <c r="W294" s="24"/>
      <c r="X294" s="24"/>
      <c r="Y294" s="24"/>
    </row>
    <row r="295" spans="1:25" ht="15">
      <c r="A295" s="24"/>
      <c r="B295" s="337"/>
      <c r="C295" s="26"/>
      <c r="D295" s="25"/>
      <c r="E295" s="27"/>
      <c r="F295" s="27"/>
      <c r="G295" s="27"/>
      <c r="H295" s="24"/>
      <c r="I295" s="24"/>
      <c r="J295" s="24"/>
      <c r="K295" s="24"/>
      <c r="L295" s="24"/>
      <c r="M295" s="24"/>
      <c r="N295" s="24"/>
      <c r="O295" s="24"/>
      <c r="P295" s="24"/>
      <c r="Q295" s="24"/>
      <c r="R295" s="24"/>
      <c r="S295" s="24"/>
      <c r="T295" s="24"/>
      <c r="U295" s="24"/>
      <c r="V295" s="24"/>
      <c r="W295" s="24"/>
      <c r="X295" s="24"/>
      <c r="Y295" s="24"/>
    </row>
    <row r="296" spans="1:25" ht="15">
      <c r="A296" s="24"/>
      <c r="B296" s="337"/>
      <c r="C296" s="26"/>
      <c r="D296" s="25"/>
      <c r="E296" s="27"/>
      <c r="F296" s="27"/>
      <c r="G296" s="27"/>
      <c r="H296" s="24"/>
      <c r="I296" s="24"/>
      <c r="J296" s="24"/>
      <c r="K296" s="24"/>
      <c r="L296" s="24"/>
      <c r="M296" s="24"/>
      <c r="N296" s="24"/>
      <c r="O296" s="24"/>
      <c r="P296" s="24"/>
      <c r="Q296" s="24"/>
      <c r="R296" s="24"/>
      <c r="S296" s="24"/>
      <c r="T296" s="24"/>
      <c r="U296" s="24"/>
      <c r="V296" s="24"/>
      <c r="W296" s="24"/>
      <c r="X296" s="24"/>
      <c r="Y296" s="24"/>
    </row>
    <row r="297" spans="1:25" ht="15">
      <c r="A297" s="24"/>
      <c r="B297" s="337"/>
      <c r="C297" s="26"/>
      <c r="D297" s="25"/>
      <c r="E297" s="27"/>
      <c r="F297" s="27"/>
      <c r="G297" s="27"/>
      <c r="H297" s="24"/>
      <c r="I297" s="24"/>
      <c r="J297" s="24"/>
      <c r="K297" s="24"/>
      <c r="L297" s="24"/>
      <c r="M297" s="24"/>
      <c r="N297" s="24"/>
      <c r="O297" s="24"/>
      <c r="P297" s="24"/>
      <c r="Q297" s="24"/>
      <c r="R297" s="24"/>
      <c r="S297" s="24"/>
      <c r="T297" s="24"/>
      <c r="U297" s="24"/>
      <c r="V297" s="24"/>
      <c r="W297" s="24"/>
      <c r="X297" s="24"/>
      <c r="Y297" s="24"/>
    </row>
    <row r="298" spans="1:25" ht="15">
      <c r="A298" s="24"/>
      <c r="B298" s="337"/>
      <c r="C298" s="26"/>
      <c r="D298" s="25"/>
      <c r="E298" s="27"/>
      <c r="F298" s="27"/>
      <c r="G298" s="27"/>
      <c r="H298" s="24"/>
      <c r="I298" s="24"/>
      <c r="J298" s="24"/>
      <c r="K298" s="24"/>
      <c r="L298" s="24"/>
      <c r="M298" s="24"/>
      <c r="N298" s="24"/>
      <c r="O298" s="24"/>
      <c r="P298" s="24"/>
      <c r="Q298" s="24"/>
      <c r="R298" s="24"/>
      <c r="S298" s="24"/>
      <c r="T298" s="24"/>
      <c r="U298" s="24"/>
      <c r="V298" s="24"/>
      <c r="W298" s="24"/>
      <c r="X298" s="24"/>
      <c r="Y298" s="24"/>
    </row>
    <row r="299" spans="1:25" ht="15">
      <c r="A299" s="24"/>
      <c r="B299" s="337"/>
      <c r="C299" s="26"/>
      <c r="D299" s="25"/>
      <c r="E299" s="27"/>
      <c r="F299" s="27"/>
      <c r="G299" s="27"/>
      <c r="H299" s="24"/>
      <c r="I299" s="24"/>
      <c r="J299" s="24"/>
      <c r="K299" s="24"/>
      <c r="L299" s="24"/>
      <c r="M299" s="24"/>
      <c r="N299" s="24"/>
      <c r="O299" s="24"/>
      <c r="P299" s="24"/>
      <c r="Q299" s="24"/>
      <c r="R299" s="24"/>
      <c r="S299" s="24"/>
      <c r="T299" s="24"/>
      <c r="U299" s="24"/>
      <c r="V299" s="24"/>
      <c r="W299" s="24"/>
      <c r="X299" s="24"/>
      <c r="Y299" s="24"/>
    </row>
    <row r="300" spans="1:25" ht="15">
      <c r="A300" s="24"/>
      <c r="B300" s="337"/>
      <c r="C300" s="26"/>
      <c r="D300" s="25"/>
      <c r="E300" s="27"/>
      <c r="F300" s="27"/>
      <c r="G300" s="27"/>
      <c r="H300" s="24"/>
      <c r="I300" s="24"/>
      <c r="J300" s="24"/>
      <c r="K300" s="24"/>
      <c r="L300" s="24"/>
      <c r="M300" s="24"/>
      <c r="N300" s="24"/>
      <c r="O300" s="24"/>
      <c r="P300" s="24"/>
      <c r="Q300" s="24"/>
      <c r="R300" s="24"/>
      <c r="S300" s="24"/>
      <c r="T300" s="24"/>
      <c r="U300" s="24"/>
      <c r="V300" s="24"/>
      <c r="W300" s="24"/>
      <c r="X300" s="24"/>
      <c r="Y300" s="24"/>
    </row>
    <row r="301" spans="1:25" ht="15">
      <c r="A301" s="24"/>
      <c r="B301" s="337"/>
      <c r="C301" s="26"/>
      <c r="D301" s="25"/>
      <c r="E301" s="27"/>
      <c r="F301" s="27"/>
      <c r="G301" s="27"/>
      <c r="H301" s="24"/>
      <c r="I301" s="24"/>
      <c r="J301" s="24"/>
      <c r="K301" s="24"/>
      <c r="L301" s="24"/>
      <c r="M301" s="24"/>
      <c r="N301" s="24"/>
      <c r="O301" s="24"/>
      <c r="P301" s="24"/>
      <c r="Q301" s="24"/>
      <c r="R301" s="24"/>
      <c r="S301" s="24"/>
      <c r="T301" s="24"/>
      <c r="U301" s="24"/>
      <c r="V301" s="24"/>
      <c r="W301" s="24"/>
      <c r="X301" s="24"/>
      <c r="Y301" s="24"/>
    </row>
    <row r="302" spans="1:25" ht="15">
      <c r="A302" s="24"/>
      <c r="B302" s="337"/>
      <c r="C302" s="26"/>
      <c r="D302" s="25"/>
      <c r="E302" s="27"/>
      <c r="F302" s="27"/>
      <c r="G302" s="27"/>
      <c r="H302" s="24"/>
      <c r="I302" s="24"/>
      <c r="J302" s="24"/>
      <c r="K302" s="24"/>
      <c r="L302" s="24"/>
      <c r="M302" s="24"/>
      <c r="N302" s="24"/>
      <c r="O302" s="24"/>
      <c r="P302" s="24"/>
      <c r="Q302" s="24"/>
      <c r="R302" s="24"/>
      <c r="S302" s="24"/>
      <c r="T302" s="24"/>
      <c r="U302" s="24"/>
      <c r="V302" s="24"/>
      <c r="W302" s="24"/>
      <c r="X302" s="24"/>
      <c r="Y302" s="24"/>
    </row>
    <row r="303" spans="1:25" ht="15">
      <c r="A303" s="24"/>
      <c r="B303" s="337"/>
      <c r="C303" s="26"/>
      <c r="D303" s="25"/>
      <c r="E303" s="27"/>
      <c r="F303" s="27"/>
      <c r="G303" s="27"/>
      <c r="H303" s="24"/>
      <c r="I303" s="24"/>
      <c r="J303" s="24"/>
      <c r="K303" s="24"/>
      <c r="L303" s="24"/>
      <c r="M303" s="24"/>
      <c r="N303" s="24"/>
      <c r="O303" s="24"/>
      <c r="P303" s="24"/>
      <c r="Q303" s="24"/>
      <c r="R303" s="24"/>
      <c r="S303" s="24"/>
      <c r="T303" s="24"/>
      <c r="U303" s="24"/>
      <c r="V303" s="24"/>
      <c r="W303" s="24"/>
      <c r="X303" s="24"/>
      <c r="Y303" s="24"/>
    </row>
    <row r="304" spans="1:25" ht="15">
      <c r="A304" s="24"/>
      <c r="B304" s="337"/>
      <c r="C304" s="26"/>
      <c r="D304" s="25"/>
      <c r="E304" s="27"/>
      <c r="F304" s="27"/>
      <c r="G304" s="27"/>
      <c r="H304" s="24"/>
      <c r="I304" s="24"/>
      <c r="J304" s="24"/>
      <c r="K304" s="24"/>
      <c r="L304" s="24"/>
      <c r="M304" s="24"/>
      <c r="N304" s="24"/>
      <c r="O304" s="24"/>
      <c r="P304" s="24"/>
      <c r="Q304" s="24"/>
      <c r="R304" s="24"/>
      <c r="S304" s="24"/>
      <c r="T304" s="24"/>
      <c r="U304" s="24"/>
      <c r="V304" s="24"/>
      <c r="W304" s="24"/>
      <c r="X304" s="24"/>
      <c r="Y304" s="24"/>
    </row>
    <row r="305" spans="1:25" ht="15">
      <c r="A305" s="24"/>
      <c r="B305" s="337"/>
      <c r="C305" s="26"/>
      <c r="D305" s="25"/>
      <c r="E305" s="27"/>
      <c r="F305" s="27"/>
      <c r="G305" s="27"/>
      <c r="H305" s="24"/>
      <c r="I305" s="24"/>
      <c r="J305" s="24"/>
      <c r="K305" s="24"/>
      <c r="L305" s="24"/>
      <c r="M305" s="24"/>
      <c r="N305" s="24"/>
      <c r="O305" s="24"/>
      <c r="P305" s="24"/>
      <c r="Q305" s="24"/>
      <c r="R305" s="24"/>
      <c r="S305" s="24"/>
      <c r="T305" s="24"/>
      <c r="U305" s="24"/>
      <c r="V305" s="24"/>
      <c r="W305" s="24"/>
      <c r="X305" s="24"/>
      <c r="Y305" s="24"/>
    </row>
    <row r="306" spans="1:25" ht="15">
      <c r="A306" s="24"/>
      <c r="B306" s="337"/>
      <c r="C306" s="26"/>
      <c r="D306" s="25"/>
      <c r="E306" s="27"/>
      <c r="F306" s="27"/>
      <c r="G306" s="27"/>
      <c r="H306" s="24"/>
      <c r="I306" s="24"/>
      <c r="J306" s="24"/>
      <c r="K306" s="24"/>
      <c r="L306" s="24"/>
      <c r="M306" s="24"/>
      <c r="N306" s="24"/>
      <c r="O306" s="24"/>
      <c r="P306" s="24"/>
      <c r="Q306" s="24"/>
      <c r="R306" s="24"/>
      <c r="S306" s="24"/>
      <c r="T306" s="24"/>
      <c r="U306" s="24"/>
      <c r="V306" s="24"/>
      <c r="W306" s="24"/>
      <c r="X306" s="24"/>
      <c r="Y306" s="24"/>
    </row>
    <row r="307" spans="1:25" ht="15">
      <c r="A307" s="24"/>
      <c r="B307" s="337"/>
      <c r="C307" s="26"/>
      <c r="D307" s="25"/>
      <c r="E307" s="27"/>
      <c r="F307" s="27"/>
      <c r="G307" s="27"/>
      <c r="H307" s="24"/>
      <c r="I307" s="24"/>
      <c r="J307" s="24"/>
      <c r="K307" s="24"/>
      <c r="L307" s="24"/>
      <c r="M307" s="24"/>
      <c r="N307" s="24"/>
      <c r="O307" s="24"/>
      <c r="P307" s="24"/>
      <c r="Q307" s="24"/>
      <c r="R307" s="24"/>
      <c r="S307" s="24"/>
      <c r="T307" s="24"/>
      <c r="U307" s="24"/>
      <c r="V307" s="24"/>
      <c r="W307" s="24"/>
      <c r="X307" s="24"/>
      <c r="Y307" s="24"/>
    </row>
    <row r="308" spans="1:25" ht="15">
      <c r="A308" s="24"/>
      <c r="B308" s="337"/>
      <c r="C308" s="26"/>
      <c r="D308" s="25"/>
      <c r="E308" s="27"/>
      <c r="F308" s="27"/>
      <c r="G308" s="27"/>
      <c r="H308" s="24"/>
      <c r="I308" s="24"/>
      <c r="J308" s="24"/>
      <c r="K308" s="24"/>
      <c r="L308" s="24"/>
      <c r="M308" s="24"/>
      <c r="N308" s="24"/>
      <c r="O308" s="24"/>
      <c r="P308" s="24"/>
      <c r="Q308" s="24"/>
      <c r="R308" s="24"/>
      <c r="S308" s="24"/>
      <c r="T308" s="24"/>
      <c r="U308" s="24"/>
      <c r="V308" s="24"/>
      <c r="W308" s="24"/>
      <c r="X308" s="24"/>
      <c r="Y308" s="24"/>
    </row>
    <row r="309" spans="1:25" ht="15">
      <c r="A309" s="24"/>
      <c r="B309" s="337"/>
      <c r="C309" s="26"/>
      <c r="D309" s="25"/>
      <c r="E309" s="27"/>
      <c r="F309" s="27"/>
      <c r="G309" s="27"/>
      <c r="H309" s="24"/>
      <c r="I309" s="24"/>
      <c r="J309" s="24"/>
      <c r="K309" s="24"/>
      <c r="L309" s="24"/>
      <c r="M309" s="24"/>
      <c r="N309" s="24"/>
      <c r="O309" s="24"/>
      <c r="P309" s="24"/>
      <c r="Q309" s="24"/>
      <c r="R309" s="24"/>
      <c r="S309" s="24"/>
      <c r="T309" s="24"/>
      <c r="U309" s="24"/>
      <c r="V309" s="24"/>
      <c r="W309" s="24"/>
      <c r="X309" s="24"/>
      <c r="Y309" s="24"/>
    </row>
    <row r="310" spans="1:25" ht="15">
      <c r="A310" s="24"/>
      <c r="B310" s="337"/>
      <c r="C310" s="26"/>
      <c r="D310" s="25"/>
      <c r="E310" s="27"/>
      <c r="F310" s="27"/>
      <c r="G310" s="27"/>
      <c r="H310" s="24"/>
      <c r="I310" s="24"/>
      <c r="J310" s="24"/>
      <c r="K310" s="24"/>
      <c r="L310" s="24"/>
      <c r="M310" s="24"/>
      <c r="N310" s="24"/>
      <c r="O310" s="24"/>
      <c r="P310" s="24"/>
      <c r="Q310" s="24"/>
      <c r="R310" s="24"/>
      <c r="S310" s="24"/>
      <c r="T310" s="24"/>
      <c r="U310" s="24"/>
      <c r="V310" s="24"/>
      <c r="W310" s="24"/>
      <c r="X310" s="24"/>
      <c r="Y310" s="24"/>
    </row>
    <row r="311" spans="1:25" ht="15">
      <c r="A311" s="24"/>
      <c r="B311" s="337"/>
      <c r="C311" s="26"/>
      <c r="D311" s="25"/>
      <c r="E311" s="27"/>
      <c r="F311" s="27"/>
      <c r="G311" s="27"/>
      <c r="H311" s="24"/>
      <c r="I311" s="24"/>
      <c r="J311" s="24"/>
      <c r="K311" s="24"/>
      <c r="L311" s="24"/>
      <c r="M311" s="24"/>
      <c r="N311" s="24"/>
      <c r="O311" s="24"/>
      <c r="P311" s="24"/>
      <c r="Q311" s="24"/>
      <c r="R311" s="24"/>
      <c r="S311" s="24"/>
      <c r="T311" s="24"/>
      <c r="U311" s="24"/>
      <c r="V311" s="24"/>
      <c r="W311" s="24"/>
      <c r="X311" s="24"/>
      <c r="Y311" s="24"/>
    </row>
    <row r="312" spans="1:25" ht="15">
      <c r="A312" s="24"/>
      <c r="B312" s="337"/>
      <c r="C312" s="26"/>
      <c r="D312" s="25"/>
      <c r="E312" s="27"/>
      <c r="F312" s="27"/>
      <c r="G312" s="27"/>
      <c r="H312" s="24"/>
      <c r="I312" s="24"/>
      <c r="J312" s="24"/>
      <c r="K312" s="24"/>
      <c r="L312" s="24"/>
      <c r="M312" s="24"/>
      <c r="N312" s="24"/>
      <c r="O312" s="24"/>
      <c r="P312" s="24"/>
      <c r="Q312" s="24"/>
      <c r="R312" s="24"/>
      <c r="S312" s="24"/>
      <c r="T312" s="24"/>
      <c r="U312" s="24"/>
      <c r="V312" s="24"/>
      <c r="W312" s="24"/>
      <c r="X312" s="24"/>
      <c r="Y312" s="24"/>
    </row>
    <row r="313" spans="1:25" ht="15">
      <c r="A313" s="24"/>
      <c r="B313" s="337"/>
      <c r="C313" s="26"/>
      <c r="D313" s="25"/>
      <c r="E313" s="27"/>
      <c r="F313" s="27"/>
      <c r="G313" s="27"/>
      <c r="H313" s="24"/>
      <c r="I313" s="24"/>
      <c r="J313" s="24"/>
      <c r="K313" s="24"/>
      <c r="L313" s="24"/>
      <c r="M313" s="24"/>
      <c r="N313" s="24"/>
      <c r="O313" s="24"/>
      <c r="P313" s="24"/>
      <c r="Q313" s="24"/>
      <c r="R313" s="24"/>
      <c r="S313" s="24"/>
      <c r="T313" s="24"/>
      <c r="U313" s="24"/>
      <c r="V313" s="24"/>
      <c r="W313" s="24"/>
      <c r="X313" s="24"/>
      <c r="Y313" s="24"/>
    </row>
    <row r="314" spans="1:25" ht="15">
      <c r="A314" s="24"/>
      <c r="B314" s="337"/>
      <c r="C314" s="26"/>
      <c r="D314" s="25"/>
      <c r="E314" s="27"/>
      <c r="F314" s="27"/>
      <c r="G314" s="27"/>
      <c r="H314" s="24"/>
      <c r="I314" s="24"/>
      <c r="J314" s="24"/>
      <c r="K314" s="24"/>
      <c r="L314" s="24"/>
      <c r="M314" s="24"/>
      <c r="N314" s="24"/>
      <c r="O314" s="24"/>
      <c r="P314" s="24"/>
      <c r="Q314" s="24"/>
      <c r="R314" s="24"/>
      <c r="S314" s="24"/>
      <c r="T314" s="24"/>
      <c r="U314" s="24"/>
      <c r="V314" s="24"/>
      <c r="W314" s="24"/>
      <c r="X314" s="24"/>
      <c r="Y314" s="24"/>
    </row>
    <row r="315" spans="1:25" ht="15">
      <c r="A315" s="24"/>
      <c r="B315" s="337"/>
      <c r="C315" s="26"/>
      <c r="D315" s="25"/>
      <c r="E315" s="27"/>
      <c r="F315" s="27"/>
      <c r="G315" s="27"/>
      <c r="H315" s="24"/>
      <c r="I315" s="24"/>
      <c r="J315" s="24"/>
      <c r="K315" s="24"/>
      <c r="L315" s="24"/>
      <c r="M315" s="24"/>
      <c r="N315" s="24"/>
      <c r="O315" s="24"/>
      <c r="P315" s="24"/>
      <c r="Q315" s="24"/>
      <c r="R315" s="24"/>
      <c r="S315" s="24"/>
      <c r="T315" s="24"/>
      <c r="U315" s="24"/>
      <c r="V315" s="24"/>
      <c r="W315" s="24"/>
      <c r="X315" s="24"/>
      <c r="Y315" s="24"/>
    </row>
    <row r="316" spans="1:25" ht="15">
      <c r="A316" s="24"/>
      <c r="B316" s="337"/>
      <c r="C316" s="26"/>
      <c r="D316" s="25"/>
      <c r="E316" s="27"/>
      <c r="F316" s="27"/>
      <c r="G316" s="27"/>
      <c r="H316" s="24"/>
      <c r="I316" s="24"/>
      <c r="J316" s="24"/>
      <c r="K316" s="24"/>
      <c r="L316" s="24"/>
      <c r="M316" s="24"/>
      <c r="N316" s="24"/>
      <c r="O316" s="24"/>
      <c r="P316" s="24"/>
      <c r="Q316" s="24"/>
      <c r="R316" s="24"/>
      <c r="S316" s="24"/>
      <c r="T316" s="24"/>
      <c r="U316" s="24"/>
      <c r="V316" s="24"/>
      <c r="W316" s="24"/>
      <c r="X316" s="24"/>
      <c r="Y316" s="24"/>
    </row>
    <row r="317" spans="1:25" ht="15">
      <c r="A317" s="24"/>
      <c r="B317" s="337"/>
      <c r="C317" s="26"/>
      <c r="D317" s="25"/>
      <c r="E317" s="27"/>
      <c r="F317" s="27"/>
      <c r="G317" s="27"/>
      <c r="H317" s="24"/>
      <c r="I317" s="24"/>
      <c r="J317" s="24"/>
      <c r="K317" s="24"/>
      <c r="L317" s="24"/>
      <c r="M317" s="24"/>
      <c r="N317" s="24"/>
      <c r="O317" s="24"/>
      <c r="P317" s="24"/>
      <c r="Q317" s="24"/>
      <c r="R317" s="24"/>
      <c r="S317" s="24"/>
      <c r="T317" s="24"/>
      <c r="U317" s="24"/>
      <c r="V317" s="24"/>
      <c r="W317" s="24"/>
      <c r="X317" s="24"/>
      <c r="Y317" s="24"/>
    </row>
    <row r="318" spans="1:25" ht="15">
      <c r="A318" s="24"/>
      <c r="B318" s="337"/>
      <c r="C318" s="26"/>
      <c r="D318" s="25"/>
      <c r="E318" s="27"/>
      <c r="F318" s="27"/>
      <c r="G318" s="27"/>
      <c r="H318" s="24"/>
      <c r="I318" s="24"/>
      <c r="J318" s="24"/>
      <c r="K318" s="24"/>
      <c r="L318" s="24"/>
      <c r="M318" s="24"/>
      <c r="N318" s="24"/>
      <c r="O318" s="24"/>
      <c r="P318" s="24"/>
      <c r="Q318" s="24"/>
      <c r="R318" s="24"/>
      <c r="S318" s="24"/>
      <c r="T318" s="24"/>
      <c r="U318" s="24"/>
      <c r="V318" s="24"/>
      <c r="W318" s="24"/>
      <c r="X318" s="24"/>
      <c r="Y318" s="24"/>
    </row>
    <row r="319" spans="1:25" ht="15">
      <c r="A319" s="24"/>
      <c r="B319" s="337"/>
      <c r="C319" s="26"/>
      <c r="D319" s="25"/>
      <c r="E319" s="27"/>
      <c r="F319" s="27"/>
      <c r="G319" s="27"/>
      <c r="H319" s="24"/>
      <c r="I319" s="24"/>
      <c r="J319" s="24"/>
      <c r="K319" s="24"/>
      <c r="L319" s="24"/>
      <c r="M319" s="24"/>
      <c r="N319" s="24"/>
      <c r="O319" s="24"/>
      <c r="P319" s="24"/>
      <c r="Q319" s="24"/>
      <c r="R319" s="24"/>
      <c r="S319" s="24"/>
      <c r="T319" s="24"/>
      <c r="U319" s="24"/>
      <c r="V319" s="24"/>
      <c r="W319" s="24"/>
      <c r="X319" s="24"/>
      <c r="Y319" s="24"/>
    </row>
    <row r="320" spans="1:25" ht="15">
      <c r="A320" s="24"/>
      <c r="B320" s="337"/>
      <c r="C320" s="26"/>
      <c r="D320" s="25"/>
      <c r="E320" s="27"/>
      <c r="F320" s="27"/>
      <c r="G320" s="27"/>
      <c r="H320" s="24"/>
      <c r="I320" s="24"/>
      <c r="J320" s="24"/>
      <c r="K320" s="24"/>
      <c r="L320" s="24"/>
      <c r="M320" s="24"/>
      <c r="N320" s="24"/>
      <c r="O320" s="24"/>
      <c r="P320" s="24"/>
      <c r="Q320" s="24"/>
      <c r="R320" s="24"/>
      <c r="S320" s="24"/>
      <c r="T320" s="24"/>
      <c r="U320" s="24"/>
      <c r="V320" s="24"/>
      <c r="W320" s="24"/>
      <c r="X320" s="24"/>
      <c r="Y320" s="24"/>
    </row>
    <row r="321" spans="1:25" ht="15">
      <c r="A321" s="24"/>
      <c r="B321" s="337"/>
      <c r="C321" s="26"/>
      <c r="D321" s="25"/>
      <c r="E321" s="27"/>
      <c r="F321" s="27"/>
      <c r="G321" s="27"/>
      <c r="H321" s="24"/>
      <c r="I321" s="24"/>
      <c r="J321" s="24"/>
      <c r="K321" s="24"/>
      <c r="L321" s="24"/>
      <c r="M321" s="24"/>
      <c r="N321" s="24"/>
      <c r="O321" s="24"/>
      <c r="P321" s="24"/>
      <c r="Q321" s="24"/>
      <c r="R321" s="24"/>
      <c r="S321" s="24"/>
      <c r="T321" s="24"/>
      <c r="U321" s="24"/>
      <c r="V321" s="24"/>
      <c r="W321" s="24"/>
      <c r="X321" s="24"/>
      <c r="Y321" s="24"/>
    </row>
    <row r="322" spans="1:25" ht="15">
      <c r="A322" s="24"/>
      <c r="B322" s="337"/>
      <c r="C322" s="26"/>
      <c r="D322" s="25"/>
      <c r="E322" s="27"/>
      <c r="F322" s="27"/>
      <c r="G322" s="27"/>
      <c r="H322" s="24"/>
      <c r="I322" s="24"/>
      <c r="J322" s="24"/>
      <c r="K322" s="24"/>
      <c r="L322" s="24"/>
      <c r="M322" s="24"/>
      <c r="N322" s="24"/>
      <c r="O322" s="24"/>
      <c r="P322" s="24"/>
      <c r="Q322" s="24"/>
      <c r="R322" s="24"/>
      <c r="S322" s="24"/>
      <c r="T322" s="24"/>
      <c r="U322" s="24"/>
      <c r="V322" s="24"/>
      <c r="W322" s="24"/>
      <c r="X322" s="24"/>
      <c r="Y322" s="24"/>
    </row>
    <row r="323" spans="1:25" ht="15">
      <c r="A323" s="24"/>
      <c r="B323" s="337"/>
      <c r="C323" s="26"/>
      <c r="D323" s="25"/>
      <c r="E323" s="27"/>
      <c r="F323" s="27"/>
      <c r="G323" s="27"/>
      <c r="H323" s="24"/>
      <c r="I323" s="24"/>
      <c r="J323" s="24"/>
      <c r="K323" s="24"/>
      <c r="L323" s="24"/>
      <c r="M323" s="24"/>
      <c r="N323" s="24"/>
      <c r="O323" s="24"/>
      <c r="P323" s="24"/>
      <c r="Q323" s="24"/>
      <c r="R323" s="24"/>
      <c r="S323" s="24"/>
      <c r="T323" s="24"/>
      <c r="U323" s="24"/>
      <c r="V323" s="24"/>
      <c r="W323" s="24"/>
      <c r="X323" s="24"/>
      <c r="Y323" s="24"/>
    </row>
    <row r="324" spans="1:25" ht="15">
      <c r="A324" s="24"/>
      <c r="B324" s="337"/>
      <c r="C324" s="26"/>
      <c r="D324" s="25"/>
      <c r="E324" s="27"/>
      <c r="F324" s="27"/>
      <c r="G324" s="27"/>
      <c r="H324" s="24"/>
      <c r="I324" s="24"/>
      <c r="J324" s="24"/>
      <c r="K324" s="24"/>
      <c r="L324" s="24"/>
      <c r="M324" s="24"/>
      <c r="N324" s="24"/>
      <c r="O324" s="24"/>
      <c r="P324" s="24"/>
      <c r="Q324" s="24"/>
      <c r="R324" s="24"/>
      <c r="S324" s="24"/>
      <c r="T324" s="24"/>
      <c r="U324" s="24"/>
      <c r="V324" s="24"/>
      <c r="W324" s="24"/>
      <c r="X324" s="24"/>
      <c r="Y324" s="24"/>
    </row>
    <row r="325" spans="1:25" ht="15">
      <c r="A325" s="24"/>
      <c r="B325" s="337"/>
      <c r="C325" s="26"/>
      <c r="D325" s="25"/>
      <c r="E325" s="27"/>
      <c r="F325" s="27"/>
      <c r="G325" s="27"/>
      <c r="H325" s="24"/>
      <c r="I325" s="24"/>
      <c r="J325" s="24"/>
      <c r="K325" s="24"/>
      <c r="L325" s="24"/>
      <c r="M325" s="24"/>
      <c r="N325" s="24"/>
      <c r="O325" s="24"/>
      <c r="P325" s="24"/>
      <c r="Q325" s="24"/>
      <c r="R325" s="24"/>
      <c r="S325" s="24"/>
      <c r="T325" s="24"/>
      <c r="U325" s="24"/>
      <c r="V325" s="24"/>
      <c r="W325" s="24"/>
      <c r="X325" s="24"/>
      <c r="Y325" s="24"/>
    </row>
    <row r="326" spans="1:25" ht="15">
      <c r="A326" s="24"/>
      <c r="B326" s="337"/>
      <c r="C326" s="26"/>
      <c r="D326" s="25"/>
      <c r="E326" s="27"/>
      <c r="F326" s="27"/>
      <c r="G326" s="27"/>
      <c r="H326" s="24"/>
      <c r="I326" s="24"/>
      <c r="J326" s="24"/>
      <c r="K326" s="24"/>
      <c r="L326" s="24"/>
      <c r="M326" s="24"/>
      <c r="N326" s="24"/>
      <c r="O326" s="24"/>
      <c r="P326" s="24"/>
      <c r="Q326" s="24"/>
      <c r="R326" s="24"/>
      <c r="S326" s="24"/>
      <c r="T326" s="24"/>
      <c r="U326" s="24"/>
      <c r="V326" s="24"/>
      <c r="W326" s="24"/>
      <c r="X326" s="24"/>
      <c r="Y326" s="24"/>
    </row>
    <row r="327" spans="1:25" ht="15">
      <c r="A327" s="24"/>
      <c r="B327" s="337"/>
      <c r="C327" s="26"/>
      <c r="D327" s="25"/>
      <c r="E327" s="27"/>
      <c r="F327" s="27"/>
      <c r="G327" s="27"/>
      <c r="H327" s="24"/>
      <c r="I327" s="24"/>
      <c r="J327" s="24"/>
      <c r="K327" s="24"/>
      <c r="L327" s="24"/>
      <c r="M327" s="24"/>
      <c r="N327" s="24"/>
      <c r="O327" s="24"/>
      <c r="P327" s="24"/>
      <c r="Q327" s="24"/>
      <c r="R327" s="24"/>
      <c r="S327" s="24"/>
      <c r="T327" s="24"/>
      <c r="U327" s="24"/>
      <c r="V327" s="24"/>
      <c r="W327" s="24"/>
      <c r="X327" s="24"/>
      <c r="Y327" s="24"/>
    </row>
    <row r="328" spans="1:25" ht="15">
      <c r="A328" s="24"/>
      <c r="B328" s="337"/>
      <c r="C328" s="26"/>
      <c r="D328" s="25"/>
      <c r="E328" s="27"/>
      <c r="F328" s="27"/>
      <c r="G328" s="27"/>
      <c r="H328" s="24"/>
      <c r="I328" s="24"/>
      <c r="J328" s="24"/>
      <c r="K328" s="24"/>
      <c r="L328" s="24"/>
      <c r="M328" s="24"/>
      <c r="N328" s="24"/>
      <c r="O328" s="24"/>
      <c r="P328" s="24"/>
      <c r="Q328" s="24"/>
      <c r="R328" s="24"/>
      <c r="S328" s="24"/>
      <c r="T328" s="24"/>
      <c r="U328" s="24"/>
      <c r="V328" s="24"/>
      <c r="W328" s="24"/>
      <c r="X328" s="24"/>
      <c r="Y328" s="24"/>
    </row>
    <row r="329" spans="1:25" ht="15">
      <c r="A329" s="24"/>
      <c r="B329" s="337"/>
      <c r="C329" s="26"/>
      <c r="D329" s="25"/>
      <c r="E329" s="27"/>
      <c r="F329" s="27"/>
      <c r="G329" s="27"/>
      <c r="H329" s="24"/>
      <c r="I329" s="24"/>
      <c r="J329" s="24"/>
      <c r="K329" s="24"/>
      <c r="L329" s="24"/>
      <c r="M329" s="24"/>
      <c r="N329" s="24"/>
      <c r="O329" s="24"/>
      <c r="P329" s="24"/>
      <c r="Q329" s="24"/>
      <c r="R329" s="24"/>
      <c r="S329" s="24"/>
      <c r="T329" s="24"/>
      <c r="U329" s="24"/>
      <c r="V329" s="24"/>
      <c r="W329" s="24"/>
      <c r="X329" s="24"/>
      <c r="Y329" s="24"/>
    </row>
    <row r="330" spans="1:25" ht="15">
      <c r="A330" s="24"/>
      <c r="B330" s="337"/>
      <c r="C330" s="26"/>
      <c r="D330" s="25"/>
      <c r="E330" s="27"/>
      <c r="F330" s="27"/>
      <c r="G330" s="27"/>
      <c r="H330" s="24"/>
      <c r="I330" s="24"/>
      <c r="J330" s="24"/>
      <c r="K330" s="24"/>
      <c r="L330" s="24"/>
      <c r="M330" s="24"/>
      <c r="N330" s="24"/>
      <c r="O330" s="24"/>
      <c r="P330" s="24"/>
      <c r="Q330" s="24"/>
      <c r="R330" s="24"/>
      <c r="S330" s="24"/>
      <c r="T330" s="24"/>
      <c r="U330" s="24"/>
      <c r="V330" s="24"/>
      <c r="W330" s="24"/>
      <c r="X330" s="24"/>
      <c r="Y330" s="24"/>
    </row>
    <row r="331" spans="1:25" ht="15">
      <c r="A331" s="24"/>
      <c r="B331" s="337"/>
      <c r="C331" s="26"/>
      <c r="D331" s="25"/>
      <c r="E331" s="27"/>
      <c r="F331" s="27"/>
      <c r="G331" s="27"/>
      <c r="H331" s="24"/>
      <c r="I331" s="24"/>
      <c r="J331" s="24"/>
      <c r="K331" s="24"/>
      <c r="L331" s="24"/>
      <c r="M331" s="24"/>
      <c r="N331" s="24"/>
      <c r="O331" s="24"/>
      <c r="P331" s="24"/>
      <c r="Q331" s="24"/>
      <c r="R331" s="24"/>
      <c r="S331" s="24"/>
      <c r="T331" s="24"/>
      <c r="U331" s="24"/>
      <c r="V331" s="24"/>
      <c r="W331" s="24"/>
      <c r="X331" s="24"/>
      <c r="Y331" s="24"/>
    </row>
    <row r="332" spans="1:25" ht="15">
      <c r="A332" s="24"/>
      <c r="B332" s="337"/>
      <c r="C332" s="26"/>
      <c r="D332" s="25"/>
      <c r="E332" s="27"/>
      <c r="F332" s="27"/>
      <c r="G332" s="27"/>
      <c r="H332" s="24"/>
      <c r="I332" s="24"/>
      <c r="J332" s="24"/>
      <c r="K332" s="24"/>
      <c r="L332" s="24"/>
      <c r="M332" s="24"/>
      <c r="N332" s="24"/>
      <c r="O332" s="24"/>
      <c r="P332" s="24"/>
      <c r="Q332" s="24"/>
      <c r="R332" s="24"/>
      <c r="S332" s="24"/>
      <c r="T332" s="24"/>
      <c r="U332" s="24"/>
      <c r="V332" s="24"/>
      <c r="W332" s="24"/>
      <c r="X332" s="24"/>
      <c r="Y332" s="24"/>
    </row>
    <row r="333" spans="1:25" ht="15">
      <c r="A333" s="24"/>
      <c r="B333" s="337"/>
      <c r="C333" s="26"/>
      <c r="D333" s="25"/>
      <c r="E333" s="27"/>
      <c r="F333" s="27"/>
      <c r="G333" s="27"/>
      <c r="H333" s="24"/>
      <c r="I333" s="24"/>
      <c r="J333" s="24"/>
      <c r="K333" s="24"/>
      <c r="L333" s="24"/>
      <c r="M333" s="24"/>
      <c r="N333" s="24"/>
      <c r="O333" s="24"/>
      <c r="P333" s="24"/>
      <c r="Q333" s="24"/>
      <c r="R333" s="24"/>
      <c r="S333" s="24"/>
      <c r="T333" s="24"/>
      <c r="U333" s="24"/>
      <c r="V333" s="24"/>
      <c r="W333" s="24"/>
      <c r="X333" s="24"/>
      <c r="Y333" s="24"/>
    </row>
    <row r="334" spans="1:25" ht="15">
      <c r="A334" s="24"/>
      <c r="B334" s="337"/>
      <c r="C334" s="26"/>
      <c r="D334" s="25"/>
      <c r="E334" s="27"/>
      <c r="F334" s="27"/>
      <c r="G334" s="27"/>
      <c r="H334" s="24"/>
      <c r="I334" s="24"/>
      <c r="J334" s="24"/>
      <c r="K334" s="24"/>
      <c r="L334" s="24"/>
      <c r="M334" s="24"/>
      <c r="N334" s="24"/>
      <c r="O334" s="24"/>
      <c r="P334" s="24"/>
      <c r="Q334" s="24"/>
      <c r="R334" s="24"/>
      <c r="S334" s="24"/>
      <c r="T334" s="24"/>
      <c r="U334" s="24"/>
      <c r="V334" s="24"/>
      <c r="W334" s="24"/>
      <c r="X334" s="24"/>
      <c r="Y334" s="24"/>
    </row>
    <row r="335" spans="1:25" ht="15">
      <c r="A335" s="24"/>
      <c r="B335" s="337"/>
      <c r="C335" s="26"/>
      <c r="D335" s="25"/>
      <c r="E335" s="27"/>
      <c r="F335" s="27"/>
      <c r="G335" s="27"/>
      <c r="H335" s="24"/>
      <c r="I335" s="24"/>
      <c r="J335" s="24"/>
      <c r="K335" s="24"/>
      <c r="L335" s="24"/>
      <c r="M335" s="24"/>
      <c r="N335" s="24"/>
      <c r="O335" s="24"/>
      <c r="P335" s="24"/>
      <c r="Q335" s="24"/>
      <c r="R335" s="24"/>
      <c r="S335" s="24"/>
      <c r="T335" s="24"/>
      <c r="U335" s="24"/>
      <c r="V335" s="24"/>
      <c r="W335" s="24"/>
      <c r="X335" s="24"/>
      <c r="Y335" s="24"/>
    </row>
    <row r="336" spans="1:25" ht="15">
      <c r="A336" s="24"/>
      <c r="B336" s="337"/>
      <c r="C336" s="26"/>
      <c r="D336" s="25"/>
      <c r="E336" s="27"/>
      <c r="F336" s="27"/>
      <c r="G336" s="27"/>
      <c r="H336" s="24"/>
      <c r="I336" s="24"/>
      <c r="J336" s="24"/>
      <c r="K336" s="24"/>
      <c r="L336" s="24"/>
      <c r="M336" s="24"/>
      <c r="N336" s="24"/>
      <c r="O336" s="24"/>
      <c r="P336" s="24"/>
      <c r="Q336" s="24"/>
      <c r="R336" s="24"/>
      <c r="S336" s="24"/>
      <c r="T336" s="24"/>
      <c r="U336" s="24"/>
      <c r="V336" s="24"/>
      <c r="W336" s="24"/>
      <c r="X336" s="24"/>
      <c r="Y336" s="24"/>
    </row>
    <row r="337" spans="1:25" ht="15">
      <c r="A337" s="24"/>
      <c r="B337" s="337"/>
      <c r="C337" s="26"/>
      <c r="D337" s="25"/>
      <c r="E337" s="27"/>
      <c r="F337" s="27"/>
      <c r="G337" s="27"/>
      <c r="H337" s="24"/>
      <c r="I337" s="24"/>
      <c r="J337" s="24"/>
      <c r="K337" s="24"/>
      <c r="L337" s="24"/>
      <c r="M337" s="24"/>
      <c r="N337" s="24"/>
      <c r="O337" s="24"/>
      <c r="P337" s="24"/>
      <c r="Q337" s="24"/>
      <c r="R337" s="24"/>
      <c r="S337" s="24"/>
      <c r="T337" s="24"/>
      <c r="U337" s="24"/>
      <c r="V337" s="24"/>
      <c r="W337" s="24"/>
      <c r="X337" s="24"/>
      <c r="Y337" s="24"/>
    </row>
    <row r="338" spans="1:25" ht="15">
      <c r="A338" s="24"/>
      <c r="B338" s="337"/>
      <c r="C338" s="26"/>
      <c r="D338" s="25"/>
      <c r="E338" s="27"/>
      <c r="F338" s="27"/>
      <c r="G338" s="27"/>
      <c r="H338" s="24"/>
      <c r="I338" s="24"/>
      <c r="J338" s="24"/>
      <c r="K338" s="24"/>
      <c r="L338" s="24"/>
      <c r="M338" s="24"/>
      <c r="N338" s="24"/>
      <c r="O338" s="24"/>
      <c r="P338" s="24"/>
      <c r="Q338" s="24"/>
      <c r="R338" s="24"/>
      <c r="S338" s="24"/>
      <c r="T338" s="24"/>
      <c r="U338" s="24"/>
      <c r="V338" s="24"/>
      <c r="W338" s="24"/>
      <c r="X338" s="24"/>
      <c r="Y338" s="24"/>
    </row>
    <row r="339" spans="1:25" ht="15">
      <c r="A339" s="24"/>
      <c r="B339" s="337"/>
      <c r="C339" s="26"/>
      <c r="D339" s="25"/>
      <c r="E339" s="27"/>
      <c r="F339" s="27"/>
      <c r="G339" s="27"/>
      <c r="H339" s="24"/>
      <c r="I339" s="24"/>
      <c r="J339" s="24"/>
      <c r="K339" s="24"/>
      <c r="L339" s="24"/>
      <c r="M339" s="24"/>
      <c r="N339" s="24"/>
      <c r="O339" s="24"/>
      <c r="P339" s="24"/>
      <c r="Q339" s="24"/>
      <c r="R339" s="24"/>
      <c r="S339" s="24"/>
      <c r="T339" s="24"/>
      <c r="U339" s="24"/>
      <c r="V339" s="24"/>
      <c r="W339" s="24"/>
      <c r="X339" s="24"/>
      <c r="Y339" s="24"/>
    </row>
    <row r="340" spans="1:25" ht="15">
      <c r="A340" s="24"/>
      <c r="B340" s="337"/>
      <c r="C340" s="26"/>
      <c r="D340" s="25"/>
      <c r="E340" s="27"/>
      <c r="F340" s="27"/>
      <c r="G340" s="27"/>
      <c r="H340" s="24"/>
      <c r="I340" s="24"/>
      <c r="J340" s="24"/>
      <c r="K340" s="24"/>
      <c r="L340" s="24"/>
      <c r="M340" s="24"/>
      <c r="N340" s="24"/>
      <c r="O340" s="24"/>
      <c r="P340" s="24"/>
      <c r="Q340" s="24"/>
      <c r="R340" s="24"/>
      <c r="S340" s="24"/>
      <c r="T340" s="24"/>
      <c r="U340" s="24"/>
      <c r="V340" s="24"/>
      <c r="W340" s="24"/>
      <c r="X340" s="24"/>
      <c r="Y340" s="24"/>
    </row>
    <row r="341" spans="1:25" ht="15">
      <c r="A341" s="24"/>
      <c r="B341" s="337"/>
      <c r="C341" s="26"/>
      <c r="D341" s="25"/>
      <c r="E341" s="27"/>
      <c r="F341" s="27"/>
      <c r="G341" s="27"/>
      <c r="H341" s="24"/>
      <c r="I341" s="24"/>
      <c r="J341" s="24"/>
      <c r="K341" s="24"/>
      <c r="L341" s="24"/>
      <c r="M341" s="24"/>
      <c r="N341" s="24"/>
      <c r="O341" s="24"/>
      <c r="P341" s="24"/>
      <c r="Q341" s="24"/>
      <c r="R341" s="24"/>
      <c r="S341" s="24"/>
      <c r="T341" s="24"/>
      <c r="U341" s="24"/>
      <c r="V341" s="24"/>
      <c r="W341" s="24"/>
      <c r="X341" s="24"/>
      <c r="Y341" s="24"/>
    </row>
    <row r="342" spans="1:25" ht="15">
      <c r="A342" s="24"/>
      <c r="B342" s="337"/>
      <c r="C342" s="26"/>
      <c r="D342" s="25"/>
      <c r="E342" s="27"/>
      <c r="F342" s="27"/>
      <c r="G342" s="27"/>
      <c r="H342" s="24"/>
      <c r="I342" s="24"/>
      <c r="J342" s="24"/>
      <c r="K342" s="24"/>
      <c r="L342" s="24"/>
      <c r="M342" s="24"/>
      <c r="N342" s="24"/>
      <c r="O342" s="24"/>
      <c r="P342" s="24"/>
      <c r="Q342" s="24"/>
      <c r="R342" s="24"/>
      <c r="S342" s="24"/>
      <c r="T342" s="24"/>
      <c r="U342" s="24"/>
      <c r="V342" s="24"/>
      <c r="W342" s="24"/>
      <c r="X342" s="24"/>
      <c r="Y342" s="24"/>
    </row>
    <row r="343" spans="1:25" ht="15">
      <c r="A343" s="24"/>
      <c r="B343" s="337"/>
      <c r="C343" s="26"/>
      <c r="D343" s="25"/>
      <c r="E343" s="27"/>
      <c r="F343" s="27"/>
      <c r="G343" s="27"/>
      <c r="H343" s="24"/>
      <c r="I343" s="24"/>
      <c r="J343" s="24"/>
      <c r="K343" s="24"/>
      <c r="L343" s="24"/>
      <c r="M343" s="24"/>
      <c r="N343" s="24"/>
      <c r="O343" s="24"/>
      <c r="P343" s="24"/>
      <c r="Q343" s="24"/>
      <c r="R343" s="24"/>
      <c r="S343" s="24"/>
      <c r="T343" s="24"/>
      <c r="U343" s="24"/>
      <c r="V343" s="24"/>
      <c r="W343" s="24"/>
      <c r="X343" s="24"/>
      <c r="Y343" s="24"/>
    </row>
    <row r="344" spans="1:25" ht="15">
      <c r="A344" s="24"/>
      <c r="B344" s="337"/>
      <c r="C344" s="26"/>
      <c r="D344" s="25"/>
      <c r="E344" s="27"/>
      <c r="F344" s="27"/>
      <c r="G344" s="27"/>
      <c r="H344" s="24"/>
      <c r="I344" s="24"/>
      <c r="J344" s="24"/>
      <c r="K344" s="24"/>
      <c r="L344" s="24"/>
      <c r="M344" s="24"/>
      <c r="N344" s="24"/>
      <c r="O344" s="24"/>
      <c r="P344" s="24"/>
      <c r="Q344" s="24"/>
      <c r="R344" s="24"/>
      <c r="S344" s="24"/>
      <c r="T344" s="24"/>
      <c r="U344" s="24"/>
      <c r="V344" s="24"/>
      <c r="W344" s="24"/>
      <c r="X344" s="24"/>
      <c r="Y344" s="24"/>
    </row>
    <row r="345" spans="1:25" ht="15">
      <c r="A345" s="24"/>
      <c r="B345" s="337"/>
      <c r="C345" s="26"/>
      <c r="D345" s="25"/>
      <c r="E345" s="27"/>
      <c r="F345" s="27"/>
      <c r="G345" s="27"/>
      <c r="H345" s="24"/>
      <c r="I345" s="24"/>
      <c r="J345" s="24"/>
      <c r="K345" s="24"/>
      <c r="L345" s="24"/>
      <c r="M345" s="24"/>
      <c r="N345" s="24"/>
      <c r="O345" s="24"/>
      <c r="P345" s="24"/>
      <c r="Q345" s="24"/>
      <c r="R345" s="24"/>
      <c r="S345" s="24"/>
      <c r="T345" s="24"/>
      <c r="U345" s="24"/>
      <c r="V345" s="24"/>
      <c r="W345" s="24"/>
      <c r="X345" s="24"/>
      <c r="Y345" s="24"/>
    </row>
    <row r="346" spans="1:25" ht="15">
      <c r="A346" s="24"/>
      <c r="B346" s="337"/>
      <c r="C346" s="26"/>
      <c r="D346" s="25"/>
      <c r="E346" s="27"/>
      <c r="F346" s="27"/>
      <c r="G346" s="27"/>
      <c r="H346" s="24"/>
      <c r="I346" s="24"/>
      <c r="J346" s="24"/>
      <c r="K346" s="24"/>
      <c r="L346" s="24"/>
      <c r="M346" s="24"/>
      <c r="N346" s="24"/>
      <c r="O346" s="24"/>
      <c r="P346" s="24"/>
      <c r="Q346" s="24"/>
      <c r="R346" s="24"/>
      <c r="S346" s="24"/>
      <c r="T346" s="24"/>
      <c r="U346" s="24"/>
      <c r="V346" s="24"/>
      <c r="W346" s="24"/>
      <c r="X346" s="24"/>
      <c r="Y346" s="24"/>
    </row>
    <row r="347" spans="1:25" ht="15">
      <c r="A347" s="24"/>
      <c r="B347" s="337"/>
      <c r="C347" s="26"/>
      <c r="D347" s="25"/>
      <c r="E347" s="27"/>
      <c r="F347" s="27"/>
      <c r="G347" s="27"/>
      <c r="H347" s="24"/>
      <c r="I347" s="24"/>
      <c r="J347" s="24"/>
      <c r="K347" s="24"/>
      <c r="L347" s="24"/>
      <c r="M347" s="24"/>
      <c r="N347" s="24"/>
      <c r="O347" s="24"/>
      <c r="P347" s="24"/>
      <c r="Q347" s="24"/>
      <c r="R347" s="24"/>
      <c r="S347" s="24"/>
      <c r="T347" s="24"/>
      <c r="U347" s="24"/>
      <c r="V347" s="24"/>
      <c r="W347" s="24"/>
      <c r="X347" s="24"/>
      <c r="Y347" s="24"/>
    </row>
    <row r="348" spans="1:25" ht="15">
      <c r="A348" s="24"/>
      <c r="B348" s="337"/>
      <c r="C348" s="26"/>
      <c r="D348" s="25"/>
      <c r="E348" s="27"/>
      <c r="F348" s="27"/>
      <c r="G348" s="27"/>
      <c r="H348" s="24"/>
      <c r="I348" s="24"/>
      <c r="J348" s="24"/>
      <c r="K348" s="24"/>
      <c r="L348" s="24"/>
      <c r="M348" s="24"/>
      <c r="N348" s="24"/>
      <c r="O348" s="24"/>
      <c r="P348" s="24"/>
      <c r="Q348" s="24"/>
      <c r="R348" s="24"/>
      <c r="S348" s="24"/>
      <c r="T348" s="24"/>
      <c r="U348" s="24"/>
      <c r="V348" s="24"/>
      <c r="W348" s="24"/>
      <c r="X348" s="24"/>
      <c r="Y348" s="24"/>
    </row>
    <row r="349" spans="1:25" ht="15">
      <c r="A349" s="24"/>
      <c r="B349" s="337"/>
      <c r="C349" s="26"/>
      <c r="D349" s="25"/>
      <c r="E349" s="27"/>
      <c r="F349" s="27"/>
      <c r="G349" s="27"/>
      <c r="H349" s="24"/>
      <c r="I349" s="24"/>
      <c r="J349" s="24"/>
      <c r="K349" s="24"/>
      <c r="L349" s="24"/>
      <c r="M349" s="24"/>
      <c r="N349" s="24"/>
      <c r="O349" s="24"/>
      <c r="P349" s="24"/>
      <c r="Q349" s="24"/>
      <c r="R349" s="24"/>
      <c r="S349" s="24"/>
      <c r="T349" s="24"/>
      <c r="U349" s="24"/>
      <c r="V349" s="24"/>
      <c r="W349" s="24"/>
      <c r="X349" s="24"/>
      <c r="Y349" s="24"/>
    </row>
    <row r="350" spans="1:25" ht="15">
      <c r="A350" s="24"/>
      <c r="B350" s="337"/>
      <c r="C350" s="26"/>
      <c r="D350" s="25"/>
      <c r="E350" s="27"/>
      <c r="F350" s="27"/>
      <c r="G350" s="27"/>
      <c r="H350" s="24"/>
      <c r="I350" s="24"/>
      <c r="J350" s="24"/>
      <c r="K350" s="24"/>
      <c r="L350" s="24"/>
      <c r="M350" s="24"/>
      <c r="N350" s="24"/>
      <c r="O350" s="24"/>
      <c r="P350" s="24"/>
      <c r="Q350" s="24"/>
      <c r="R350" s="24"/>
      <c r="S350" s="24"/>
      <c r="T350" s="24"/>
      <c r="U350" s="24"/>
      <c r="V350" s="24"/>
      <c r="W350" s="24"/>
      <c r="X350" s="24"/>
      <c r="Y350" s="24"/>
    </row>
    <row r="351" spans="1:25" ht="15">
      <c r="A351" s="24"/>
      <c r="B351" s="337"/>
      <c r="C351" s="26"/>
      <c r="D351" s="25"/>
      <c r="E351" s="27"/>
      <c r="F351" s="27"/>
      <c r="G351" s="27"/>
      <c r="H351" s="24"/>
      <c r="I351" s="24"/>
      <c r="J351" s="24"/>
      <c r="K351" s="24"/>
      <c r="L351" s="24"/>
      <c r="M351" s="24"/>
      <c r="N351" s="24"/>
      <c r="O351" s="24"/>
      <c r="P351" s="24"/>
      <c r="Q351" s="24"/>
      <c r="R351" s="24"/>
      <c r="S351" s="24"/>
      <c r="T351" s="24"/>
      <c r="U351" s="24"/>
      <c r="V351" s="24"/>
      <c r="W351" s="24"/>
      <c r="X351" s="24"/>
      <c r="Y351" s="24"/>
    </row>
    <row r="352" spans="1:25" ht="15">
      <c r="A352" s="24"/>
      <c r="B352" s="337"/>
      <c r="C352" s="26"/>
      <c r="D352" s="25"/>
      <c r="E352" s="27"/>
      <c r="F352" s="27"/>
      <c r="G352" s="27"/>
      <c r="H352" s="24"/>
      <c r="I352" s="24"/>
      <c r="J352" s="24"/>
      <c r="K352" s="24"/>
      <c r="L352" s="24"/>
      <c r="M352" s="24"/>
      <c r="N352" s="24"/>
      <c r="O352" s="24"/>
      <c r="P352" s="24"/>
      <c r="Q352" s="24"/>
      <c r="R352" s="24"/>
      <c r="S352" s="24"/>
      <c r="T352" s="24"/>
      <c r="U352" s="24"/>
      <c r="V352" s="24"/>
      <c r="W352" s="24"/>
      <c r="X352" s="24"/>
      <c r="Y352" s="24"/>
    </row>
    <row r="353" spans="1:25" ht="15">
      <c r="A353" s="24"/>
      <c r="B353" s="337"/>
      <c r="C353" s="26"/>
      <c r="D353" s="25"/>
      <c r="E353" s="27"/>
      <c r="F353" s="27"/>
      <c r="G353" s="27"/>
      <c r="H353" s="24"/>
      <c r="I353" s="24"/>
      <c r="J353" s="24"/>
      <c r="K353" s="24"/>
      <c r="L353" s="24"/>
      <c r="M353" s="24"/>
      <c r="N353" s="24"/>
      <c r="O353" s="24"/>
      <c r="P353" s="24"/>
      <c r="Q353" s="24"/>
      <c r="R353" s="24"/>
      <c r="S353" s="24"/>
      <c r="T353" s="24"/>
      <c r="U353" s="24"/>
      <c r="V353" s="24"/>
      <c r="W353" s="24"/>
      <c r="X353" s="24"/>
      <c r="Y353" s="24"/>
    </row>
    <row r="354" spans="1:25" ht="15">
      <c r="A354" s="24"/>
      <c r="B354" s="337"/>
      <c r="C354" s="26"/>
      <c r="D354" s="25"/>
      <c r="E354" s="27"/>
      <c r="F354" s="27"/>
      <c r="G354" s="27"/>
      <c r="H354" s="24"/>
      <c r="I354" s="24"/>
      <c r="J354" s="24"/>
      <c r="K354" s="24"/>
      <c r="L354" s="24"/>
      <c r="M354" s="24"/>
      <c r="N354" s="24"/>
      <c r="O354" s="24"/>
      <c r="P354" s="24"/>
      <c r="Q354" s="24"/>
      <c r="R354" s="24"/>
      <c r="S354" s="24"/>
      <c r="T354" s="24"/>
      <c r="U354" s="24"/>
      <c r="V354" s="24"/>
      <c r="W354" s="24"/>
      <c r="X354" s="24"/>
      <c r="Y354" s="24"/>
    </row>
    <row r="355" spans="1:25" ht="15">
      <c r="A355" s="24"/>
      <c r="B355" s="337"/>
      <c r="C355" s="26"/>
      <c r="D355" s="25"/>
      <c r="E355" s="27"/>
      <c r="F355" s="27"/>
      <c r="G355" s="27"/>
      <c r="H355" s="24"/>
      <c r="I355" s="24"/>
      <c r="J355" s="24"/>
      <c r="K355" s="24"/>
      <c r="L355" s="24"/>
      <c r="M355" s="24"/>
      <c r="N355" s="24"/>
      <c r="O355" s="24"/>
      <c r="P355" s="24"/>
      <c r="Q355" s="24"/>
      <c r="R355" s="24"/>
      <c r="S355" s="24"/>
      <c r="T355" s="24"/>
      <c r="U355" s="24"/>
      <c r="V355" s="24"/>
      <c r="W355" s="24"/>
      <c r="X355" s="24"/>
      <c r="Y355" s="24"/>
    </row>
    <row r="356" spans="1:25" ht="15">
      <c r="A356" s="24"/>
      <c r="B356" s="337"/>
      <c r="C356" s="26"/>
      <c r="D356" s="25"/>
      <c r="E356" s="27"/>
      <c r="F356" s="27"/>
      <c r="G356" s="27"/>
      <c r="H356" s="24"/>
      <c r="I356" s="24"/>
      <c r="J356" s="24"/>
      <c r="K356" s="24"/>
      <c r="L356" s="24"/>
      <c r="M356" s="24"/>
      <c r="N356" s="24"/>
      <c r="O356" s="24"/>
      <c r="P356" s="24"/>
      <c r="Q356" s="24"/>
      <c r="R356" s="24"/>
      <c r="S356" s="24"/>
      <c r="T356" s="24"/>
      <c r="U356" s="24"/>
      <c r="V356" s="24"/>
      <c r="W356" s="24"/>
      <c r="X356" s="24"/>
      <c r="Y356" s="24"/>
    </row>
    <row r="357" spans="1:25" ht="15">
      <c r="A357" s="24"/>
      <c r="B357" s="337"/>
      <c r="C357" s="26"/>
      <c r="D357" s="25"/>
      <c r="E357" s="27"/>
      <c r="F357" s="27"/>
      <c r="G357" s="27"/>
      <c r="H357" s="24"/>
      <c r="I357" s="24"/>
      <c r="J357" s="24"/>
      <c r="K357" s="24"/>
      <c r="L357" s="24"/>
      <c r="M357" s="24"/>
      <c r="N357" s="24"/>
      <c r="O357" s="24"/>
      <c r="P357" s="24"/>
      <c r="Q357" s="24"/>
      <c r="R357" s="24"/>
      <c r="S357" s="24"/>
      <c r="T357" s="24"/>
      <c r="U357" s="24"/>
      <c r="V357" s="24"/>
      <c r="W357" s="24"/>
      <c r="X357" s="24"/>
      <c r="Y357" s="24"/>
    </row>
    <row r="358" spans="1:25" ht="15">
      <c r="A358" s="24"/>
      <c r="B358" s="337"/>
      <c r="C358" s="26"/>
      <c r="D358" s="25"/>
      <c r="E358" s="27"/>
      <c r="F358" s="27"/>
      <c r="G358" s="27"/>
      <c r="H358" s="24"/>
      <c r="I358" s="24"/>
      <c r="J358" s="24"/>
      <c r="K358" s="24"/>
      <c r="L358" s="24"/>
      <c r="M358" s="24"/>
      <c r="N358" s="24"/>
      <c r="O358" s="24"/>
      <c r="P358" s="24"/>
      <c r="Q358" s="24"/>
      <c r="R358" s="24"/>
      <c r="S358" s="24"/>
      <c r="T358" s="24"/>
      <c r="U358" s="24"/>
      <c r="V358" s="24"/>
      <c r="W358" s="24"/>
      <c r="X358" s="24"/>
      <c r="Y358" s="24"/>
    </row>
    <row r="359" spans="1:25" ht="15">
      <c r="A359" s="24"/>
      <c r="B359" s="337"/>
      <c r="C359" s="26"/>
      <c r="D359" s="25"/>
      <c r="E359" s="27"/>
      <c r="F359" s="27"/>
      <c r="G359" s="27"/>
      <c r="H359" s="24"/>
      <c r="I359" s="24"/>
      <c r="J359" s="24"/>
      <c r="K359" s="24"/>
      <c r="L359" s="24"/>
      <c r="M359" s="24"/>
      <c r="N359" s="24"/>
      <c r="O359" s="24"/>
      <c r="P359" s="24"/>
      <c r="Q359" s="24"/>
      <c r="R359" s="24"/>
      <c r="S359" s="24"/>
      <c r="T359" s="24"/>
      <c r="U359" s="24"/>
      <c r="V359" s="24"/>
      <c r="W359" s="24"/>
      <c r="X359" s="24"/>
      <c r="Y359" s="24"/>
    </row>
    <row r="360" spans="1:25" ht="15">
      <c r="A360" s="24"/>
      <c r="B360" s="337"/>
      <c r="C360" s="26"/>
      <c r="D360" s="25"/>
      <c r="E360" s="27"/>
      <c r="F360" s="27"/>
      <c r="G360" s="27"/>
      <c r="H360" s="24"/>
      <c r="I360" s="24"/>
      <c r="J360" s="24"/>
      <c r="K360" s="24"/>
      <c r="L360" s="24"/>
      <c r="M360" s="24"/>
      <c r="N360" s="24"/>
      <c r="O360" s="24"/>
      <c r="P360" s="24"/>
      <c r="Q360" s="24"/>
      <c r="R360" s="24"/>
      <c r="S360" s="24"/>
      <c r="T360" s="24"/>
      <c r="U360" s="24"/>
      <c r="V360" s="24"/>
      <c r="W360" s="24"/>
      <c r="X360" s="24"/>
      <c r="Y360" s="24"/>
    </row>
    <row r="361" spans="1:25" ht="15">
      <c r="A361" s="24"/>
      <c r="B361" s="337"/>
      <c r="C361" s="26"/>
      <c r="D361" s="25"/>
      <c r="E361" s="27"/>
      <c r="F361" s="27"/>
      <c r="G361" s="27"/>
      <c r="H361" s="24"/>
      <c r="I361" s="24"/>
      <c r="J361" s="24"/>
      <c r="K361" s="24"/>
      <c r="L361" s="24"/>
      <c r="M361" s="24"/>
      <c r="N361" s="24"/>
      <c r="O361" s="24"/>
      <c r="P361" s="24"/>
      <c r="Q361" s="24"/>
      <c r="R361" s="24"/>
      <c r="S361" s="24"/>
      <c r="T361" s="24"/>
      <c r="U361" s="24"/>
      <c r="V361" s="24"/>
      <c r="W361" s="24"/>
      <c r="X361" s="24"/>
      <c r="Y361" s="24"/>
    </row>
    <row r="362" spans="1:25" ht="15">
      <c r="A362" s="24"/>
      <c r="B362" s="337"/>
      <c r="C362" s="26"/>
      <c r="D362" s="25"/>
      <c r="E362" s="27"/>
      <c r="F362" s="27"/>
      <c r="G362" s="27"/>
      <c r="H362" s="24"/>
      <c r="I362" s="24"/>
      <c r="J362" s="24"/>
      <c r="K362" s="24"/>
      <c r="L362" s="24"/>
      <c r="M362" s="24"/>
      <c r="N362" s="24"/>
      <c r="O362" s="24"/>
      <c r="P362" s="24"/>
      <c r="Q362" s="24"/>
      <c r="R362" s="24"/>
      <c r="S362" s="24"/>
      <c r="T362" s="24"/>
      <c r="U362" s="24"/>
      <c r="V362" s="24"/>
      <c r="W362" s="24"/>
      <c r="X362" s="24"/>
      <c r="Y362" s="24"/>
    </row>
    <row r="363" spans="1:25" ht="15">
      <c r="A363" s="24"/>
      <c r="B363" s="337"/>
      <c r="C363" s="26"/>
      <c r="D363" s="25"/>
      <c r="E363" s="27"/>
      <c r="F363" s="27"/>
      <c r="G363" s="27"/>
      <c r="H363" s="24"/>
      <c r="I363" s="24"/>
      <c r="J363" s="24"/>
      <c r="K363" s="24"/>
      <c r="L363" s="24"/>
      <c r="M363" s="24"/>
      <c r="N363" s="24"/>
      <c r="O363" s="24"/>
      <c r="P363" s="24"/>
      <c r="Q363" s="24"/>
      <c r="R363" s="24"/>
      <c r="S363" s="24"/>
      <c r="T363" s="24"/>
      <c r="U363" s="24"/>
      <c r="V363" s="24"/>
      <c r="W363" s="24"/>
      <c r="X363" s="24"/>
      <c r="Y363" s="24"/>
    </row>
    <row r="364" spans="1:25" ht="15">
      <c r="A364" s="24"/>
      <c r="B364" s="337"/>
      <c r="C364" s="26"/>
      <c r="D364" s="25"/>
      <c r="E364" s="27"/>
      <c r="F364" s="27"/>
      <c r="G364" s="27"/>
      <c r="H364" s="24"/>
      <c r="I364" s="24"/>
      <c r="J364" s="24"/>
      <c r="K364" s="24"/>
      <c r="L364" s="24"/>
      <c r="M364" s="24"/>
      <c r="N364" s="24"/>
      <c r="O364" s="24"/>
      <c r="P364" s="24"/>
      <c r="Q364" s="24"/>
      <c r="R364" s="24"/>
      <c r="S364" s="24"/>
      <c r="T364" s="24"/>
      <c r="U364" s="24"/>
      <c r="V364" s="24"/>
      <c r="W364" s="24"/>
      <c r="X364" s="24"/>
      <c r="Y364" s="24"/>
    </row>
    <row r="365" spans="1:25" ht="15">
      <c r="A365" s="24"/>
      <c r="B365" s="337"/>
      <c r="C365" s="26"/>
      <c r="D365" s="25"/>
      <c r="E365" s="27"/>
      <c r="F365" s="27"/>
      <c r="G365" s="27"/>
      <c r="H365" s="24"/>
      <c r="I365" s="24"/>
      <c r="J365" s="24"/>
      <c r="K365" s="24"/>
      <c r="L365" s="24"/>
      <c r="M365" s="24"/>
      <c r="N365" s="24"/>
      <c r="O365" s="24"/>
      <c r="P365" s="24"/>
      <c r="Q365" s="24"/>
      <c r="R365" s="24"/>
      <c r="S365" s="24"/>
      <c r="T365" s="24"/>
      <c r="U365" s="24"/>
      <c r="V365" s="24"/>
      <c r="W365" s="24"/>
      <c r="X365" s="24"/>
      <c r="Y365" s="24"/>
    </row>
    <row r="366" spans="1:25" ht="15">
      <c r="A366" s="24"/>
      <c r="B366" s="337"/>
      <c r="C366" s="26"/>
      <c r="D366" s="25"/>
      <c r="E366" s="27"/>
      <c r="F366" s="27"/>
      <c r="G366" s="27"/>
      <c r="H366" s="24"/>
      <c r="I366" s="24"/>
      <c r="J366" s="24"/>
      <c r="K366" s="24"/>
      <c r="L366" s="24"/>
      <c r="M366" s="24"/>
      <c r="N366" s="24"/>
      <c r="O366" s="24"/>
      <c r="P366" s="24"/>
      <c r="Q366" s="24"/>
      <c r="R366" s="24"/>
      <c r="S366" s="24"/>
      <c r="T366" s="24"/>
      <c r="U366" s="24"/>
      <c r="V366" s="24"/>
      <c r="W366" s="24"/>
      <c r="X366" s="24"/>
      <c r="Y366" s="24"/>
    </row>
    <row r="367" spans="1:25" ht="15">
      <c r="A367" s="24"/>
      <c r="B367" s="337"/>
      <c r="C367" s="26"/>
      <c r="D367" s="25"/>
      <c r="E367" s="27"/>
      <c r="F367" s="27"/>
      <c r="G367" s="27"/>
      <c r="H367" s="24"/>
      <c r="I367" s="24"/>
      <c r="J367" s="24"/>
      <c r="K367" s="24"/>
      <c r="L367" s="24"/>
      <c r="M367" s="24"/>
      <c r="N367" s="24"/>
      <c r="O367" s="24"/>
      <c r="P367" s="24"/>
      <c r="Q367" s="24"/>
      <c r="R367" s="24"/>
      <c r="S367" s="24"/>
      <c r="T367" s="24"/>
      <c r="U367" s="24"/>
      <c r="V367" s="24"/>
      <c r="W367" s="24"/>
      <c r="X367" s="24"/>
      <c r="Y367" s="24"/>
    </row>
    <row r="368" spans="1:25" ht="15">
      <c r="A368" s="24"/>
      <c r="B368" s="337"/>
      <c r="C368" s="26"/>
      <c r="D368" s="25"/>
      <c r="E368" s="27"/>
      <c r="F368" s="27"/>
      <c r="G368" s="27"/>
      <c r="H368" s="24"/>
      <c r="I368" s="24"/>
      <c r="J368" s="24"/>
      <c r="K368" s="24"/>
      <c r="L368" s="24"/>
      <c r="M368" s="24"/>
      <c r="N368" s="24"/>
      <c r="O368" s="24"/>
      <c r="P368" s="24"/>
      <c r="Q368" s="24"/>
      <c r="R368" s="24"/>
      <c r="S368" s="24"/>
      <c r="T368" s="24"/>
      <c r="U368" s="24"/>
      <c r="V368" s="24"/>
      <c r="W368" s="24"/>
      <c r="X368" s="24"/>
      <c r="Y368" s="24"/>
    </row>
    <row r="369" spans="1:25" ht="15">
      <c r="A369" s="24"/>
      <c r="B369" s="337"/>
      <c r="C369" s="26"/>
      <c r="D369" s="25"/>
      <c r="E369" s="27"/>
      <c r="F369" s="27"/>
      <c r="G369" s="27"/>
      <c r="H369" s="24"/>
      <c r="I369" s="24"/>
      <c r="J369" s="24"/>
      <c r="K369" s="24"/>
      <c r="L369" s="24"/>
      <c r="M369" s="24"/>
      <c r="N369" s="24"/>
      <c r="O369" s="24"/>
      <c r="P369" s="24"/>
      <c r="Q369" s="24"/>
      <c r="R369" s="24"/>
      <c r="S369" s="24"/>
      <c r="T369" s="24"/>
      <c r="U369" s="24"/>
      <c r="V369" s="24"/>
      <c r="W369" s="24"/>
      <c r="X369" s="24"/>
      <c r="Y369" s="24"/>
    </row>
    <row r="370" spans="1:25" ht="15">
      <c r="A370" s="24"/>
      <c r="B370" s="337"/>
      <c r="C370" s="26"/>
      <c r="D370" s="25"/>
      <c r="E370" s="27"/>
      <c r="F370" s="27"/>
      <c r="G370" s="27"/>
      <c r="H370" s="24"/>
      <c r="I370" s="24"/>
      <c r="J370" s="24"/>
      <c r="K370" s="24"/>
      <c r="L370" s="24"/>
      <c r="M370" s="24"/>
      <c r="N370" s="24"/>
      <c r="O370" s="24"/>
      <c r="P370" s="24"/>
      <c r="Q370" s="24"/>
      <c r="R370" s="24"/>
      <c r="S370" s="24"/>
      <c r="T370" s="24"/>
      <c r="U370" s="24"/>
      <c r="V370" s="24"/>
      <c r="W370" s="24"/>
      <c r="X370" s="24"/>
      <c r="Y370" s="24"/>
    </row>
    <row r="371" spans="1:25" ht="15">
      <c r="A371" s="24"/>
      <c r="B371" s="337"/>
      <c r="C371" s="26"/>
      <c r="D371" s="25"/>
      <c r="E371" s="27"/>
      <c r="F371" s="27"/>
      <c r="G371" s="27"/>
      <c r="H371" s="24"/>
      <c r="I371" s="24"/>
      <c r="J371" s="24"/>
      <c r="K371" s="24"/>
      <c r="L371" s="24"/>
      <c r="M371" s="24"/>
      <c r="N371" s="24"/>
      <c r="O371" s="24"/>
      <c r="P371" s="24"/>
      <c r="Q371" s="24"/>
      <c r="R371" s="24"/>
      <c r="S371" s="24"/>
      <c r="T371" s="24"/>
      <c r="U371" s="24"/>
      <c r="V371" s="24"/>
      <c r="W371" s="24"/>
      <c r="X371" s="24"/>
      <c r="Y371" s="24"/>
    </row>
    <row r="372" spans="1:25" ht="15">
      <c r="A372" s="24"/>
      <c r="B372" s="337"/>
      <c r="C372" s="26"/>
      <c r="D372" s="25"/>
      <c r="E372" s="27"/>
      <c r="F372" s="27"/>
      <c r="G372" s="27"/>
      <c r="H372" s="24"/>
      <c r="I372" s="24"/>
      <c r="J372" s="24"/>
      <c r="K372" s="24"/>
      <c r="L372" s="24"/>
      <c r="M372" s="24"/>
      <c r="N372" s="24"/>
      <c r="O372" s="24"/>
      <c r="P372" s="24"/>
      <c r="Q372" s="24"/>
      <c r="R372" s="24"/>
      <c r="S372" s="24"/>
      <c r="T372" s="24"/>
      <c r="U372" s="24"/>
      <c r="V372" s="24"/>
      <c r="W372" s="24"/>
      <c r="X372" s="24"/>
      <c r="Y372" s="24"/>
    </row>
    <row r="373" spans="1:25" ht="15">
      <c r="A373" s="24"/>
      <c r="B373" s="337"/>
      <c r="C373" s="26"/>
      <c r="D373" s="25"/>
      <c r="E373" s="27"/>
      <c r="F373" s="27"/>
      <c r="G373" s="27"/>
      <c r="H373" s="24"/>
      <c r="I373" s="24"/>
      <c r="J373" s="24"/>
      <c r="K373" s="24"/>
      <c r="L373" s="24"/>
      <c r="M373" s="24"/>
      <c r="N373" s="24"/>
      <c r="O373" s="24"/>
      <c r="P373" s="24"/>
      <c r="Q373" s="24"/>
      <c r="R373" s="24"/>
      <c r="S373" s="24"/>
      <c r="T373" s="24"/>
      <c r="U373" s="24"/>
      <c r="V373" s="24"/>
      <c r="W373" s="24"/>
      <c r="X373" s="24"/>
      <c r="Y373" s="24"/>
    </row>
    <row r="374" spans="1:25" ht="15">
      <c r="A374" s="24"/>
      <c r="B374" s="337"/>
      <c r="C374" s="26"/>
      <c r="D374" s="25"/>
      <c r="E374" s="27"/>
      <c r="F374" s="27"/>
      <c r="G374" s="27"/>
      <c r="H374" s="24"/>
      <c r="I374" s="24"/>
      <c r="J374" s="24"/>
      <c r="K374" s="24"/>
      <c r="L374" s="24"/>
      <c r="M374" s="24"/>
      <c r="N374" s="24"/>
      <c r="O374" s="24"/>
      <c r="P374" s="24"/>
      <c r="Q374" s="24"/>
      <c r="R374" s="24"/>
      <c r="S374" s="24"/>
      <c r="T374" s="24"/>
      <c r="U374" s="24"/>
      <c r="V374" s="24"/>
      <c r="W374" s="24"/>
      <c r="X374" s="24"/>
      <c r="Y374" s="24"/>
    </row>
    <row r="375" spans="1:25" ht="15">
      <c r="A375" s="24"/>
      <c r="B375" s="337"/>
      <c r="C375" s="26"/>
      <c r="D375" s="25"/>
      <c r="E375" s="27"/>
      <c r="F375" s="27"/>
      <c r="G375" s="27"/>
      <c r="H375" s="24"/>
      <c r="I375" s="24"/>
      <c r="J375" s="24"/>
      <c r="K375" s="24"/>
      <c r="L375" s="24"/>
      <c r="M375" s="24"/>
      <c r="N375" s="24"/>
      <c r="O375" s="24"/>
      <c r="P375" s="24"/>
      <c r="Q375" s="24"/>
      <c r="R375" s="24"/>
      <c r="S375" s="24"/>
      <c r="T375" s="24"/>
      <c r="U375" s="24"/>
      <c r="V375" s="24"/>
      <c r="W375" s="24"/>
      <c r="X375" s="24"/>
      <c r="Y375" s="24"/>
    </row>
    <row r="376" spans="1:25" ht="15">
      <c r="A376" s="24"/>
      <c r="B376" s="337"/>
      <c r="C376" s="26"/>
      <c r="D376" s="25"/>
      <c r="E376" s="27"/>
      <c r="F376" s="27"/>
      <c r="G376" s="27"/>
      <c r="H376" s="24"/>
      <c r="I376" s="24"/>
      <c r="J376" s="24"/>
      <c r="K376" s="24"/>
      <c r="L376" s="24"/>
      <c r="M376" s="24"/>
      <c r="N376" s="24"/>
      <c r="O376" s="24"/>
      <c r="P376" s="24"/>
      <c r="Q376" s="24"/>
      <c r="R376" s="24"/>
      <c r="S376" s="24"/>
      <c r="T376" s="24"/>
      <c r="U376" s="24"/>
      <c r="V376" s="24"/>
      <c r="W376" s="24"/>
      <c r="X376" s="24"/>
      <c r="Y376" s="24"/>
    </row>
    <row r="377" spans="1:25" ht="15">
      <c r="A377" s="24"/>
      <c r="B377" s="337"/>
      <c r="C377" s="26"/>
      <c r="D377" s="25"/>
      <c r="E377" s="27"/>
      <c r="F377" s="27"/>
      <c r="G377" s="27"/>
      <c r="H377" s="24"/>
      <c r="I377" s="24"/>
      <c r="J377" s="24"/>
      <c r="K377" s="24"/>
      <c r="L377" s="24"/>
      <c r="M377" s="24"/>
      <c r="N377" s="24"/>
      <c r="O377" s="24"/>
      <c r="P377" s="24"/>
      <c r="Q377" s="24"/>
      <c r="R377" s="24"/>
      <c r="S377" s="24"/>
      <c r="T377" s="24"/>
      <c r="U377" s="24"/>
      <c r="V377" s="24"/>
      <c r="W377" s="24"/>
      <c r="X377" s="24"/>
      <c r="Y377" s="24"/>
    </row>
    <row r="378" spans="1:25" ht="15">
      <c r="A378" s="24"/>
      <c r="B378" s="337"/>
      <c r="C378" s="26"/>
      <c r="D378" s="25"/>
      <c r="E378" s="27"/>
      <c r="F378" s="27"/>
      <c r="G378" s="27"/>
      <c r="H378" s="24"/>
      <c r="I378" s="24"/>
      <c r="J378" s="24"/>
      <c r="K378" s="24"/>
      <c r="L378" s="24"/>
      <c r="M378" s="24"/>
      <c r="N378" s="24"/>
      <c r="O378" s="24"/>
      <c r="P378" s="24"/>
      <c r="Q378" s="24"/>
      <c r="R378" s="24"/>
      <c r="S378" s="24"/>
      <c r="T378" s="24"/>
      <c r="U378" s="24"/>
      <c r="V378" s="24"/>
      <c r="W378" s="24"/>
      <c r="X378" s="24"/>
      <c r="Y378" s="24"/>
    </row>
    <row r="379" spans="1:25" ht="15">
      <c r="A379" s="24"/>
      <c r="B379" s="337"/>
      <c r="C379" s="26"/>
      <c r="D379" s="25"/>
      <c r="E379" s="27"/>
      <c r="F379" s="27"/>
      <c r="G379" s="27"/>
      <c r="H379" s="24"/>
      <c r="I379" s="24"/>
      <c r="J379" s="24"/>
      <c r="K379" s="24"/>
      <c r="L379" s="24"/>
      <c r="M379" s="24"/>
      <c r="N379" s="24"/>
      <c r="O379" s="24"/>
      <c r="P379" s="24"/>
      <c r="Q379" s="24"/>
      <c r="R379" s="24"/>
      <c r="S379" s="24"/>
      <c r="T379" s="24"/>
      <c r="U379" s="24"/>
      <c r="V379" s="24"/>
      <c r="W379" s="24"/>
      <c r="X379" s="24"/>
      <c r="Y379" s="24"/>
    </row>
    <row r="380" spans="1:25" ht="15">
      <c r="A380" s="24"/>
      <c r="B380" s="337"/>
      <c r="C380" s="26"/>
      <c r="D380" s="25"/>
      <c r="E380" s="27"/>
      <c r="F380" s="27"/>
      <c r="G380" s="27"/>
      <c r="H380" s="24"/>
      <c r="I380" s="24"/>
      <c r="J380" s="24"/>
      <c r="K380" s="24"/>
      <c r="L380" s="24"/>
      <c r="M380" s="24"/>
      <c r="N380" s="24"/>
      <c r="O380" s="24"/>
      <c r="P380" s="24"/>
      <c r="Q380" s="24"/>
      <c r="R380" s="24"/>
      <c r="S380" s="24"/>
      <c r="T380" s="24"/>
      <c r="U380" s="24"/>
      <c r="V380" s="24"/>
      <c r="W380" s="24"/>
      <c r="X380" s="24"/>
      <c r="Y380" s="24"/>
    </row>
    <row r="381" spans="1:25" ht="15">
      <c r="A381" s="24"/>
      <c r="B381" s="337"/>
      <c r="C381" s="26"/>
      <c r="D381" s="25"/>
      <c r="E381" s="27"/>
      <c r="F381" s="27"/>
      <c r="G381" s="27"/>
      <c r="H381" s="24"/>
      <c r="I381" s="24"/>
      <c r="J381" s="24"/>
      <c r="K381" s="24"/>
      <c r="L381" s="24"/>
      <c r="M381" s="24"/>
      <c r="N381" s="24"/>
      <c r="O381" s="24"/>
      <c r="P381" s="24"/>
      <c r="Q381" s="24"/>
      <c r="R381" s="24"/>
      <c r="S381" s="24"/>
      <c r="T381" s="24"/>
      <c r="U381" s="24"/>
      <c r="V381" s="24"/>
      <c r="W381" s="24"/>
      <c r="X381" s="24"/>
      <c r="Y381" s="24"/>
    </row>
    <row r="382" spans="1:25" ht="15">
      <c r="A382" s="24"/>
      <c r="B382" s="337"/>
      <c r="C382" s="26"/>
      <c r="D382" s="25"/>
      <c r="E382" s="27"/>
      <c r="F382" s="27"/>
      <c r="G382" s="27"/>
      <c r="H382" s="24"/>
      <c r="I382" s="24"/>
      <c r="J382" s="24"/>
      <c r="K382" s="24"/>
      <c r="L382" s="24"/>
      <c r="M382" s="24"/>
      <c r="N382" s="24"/>
      <c r="O382" s="24"/>
      <c r="P382" s="24"/>
      <c r="Q382" s="24"/>
      <c r="R382" s="24"/>
      <c r="S382" s="24"/>
      <c r="T382" s="24"/>
      <c r="U382" s="24"/>
      <c r="V382" s="24"/>
      <c r="W382" s="24"/>
      <c r="X382" s="24"/>
      <c r="Y382" s="24"/>
    </row>
    <row r="383" spans="1:25" ht="15">
      <c r="A383" s="24"/>
      <c r="B383" s="337"/>
      <c r="C383" s="26"/>
      <c r="D383" s="25"/>
      <c r="E383" s="27"/>
      <c r="F383" s="27"/>
      <c r="G383" s="27"/>
      <c r="H383" s="24"/>
      <c r="I383" s="24"/>
      <c r="J383" s="24"/>
      <c r="K383" s="24"/>
      <c r="L383" s="24"/>
      <c r="M383" s="24"/>
      <c r="N383" s="24"/>
      <c r="O383" s="24"/>
      <c r="P383" s="24"/>
      <c r="Q383" s="24"/>
      <c r="R383" s="24"/>
      <c r="S383" s="24"/>
      <c r="T383" s="24"/>
      <c r="U383" s="24"/>
      <c r="V383" s="24"/>
      <c r="W383" s="24"/>
      <c r="X383" s="24"/>
      <c r="Y383" s="24"/>
    </row>
    <row r="384" spans="1:25" ht="15">
      <c r="A384" s="24"/>
      <c r="B384" s="337"/>
      <c r="C384" s="26"/>
      <c r="D384" s="25"/>
      <c r="E384" s="27"/>
      <c r="F384" s="27"/>
      <c r="G384" s="27"/>
      <c r="H384" s="24"/>
      <c r="I384" s="24"/>
      <c r="J384" s="24"/>
      <c r="K384" s="24"/>
      <c r="L384" s="24"/>
      <c r="M384" s="24"/>
      <c r="N384" s="24"/>
      <c r="O384" s="24"/>
      <c r="P384" s="24"/>
      <c r="Q384" s="24"/>
      <c r="R384" s="24"/>
      <c r="S384" s="24"/>
      <c r="T384" s="24"/>
      <c r="U384" s="24"/>
      <c r="V384" s="24"/>
      <c r="W384" s="24"/>
      <c r="X384" s="24"/>
      <c r="Y384" s="24"/>
    </row>
    <row r="385" spans="1:25" ht="15">
      <c r="A385" s="24"/>
      <c r="B385" s="337"/>
      <c r="C385" s="26"/>
      <c r="D385" s="25"/>
      <c r="E385" s="27"/>
      <c r="F385" s="27"/>
      <c r="G385" s="27"/>
      <c r="H385" s="24"/>
      <c r="I385" s="24"/>
      <c r="J385" s="24"/>
      <c r="K385" s="24"/>
      <c r="L385" s="24"/>
      <c r="M385" s="24"/>
      <c r="N385" s="24"/>
      <c r="O385" s="24"/>
      <c r="P385" s="24"/>
      <c r="Q385" s="24"/>
      <c r="R385" s="24"/>
      <c r="S385" s="24"/>
      <c r="T385" s="24"/>
      <c r="U385" s="24"/>
      <c r="V385" s="24"/>
      <c r="W385" s="24"/>
      <c r="X385" s="24"/>
      <c r="Y385" s="24"/>
    </row>
    <row r="386" spans="1:25" ht="15">
      <c r="A386" s="24"/>
      <c r="B386" s="337"/>
      <c r="C386" s="26"/>
      <c r="D386" s="25"/>
      <c r="E386" s="27"/>
      <c r="F386" s="27"/>
      <c r="G386" s="27"/>
      <c r="H386" s="24"/>
      <c r="I386" s="24"/>
      <c r="J386" s="24"/>
      <c r="K386" s="24"/>
      <c r="L386" s="24"/>
      <c r="M386" s="24"/>
      <c r="N386" s="24"/>
      <c r="O386" s="24"/>
      <c r="P386" s="24"/>
      <c r="Q386" s="24"/>
      <c r="R386" s="24"/>
      <c r="S386" s="24"/>
      <c r="T386" s="24"/>
      <c r="U386" s="24"/>
      <c r="V386" s="24"/>
      <c r="W386" s="24"/>
      <c r="X386" s="24"/>
      <c r="Y386" s="24"/>
    </row>
    <row r="387" spans="1:25" ht="15">
      <c r="A387" s="24"/>
      <c r="B387" s="337"/>
      <c r="C387" s="26"/>
      <c r="D387" s="25"/>
      <c r="E387" s="27"/>
      <c r="F387" s="27"/>
      <c r="G387" s="27"/>
      <c r="H387" s="24"/>
      <c r="I387" s="24"/>
      <c r="J387" s="24"/>
      <c r="K387" s="24"/>
      <c r="L387" s="24"/>
      <c r="M387" s="24"/>
      <c r="N387" s="24"/>
      <c r="O387" s="24"/>
      <c r="P387" s="24"/>
      <c r="Q387" s="24"/>
      <c r="R387" s="24"/>
      <c r="S387" s="24"/>
      <c r="T387" s="24"/>
      <c r="U387" s="24"/>
      <c r="V387" s="24"/>
      <c r="W387" s="24"/>
      <c r="X387" s="24"/>
      <c r="Y387" s="24"/>
    </row>
    <row r="388" spans="1:25" ht="15">
      <c r="A388" s="24"/>
      <c r="B388" s="337"/>
      <c r="C388" s="26"/>
      <c r="D388" s="25"/>
      <c r="E388" s="27"/>
      <c r="F388" s="27"/>
      <c r="G388" s="27"/>
      <c r="H388" s="24"/>
      <c r="I388" s="24"/>
      <c r="J388" s="24"/>
      <c r="K388" s="24"/>
      <c r="L388" s="24"/>
      <c r="M388" s="24"/>
      <c r="N388" s="24"/>
      <c r="O388" s="24"/>
      <c r="P388" s="24"/>
      <c r="Q388" s="24"/>
      <c r="R388" s="24"/>
      <c r="S388" s="24"/>
      <c r="T388" s="24"/>
      <c r="U388" s="24"/>
      <c r="V388" s="24"/>
      <c r="W388" s="24"/>
      <c r="X388" s="24"/>
      <c r="Y388" s="24"/>
    </row>
    <row r="389" spans="1:25" ht="15">
      <c r="A389" s="24"/>
      <c r="B389" s="337"/>
      <c r="C389" s="26"/>
      <c r="D389" s="25"/>
      <c r="E389" s="27"/>
      <c r="F389" s="27"/>
      <c r="G389" s="27"/>
      <c r="H389" s="24"/>
      <c r="I389" s="24"/>
      <c r="J389" s="24"/>
      <c r="K389" s="24"/>
      <c r="L389" s="24"/>
      <c r="M389" s="24"/>
      <c r="N389" s="24"/>
      <c r="O389" s="24"/>
      <c r="P389" s="24"/>
      <c r="Q389" s="24"/>
      <c r="R389" s="24"/>
      <c r="S389" s="24"/>
      <c r="T389" s="24"/>
      <c r="U389" s="24"/>
      <c r="V389" s="24"/>
      <c r="W389" s="24"/>
      <c r="X389" s="24"/>
      <c r="Y389" s="24"/>
    </row>
    <row r="390" spans="1:25" ht="15">
      <c r="A390" s="24"/>
      <c r="B390" s="337"/>
      <c r="C390" s="26"/>
      <c r="D390" s="25"/>
      <c r="E390" s="27"/>
      <c r="F390" s="27"/>
      <c r="G390" s="27"/>
      <c r="H390" s="24"/>
      <c r="I390" s="24"/>
      <c r="J390" s="24"/>
      <c r="K390" s="24"/>
      <c r="L390" s="24"/>
      <c r="M390" s="24"/>
      <c r="N390" s="24"/>
      <c r="O390" s="24"/>
      <c r="P390" s="24"/>
      <c r="Q390" s="24"/>
      <c r="R390" s="24"/>
      <c r="S390" s="24"/>
      <c r="T390" s="24"/>
      <c r="U390" s="24"/>
      <c r="V390" s="24"/>
      <c r="W390" s="24"/>
      <c r="X390" s="24"/>
      <c r="Y390" s="24"/>
    </row>
    <row r="391" spans="1:25" ht="15">
      <c r="A391" s="24"/>
      <c r="B391" s="337"/>
      <c r="C391" s="26"/>
      <c r="D391" s="25"/>
      <c r="E391" s="27"/>
      <c r="F391" s="27"/>
      <c r="G391" s="27"/>
      <c r="H391" s="24"/>
      <c r="I391" s="24"/>
      <c r="J391" s="24"/>
      <c r="K391" s="24"/>
      <c r="L391" s="24"/>
      <c r="M391" s="24"/>
      <c r="N391" s="24"/>
      <c r="O391" s="24"/>
      <c r="P391" s="24"/>
      <c r="Q391" s="24"/>
      <c r="R391" s="24"/>
      <c r="S391" s="24"/>
      <c r="T391" s="24"/>
      <c r="U391" s="24"/>
      <c r="V391" s="24"/>
      <c r="W391" s="24"/>
      <c r="X391" s="24"/>
      <c r="Y391" s="24"/>
    </row>
    <row r="392" spans="1:25" ht="15">
      <c r="A392" s="24"/>
      <c r="B392" s="337"/>
      <c r="C392" s="26"/>
      <c r="D392" s="25"/>
      <c r="E392" s="27"/>
      <c r="F392" s="27"/>
      <c r="G392" s="27"/>
      <c r="H392" s="24"/>
      <c r="I392" s="24"/>
      <c r="J392" s="24"/>
      <c r="K392" s="24"/>
      <c r="L392" s="24"/>
      <c r="M392" s="24"/>
      <c r="N392" s="24"/>
      <c r="O392" s="24"/>
      <c r="P392" s="24"/>
      <c r="Q392" s="24"/>
      <c r="R392" s="24"/>
      <c r="S392" s="24"/>
      <c r="T392" s="24"/>
      <c r="U392" s="24"/>
      <c r="V392" s="24"/>
      <c r="W392" s="24"/>
      <c r="X392" s="24"/>
      <c r="Y392" s="24"/>
    </row>
    <row r="393" spans="1:25" ht="15">
      <c r="A393" s="24"/>
      <c r="B393" s="337"/>
      <c r="C393" s="26"/>
      <c r="D393" s="25"/>
      <c r="E393" s="27"/>
      <c r="F393" s="27"/>
      <c r="G393" s="27"/>
      <c r="H393" s="24"/>
      <c r="I393" s="24"/>
      <c r="J393" s="24"/>
      <c r="K393" s="24"/>
      <c r="L393" s="24"/>
      <c r="M393" s="24"/>
      <c r="N393" s="24"/>
      <c r="O393" s="24"/>
      <c r="P393" s="24"/>
      <c r="Q393" s="24"/>
      <c r="R393" s="24"/>
      <c r="S393" s="24"/>
      <c r="T393" s="24"/>
      <c r="U393" s="24"/>
      <c r="V393" s="24"/>
      <c r="W393" s="24"/>
      <c r="X393" s="24"/>
      <c r="Y393" s="24"/>
    </row>
    <row r="394" spans="1:25" ht="15">
      <c r="A394" s="24"/>
      <c r="B394" s="337"/>
      <c r="C394" s="26"/>
      <c r="D394" s="25"/>
      <c r="E394" s="27"/>
      <c r="F394" s="27"/>
      <c r="G394" s="27"/>
      <c r="H394" s="24"/>
      <c r="I394" s="24"/>
      <c r="J394" s="24"/>
      <c r="K394" s="24"/>
      <c r="L394" s="24"/>
      <c r="M394" s="24"/>
      <c r="N394" s="24"/>
      <c r="O394" s="24"/>
      <c r="P394" s="24"/>
      <c r="Q394" s="24"/>
      <c r="R394" s="24"/>
      <c r="S394" s="24"/>
      <c r="T394" s="24"/>
      <c r="U394" s="24"/>
      <c r="V394" s="24"/>
      <c r="W394" s="24"/>
      <c r="X394" s="24"/>
      <c r="Y394" s="24"/>
    </row>
    <row r="395" spans="1:25" ht="15">
      <c r="A395" s="24"/>
      <c r="B395" s="337"/>
      <c r="C395" s="26"/>
      <c r="D395" s="25"/>
      <c r="E395" s="27"/>
      <c r="F395" s="27"/>
      <c r="G395" s="27"/>
      <c r="H395" s="24"/>
      <c r="I395" s="24"/>
      <c r="J395" s="24"/>
      <c r="K395" s="24"/>
      <c r="L395" s="24"/>
      <c r="M395" s="24"/>
      <c r="N395" s="24"/>
      <c r="O395" s="24"/>
      <c r="P395" s="24"/>
      <c r="Q395" s="24"/>
      <c r="R395" s="24"/>
      <c r="S395" s="24"/>
      <c r="T395" s="24"/>
      <c r="U395" s="24"/>
      <c r="V395" s="24"/>
      <c r="W395" s="24"/>
      <c r="X395" s="24"/>
      <c r="Y395" s="24"/>
    </row>
    <row r="396" spans="1:25" ht="15">
      <c r="A396" s="24"/>
      <c r="B396" s="337"/>
      <c r="C396" s="26"/>
      <c r="D396" s="25"/>
      <c r="E396" s="27"/>
      <c r="F396" s="27"/>
      <c r="G396" s="27"/>
      <c r="H396" s="24"/>
      <c r="I396" s="24"/>
      <c r="J396" s="24"/>
      <c r="K396" s="24"/>
      <c r="L396" s="24"/>
      <c r="M396" s="24"/>
      <c r="N396" s="24"/>
      <c r="O396" s="24"/>
      <c r="P396" s="24"/>
      <c r="Q396" s="24"/>
      <c r="R396" s="24"/>
      <c r="S396" s="24"/>
      <c r="T396" s="24"/>
      <c r="U396" s="24"/>
      <c r="V396" s="24"/>
      <c r="W396" s="24"/>
      <c r="X396" s="24"/>
      <c r="Y396" s="24"/>
    </row>
    <row r="397" spans="1:25" ht="15">
      <c r="A397" s="24"/>
      <c r="B397" s="337"/>
      <c r="C397" s="26"/>
      <c r="D397" s="25"/>
      <c r="E397" s="27"/>
      <c r="F397" s="27"/>
      <c r="G397" s="27"/>
      <c r="H397" s="24"/>
      <c r="I397" s="24"/>
      <c r="J397" s="24"/>
      <c r="K397" s="24"/>
      <c r="L397" s="24"/>
      <c r="M397" s="24"/>
      <c r="N397" s="24"/>
      <c r="O397" s="24"/>
      <c r="P397" s="24"/>
      <c r="Q397" s="24"/>
      <c r="R397" s="24"/>
      <c r="S397" s="24"/>
      <c r="T397" s="24"/>
      <c r="U397" s="24"/>
      <c r="V397" s="24"/>
      <c r="W397" s="24"/>
      <c r="X397" s="24"/>
      <c r="Y397" s="24"/>
    </row>
    <row r="398" spans="1:25" ht="15">
      <c r="A398" s="24"/>
      <c r="B398" s="337"/>
      <c r="C398" s="26"/>
      <c r="D398" s="25"/>
      <c r="E398" s="27"/>
      <c r="F398" s="27"/>
      <c r="G398" s="27"/>
      <c r="H398" s="24"/>
      <c r="I398" s="24"/>
      <c r="J398" s="24"/>
      <c r="K398" s="24"/>
      <c r="L398" s="24"/>
      <c r="M398" s="24"/>
      <c r="N398" s="24"/>
      <c r="O398" s="24"/>
      <c r="P398" s="24"/>
      <c r="Q398" s="24"/>
      <c r="R398" s="24"/>
      <c r="S398" s="24"/>
      <c r="T398" s="24"/>
      <c r="U398" s="24"/>
      <c r="V398" s="24"/>
      <c r="W398" s="24"/>
      <c r="X398" s="24"/>
      <c r="Y398" s="24"/>
    </row>
    <row r="399" spans="1:25" ht="15">
      <c r="A399" s="24"/>
      <c r="B399" s="337"/>
      <c r="C399" s="26"/>
      <c r="D399" s="25"/>
      <c r="E399" s="27"/>
      <c r="F399" s="27"/>
      <c r="G399" s="27"/>
      <c r="H399" s="24"/>
      <c r="I399" s="24"/>
      <c r="J399" s="24"/>
      <c r="K399" s="24"/>
      <c r="L399" s="24"/>
      <c r="M399" s="24"/>
      <c r="N399" s="24"/>
      <c r="O399" s="24"/>
      <c r="P399" s="24"/>
      <c r="Q399" s="24"/>
      <c r="R399" s="24"/>
      <c r="S399" s="24"/>
      <c r="T399" s="24"/>
      <c r="U399" s="24"/>
      <c r="V399" s="24"/>
      <c r="W399" s="24"/>
      <c r="X399" s="24"/>
      <c r="Y399" s="24"/>
    </row>
    <row r="400" spans="1:25" ht="15">
      <c r="A400" s="24"/>
      <c r="B400" s="337"/>
      <c r="C400" s="26"/>
      <c r="D400" s="25"/>
      <c r="E400" s="27"/>
      <c r="F400" s="27"/>
      <c r="G400" s="27"/>
      <c r="H400" s="24"/>
      <c r="I400" s="24"/>
      <c r="J400" s="24"/>
      <c r="K400" s="24"/>
      <c r="L400" s="24"/>
      <c r="M400" s="24"/>
      <c r="N400" s="24"/>
      <c r="O400" s="24"/>
      <c r="P400" s="24"/>
      <c r="Q400" s="24"/>
      <c r="R400" s="24"/>
      <c r="S400" s="24"/>
      <c r="T400" s="24"/>
      <c r="U400" s="24"/>
      <c r="V400" s="24"/>
      <c r="W400" s="24"/>
      <c r="X400" s="24"/>
      <c r="Y400" s="24"/>
    </row>
    <row r="401" spans="1:25" ht="15">
      <c r="A401" s="24"/>
      <c r="B401" s="337"/>
      <c r="C401" s="26"/>
      <c r="D401" s="25"/>
      <c r="E401" s="27"/>
      <c r="F401" s="27"/>
      <c r="G401" s="27"/>
      <c r="H401" s="24"/>
      <c r="I401" s="24"/>
      <c r="J401" s="24"/>
      <c r="K401" s="24"/>
      <c r="L401" s="24"/>
      <c r="M401" s="24"/>
      <c r="N401" s="24"/>
      <c r="O401" s="24"/>
      <c r="P401" s="24"/>
      <c r="Q401" s="24"/>
      <c r="R401" s="24"/>
      <c r="S401" s="24"/>
      <c r="T401" s="24"/>
      <c r="U401" s="24"/>
      <c r="V401" s="24"/>
      <c r="W401" s="24"/>
      <c r="X401" s="24"/>
      <c r="Y401" s="24"/>
    </row>
    <row r="402" spans="1:25" ht="15">
      <c r="A402" s="24"/>
      <c r="B402" s="337"/>
      <c r="C402" s="26"/>
      <c r="D402" s="25"/>
      <c r="E402" s="27"/>
      <c r="F402" s="27"/>
      <c r="G402" s="27"/>
      <c r="H402" s="24"/>
      <c r="I402" s="24"/>
      <c r="J402" s="24"/>
      <c r="K402" s="24"/>
      <c r="L402" s="24"/>
      <c r="M402" s="24"/>
      <c r="N402" s="24"/>
      <c r="O402" s="24"/>
      <c r="P402" s="24"/>
      <c r="Q402" s="24"/>
      <c r="R402" s="24"/>
      <c r="S402" s="24"/>
      <c r="T402" s="24"/>
      <c r="U402" s="24"/>
      <c r="V402" s="24"/>
      <c r="W402" s="24"/>
      <c r="X402" s="24"/>
      <c r="Y402" s="24"/>
    </row>
    <row r="403" spans="1:25" ht="15">
      <c r="A403" s="24"/>
      <c r="B403" s="337"/>
      <c r="C403" s="26"/>
      <c r="D403" s="25"/>
      <c r="E403" s="27"/>
      <c r="F403" s="27"/>
      <c r="G403" s="27"/>
      <c r="H403" s="24"/>
      <c r="I403" s="24"/>
      <c r="J403" s="24"/>
      <c r="K403" s="24"/>
      <c r="L403" s="24"/>
      <c r="M403" s="24"/>
      <c r="N403" s="24"/>
      <c r="O403" s="24"/>
      <c r="P403" s="24"/>
      <c r="Q403" s="24"/>
      <c r="R403" s="24"/>
      <c r="S403" s="24"/>
      <c r="T403" s="24"/>
      <c r="U403" s="24"/>
      <c r="V403" s="24"/>
      <c r="W403" s="24"/>
      <c r="X403" s="24"/>
      <c r="Y403" s="24"/>
    </row>
    <row r="404" spans="1:25" ht="15">
      <c r="A404" s="24"/>
      <c r="B404" s="337"/>
      <c r="C404" s="26"/>
      <c r="D404" s="25"/>
      <c r="E404" s="27"/>
      <c r="F404" s="27"/>
      <c r="G404" s="27"/>
      <c r="H404" s="24"/>
      <c r="I404" s="24"/>
      <c r="J404" s="24"/>
      <c r="K404" s="24"/>
      <c r="L404" s="24"/>
      <c r="M404" s="24"/>
      <c r="N404" s="24"/>
      <c r="O404" s="24"/>
      <c r="P404" s="24"/>
      <c r="Q404" s="24"/>
      <c r="R404" s="24"/>
      <c r="S404" s="24"/>
      <c r="T404" s="24"/>
      <c r="U404" s="24"/>
      <c r="V404" s="24"/>
      <c r="W404" s="24"/>
      <c r="X404" s="24"/>
      <c r="Y404" s="24"/>
    </row>
    <row r="405" spans="1:25" ht="15">
      <c r="A405" s="24"/>
      <c r="B405" s="337"/>
      <c r="C405" s="26"/>
      <c r="D405" s="25"/>
      <c r="E405" s="27"/>
      <c r="F405" s="27"/>
      <c r="G405" s="27"/>
      <c r="H405" s="24"/>
      <c r="I405" s="24"/>
      <c r="J405" s="24"/>
      <c r="K405" s="24"/>
      <c r="L405" s="24"/>
      <c r="M405" s="24"/>
      <c r="N405" s="24"/>
      <c r="O405" s="24"/>
      <c r="P405" s="24"/>
      <c r="Q405" s="24"/>
      <c r="R405" s="24"/>
      <c r="S405" s="24"/>
      <c r="T405" s="24"/>
      <c r="U405" s="24"/>
      <c r="V405" s="24"/>
      <c r="W405" s="24"/>
      <c r="X405" s="24"/>
      <c r="Y405" s="24"/>
    </row>
    <row r="406" spans="1:25" ht="15">
      <c r="A406" s="24"/>
      <c r="B406" s="337"/>
      <c r="C406" s="26"/>
      <c r="D406" s="25"/>
      <c r="E406" s="27"/>
      <c r="F406" s="27"/>
      <c r="G406" s="27"/>
      <c r="H406" s="24"/>
      <c r="I406" s="24"/>
      <c r="J406" s="24"/>
      <c r="K406" s="24"/>
      <c r="L406" s="24"/>
      <c r="M406" s="24"/>
      <c r="N406" s="24"/>
      <c r="O406" s="24"/>
      <c r="P406" s="24"/>
      <c r="Q406" s="24"/>
      <c r="R406" s="24"/>
      <c r="S406" s="24"/>
      <c r="T406" s="24"/>
      <c r="U406" s="24"/>
      <c r="V406" s="24"/>
      <c r="W406" s="24"/>
      <c r="X406" s="24"/>
      <c r="Y406" s="24"/>
    </row>
    <row r="407" spans="1:25" ht="15">
      <c r="A407" s="24"/>
      <c r="B407" s="337"/>
      <c r="C407" s="26"/>
      <c r="D407" s="25"/>
      <c r="E407" s="27"/>
      <c r="F407" s="27"/>
      <c r="G407" s="27"/>
      <c r="H407" s="24"/>
      <c r="I407" s="24"/>
      <c r="J407" s="24"/>
      <c r="K407" s="24"/>
      <c r="L407" s="24"/>
      <c r="M407" s="24"/>
      <c r="N407" s="24"/>
      <c r="O407" s="24"/>
      <c r="P407" s="24"/>
      <c r="Q407" s="24"/>
      <c r="R407" s="24"/>
      <c r="S407" s="24"/>
      <c r="T407" s="24"/>
      <c r="U407" s="24"/>
      <c r="V407" s="24"/>
      <c r="W407" s="24"/>
      <c r="X407" s="24"/>
      <c r="Y407" s="24"/>
    </row>
    <row r="408" spans="1:25" ht="15">
      <c r="A408" s="24"/>
      <c r="B408" s="337"/>
      <c r="C408" s="26"/>
      <c r="D408" s="25"/>
      <c r="E408" s="27"/>
      <c r="F408" s="27"/>
      <c r="G408" s="27"/>
      <c r="H408" s="24"/>
      <c r="I408" s="24"/>
      <c r="J408" s="24"/>
      <c r="K408" s="24"/>
      <c r="L408" s="24"/>
      <c r="M408" s="24"/>
      <c r="N408" s="24"/>
      <c r="O408" s="24"/>
      <c r="P408" s="24"/>
      <c r="Q408" s="24"/>
      <c r="R408" s="24"/>
      <c r="S408" s="24"/>
      <c r="T408" s="24"/>
      <c r="U408" s="24"/>
      <c r="V408" s="24"/>
      <c r="W408" s="24"/>
      <c r="X408" s="24"/>
      <c r="Y408" s="24"/>
    </row>
    <row r="409" spans="1:25" ht="15">
      <c r="A409" s="24"/>
      <c r="B409" s="337"/>
      <c r="C409" s="26"/>
      <c r="D409" s="25"/>
      <c r="E409" s="27"/>
      <c r="F409" s="27"/>
      <c r="G409" s="27"/>
      <c r="H409" s="24"/>
      <c r="I409" s="24"/>
      <c r="J409" s="24"/>
      <c r="K409" s="24"/>
      <c r="L409" s="24"/>
      <c r="M409" s="24"/>
      <c r="N409" s="24"/>
      <c r="O409" s="24"/>
      <c r="P409" s="24"/>
      <c r="Q409" s="24"/>
      <c r="R409" s="24"/>
      <c r="S409" s="24"/>
      <c r="T409" s="24"/>
      <c r="U409" s="24"/>
      <c r="V409" s="24"/>
      <c r="W409" s="24"/>
      <c r="X409" s="24"/>
      <c r="Y409" s="24"/>
    </row>
    <row r="410" spans="1:25" ht="15">
      <c r="A410" s="24"/>
      <c r="B410" s="337"/>
      <c r="C410" s="26"/>
      <c r="D410" s="25"/>
      <c r="E410" s="27"/>
      <c r="F410" s="27"/>
      <c r="G410" s="27"/>
      <c r="H410" s="24"/>
      <c r="I410" s="24"/>
      <c r="J410" s="24"/>
      <c r="K410" s="24"/>
      <c r="L410" s="24"/>
      <c r="M410" s="24"/>
      <c r="N410" s="24"/>
      <c r="O410" s="24"/>
      <c r="P410" s="24"/>
      <c r="Q410" s="24"/>
      <c r="R410" s="24"/>
      <c r="S410" s="24"/>
      <c r="T410" s="24"/>
      <c r="U410" s="24"/>
      <c r="V410" s="24"/>
      <c r="W410" s="24"/>
      <c r="X410" s="24"/>
      <c r="Y410" s="24"/>
    </row>
    <row r="411" spans="1:25" ht="15">
      <c r="A411" s="24"/>
      <c r="B411" s="337"/>
      <c r="C411" s="26"/>
      <c r="D411" s="25"/>
      <c r="E411" s="27"/>
      <c r="F411" s="27"/>
      <c r="G411" s="27"/>
      <c r="H411" s="24"/>
      <c r="I411" s="24"/>
      <c r="J411" s="24"/>
      <c r="K411" s="24"/>
      <c r="L411" s="24"/>
      <c r="M411" s="24"/>
      <c r="N411" s="24"/>
      <c r="O411" s="24"/>
      <c r="P411" s="24"/>
      <c r="Q411" s="24"/>
      <c r="R411" s="24"/>
      <c r="S411" s="24"/>
      <c r="T411" s="24"/>
      <c r="U411" s="24"/>
      <c r="V411" s="24"/>
      <c r="W411" s="24"/>
      <c r="X411" s="24"/>
      <c r="Y411" s="24"/>
    </row>
    <row r="412" spans="1:25" ht="15">
      <c r="A412" s="24"/>
      <c r="B412" s="337"/>
      <c r="C412" s="26"/>
      <c r="D412" s="25"/>
      <c r="E412" s="27"/>
      <c r="F412" s="27"/>
      <c r="G412" s="27"/>
      <c r="H412" s="24"/>
      <c r="I412" s="24"/>
      <c r="J412" s="24"/>
      <c r="K412" s="24"/>
      <c r="L412" s="24"/>
      <c r="M412" s="24"/>
      <c r="N412" s="24"/>
      <c r="O412" s="24"/>
      <c r="P412" s="24"/>
      <c r="Q412" s="24"/>
      <c r="R412" s="24"/>
      <c r="S412" s="24"/>
      <c r="T412" s="24"/>
      <c r="U412" s="24"/>
      <c r="V412" s="24"/>
      <c r="W412" s="24"/>
      <c r="X412" s="24"/>
      <c r="Y412" s="24"/>
    </row>
    <row r="413" spans="1:25" ht="15">
      <c r="A413" s="24"/>
      <c r="B413" s="337"/>
      <c r="C413" s="26"/>
      <c r="D413" s="25"/>
      <c r="E413" s="27"/>
      <c r="F413" s="27"/>
      <c r="G413" s="27"/>
      <c r="H413" s="24"/>
      <c r="I413" s="24"/>
      <c r="J413" s="24"/>
      <c r="K413" s="24"/>
      <c r="L413" s="24"/>
      <c r="M413" s="24"/>
      <c r="N413" s="24"/>
      <c r="O413" s="24"/>
      <c r="P413" s="24"/>
      <c r="Q413" s="24"/>
      <c r="R413" s="24"/>
      <c r="S413" s="24"/>
      <c r="T413" s="24"/>
      <c r="U413" s="24"/>
      <c r="V413" s="24"/>
      <c r="W413" s="24"/>
      <c r="X413" s="24"/>
      <c r="Y413" s="24"/>
    </row>
    <row r="414" spans="1:25" ht="15">
      <c r="A414" s="24"/>
      <c r="B414" s="337"/>
      <c r="C414" s="26"/>
      <c r="D414" s="25"/>
      <c r="E414" s="27"/>
      <c r="F414" s="27"/>
      <c r="G414" s="27"/>
      <c r="H414" s="24"/>
      <c r="I414" s="24"/>
      <c r="J414" s="24"/>
      <c r="K414" s="24"/>
      <c r="L414" s="24"/>
      <c r="M414" s="24"/>
      <c r="N414" s="24"/>
      <c r="O414" s="24"/>
      <c r="P414" s="24"/>
      <c r="Q414" s="24"/>
      <c r="R414" s="24"/>
      <c r="S414" s="24"/>
      <c r="T414" s="24"/>
      <c r="U414" s="24"/>
      <c r="V414" s="24"/>
      <c r="W414" s="24"/>
      <c r="X414" s="24"/>
      <c r="Y414" s="24"/>
    </row>
    <row r="415" spans="1:25" ht="15">
      <c r="A415" s="24"/>
      <c r="B415" s="337"/>
      <c r="C415" s="26"/>
      <c r="D415" s="25"/>
      <c r="E415" s="27"/>
      <c r="F415" s="27"/>
      <c r="G415" s="27"/>
      <c r="H415" s="24"/>
      <c r="I415" s="24"/>
      <c r="J415" s="24"/>
      <c r="K415" s="24"/>
      <c r="L415" s="24"/>
      <c r="M415" s="24"/>
      <c r="N415" s="24"/>
      <c r="O415" s="24"/>
      <c r="P415" s="24"/>
      <c r="Q415" s="24"/>
      <c r="R415" s="24"/>
      <c r="S415" s="24"/>
      <c r="T415" s="24"/>
      <c r="U415" s="24"/>
      <c r="V415" s="24"/>
      <c r="W415" s="24"/>
      <c r="X415" s="24"/>
      <c r="Y415" s="24"/>
    </row>
    <row r="416" spans="1:25" ht="15">
      <c r="A416" s="24"/>
      <c r="B416" s="337"/>
      <c r="C416" s="26"/>
      <c r="D416" s="25"/>
      <c r="E416" s="27"/>
      <c r="F416" s="27"/>
      <c r="G416" s="27"/>
      <c r="H416" s="24"/>
      <c r="I416" s="24"/>
      <c r="J416" s="24"/>
      <c r="K416" s="24"/>
      <c r="L416" s="24"/>
      <c r="M416" s="24"/>
      <c r="N416" s="24"/>
      <c r="O416" s="24"/>
      <c r="P416" s="24"/>
      <c r="Q416" s="24"/>
      <c r="R416" s="24"/>
      <c r="S416" s="24"/>
      <c r="T416" s="24"/>
      <c r="U416" s="24"/>
      <c r="V416" s="24"/>
      <c r="W416" s="24"/>
      <c r="X416" s="24"/>
      <c r="Y416" s="24"/>
    </row>
    <row r="417" spans="1:25" ht="15">
      <c r="A417" s="24"/>
      <c r="B417" s="337"/>
      <c r="C417" s="26"/>
      <c r="D417" s="25"/>
      <c r="E417" s="27"/>
      <c r="F417" s="27"/>
      <c r="G417" s="27"/>
      <c r="H417" s="24"/>
      <c r="I417" s="24"/>
      <c r="J417" s="24"/>
      <c r="K417" s="24"/>
      <c r="L417" s="24"/>
      <c r="M417" s="24"/>
      <c r="N417" s="24"/>
      <c r="O417" s="24"/>
      <c r="P417" s="24"/>
      <c r="Q417" s="24"/>
      <c r="R417" s="24"/>
      <c r="S417" s="24"/>
      <c r="T417" s="24"/>
      <c r="U417" s="24"/>
      <c r="V417" s="24"/>
      <c r="W417" s="24"/>
      <c r="X417" s="24"/>
      <c r="Y417" s="24"/>
    </row>
    <row r="418" spans="1:25" ht="15">
      <c r="A418" s="24"/>
      <c r="B418" s="337"/>
      <c r="C418" s="26"/>
      <c r="D418" s="25"/>
      <c r="E418" s="27"/>
      <c r="F418" s="27"/>
      <c r="G418" s="27"/>
      <c r="H418" s="24"/>
      <c r="I418" s="24"/>
      <c r="J418" s="24"/>
      <c r="K418" s="24"/>
      <c r="L418" s="24"/>
      <c r="M418" s="24"/>
      <c r="N418" s="24"/>
      <c r="O418" s="24"/>
      <c r="P418" s="24"/>
      <c r="Q418" s="24"/>
      <c r="R418" s="24"/>
      <c r="S418" s="24"/>
      <c r="T418" s="24"/>
      <c r="U418" s="24"/>
      <c r="V418" s="24"/>
      <c r="W418" s="24"/>
      <c r="X418" s="24"/>
      <c r="Y418" s="24"/>
    </row>
    <row r="419" spans="1:25" ht="15">
      <c r="A419" s="24"/>
      <c r="B419" s="337"/>
      <c r="C419" s="26"/>
      <c r="D419" s="25"/>
      <c r="E419" s="27"/>
      <c r="F419" s="27"/>
      <c r="G419" s="27"/>
      <c r="H419" s="24"/>
      <c r="I419" s="24"/>
      <c r="J419" s="24"/>
      <c r="K419" s="24"/>
      <c r="L419" s="24"/>
      <c r="M419" s="24"/>
      <c r="N419" s="24"/>
      <c r="O419" s="24"/>
      <c r="P419" s="24"/>
      <c r="Q419" s="24"/>
      <c r="R419" s="24"/>
      <c r="S419" s="24"/>
      <c r="T419" s="24"/>
      <c r="U419" s="24"/>
      <c r="V419" s="24"/>
      <c r="W419" s="24"/>
      <c r="X419" s="24"/>
      <c r="Y419" s="24"/>
    </row>
    <row r="420" spans="1:25" ht="15">
      <c r="A420" s="24"/>
      <c r="B420" s="337"/>
      <c r="C420" s="26"/>
      <c r="D420" s="25"/>
      <c r="E420" s="27"/>
      <c r="F420" s="27"/>
      <c r="G420" s="27"/>
      <c r="H420" s="24"/>
      <c r="I420" s="24"/>
      <c r="J420" s="24"/>
      <c r="K420" s="24"/>
      <c r="L420" s="24"/>
      <c r="M420" s="24"/>
      <c r="N420" s="24"/>
      <c r="O420" s="24"/>
      <c r="P420" s="24"/>
      <c r="Q420" s="24"/>
      <c r="R420" s="24"/>
      <c r="S420" s="24"/>
      <c r="T420" s="24"/>
      <c r="U420" s="24"/>
      <c r="V420" s="24"/>
      <c r="W420" s="24"/>
      <c r="X420" s="24"/>
      <c r="Y420" s="24"/>
    </row>
    <row r="421" spans="1:25" ht="15">
      <c r="A421" s="24"/>
      <c r="B421" s="337"/>
      <c r="C421" s="26"/>
      <c r="D421" s="25"/>
      <c r="E421" s="27"/>
      <c r="F421" s="27"/>
      <c r="G421" s="27"/>
      <c r="H421" s="24"/>
      <c r="I421" s="24"/>
      <c r="J421" s="24"/>
      <c r="K421" s="24"/>
      <c r="L421" s="24"/>
      <c r="M421" s="24"/>
      <c r="N421" s="24"/>
      <c r="O421" s="24"/>
      <c r="P421" s="24"/>
      <c r="Q421" s="24"/>
      <c r="R421" s="24"/>
      <c r="S421" s="24"/>
      <c r="T421" s="24"/>
      <c r="U421" s="24"/>
      <c r="V421" s="24"/>
      <c r="W421" s="24"/>
      <c r="X421" s="24"/>
      <c r="Y421" s="24"/>
    </row>
    <row r="422" spans="1:25" ht="15">
      <c r="A422" s="24"/>
      <c r="B422" s="337"/>
      <c r="C422" s="26"/>
      <c r="D422" s="25"/>
      <c r="E422" s="27"/>
      <c r="F422" s="27"/>
      <c r="G422" s="27"/>
      <c r="H422" s="24"/>
      <c r="I422" s="24"/>
      <c r="J422" s="24"/>
      <c r="K422" s="24"/>
      <c r="L422" s="24"/>
      <c r="M422" s="24"/>
      <c r="N422" s="24"/>
      <c r="O422" s="24"/>
      <c r="P422" s="24"/>
      <c r="Q422" s="24"/>
      <c r="R422" s="24"/>
      <c r="S422" s="24"/>
      <c r="T422" s="24"/>
      <c r="U422" s="24"/>
      <c r="V422" s="24"/>
      <c r="W422" s="24"/>
      <c r="X422" s="24"/>
      <c r="Y422" s="24"/>
    </row>
    <row r="423" spans="1:25" ht="15">
      <c r="A423" s="24"/>
      <c r="B423" s="337"/>
      <c r="C423" s="26"/>
      <c r="D423" s="25"/>
      <c r="E423" s="27"/>
      <c r="F423" s="27"/>
      <c r="G423" s="27"/>
      <c r="H423" s="24"/>
      <c r="I423" s="24"/>
      <c r="J423" s="24"/>
      <c r="K423" s="24"/>
      <c r="L423" s="24"/>
      <c r="M423" s="24"/>
      <c r="N423" s="24"/>
      <c r="O423" s="24"/>
      <c r="P423" s="24"/>
      <c r="Q423" s="24"/>
      <c r="R423" s="24"/>
      <c r="S423" s="24"/>
      <c r="T423" s="24"/>
      <c r="U423" s="24"/>
      <c r="V423" s="24"/>
      <c r="W423" s="24"/>
      <c r="X423" s="24"/>
      <c r="Y423" s="24"/>
    </row>
    <row r="424" spans="1:25" ht="15">
      <c r="A424" s="24"/>
      <c r="B424" s="337"/>
      <c r="C424" s="26"/>
      <c r="D424" s="25"/>
      <c r="E424" s="27"/>
      <c r="F424" s="27"/>
      <c r="G424" s="27"/>
      <c r="H424" s="24"/>
      <c r="I424" s="24"/>
      <c r="J424" s="24"/>
      <c r="K424" s="24"/>
      <c r="L424" s="24"/>
      <c r="M424" s="24"/>
      <c r="N424" s="24"/>
      <c r="O424" s="24"/>
      <c r="P424" s="24"/>
      <c r="Q424" s="24"/>
      <c r="R424" s="24"/>
      <c r="S424" s="24"/>
      <c r="T424" s="24"/>
      <c r="U424" s="24"/>
      <c r="V424" s="24"/>
      <c r="W424" s="24"/>
      <c r="X424" s="24"/>
      <c r="Y424" s="24"/>
    </row>
    <row r="425" spans="1:25" ht="15">
      <c r="A425" s="24"/>
      <c r="B425" s="337"/>
      <c r="C425" s="26"/>
      <c r="D425" s="25"/>
      <c r="E425" s="27"/>
      <c r="F425" s="27"/>
      <c r="G425" s="27"/>
      <c r="H425" s="24"/>
      <c r="I425" s="24"/>
      <c r="J425" s="24"/>
      <c r="K425" s="24"/>
      <c r="L425" s="24"/>
      <c r="M425" s="24"/>
      <c r="N425" s="24"/>
      <c r="O425" s="24"/>
      <c r="P425" s="24"/>
      <c r="Q425" s="24"/>
      <c r="R425" s="24"/>
      <c r="S425" s="24"/>
      <c r="T425" s="24"/>
      <c r="U425" s="24"/>
      <c r="V425" s="24"/>
      <c r="W425" s="24"/>
      <c r="X425" s="24"/>
      <c r="Y425" s="24"/>
    </row>
    <row r="426" spans="1:25" ht="15">
      <c r="A426" s="24"/>
      <c r="B426" s="337"/>
      <c r="C426" s="26"/>
      <c r="D426" s="25"/>
      <c r="E426" s="27"/>
      <c r="F426" s="27"/>
      <c r="G426" s="27"/>
      <c r="H426" s="24"/>
      <c r="I426" s="24"/>
      <c r="J426" s="24"/>
      <c r="K426" s="24"/>
      <c r="L426" s="24"/>
      <c r="M426" s="24"/>
      <c r="N426" s="24"/>
      <c r="O426" s="24"/>
      <c r="P426" s="24"/>
      <c r="Q426" s="24"/>
      <c r="R426" s="24"/>
      <c r="S426" s="24"/>
      <c r="T426" s="24"/>
      <c r="U426" s="24"/>
      <c r="V426" s="24"/>
      <c r="W426" s="24"/>
      <c r="X426" s="24"/>
      <c r="Y426" s="24"/>
    </row>
    <row r="427" spans="1:25" ht="15">
      <c r="A427" s="24"/>
      <c r="B427" s="337"/>
      <c r="C427" s="26"/>
      <c r="D427" s="25"/>
      <c r="E427" s="27"/>
      <c r="F427" s="27"/>
      <c r="G427" s="27"/>
      <c r="H427" s="24"/>
      <c r="I427" s="24"/>
      <c r="J427" s="24"/>
      <c r="K427" s="24"/>
      <c r="L427" s="24"/>
      <c r="M427" s="24"/>
      <c r="N427" s="24"/>
      <c r="O427" s="24"/>
      <c r="P427" s="24"/>
      <c r="Q427" s="24"/>
      <c r="R427" s="24"/>
      <c r="S427" s="24"/>
      <c r="T427" s="24"/>
      <c r="U427" s="24"/>
      <c r="V427" s="24"/>
      <c r="W427" s="24"/>
      <c r="X427" s="24"/>
      <c r="Y427" s="24"/>
    </row>
    <row r="428" spans="1:25" ht="15">
      <c r="A428" s="24"/>
      <c r="B428" s="337"/>
      <c r="C428" s="26"/>
      <c r="D428" s="25"/>
      <c r="E428" s="27"/>
      <c r="F428" s="27"/>
      <c r="G428" s="27"/>
      <c r="H428" s="24"/>
      <c r="I428" s="24"/>
      <c r="J428" s="24"/>
      <c r="K428" s="24"/>
      <c r="L428" s="24"/>
      <c r="M428" s="24"/>
      <c r="N428" s="24"/>
      <c r="O428" s="24"/>
      <c r="P428" s="24"/>
      <c r="Q428" s="24"/>
      <c r="R428" s="24"/>
      <c r="S428" s="24"/>
      <c r="T428" s="24"/>
      <c r="U428" s="24"/>
      <c r="V428" s="24"/>
      <c r="W428" s="24"/>
      <c r="X428" s="24"/>
      <c r="Y428" s="24"/>
    </row>
    <row r="429" spans="1:25" ht="15">
      <c r="A429" s="24"/>
      <c r="B429" s="337"/>
      <c r="C429" s="26"/>
      <c r="D429" s="25"/>
      <c r="E429" s="27"/>
      <c r="F429" s="27"/>
      <c r="G429" s="27"/>
      <c r="H429" s="24"/>
      <c r="I429" s="24"/>
      <c r="J429" s="24"/>
      <c r="K429" s="24"/>
      <c r="L429" s="24"/>
      <c r="M429" s="24"/>
      <c r="N429" s="24"/>
      <c r="O429" s="24"/>
      <c r="P429" s="24"/>
      <c r="Q429" s="24"/>
      <c r="R429" s="24"/>
      <c r="S429" s="24"/>
      <c r="T429" s="24"/>
      <c r="U429" s="24"/>
      <c r="V429" s="24"/>
      <c r="W429" s="24"/>
      <c r="X429" s="24"/>
      <c r="Y429" s="24"/>
    </row>
    <row r="430" spans="1:25" ht="15">
      <c r="A430" s="24"/>
      <c r="B430" s="337"/>
      <c r="C430" s="26"/>
      <c r="D430" s="25"/>
      <c r="E430" s="27"/>
      <c r="F430" s="27"/>
      <c r="G430" s="27"/>
      <c r="H430" s="24"/>
      <c r="I430" s="24"/>
      <c r="J430" s="24"/>
      <c r="K430" s="24"/>
      <c r="L430" s="24"/>
      <c r="M430" s="24"/>
      <c r="N430" s="24"/>
      <c r="O430" s="24"/>
      <c r="P430" s="24"/>
      <c r="Q430" s="24"/>
      <c r="R430" s="24"/>
      <c r="S430" s="24"/>
      <c r="T430" s="24"/>
      <c r="U430" s="24"/>
      <c r="V430" s="24"/>
      <c r="W430" s="24"/>
      <c r="X430" s="24"/>
      <c r="Y430" s="24"/>
    </row>
    <row r="431" spans="1:25" ht="15">
      <c r="A431" s="24"/>
      <c r="B431" s="337"/>
      <c r="C431" s="26"/>
      <c r="D431" s="25"/>
      <c r="E431" s="27"/>
      <c r="F431" s="27"/>
      <c r="G431" s="27"/>
      <c r="H431" s="24"/>
      <c r="I431" s="24"/>
      <c r="J431" s="24"/>
      <c r="K431" s="24"/>
      <c r="L431" s="24"/>
      <c r="M431" s="24"/>
      <c r="N431" s="24"/>
      <c r="O431" s="24"/>
      <c r="P431" s="24"/>
      <c r="Q431" s="24"/>
      <c r="R431" s="24"/>
      <c r="S431" s="24"/>
      <c r="T431" s="24"/>
      <c r="U431" s="24"/>
      <c r="V431" s="24"/>
      <c r="W431" s="24"/>
      <c r="X431" s="24"/>
      <c r="Y431" s="24"/>
    </row>
    <row r="432" spans="1:25" ht="15">
      <c r="A432" s="24"/>
      <c r="B432" s="337"/>
      <c r="C432" s="26"/>
      <c r="D432" s="25"/>
      <c r="E432" s="27"/>
      <c r="F432" s="27"/>
      <c r="G432" s="27"/>
      <c r="H432" s="24"/>
      <c r="I432" s="24"/>
      <c r="J432" s="24"/>
      <c r="K432" s="24"/>
      <c r="L432" s="24"/>
      <c r="M432" s="24"/>
      <c r="N432" s="24"/>
      <c r="O432" s="24"/>
      <c r="P432" s="24"/>
      <c r="Q432" s="24"/>
      <c r="R432" s="24"/>
      <c r="S432" s="24"/>
      <c r="T432" s="24"/>
      <c r="U432" s="24"/>
      <c r="V432" s="24"/>
      <c r="W432" s="24"/>
      <c r="X432" s="24"/>
      <c r="Y432" s="24"/>
    </row>
    <row r="433" spans="1:25" ht="15">
      <c r="A433" s="24"/>
      <c r="B433" s="337"/>
      <c r="C433" s="26"/>
      <c r="D433" s="25"/>
      <c r="E433" s="27"/>
      <c r="F433" s="27"/>
      <c r="G433" s="27"/>
      <c r="H433" s="24"/>
      <c r="I433" s="24"/>
      <c r="J433" s="24"/>
      <c r="K433" s="24"/>
      <c r="L433" s="24"/>
      <c r="M433" s="24"/>
      <c r="N433" s="24"/>
      <c r="O433" s="24"/>
      <c r="P433" s="24"/>
      <c r="Q433" s="24"/>
      <c r="R433" s="24"/>
      <c r="S433" s="24"/>
      <c r="T433" s="24"/>
      <c r="U433" s="24"/>
      <c r="V433" s="24"/>
      <c r="W433" s="24"/>
      <c r="X433" s="24"/>
      <c r="Y433" s="24"/>
    </row>
    <row r="434" spans="1:25" ht="15">
      <c r="A434" s="24"/>
      <c r="B434" s="337"/>
      <c r="C434" s="26"/>
      <c r="D434" s="25"/>
      <c r="E434" s="27"/>
      <c r="F434" s="27"/>
      <c r="G434" s="27"/>
      <c r="H434" s="24"/>
      <c r="I434" s="24"/>
      <c r="J434" s="24"/>
      <c r="K434" s="24"/>
      <c r="L434" s="24"/>
      <c r="M434" s="24"/>
      <c r="N434" s="24"/>
      <c r="O434" s="24"/>
      <c r="P434" s="24"/>
      <c r="Q434" s="24"/>
      <c r="R434" s="24"/>
      <c r="S434" s="24"/>
      <c r="T434" s="24"/>
      <c r="U434" s="24"/>
      <c r="V434" s="24"/>
      <c r="W434" s="24"/>
      <c r="X434" s="24"/>
      <c r="Y434" s="24"/>
    </row>
    <row r="435" spans="1:25" ht="15">
      <c r="A435" s="24"/>
      <c r="B435" s="337"/>
      <c r="C435" s="26"/>
      <c r="D435" s="25"/>
      <c r="E435" s="27"/>
      <c r="F435" s="27"/>
      <c r="G435" s="27"/>
      <c r="H435" s="24"/>
      <c r="I435" s="24"/>
      <c r="J435" s="24"/>
      <c r="K435" s="24"/>
      <c r="L435" s="24"/>
      <c r="M435" s="24"/>
      <c r="N435" s="24"/>
      <c r="O435" s="24"/>
      <c r="P435" s="24"/>
      <c r="Q435" s="24"/>
      <c r="R435" s="24"/>
      <c r="S435" s="24"/>
      <c r="T435" s="24"/>
      <c r="U435" s="24"/>
      <c r="V435" s="24"/>
      <c r="W435" s="24"/>
      <c r="X435" s="24"/>
      <c r="Y435" s="24"/>
    </row>
    <row r="436" spans="1:25" ht="15">
      <c r="A436" s="24"/>
      <c r="B436" s="337"/>
      <c r="C436" s="26"/>
      <c r="D436" s="25"/>
      <c r="E436" s="27"/>
      <c r="F436" s="27"/>
      <c r="G436" s="27"/>
      <c r="H436" s="24"/>
      <c r="I436" s="24"/>
      <c r="J436" s="24"/>
      <c r="K436" s="24"/>
      <c r="L436" s="24"/>
      <c r="M436" s="24"/>
      <c r="N436" s="24"/>
      <c r="O436" s="24"/>
      <c r="P436" s="24"/>
      <c r="Q436" s="24"/>
      <c r="R436" s="24"/>
      <c r="S436" s="24"/>
      <c r="T436" s="24"/>
      <c r="U436" s="24"/>
      <c r="V436" s="24"/>
      <c r="W436" s="24"/>
      <c r="X436" s="24"/>
      <c r="Y436" s="24"/>
    </row>
    <row r="437" spans="1:25" ht="15">
      <c r="A437" s="24"/>
      <c r="B437" s="337"/>
      <c r="C437" s="26"/>
      <c r="D437" s="25"/>
      <c r="E437" s="27"/>
      <c r="F437" s="27"/>
      <c r="G437" s="27"/>
      <c r="H437" s="24"/>
      <c r="I437" s="24"/>
      <c r="J437" s="24"/>
      <c r="K437" s="24"/>
      <c r="L437" s="24"/>
      <c r="M437" s="24"/>
      <c r="N437" s="24"/>
      <c r="O437" s="24"/>
      <c r="P437" s="24"/>
      <c r="Q437" s="24"/>
      <c r="R437" s="24"/>
      <c r="S437" s="24"/>
      <c r="T437" s="24"/>
      <c r="U437" s="24"/>
      <c r="V437" s="24"/>
      <c r="W437" s="24"/>
      <c r="X437" s="24"/>
      <c r="Y437" s="24"/>
    </row>
    <row r="438" spans="1:25" ht="15">
      <c r="A438" s="24"/>
      <c r="B438" s="337"/>
      <c r="C438" s="26"/>
      <c r="D438" s="25"/>
      <c r="E438" s="27"/>
      <c r="F438" s="27"/>
      <c r="G438" s="27"/>
      <c r="H438" s="24"/>
      <c r="I438" s="24"/>
      <c r="J438" s="24"/>
      <c r="K438" s="24"/>
      <c r="L438" s="24"/>
      <c r="M438" s="24"/>
      <c r="N438" s="24"/>
      <c r="O438" s="24"/>
      <c r="P438" s="24"/>
      <c r="Q438" s="24"/>
      <c r="R438" s="24"/>
      <c r="S438" s="24"/>
      <c r="T438" s="24"/>
      <c r="U438" s="24"/>
      <c r="V438" s="24"/>
      <c r="W438" s="24"/>
      <c r="X438" s="24"/>
      <c r="Y438" s="24"/>
    </row>
    <row r="439" spans="1:25" ht="15">
      <c r="A439" s="24"/>
      <c r="B439" s="337"/>
      <c r="C439" s="26"/>
      <c r="D439" s="25"/>
      <c r="E439" s="27"/>
      <c r="F439" s="27"/>
      <c r="G439" s="27"/>
      <c r="H439" s="24"/>
      <c r="I439" s="24"/>
      <c r="J439" s="24"/>
      <c r="K439" s="24"/>
      <c r="L439" s="24"/>
      <c r="M439" s="24"/>
      <c r="N439" s="24"/>
      <c r="O439" s="24"/>
      <c r="P439" s="24"/>
      <c r="Q439" s="24"/>
      <c r="R439" s="24"/>
      <c r="S439" s="24"/>
      <c r="T439" s="24"/>
      <c r="U439" s="24"/>
      <c r="V439" s="24"/>
      <c r="W439" s="24"/>
      <c r="X439" s="24"/>
      <c r="Y439" s="24"/>
    </row>
    <row r="440" spans="1:25" ht="15">
      <c r="A440" s="24"/>
      <c r="B440" s="337"/>
      <c r="C440" s="26"/>
      <c r="D440" s="25"/>
      <c r="E440" s="27"/>
      <c r="F440" s="27"/>
      <c r="G440" s="27"/>
      <c r="H440" s="24"/>
      <c r="I440" s="24"/>
      <c r="J440" s="24"/>
      <c r="K440" s="24"/>
      <c r="L440" s="24"/>
      <c r="M440" s="24"/>
      <c r="N440" s="24"/>
      <c r="O440" s="24"/>
      <c r="P440" s="24"/>
      <c r="Q440" s="24"/>
      <c r="R440" s="24"/>
      <c r="S440" s="24"/>
      <c r="T440" s="24"/>
      <c r="U440" s="24"/>
      <c r="V440" s="24"/>
      <c r="W440" s="24"/>
      <c r="X440" s="24"/>
      <c r="Y440" s="24"/>
    </row>
    <row r="441" spans="1:25" ht="15">
      <c r="A441" s="24"/>
      <c r="B441" s="337"/>
      <c r="C441" s="26"/>
      <c r="D441" s="25"/>
      <c r="E441" s="27"/>
      <c r="F441" s="27"/>
      <c r="G441" s="27"/>
      <c r="H441" s="24"/>
      <c r="I441" s="24"/>
      <c r="J441" s="24"/>
      <c r="K441" s="24"/>
      <c r="L441" s="24"/>
      <c r="M441" s="24"/>
      <c r="N441" s="24"/>
      <c r="O441" s="24"/>
      <c r="P441" s="24"/>
      <c r="Q441" s="24"/>
      <c r="R441" s="24"/>
      <c r="S441" s="24"/>
      <c r="T441" s="24"/>
      <c r="U441" s="24"/>
      <c r="V441" s="24"/>
      <c r="W441" s="24"/>
      <c r="X441" s="24"/>
      <c r="Y441" s="24"/>
    </row>
    <row r="442" spans="1:25" ht="15">
      <c r="A442" s="24"/>
      <c r="B442" s="337"/>
      <c r="C442" s="26"/>
      <c r="D442" s="25"/>
      <c r="E442" s="27"/>
      <c r="F442" s="27"/>
      <c r="G442" s="27"/>
      <c r="H442" s="24"/>
      <c r="I442" s="24"/>
      <c r="J442" s="24"/>
      <c r="K442" s="24"/>
      <c r="L442" s="24"/>
      <c r="M442" s="24"/>
      <c r="N442" s="24"/>
      <c r="O442" s="24"/>
      <c r="P442" s="24"/>
      <c r="Q442" s="24"/>
      <c r="R442" s="24"/>
      <c r="S442" s="24"/>
      <c r="T442" s="24"/>
      <c r="U442" s="24"/>
      <c r="V442" s="24"/>
      <c r="W442" s="24"/>
      <c r="X442" s="24"/>
      <c r="Y442" s="24"/>
    </row>
    <row r="443" spans="1:25" ht="15">
      <c r="A443" s="24"/>
      <c r="B443" s="337"/>
      <c r="C443" s="26"/>
      <c r="D443" s="25"/>
      <c r="E443" s="27"/>
      <c r="F443" s="27"/>
      <c r="G443" s="27"/>
      <c r="H443" s="24"/>
      <c r="I443" s="24"/>
      <c r="J443" s="24"/>
      <c r="K443" s="24"/>
      <c r="L443" s="24"/>
      <c r="M443" s="24"/>
      <c r="N443" s="24"/>
      <c r="O443" s="24"/>
      <c r="P443" s="24"/>
      <c r="Q443" s="24"/>
      <c r="R443" s="24"/>
      <c r="S443" s="24"/>
      <c r="T443" s="24"/>
      <c r="U443" s="24"/>
      <c r="V443" s="24"/>
      <c r="W443" s="24"/>
      <c r="X443" s="24"/>
      <c r="Y443" s="24"/>
    </row>
    <row r="444" spans="1:25" ht="15">
      <c r="A444" s="24"/>
      <c r="B444" s="337"/>
      <c r="C444" s="26"/>
      <c r="D444" s="25"/>
      <c r="E444" s="27"/>
      <c r="F444" s="27"/>
      <c r="G444" s="27"/>
      <c r="H444" s="24"/>
      <c r="I444" s="24"/>
      <c r="J444" s="24"/>
      <c r="K444" s="24"/>
      <c r="L444" s="24"/>
      <c r="M444" s="24"/>
      <c r="N444" s="24"/>
      <c r="O444" s="24"/>
      <c r="P444" s="24"/>
      <c r="Q444" s="24"/>
      <c r="R444" s="24"/>
      <c r="S444" s="24"/>
      <c r="T444" s="24"/>
      <c r="U444" s="24"/>
      <c r="V444" s="24"/>
      <c r="W444" s="24"/>
      <c r="X444" s="24"/>
      <c r="Y444" s="24"/>
    </row>
    <row r="445" spans="1:25" ht="15">
      <c r="A445" s="24"/>
      <c r="B445" s="337"/>
      <c r="C445" s="26"/>
      <c r="D445" s="25"/>
      <c r="E445" s="27"/>
      <c r="F445" s="27"/>
      <c r="G445" s="27"/>
      <c r="H445" s="24"/>
      <c r="I445" s="24"/>
      <c r="J445" s="24"/>
      <c r="K445" s="24"/>
      <c r="L445" s="24"/>
      <c r="M445" s="24"/>
      <c r="N445" s="24"/>
      <c r="O445" s="24"/>
      <c r="P445" s="24"/>
      <c r="Q445" s="24"/>
      <c r="R445" s="24"/>
      <c r="S445" s="24"/>
      <c r="T445" s="24"/>
      <c r="U445" s="24"/>
      <c r="V445" s="24"/>
      <c r="W445" s="24"/>
      <c r="X445" s="24"/>
      <c r="Y445" s="24"/>
    </row>
    <row r="446" spans="1:25" ht="15">
      <c r="A446" s="24"/>
      <c r="B446" s="337"/>
      <c r="C446" s="26"/>
      <c r="D446" s="25"/>
      <c r="E446" s="27"/>
      <c r="F446" s="27"/>
      <c r="G446" s="27"/>
      <c r="H446" s="24"/>
      <c r="I446" s="24"/>
      <c r="J446" s="24"/>
      <c r="K446" s="24"/>
      <c r="L446" s="24"/>
      <c r="M446" s="24"/>
      <c r="N446" s="24"/>
      <c r="O446" s="24"/>
      <c r="P446" s="24"/>
      <c r="Q446" s="24"/>
      <c r="R446" s="24"/>
      <c r="S446" s="24"/>
      <c r="T446" s="24"/>
      <c r="U446" s="24"/>
      <c r="V446" s="24"/>
      <c r="W446" s="24"/>
      <c r="X446" s="24"/>
      <c r="Y446" s="24"/>
    </row>
    <row r="447" spans="1:25" ht="15">
      <c r="A447" s="24"/>
      <c r="B447" s="337"/>
      <c r="C447" s="26"/>
      <c r="D447" s="25"/>
      <c r="E447" s="27"/>
      <c r="F447" s="27"/>
      <c r="G447" s="27"/>
      <c r="H447" s="24"/>
      <c r="I447" s="24"/>
      <c r="J447" s="24"/>
      <c r="K447" s="24"/>
      <c r="L447" s="24"/>
      <c r="M447" s="24"/>
      <c r="N447" s="24"/>
      <c r="O447" s="24"/>
      <c r="P447" s="24"/>
      <c r="Q447" s="24"/>
      <c r="R447" s="24"/>
      <c r="S447" s="24"/>
      <c r="T447" s="24"/>
      <c r="U447" s="24"/>
      <c r="V447" s="24"/>
      <c r="W447" s="24"/>
      <c r="X447" s="24"/>
      <c r="Y447" s="24"/>
    </row>
    <row r="448" spans="1:25" ht="15">
      <c r="A448" s="24"/>
      <c r="B448" s="337"/>
      <c r="C448" s="26"/>
      <c r="D448" s="25"/>
      <c r="E448" s="27"/>
      <c r="F448" s="27"/>
      <c r="G448" s="27"/>
      <c r="H448" s="24"/>
      <c r="I448" s="24"/>
      <c r="J448" s="24"/>
      <c r="K448" s="24"/>
      <c r="L448" s="24"/>
      <c r="M448" s="24"/>
      <c r="N448" s="24"/>
      <c r="O448" s="24"/>
      <c r="P448" s="24"/>
      <c r="Q448" s="24"/>
      <c r="R448" s="24"/>
      <c r="S448" s="24"/>
      <c r="T448" s="24"/>
      <c r="U448" s="24"/>
      <c r="V448" s="24"/>
      <c r="W448" s="24"/>
      <c r="X448" s="24"/>
      <c r="Y448" s="24"/>
    </row>
    <row r="449" spans="1:25" ht="15">
      <c r="A449" s="24"/>
      <c r="B449" s="337"/>
      <c r="C449" s="26"/>
      <c r="D449" s="25"/>
      <c r="E449" s="27"/>
      <c r="F449" s="27"/>
      <c r="G449" s="27"/>
      <c r="H449" s="24"/>
      <c r="I449" s="24"/>
      <c r="J449" s="24"/>
      <c r="K449" s="24"/>
      <c r="L449" s="24"/>
      <c r="M449" s="24"/>
      <c r="N449" s="24"/>
      <c r="O449" s="24"/>
      <c r="P449" s="24"/>
      <c r="Q449" s="24"/>
      <c r="R449" s="24"/>
      <c r="S449" s="24"/>
      <c r="T449" s="24"/>
      <c r="U449" s="24"/>
      <c r="V449" s="24"/>
      <c r="W449" s="24"/>
      <c r="X449" s="24"/>
      <c r="Y449" s="24"/>
    </row>
    <row r="450" spans="1:25" ht="15">
      <c r="A450" s="24"/>
      <c r="B450" s="337"/>
      <c r="C450" s="26"/>
      <c r="D450" s="25"/>
      <c r="E450" s="27"/>
      <c r="F450" s="27"/>
      <c r="G450" s="27"/>
      <c r="H450" s="24"/>
      <c r="I450" s="24"/>
      <c r="J450" s="24"/>
      <c r="K450" s="24"/>
      <c r="L450" s="24"/>
      <c r="M450" s="24"/>
      <c r="N450" s="24"/>
      <c r="O450" s="24"/>
      <c r="P450" s="24"/>
      <c r="Q450" s="24"/>
      <c r="R450" s="24"/>
      <c r="S450" s="24"/>
      <c r="T450" s="24"/>
      <c r="U450" s="24"/>
      <c r="V450" s="24"/>
      <c r="W450" s="24"/>
      <c r="X450" s="24"/>
      <c r="Y450" s="24"/>
    </row>
    <row r="451" spans="1:25" ht="15">
      <c r="A451" s="24"/>
      <c r="B451" s="337"/>
      <c r="C451" s="26"/>
      <c r="D451" s="25"/>
      <c r="E451" s="27"/>
      <c r="F451" s="27"/>
      <c r="G451" s="27"/>
      <c r="H451" s="24"/>
      <c r="I451" s="24"/>
      <c r="J451" s="24"/>
      <c r="K451" s="24"/>
      <c r="L451" s="24"/>
      <c r="M451" s="24"/>
      <c r="N451" s="24"/>
      <c r="O451" s="24"/>
      <c r="P451" s="24"/>
      <c r="Q451" s="24"/>
      <c r="R451" s="24"/>
      <c r="S451" s="24"/>
      <c r="T451" s="24"/>
      <c r="U451" s="24"/>
      <c r="V451" s="24"/>
      <c r="W451" s="24"/>
      <c r="X451" s="24"/>
      <c r="Y451" s="24"/>
    </row>
    <row r="452" spans="1:25" ht="15">
      <c r="A452" s="24"/>
      <c r="B452" s="337"/>
      <c r="C452" s="26"/>
      <c r="D452" s="25"/>
      <c r="E452" s="27"/>
      <c r="F452" s="27"/>
      <c r="G452" s="27"/>
      <c r="H452" s="24"/>
      <c r="I452" s="24"/>
      <c r="J452" s="24"/>
      <c r="K452" s="24"/>
      <c r="L452" s="24"/>
      <c r="M452" s="24"/>
      <c r="N452" s="24"/>
      <c r="O452" s="24"/>
      <c r="P452" s="24"/>
      <c r="Q452" s="24"/>
      <c r="R452" s="24"/>
      <c r="S452" s="24"/>
      <c r="T452" s="24"/>
      <c r="U452" s="24"/>
      <c r="V452" s="24"/>
      <c r="W452" s="24"/>
      <c r="X452" s="24"/>
      <c r="Y452" s="24"/>
    </row>
    <row r="453" spans="1:25" ht="15">
      <c r="A453" s="24"/>
      <c r="B453" s="337"/>
      <c r="C453" s="26"/>
      <c r="D453" s="25"/>
      <c r="E453" s="27"/>
      <c r="F453" s="27"/>
      <c r="G453" s="27"/>
      <c r="H453" s="24"/>
      <c r="I453" s="24"/>
      <c r="J453" s="24"/>
      <c r="K453" s="24"/>
      <c r="L453" s="24"/>
      <c r="M453" s="24"/>
      <c r="N453" s="24"/>
      <c r="O453" s="24"/>
      <c r="P453" s="24"/>
      <c r="Q453" s="24"/>
      <c r="R453" s="24"/>
      <c r="S453" s="24"/>
      <c r="T453" s="24"/>
      <c r="U453" s="24"/>
      <c r="V453" s="24"/>
      <c r="W453" s="24"/>
      <c r="X453" s="24"/>
      <c r="Y453" s="24"/>
    </row>
    <row r="454" spans="1:25" ht="15">
      <c r="A454" s="24"/>
      <c r="B454" s="337"/>
      <c r="C454" s="26"/>
      <c r="D454" s="25"/>
      <c r="E454" s="27"/>
      <c r="F454" s="27"/>
      <c r="G454" s="27"/>
      <c r="H454" s="24"/>
      <c r="I454" s="24"/>
      <c r="J454" s="24"/>
      <c r="K454" s="24"/>
      <c r="L454" s="24"/>
      <c r="M454" s="24"/>
      <c r="N454" s="24"/>
      <c r="O454" s="24"/>
      <c r="P454" s="24"/>
      <c r="Q454" s="24"/>
      <c r="R454" s="24"/>
      <c r="S454" s="24"/>
      <c r="T454" s="24"/>
      <c r="U454" s="24"/>
      <c r="V454" s="24"/>
      <c r="W454" s="24"/>
      <c r="X454" s="24"/>
      <c r="Y454" s="24"/>
    </row>
    <row r="455" spans="1:25" ht="15">
      <c r="A455" s="24"/>
      <c r="B455" s="337"/>
      <c r="C455" s="26"/>
      <c r="D455" s="25"/>
      <c r="E455" s="27"/>
      <c r="F455" s="27"/>
      <c r="G455" s="27"/>
      <c r="H455" s="24"/>
      <c r="I455" s="24"/>
      <c r="J455" s="24"/>
      <c r="K455" s="24"/>
      <c r="L455" s="24"/>
      <c r="M455" s="24"/>
      <c r="N455" s="24"/>
      <c r="O455" s="24"/>
      <c r="P455" s="24"/>
      <c r="Q455" s="24"/>
      <c r="R455" s="24"/>
      <c r="S455" s="24"/>
      <c r="T455" s="24"/>
      <c r="U455" s="24"/>
      <c r="V455" s="24"/>
      <c r="W455" s="24"/>
      <c r="X455" s="24"/>
      <c r="Y455" s="24"/>
    </row>
    <row r="456" spans="1:25" ht="15">
      <c r="A456" s="24"/>
      <c r="B456" s="337"/>
      <c r="C456" s="26"/>
      <c r="D456" s="25"/>
      <c r="E456" s="27"/>
      <c r="F456" s="27"/>
      <c r="G456" s="27"/>
      <c r="H456" s="24"/>
      <c r="I456" s="24"/>
      <c r="J456" s="24"/>
      <c r="K456" s="24"/>
      <c r="L456" s="24"/>
      <c r="M456" s="24"/>
      <c r="N456" s="24"/>
      <c r="O456" s="24"/>
      <c r="P456" s="24"/>
      <c r="Q456" s="24"/>
      <c r="R456" s="24"/>
      <c r="S456" s="24"/>
      <c r="T456" s="24"/>
      <c r="U456" s="24"/>
      <c r="V456" s="24"/>
      <c r="W456" s="24"/>
      <c r="X456" s="24"/>
      <c r="Y456" s="24"/>
    </row>
    <row r="457" spans="1:25" ht="15">
      <c r="A457" s="24"/>
      <c r="B457" s="337"/>
      <c r="C457" s="26"/>
      <c r="D457" s="25"/>
      <c r="E457" s="27"/>
      <c r="F457" s="27"/>
      <c r="G457" s="27"/>
      <c r="H457" s="24"/>
      <c r="I457" s="24"/>
      <c r="J457" s="24"/>
      <c r="K457" s="24"/>
      <c r="L457" s="24"/>
      <c r="M457" s="24"/>
      <c r="N457" s="24"/>
      <c r="O457" s="24"/>
      <c r="P457" s="24"/>
      <c r="Q457" s="24"/>
      <c r="R457" s="24"/>
      <c r="S457" s="24"/>
      <c r="T457" s="24"/>
      <c r="U457" s="24"/>
      <c r="V457" s="24"/>
      <c r="W457" s="24"/>
      <c r="X457" s="24"/>
      <c r="Y457" s="24"/>
    </row>
    <row r="458" spans="1:25" ht="15">
      <c r="A458" s="24"/>
      <c r="B458" s="337"/>
      <c r="C458" s="26"/>
      <c r="D458" s="25"/>
      <c r="E458" s="27"/>
      <c r="F458" s="27"/>
      <c r="G458" s="27"/>
      <c r="H458" s="24"/>
      <c r="I458" s="24"/>
      <c r="J458" s="24"/>
      <c r="K458" s="24"/>
      <c r="L458" s="24"/>
      <c r="M458" s="24"/>
      <c r="N458" s="24"/>
      <c r="O458" s="24"/>
      <c r="P458" s="24"/>
      <c r="Q458" s="24"/>
      <c r="R458" s="24"/>
      <c r="S458" s="24"/>
      <c r="T458" s="24"/>
      <c r="U458" s="24"/>
      <c r="V458" s="24"/>
      <c r="W458" s="24"/>
      <c r="X458" s="24"/>
      <c r="Y458" s="24"/>
    </row>
    <row r="459" spans="1:25" ht="15">
      <c r="A459" s="24"/>
      <c r="B459" s="337"/>
      <c r="C459" s="26"/>
      <c r="D459" s="25"/>
      <c r="E459" s="27"/>
      <c r="F459" s="27"/>
      <c r="G459" s="27"/>
      <c r="H459" s="24"/>
      <c r="I459" s="24"/>
      <c r="J459" s="24"/>
      <c r="K459" s="24"/>
      <c r="L459" s="24"/>
      <c r="M459" s="24"/>
      <c r="N459" s="24"/>
      <c r="O459" s="24"/>
      <c r="P459" s="24"/>
      <c r="Q459" s="24"/>
      <c r="R459" s="24"/>
      <c r="S459" s="24"/>
      <c r="T459" s="24"/>
      <c r="U459" s="24"/>
      <c r="V459" s="24"/>
      <c r="W459" s="24"/>
      <c r="X459" s="24"/>
      <c r="Y459" s="24"/>
    </row>
    <row r="460" spans="1:25" ht="15">
      <c r="A460" s="24"/>
      <c r="B460" s="337"/>
      <c r="C460" s="26"/>
      <c r="D460" s="25"/>
      <c r="E460" s="27"/>
      <c r="F460" s="27"/>
      <c r="G460" s="27"/>
      <c r="H460" s="24"/>
      <c r="I460" s="24"/>
      <c r="J460" s="24"/>
      <c r="K460" s="24"/>
      <c r="L460" s="24"/>
      <c r="M460" s="24"/>
      <c r="N460" s="24"/>
      <c r="O460" s="24"/>
      <c r="P460" s="24"/>
      <c r="Q460" s="24"/>
      <c r="R460" s="24"/>
      <c r="S460" s="24"/>
      <c r="T460" s="24"/>
      <c r="U460" s="24"/>
      <c r="V460" s="24"/>
      <c r="W460" s="24"/>
      <c r="X460" s="24"/>
      <c r="Y460" s="24"/>
    </row>
    <row r="461" spans="1:25" ht="15">
      <c r="A461" s="24"/>
      <c r="B461" s="337"/>
      <c r="C461" s="26"/>
      <c r="D461" s="25"/>
      <c r="E461" s="27"/>
      <c r="F461" s="27"/>
      <c r="G461" s="27"/>
      <c r="H461" s="24"/>
      <c r="I461" s="24"/>
      <c r="J461" s="24"/>
      <c r="K461" s="24"/>
      <c r="L461" s="24"/>
      <c r="M461" s="24"/>
      <c r="N461" s="24"/>
      <c r="O461" s="24"/>
      <c r="P461" s="24"/>
      <c r="Q461" s="24"/>
      <c r="R461" s="24"/>
      <c r="S461" s="24"/>
      <c r="T461" s="24"/>
      <c r="U461" s="24"/>
      <c r="V461" s="24"/>
      <c r="W461" s="24"/>
      <c r="X461" s="24"/>
      <c r="Y461" s="24"/>
    </row>
    <row r="462" spans="1:25" ht="15">
      <c r="A462" s="24"/>
      <c r="B462" s="337"/>
      <c r="C462" s="26"/>
      <c r="D462" s="25"/>
      <c r="E462" s="27"/>
      <c r="F462" s="27"/>
      <c r="G462" s="27"/>
      <c r="H462" s="24"/>
      <c r="I462" s="24"/>
      <c r="J462" s="24"/>
      <c r="K462" s="24"/>
      <c r="L462" s="24"/>
      <c r="M462" s="24"/>
      <c r="N462" s="24"/>
      <c r="O462" s="24"/>
      <c r="P462" s="24"/>
      <c r="Q462" s="24"/>
      <c r="R462" s="24"/>
      <c r="S462" s="24"/>
      <c r="T462" s="24"/>
      <c r="U462" s="24"/>
      <c r="V462" s="24"/>
      <c r="W462" s="24"/>
      <c r="X462" s="24"/>
      <c r="Y462" s="24"/>
    </row>
    <row r="463" spans="1:25" ht="15">
      <c r="A463" s="24"/>
      <c r="B463" s="337"/>
      <c r="C463" s="26"/>
      <c r="D463" s="25"/>
      <c r="E463" s="27"/>
      <c r="F463" s="27"/>
      <c r="G463" s="27"/>
      <c r="H463" s="24"/>
      <c r="I463" s="24"/>
      <c r="J463" s="24"/>
      <c r="K463" s="24"/>
      <c r="L463" s="24"/>
      <c r="M463" s="24"/>
      <c r="N463" s="24"/>
      <c r="O463" s="24"/>
      <c r="P463" s="24"/>
      <c r="Q463" s="24"/>
      <c r="R463" s="24"/>
      <c r="S463" s="24"/>
      <c r="T463" s="24"/>
      <c r="U463" s="24"/>
      <c r="V463" s="24"/>
      <c r="W463" s="24"/>
      <c r="X463" s="24"/>
      <c r="Y463" s="24"/>
    </row>
    <row r="464" spans="1:25" ht="15">
      <c r="A464" s="24"/>
      <c r="B464" s="337"/>
      <c r="C464" s="26"/>
      <c r="D464" s="25"/>
      <c r="E464" s="27"/>
      <c r="F464" s="27"/>
      <c r="G464" s="27"/>
      <c r="H464" s="24"/>
      <c r="I464" s="24"/>
      <c r="J464" s="24"/>
      <c r="K464" s="24"/>
      <c r="L464" s="24"/>
      <c r="M464" s="24"/>
      <c r="N464" s="24"/>
      <c r="O464" s="24"/>
      <c r="P464" s="24"/>
      <c r="Q464" s="24"/>
      <c r="R464" s="24"/>
      <c r="S464" s="24"/>
      <c r="T464" s="24"/>
      <c r="U464" s="24"/>
      <c r="V464" s="24"/>
      <c r="W464" s="24"/>
      <c r="X464" s="24"/>
      <c r="Y464" s="24"/>
    </row>
    <row r="465" spans="1:25" ht="15">
      <c r="A465" s="24"/>
      <c r="B465" s="337"/>
      <c r="C465" s="26"/>
      <c r="D465" s="25"/>
      <c r="E465" s="27"/>
      <c r="F465" s="27"/>
      <c r="G465" s="27"/>
      <c r="H465" s="24"/>
      <c r="I465" s="24"/>
      <c r="J465" s="24"/>
      <c r="K465" s="24"/>
      <c r="L465" s="24"/>
      <c r="M465" s="24"/>
      <c r="N465" s="24"/>
      <c r="O465" s="24"/>
      <c r="P465" s="24"/>
      <c r="Q465" s="24"/>
      <c r="R465" s="24"/>
      <c r="S465" s="24"/>
      <c r="T465" s="24"/>
      <c r="U465" s="24"/>
      <c r="V465" s="24"/>
      <c r="W465" s="24"/>
      <c r="X465" s="24"/>
      <c r="Y465" s="24"/>
    </row>
    <row r="466" spans="1:25" ht="15">
      <c r="A466" s="24"/>
      <c r="B466" s="337"/>
      <c r="C466" s="26"/>
      <c r="D466" s="25"/>
      <c r="E466" s="27"/>
      <c r="F466" s="27"/>
      <c r="G466" s="27"/>
      <c r="H466" s="24"/>
      <c r="I466" s="24"/>
      <c r="J466" s="24"/>
      <c r="K466" s="24"/>
      <c r="L466" s="24"/>
      <c r="M466" s="24"/>
      <c r="N466" s="24"/>
      <c r="O466" s="24"/>
      <c r="P466" s="24"/>
      <c r="Q466" s="24"/>
      <c r="R466" s="24"/>
      <c r="S466" s="24"/>
      <c r="T466" s="24"/>
      <c r="U466" s="24"/>
      <c r="V466" s="24"/>
      <c r="W466" s="24"/>
      <c r="X466" s="24"/>
      <c r="Y466" s="24"/>
    </row>
    <row r="467" spans="1:25" ht="15">
      <c r="A467" s="24"/>
      <c r="B467" s="337"/>
      <c r="C467" s="26"/>
      <c r="D467" s="25"/>
      <c r="E467" s="27"/>
      <c r="F467" s="27"/>
      <c r="G467" s="27"/>
      <c r="H467" s="24"/>
      <c r="I467" s="24"/>
      <c r="J467" s="24"/>
      <c r="K467" s="24"/>
      <c r="L467" s="24"/>
      <c r="M467" s="24"/>
      <c r="N467" s="24"/>
      <c r="O467" s="24"/>
      <c r="P467" s="24"/>
      <c r="Q467" s="24"/>
      <c r="R467" s="24"/>
      <c r="S467" s="24"/>
      <c r="T467" s="24"/>
      <c r="U467" s="24"/>
      <c r="V467" s="24"/>
      <c r="W467" s="24"/>
      <c r="X467" s="24"/>
      <c r="Y467" s="24"/>
    </row>
    <row r="468" spans="1:25" ht="15">
      <c r="A468" s="24"/>
      <c r="B468" s="337"/>
      <c r="C468" s="26"/>
      <c r="D468" s="25"/>
      <c r="E468" s="27"/>
      <c r="F468" s="27"/>
      <c r="G468" s="27"/>
      <c r="H468" s="24"/>
      <c r="I468" s="24"/>
      <c r="J468" s="24"/>
      <c r="K468" s="24"/>
      <c r="L468" s="24"/>
      <c r="M468" s="24"/>
      <c r="N468" s="24"/>
      <c r="O468" s="24"/>
      <c r="P468" s="24"/>
      <c r="Q468" s="24"/>
      <c r="R468" s="24"/>
      <c r="S468" s="24"/>
      <c r="T468" s="24"/>
      <c r="U468" s="24"/>
      <c r="V468" s="24"/>
      <c r="W468" s="24"/>
      <c r="X468" s="24"/>
      <c r="Y468" s="24"/>
    </row>
    <row r="469" spans="1:25" ht="15">
      <c r="A469" s="24"/>
      <c r="B469" s="337"/>
      <c r="C469" s="26"/>
      <c r="D469" s="25"/>
      <c r="E469" s="27"/>
      <c r="F469" s="27"/>
      <c r="G469" s="27"/>
      <c r="H469" s="24"/>
      <c r="I469" s="24"/>
      <c r="J469" s="24"/>
      <c r="K469" s="24"/>
      <c r="L469" s="24"/>
      <c r="M469" s="24"/>
      <c r="N469" s="24"/>
      <c r="O469" s="24"/>
      <c r="P469" s="24"/>
      <c r="Q469" s="24"/>
      <c r="R469" s="24"/>
      <c r="S469" s="24"/>
      <c r="T469" s="24"/>
      <c r="U469" s="24"/>
      <c r="V469" s="24"/>
      <c r="W469" s="24"/>
      <c r="X469" s="24"/>
      <c r="Y469" s="24"/>
    </row>
    <row r="470" spans="1:25" ht="15">
      <c r="A470" s="24"/>
      <c r="B470" s="337"/>
      <c r="C470" s="26"/>
      <c r="D470" s="25"/>
      <c r="E470" s="27"/>
      <c r="F470" s="27"/>
      <c r="G470" s="27"/>
      <c r="H470" s="24"/>
      <c r="I470" s="24"/>
      <c r="J470" s="24"/>
      <c r="K470" s="24"/>
      <c r="L470" s="24"/>
      <c r="M470" s="24"/>
      <c r="N470" s="24"/>
      <c r="O470" s="24"/>
      <c r="P470" s="24"/>
      <c r="Q470" s="24"/>
      <c r="R470" s="24"/>
      <c r="S470" s="24"/>
      <c r="T470" s="24"/>
      <c r="U470" s="24"/>
      <c r="V470" s="24"/>
      <c r="W470" s="24"/>
      <c r="X470" s="24"/>
      <c r="Y470" s="24"/>
    </row>
    <row r="471" spans="1:25" ht="15">
      <c r="A471" s="24"/>
      <c r="B471" s="337"/>
      <c r="C471" s="26"/>
      <c r="D471" s="25"/>
      <c r="E471" s="27"/>
      <c r="F471" s="27"/>
      <c r="G471" s="27"/>
      <c r="H471" s="24"/>
      <c r="I471" s="24"/>
      <c r="J471" s="24"/>
      <c r="K471" s="24"/>
      <c r="L471" s="24"/>
      <c r="M471" s="24"/>
      <c r="N471" s="24"/>
      <c r="O471" s="24"/>
      <c r="P471" s="24"/>
      <c r="Q471" s="24"/>
      <c r="R471" s="24"/>
      <c r="S471" s="24"/>
      <c r="T471" s="24"/>
      <c r="U471" s="24"/>
      <c r="V471" s="24"/>
      <c r="W471" s="24"/>
      <c r="X471" s="24"/>
      <c r="Y471" s="24"/>
    </row>
    <row r="472" spans="1:25" ht="15">
      <c r="A472" s="24"/>
      <c r="B472" s="337"/>
      <c r="C472" s="26"/>
      <c r="D472" s="25"/>
      <c r="E472" s="27"/>
      <c r="F472" s="27"/>
      <c r="G472" s="27"/>
      <c r="H472" s="24"/>
      <c r="I472" s="24"/>
      <c r="J472" s="24"/>
      <c r="K472" s="24"/>
      <c r="L472" s="24"/>
      <c r="M472" s="24"/>
      <c r="N472" s="24"/>
      <c r="O472" s="24"/>
      <c r="P472" s="24"/>
      <c r="Q472" s="24"/>
      <c r="R472" s="24"/>
      <c r="S472" s="24"/>
      <c r="T472" s="24"/>
      <c r="U472" s="24"/>
      <c r="V472" s="24"/>
      <c r="W472" s="24"/>
      <c r="X472" s="24"/>
      <c r="Y472" s="24"/>
    </row>
    <row r="473" spans="1:25" ht="15">
      <c r="A473" s="24"/>
      <c r="B473" s="337"/>
      <c r="C473" s="26"/>
      <c r="D473" s="25"/>
      <c r="E473" s="27"/>
      <c r="F473" s="27"/>
      <c r="G473" s="27"/>
      <c r="H473" s="24"/>
      <c r="I473" s="24"/>
      <c r="J473" s="24"/>
      <c r="K473" s="24"/>
      <c r="L473" s="24"/>
      <c r="M473" s="24"/>
      <c r="N473" s="24"/>
      <c r="O473" s="24"/>
      <c r="P473" s="24"/>
      <c r="Q473" s="24"/>
      <c r="R473" s="24"/>
      <c r="S473" s="24"/>
      <c r="T473" s="24"/>
      <c r="U473" s="24"/>
      <c r="V473" s="24"/>
      <c r="W473" s="24"/>
      <c r="X473" s="24"/>
      <c r="Y473" s="24"/>
    </row>
    <row r="474" spans="1:25" ht="15">
      <c r="A474" s="24"/>
      <c r="B474" s="337"/>
      <c r="C474" s="26"/>
      <c r="D474" s="25"/>
      <c r="E474" s="27"/>
      <c r="F474" s="27"/>
      <c r="G474" s="27"/>
      <c r="H474" s="24"/>
      <c r="I474" s="24"/>
      <c r="J474" s="24"/>
      <c r="K474" s="24"/>
      <c r="L474" s="24"/>
      <c r="M474" s="24"/>
      <c r="N474" s="24"/>
      <c r="O474" s="24"/>
      <c r="P474" s="24"/>
      <c r="Q474" s="24"/>
      <c r="R474" s="24"/>
      <c r="S474" s="24"/>
      <c r="T474" s="24"/>
      <c r="U474" s="24"/>
      <c r="V474" s="24"/>
      <c r="W474" s="24"/>
      <c r="X474" s="24"/>
      <c r="Y474" s="24"/>
    </row>
    <row r="475" spans="1:25" ht="15">
      <c r="A475" s="24"/>
      <c r="B475" s="337"/>
      <c r="C475" s="26"/>
      <c r="D475" s="25"/>
      <c r="E475" s="27"/>
      <c r="F475" s="27"/>
      <c r="G475" s="27"/>
      <c r="H475" s="24"/>
      <c r="I475" s="24"/>
      <c r="J475" s="24"/>
      <c r="K475" s="24"/>
      <c r="L475" s="24"/>
      <c r="M475" s="24"/>
      <c r="N475" s="24"/>
      <c r="O475" s="24"/>
      <c r="P475" s="24"/>
      <c r="Q475" s="24"/>
      <c r="R475" s="24"/>
      <c r="S475" s="24"/>
      <c r="T475" s="24"/>
      <c r="U475" s="24"/>
      <c r="V475" s="24"/>
      <c r="W475" s="24"/>
      <c r="X475" s="24"/>
      <c r="Y475" s="24"/>
    </row>
    <row r="476" spans="1:25" ht="15">
      <c r="A476" s="24"/>
      <c r="B476" s="337"/>
      <c r="C476" s="26"/>
      <c r="D476" s="25"/>
      <c r="E476" s="27"/>
      <c r="F476" s="27"/>
      <c r="G476" s="27"/>
      <c r="H476" s="24"/>
      <c r="I476" s="24"/>
      <c r="J476" s="24"/>
      <c r="K476" s="24"/>
      <c r="L476" s="24"/>
      <c r="M476" s="24"/>
      <c r="N476" s="24"/>
      <c r="O476" s="24"/>
      <c r="P476" s="24"/>
      <c r="Q476" s="24"/>
      <c r="R476" s="24"/>
      <c r="S476" s="24"/>
      <c r="T476" s="24"/>
      <c r="U476" s="24"/>
      <c r="V476" s="24"/>
      <c r="W476" s="24"/>
      <c r="X476" s="24"/>
      <c r="Y476" s="24"/>
    </row>
    <row r="477" spans="1:25" ht="15">
      <c r="A477" s="24"/>
      <c r="B477" s="337"/>
      <c r="C477" s="26"/>
      <c r="D477" s="25"/>
      <c r="E477" s="27"/>
      <c r="F477" s="27"/>
      <c r="G477" s="27"/>
      <c r="H477" s="24"/>
      <c r="I477" s="24"/>
      <c r="J477" s="24"/>
      <c r="K477" s="24"/>
      <c r="L477" s="24"/>
      <c r="M477" s="24"/>
      <c r="N477" s="24"/>
      <c r="O477" s="24"/>
      <c r="P477" s="24"/>
      <c r="Q477" s="24"/>
      <c r="R477" s="24"/>
      <c r="S477" s="24"/>
      <c r="T477" s="24"/>
      <c r="U477" s="24"/>
      <c r="V477" s="24"/>
      <c r="W477" s="24"/>
      <c r="X477" s="24"/>
      <c r="Y477" s="24"/>
    </row>
    <row r="478" spans="1:25" ht="15">
      <c r="A478" s="24"/>
      <c r="B478" s="337"/>
      <c r="C478" s="26"/>
      <c r="D478" s="25"/>
      <c r="E478" s="27"/>
      <c r="F478" s="27"/>
      <c r="G478" s="27"/>
      <c r="H478" s="24"/>
      <c r="I478" s="24"/>
      <c r="J478" s="24"/>
      <c r="K478" s="24"/>
      <c r="L478" s="24"/>
      <c r="M478" s="24"/>
      <c r="N478" s="24"/>
      <c r="O478" s="24"/>
      <c r="P478" s="24"/>
      <c r="Q478" s="24"/>
      <c r="R478" s="24"/>
      <c r="S478" s="24"/>
      <c r="T478" s="24"/>
      <c r="U478" s="24"/>
      <c r="V478" s="24"/>
      <c r="W478" s="24"/>
      <c r="X478" s="24"/>
      <c r="Y478" s="24"/>
    </row>
    <row r="479" spans="1:25" ht="15">
      <c r="A479" s="24"/>
      <c r="B479" s="337"/>
      <c r="C479" s="26"/>
      <c r="D479" s="25"/>
      <c r="E479" s="27"/>
      <c r="F479" s="27"/>
      <c r="G479" s="27"/>
      <c r="H479" s="24"/>
      <c r="I479" s="24"/>
      <c r="J479" s="24"/>
      <c r="K479" s="24"/>
      <c r="L479" s="24"/>
      <c r="M479" s="24"/>
      <c r="N479" s="24"/>
      <c r="O479" s="24"/>
      <c r="P479" s="24"/>
      <c r="Q479" s="24"/>
      <c r="R479" s="24"/>
      <c r="S479" s="24"/>
      <c r="T479" s="24"/>
      <c r="U479" s="24"/>
      <c r="V479" s="24"/>
      <c r="W479" s="24"/>
      <c r="X479" s="24"/>
      <c r="Y479" s="24"/>
    </row>
    <row r="480" spans="1:25" ht="15">
      <c r="A480" s="24"/>
      <c r="B480" s="337"/>
      <c r="C480" s="26"/>
      <c r="D480" s="25"/>
      <c r="E480" s="27"/>
      <c r="F480" s="27"/>
      <c r="G480" s="27"/>
      <c r="H480" s="24"/>
      <c r="I480" s="24"/>
      <c r="J480" s="24"/>
      <c r="K480" s="24"/>
      <c r="L480" s="24"/>
      <c r="M480" s="24"/>
      <c r="N480" s="24"/>
      <c r="O480" s="24"/>
      <c r="P480" s="24"/>
      <c r="Q480" s="24"/>
      <c r="R480" s="24"/>
      <c r="S480" s="24"/>
      <c r="T480" s="24"/>
      <c r="U480" s="24"/>
      <c r="V480" s="24"/>
      <c r="W480" s="24"/>
      <c r="X480" s="24"/>
      <c r="Y480" s="24"/>
    </row>
    <row r="481" spans="1:25" ht="15">
      <c r="A481" s="24"/>
      <c r="B481" s="337"/>
      <c r="C481" s="26"/>
      <c r="D481" s="25"/>
      <c r="E481" s="27"/>
      <c r="F481" s="27"/>
      <c r="G481" s="27"/>
      <c r="H481" s="24"/>
      <c r="I481" s="24"/>
      <c r="J481" s="24"/>
      <c r="K481" s="24"/>
      <c r="L481" s="24"/>
      <c r="M481" s="24"/>
      <c r="N481" s="24"/>
      <c r="O481" s="24"/>
      <c r="P481" s="24"/>
      <c r="Q481" s="24"/>
      <c r="R481" s="24"/>
      <c r="S481" s="24"/>
      <c r="T481" s="24"/>
      <c r="U481" s="24"/>
      <c r="V481" s="24"/>
      <c r="W481" s="24"/>
      <c r="X481" s="24"/>
      <c r="Y481" s="24"/>
    </row>
    <row r="482" spans="1:25" ht="15">
      <c r="A482" s="24"/>
      <c r="B482" s="337"/>
      <c r="C482" s="26"/>
      <c r="D482" s="25"/>
      <c r="E482" s="27"/>
      <c r="F482" s="27"/>
      <c r="G482" s="27"/>
      <c r="H482" s="24"/>
      <c r="I482" s="24"/>
      <c r="J482" s="24"/>
      <c r="K482" s="24"/>
      <c r="L482" s="24"/>
      <c r="M482" s="24"/>
      <c r="N482" s="24"/>
      <c r="O482" s="24"/>
      <c r="P482" s="24"/>
      <c r="Q482" s="24"/>
      <c r="R482" s="24"/>
      <c r="S482" s="24"/>
      <c r="T482" s="24"/>
      <c r="U482" s="24"/>
      <c r="V482" s="24"/>
      <c r="W482" s="24"/>
      <c r="X482" s="24"/>
      <c r="Y482" s="24"/>
    </row>
    <row r="483" spans="1:25" ht="15">
      <c r="A483" s="24"/>
      <c r="B483" s="337"/>
      <c r="C483" s="26"/>
      <c r="D483" s="25"/>
      <c r="E483" s="27"/>
      <c r="F483" s="27"/>
      <c r="G483" s="27"/>
      <c r="H483" s="24"/>
      <c r="I483" s="24"/>
      <c r="J483" s="24"/>
      <c r="K483" s="24"/>
      <c r="L483" s="24"/>
      <c r="M483" s="24"/>
      <c r="N483" s="24"/>
      <c r="O483" s="24"/>
      <c r="P483" s="24"/>
      <c r="Q483" s="24"/>
      <c r="R483" s="24"/>
      <c r="S483" s="24"/>
      <c r="T483" s="24"/>
      <c r="U483" s="24"/>
      <c r="V483" s="24"/>
      <c r="W483" s="24"/>
      <c r="X483" s="24"/>
      <c r="Y483" s="24"/>
    </row>
    <row r="484" spans="1:25" ht="15">
      <c r="A484" s="24"/>
      <c r="B484" s="337"/>
      <c r="C484" s="26"/>
      <c r="D484" s="25"/>
      <c r="E484" s="27"/>
      <c r="F484" s="27"/>
      <c r="G484" s="27"/>
      <c r="H484" s="24"/>
      <c r="I484" s="24"/>
      <c r="J484" s="24"/>
      <c r="K484" s="24"/>
      <c r="L484" s="24"/>
      <c r="M484" s="24"/>
      <c r="N484" s="24"/>
      <c r="O484" s="24"/>
      <c r="P484" s="24"/>
      <c r="Q484" s="24"/>
      <c r="R484" s="24"/>
      <c r="S484" s="24"/>
      <c r="T484" s="24"/>
      <c r="U484" s="24"/>
      <c r="V484" s="24"/>
      <c r="W484" s="24"/>
      <c r="X484" s="24"/>
      <c r="Y484" s="24"/>
    </row>
    <row r="485" spans="1:25" ht="15">
      <c r="A485" s="24"/>
      <c r="B485" s="337"/>
      <c r="C485" s="26"/>
      <c r="D485" s="25"/>
      <c r="E485" s="27"/>
      <c r="F485" s="27"/>
      <c r="G485" s="27"/>
      <c r="H485" s="24"/>
      <c r="I485" s="24"/>
      <c r="J485" s="24"/>
      <c r="K485" s="24"/>
      <c r="L485" s="24"/>
      <c r="M485" s="24"/>
      <c r="N485" s="24"/>
      <c r="O485" s="24"/>
      <c r="P485" s="24"/>
      <c r="Q485" s="24"/>
      <c r="R485" s="24"/>
      <c r="S485" s="24"/>
      <c r="T485" s="24"/>
      <c r="U485" s="24"/>
      <c r="V485" s="24"/>
      <c r="W485" s="24"/>
      <c r="X485" s="24"/>
      <c r="Y485" s="24"/>
    </row>
    <row r="486" spans="1:25" ht="15">
      <c r="A486" s="24"/>
      <c r="B486" s="337"/>
      <c r="C486" s="26"/>
      <c r="D486" s="25"/>
      <c r="E486" s="27"/>
      <c r="F486" s="27"/>
      <c r="G486" s="27"/>
      <c r="H486" s="24"/>
      <c r="I486" s="24"/>
      <c r="J486" s="24"/>
      <c r="K486" s="24"/>
      <c r="L486" s="24"/>
      <c r="M486" s="24"/>
      <c r="N486" s="24"/>
      <c r="O486" s="24"/>
      <c r="P486" s="24"/>
      <c r="Q486" s="24"/>
      <c r="R486" s="24"/>
      <c r="S486" s="24"/>
      <c r="T486" s="24"/>
      <c r="U486" s="24"/>
      <c r="V486" s="24"/>
      <c r="W486" s="24"/>
      <c r="X486" s="24"/>
      <c r="Y486" s="24"/>
    </row>
    <row r="487" spans="1:25" ht="15">
      <c r="A487" s="24"/>
      <c r="B487" s="337"/>
      <c r="C487" s="26"/>
      <c r="D487" s="25"/>
      <c r="E487" s="27"/>
      <c r="F487" s="27"/>
      <c r="G487" s="27"/>
      <c r="H487" s="24"/>
      <c r="I487" s="24"/>
      <c r="J487" s="24"/>
      <c r="K487" s="24"/>
      <c r="L487" s="24"/>
      <c r="M487" s="24"/>
      <c r="N487" s="24"/>
      <c r="O487" s="24"/>
      <c r="P487" s="24"/>
      <c r="Q487" s="24"/>
      <c r="R487" s="24"/>
      <c r="S487" s="24"/>
      <c r="T487" s="24"/>
      <c r="U487" s="24"/>
      <c r="V487" s="24"/>
      <c r="W487" s="24"/>
      <c r="X487" s="24"/>
      <c r="Y487" s="24"/>
    </row>
    <row r="488" spans="1:25" ht="15">
      <c r="A488" s="24"/>
      <c r="B488" s="337"/>
      <c r="C488" s="26"/>
      <c r="D488" s="25"/>
      <c r="E488" s="27"/>
      <c r="F488" s="27"/>
      <c r="G488" s="27"/>
      <c r="H488" s="24"/>
      <c r="I488" s="24"/>
      <c r="J488" s="24"/>
      <c r="K488" s="24"/>
      <c r="L488" s="24"/>
      <c r="M488" s="24"/>
      <c r="N488" s="24"/>
      <c r="O488" s="24"/>
      <c r="P488" s="24"/>
      <c r="Q488" s="24"/>
      <c r="R488" s="24"/>
      <c r="S488" s="24"/>
      <c r="T488" s="24"/>
      <c r="U488" s="24"/>
      <c r="V488" s="24"/>
      <c r="W488" s="24"/>
      <c r="X488" s="24"/>
      <c r="Y488" s="24"/>
    </row>
    <row r="489" spans="1:25" ht="15">
      <c r="A489" s="24"/>
      <c r="B489" s="337"/>
      <c r="C489" s="26"/>
      <c r="D489" s="25"/>
      <c r="E489" s="27"/>
      <c r="F489" s="27"/>
      <c r="G489" s="27"/>
      <c r="H489" s="24"/>
      <c r="I489" s="24"/>
      <c r="J489" s="24"/>
      <c r="K489" s="24"/>
      <c r="L489" s="24"/>
      <c r="M489" s="24"/>
      <c r="N489" s="24"/>
      <c r="O489" s="24"/>
      <c r="P489" s="24"/>
      <c r="Q489" s="24"/>
      <c r="R489" s="24"/>
      <c r="S489" s="24"/>
      <c r="T489" s="24"/>
      <c r="U489" s="24"/>
      <c r="V489" s="24"/>
      <c r="W489" s="24"/>
      <c r="X489" s="24"/>
      <c r="Y489" s="24"/>
    </row>
    <row r="490" spans="1:25" ht="15">
      <c r="A490" s="24"/>
      <c r="B490" s="337"/>
      <c r="C490" s="26"/>
      <c r="D490" s="25"/>
      <c r="E490" s="27"/>
      <c r="F490" s="27"/>
      <c r="G490" s="27"/>
      <c r="H490" s="24"/>
      <c r="I490" s="24"/>
      <c r="J490" s="24"/>
      <c r="K490" s="24"/>
      <c r="L490" s="24"/>
      <c r="M490" s="24"/>
      <c r="N490" s="24"/>
      <c r="O490" s="24"/>
      <c r="P490" s="24"/>
      <c r="Q490" s="24"/>
      <c r="R490" s="24"/>
      <c r="S490" s="24"/>
      <c r="T490" s="24"/>
      <c r="U490" s="24"/>
      <c r="V490" s="24"/>
      <c r="W490" s="24"/>
      <c r="X490" s="24"/>
      <c r="Y490" s="24"/>
    </row>
    <row r="491" spans="1:25" ht="15">
      <c r="A491" s="24"/>
      <c r="B491" s="337"/>
      <c r="C491" s="26"/>
      <c r="D491" s="25"/>
      <c r="E491" s="27"/>
      <c r="F491" s="27"/>
      <c r="G491" s="27"/>
      <c r="H491" s="24"/>
      <c r="I491" s="24"/>
      <c r="J491" s="24"/>
      <c r="K491" s="24"/>
      <c r="L491" s="24"/>
      <c r="M491" s="24"/>
      <c r="N491" s="24"/>
      <c r="O491" s="24"/>
      <c r="P491" s="24"/>
      <c r="Q491" s="24"/>
      <c r="R491" s="24"/>
      <c r="S491" s="24"/>
      <c r="T491" s="24"/>
      <c r="U491" s="24"/>
      <c r="V491" s="24"/>
      <c r="W491" s="24"/>
      <c r="X491" s="24"/>
      <c r="Y491" s="24"/>
    </row>
    <row r="492" spans="1:25" ht="15">
      <c r="A492" s="24"/>
      <c r="B492" s="337"/>
      <c r="C492" s="26"/>
      <c r="D492" s="25"/>
      <c r="E492" s="27"/>
      <c r="F492" s="27"/>
      <c r="G492" s="27"/>
      <c r="H492" s="24"/>
      <c r="I492" s="24"/>
      <c r="J492" s="24"/>
      <c r="K492" s="24"/>
      <c r="L492" s="24"/>
      <c r="M492" s="24"/>
      <c r="N492" s="24"/>
      <c r="O492" s="24"/>
      <c r="P492" s="24"/>
      <c r="Q492" s="24"/>
      <c r="R492" s="24"/>
      <c r="S492" s="24"/>
      <c r="T492" s="24"/>
      <c r="U492" s="24"/>
      <c r="V492" s="24"/>
      <c r="W492" s="24"/>
      <c r="X492" s="24"/>
      <c r="Y492" s="24"/>
    </row>
    <row r="493" spans="1:25" ht="15">
      <c r="A493" s="24"/>
      <c r="B493" s="337"/>
      <c r="C493" s="26"/>
      <c r="D493" s="25"/>
      <c r="E493" s="27"/>
      <c r="F493" s="27"/>
      <c r="G493" s="27"/>
      <c r="H493" s="24"/>
      <c r="I493" s="24"/>
      <c r="J493" s="24"/>
      <c r="K493" s="24"/>
      <c r="L493" s="24"/>
      <c r="M493" s="24"/>
      <c r="N493" s="24"/>
      <c r="O493" s="24"/>
      <c r="P493" s="24"/>
      <c r="Q493" s="24"/>
      <c r="R493" s="24"/>
      <c r="S493" s="24"/>
      <c r="T493" s="24"/>
      <c r="U493" s="24"/>
      <c r="V493" s="24"/>
      <c r="W493" s="24"/>
      <c r="X493" s="24"/>
      <c r="Y493" s="24"/>
    </row>
    <row r="494" spans="1:25" ht="15">
      <c r="A494" s="24"/>
      <c r="B494" s="337"/>
      <c r="C494" s="26"/>
      <c r="D494" s="25"/>
      <c r="E494" s="27"/>
      <c r="F494" s="27"/>
      <c r="G494" s="27"/>
      <c r="H494" s="24"/>
      <c r="I494" s="24"/>
      <c r="J494" s="24"/>
      <c r="K494" s="24"/>
      <c r="L494" s="24"/>
      <c r="M494" s="24"/>
      <c r="N494" s="24"/>
      <c r="O494" s="24"/>
      <c r="P494" s="24"/>
      <c r="Q494" s="24"/>
      <c r="R494" s="24"/>
      <c r="S494" s="24"/>
      <c r="T494" s="24"/>
      <c r="U494" s="24"/>
      <c r="V494" s="24"/>
      <c r="W494" s="24"/>
      <c r="X494" s="24"/>
      <c r="Y494" s="24"/>
    </row>
    <row r="495" spans="1:25" ht="15">
      <c r="A495" s="24"/>
      <c r="B495" s="337"/>
      <c r="C495" s="26"/>
      <c r="D495" s="25"/>
      <c r="E495" s="27"/>
      <c r="F495" s="27"/>
      <c r="G495" s="27"/>
      <c r="H495" s="24"/>
      <c r="I495" s="24"/>
      <c r="J495" s="24"/>
      <c r="K495" s="24"/>
      <c r="L495" s="24"/>
      <c r="M495" s="24"/>
      <c r="N495" s="24"/>
      <c r="O495" s="24"/>
      <c r="P495" s="24"/>
      <c r="Q495" s="24"/>
      <c r="R495" s="24"/>
      <c r="S495" s="24"/>
      <c r="T495" s="24"/>
      <c r="U495" s="24"/>
      <c r="V495" s="24"/>
      <c r="W495" s="24"/>
      <c r="X495" s="24"/>
      <c r="Y495" s="24"/>
    </row>
    <row r="496" spans="1:25" ht="15">
      <c r="A496" s="24"/>
      <c r="B496" s="337"/>
      <c r="C496" s="26"/>
      <c r="D496" s="25"/>
      <c r="E496" s="27"/>
      <c r="F496" s="27"/>
      <c r="G496" s="27"/>
      <c r="H496" s="24"/>
      <c r="I496" s="24"/>
      <c r="J496" s="24"/>
      <c r="K496" s="24"/>
      <c r="L496" s="24"/>
      <c r="M496" s="24"/>
      <c r="N496" s="24"/>
      <c r="O496" s="24"/>
      <c r="P496" s="24"/>
      <c r="Q496" s="24"/>
      <c r="R496" s="24"/>
      <c r="S496" s="24"/>
      <c r="T496" s="24"/>
      <c r="U496" s="24"/>
      <c r="V496" s="24"/>
      <c r="W496" s="24"/>
      <c r="X496" s="24"/>
      <c r="Y496" s="24"/>
    </row>
    <row r="497" spans="1:25" ht="15">
      <c r="A497" s="24"/>
      <c r="B497" s="337"/>
      <c r="C497" s="26"/>
      <c r="D497" s="25"/>
      <c r="E497" s="27"/>
      <c r="F497" s="27"/>
      <c r="G497" s="27"/>
      <c r="H497" s="24"/>
      <c r="I497" s="24"/>
      <c r="J497" s="24"/>
      <c r="K497" s="24"/>
      <c r="L497" s="24"/>
      <c r="M497" s="24"/>
      <c r="N497" s="24"/>
      <c r="O497" s="24"/>
      <c r="P497" s="24"/>
      <c r="Q497" s="24"/>
      <c r="R497" s="24"/>
      <c r="S497" s="24"/>
      <c r="T497" s="24"/>
      <c r="U497" s="24"/>
      <c r="V497" s="24"/>
      <c r="W497" s="24"/>
      <c r="X497" s="24"/>
      <c r="Y497" s="24"/>
    </row>
    <row r="498" spans="1:25" ht="15">
      <c r="A498" s="24"/>
      <c r="B498" s="337"/>
      <c r="C498" s="26"/>
      <c r="D498" s="25"/>
      <c r="E498" s="27"/>
      <c r="F498" s="27"/>
      <c r="G498" s="27"/>
      <c r="H498" s="24"/>
      <c r="I498" s="24"/>
      <c r="J498" s="24"/>
      <c r="K498" s="24"/>
      <c r="L498" s="24"/>
      <c r="M498" s="24"/>
      <c r="N498" s="24"/>
      <c r="O498" s="24"/>
      <c r="P498" s="24"/>
      <c r="Q498" s="24"/>
      <c r="R498" s="24"/>
      <c r="S498" s="24"/>
      <c r="T498" s="24"/>
      <c r="U498" s="24"/>
      <c r="V498" s="24"/>
      <c r="W498" s="24"/>
      <c r="X498" s="24"/>
      <c r="Y498" s="24"/>
    </row>
    <row r="499" spans="1:25" ht="15">
      <c r="A499" s="24"/>
      <c r="B499" s="337"/>
      <c r="C499" s="26"/>
      <c r="D499" s="25"/>
      <c r="E499" s="27"/>
      <c r="F499" s="27"/>
      <c r="G499" s="27"/>
      <c r="H499" s="24"/>
      <c r="I499" s="24"/>
      <c r="J499" s="24"/>
      <c r="K499" s="24"/>
      <c r="L499" s="24"/>
      <c r="M499" s="24"/>
      <c r="N499" s="24"/>
      <c r="O499" s="24"/>
      <c r="P499" s="24"/>
      <c r="Q499" s="24"/>
      <c r="R499" s="24"/>
      <c r="S499" s="24"/>
      <c r="T499" s="24"/>
      <c r="U499" s="24"/>
      <c r="V499" s="24"/>
      <c r="W499" s="24"/>
      <c r="X499" s="24"/>
      <c r="Y499" s="24"/>
    </row>
    <row r="500" spans="1:25" ht="15">
      <c r="A500" s="24"/>
      <c r="B500" s="337"/>
      <c r="C500" s="26"/>
      <c r="D500" s="25"/>
      <c r="E500" s="27"/>
      <c r="F500" s="27"/>
      <c r="G500" s="27"/>
      <c r="H500" s="24"/>
      <c r="I500" s="24"/>
      <c r="J500" s="24"/>
      <c r="K500" s="24"/>
      <c r="L500" s="24"/>
      <c r="M500" s="24"/>
      <c r="N500" s="24"/>
      <c r="O500" s="24"/>
      <c r="P500" s="24"/>
      <c r="Q500" s="24"/>
      <c r="R500" s="24"/>
      <c r="S500" s="24"/>
      <c r="T500" s="24"/>
      <c r="U500" s="24"/>
      <c r="V500" s="24"/>
      <c r="W500" s="24"/>
      <c r="X500" s="24"/>
      <c r="Y500" s="24"/>
    </row>
    <row r="501" spans="1:25" ht="15">
      <c r="A501" s="24"/>
      <c r="B501" s="337"/>
      <c r="C501" s="26"/>
      <c r="D501" s="25"/>
      <c r="E501" s="27"/>
      <c r="F501" s="27"/>
      <c r="G501" s="27"/>
      <c r="H501" s="24"/>
      <c r="I501" s="24"/>
      <c r="J501" s="24"/>
      <c r="K501" s="24"/>
      <c r="L501" s="24"/>
      <c r="M501" s="24"/>
      <c r="N501" s="24"/>
      <c r="O501" s="24"/>
      <c r="P501" s="24"/>
      <c r="Q501" s="24"/>
      <c r="R501" s="24"/>
      <c r="S501" s="24"/>
      <c r="T501" s="24"/>
      <c r="U501" s="24"/>
      <c r="V501" s="24"/>
      <c r="W501" s="24"/>
      <c r="X501" s="24"/>
      <c r="Y501" s="24"/>
    </row>
    <row r="502" spans="1:25" ht="15">
      <c r="A502" s="24"/>
      <c r="B502" s="337"/>
      <c r="C502" s="26"/>
      <c r="D502" s="25"/>
      <c r="E502" s="27"/>
      <c r="F502" s="27"/>
      <c r="G502" s="27"/>
      <c r="H502" s="24"/>
      <c r="I502" s="24"/>
      <c r="J502" s="24"/>
      <c r="K502" s="24"/>
      <c r="L502" s="24"/>
      <c r="M502" s="24"/>
      <c r="N502" s="24"/>
      <c r="O502" s="24"/>
      <c r="P502" s="24"/>
      <c r="Q502" s="24"/>
      <c r="R502" s="24"/>
      <c r="S502" s="24"/>
      <c r="T502" s="24"/>
      <c r="U502" s="24"/>
      <c r="V502" s="24"/>
      <c r="W502" s="24"/>
      <c r="X502" s="24"/>
      <c r="Y502" s="24"/>
    </row>
    <row r="503" spans="1:25" ht="15">
      <c r="A503" s="24"/>
      <c r="B503" s="337"/>
      <c r="C503" s="26"/>
      <c r="D503" s="25"/>
      <c r="E503" s="27"/>
      <c r="F503" s="27"/>
      <c r="G503" s="27"/>
      <c r="H503" s="24"/>
      <c r="I503" s="24"/>
      <c r="J503" s="24"/>
      <c r="K503" s="24"/>
      <c r="L503" s="24"/>
      <c r="M503" s="24"/>
      <c r="N503" s="24"/>
      <c r="O503" s="24"/>
      <c r="P503" s="24"/>
      <c r="Q503" s="24"/>
      <c r="R503" s="24"/>
      <c r="S503" s="24"/>
      <c r="T503" s="24"/>
      <c r="U503" s="24"/>
      <c r="V503" s="24"/>
      <c r="W503" s="24"/>
      <c r="X503" s="24"/>
      <c r="Y503" s="24"/>
    </row>
    <row r="504" spans="1:25" ht="15">
      <c r="A504" s="24"/>
      <c r="B504" s="337"/>
      <c r="C504" s="26"/>
      <c r="D504" s="25"/>
      <c r="E504" s="27"/>
      <c r="F504" s="27"/>
      <c r="G504" s="27"/>
      <c r="H504" s="24"/>
      <c r="I504" s="24"/>
      <c r="J504" s="24"/>
      <c r="K504" s="24"/>
      <c r="L504" s="24"/>
      <c r="M504" s="24"/>
      <c r="N504" s="24"/>
      <c r="O504" s="24"/>
      <c r="P504" s="24"/>
      <c r="Q504" s="24"/>
      <c r="R504" s="24"/>
      <c r="S504" s="24"/>
      <c r="T504" s="24"/>
      <c r="U504" s="24"/>
      <c r="V504" s="24"/>
      <c r="W504" s="24"/>
      <c r="X504" s="24"/>
      <c r="Y504" s="24"/>
    </row>
    <row r="505" spans="1:25" ht="15">
      <c r="A505" s="24"/>
      <c r="B505" s="337"/>
      <c r="C505" s="26"/>
      <c r="D505" s="25"/>
      <c r="E505" s="27"/>
      <c r="F505" s="27"/>
      <c r="G505" s="27"/>
      <c r="H505" s="24"/>
      <c r="I505" s="24"/>
      <c r="J505" s="24"/>
      <c r="K505" s="24"/>
      <c r="L505" s="24"/>
      <c r="M505" s="24"/>
      <c r="N505" s="24"/>
      <c r="O505" s="24"/>
      <c r="P505" s="24"/>
      <c r="Q505" s="24"/>
      <c r="R505" s="24"/>
      <c r="S505" s="24"/>
      <c r="T505" s="24"/>
      <c r="U505" s="24"/>
      <c r="V505" s="24"/>
      <c r="W505" s="24"/>
      <c r="X505" s="24"/>
      <c r="Y505" s="24"/>
    </row>
    <row r="506" spans="1:25" ht="15">
      <c r="A506" s="24"/>
      <c r="B506" s="337"/>
      <c r="C506" s="26"/>
      <c r="D506" s="25"/>
      <c r="E506" s="27"/>
      <c r="F506" s="27"/>
      <c r="G506" s="27"/>
      <c r="H506" s="24"/>
      <c r="I506" s="24"/>
      <c r="J506" s="24"/>
      <c r="K506" s="24"/>
      <c r="L506" s="24"/>
      <c r="M506" s="24"/>
      <c r="N506" s="24"/>
      <c r="O506" s="24"/>
      <c r="P506" s="24"/>
      <c r="Q506" s="24"/>
      <c r="R506" s="24"/>
      <c r="S506" s="24"/>
      <c r="T506" s="24"/>
      <c r="U506" s="24"/>
      <c r="V506" s="24"/>
      <c r="W506" s="24"/>
      <c r="X506" s="24"/>
      <c r="Y506" s="24"/>
    </row>
    <row r="507" spans="1:25" ht="15">
      <c r="A507" s="24"/>
      <c r="B507" s="337"/>
      <c r="C507" s="26"/>
      <c r="D507" s="25"/>
      <c r="E507" s="27"/>
      <c r="F507" s="27"/>
      <c r="G507" s="27"/>
      <c r="H507" s="24"/>
      <c r="I507" s="24"/>
      <c r="J507" s="24"/>
      <c r="K507" s="24"/>
      <c r="L507" s="24"/>
      <c r="M507" s="24"/>
      <c r="N507" s="24"/>
      <c r="O507" s="24"/>
      <c r="P507" s="24"/>
      <c r="Q507" s="24"/>
      <c r="R507" s="24"/>
      <c r="S507" s="24"/>
      <c r="T507" s="24"/>
      <c r="U507" s="24"/>
      <c r="V507" s="24"/>
      <c r="W507" s="24"/>
      <c r="X507" s="24"/>
      <c r="Y507" s="24"/>
    </row>
    <row r="508" spans="1:25" ht="15">
      <c r="A508" s="24"/>
      <c r="B508" s="337"/>
      <c r="C508" s="26"/>
      <c r="D508" s="25"/>
      <c r="E508" s="27"/>
      <c r="F508" s="27"/>
      <c r="G508" s="27"/>
      <c r="H508" s="24"/>
      <c r="I508" s="24"/>
      <c r="J508" s="24"/>
      <c r="K508" s="24"/>
      <c r="L508" s="24"/>
      <c r="M508" s="24"/>
      <c r="N508" s="24"/>
      <c r="O508" s="24"/>
      <c r="P508" s="24"/>
      <c r="Q508" s="24"/>
      <c r="R508" s="24"/>
      <c r="S508" s="24"/>
      <c r="T508" s="24"/>
      <c r="U508" s="24"/>
      <c r="V508" s="24"/>
      <c r="W508" s="24"/>
      <c r="X508" s="24"/>
      <c r="Y508" s="24"/>
    </row>
    <row r="509" spans="1:25" ht="15">
      <c r="A509" s="24"/>
      <c r="B509" s="337"/>
      <c r="C509" s="26"/>
      <c r="D509" s="25"/>
      <c r="E509" s="27"/>
      <c r="F509" s="27"/>
      <c r="G509" s="27"/>
      <c r="H509" s="24"/>
      <c r="I509" s="24"/>
      <c r="J509" s="24"/>
      <c r="K509" s="24"/>
      <c r="L509" s="24"/>
      <c r="M509" s="24"/>
      <c r="N509" s="24"/>
      <c r="O509" s="24"/>
      <c r="P509" s="24"/>
      <c r="Q509" s="24"/>
      <c r="R509" s="24"/>
      <c r="S509" s="24"/>
      <c r="T509" s="24"/>
      <c r="U509" s="24"/>
      <c r="V509" s="24"/>
      <c r="W509" s="24"/>
      <c r="X509" s="24"/>
      <c r="Y509" s="24"/>
    </row>
    <row r="510" spans="1:25" ht="15">
      <c r="A510" s="24"/>
      <c r="B510" s="337"/>
      <c r="C510" s="26"/>
      <c r="D510" s="25"/>
      <c r="E510" s="27"/>
      <c r="F510" s="27"/>
      <c r="G510" s="27"/>
      <c r="H510" s="24"/>
      <c r="I510" s="24"/>
      <c r="J510" s="24"/>
      <c r="K510" s="24"/>
      <c r="L510" s="24"/>
      <c r="M510" s="24"/>
      <c r="N510" s="24"/>
      <c r="O510" s="24"/>
      <c r="P510" s="24"/>
      <c r="Q510" s="24"/>
      <c r="R510" s="24"/>
      <c r="S510" s="24"/>
      <c r="T510" s="24"/>
      <c r="U510" s="24"/>
      <c r="V510" s="24"/>
      <c r="W510" s="24"/>
      <c r="X510" s="24"/>
      <c r="Y510" s="24"/>
    </row>
    <row r="511" spans="1:25" ht="15">
      <c r="A511" s="24"/>
      <c r="B511" s="337"/>
      <c r="C511" s="26"/>
      <c r="D511" s="25"/>
      <c r="E511" s="27"/>
      <c r="F511" s="27"/>
      <c r="G511" s="27"/>
      <c r="H511" s="24"/>
      <c r="I511" s="24"/>
      <c r="J511" s="24"/>
      <c r="K511" s="24"/>
      <c r="L511" s="24"/>
      <c r="M511" s="24"/>
      <c r="N511" s="24"/>
      <c r="O511" s="24"/>
      <c r="P511" s="24"/>
      <c r="Q511" s="24"/>
      <c r="R511" s="24"/>
      <c r="S511" s="24"/>
      <c r="T511" s="24"/>
      <c r="U511" s="24"/>
      <c r="V511" s="24"/>
      <c r="W511" s="24"/>
      <c r="X511" s="24"/>
      <c r="Y511" s="24"/>
    </row>
    <row r="512" spans="1:25" ht="15">
      <c r="A512" s="24"/>
      <c r="B512" s="337"/>
      <c r="C512" s="26"/>
      <c r="D512" s="25"/>
      <c r="E512" s="27"/>
      <c r="F512" s="27"/>
      <c r="G512" s="27"/>
      <c r="H512" s="24"/>
      <c r="I512" s="24"/>
      <c r="J512" s="24"/>
      <c r="K512" s="24"/>
      <c r="L512" s="24"/>
      <c r="M512" s="24"/>
      <c r="N512" s="24"/>
      <c r="O512" s="24"/>
      <c r="P512" s="24"/>
      <c r="Q512" s="24"/>
      <c r="R512" s="24"/>
      <c r="S512" s="24"/>
      <c r="T512" s="24"/>
      <c r="U512" s="24"/>
      <c r="V512" s="24"/>
      <c r="W512" s="24"/>
      <c r="X512" s="24"/>
      <c r="Y512" s="24"/>
    </row>
    <row r="513" spans="1:25" ht="15">
      <c r="A513" s="24"/>
      <c r="B513" s="337"/>
      <c r="C513" s="26"/>
      <c r="D513" s="25"/>
      <c r="E513" s="27"/>
      <c r="F513" s="27"/>
      <c r="G513" s="27"/>
      <c r="H513" s="24"/>
      <c r="I513" s="24"/>
      <c r="J513" s="24"/>
      <c r="K513" s="24"/>
      <c r="L513" s="24"/>
      <c r="M513" s="24"/>
      <c r="N513" s="24"/>
      <c r="O513" s="24"/>
      <c r="P513" s="24"/>
      <c r="Q513" s="24"/>
      <c r="R513" s="24"/>
      <c r="S513" s="24"/>
      <c r="T513" s="24"/>
      <c r="U513" s="24"/>
      <c r="V513" s="24"/>
      <c r="W513" s="24"/>
      <c r="X513" s="24"/>
      <c r="Y513" s="24"/>
    </row>
    <row r="514" spans="1:25" ht="15">
      <c r="A514" s="24"/>
      <c r="B514" s="337"/>
      <c r="C514" s="26"/>
      <c r="D514" s="25"/>
      <c r="E514" s="27"/>
      <c r="F514" s="27"/>
      <c r="G514" s="27"/>
      <c r="H514" s="24"/>
      <c r="I514" s="24"/>
      <c r="J514" s="24"/>
      <c r="K514" s="24"/>
      <c r="L514" s="24"/>
      <c r="M514" s="24"/>
      <c r="N514" s="24"/>
      <c r="O514" s="24"/>
      <c r="P514" s="24"/>
      <c r="Q514" s="24"/>
      <c r="R514" s="24"/>
      <c r="S514" s="24"/>
      <c r="T514" s="24"/>
      <c r="U514" s="24"/>
      <c r="V514" s="24"/>
      <c r="W514" s="24"/>
      <c r="X514" s="24"/>
      <c r="Y514" s="24"/>
    </row>
    <row r="515" spans="1:25" ht="15">
      <c r="A515" s="24"/>
      <c r="B515" s="337"/>
      <c r="C515" s="26"/>
      <c r="D515" s="25"/>
      <c r="E515" s="27"/>
      <c r="F515" s="27"/>
      <c r="G515" s="27"/>
      <c r="H515" s="24"/>
      <c r="I515" s="24"/>
      <c r="J515" s="24"/>
      <c r="K515" s="24"/>
      <c r="L515" s="24"/>
      <c r="M515" s="24"/>
      <c r="N515" s="24"/>
      <c r="O515" s="24"/>
      <c r="P515" s="24"/>
      <c r="Q515" s="24"/>
      <c r="R515" s="24"/>
      <c r="S515" s="24"/>
      <c r="T515" s="24"/>
      <c r="U515" s="24"/>
      <c r="V515" s="24"/>
      <c r="W515" s="24"/>
      <c r="X515" s="24"/>
      <c r="Y515" s="24"/>
    </row>
    <row r="516" spans="1:25" ht="15">
      <c r="A516" s="24"/>
      <c r="B516" s="337"/>
      <c r="C516" s="26"/>
      <c r="D516" s="25"/>
      <c r="E516" s="27"/>
      <c r="F516" s="27"/>
      <c r="G516" s="27"/>
      <c r="H516" s="24"/>
      <c r="I516" s="24"/>
      <c r="J516" s="24"/>
      <c r="K516" s="24"/>
      <c r="L516" s="24"/>
      <c r="M516" s="24"/>
      <c r="N516" s="24"/>
      <c r="O516" s="24"/>
      <c r="P516" s="24"/>
      <c r="Q516" s="24"/>
      <c r="R516" s="24"/>
      <c r="S516" s="24"/>
      <c r="T516" s="24"/>
      <c r="U516" s="24"/>
      <c r="V516" s="24"/>
      <c r="W516" s="24"/>
      <c r="X516" s="24"/>
      <c r="Y516" s="24"/>
    </row>
    <row r="517" spans="1:25" ht="15">
      <c r="A517" s="24"/>
      <c r="B517" s="337"/>
      <c r="C517" s="26"/>
      <c r="D517" s="25"/>
      <c r="E517" s="27"/>
      <c r="F517" s="27"/>
      <c r="G517" s="27"/>
      <c r="H517" s="24"/>
      <c r="I517" s="24"/>
      <c r="J517" s="24"/>
      <c r="K517" s="24"/>
      <c r="L517" s="24"/>
      <c r="M517" s="24"/>
      <c r="N517" s="24"/>
      <c r="O517" s="24"/>
      <c r="P517" s="24"/>
      <c r="Q517" s="24"/>
      <c r="R517" s="24"/>
      <c r="S517" s="24"/>
      <c r="T517" s="24"/>
      <c r="U517" s="24"/>
      <c r="V517" s="24"/>
      <c r="W517" s="24"/>
      <c r="X517" s="24"/>
      <c r="Y517" s="24"/>
    </row>
    <row r="518" spans="1:25" ht="15">
      <c r="A518" s="24"/>
      <c r="B518" s="337"/>
      <c r="C518" s="26"/>
      <c r="D518" s="25"/>
      <c r="E518" s="27"/>
      <c r="F518" s="27"/>
      <c r="G518" s="27"/>
      <c r="H518" s="24"/>
      <c r="I518" s="24"/>
      <c r="J518" s="24"/>
      <c r="K518" s="24"/>
      <c r="L518" s="24"/>
      <c r="M518" s="24"/>
      <c r="N518" s="24"/>
      <c r="O518" s="24"/>
      <c r="P518" s="24"/>
      <c r="Q518" s="24"/>
      <c r="R518" s="24"/>
      <c r="S518" s="24"/>
      <c r="T518" s="24"/>
      <c r="U518" s="24"/>
      <c r="V518" s="24"/>
      <c r="W518" s="24"/>
      <c r="X518" s="24"/>
      <c r="Y518" s="24"/>
    </row>
    <row r="519" spans="1:25" ht="15">
      <c r="A519" s="24"/>
      <c r="B519" s="337"/>
      <c r="C519" s="26"/>
      <c r="D519" s="25"/>
      <c r="E519" s="27"/>
      <c r="F519" s="27"/>
      <c r="G519" s="27"/>
      <c r="H519" s="24"/>
      <c r="I519" s="24"/>
      <c r="J519" s="24"/>
      <c r="K519" s="24"/>
      <c r="L519" s="24"/>
      <c r="M519" s="24"/>
      <c r="N519" s="24"/>
      <c r="O519" s="24"/>
      <c r="P519" s="24"/>
      <c r="Q519" s="24"/>
      <c r="R519" s="24"/>
      <c r="S519" s="24"/>
      <c r="T519" s="24"/>
      <c r="U519" s="24"/>
      <c r="V519" s="24"/>
      <c r="W519" s="24"/>
      <c r="X519" s="24"/>
      <c r="Y519" s="24"/>
    </row>
    <row r="520" spans="1:25" ht="15">
      <c r="A520" s="24"/>
      <c r="B520" s="337"/>
      <c r="C520" s="26"/>
      <c r="D520" s="25"/>
      <c r="E520" s="27"/>
      <c r="F520" s="27"/>
      <c r="G520" s="27"/>
      <c r="H520" s="24"/>
      <c r="I520" s="24"/>
      <c r="J520" s="24"/>
      <c r="K520" s="24"/>
      <c r="L520" s="24"/>
      <c r="M520" s="24"/>
      <c r="N520" s="24"/>
      <c r="O520" s="24"/>
      <c r="P520" s="24"/>
      <c r="Q520" s="24"/>
      <c r="R520" s="24"/>
      <c r="S520" s="24"/>
      <c r="T520" s="24"/>
      <c r="U520" s="24"/>
      <c r="V520" s="24"/>
      <c r="W520" s="24"/>
      <c r="X520" s="24"/>
      <c r="Y520" s="24"/>
    </row>
    <row r="521" spans="1:25" ht="15">
      <c r="A521" s="24"/>
      <c r="B521" s="337"/>
      <c r="C521" s="26"/>
      <c r="D521" s="25"/>
      <c r="E521" s="27"/>
      <c r="F521" s="27"/>
      <c r="G521" s="27"/>
      <c r="H521" s="24"/>
      <c r="I521" s="24"/>
      <c r="J521" s="24"/>
      <c r="K521" s="24"/>
      <c r="L521" s="24"/>
      <c r="M521" s="24"/>
      <c r="N521" s="24"/>
      <c r="O521" s="24"/>
      <c r="P521" s="24"/>
      <c r="Q521" s="24"/>
      <c r="R521" s="24"/>
      <c r="S521" s="24"/>
      <c r="T521" s="24"/>
      <c r="U521" s="24"/>
      <c r="V521" s="24"/>
      <c r="W521" s="24"/>
      <c r="X521" s="24"/>
      <c r="Y521" s="24"/>
    </row>
    <row r="522" spans="1:25" ht="15">
      <c r="A522" s="24"/>
      <c r="B522" s="337"/>
      <c r="C522" s="26"/>
      <c r="D522" s="25"/>
      <c r="E522" s="27"/>
      <c r="F522" s="27"/>
      <c r="G522" s="27"/>
      <c r="H522" s="24"/>
      <c r="I522" s="24"/>
      <c r="J522" s="24"/>
      <c r="K522" s="24"/>
      <c r="L522" s="24"/>
      <c r="M522" s="24"/>
      <c r="N522" s="24"/>
      <c r="O522" s="24"/>
      <c r="P522" s="24"/>
      <c r="Q522" s="24"/>
      <c r="R522" s="24"/>
      <c r="S522" s="24"/>
      <c r="T522" s="24"/>
      <c r="U522" s="24"/>
      <c r="V522" s="24"/>
      <c r="W522" s="24"/>
      <c r="X522" s="24"/>
      <c r="Y522" s="24"/>
    </row>
    <row r="523" spans="1:25" ht="15">
      <c r="A523" s="24"/>
      <c r="B523" s="337"/>
      <c r="C523" s="26"/>
      <c r="D523" s="25"/>
      <c r="E523" s="27"/>
      <c r="F523" s="27"/>
      <c r="G523" s="27"/>
      <c r="H523" s="24"/>
      <c r="I523" s="24"/>
      <c r="J523" s="24"/>
      <c r="K523" s="24"/>
      <c r="L523" s="24"/>
      <c r="M523" s="24"/>
      <c r="N523" s="24"/>
      <c r="O523" s="24"/>
      <c r="P523" s="24"/>
      <c r="Q523" s="24"/>
      <c r="R523" s="24"/>
      <c r="S523" s="24"/>
      <c r="T523" s="24"/>
      <c r="U523" s="24"/>
      <c r="V523" s="24"/>
      <c r="W523" s="24"/>
      <c r="X523" s="24"/>
      <c r="Y523" s="24"/>
    </row>
    <row r="524" spans="1:25" ht="15">
      <c r="A524" s="24"/>
      <c r="B524" s="337"/>
      <c r="C524" s="26"/>
      <c r="D524" s="25"/>
      <c r="E524" s="27"/>
      <c r="F524" s="27"/>
      <c r="G524" s="27"/>
      <c r="H524" s="24"/>
      <c r="I524" s="24"/>
      <c r="J524" s="24"/>
      <c r="K524" s="24"/>
      <c r="L524" s="24"/>
      <c r="M524" s="24"/>
      <c r="N524" s="24"/>
      <c r="O524" s="24"/>
      <c r="P524" s="24"/>
      <c r="Q524" s="24"/>
      <c r="R524" s="24"/>
      <c r="S524" s="24"/>
      <c r="T524" s="24"/>
      <c r="U524" s="24"/>
      <c r="V524" s="24"/>
      <c r="W524" s="24"/>
      <c r="X524" s="24"/>
      <c r="Y524" s="24"/>
    </row>
    <row r="525" spans="1:25" ht="15">
      <c r="A525" s="24"/>
      <c r="B525" s="337"/>
      <c r="C525" s="26"/>
      <c r="D525" s="25"/>
      <c r="E525" s="27"/>
      <c r="F525" s="27"/>
      <c r="G525" s="27"/>
      <c r="H525" s="24"/>
      <c r="I525" s="24"/>
      <c r="J525" s="24"/>
      <c r="K525" s="24"/>
      <c r="L525" s="24"/>
      <c r="M525" s="24"/>
      <c r="N525" s="24"/>
      <c r="O525" s="24"/>
      <c r="P525" s="24"/>
      <c r="Q525" s="24"/>
      <c r="R525" s="24"/>
      <c r="S525" s="24"/>
      <c r="T525" s="24"/>
      <c r="U525" s="24"/>
      <c r="V525" s="24"/>
      <c r="W525" s="24"/>
      <c r="X525" s="24"/>
      <c r="Y525" s="24"/>
    </row>
    <row r="526" spans="1:25" ht="15">
      <c r="A526" s="24"/>
      <c r="B526" s="337"/>
      <c r="C526" s="26"/>
      <c r="D526" s="25"/>
      <c r="E526" s="27"/>
      <c r="F526" s="27"/>
      <c r="G526" s="27"/>
      <c r="H526" s="24"/>
      <c r="I526" s="24"/>
      <c r="J526" s="24"/>
      <c r="K526" s="24"/>
      <c r="L526" s="24"/>
      <c r="M526" s="24"/>
      <c r="N526" s="24"/>
      <c r="O526" s="24"/>
      <c r="P526" s="24"/>
      <c r="Q526" s="24"/>
      <c r="R526" s="24"/>
      <c r="S526" s="24"/>
      <c r="T526" s="24"/>
      <c r="U526" s="24"/>
      <c r="V526" s="24"/>
      <c r="W526" s="24"/>
      <c r="X526" s="24"/>
      <c r="Y526" s="24"/>
    </row>
    <row r="527" spans="1:25" ht="15">
      <c r="A527" s="24"/>
      <c r="B527" s="337"/>
      <c r="C527" s="26"/>
      <c r="D527" s="25"/>
      <c r="E527" s="27"/>
      <c r="F527" s="27"/>
      <c r="G527" s="27"/>
      <c r="H527" s="24"/>
      <c r="I527" s="24"/>
      <c r="J527" s="24"/>
      <c r="K527" s="24"/>
      <c r="L527" s="24"/>
      <c r="M527" s="24"/>
      <c r="N527" s="24"/>
      <c r="O527" s="24"/>
      <c r="P527" s="24"/>
      <c r="Q527" s="24"/>
      <c r="R527" s="24"/>
      <c r="S527" s="24"/>
      <c r="T527" s="24"/>
      <c r="U527" s="24"/>
      <c r="V527" s="24"/>
      <c r="W527" s="24"/>
      <c r="X527" s="24"/>
      <c r="Y527" s="24"/>
    </row>
    <row r="528" spans="1:25" ht="15">
      <c r="A528" s="24"/>
      <c r="B528" s="337"/>
      <c r="C528" s="26"/>
      <c r="D528" s="25"/>
      <c r="E528" s="27"/>
      <c r="F528" s="27"/>
      <c r="G528" s="27"/>
      <c r="H528" s="24"/>
      <c r="I528" s="24"/>
      <c r="J528" s="24"/>
      <c r="K528" s="24"/>
      <c r="L528" s="24"/>
      <c r="M528" s="24"/>
      <c r="N528" s="24"/>
      <c r="O528" s="24"/>
      <c r="P528" s="24"/>
      <c r="Q528" s="24"/>
      <c r="R528" s="24"/>
      <c r="S528" s="24"/>
      <c r="T528" s="24"/>
      <c r="U528" s="24"/>
      <c r="V528" s="24"/>
      <c r="W528" s="24"/>
      <c r="X528" s="24"/>
      <c r="Y528" s="24"/>
    </row>
    <row r="529" spans="1:25" ht="15">
      <c r="A529" s="24"/>
      <c r="B529" s="337"/>
      <c r="C529" s="26"/>
      <c r="D529" s="25"/>
      <c r="E529" s="27"/>
      <c r="F529" s="27"/>
      <c r="G529" s="27"/>
      <c r="H529" s="24"/>
      <c r="I529" s="24"/>
      <c r="J529" s="24"/>
      <c r="K529" s="24"/>
      <c r="L529" s="24"/>
      <c r="M529" s="24"/>
      <c r="N529" s="24"/>
      <c r="O529" s="24"/>
      <c r="P529" s="24"/>
      <c r="Q529" s="24"/>
      <c r="R529" s="24"/>
      <c r="S529" s="24"/>
      <c r="T529" s="24"/>
      <c r="U529" s="24"/>
      <c r="V529" s="24"/>
      <c r="W529" s="24"/>
      <c r="X529" s="24"/>
      <c r="Y529" s="24"/>
    </row>
    <row r="530" spans="1:25" ht="15">
      <c r="A530" s="24"/>
      <c r="B530" s="337"/>
      <c r="C530" s="26"/>
      <c r="D530" s="25"/>
      <c r="E530" s="27"/>
      <c r="F530" s="27"/>
      <c r="G530" s="27"/>
      <c r="H530" s="24"/>
      <c r="I530" s="24"/>
      <c r="J530" s="24"/>
      <c r="K530" s="24"/>
      <c r="L530" s="24"/>
      <c r="M530" s="24"/>
      <c r="N530" s="24"/>
      <c r="O530" s="24"/>
      <c r="P530" s="24"/>
      <c r="Q530" s="24"/>
      <c r="R530" s="24"/>
      <c r="S530" s="24"/>
      <c r="T530" s="24"/>
      <c r="U530" s="24"/>
      <c r="V530" s="24"/>
      <c r="W530" s="24"/>
      <c r="X530" s="24"/>
      <c r="Y530" s="24"/>
    </row>
    <row r="531" spans="1:25" ht="15">
      <c r="A531" s="24"/>
      <c r="B531" s="337"/>
      <c r="C531" s="26"/>
      <c r="D531" s="25"/>
      <c r="E531" s="27"/>
      <c r="F531" s="27"/>
      <c r="G531" s="27"/>
      <c r="H531" s="24"/>
      <c r="I531" s="24"/>
      <c r="J531" s="24"/>
      <c r="K531" s="24"/>
      <c r="L531" s="24"/>
      <c r="M531" s="24"/>
      <c r="N531" s="24"/>
      <c r="O531" s="24"/>
      <c r="P531" s="24"/>
      <c r="Q531" s="24"/>
      <c r="R531" s="24"/>
      <c r="S531" s="24"/>
      <c r="T531" s="24"/>
      <c r="U531" s="24"/>
      <c r="V531" s="24"/>
      <c r="W531" s="24"/>
      <c r="X531" s="24"/>
      <c r="Y531" s="24"/>
    </row>
    <row r="532" spans="1:25" ht="15">
      <c r="A532" s="24"/>
      <c r="B532" s="337"/>
      <c r="C532" s="26"/>
      <c r="D532" s="25"/>
      <c r="E532" s="27"/>
      <c r="F532" s="27"/>
      <c r="G532" s="27"/>
      <c r="H532" s="24"/>
      <c r="I532" s="24"/>
      <c r="J532" s="24"/>
      <c r="K532" s="24"/>
      <c r="L532" s="24"/>
      <c r="M532" s="24"/>
      <c r="N532" s="24"/>
      <c r="O532" s="24"/>
      <c r="P532" s="24"/>
      <c r="Q532" s="24"/>
      <c r="R532" s="24"/>
      <c r="S532" s="24"/>
      <c r="T532" s="24"/>
      <c r="U532" s="24"/>
      <c r="V532" s="24"/>
      <c r="W532" s="24"/>
      <c r="X532" s="24"/>
      <c r="Y532" s="24"/>
    </row>
    <row r="533" spans="1:25" ht="15">
      <c r="A533" s="24"/>
      <c r="B533" s="337"/>
      <c r="C533" s="26"/>
      <c r="D533" s="25"/>
      <c r="E533" s="27"/>
      <c r="F533" s="27"/>
      <c r="G533" s="27"/>
      <c r="H533" s="24"/>
      <c r="I533" s="24"/>
      <c r="J533" s="24"/>
      <c r="K533" s="24"/>
      <c r="L533" s="24"/>
      <c r="M533" s="24"/>
      <c r="N533" s="24"/>
      <c r="O533" s="24"/>
      <c r="P533" s="24"/>
      <c r="Q533" s="24"/>
      <c r="R533" s="24"/>
      <c r="S533" s="24"/>
      <c r="T533" s="24"/>
      <c r="U533" s="24"/>
      <c r="V533" s="24"/>
      <c r="W533" s="24"/>
      <c r="X533" s="24"/>
      <c r="Y533" s="24"/>
    </row>
    <row r="534" spans="1:25" ht="15">
      <c r="A534" s="24"/>
      <c r="B534" s="337"/>
      <c r="C534" s="26"/>
      <c r="D534" s="25"/>
      <c r="E534" s="27"/>
      <c r="F534" s="27"/>
      <c r="G534" s="27"/>
      <c r="H534" s="24"/>
      <c r="I534" s="24"/>
      <c r="J534" s="24"/>
      <c r="K534" s="24"/>
      <c r="L534" s="24"/>
      <c r="M534" s="24"/>
      <c r="N534" s="24"/>
      <c r="O534" s="24"/>
      <c r="P534" s="24"/>
      <c r="Q534" s="24"/>
      <c r="R534" s="24"/>
      <c r="S534" s="24"/>
      <c r="T534" s="24"/>
      <c r="U534" s="24"/>
      <c r="V534" s="24"/>
      <c r="W534" s="24"/>
      <c r="X534" s="24"/>
      <c r="Y534" s="24"/>
    </row>
    <row r="535" spans="1:25" ht="15">
      <c r="A535" s="24"/>
      <c r="B535" s="337"/>
      <c r="C535" s="26"/>
      <c r="D535" s="25"/>
      <c r="E535" s="27"/>
      <c r="F535" s="27"/>
      <c r="G535" s="27"/>
      <c r="H535" s="24"/>
      <c r="I535" s="24"/>
      <c r="J535" s="24"/>
      <c r="K535" s="24"/>
      <c r="L535" s="24"/>
      <c r="M535" s="24"/>
      <c r="N535" s="24"/>
      <c r="O535" s="24"/>
      <c r="P535" s="24"/>
      <c r="Q535" s="24"/>
      <c r="R535" s="24"/>
      <c r="S535" s="24"/>
      <c r="T535" s="24"/>
      <c r="U535" s="24"/>
      <c r="V535" s="24"/>
      <c r="W535" s="24"/>
      <c r="X535" s="24"/>
      <c r="Y535" s="24"/>
    </row>
    <row r="536" spans="1:25" ht="15">
      <c r="A536" s="24"/>
      <c r="B536" s="337"/>
      <c r="C536" s="26"/>
      <c r="D536" s="25"/>
      <c r="E536" s="27"/>
      <c r="F536" s="27"/>
      <c r="G536" s="27"/>
      <c r="H536" s="24"/>
      <c r="I536" s="24"/>
      <c r="J536" s="24"/>
      <c r="K536" s="24"/>
      <c r="L536" s="24"/>
      <c r="M536" s="24"/>
      <c r="N536" s="24"/>
      <c r="O536" s="24"/>
      <c r="P536" s="24"/>
      <c r="Q536" s="24"/>
      <c r="R536" s="24"/>
      <c r="S536" s="24"/>
      <c r="T536" s="24"/>
      <c r="U536" s="24"/>
      <c r="V536" s="24"/>
      <c r="W536" s="24"/>
      <c r="X536" s="24"/>
      <c r="Y536" s="24"/>
    </row>
    <row r="537" spans="1:25" ht="15">
      <c r="A537" s="24"/>
      <c r="B537" s="337"/>
      <c r="C537" s="26"/>
      <c r="D537" s="25"/>
      <c r="E537" s="27"/>
      <c r="F537" s="27"/>
      <c r="G537" s="27"/>
      <c r="H537" s="24"/>
      <c r="I537" s="24"/>
      <c r="J537" s="24"/>
      <c r="K537" s="24"/>
      <c r="L537" s="24"/>
      <c r="M537" s="24"/>
      <c r="N537" s="24"/>
      <c r="O537" s="24"/>
      <c r="P537" s="24"/>
      <c r="Q537" s="24"/>
      <c r="R537" s="24"/>
      <c r="S537" s="24"/>
      <c r="T537" s="24"/>
      <c r="U537" s="24"/>
      <c r="V537" s="24"/>
      <c r="W537" s="24"/>
      <c r="X537" s="24"/>
      <c r="Y537" s="24"/>
    </row>
    <row r="538" spans="1:25" ht="15">
      <c r="A538" s="24"/>
      <c r="B538" s="337"/>
      <c r="C538" s="26"/>
      <c r="D538" s="25"/>
      <c r="E538" s="27"/>
      <c r="F538" s="27"/>
      <c r="G538" s="27"/>
      <c r="H538" s="24"/>
      <c r="I538" s="24"/>
      <c r="J538" s="24"/>
      <c r="K538" s="24"/>
      <c r="L538" s="24"/>
      <c r="M538" s="24"/>
      <c r="N538" s="24"/>
      <c r="O538" s="24"/>
      <c r="P538" s="24"/>
      <c r="Q538" s="24"/>
      <c r="R538" s="24"/>
      <c r="S538" s="24"/>
      <c r="T538" s="24"/>
      <c r="U538" s="24"/>
      <c r="V538" s="24"/>
      <c r="W538" s="24"/>
      <c r="X538" s="24"/>
      <c r="Y538" s="24"/>
    </row>
    <row r="539" spans="1:25" ht="15">
      <c r="A539" s="24"/>
      <c r="B539" s="337"/>
      <c r="C539" s="26"/>
      <c r="D539" s="25"/>
      <c r="E539" s="27"/>
      <c r="F539" s="27"/>
      <c r="G539" s="27"/>
      <c r="H539" s="24"/>
      <c r="I539" s="24"/>
      <c r="J539" s="24"/>
      <c r="K539" s="24"/>
      <c r="L539" s="24"/>
      <c r="M539" s="24"/>
      <c r="N539" s="24"/>
      <c r="O539" s="24"/>
      <c r="P539" s="24"/>
      <c r="Q539" s="24"/>
      <c r="R539" s="24"/>
      <c r="S539" s="24"/>
      <c r="T539" s="24"/>
      <c r="U539" s="24"/>
      <c r="V539" s="24"/>
      <c r="W539" s="24"/>
      <c r="X539" s="24"/>
      <c r="Y539" s="24"/>
    </row>
    <row r="540" spans="1:25" ht="15">
      <c r="A540" s="24"/>
      <c r="B540" s="337"/>
      <c r="C540" s="26"/>
      <c r="D540" s="25"/>
      <c r="E540" s="27"/>
      <c r="F540" s="27"/>
      <c r="G540" s="27"/>
      <c r="H540" s="24"/>
      <c r="I540" s="24"/>
      <c r="J540" s="24"/>
      <c r="K540" s="24"/>
      <c r="L540" s="24"/>
      <c r="M540" s="24"/>
      <c r="N540" s="24"/>
      <c r="O540" s="24"/>
      <c r="P540" s="24"/>
      <c r="Q540" s="24"/>
      <c r="R540" s="24"/>
      <c r="S540" s="24"/>
      <c r="T540" s="24"/>
      <c r="U540" s="24"/>
      <c r="V540" s="24"/>
      <c r="W540" s="24"/>
      <c r="X540" s="24"/>
      <c r="Y540" s="24"/>
    </row>
    <row r="541" spans="1:25" ht="15">
      <c r="A541" s="24"/>
      <c r="B541" s="337"/>
      <c r="C541" s="26"/>
      <c r="D541" s="25"/>
      <c r="E541" s="27"/>
      <c r="F541" s="27"/>
      <c r="G541" s="27"/>
      <c r="H541" s="24"/>
      <c r="I541" s="24"/>
      <c r="J541" s="24"/>
      <c r="K541" s="24"/>
      <c r="L541" s="24"/>
      <c r="M541" s="24"/>
      <c r="N541" s="24"/>
      <c r="O541" s="24"/>
      <c r="P541" s="24"/>
      <c r="Q541" s="24"/>
      <c r="R541" s="24"/>
      <c r="S541" s="24"/>
      <c r="T541" s="24"/>
      <c r="U541" s="24"/>
      <c r="V541" s="24"/>
      <c r="W541" s="24"/>
      <c r="X541" s="24"/>
      <c r="Y541" s="24"/>
    </row>
    <row r="542" spans="1:25" ht="15">
      <c r="A542" s="24"/>
      <c r="B542" s="337"/>
      <c r="C542" s="26"/>
      <c r="D542" s="25"/>
      <c r="E542" s="27"/>
      <c r="F542" s="27"/>
      <c r="G542" s="27"/>
      <c r="H542" s="24"/>
      <c r="I542" s="24"/>
      <c r="J542" s="24"/>
      <c r="K542" s="24"/>
      <c r="L542" s="24"/>
      <c r="M542" s="24"/>
      <c r="N542" s="24"/>
      <c r="O542" s="24"/>
      <c r="P542" s="24"/>
      <c r="Q542" s="24"/>
      <c r="R542" s="24"/>
      <c r="S542" s="24"/>
      <c r="T542" s="24"/>
      <c r="U542" s="24"/>
      <c r="V542" s="24"/>
      <c r="W542" s="24"/>
      <c r="X542" s="24"/>
      <c r="Y542" s="24"/>
    </row>
    <row r="543" spans="1:25" ht="15">
      <c r="A543" s="24"/>
      <c r="B543" s="337"/>
      <c r="C543" s="26"/>
      <c r="D543" s="25"/>
      <c r="E543" s="27"/>
      <c r="F543" s="27"/>
      <c r="G543" s="27"/>
      <c r="H543" s="24"/>
      <c r="I543" s="24"/>
      <c r="J543" s="24"/>
      <c r="K543" s="24"/>
      <c r="L543" s="24"/>
      <c r="M543" s="24"/>
      <c r="N543" s="24"/>
      <c r="O543" s="24"/>
      <c r="P543" s="24"/>
      <c r="Q543" s="24"/>
      <c r="R543" s="24"/>
      <c r="S543" s="24"/>
      <c r="T543" s="24"/>
      <c r="U543" s="24"/>
      <c r="V543" s="24"/>
      <c r="W543" s="24"/>
      <c r="X543" s="24"/>
      <c r="Y543" s="24"/>
    </row>
    <row r="544" spans="1:25" ht="15">
      <c r="A544" s="24"/>
      <c r="B544" s="337"/>
      <c r="C544" s="26"/>
      <c r="D544" s="25"/>
      <c r="E544" s="27"/>
      <c r="F544" s="27"/>
      <c r="G544" s="27"/>
      <c r="H544" s="24"/>
      <c r="I544" s="24"/>
      <c r="J544" s="24"/>
      <c r="K544" s="24"/>
      <c r="L544" s="24"/>
      <c r="M544" s="24"/>
      <c r="N544" s="24"/>
      <c r="O544" s="24"/>
      <c r="P544" s="24"/>
      <c r="Q544" s="24"/>
      <c r="R544" s="24"/>
      <c r="S544" s="24"/>
      <c r="T544" s="24"/>
      <c r="U544" s="24"/>
      <c r="V544" s="24"/>
      <c r="W544" s="24"/>
      <c r="X544" s="24"/>
      <c r="Y544" s="24"/>
    </row>
    <row r="545" spans="1:25" ht="15">
      <c r="A545" s="24"/>
      <c r="B545" s="337"/>
      <c r="C545" s="26"/>
      <c r="D545" s="25"/>
      <c r="E545" s="27"/>
      <c r="F545" s="27"/>
      <c r="G545" s="27"/>
      <c r="H545" s="24"/>
      <c r="I545" s="24"/>
      <c r="J545" s="24"/>
      <c r="K545" s="24"/>
      <c r="L545" s="24"/>
      <c r="M545" s="24"/>
      <c r="N545" s="24"/>
      <c r="O545" s="24"/>
      <c r="P545" s="24"/>
      <c r="Q545" s="24"/>
      <c r="R545" s="24"/>
      <c r="S545" s="24"/>
      <c r="T545" s="24"/>
      <c r="U545" s="24"/>
      <c r="V545" s="24"/>
      <c r="W545" s="24"/>
      <c r="X545" s="24"/>
      <c r="Y545" s="24"/>
    </row>
    <row r="546" spans="1:25" ht="15">
      <c r="A546" s="24"/>
      <c r="B546" s="337"/>
      <c r="C546" s="26"/>
      <c r="D546" s="25"/>
      <c r="E546" s="27"/>
      <c r="F546" s="27"/>
      <c r="G546" s="27"/>
      <c r="H546" s="24"/>
      <c r="I546" s="24"/>
      <c r="J546" s="24"/>
      <c r="K546" s="24"/>
      <c r="L546" s="24"/>
      <c r="M546" s="24"/>
      <c r="N546" s="24"/>
      <c r="O546" s="24"/>
      <c r="P546" s="24"/>
      <c r="Q546" s="24"/>
      <c r="R546" s="24"/>
      <c r="S546" s="24"/>
      <c r="T546" s="24"/>
      <c r="U546" s="24"/>
      <c r="V546" s="24"/>
      <c r="W546" s="24"/>
      <c r="X546" s="24"/>
      <c r="Y546" s="24"/>
    </row>
    <row r="547" spans="1:25" ht="15">
      <c r="A547" s="24"/>
      <c r="B547" s="337"/>
      <c r="C547" s="26"/>
      <c r="D547" s="25"/>
      <c r="E547" s="27"/>
      <c r="F547" s="27"/>
      <c r="G547" s="27"/>
      <c r="H547" s="24"/>
      <c r="I547" s="24"/>
      <c r="J547" s="24"/>
      <c r="K547" s="24"/>
      <c r="L547" s="24"/>
      <c r="M547" s="24"/>
      <c r="N547" s="24"/>
      <c r="O547" s="24"/>
      <c r="P547" s="24"/>
      <c r="Q547" s="24"/>
      <c r="R547" s="24"/>
      <c r="S547" s="24"/>
      <c r="T547" s="24"/>
      <c r="U547" s="24"/>
      <c r="V547" s="24"/>
      <c r="W547" s="24"/>
      <c r="X547" s="24"/>
      <c r="Y547" s="24"/>
    </row>
    <row r="548" spans="1:25" ht="15">
      <c r="A548" s="24"/>
      <c r="B548" s="337"/>
      <c r="C548" s="26"/>
      <c r="D548" s="25"/>
      <c r="E548" s="27"/>
      <c r="F548" s="27"/>
      <c r="G548" s="27"/>
      <c r="H548" s="24"/>
      <c r="I548" s="24"/>
      <c r="J548" s="24"/>
      <c r="K548" s="24"/>
      <c r="L548" s="24"/>
      <c r="M548" s="24"/>
      <c r="N548" s="24"/>
      <c r="O548" s="24"/>
      <c r="P548" s="24"/>
      <c r="Q548" s="24"/>
      <c r="R548" s="24"/>
      <c r="S548" s="24"/>
      <c r="T548" s="24"/>
      <c r="U548" s="24"/>
      <c r="V548" s="24"/>
      <c r="W548" s="24"/>
      <c r="X548" s="24"/>
      <c r="Y548" s="24"/>
    </row>
    <row r="549" spans="1:25" ht="15">
      <c r="A549" s="24"/>
      <c r="B549" s="337"/>
      <c r="C549" s="26"/>
      <c r="D549" s="25"/>
      <c r="E549" s="27"/>
      <c r="F549" s="27"/>
      <c r="G549" s="27"/>
      <c r="H549" s="24"/>
      <c r="I549" s="24"/>
      <c r="J549" s="24"/>
      <c r="K549" s="24"/>
      <c r="L549" s="24"/>
      <c r="M549" s="24"/>
      <c r="N549" s="24"/>
      <c r="O549" s="24"/>
      <c r="P549" s="24"/>
      <c r="Q549" s="24"/>
      <c r="R549" s="24"/>
      <c r="S549" s="24"/>
      <c r="T549" s="24"/>
      <c r="U549" s="24"/>
      <c r="V549" s="24"/>
      <c r="W549" s="24"/>
      <c r="X549" s="24"/>
      <c r="Y549" s="24"/>
    </row>
    <row r="550" spans="1:25" ht="15">
      <c r="A550" s="24"/>
      <c r="B550" s="337"/>
      <c r="C550" s="26"/>
      <c r="D550" s="25"/>
      <c r="E550" s="27"/>
      <c r="F550" s="27"/>
      <c r="G550" s="27"/>
      <c r="H550" s="24"/>
      <c r="I550" s="24"/>
      <c r="J550" s="24"/>
      <c r="K550" s="24"/>
      <c r="L550" s="24"/>
      <c r="M550" s="24"/>
      <c r="N550" s="24"/>
      <c r="O550" s="24"/>
      <c r="P550" s="24"/>
      <c r="Q550" s="24"/>
      <c r="R550" s="24"/>
      <c r="S550" s="24"/>
      <c r="T550" s="24"/>
      <c r="U550" s="24"/>
      <c r="V550" s="24"/>
      <c r="W550" s="24"/>
      <c r="X550" s="24"/>
      <c r="Y550" s="24"/>
    </row>
    <row r="551" spans="1:25" ht="15">
      <c r="A551" s="24"/>
      <c r="B551" s="337"/>
      <c r="C551" s="26"/>
      <c r="D551" s="25"/>
      <c r="E551" s="27"/>
      <c r="F551" s="27"/>
      <c r="G551" s="27"/>
      <c r="H551" s="24"/>
      <c r="I551" s="24"/>
      <c r="J551" s="24"/>
      <c r="K551" s="24"/>
      <c r="L551" s="24"/>
      <c r="M551" s="24"/>
      <c r="N551" s="24"/>
      <c r="O551" s="24"/>
      <c r="P551" s="24"/>
      <c r="Q551" s="24"/>
      <c r="R551" s="24"/>
      <c r="S551" s="24"/>
      <c r="T551" s="24"/>
      <c r="U551" s="24"/>
      <c r="V551" s="24"/>
      <c r="W551" s="24"/>
      <c r="X551" s="24"/>
      <c r="Y551" s="24"/>
    </row>
    <row r="552" spans="1:25" ht="15">
      <c r="A552" s="24"/>
      <c r="B552" s="337"/>
      <c r="C552" s="26"/>
      <c r="D552" s="25"/>
      <c r="E552" s="27"/>
      <c r="F552" s="27"/>
      <c r="G552" s="27"/>
      <c r="H552" s="24"/>
      <c r="I552" s="24"/>
      <c r="J552" s="24"/>
      <c r="K552" s="24"/>
      <c r="L552" s="24"/>
      <c r="M552" s="24"/>
      <c r="N552" s="24"/>
      <c r="O552" s="24"/>
      <c r="P552" s="24"/>
      <c r="Q552" s="24"/>
      <c r="R552" s="24"/>
      <c r="S552" s="24"/>
      <c r="T552" s="24"/>
      <c r="U552" s="24"/>
      <c r="V552" s="24"/>
      <c r="W552" s="24"/>
      <c r="X552" s="24"/>
      <c r="Y552" s="24"/>
    </row>
    <row r="553" spans="1:25" ht="15">
      <c r="A553" s="24"/>
      <c r="B553" s="337"/>
      <c r="C553" s="26"/>
      <c r="D553" s="25"/>
      <c r="E553" s="27"/>
      <c r="F553" s="27"/>
      <c r="G553" s="27"/>
      <c r="H553" s="24"/>
      <c r="I553" s="24"/>
      <c r="J553" s="24"/>
      <c r="K553" s="24"/>
      <c r="L553" s="24"/>
      <c r="M553" s="24"/>
      <c r="N553" s="24"/>
      <c r="O553" s="24"/>
      <c r="P553" s="24"/>
      <c r="Q553" s="24"/>
      <c r="R553" s="24"/>
      <c r="S553" s="24"/>
      <c r="T553" s="24"/>
      <c r="U553" s="24"/>
      <c r="V553" s="24"/>
      <c r="W553" s="24"/>
      <c r="X553" s="24"/>
      <c r="Y553" s="24"/>
    </row>
    <row r="554" spans="1:25" ht="15">
      <c r="A554" s="24"/>
      <c r="B554" s="337"/>
      <c r="C554" s="26"/>
      <c r="D554" s="25"/>
      <c r="E554" s="27"/>
      <c r="F554" s="27"/>
      <c r="G554" s="27"/>
      <c r="H554" s="24"/>
      <c r="I554" s="24"/>
      <c r="J554" s="24"/>
      <c r="K554" s="24"/>
      <c r="L554" s="24"/>
      <c r="M554" s="24"/>
      <c r="N554" s="24"/>
      <c r="O554" s="24"/>
      <c r="P554" s="24"/>
      <c r="Q554" s="24"/>
      <c r="R554" s="24"/>
      <c r="S554" s="24"/>
      <c r="T554" s="24"/>
      <c r="U554" s="24"/>
      <c r="V554" s="24"/>
      <c r="W554" s="24"/>
      <c r="X554" s="24"/>
      <c r="Y554" s="24"/>
    </row>
    <row r="555" spans="1:25" ht="15">
      <c r="A555" s="24"/>
      <c r="B555" s="337"/>
      <c r="C555" s="26"/>
      <c r="D555" s="25"/>
      <c r="E555" s="27"/>
      <c r="F555" s="27"/>
      <c r="G555" s="27"/>
      <c r="H555" s="24"/>
      <c r="I555" s="24"/>
      <c r="J555" s="24"/>
      <c r="K555" s="24"/>
      <c r="L555" s="24"/>
      <c r="M555" s="24"/>
      <c r="N555" s="24"/>
      <c r="O555" s="24"/>
      <c r="P555" s="24"/>
      <c r="Q555" s="24"/>
      <c r="R555" s="24"/>
      <c r="S555" s="24"/>
      <c r="T555" s="24"/>
      <c r="U555" s="24"/>
      <c r="V555" s="24"/>
      <c r="W555" s="24"/>
      <c r="X555" s="24"/>
      <c r="Y555" s="24"/>
    </row>
    <row r="556" spans="1:25" ht="15">
      <c r="A556" s="24"/>
      <c r="B556" s="337"/>
      <c r="C556" s="26"/>
      <c r="D556" s="25"/>
      <c r="E556" s="27"/>
      <c r="F556" s="27"/>
      <c r="G556" s="27"/>
      <c r="H556" s="24"/>
      <c r="I556" s="24"/>
      <c r="J556" s="24"/>
      <c r="K556" s="24"/>
      <c r="L556" s="24"/>
      <c r="M556" s="24"/>
      <c r="N556" s="24"/>
      <c r="O556" s="24"/>
      <c r="P556" s="24"/>
      <c r="Q556" s="24"/>
      <c r="R556" s="24"/>
      <c r="S556" s="24"/>
      <c r="T556" s="24"/>
      <c r="U556" s="24"/>
      <c r="V556" s="24"/>
      <c r="W556" s="24"/>
      <c r="X556" s="24"/>
      <c r="Y556" s="24"/>
    </row>
    <row r="557" spans="1:25" ht="15">
      <c r="A557" s="24"/>
      <c r="B557" s="337"/>
      <c r="C557" s="26"/>
      <c r="D557" s="25"/>
      <c r="E557" s="27"/>
      <c r="F557" s="27"/>
      <c r="G557" s="27"/>
      <c r="H557" s="24"/>
      <c r="I557" s="24"/>
      <c r="J557" s="24"/>
      <c r="K557" s="24"/>
      <c r="L557" s="24"/>
      <c r="M557" s="24"/>
      <c r="N557" s="24"/>
      <c r="O557" s="24"/>
      <c r="P557" s="24"/>
      <c r="Q557" s="24"/>
      <c r="R557" s="24"/>
      <c r="S557" s="24"/>
      <c r="T557" s="24"/>
      <c r="U557" s="24"/>
      <c r="V557" s="24"/>
      <c r="W557" s="24"/>
      <c r="X557" s="24"/>
      <c r="Y557" s="24"/>
    </row>
    <row r="558" spans="1:25" ht="15">
      <c r="A558" s="24"/>
      <c r="B558" s="337"/>
      <c r="C558" s="26"/>
      <c r="D558" s="25"/>
      <c r="E558" s="27"/>
      <c r="F558" s="27"/>
      <c r="G558" s="27"/>
      <c r="H558" s="24"/>
      <c r="I558" s="24"/>
      <c r="J558" s="24"/>
      <c r="K558" s="24"/>
      <c r="L558" s="24"/>
      <c r="M558" s="24"/>
      <c r="N558" s="24"/>
      <c r="O558" s="24"/>
      <c r="P558" s="24"/>
      <c r="Q558" s="24"/>
      <c r="R558" s="24"/>
      <c r="S558" s="24"/>
      <c r="T558" s="24"/>
      <c r="U558" s="24"/>
      <c r="V558" s="24"/>
      <c r="W558" s="24"/>
      <c r="X558" s="24"/>
      <c r="Y558" s="24"/>
    </row>
    <row r="559" spans="1:25" ht="15">
      <c r="A559" s="24"/>
      <c r="B559" s="337"/>
      <c r="C559" s="26"/>
      <c r="D559" s="25"/>
      <c r="E559" s="27"/>
      <c r="F559" s="27"/>
      <c r="G559" s="27"/>
      <c r="H559" s="24"/>
      <c r="I559" s="24"/>
      <c r="J559" s="24"/>
      <c r="K559" s="24"/>
      <c r="L559" s="24"/>
      <c r="M559" s="24"/>
      <c r="N559" s="24"/>
      <c r="O559" s="24"/>
      <c r="P559" s="24"/>
      <c r="Q559" s="24"/>
      <c r="R559" s="24"/>
      <c r="S559" s="24"/>
      <c r="T559" s="24"/>
      <c r="U559" s="24"/>
      <c r="V559" s="24"/>
      <c r="W559" s="24"/>
      <c r="X559" s="24"/>
      <c r="Y559" s="24"/>
    </row>
    <row r="560" spans="1:25" ht="15">
      <c r="A560" s="24"/>
      <c r="B560" s="337"/>
      <c r="C560" s="26"/>
      <c r="D560" s="25"/>
      <c r="E560" s="27"/>
      <c r="F560" s="27"/>
      <c r="G560" s="27"/>
      <c r="H560" s="24"/>
      <c r="I560" s="24"/>
      <c r="J560" s="24"/>
      <c r="K560" s="24"/>
      <c r="L560" s="24"/>
      <c r="M560" s="24"/>
      <c r="N560" s="24"/>
      <c r="O560" s="24"/>
      <c r="P560" s="24"/>
      <c r="Q560" s="24"/>
      <c r="R560" s="24"/>
      <c r="S560" s="24"/>
      <c r="T560" s="24"/>
      <c r="U560" s="24"/>
      <c r="V560" s="24"/>
      <c r="W560" s="24"/>
      <c r="X560" s="24"/>
      <c r="Y560" s="24"/>
    </row>
    <row r="561" spans="1:25" ht="15">
      <c r="A561" s="24"/>
      <c r="B561" s="337"/>
      <c r="C561" s="26"/>
      <c r="D561" s="25"/>
      <c r="E561" s="27"/>
      <c r="F561" s="27"/>
      <c r="G561" s="27"/>
      <c r="H561" s="24"/>
      <c r="I561" s="24"/>
      <c r="J561" s="24"/>
      <c r="K561" s="24"/>
      <c r="L561" s="24"/>
      <c r="M561" s="24"/>
      <c r="N561" s="24"/>
      <c r="O561" s="24"/>
      <c r="P561" s="24"/>
      <c r="Q561" s="24"/>
      <c r="R561" s="24"/>
      <c r="S561" s="24"/>
      <c r="T561" s="24"/>
      <c r="U561" s="24"/>
      <c r="V561" s="24"/>
      <c r="W561" s="24"/>
      <c r="X561" s="24"/>
      <c r="Y561" s="24"/>
    </row>
    <row r="562" spans="1:25" ht="15">
      <c r="A562" s="24"/>
      <c r="B562" s="337"/>
      <c r="C562" s="26"/>
      <c r="D562" s="25"/>
      <c r="E562" s="27"/>
      <c r="F562" s="27"/>
      <c r="G562" s="27"/>
      <c r="H562" s="24"/>
      <c r="I562" s="24"/>
      <c r="J562" s="24"/>
      <c r="K562" s="24"/>
      <c r="L562" s="24"/>
      <c r="M562" s="24"/>
      <c r="N562" s="24"/>
      <c r="O562" s="24"/>
      <c r="P562" s="24"/>
      <c r="Q562" s="24"/>
      <c r="R562" s="24"/>
      <c r="S562" s="24"/>
      <c r="T562" s="24"/>
      <c r="U562" s="24"/>
      <c r="V562" s="24"/>
      <c r="W562" s="24"/>
      <c r="X562" s="24"/>
      <c r="Y562" s="24"/>
    </row>
    <row r="563" spans="1:25" ht="15">
      <c r="A563" s="24"/>
      <c r="B563" s="337"/>
      <c r="C563" s="26"/>
      <c r="D563" s="25"/>
      <c r="E563" s="27"/>
      <c r="F563" s="27"/>
      <c r="G563" s="27"/>
      <c r="H563" s="24"/>
      <c r="I563" s="24"/>
      <c r="J563" s="24"/>
      <c r="K563" s="24"/>
      <c r="L563" s="24"/>
      <c r="M563" s="24"/>
      <c r="N563" s="24"/>
      <c r="O563" s="24"/>
      <c r="P563" s="24"/>
      <c r="Q563" s="24"/>
      <c r="R563" s="24"/>
      <c r="S563" s="24"/>
      <c r="T563" s="24"/>
      <c r="U563" s="24"/>
      <c r="V563" s="24"/>
      <c r="W563" s="24"/>
      <c r="X563" s="24"/>
      <c r="Y563" s="24"/>
    </row>
    <row r="564" spans="1:25" ht="15">
      <c r="A564" s="24"/>
      <c r="B564" s="337"/>
      <c r="C564" s="26"/>
      <c r="D564" s="25"/>
      <c r="E564" s="27"/>
      <c r="F564" s="27"/>
      <c r="G564" s="27"/>
      <c r="H564" s="24"/>
      <c r="I564" s="24"/>
      <c r="J564" s="24"/>
      <c r="K564" s="24"/>
      <c r="L564" s="24"/>
      <c r="M564" s="24"/>
      <c r="N564" s="24"/>
      <c r="O564" s="24"/>
      <c r="P564" s="24"/>
      <c r="Q564" s="24"/>
      <c r="R564" s="24"/>
      <c r="S564" s="24"/>
      <c r="T564" s="24"/>
      <c r="U564" s="24"/>
      <c r="V564" s="24"/>
      <c r="W564" s="24"/>
      <c r="X564" s="24"/>
      <c r="Y564" s="24"/>
    </row>
    <row r="565" spans="1:25" ht="15">
      <c r="A565" s="24"/>
      <c r="B565" s="337"/>
      <c r="C565" s="26"/>
      <c r="D565" s="25"/>
      <c r="E565" s="27"/>
      <c r="F565" s="27"/>
      <c r="G565" s="27"/>
      <c r="H565" s="24"/>
      <c r="I565" s="24"/>
      <c r="J565" s="24"/>
      <c r="K565" s="24"/>
      <c r="L565" s="24"/>
      <c r="M565" s="24"/>
      <c r="N565" s="24"/>
      <c r="O565" s="24"/>
      <c r="P565" s="24"/>
      <c r="Q565" s="24"/>
      <c r="R565" s="24"/>
      <c r="S565" s="24"/>
      <c r="T565" s="24"/>
      <c r="U565" s="24"/>
      <c r="V565" s="24"/>
      <c r="W565" s="24"/>
      <c r="X565" s="24"/>
      <c r="Y565" s="24"/>
    </row>
    <row r="566" spans="1:25" ht="15">
      <c r="A566" s="24"/>
      <c r="B566" s="337"/>
      <c r="C566" s="26"/>
      <c r="D566" s="25"/>
      <c r="E566" s="27"/>
      <c r="F566" s="27"/>
      <c r="G566" s="27"/>
      <c r="H566" s="24"/>
      <c r="I566" s="24"/>
      <c r="J566" s="24"/>
      <c r="K566" s="24"/>
      <c r="L566" s="24"/>
      <c r="M566" s="24"/>
      <c r="N566" s="24"/>
      <c r="O566" s="24"/>
      <c r="P566" s="24"/>
      <c r="Q566" s="24"/>
      <c r="R566" s="24"/>
      <c r="S566" s="24"/>
      <c r="T566" s="24"/>
      <c r="U566" s="24"/>
      <c r="V566" s="24"/>
      <c r="W566" s="24"/>
      <c r="X566" s="24"/>
      <c r="Y566" s="24"/>
    </row>
    <row r="567" spans="1:25" ht="15">
      <c r="A567" s="24"/>
      <c r="B567" s="337"/>
      <c r="C567" s="26"/>
      <c r="D567" s="25"/>
      <c r="E567" s="27"/>
      <c r="F567" s="27"/>
      <c r="G567" s="27"/>
      <c r="H567" s="24"/>
      <c r="I567" s="24"/>
      <c r="J567" s="24"/>
      <c r="K567" s="24"/>
      <c r="L567" s="24"/>
      <c r="M567" s="24"/>
      <c r="N567" s="24"/>
      <c r="O567" s="24"/>
      <c r="P567" s="24"/>
      <c r="Q567" s="24"/>
      <c r="R567" s="24"/>
      <c r="S567" s="24"/>
      <c r="T567" s="24"/>
      <c r="U567" s="24"/>
      <c r="V567" s="24"/>
      <c r="W567" s="24"/>
      <c r="X567" s="24"/>
      <c r="Y567" s="24"/>
    </row>
    <row r="568" spans="1:25" ht="15">
      <c r="A568" s="24"/>
      <c r="B568" s="337"/>
      <c r="C568" s="26"/>
      <c r="D568" s="25"/>
      <c r="E568" s="27"/>
      <c r="F568" s="27"/>
      <c r="G568" s="27"/>
      <c r="H568" s="24"/>
      <c r="I568" s="24"/>
      <c r="J568" s="24"/>
      <c r="K568" s="24"/>
      <c r="L568" s="24"/>
      <c r="M568" s="24"/>
      <c r="N568" s="24"/>
      <c r="O568" s="24"/>
      <c r="P568" s="24"/>
      <c r="Q568" s="24"/>
      <c r="R568" s="24"/>
      <c r="S568" s="24"/>
      <c r="T568" s="24"/>
      <c r="U568" s="24"/>
      <c r="V568" s="24"/>
      <c r="W568" s="24"/>
      <c r="X568" s="24"/>
      <c r="Y568" s="24"/>
    </row>
    <row r="569" spans="1:25" ht="15">
      <c r="A569" s="24"/>
      <c r="B569" s="337"/>
      <c r="C569" s="26"/>
      <c r="D569" s="25"/>
      <c r="E569" s="27"/>
      <c r="F569" s="27"/>
      <c r="G569" s="27"/>
      <c r="H569" s="24"/>
      <c r="I569" s="24"/>
      <c r="J569" s="24"/>
      <c r="K569" s="24"/>
      <c r="L569" s="24"/>
      <c r="M569" s="24"/>
      <c r="N569" s="24"/>
      <c r="O569" s="24"/>
      <c r="P569" s="24"/>
      <c r="Q569" s="24"/>
      <c r="R569" s="24"/>
      <c r="S569" s="24"/>
      <c r="T569" s="24"/>
      <c r="U569" s="24"/>
      <c r="V569" s="24"/>
      <c r="W569" s="24"/>
      <c r="X569" s="24"/>
      <c r="Y569" s="24"/>
    </row>
    <row r="570" spans="1:25" ht="15">
      <c r="A570" s="24"/>
      <c r="B570" s="337"/>
      <c r="C570" s="26"/>
      <c r="D570" s="25"/>
      <c r="E570" s="27"/>
      <c r="F570" s="27"/>
      <c r="G570" s="27"/>
      <c r="H570" s="24"/>
      <c r="I570" s="24"/>
      <c r="J570" s="24"/>
      <c r="K570" s="24"/>
      <c r="L570" s="24"/>
      <c r="M570" s="24"/>
      <c r="N570" s="24"/>
      <c r="O570" s="24"/>
      <c r="P570" s="24"/>
      <c r="Q570" s="24"/>
      <c r="R570" s="24"/>
      <c r="S570" s="24"/>
      <c r="T570" s="24"/>
      <c r="U570" s="24"/>
      <c r="V570" s="24"/>
      <c r="W570" s="24"/>
      <c r="X570" s="24"/>
      <c r="Y570" s="24"/>
    </row>
    <row r="571" spans="1:25" ht="15">
      <c r="A571" s="24"/>
      <c r="B571" s="337"/>
      <c r="C571" s="26"/>
      <c r="D571" s="25"/>
      <c r="E571" s="27"/>
      <c r="F571" s="27"/>
      <c r="G571" s="27"/>
      <c r="H571" s="24"/>
      <c r="I571" s="24"/>
      <c r="J571" s="24"/>
      <c r="K571" s="24"/>
      <c r="L571" s="24"/>
      <c r="M571" s="24"/>
      <c r="N571" s="24"/>
      <c r="O571" s="24"/>
      <c r="P571" s="24"/>
      <c r="Q571" s="24"/>
      <c r="R571" s="24"/>
      <c r="S571" s="24"/>
      <c r="T571" s="24"/>
      <c r="U571" s="24"/>
      <c r="V571" s="24"/>
      <c r="W571" s="24"/>
      <c r="X571" s="24"/>
      <c r="Y571" s="24"/>
    </row>
    <row r="572" spans="1:25" ht="15">
      <c r="A572" s="24"/>
      <c r="B572" s="337"/>
      <c r="C572" s="26"/>
      <c r="D572" s="25"/>
      <c r="E572" s="27"/>
      <c r="F572" s="27"/>
      <c r="G572" s="27"/>
      <c r="H572" s="24"/>
      <c r="I572" s="24"/>
      <c r="J572" s="24"/>
      <c r="K572" s="24"/>
      <c r="L572" s="24"/>
      <c r="M572" s="24"/>
      <c r="N572" s="24"/>
      <c r="O572" s="24"/>
      <c r="P572" s="24"/>
      <c r="Q572" s="24"/>
      <c r="R572" s="24"/>
      <c r="S572" s="24"/>
      <c r="T572" s="24"/>
      <c r="U572" s="24"/>
      <c r="V572" s="24"/>
      <c r="W572" s="24"/>
      <c r="X572" s="24"/>
      <c r="Y572" s="24"/>
    </row>
    <row r="573" spans="1:25" ht="15">
      <c r="A573" s="24"/>
      <c r="B573" s="337"/>
      <c r="C573" s="26"/>
      <c r="D573" s="25"/>
      <c r="E573" s="27"/>
      <c r="F573" s="27"/>
      <c r="G573" s="27"/>
      <c r="H573" s="24"/>
      <c r="I573" s="24"/>
      <c r="J573" s="24"/>
      <c r="K573" s="24"/>
      <c r="L573" s="24"/>
      <c r="M573" s="24"/>
      <c r="N573" s="24"/>
      <c r="O573" s="24"/>
      <c r="P573" s="24"/>
      <c r="Q573" s="24"/>
      <c r="R573" s="24"/>
      <c r="S573" s="24"/>
      <c r="T573" s="24"/>
      <c r="U573" s="24"/>
      <c r="V573" s="24"/>
      <c r="W573" s="24"/>
      <c r="X573" s="24"/>
      <c r="Y573" s="24"/>
    </row>
    <row r="574" spans="1:25" ht="15">
      <c r="A574" s="24"/>
      <c r="B574" s="337"/>
      <c r="C574" s="26"/>
      <c r="D574" s="25"/>
      <c r="E574" s="27"/>
      <c r="F574" s="27"/>
      <c r="G574" s="27"/>
      <c r="H574" s="24"/>
      <c r="I574" s="24"/>
      <c r="J574" s="24"/>
      <c r="K574" s="24"/>
      <c r="L574" s="24"/>
      <c r="M574" s="24"/>
      <c r="N574" s="24"/>
      <c r="O574" s="24"/>
      <c r="P574" s="24"/>
      <c r="Q574" s="24"/>
      <c r="R574" s="24"/>
      <c r="S574" s="24"/>
      <c r="T574" s="24"/>
      <c r="U574" s="24"/>
      <c r="V574" s="24"/>
      <c r="W574" s="24"/>
      <c r="X574" s="24"/>
      <c r="Y574" s="24"/>
    </row>
    <row r="575" spans="1:25" ht="15">
      <c r="A575" s="24"/>
      <c r="B575" s="337"/>
      <c r="C575" s="26"/>
      <c r="D575" s="25"/>
      <c r="E575" s="27"/>
      <c r="F575" s="27"/>
      <c r="G575" s="27"/>
      <c r="H575" s="24"/>
      <c r="I575" s="24"/>
      <c r="J575" s="24"/>
      <c r="K575" s="24"/>
      <c r="L575" s="24"/>
      <c r="M575" s="24"/>
      <c r="N575" s="24"/>
      <c r="O575" s="24"/>
      <c r="P575" s="24"/>
      <c r="Q575" s="24"/>
      <c r="R575" s="24"/>
      <c r="S575" s="24"/>
      <c r="T575" s="24"/>
      <c r="U575" s="24"/>
      <c r="V575" s="24"/>
      <c r="W575" s="24"/>
      <c r="X575" s="24"/>
      <c r="Y575" s="24"/>
    </row>
    <row r="576" spans="1:25" ht="15">
      <c r="A576" s="24"/>
      <c r="B576" s="337"/>
      <c r="C576" s="26"/>
      <c r="D576" s="25"/>
      <c r="E576" s="27"/>
      <c r="F576" s="27"/>
      <c r="G576" s="27"/>
      <c r="H576" s="24"/>
      <c r="I576" s="24"/>
      <c r="J576" s="24"/>
      <c r="K576" s="24"/>
      <c r="L576" s="24"/>
      <c r="M576" s="24"/>
      <c r="N576" s="24"/>
      <c r="O576" s="24"/>
      <c r="P576" s="24"/>
      <c r="Q576" s="24"/>
      <c r="R576" s="24"/>
      <c r="S576" s="24"/>
      <c r="T576" s="24"/>
      <c r="U576" s="24"/>
      <c r="V576" s="24"/>
      <c r="W576" s="24"/>
      <c r="X576" s="24"/>
      <c r="Y576" s="24"/>
    </row>
    <row r="577" spans="1:25" ht="15">
      <c r="A577" s="24"/>
      <c r="B577" s="337"/>
      <c r="C577" s="26"/>
      <c r="D577" s="25"/>
      <c r="E577" s="27"/>
      <c r="F577" s="27"/>
      <c r="G577" s="27"/>
      <c r="H577" s="24"/>
      <c r="I577" s="24"/>
      <c r="J577" s="24"/>
      <c r="K577" s="24"/>
      <c r="L577" s="24"/>
      <c r="M577" s="24"/>
      <c r="N577" s="24"/>
      <c r="O577" s="24"/>
      <c r="P577" s="24"/>
      <c r="Q577" s="24"/>
      <c r="R577" s="24"/>
      <c r="S577" s="24"/>
      <c r="T577" s="24"/>
      <c r="U577" s="24"/>
      <c r="V577" s="24"/>
      <c r="W577" s="24"/>
      <c r="X577" s="24"/>
      <c r="Y577" s="24"/>
    </row>
    <row r="578" spans="1:25" ht="15">
      <c r="A578" s="24"/>
      <c r="B578" s="337"/>
      <c r="C578" s="26"/>
      <c r="D578" s="25"/>
      <c r="E578" s="27"/>
      <c r="F578" s="27"/>
      <c r="G578" s="27"/>
      <c r="H578" s="24"/>
      <c r="I578" s="24"/>
      <c r="J578" s="24"/>
      <c r="K578" s="24"/>
      <c r="L578" s="24"/>
      <c r="M578" s="24"/>
      <c r="N578" s="24"/>
      <c r="O578" s="24"/>
      <c r="P578" s="24"/>
      <c r="Q578" s="24"/>
      <c r="R578" s="24"/>
      <c r="S578" s="24"/>
      <c r="T578" s="24"/>
      <c r="U578" s="24"/>
      <c r="V578" s="24"/>
      <c r="W578" s="24"/>
      <c r="X578" s="24"/>
      <c r="Y578" s="24"/>
    </row>
    <row r="579" spans="1:25" ht="15">
      <c r="A579" s="24"/>
      <c r="B579" s="337"/>
      <c r="C579" s="26"/>
      <c r="D579" s="25"/>
      <c r="E579" s="27"/>
      <c r="F579" s="27"/>
      <c r="G579" s="27"/>
      <c r="H579" s="24"/>
      <c r="I579" s="24"/>
      <c r="J579" s="24"/>
      <c r="K579" s="24"/>
      <c r="L579" s="24"/>
      <c r="M579" s="24"/>
      <c r="N579" s="24"/>
      <c r="O579" s="24"/>
      <c r="P579" s="24"/>
      <c r="Q579" s="24"/>
      <c r="R579" s="24"/>
      <c r="S579" s="24"/>
      <c r="T579" s="24"/>
      <c r="U579" s="24"/>
      <c r="V579" s="24"/>
      <c r="W579" s="24"/>
      <c r="X579" s="24"/>
      <c r="Y579" s="24"/>
    </row>
    <row r="580" spans="1:25" ht="15">
      <c r="A580" s="24"/>
      <c r="B580" s="337"/>
      <c r="C580" s="26"/>
      <c r="D580" s="25"/>
      <c r="E580" s="27"/>
      <c r="F580" s="27"/>
      <c r="G580" s="27"/>
      <c r="H580" s="24"/>
      <c r="I580" s="24"/>
      <c r="J580" s="24"/>
      <c r="K580" s="24"/>
      <c r="L580" s="24"/>
      <c r="M580" s="24"/>
      <c r="N580" s="24"/>
      <c r="O580" s="24"/>
      <c r="P580" s="24"/>
      <c r="Q580" s="24"/>
      <c r="R580" s="24"/>
      <c r="S580" s="24"/>
      <c r="T580" s="24"/>
      <c r="U580" s="24"/>
      <c r="V580" s="24"/>
      <c r="W580" s="24"/>
      <c r="X580" s="24"/>
      <c r="Y580" s="24"/>
    </row>
    <row r="581" spans="1:25" ht="15">
      <c r="A581" s="24"/>
      <c r="B581" s="337"/>
      <c r="C581" s="26"/>
      <c r="D581" s="25"/>
      <c r="E581" s="27"/>
      <c r="F581" s="27"/>
      <c r="G581" s="27"/>
      <c r="H581" s="24"/>
      <c r="I581" s="24"/>
      <c r="J581" s="24"/>
      <c r="K581" s="24"/>
      <c r="L581" s="24"/>
      <c r="M581" s="24"/>
      <c r="N581" s="24"/>
      <c r="O581" s="24"/>
      <c r="P581" s="24"/>
      <c r="Q581" s="24"/>
      <c r="R581" s="24"/>
      <c r="S581" s="24"/>
      <c r="T581" s="24"/>
      <c r="U581" s="24"/>
      <c r="V581" s="24"/>
      <c r="W581" s="24"/>
      <c r="X581" s="24"/>
      <c r="Y581" s="24"/>
    </row>
    <row r="582" spans="1:25" ht="15">
      <c r="A582" s="24"/>
      <c r="B582" s="337"/>
      <c r="C582" s="26"/>
      <c r="D582" s="25"/>
      <c r="E582" s="27"/>
      <c r="F582" s="27"/>
      <c r="G582" s="27"/>
      <c r="H582" s="24"/>
      <c r="I582" s="24"/>
      <c r="J582" s="24"/>
      <c r="K582" s="24"/>
      <c r="L582" s="24"/>
      <c r="M582" s="24"/>
      <c r="N582" s="24"/>
      <c r="O582" s="24"/>
      <c r="P582" s="24"/>
      <c r="Q582" s="24"/>
      <c r="R582" s="24"/>
      <c r="S582" s="24"/>
      <c r="T582" s="24"/>
      <c r="U582" s="24"/>
      <c r="V582" s="24"/>
      <c r="W582" s="24"/>
      <c r="X582" s="24"/>
      <c r="Y582" s="24"/>
    </row>
    <row r="583" spans="1:25" ht="15">
      <c r="A583" s="24"/>
      <c r="B583" s="337"/>
      <c r="C583" s="26"/>
      <c r="D583" s="25"/>
      <c r="E583" s="27"/>
      <c r="F583" s="27"/>
      <c r="G583" s="27"/>
      <c r="H583" s="24"/>
      <c r="I583" s="24"/>
      <c r="J583" s="24"/>
      <c r="K583" s="24"/>
      <c r="L583" s="24"/>
      <c r="M583" s="24"/>
      <c r="N583" s="24"/>
      <c r="O583" s="24"/>
      <c r="P583" s="24"/>
      <c r="Q583" s="24"/>
      <c r="R583" s="24"/>
      <c r="S583" s="24"/>
      <c r="T583" s="24"/>
      <c r="U583" s="24"/>
      <c r="V583" s="24"/>
      <c r="W583" s="24"/>
      <c r="X583" s="24"/>
      <c r="Y583" s="24"/>
    </row>
    <row r="584" spans="1:25" ht="15">
      <c r="A584" s="24"/>
      <c r="B584" s="337"/>
      <c r="C584" s="26"/>
      <c r="D584" s="25"/>
      <c r="E584" s="27"/>
      <c r="F584" s="27"/>
      <c r="G584" s="27"/>
      <c r="H584" s="24"/>
      <c r="I584" s="24"/>
      <c r="J584" s="24"/>
      <c r="K584" s="24"/>
      <c r="L584" s="24"/>
      <c r="M584" s="24"/>
      <c r="N584" s="24"/>
      <c r="O584" s="24"/>
      <c r="P584" s="24"/>
      <c r="Q584" s="24"/>
      <c r="R584" s="24"/>
      <c r="S584" s="24"/>
      <c r="T584" s="24"/>
      <c r="U584" s="24"/>
      <c r="V584" s="24"/>
      <c r="W584" s="24"/>
      <c r="X584" s="24"/>
      <c r="Y584" s="24"/>
    </row>
    <row r="585" spans="1:25" ht="15">
      <c r="A585" s="24"/>
      <c r="B585" s="337"/>
      <c r="C585" s="26"/>
      <c r="D585" s="25"/>
      <c r="E585" s="27"/>
      <c r="F585" s="27"/>
      <c r="G585" s="27"/>
      <c r="H585" s="24"/>
      <c r="I585" s="24"/>
      <c r="J585" s="24"/>
      <c r="K585" s="24"/>
      <c r="L585" s="24"/>
      <c r="M585" s="24"/>
      <c r="N585" s="24"/>
      <c r="O585" s="24"/>
      <c r="P585" s="24"/>
      <c r="Q585" s="24"/>
      <c r="R585" s="24"/>
      <c r="S585" s="24"/>
      <c r="T585" s="24"/>
      <c r="U585" s="24"/>
      <c r="V585" s="24"/>
      <c r="W585" s="24"/>
      <c r="X585" s="24"/>
      <c r="Y585" s="24"/>
    </row>
    <row r="586" spans="1:25" ht="15">
      <c r="A586" s="24"/>
      <c r="B586" s="337"/>
      <c r="C586" s="26"/>
      <c r="D586" s="25"/>
      <c r="E586" s="27"/>
      <c r="F586" s="27"/>
      <c r="G586" s="27"/>
      <c r="H586" s="24"/>
      <c r="I586" s="24"/>
      <c r="J586" s="24"/>
      <c r="K586" s="24"/>
      <c r="L586" s="24"/>
      <c r="M586" s="24"/>
      <c r="N586" s="24"/>
      <c r="O586" s="24"/>
      <c r="P586" s="24"/>
      <c r="Q586" s="24"/>
      <c r="R586" s="24"/>
      <c r="S586" s="24"/>
      <c r="T586" s="24"/>
      <c r="U586" s="24"/>
      <c r="V586" s="24"/>
      <c r="W586" s="24"/>
      <c r="X586" s="24"/>
      <c r="Y586" s="24"/>
    </row>
    <row r="587" spans="1:25" ht="15">
      <c r="A587" s="24"/>
      <c r="B587" s="337"/>
      <c r="C587" s="26"/>
      <c r="D587" s="25"/>
      <c r="E587" s="27"/>
      <c r="F587" s="27"/>
      <c r="G587" s="27"/>
      <c r="H587" s="24"/>
      <c r="I587" s="24"/>
      <c r="J587" s="24"/>
      <c r="K587" s="24"/>
      <c r="L587" s="24"/>
      <c r="M587" s="24"/>
      <c r="N587" s="24"/>
      <c r="O587" s="24"/>
      <c r="P587" s="24"/>
      <c r="Q587" s="24"/>
      <c r="R587" s="24"/>
      <c r="S587" s="24"/>
      <c r="T587" s="24"/>
      <c r="U587" s="24"/>
      <c r="V587" s="24"/>
      <c r="W587" s="24"/>
      <c r="X587" s="24"/>
      <c r="Y587" s="24"/>
    </row>
    <row r="588" spans="1:25" ht="15">
      <c r="A588" s="24"/>
      <c r="B588" s="337"/>
      <c r="C588" s="26"/>
      <c r="D588" s="25"/>
      <c r="E588" s="27"/>
      <c r="F588" s="27"/>
      <c r="G588" s="27"/>
      <c r="H588" s="24"/>
      <c r="I588" s="24"/>
      <c r="J588" s="24"/>
      <c r="K588" s="24"/>
      <c r="L588" s="24"/>
      <c r="M588" s="24"/>
      <c r="N588" s="24"/>
      <c r="O588" s="24"/>
      <c r="P588" s="24"/>
      <c r="Q588" s="24"/>
      <c r="R588" s="24"/>
      <c r="S588" s="24"/>
      <c r="T588" s="24"/>
      <c r="U588" s="24"/>
      <c r="V588" s="24"/>
      <c r="W588" s="24"/>
      <c r="X588" s="24"/>
      <c r="Y588" s="24"/>
    </row>
    <row r="589" spans="1:25" ht="15">
      <c r="A589" s="24"/>
      <c r="B589" s="337"/>
      <c r="C589" s="26"/>
      <c r="D589" s="25"/>
      <c r="E589" s="27"/>
      <c r="F589" s="27"/>
      <c r="G589" s="27"/>
      <c r="H589" s="24"/>
      <c r="I589" s="24"/>
      <c r="J589" s="24"/>
      <c r="K589" s="24"/>
      <c r="L589" s="24"/>
      <c r="M589" s="24"/>
      <c r="N589" s="24"/>
      <c r="O589" s="24"/>
      <c r="P589" s="24"/>
      <c r="Q589" s="24"/>
      <c r="R589" s="24"/>
      <c r="S589" s="24"/>
      <c r="T589" s="24"/>
      <c r="U589" s="24"/>
      <c r="V589" s="24"/>
      <c r="W589" s="24"/>
      <c r="X589" s="24"/>
      <c r="Y589" s="24"/>
    </row>
    <row r="590" spans="1:25" ht="15">
      <c r="A590" s="24"/>
      <c r="B590" s="337"/>
      <c r="C590" s="26"/>
      <c r="D590" s="25"/>
      <c r="E590" s="27"/>
      <c r="F590" s="27"/>
      <c r="G590" s="27"/>
      <c r="H590" s="24"/>
      <c r="I590" s="24"/>
      <c r="J590" s="24"/>
      <c r="K590" s="24"/>
      <c r="L590" s="24"/>
      <c r="M590" s="24"/>
      <c r="N590" s="24"/>
      <c r="O590" s="24"/>
      <c r="P590" s="24"/>
      <c r="Q590" s="24"/>
      <c r="R590" s="24"/>
      <c r="S590" s="24"/>
      <c r="T590" s="24"/>
      <c r="U590" s="24"/>
      <c r="V590" s="24"/>
      <c r="W590" s="24"/>
      <c r="X590" s="24"/>
      <c r="Y590" s="24"/>
    </row>
    <row r="591" spans="1:25" ht="15">
      <c r="A591" s="24"/>
      <c r="B591" s="337"/>
      <c r="C591" s="26"/>
      <c r="D591" s="25"/>
      <c r="E591" s="27"/>
      <c r="F591" s="27"/>
      <c r="G591" s="27"/>
      <c r="H591" s="24"/>
      <c r="I591" s="24"/>
      <c r="J591" s="24"/>
      <c r="K591" s="24"/>
      <c r="L591" s="24"/>
      <c r="M591" s="24"/>
      <c r="N591" s="24"/>
      <c r="O591" s="24"/>
      <c r="P591" s="24"/>
      <c r="Q591" s="24"/>
      <c r="R591" s="24"/>
      <c r="S591" s="24"/>
      <c r="T591" s="24"/>
      <c r="U591" s="24"/>
      <c r="V591" s="24"/>
      <c r="W591" s="24"/>
      <c r="X591" s="24"/>
      <c r="Y591" s="24"/>
    </row>
    <row r="592" spans="1:25" ht="15">
      <c r="A592" s="24"/>
      <c r="B592" s="337"/>
      <c r="C592" s="26"/>
      <c r="D592" s="25"/>
      <c r="E592" s="27"/>
      <c r="F592" s="27"/>
      <c r="G592" s="27"/>
      <c r="H592" s="24"/>
      <c r="I592" s="24"/>
      <c r="J592" s="24"/>
      <c r="K592" s="24"/>
      <c r="L592" s="24"/>
      <c r="M592" s="24"/>
      <c r="N592" s="24"/>
      <c r="O592" s="24"/>
      <c r="P592" s="24"/>
      <c r="Q592" s="24"/>
      <c r="R592" s="24"/>
      <c r="S592" s="24"/>
      <c r="T592" s="24"/>
      <c r="U592" s="24"/>
      <c r="V592" s="24"/>
      <c r="W592" s="24"/>
      <c r="X592" s="24"/>
      <c r="Y592" s="24"/>
    </row>
    <row r="593" spans="1:25" ht="15">
      <c r="A593" s="24"/>
      <c r="B593" s="337"/>
      <c r="C593" s="26"/>
      <c r="D593" s="25"/>
      <c r="E593" s="27"/>
      <c r="F593" s="27"/>
      <c r="G593" s="27"/>
      <c r="H593" s="24"/>
      <c r="I593" s="24"/>
      <c r="J593" s="24"/>
      <c r="K593" s="24"/>
      <c r="L593" s="24"/>
      <c r="M593" s="24"/>
      <c r="N593" s="24"/>
      <c r="O593" s="24"/>
      <c r="P593" s="24"/>
      <c r="Q593" s="24"/>
      <c r="R593" s="24"/>
      <c r="S593" s="24"/>
      <c r="T593" s="24"/>
      <c r="U593" s="24"/>
      <c r="V593" s="24"/>
      <c r="W593" s="24"/>
      <c r="X593" s="24"/>
      <c r="Y593" s="24"/>
    </row>
    <row r="594" spans="1:25" ht="15">
      <c r="A594" s="24"/>
      <c r="B594" s="337"/>
      <c r="C594" s="26"/>
      <c r="D594" s="25"/>
      <c r="E594" s="27"/>
      <c r="F594" s="27"/>
      <c r="G594" s="27"/>
      <c r="H594" s="24"/>
      <c r="I594" s="24"/>
      <c r="J594" s="24"/>
      <c r="K594" s="24"/>
      <c r="L594" s="24"/>
      <c r="M594" s="24"/>
      <c r="N594" s="24"/>
      <c r="O594" s="24"/>
      <c r="P594" s="24"/>
      <c r="Q594" s="24"/>
      <c r="R594" s="24"/>
      <c r="S594" s="24"/>
      <c r="T594" s="24"/>
      <c r="U594" s="24"/>
      <c r="V594" s="24"/>
      <c r="W594" s="24"/>
      <c r="X594" s="24"/>
      <c r="Y594" s="24"/>
    </row>
    <row r="595" spans="1:25" ht="15">
      <c r="A595" s="24"/>
      <c r="B595" s="337"/>
      <c r="C595" s="26"/>
      <c r="D595" s="25"/>
      <c r="E595" s="27"/>
      <c r="F595" s="27"/>
      <c r="G595" s="27"/>
      <c r="H595" s="24"/>
      <c r="I595" s="24"/>
      <c r="J595" s="24"/>
      <c r="K595" s="24"/>
      <c r="L595" s="24"/>
      <c r="M595" s="24"/>
      <c r="N595" s="24"/>
      <c r="O595" s="24"/>
      <c r="P595" s="24"/>
      <c r="Q595" s="24"/>
      <c r="R595" s="24"/>
      <c r="S595" s="24"/>
      <c r="T595" s="24"/>
      <c r="U595" s="24"/>
      <c r="V595" s="24"/>
      <c r="W595" s="24"/>
      <c r="X595" s="24"/>
      <c r="Y595" s="24"/>
    </row>
    <row r="596" spans="1:25" ht="15">
      <c r="A596" s="24"/>
      <c r="B596" s="337"/>
      <c r="C596" s="26"/>
      <c r="D596" s="25"/>
      <c r="E596" s="27"/>
      <c r="F596" s="27"/>
      <c r="G596" s="27"/>
      <c r="H596" s="24"/>
      <c r="I596" s="24"/>
      <c r="J596" s="24"/>
      <c r="K596" s="24"/>
      <c r="L596" s="24"/>
      <c r="M596" s="24"/>
      <c r="N596" s="24"/>
      <c r="O596" s="24"/>
      <c r="P596" s="24"/>
      <c r="Q596" s="24"/>
      <c r="R596" s="24"/>
      <c r="S596" s="24"/>
      <c r="T596" s="24"/>
      <c r="U596" s="24"/>
      <c r="V596" s="24"/>
      <c r="W596" s="24"/>
      <c r="X596" s="24"/>
      <c r="Y596" s="24"/>
    </row>
    <row r="597" spans="1:25" ht="15">
      <c r="A597" s="24"/>
      <c r="B597" s="337"/>
      <c r="C597" s="26"/>
      <c r="D597" s="25"/>
      <c r="E597" s="27"/>
      <c r="F597" s="27"/>
      <c r="G597" s="27"/>
      <c r="H597" s="24"/>
      <c r="I597" s="24"/>
      <c r="J597" s="24"/>
      <c r="K597" s="24"/>
      <c r="L597" s="24"/>
      <c r="M597" s="24"/>
      <c r="N597" s="24"/>
      <c r="O597" s="24"/>
      <c r="P597" s="24"/>
      <c r="Q597" s="24"/>
      <c r="R597" s="24"/>
      <c r="S597" s="24"/>
      <c r="T597" s="24"/>
      <c r="U597" s="24"/>
      <c r="V597" s="24"/>
      <c r="W597" s="24"/>
      <c r="X597" s="24"/>
      <c r="Y597" s="24"/>
    </row>
    <row r="598" spans="1:25" ht="15">
      <c r="A598" s="24"/>
      <c r="B598" s="337"/>
      <c r="C598" s="26"/>
      <c r="D598" s="25"/>
      <c r="E598" s="27"/>
      <c r="F598" s="27"/>
      <c r="G598" s="27"/>
      <c r="H598" s="24"/>
      <c r="I598" s="24"/>
      <c r="J598" s="24"/>
      <c r="K598" s="24"/>
      <c r="L598" s="24"/>
      <c r="M598" s="24"/>
      <c r="N598" s="24"/>
      <c r="O598" s="24"/>
      <c r="P598" s="24"/>
      <c r="Q598" s="24"/>
      <c r="R598" s="24"/>
      <c r="S598" s="24"/>
      <c r="T598" s="24"/>
      <c r="U598" s="24"/>
      <c r="V598" s="24"/>
      <c r="W598" s="24"/>
      <c r="X598" s="24"/>
      <c r="Y598" s="24"/>
    </row>
    <row r="599" spans="1:25" ht="15">
      <c r="A599" s="24"/>
      <c r="B599" s="337"/>
      <c r="C599" s="26"/>
      <c r="D599" s="25"/>
      <c r="E599" s="27"/>
      <c r="F599" s="27"/>
      <c r="G599" s="27"/>
      <c r="H599" s="24"/>
      <c r="I599" s="24"/>
      <c r="J599" s="24"/>
      <c r="K599" s="24"/>
      <c r="L599" s="24"/>
      <c r="M599" s="24"/>
      <c r="N599" s="24"/>
      <c r="O599" s="24"/>
      <c r="P599" s="24"/>
      <c r="Q599" s="24"/>
      <c r="R599" s="24"/>
      <c r="S599" s="24"/>
      <c r="T599" s="24"/>
      <c r="U599" s="24"/>
      <c r="V599" s="24"/>
      <c r="W599" s="24"/>
      <c r="X599" s="24"/>
      <c r="Y599" s="24"/>
    </row>
    <row r="600" spans="1:25" ht="15">
      <c r="A600" s="24"/>
      <c r="B600" s="337"/>
      <c r="C600" s="26"/>
      <c r="D600" s="25"/>
      <c r="E600" s="27"/>
      <c r="F600" s="27"/>
      <c r="G600" s="27"/>
      <c r="H600" s="24"/>
      <c r="I600" s="24"/>
      <c r="J600" s="24"/>
      <c r="K600" s="24"/>
      <c r="L600" s="24"/>
      <c r="M600" s="24"/>
      <c r="N600" s="24"/>
      <c r="O600" s="24"/>
      <c r="P600" s="24"/>
      <c r="Q600" s="24"/>
      <c r="R600" s="24"/>
      <c r="S600" s="24"/>
      <c r="T600" s="24"/>
      <c r="U600" s="24"/>
      <c r="V600" s="24"/>
      <c r="W600" s="24"/>
      <c r="X600" s="24"/>
      <c r="Y600" s="24"/>
    </row>
    <row r="601" spans="1:25" ht="15">
      <c r="A601" s="24"/>
      <c r="B601" s="337"/>
      <c r="C601" s="26"/>
      <c r="D601" s="25"/>
      <c r="E601" s="27"/>
      <c r="F601" s="27"/>
      <c r="G601" s="27"/>
      <c r="H601" s="24"/>
      <c r="I601" s="24"/>
      <c r="J601" s="24"/>
      <c r="K601" s="24"/>
      <c r="L601" s="24"/>
      <c r="M601" s="24"/>
      <c r="N601" s="24"/>
      <c r="O601" s="24"/>
      <c r="P601" s="24"/>
      <c r="Q601" s="24"/>
      <c r="R601" s="24"/>
      <c r="S601" s="24"/>
      <c r="T601" s="24"/>
      <c r="U601" s="24"/>
      <c r="V601" s="24"/>
      <c r="W601" s="24"/>
      <c r="X601" s="24"/>
      <c r="Y601" s="24"/>
    </row>
    <row r="602" spans="1:25" ht="15">
      <c r="A602" s="24"/>
      <c r="B602" s="337"/>
      <c r="C602" s="26"/>
      <c r="D602" s="25"/>
      <c r="E602" s="27"/>
      <c r="F602" s="27"/>
      <c r="G602" s="27"/>
      <c r="H602" s="24"/>
      <c r="I602" s="24"/>
      <c r="J602" s="24"/>
      <c r="K602" s="24"/>
      <c r="L602" s="24"/>
      <c r="M602" s="24"/>
      <c r="N602" s="24"/>
      <c r="O602" s="24"/>
      <c r="P602" s="24"/>
      <c r="Q602" s="24"/>
      <c r="R602" s="24"/>
      <c r="S602" s="24"/>
      <c r="T602" s="24"/>
      <c r="U602" s="24"/>
      <c r="V602" s="24"/>
      <c r="W602" s="24"/>
      <c r="X602" s="24"/>
      <c r="Y602" s="24"/>
    </row>
    <row r="603" spans="1:25" ht="15">
      <c r="A603" s="24"/>
      <c r="B603" s="337"/>
      <c r="C603" s="26"/>
      <c r="D603" s="25"/>
      <c r="E603" s="27"/>
      <c r="F603" s="27"/>
      <c r="G603" s="27"/>
      <c r="H603" s="24"/>
      <c r="I603" s="24"/>
      <c r="J603" s="24"/>
      <c r="K603" s="24"/>
      <c r="L603" s="24"/>
      <c r="M603" s="24"/>
      <c r="N603" s="24"/>
      <c r="O603" s="24"/>
      <c r="P603" s="24"/>
      <c r="Q603" s="24"/>
      <c r="R603" s="24"/>
      <c r="S603" s="24"/>
      <c r="T603" s="24"/>
      <c r="U603" s="24"/>
      <c r="V603" s="24"/>
      <c r="W603" s="24"/>
      <c r="X603" s="24"/>
      <c r="Y603" s="24"/>
    </row>
    <row r="604" spans="1:25" ht="15">
      <c r="A604" s="24"/>
      <c r="B604" s="337"/>
      <c r="C604" s="26"/>
      <c r="D604" s="25"/>
      <c r="E604" s="27"/>
      <c r="F604" s="27"/>
      <c r="G604" s="27"/>
      <c r="H604" s="24"/>
      <c r="I604" s="24"/>
      <c r="J604" s="24"/>
      <c r="K604" s="24"/>
      <c r="L604" s="24"/>
      <c r="M604" s="24"/>
      <c r="N604" s="24"/>
      <c r="O604" s="24"/>
      <c r="P604" s="24"/>
      <c r="Q604" s="24"/>
      <c r="R604" s="24"/>
      <c r="S604" s="24"/>
      <c r="T604" s="24"/>
      <c r="U604" s="24"/>
      <c r="V604" s="24"/>
      <c r="W604" s="24"/>
      <c r="X604" s="24"/>
      <c r="Y604" s="24"/>
    </row>
    <row r="605" spans="1:25" ht="15">
      <c r="A605" s="24"/>
      <c r="B605" s="337"/>
      <c r="C605" s="26"/>
      <c r="D605" s="25"/>
      <c r="E605" s="27"/>
      <c r="F605" s="27"/>
      <c r="G605" s="27"/>
      <c r="H605" s="24"/>
      <c r="I605" s="24"/>
      <c r="J605" s="24"/>
      <c r="K605" s="24"/>
      <c r="L605" s="24"/>
      <c r="M605" s="24"/>
      <c r="N605" s="24"/>
      <c r="O605" s="24"/>
      <c r="P605" s="24"/>
      <c r="Q605" s="24"/>
      <c r="R605" s="24"/>
      <c r="S605" s="24"/>
      <c r="T605" s="24"/>
      <c r="U605" s="24"/>
      <c r="V605" s="24"/>
      <c r="W605" s="24"/>
      <c r="X605" s="24"/>
      <c r="Y605" s="24"/>
    </row>
    <row r="606" spans="1:25" ht="15">
      <c r="A606" s="24"/>
      <c r="B606" s="337"/>
      <c r="C606" s="26"/>
      <c r="D606" s="25"/>
      <c r="E606" s="27"/>
      <c r="F606" s="27"/>
      <c r="G606" s="27"/>
      <c r="H606" s="24"/>
      <c r="I606" s="24"/>
      <c r="J606" s="24"/>
      <c r="K606" s="24"/>
      <c r="L606" s="24"/>
      <c r="M606" s="24"/>
      <c r="N606" s="24"/>
      <c r="O606" s="24"/>
      <c r="P606" s="24"/>
      <c r="Q606" s="24"/>
      <c r="R606" s="24"/>
      <c r="S606" s="24"/>
      <c r="T606" s="24"/>
      <c r="U606" s="24"/>
      <c r="V606" s="24"/>
      <c r="W606" s="24"/>
      <c r="X606" s="24"/>
      <c r="Y606" s="24"/>
    </row>
    <row r="607" spans="1:25" ht="15">
      <c r="A607" s="24"/>
      <c r="B607" s="337"/>
      <c r="C607" s="26"/>
      <c r="D607" s="25"/>
      <c r="E607" s="27"/>
      <c r="F607" s="27"/>
      <c r="G607" s="27"/>
      <c r="H607" s="24"/>
      <c r="I607" s="24"/>
      <c r="J607" s="24"/>
      <c r="K607" s="24"/>
      <c r="L607" s="24"/>
      <c r="M607" s="24"/>
      <c r="N607" s="24"/>
      <c r="O607" s="24"/>
      <c r="P607" s="24"/>
      <c r="Q607" s="24"/>
      <c r="R607" s="24"/>
      <c r="S607" s="24"/>
      <c r="T607" s="24"/>
      <c r="U607" s="24"/>
      <c r="V607" s="24"/>
      <c r="W607" s="24"/>
      <c r="X607" s="24"/>
      <c r="Y607" s="24"/>
    </row>
    <row r="608" spans="1:25" ht="15">
      <c r="A608" s="24"/>
      <c r="B608" s="337"/>
      <c r="C608" s="26"/>
      <c r="D608" s="25"/>
      <c r="E608" s="27"/>
      <c r="F608" s="27"/>
      <c r="G608" s="27"/>
      <c r="H608" s="24"/>
      <c r="I608" s="24"/>
      <c r="J608" s="24"/>
      <c r="K608" s="24"/>
      <c r="L608" s="24"/>
      <c r="M608" s="24"/>
      <c r="N608" s="24"/>
      <c r="O608" s="24"/>
      <c r="P608" s="24"/>
      <c r="Q608" s="24"/>
      <c r="R608" s="24"/>
      <c r="S608" s="24"/>
      <c r="T608" s="24"/>
      <c r="U608" s="24"/>
      <c r="V608" s="24"/>
      <c r="W608" s="24"/>
      <c r="X608" s="24"/>
      <c r="Y608" s="24"/>
    </row>
    <row r="609" spans="1:25" ht="15">
      <c r="A609" s="24"/>
      <c r="B609" s="337"/>
      <c r="C609" s="26"/>
      <c r="D609" s="25"/>
      <c r="E609" s="27"/>
      <c r="F609" s="27"/>
      <c r="G609" s="27"/>
      <c r="H609" s="24"/>
      <c r="I609" s="24"/>
      <c r="J609" s="24"/>
      <c r="K609" s="24"/>
      <c r="L609" s="24"/>
      <c r="M609" s="24"/>
      <c r="N609" s="24"/>
      <c r="O609" s="24"/>
      <c r="P609" s="24"/>
      <c r="Q609" s="24"/>
      <c r="R609" s="24"/>
      <c r="S609" s="24"/>
      <c r="T609" s="24"/>
      <c r="U609" s="24"/>
      <c r="V609" s="24"/>
      <c r="W609" s="24"/>
      <c r="X609" s="24"/>
      <c r="Y609" s="24"/>
    </row>
    <row r="610" spans="1:25" ht="15">
      <c r="A610" s="24"/>
      <c r="B610" s="337"/>
      <c r="C610" s="26"/>
      <c r="D610" s="25"/>
      <c r="E610" s="27"/>
      <c r="F610" s="27"/>
      <c r="G610" s="27"/>
      <c r="H610" s="24"/>
      <c r="I610" s="24"/>
      <c r="J610" s="24"/>
      <c r="K610" s="24"/>
      <c r="L610" s="24"/>
      <c r="M610" s="24"/>
      <c r="N610" s="24"/>
      <c r="O610" s="24"/>
      <c r="P610" s="24"/>
      <c r="Q610" s="24"/>
      <c r="R610" s="24"/>
      <c r="S610" s="24"/>
      <c r="T610" s="24"/>
      <c r="U610" s="24"/>
      <c r="V610" s="24"/>
      <c r="W610" s="24"/>
      <c r="X610" s="24"/>
      <c r="Y610" s="24"/>
    </row>
    <row r="611" spans="1:25" ht="15">
      <c r="A611" s="24"/>
      <c r="B611" s="337"/>
      <c r="C611" s="26"/>
      <c r="D611" s="25"/>
      <c r="E611" s="27"/>
      <c r="F611" s="27"/>
      <c r="G611" s="27"/>
      <c r="H611" s="24"/>
      <c r="I611" s="24"/>
      <c r="J611" s="24"/>
      <c r="K611" s="24"/>
      <c r="L611" s="24"/>
      <c r="M611" s="24"/>
      <c r="N611" s="24"/>
      <c r="O611" s="24"/>
      <c r="P611" s="24"/>
      <c r="Q611" s="24"/>
      <c r="R611" s="24"/>
      <c r="S611" s="24"/>
      <c r="T611" s="24"/>
      <c r="U611" s="24"/>
      <c r="V611" s="24"/>
      <c r="W611" s="24"/>
      <c r="X611" s="24"/>
      <c r="Y611" s="24"/>
    </row>
    <row r="612" spans="1:25" ht="15">
      <c r="A612" s="24"/>
      <c r="B612" s="337"/>
      <c r="C612" s="26"/>
      <c r="D612" s="25"/>
      <c r="E612" s="27"/>
      <c r="F612" s="27"/>
      <c r="G612" s="27"/>
      <c r="H612" s="24"/>
      <c r="I612" s="24"/>
      <c r="J612" s="24"/>
      <c r="K612" s="24"/>
      <c r="L612" s="24"/>
      <c r="M612" s="24"/>
      <c r="N612" s="24"/>
      <c r="O612" s="24"/>
      <c r="P612" s="24"/>
      <c r="Q612" s="24"/>
      <c r="R612" s="24"/>
      <c r="S612" s="24"/>
      <c r="T612" s="24"/>
      <c r="U612" s="24"/>
      <c r="V612" s="24"/>
      <c r="W612" s="24"/>
      <c r="X612" s="24"/>
      <c r="Y612" s="24"/>
    </row>
    <row r="613" spans="1:25" ht="15">
      <c r="A613" s="24"/>
      <c r="B613" s="337"/>
      <c r="C613" s="26"/>
      <c r="D613" s="25"/>
      <c r="E613" s="27"/>
      <c r="F613" s="27"/>
      <c r="G613" s="27"/>
      <c r="H613" s="24"/>
      <c r="I613" s="24"/>
      <c r="J613" s="24"/>
      <c r="K613" s="24"/>
      <c r="L613" s="24"/>
      <c r="M613" s="24"/>
      <c r="N613" s="24"/>
      <c r="O613" s="24"/>
      <c r="P613" s="24"/>
      <c r="Q613" s="24"/>
      <c r="R613" s="24"/>
      <c r="S613" s="24"/>
      <c r="T613" s="24"/>
      <c r="U613" s="24"/>
      <c r="V613" s="24"/>
      <c r="W613" s="24"/>
      <c r="X613" s="24"/>
      <c r="Y613" s="24"/>
    </row>
    <row r="614" spans="1:25" ht="15">
      <c r="A614" s="24"/>
      <c r="B614" s="337"/>
      <c r="C614" s="26"/>
      <c r="D614" s="25"/>
      <c r="E614" s="27"/>
      <c r="F614" s="27"/>
      <c r="G614" s="27"/>
      <c r="H614" s="24"/>
      <c r="I614" s="24"/>
      <c r="J614" s="24"/>
      <c r="K614" s="24"/>
      <c r="L614" s="24"/>
      <c r="M614" s="24"/>
      <c r="N614" s="24"/>
      <c r="O614" s="24"/>
      <c r="P614" s="24"/>
      <c r="Q614" s="24"/>
      <c r="R614" s="24"/>
      <c r="S614" s="24"/>
      <c r="T614" s="24"/>
      <c r="U614" s="24"/>
      <c r="V614" s="24"/>
      <c r="W614" s="24"/>
      <c r="X614" s="24"/>
      <c r="Y614" s="24"/>
    </row>
    <row r="615" spans="1:25" ht="15">
      <c r="A615" s="24"/>
      <c r="B615" s="337"/>
      <c r="C615" s="26"/>
      <c r="D615" s="25"/>
      <c r="E615" s="27"/>
      <c r="F615" s="27"/>
      <c r="G615" s="27"/>
      <c r="H615" s="24"/>
      <c r="I615" s="24"/>
      <c r="J615" s="24"/>
      <c r="K615" s="24"/>
      <c r="L615" s="24"/>
      <c r="M615" s="24"/>
      <c r="N615" s="24"/>
      <c r="O615" s="24"/>
      <c r="P615" s="24"/>
      <c r="Q615" s="24"/>
      <c r="R615" s="24"/>
      <c r="S615" s="24"/>
      <c r="T615" s="24"/>
      <c r="U615" s="24"/>
      <c r="V615" s="24"/>
      <c r="W615" s="24"/>
      <c r="X615" s="24"/>
      <c r="Y615" s="24"/>
    </row>
    <row r="616" spans="1:25" ht="15">
      <c r="A616" s="24"/>
      <c r="B616" s="337"/>
      <c r="C616" s="26"/>
      <c r="D616" s="25"/>
      <c r="E616" s="27"/>
      <c r="F616" s="27"/>
      <c r="G616" s="27"/>
      <c r="H616" s="24"/>
      <c r="I616" s="24"/>
      <c r="J616" s="24"/>
      <c r="K616" s="24"/>
      <c r="L616" s="24"/>
      <c r="M616" s="24"/>
      <c r="N616" s="24"/>
      <c r="O616" s="24"/>
      <c r="P616" s="24"/>
      <c r="Q616" s="24"/>
      <c r="R616" s="24"/>
      <c r="S616" s="24"/>
      <c r="T616" s="24"/>
      <c r="U616" s="24"/>
      <c r="V616" s="24"/>
      <c r="W616" s="24"/>
      <c r="X616" s="24"/>
      <c r="Y616" s="24"/>
    </row>
    <row r="617" spans="1:25" ht="15">
      <c r="A617" s="24"/>
      <c r="B617" s="337"/>
      <c r="C617" s="26"/>
      <c r="D617" s="25"/>
      <c r="E617" s="27"/>
      <c r="F617" s="27"/>
      <c r="G617" s="27"/>
      <c r="H617" s="24"/>
      <c r="I617" s="24"/>
      <c r="J617" s="24"/>
      <c r="K617" s="24"/>
      <c r="L617" s="24"/>
      <c r="M617" s="24"/>
      <c r="N617" s="24"/>
      <c r="O617" s="24"/>
      <c r="P617" s="24"/>
      <c r="Q617" s="24"/>
      <c r="R617" s="24"/>
      <c r="S617" s="24"/>
      <c r="T617" s="24"/>
      <c r="U617" s="24"/>
      <c r="V617" s="24"/>
      <c r="W617" s="24"/>
      <c r="X617" s="24"/>
      <c r="Y617" s="24"/>
    </row>
    <row r="618" spans="1:25" ht="15">
      <c r="A618" s="24"/>
      <c r="B618" s="337"/>
      <c r="C618" s="26"/>
      <c r="D618" s="25"/>
      <c r="E618" s="27"/>
      <c r="F618" s="27"/>
      <c r="G618" s="27"/>
      <c r="H618" s="24"/>
      <c r="I618" s="24"/>
      <c r="J618" s="24"/>
      <c r="K618" s="24"/>
      <c r="L618" s="24"/>
      <c r="M618" s="24"/>
      <c r="N618" s="24"/>
      <c r="O618" s="24"/>
      <c r="P618" s="24"/>
      <c r="Q618" s="24"/>
      <c r="R618" s="24"/>
      <c r="S618" s="24"/>
      <c r="T618" s="24"/>
      <c r="U618" s="24"/>
      <c r="V618" s="24"/>
      <c r="W618" s="24"/>
      <c r="X618" s="24"/>
      <c r="Y618" s="24"/>
    </row>
    <row r="619" spans="1:25" ht="15">
      <c r="A619" s="24"/>
      <c r="B619" s="337"/>
      <c r="C619" s="26"/>
      <c r="D619" s="25"/>
      <c r="E619" s="27"/>
      <c r="F619" s="27"/>
      <c r="G619" s="27"/>
      <c r="H619" s="24"/>
      <c r="I619" s="24"/>
      <c r="J619" s="24"/>
      <c r="K619" s="24"/>
      <c r="L619" s="24"/>
      <c r="M619" s="24"/>
      <c r="N619" s="24"/>
      <c r="O619" s="24"/>
      <c r="P619" s="24"/>
      <c r="Q619" s="24"/>
      <c r="R619" s="24"/>
      <c r="S619" s="24"/>
      <c r="T619" s="24"/>
      <c r="U619" s="24"/>
      <c r="V619" s="24"/>
      <c r="W619" s="24"/>
      <c r="X619" s="24"/>
      <c r="Y619" s="24"/>
    </row>
    <row r="620" spans="1:25" ht="15">
      <c r="A620" s="24"/>
      <c r="B620" s="337"/>
      <c r="C620" s="26"/>
      <c r="D620" s="25"/>
      <c r="E620" s="27"/>
      <c r="F620" s="27"/>
      <c r="G620" s="27"/>
      <c r="H620" s="24"/>
      <c r="I620" s="24"/>
      <c r="J620" s="24"/>
      <c r="K620" s="24"/>
      <c r="L620" s="24"/>
      <c r="M620" s="24"/>
      <c r="N620" s="24"/>
      <c r="O620" s="24"/>
      <c r="P620" s="24"/>
      <c r="Q620" s="24"/>
      <c r="R620" s="24"/>
      <c r="S620" s="24"/>
      <c r="T620" s="24"/>
      <c r="U620" s="24"/>
      <c r="V620" s="24"/>
      <c r="W620" s="24"/>
      <c r="X620" s="24"/>
      <c r="Y620" s="24"/>
    </row>
    <row r="621" spans="1:25" ht="15">
      <c r="A621" s="24"/>
      <c r="B621" s="337"/>
      <c r="C621" s="26"/>
      <c r="D621" s="25"/>
      <c r="E621" s="27"/>
      <c r="F621" s="27"/>
      <c r="G621" s="27"/>
      <c r="H621" s="24"/>
      <c r="I621" s="24"/>
      <c r="J621" s="24"/>
      <c r="K621" s="24"/>
      <c r="L621" s="24"/>
      <c r="M621" s="24"/>
      <c r="N621" s="24"/>
      <c r="O621" s="24"/>
      <c r="P621" s="24"/>
      <c r="Q621" s="24"/>
      <c r="R621" s="24"/>
      <c r="S621" s="24"/>
      <c r="T621" s="24"/>
      <c r="U621" s="24"/>
      <c r="V621" s="24"/>
      <c r="W621" s="24"/>
      <c r="X621" s="24"/>
      <c r="Y621" s="24"/>
    </row>
    <row r="622" spans="1:25" ht="15">
      <c r="A622" s="24"/>
      <c r="B622" s="337"/>
      <c r="C622" s="26"/>
      <c r="D622" s="25"/>
      <c r="E622" s="27"/>
      <c r="F622" s="27"/>
      <c r="G622" s="27"/>
      <c r="H622" s="24"/>
      <c r="I622" s="24"/>
      <c r="J622" s="24"/>
      <c r="K622" s="24"/>
      <c r="L622" s="24"/>
      <c r="M622" s="24"/>
      <c r="N622" s="24"/>
      <c r="O622" s="24"/>
      <c r="P622" s="24"/>
      <c r="Q622" s="24"/>
      <c r="R622" s="24"/>
      <c r="S622" s="24"/>
      <c r="T622" s="24"/>
      <c r="U622" s="24"/>
      <c r="V622" s="24"/>
      <c r="W622" s="24"/>
      <c r="X622" s="24"/>
      <c r="Y622" s="24"/>
    </row>
    <row r="623" spans="1:25" ht="15">
      <c r="A623" s="24"/>
      <c r="B623" s="337"/>
      <c r="C623" s="26"/>
      <c r="D623" s="25"/>
      <c r="E623" s="27"/>
      <c r="F623" s="27"/>
      <c r="G623" s="27"/>
      <c r="H623" s="24"/>
      <c r="I623" s="24"/>
      <c r="J623" s="24"/>
      <c r="K623" s="24"/>
      <c r="L623" s="24"/>
      <c r="M623" s="24"/>
      <c r="N623" s="24"/>
      <c r="O623" s="24"/>
      <c r="P623" s="24"/>
      <c r="Q623" s="24"/>
      <c r="R623" s="24"/>
      <c r="S623" s="24"/>
      <c r="T623" s="24"/>
      <c r="U623" s="24"/>
      <c r="V623" s="24"/>
      <c r="W623" s="24"/>
      <c r="X623" s="24"/>
      <c r="Y623" s="24"/>
    </row>
    <row r="624" spans="1:25" ht="15">
      <c r="A624" s="24"/>
      <c r="B624" s="337"/>
      <c r="C624" s="26"/>
      <c r="D624" s="25"/>
      <c r="E624" s="27"/>
      <c r="F624" s="27"/>
      <c r="G624" s="27"/>
      <c r="H624" s="24"/>
      <c r="I624" s="24"/>
      <c r="J624" s="24"/>
      <c r="K624" s="24"/>
      <c r="L624" s="24"/>
      <c r="M624" s="24"/>
      <c r="N624" s="24"/>
      <c r="O624" s="24"/>
      <c r="P624" s="24"/>
      <c r="Q624" s="24"/>
      <c r="R624" s="24"/>
      <c r="S624" s="24"/>
      <c r="T624" s="24"/>
      <c r="U624" s="24"/>
      <c r="V624" s="24"/>
      <c r="W624" s="24"/>
      <c r="X624" s="24"/>
      <c r="Y624" s="24"/>
    </row>
    <row r="625" spans="1:25" ht="15">
      <c r="A625" s="24"/>
      <c r="B625" s="337"/>
      <c r="C625" s="26"/>
      <c r="D625" s="25"/>
      <c r="E625" s="27"/>
      <c r="F625" s="27"/>
      <c r="G625" s="27"/>
      <c r="H625" s="24"/>
      <c r="I625" s="24"/>
      <c r="J625" s="24"/>
      <c r="K625" s="24"/>
      <c r="L625" s="24"/>
      <c r="M625" s="24"/>
      <c r="N625" s="24"/>
      <c r="O625" s="24"/>
      <c r="P625" s="24"/>
      <c r="Q625" s="24"/>
      <c r="R625" s="24"/>
      <c r="S625" s="24"/>
      <c r="T625" s="24"/>
      <c r="U625" s="24"/>
      <c r="V625" s="24"/>
      <c r="W625" s="24"/>
      <c r="X625" s="24"/>
      <c r="Y625" s="24"/>
    </row>
    <row r="626" spans="1:25" ht="15">
      <c r="A626" s="24"/>
      <c r="B626" s="337"/>
      <c r="C626" s="26"/>
      <c r="D626" s="25"/>
      <c r="E626" s="27"/>
      <c r="F626" s="27"/>
      <c r="G626" s="27"/>
      <c r="H626" s="24"/>
      <c r="I626" s="24"/>
      <c r="J626" s="24"/>
      <c r="K626" s="24"/>
      <c r="L626" s="24"/>
      <c r="M626" s="24"/>
      <c r="N626" s="24"/>
      <c r="O626" s="24"/>
      <c r="P626" s="24"/>
      <c r="Q626" s="24"/>
      <c r="R626" s="24"/>
      <c r="S626" s="24"/>
      <c r="T626" s="24"/>
      <c r="U626" s="24"/>
      <c r="V626" s="24"/>
      <c r="W626" s="24"/>
      <c r="X626" s="24"/>
      <c r="Y626" s="24"/>
    </row>
    <row r="627" spans="1:25" ht="15">
      <c r="A627" s="24"/>
      <c r="B627" s="337"/>
      <c r="C627" s="26"/>
      <c r="D627" s="25"/>
      <c r="E627" s="27"/>
      <c r="F627" s="27"/>
      <c r="G627" s="27"/>
      <c r="H627" s="24"/>
      <c r="I627" s="24"/>
      <c r="J627" s="24"/>
      <c r="K627" s="24"/>
      <c r="L627" s="24"/>
      <c r="M627" s="24"/>
      <c r="N627" s="24"/>
      <c r="O627" s="24"/>
      <c r="P627" s="24"/>
      <c r="Q627" s="24"/>
      <c r="R627" s="24"/>
      <c r="S627" s="24"/>
      <c r="T627" s="24"/>
      <c r="U627" s="24"/>
      <c r="V627" s="24"/>
      <c r="W627" s="24"/>
      <c r="X627" s="24"/>
      <c r="Y627" s="24"/>
    </row>
    <row r="628" spans="1:25" ht="15">
      <c r="A628" s="24"/>
      <c r="B628" s="337"/>
      <c r="C628" s="26"/>
      <c r="D628" s="25"/>
      <c r="E628" s="27"/>
      <c r="F628" s="27"/>
      <c r="G628" s="27"/>
      <c r="H628" s="24"/>
      <c r="I628" s="24"/>
      <c r="J628" s="24"/>
      <c r="K628" s="24"/>
      <c r="L628" s="24"/>
      <c r="M628" s="24"/>
      <c r="N628" s="24"/>
      <c r="O628" s="24"/>
      <c r="P628" s="24"/>
      <c r="Q628" s="24"/>
      <c r="R628" s="24"/>
      <c r="S628" s="24"/>
      <c r="T628" s="24"/>
      <c r="U628" s="24"/>
      <c r="V628" s="24"/>
      <c r="W628" s="24"/>
      <c r="X628" s="24"/>
      <c r="Y628" s="24"/>
    </row>
    <row r="629" spans="1:25" ht="15">
      <c r="A629" s="24"/>
      <c r="B629" s="337"/>
      <c r="C629" s="26"/>
      <c r="D629" s="25"/>
      <c r="E629" s="27"/>
      <c r="F629" s="27"/>
      <c r="G629" s="27"/>
      <c r="H629" s="24"/>
      <c r="I629" s="24"/>
      <c r="J629" s="24"/>
      <c r="K629" s="24"/>
      <c r="L629" s="24"/>
      <c r="M629" s="24"/>
      <c r="N629" s="24"/>
      <c r="O629" s="24"/>
      <c r="P629" s="24"/>
      <c r="Q629" s="24"/>
      <c r="R629" s="24"/>
      <c r="S629" s="24"/>
      <c r="T629" s="24"/>
      <c r="U629" s="24"/>
      <c r="V629" s="24"/>
      <c r="W629" s="24"/>
      <c r="X629" s="24"/>
      <c r="Y629" s="24"/>
    </row>
    <row r="630" spans="1:25" ht="15">
      <c r="A630" s="24"/>
      <c r="B630" s="337"/>
      <c r="C630" s="26"/>
      <c r="D630" s="25"/>
      <c r="E630" s="27"/>
      <c r="F630" s="27"/>
      <c r="G630" s="27"/>
      <c r="H630" s="24"/>
      <c r="I630" s="24"/>
      <c r="J630" s="24"/>
      <c r="K630" s="24"/>
      <c r="L630" s="24"/>
      <c r="M630" s="24"/>
      <c r="N630" s="24"/>
      <c r="O630" s="24"/>
      <c r="P630" s="24"/>
      <c r="Q630" s="24"/>
      <c r="R630" s="24"/>
      <c r="S630" s="24"/>
      <c r="T630" s="24"/>
      <c r="U630" s="24"/>
      <c r="V630" s="24"/>
      <c r="W630" s="24"/>
      <c r="X630" s="24"/>
      <c r="Y630" s="24"/>
    </row>
    <row r="631" spans="1:25" ht="15">
      <c r="A631" s="24"/>
      <c r="B631" s="337"/>
      <c r="C631" s="26"/>
      <c r="D631" s="25"/>
      <c r="E631" s="27"/>
      <c r="F631" s="27"/>
      <c r="G631" s="27"/>
      <c r="H631" s="24"/>
      <c r="I631" s="24"/>
      <c r="J631" s="24"/>
      <c r="K631" s="24"/>
      <c r="L631" s="24"/>
      <c r="M631" s="24"/>
      <c r="N631" s="24"/>
      <c r="O631" s="24"/>
      <c r="P631" s="24"/>
      <c r="Q631" s="24"/>
      <c r="R631" s="24"/>
      <c r="S631" s="24"/>
      <c r="T631" s="24"/>
      <c r="U631" s="24"/>
      <c r="V631" s="24"/>
      <c r="W631" s="24"/>
      <c r="X631" s="24"/>
      <c r="Y631" s="24"/>
    </row>
    <row r="632" spans="1:25" ht="15">
      <c r="A632" s="24"/>
      <c r="B632" s="337"/>
      <c r="C632" s="26"/>
      <c r="D632" s="25"/>
      <c r="E632" s="27"/>
      <c r="F632" s="27"/>
      <c r="G632" s="27"/>
      <c r="H632" s="24"/>
      <c r="I632" s="24"/>
      <c r="J632" s="24"/>
      <c r="K632" s="24"/>
      <c r="L632" s="24"/>
      <c r="M632" s="24"/>
      <c r="N632" s="24"/>
      <c r="O632" s="24"/>
      <c r="P632" s="24"/>
      <c r="Q632" s="24"/>
      <c r="R632" s="24"/>
      <c r="S632" s="24"/>
      <c r="T632" s="24"/>
      <c r="U632" s="24"/>
      <c r="V632" s="24"/>
      <c r="W632" s="24"/>
      <c r="X632" s="24"/>
      <c r="Y632" s="24"/>
    </row>
    <row r="633" spans="1:25" ht="15">
      <c r="A633" s="24"/>
      <c r="B633" s="337"/>
      <c r="C633" s="26"/>
      <c r="D633" s="25"/>
      <c r="E633" s="27"/>
      <c r="F633" s="27"/>
      <c r="G633" s="27"/>
      <c r="H633" s="24"/>
      <c r="I633" s="24"/>
      <c r="J633" s="24"/>
      <c r="K633" s="24"/>
      <c r="L633" s="24"/>
      <c r="M633" s="24"/>
      <c r="N633" s="24"/>
      <c r="O633" s="24"/>
      <c r="P633" s="24"/>
      <c r="Q633" s="24"/>
      <c r="R633" s="24"/>
      <c r="S633" s="24"/>
      <c r="T633" s="24"/>
      <c r="U633" s="24"/>
      <c r="V633" s="24"/>
      <c r="W633" s="24"/>
      <c r="X633" s="24"/>
      <c r="Y633" s="24"/>
    </row>
    <row r="634" spans="1:25" ht="15">
      <c r="A634" s="24"/>
      <c r="B634" s="337"/>
      <c r="C634" s="26"/>
      <c r="D634" s="25"/>
      <c r="E634" s="27"/>
      <c r="F634" s="27"/>
      <c r="G634" s="27"/>
      <c r="H634" s="24"/>
      <c r="I634" s="24"/>
      <c r="J634" s="24"/>
      <c r="K634" s="24"/>
      <c r="L634" s="24"/>
      <c r="M634" s="24"/>
      <c r="N634" s="24"/>
      <c r="O634" s="24"/>
      <c r="P634" s="24"/>
      <c r="Q634" s="24"/>
      <c r="R634" s="24"/>
      <c r="S634" s="24"/>
      <c r="T634" s="24"/>
      <c r="U634" s="24"/>
      <c r="V634" s="24"/>
      <c r="W634" s="24"/>
      <c r="X634" s="24"/>
      <c r="Y634" s="24"/>
    </row>
    <row r="635" spans="1:25" ht="15">
      <c r="A635" s="24"/>
      <c r="B635" s="337"/>
      <c r="C635" s="26"/>
      <c r="D635" s="25"/>
      <c r="E635" s="27"/>
      <c r="F635" s="27"/>
      <c r="G635" s="27"/>
      <c r="H635" s="24"/>
      <c r="I635" s="24"/>
      <c r="J635" s="24"/>
      <c r="K635" s="24"/>
      <c r="L635" s="24"/>
      <c r="M635" s="24"/>
      <c r="N635" s="24"/>
      <c r="O635" s="24"/>
      <c r="P635" s="24"/>
      <c r="Q635" s="24"/>
      <c r="R635" s="24"/>
      <c r="S635" s="24"/>
      <c r="T635" s="24"/>
      <c r="U635" s="24"/>
      <c r="V635" s="24"/>
      <c r="W635" s="24"/>
      <c r="X635" s="24"/>
      <c r="Y635" s="24"/>
    </row>
    <row r="636" spans="1:25" ht="15">
      <c r="A636" s="24"/>
      <c r="B636" s="337"/>
      <c r="C636" s="26"/>
      <c r="D636" s="25"/>
      <c r="E636" s="27"/>
      <c r="F636" s="27"/>
      <c r="G636" s="27"/>
      <c r="H636" s="24"/>
      <c r="I636" s="24"/>
      <c r="J636" s="24"/>
      <c r="K636" s="24"/>
      <c r="L636" s="24"/>
      <c r="M636" s="24"/>
      <c r="N636" s="24"/>
      <c r="O636" s="24"/>
      <c r="P636" s="24"/>
      <c r="Q636" s="24"/>
      <c r="R636" s="24"/>
      <c r="S636" s="24"/>
      <c r="T636" s="24"/>
      <c r="U636" s="24"/>
      <c r="V636" s="24"/>
      <c r="W636" s="24"/>
      <c r="X636" s="24"/>
      <c r="Y636" s="24"/>
    </row>
    <row r="637" spans="1:25" ht="15">
      <c r="A637" s="24"/>
      <c r="B637" s="337"/>
      <c r="C637" s="26"/>
      <c r="D637" s="25"/>
      <c r="E637" s="27"/>
      <c r="F637" s="27"/>
      <c r="G637" s="27"/>
      <c r="H637" s="24"/>
      <c r="I637" s="24"/>
      <c r="J637" s="24"/>
      <c r="K637" s="24"/>
      <c r="L637" s="24"/>
      <c r="M637" s="24"/>
      <c r="N637" s="24"/>
      <c r="O637" s="24"/>
      <c r="P637" s="24"/>
      <c r="Q637" s="24"/>
      <c r="R637" s="24"/>
      <c r="S637" s="24"/>
      <c r="T637" s="24"/>
      <c r="U637" s="24"/>
      <c r="V637" s="24"/>
      <c r="W637" s="24"/>
      <c r="X637" s="24"/>
      <c r="Y637" s="24"/>
    </row>
    <row r="638" spans="1:25" ht="15">
      <c r="A638" s="24"/>
      <c r="B638" s="337"/>
      <c r="C638" s="26"/>
      <c r="D638" s="25"/>
      <c r="E638" s="27"/>
      <c r="F638" s="27"/>
      <c r="G638" s="27"/>
      <c r="H638" s="24"/>
      <c r="I638" s="24"/>
      <c r="J638" s="24"/>
      <c r="K638" s="24"/>
      <c r="L638" s="24"/>
      <c r="M638" s="24"/>
      <c r="N638" s="24"/>
      <c r="O638" s="24"/>
      <c r="P638" s="24"/>
      <c r="Q638" s="24"/>
      <c r="R638" s="24"/>
      <c r="S638" s="24"/>
      <c r="T638" s="24"/>
      <c r="U638" s="24"/>
      <c r="V638" s="24"/>
      <c r="W638" s="24"/>
      <c r="X638" s="24"/>
      <c r="Y638" s="24"/>
    </row>
    <row r="639" spans="1:25" ht="15">
      <c r="A639" s="24"/>
      <c r="B639" s="337"/>
      <c r="C639" s="26"/>
      <c r="D639" s="25"/>
      <c r="E639" s="27"/>
      <c r="F639" s="27"/>
      <c r="G639" s="27"/>
      <c r="H639" s="24"/>
      <c r="I639" s="24"/>
      <c r="J639" s="24"/>
      <c r="K639" s="24"/>
      <c r="L639" s="24"/>
      <c r="M639" s="24"/>
      <c r="N639" s="24"/>
      <c r="O639" s="24"/>
      <c r="P639" s="24"/>
      <c r="Q639" s="24"/>
      <c r="R639" s="24"/>
      <c r="S639" s="24"/>
      <c r="T639" s="24"/>
      <c r="U639" s="24"/>
      <c r="V639" s="24"/>
      <c r="W639" s="24"/>
      <c r="X639" s="24"/>
      <c r="Y639" s="24"/>
    </row>
    <row r="640" spans="1:25" ht="15">
      <c r="A640" s="24"/>
      <c r="B640" s="337"/>
      <c r="C640" s="26"/>
      <c r="D640" s="25"/>
      <c r="E640" s="27"/>
      <c r="F640" s="27"/>
      <c r="G640" s="27"/>
      <c r="H640" s="24"/>
      <c r="I640" s="24"/>
      <c r="J640" s="24"/>
      <c r="K640" s="24"/>
      <c r="L640" s="24"/>
      <c r="M640" s="24"/>
      <c r="N640" s="24"/>
      <c r="O640" s="24"/>
      <c r="P640" s="24"/>
      <c r="Q640" s="24"/>
      <c r="R640" s="24"/>
      <c r="S640" s="24"/>
      <c r="T640" s="24"/>
      <c r="U640" s="24"/>
      <c r="V640" s="24"/>
      <c r="W640" s="24"/>
      <c r="X640" s="24"/>
      <c r="Y640" s="24"/>
    </row>
    <row r="641" spans="1:25" ht="15">
      <c r="A641" s="24"/>
      <c r="B641" s="337"/>
      <c r="C641" s="26"/>
      <c r="D641" s="25"/>
      <c r="E641" s="27"/>
      <c r="F641" s="27"/>
      <c r="G641" s="27"/>
      <c r="H641" s="24"/>
      <c r="I641" s="24"/>
      <c r="J641" s="24"/>
      <c r="K641" s="24"/>
      <c r="L641" s="24"/>
      <c r="M641" s="24"/>
      <c r="N641" s="24"/>
      <c r="O641" s="24"/>
      <c r="P641" s="24"/>
      <c r="Q641" s="24"/>
      <c r="R641" s="24"/>
      <c r="S641" s="24"/>
      <c r="T641" s="24"/>
      <c r="U641" s="24"/>
      <c r="V641" s="24"/>
      <c r="W641" s="24"/>
      <c r="X641" s="24"/>
      <c r="Y641" s="24"/>
    </row>
    <row r="642" spans="1:25" ht="15">
      <c r="A642" s="24"/>
      <c r="B642" s="337"/>
      <c r="C642" s="26"/>
      <c r="D642" s="25"/>
      <c r="E642" s="27"/>
      <c r="F642" s="27"/>
      <c r="G642" s="27"/>
      <c r="H642" s="24"/>
      <c r="I642" s="24"/>
      <c r="J642" s="24"/>
      <c r="K642" s="24"/>
      <c r="L642" s="24"/>
      <c r="M642" s="24"/>
      <c r="N642" s="24"/>
      <c r="O642" s="24"/>
      <c r="P642" s="24"/>
      <c r="Q642" s="24"/>
      <c r="R642" s="24"/>
      <c r="S642" s="24"/>
      <c r="T642" s="24"/>
      <c r="U642" s="24"/>
      <c r="V642" s="24"/>
      <c r="W642" s="24"/>
      <c r="X642" s="24"/>
      <c r="Y642" s="24"/>
    </row>
    <row r="643" spans="1:25" ht="15">
      <c r="A643" s="24"/>
      <c r="B643" s="337"/>
      <c r="C643" s="26"/>
      <c r="D643" s="25"/>
      <c r="E643" s="27"/>
      <c r="F643" s="27"/>
      <c r="G643" s="27"/>
      <c r="H643" s="24"/>
      <c r="I643" s="24"/>
      <c r="J643" s="24"/>
      <c r="K643" s="24"/>
      <c r="L643" s="24"/>
      <c r="M643" s="24"/>
      <c r="N643" s="24"/>
      <c r="O643" s="24"/>
      <c r="P643" s="24"/>
      <c r="Q643" s="24"/>
      <c r="R643" s="24"/>
      <c r="S643" s="24"/>
      <c r="T643" s="24"/>
      <c r="U643" s="24"/>
      <c r="V643" s="24"/>
      <c r="W643" s="24"/>
      <c r="X643" s="24"/>
      <c r="Y643" s="24"/>
    </row>
    <row r="644" spans="1:25" ht="15">
      <c r="A644" s="24"/>
      <c r="B644" s="337"/>
      <c r="C644" s="26"/>
      <c r="D644" s="25"/>
      <c r="E644" s="27"/>
      <c r="F644" s="27"/>
      <c r="G644" s="27"/>
      <c r="H644" s="24"/>
      <c r="I644" s="24"/>
      <c r="J644" s="24"/>
      <c r="K644" s="24"/>
      <c r="L644" s="24"/>
      <c r="M644" s="24"/>
      <c r="N644" s="24"/>
      <c r="O644" s="24"/>
      <c r="P644" s="24"/>
      <c r="Q644" s="24"/>
      <c r="R644" s="24"/>
      <c r="S644" s="24"/>
      <c r="T644" s="24"/>
      <c r="U644" s="24"/>
      <c r="V644" s="24"/>
      <c r="W644" s="24"/>
      <c r="X644" s="24"/>
      <c r="Y644" s="24"/>
    </row>
    <row r="645" spans="1:25" ht="15">
      <c r="A645" s="24"/>
      <c r="B645" s="337"/>
      <c r="C645" s="26"/>
      <c r="D645" s="25"/>
      <c r="E645" s="27"/>
      <c r="F645" s="27"/>
      <c r="G645" s="27"/>
      <c r="H645" s="24"/>
      <c r="I645" s="24"/>
      <c r="J645" s="24"/>
      <c r="K645" s="24"/>
      <c r="L645" s="24"/>
      <c r="M645" s="24"/>
      <c r="N645" s="24"/>
      <c r="O645" s="24"/>
      <c r="P645" s="24"/>
      <c r="Q645" s="24"/>
      <c r="R645" s="24"/>
      <c r="S645" s="24"/>
      <c r="T645" s="24"/>
      <c r="U645" s="24"/>
      <c r="V645" s="24"/>
      <c r="W645" s="24"/>
      <c r="X645" s="24"/>
      <c r="Y645" s="24"/>
    </row>
    <row r="646" spans="1:25" ht="15">
      <c r="A646" s="24"/>
      <c r="B646" s="337"/>
      <c r="C646" s="26"/>
      <c r="D646" s="25"/>
      <c r="E646" s="27"/>
      <c r="F646" s="27"/>
      <c r="G646" s="27"/>
      <c r="H646" s="24"/>
      <c r="I646" s="24"/>
      <c r="J646" s="24"/>
      <c r="K646" s="24"/>
      <c r="L646" s="24"/>
      <c r="M646" s="24"/>
      <c r="N646" s="24"/>
      <c r="O646" s="24"/>
      <c r="P646" s="24"/>
      <c r="Q646" s="24"/>
      <c r="R646" s="24"/>
      <c r="S646" s="24"/>
      <c r="T646" s="24"/>
      <c r="U646" s="24"/>
      <c r="V646" s="24"/>
      <c r="W646" s="24"/>
      <c r="X646" s="24"/>
      <c r="Y646" s="24"/>
    </row>
    <row r="647" spans="1:25" ht="15">
      <c r="A647" s="24"/>
      <c r="B647" s="337"/>
      <c r="C647" s="26"/>
      <c r="D647" s="25"/>
      <c r="E647" s="27"/>
      <c r="F647" s="27"/>
      <c r="G647" s="27"/>
      <c r="H647" s="24"/>
      <c r="I647" s="24"/>
      <c r="J647" s="24"/>
      <c r="K647" s="24"/>
      <c r="L647" s="24"/>
      <c r="M647" s="24"/>
      <c r="N647" s="24"/>
      <c r="O647" s="24"/>
      <c r="P647" s="24"/>
      <c r="Q647" s="24"/>
      <c r="R647" s="24"/>
      <c r="S647" s="24"/>
      <c r="T647" s="24"/>
      <c r="U647" s="24"/>
      <c r="V647" s="24"/>
      <c r="W647" s="24"/>
      <c r="X647" s="24"/>
      <c r="Y647" s="24"/>
    </row>
    <row r="648" spans="1:25" ht="15">
      <c r="A648" s="24"/>
      <c r="B648" s="337"/>
      <c r="C648" s="26"/>
      <c r="D648" s="25"/>
      <c r="E648" s="27"/>
      <c r="F648" s="27"/>
      <c r="G648" s="27"/>
      <c r="H648" s="24"/>
      <c r="I648" s="24"/>
      <c r="J648" s="24"/>
      <c r="K648" s="24"/>
      <c r="L648" s="24"/>
      <c r="M648" s="24"/>
      <c r="N648" s="24"/>
      <c r="O648" s="24"/>
      <c r="P648" s="24"/>
      <c r="Q648" s="24"/>
      <c r="R648" s="24"/>
      <c r="S648" s="24"/>
      <c r="T648" s="24"/>
      <c r="U648" s="24"/>
      <c r="V648" s="24"/>
      <c r="W648" s="24"/>
      <c r="X648" s="24"/>
      <c r="Y648" s="24"/>
    </row>
    <row r="649" spans="1:25" ht="15">
      <c r="A649" s="24"/>
      <c r="B649" s="337"/>
      <c r="C649" s="26"/>
      <c r="D649" s="25"/>
      <c r="E649" s="27"/>
      <c r="F649" s="27"/>
      <c r="G649" s="27"/>
      <c r="H649" s="24"/>
      <c r="I649" s="24"/>
      <c r="J649" s="24"/>
      <c r="K649" s="24"/>
      <c r="L649" s="24"/>
      <c r="M649" s="24"/>
      <c r="N649" s="24"/>
      <c r="O649" s="24"/>
      <c r="P649" s="24"/>
      <c r="Q649" s="24"/>
      <c r="R649" s="24"/>
      <c r="S649" s="24"/>
      <c r="T649" s="24"/>
      <c r="U649" s="24"/>
      <c r="V649" s="24"/>
      <c r="W649" s="24"/>
      <c r="X649" s="24"/>
      <c r="Y649" s="24"/>
    </row>
    <row r="650" spans="1:25" ht="15">
      <c r="A650" s="24"/>
      <c r="B650" s="337"/>
      <c r="C650" s="26"/>
      <c r="D650" s="25"/>
      <c r="E650" s="27"/>
      <c r="F650" s="27"/>
      <c r="G650" s="27"/>
      <c r="H650" s="24"/>
      <c r="I650" s="24"/>
      <c r="J650" s="24"/>
      <c r="K650" s="24"/>
      <c r="L650" s="24"/>
      <c r="M650" s="24"/>
      <c r="N650" s="24"/>
      <c r="O650" s="24"/>
      <c r="P650" s="24"/>
      <c r="Q650" s="24"/>
      <c r="R650" s="24"/>
      <c r="S650" s="24"/>
      <c r="T650" s="24"/>
      <c r="U650" s="24"/>
      <c r="V650" s="24"/>
      <c r="W650" s="24"/>
      <c r="X650" s="24"/>
      <c r="Y650" s="24"/>
    </row>
    <row r="651" spans="1:25" ht="15">
      <c r="A651" s="24"/>
      <c r="B651" s="337"/>
      <c r="C651" s="26"/>
      <c r="D651" s="25"/>
      <c r="E651" s="27"/>
      <c r="F651" s="27"/>
      <c r="G651" s="27"/>
      <c r="H651" s="24"/>
      <c r="I651" s="24"/>
      <c r="J651" s="24"/>
      <c r="K651" s="24"/>
      <c r="L651" s="24"/>
      <c r="M651" s="24"/>
      <c r="N651" s="24"/>
      <c r="O651" s="24"/>
      <c r="P651" s="24"/>
      <c r="Q651" s="24"/>
      <c r="R651" s="24"/>
      <c r="S651" s="24"/>
      <c r="T651" s="24"/>
      <c r="U651" s="24"/>
      <c r="V651" s="24"/>
      <c r="W651" s="24"/>
      <c r="X651" s="24"/>
      <c r="Y651" s="24"/>
    </row>
    <row r="652" spans="1:25" ht="15">
      <c r="A652" s="24"/>
      <c r="B652" s="337"/>
      <c r="C652" s="26"/>
      <c r="D652" s="25"/>
      <c r="E652" s="27"/>
      <c r="F652" s="27"/>
      <c r="G652" s="27"/>
      <c r="H652" s="24"/>
      <c r="I652" s="24"/>
      <c r="J652" s="24"/>
      <c r="K652" s="24"/>
      <c r="L652" s="24"/>
      <c r="M652" s="24"/>
      <c r="N652" s="24"/>
      <c r="O652" s="24"/>
      <c r="P652" s="24"/>
      <c r="Q652" s="24"/>
      <c r="R652" s="24"/>
      <c r="S652" s="24"/>
      <c r="T652" s="24"/>
      <c r="U652" s="24"/>
      <c r="V652" s="24"/>
      <c r="W652" s="24"/>
      <c r="X652" s="24"/>
      <c r="Y652" s="24"/>
    </row>
    <row r="653" spans="1:25" ht="15">
      <c r="A653" s="24"/>
      <c r="B653" s="337"/>
      <c r="C653" s="26"/>
      <c r="D653" s="25"/>
      <c r="E653" s="27"/>
      <c r="F653" s="27"/>
      <c r="G653" s="27"/>
      <c r="H653" s="24"/>
      <c r="I653" s="24"/>
      <c r="J653" s="24"/>
      <c r="K653" s="24"/>
      <c r="L653" s="24"/>
      <c r="M653" s="24"/>
      <c r="N653" s="24"/>
      <c r="O653" s="24"/>
      <c r="P653" s="24"/>
      <c r="Q653" s="24"/>
      <c r="R653" s="24"/>
      <c r="S653" s="24"/>
      <c r="T653" s="24"/>
      <c r="U653" s="24"/>
      <c r="V653" s="24"/>
      <c r="W653" s="24"/>
      <c r="X653" s="24"/>
      <c r="Y653" s="24"/>
    </row>
    <row r="654" spans="1:25" ht="15">
      <c r="A654" s="24"/>
      <c r="B654" s="337"/>
      <c r="C654" s="26"/>
      <c r="D654" s="25"/>
      <c r="E654" s="27"/>
      <c r="F654" s="27"/>
      <c r="G654" s="27"/>
      <c r="H654" s="24"/>
      <c r="I654" s="24"/>
      <c r="J654" s="24"/>
      <c r="K654" s="24"/>
      <c r="L654" s="24"/>
      <c r="M654" s="24"/>
      <c r="N654" s="24"/>
      <c r="O654" s="24"/>
      <c r="P654" s="24"/>
      <c r="Q654" s="24"/>
      <c r="R654" s="24"/>
      <c r="S654" s="24"/>
      <c r="T654" s="24"/>
      <c r="U654" s="24"/>
      <c r="V654" s="24"/>
      <c r="W654" s="24"/>
      <c r="X654" s="24"/>
      <c r="Y654" s="24"/>
    </row>
    <row r="655" spans="1:25" ht="15">
      <c r="A655" s="24"/>
      <c r="B655" s="337"/>
      <c r="C655" s="26"/>
      <c r="D655" s="25"/>
      <c r="E655" s="27"/>
      <c r="F655" s="27"/>
      <c r="G655" s="27"/>
      <c r="H655" s="24"/>
      <c r="I655" s="24"/>
      <c r="J655" s="24"/>
      <c r="K655" s="24"/>
      <c r="L655" s="24"/>
      <c r="M655" s="24"/>
      <c r="N655" s="24"/>
      <c r="O655" s="24"/>
      <c r="P655" s="24"/>
      <c r="Q655" s="24"/>
      <c r="R655" s="24"/>
      <c r="S655" s="24"/>
      <c r="T655" s="24"/>
      <c r="U655" s="24"/>
      <c r="V655" s="24"/>
      <c r="W655" s="24"/>
      <c r="X655" s="24"/>
      <c r="Y655" s="24"/>
    </row>
    <row r="656" spans="1:25" ht="15">
      <c r="A656" s="24"/>
      <c r="B656" s="337"/>
      <c r="C656" s="26"/>
      <c r="D656" s="25"/>
      <c r="E656" s="27"/>
      <c r="F656" s="27"/>
      <c r="G656" s="27"/>
      <c r="H656" s="24"/>
      <c r="I656" s="24"/>
      <c r="J656" s="24"/>
      <c r="K656" s="24"/>
      <c r="L656" s="24"/>
      <c r="M656" s="24"/>
      <c r="N656" s="24"/>
      <c r="O656" s="24"/>
      <c r="P656" s="24"/>
      <c r="Q656" s="24"/>
      <c r="R656" s="24"/>
      <c r="S656" s="24"/>
      <c r="T656" s="24"/>
      <c r="U656" s="24"/>
      <c r="V656" s="24"/>
      <c r="W656" s="24"/>
      <c r="X656" s="24"/>
      <c r="Y656" s="24"/>
    </row>
    <row r="657" spans="1:25" ht="15">
      <c r="A657" s="24"/>
      <c r="B657" s="337"/>
      <c r="C657" s="26"/>
      <c r="D657" s="25"/>
      <c r="E657" s="27"/>
      <c r="F657" s="27"/>
      <c r="G657" s="27"/>
      <c r="H657" s="24"/>
      <c r="I657" s="24"/>
      <c r="J657" s="24"/>
      <c r="K657" s="24"/>
      <c r="L657" s="24"/>
      <c r="M657" s="24"/>
      <c r="N657" s="24"/>
      <c r="O657" s="24"/>
      <c r="P657" s="24"/>
      <c r="Q657" s="24"/>
      <c r="R657" s="24"/>
      <c r="S657" s="24"/>
      <c r="T657" s="24"/>
      <c r="U657" s="24"/>
      <c r="V657" s="24"/>
      <c r="W657" s="24"/>
      <c r="X657" s="24"/>
      <c r="Y657" s="24"/>
    </row>
    <row r="658" spans="1:25" ht="15">
      <c r="A658" s="24"/>
      <c r="B658" s="337"/>
      <c r="C658" s="26"/>
      <c r="D658" s="25"/>
      <c r="E658" s="27"/>
      <c r="F658" s="27"/>
      <c r="G658" s="27"/>
      <c r="H658" s="24"/>
      <c r="I658" s="24"/>
      <c r="J658" s="24"/>
      <c r="K658" s="24"/>
      <c r="L658" s="24"/>
      <c r="M658" s="24"/>
      <c r="N658" s="24"/>
      <c r="O658" s="24"/>
      <c r="P658" s="24"/>
      <c r="Q658" s="24"/>
      <c r="R658" s="24"/>
      <c r="S658" s="24"/>
      <c r="T658" s="24"/>
      <c r="U658" s="24"/>
      <c r="V658" s="24"/>
      <c r="W658" s="24"/>
      <c r="X658" s="24"/>
      <c r="Y658" s="24"/>
    </row>
    <row r="659" spans="1:25" ht="15">
      <c r="A659" s="24"/>
      <c r="B659" s="337"/>
      <c r="C659" s="26"/>
      <c r="D659" s="25"/>
      <c r="E659" s="27"/>
      <c r="F659" s="27"/>
      <c r="G659" s="27"/>
      <c r="H659" s="24"/>
      <c r="I659" s="24"/>
      <c r="J659" s="24"/>
      <c r="K659" s="24"/>
      <c r="L659" s="24"/>
      <c r="M659" s="24"/>
      <c r="N659" s="24"/>
      <c r="O659" s="24"/>
      <c r="P659" s="24"/>
      <c r="Q659" s="24"/>
      <c r="R659" s="24"/>
      <c r="S659" s="24"/>
      <c r="T659" s="24"/>
      <c r="U659" s="24"/>
      <c r="V659" s="24"/>
      <c r="W659" s="24"/>
      <c r="X659" s="24"/>
      <c r="Y659" s="24"/>
    </row>
    <row r="660" spans="1:25" ht="15">
      <c r="A660" s="24"/>
      <c r="B660" s="337"/>
      <c r="C660" s="26"/>
      <c r="D660" s="25"/>
      <c r="E660" s="27"/>
      <c r="F660" s="27"/>
      <c r="G660" s="27"/>
      <c r="H660" s="24"/>
      <c r="I660" s="24"/>
      <c r="J660" s="24"/>
      <c r="K660" s="24"/>
      <c r="L660" s="24"/>
      <c r="M660" s="24"/>
      <c r="N660" s="24"/>
      <c r="O660" s="24"/>
      <c r="P660" s="24"/>
      <c r="Q660" s="24"/>
      <c r="R660" s="24"/>
      <c r="S660" s="24"/>
      <c r="T660" s="24"/>
      <c r="U660" s="24"/>
      <c r="V660" s="24"/>
      <c r="W660" s="24"/>
      <c r="X660" s="24"/>
      <c r="Y660" s="24"/>
    </row>
    <row r="661" spans="1:25" ht="15">
      <c r="A661" s="24"/>
      <c r="B661" s="337"/>
      <c r="C661" s="26"/>
      <c r="D661" s="25"/>
      <c r="E661" s="27"/>
      <c r="F661" s="27"/>
      <c r="G661" s="27"/>
      <c r="H661" s="24"/>
      <c r="I661" s="24"/>
      <c r="J661" s="24"/>
      <c r="K661" s="24"/>
      <c r="L661" s="24"/>
      <c r="M661" s="24"/>
      <c r="N661" s="24"/>
      <c r="O661" s="24"/>
      <c r="P661" s="24"/>
      <c r="Q661" s="24"/>
      <c r="R661" s="24"/>
      <c r="S661" s="24"/>
      <c r="T661" s="24"/>
      <c r="U661" s="24"/>
      <c r="V661" s="24"/>
      <c r="W661" s="24"/>
      <c r="X661" s="24"/>
      <c r="Y661" s="24"/>
    </row>
    <row r="662" spans="1:25" ht="15">
      <c r="A662" s="24"/>
      <c r="B662" s="337"/>
      <c r="C662" s="26"/>
      <c r="D662" s="25"/>
      <c r="E662" s="27"/>
      <c r="F662" s="27"/>
      <c r="G662" s="27"/>
      <c r="H662" s="24"/>
      <c r="I662" s="24"/>
      <c r="J662" s="24"/>
      <c r="K662" s="24"/>
      <c r="L662" s="24"/>
      <c r="M662" s="24"/>
      <c r="N662" s="24"/>
      <c r="O662" s="24"/>
      <c r="P662" s="24"/>
      <c r="Q662" s="24"/>
      <c r="R662" s="24"/>
      <c r="S662" s="24"/>
      <c r="T662" s="24"/>
      <c r="U662" s="24"/>
      <c r="V662" s="24"/>
      <c r="W662" s="24"/>
      <c r="X662" s="24"/>
      <c r="Y662" s="24"/>
    </row>
    <row r="663" spans="1:25" ht="15">
      <c r="A663" s="24"/>
      <c r="B663" s="337"/>
      <c r="C663" s="26"/>
      <c r="D663" s="25"/>
      <c r="E663" s="27"/>
      <c r="F663" s="27"/>
      <c r="G663" s="27"/>
      <c r="H663" s="24"/>
      <c r="I663" s="24"/>
      <c r="J663" s="24"/>
      <c r="K663" s="24"/>
      <c r="L663" s="24"/>
      <c r="M663" s="24"/>
      <c r="N663" s="24"/>
      <c r="O663" s="24"/>
      <c r="P663" s="24"/>
      <c r="Q663" s="24"/>
      <c r="R663" s="24"/>
      <c r="S663" s="24"/>
      <c r="T663" s="24"/>
      <c r="U663" s="24"/>
      <c r="V663" s="24"/>
      <c r="W663" s="24"/>
      <c r="X663" s="24"/>
      <c r="Y663" s="24"/>
    </row>
    <row r="664" spans="1:25" ht="15">
      <c r="A664" s="24"/>
      <c r="B664" s="337"/>
      <c r="C664" s="26"/>
      <c r="D664" s="25"/>
      <c r="E664" s="27"/>
      <c r="F664" s="27"/>
      <c r="G664" s="27"/>
      <c r="H664" s="24"/>
      <c r="I664" s="24"/>
      <c r="J664" s="24"/>
      <c r="K664" s="24"/>
      <c r="L664" s="24"/>
      <c r="M664" s="24"/>
      <c r="N664" s="24"/>
      <c r="O664" s="24"/>
      <c r="P664" s="24"/>
      <c r="Q664" s="24"/>
      <c r="R664" s="24"/>
      <c r="S664" s="24"/>
      <c r="T664" s="24"/>
      <c r="U664" s="24"/>
      <c r="V664" s="24"/>
      <c r="W664" s="24"/>
      <c r="X664" s="24"/>
      <c r="Y664" s="24"/>
    </row>
    <row r="665" spans="1:25" ht="15">
      <c r="A665" s="24"/>
      <c r="B665" s="337"/>
      <c r="C665" s="26"/>
      <c r="D665" s="25"/>
      <c r="E665" s="27"/>
      <c r="F665" s="27"/>
      <c r="G665" s="27"/>
      <c r="H665" s="24"/>
      <c r="I665" s="24"/>
      <c r="J665" s="24"/>
      <c r="K665" s="24"/>
      <c r="L665" s="24"/>
      <c r="M665" s="24"/>
      <c r="N665" s="24"/>
      <c r="O665" s="24"/>
      <c r="P665" s="24"/>
      <c r="Q665" s="24"/>
      <c r="R665" s="24"/>
      <c r="S665" s="24"/>
      <c r="T665" s="24"/>
      <c r="U665" s="24"/>
      <c r="V665" s="24"/>
      <c r="W665" s="24"/>
      <c r="X665" s="24"/>
      <c r="Y665" s="24"/>
    </row>
    <row r="666" spans="1:25" ht="15">
      <c r="A666" s="24"/>
      <c r="B666" s="337"/>
      <c r="C666" s="26"/>
      <c r="D666" s="25"/>
      <c r="E666" s="27"/>
      <c r="F666" s="27"/>
      <c r="G666" s="27"/>
      <c r="H666" s="24"/>
      <c r="I666" s="24"/>
      <c r="J666" s="24"/>
      <c r="K666" s="24"/>
      <c r="L666" s="24"/>
      <c r="M666" s="24"/>
      <c r="N666" s="24"/>
      <c r="O666" s="24"/>
      <c r="P666" s="24"/>
      <c r="Q666" s="24"/>
      <c r="R666" s="24"/>
      <c r="S666" s="24"/>
      <c r="T666" s="24"/>
      <c r="U666" s="24"/>
      <c r="V666" s="24"/>
      <c r="W666" s="24"/>
      <c r="X666" s="24"/>
      <c r="Y666" s="24"/>
    </row>
    <row r="667" spans="1:25" ht="15">
      <c r="A667" s="24"/>
      <c r="B667" s="337"/>
      <c r="C667" s="26"/>
      <c r="D667" s="25"/>
      <c r="E667" s="27"/>
      <c r="F667" s="27"/>
      <c r="G667" s="27"/>
      <c r="H667" s="24"/>
      <c r="I667" s="24"/>
      <c r="J667" s="24"/>
      <c r="K667" s="24"/>
      <c r="L667" s="24"/>
      <c r="M667" s="24"/>
      <c r="N667" s="24"/>
      <c r="O667" s="24"/>
      <c r="P667" s="24"/>
      <c r="Q667" s="24"/>
      <c r="R667" s="24"/>
      <c r="S667" s="24"/>
      <c r="T667" s="24"/>
      <c r="U667" s="24"/>
      <c r="V667" s="24"/>
      <c r="W667" s="24"/>
      <c r="X667" s="24"/>
      <c r="Y667" s="24"/>
    </row>
    <row r="668" spans="1:25" ht="15">
      <c r="A668" s="24"/>
      <c r="B668" s="337"/>
      <c r="C668" s="26"/>
      <c r="D668" s="25"/>
      <c r="E668" s="27"/>
      <c r="F668" s="27"/>
      <c r="G668" s="27"/>
      <c r="H668" s="24"/>
      <c r="I668" s="24"/>
      <c r="J668" s="24"/>
      <c r="K668" s="24"/>
      <c r="L668" s="24"/>
      <c r="M668" s="24"/>
      <c r="N668" s="24"/>
      <c r="O668" s="24"/>
      <c r="P668" s="24"/>
      <c r="Q668" s="24"/>
      <c r="R668" s="24"/>
      <c r="S668" s="24"/>
      <c r="T668" s="24"/>
      <c r="U668" s="24"/>
      <c r="V668" s="24"/>
      <c r="W668" s="24"/>
      <c r="X668" s="24"/>
      <c r="Y668" s="24"/>
    </row>
    <row r="669" spans="1:25" ht="15">
      <c r="A669" s="24"/>
      <c r="B669" s="337"/>
      <c r="C669" s="26"/>
      <c r="D669" s="25"/>
      <c r="E669" s="27"/>
      <c r="F669" s="27"/>
      <c r="G669" s="27"/>
      <c r="H669" s="24"/>
      <c r="I669" s="24"/>
      <c r="J669" s="24"/>
      <c r="K669" s="24"/>
      <c r="L669" s="24"/>
      <c r="M669" s="24"/>
      <c r="N669" s="24"/>
      <c r="O669" s="24"/>
      <c r="P669" s="24"/>
      <c r="Q669" s="24"/>
      <c r="R669" s="24"/>
      <c r="S669" s="24"/>
      <c r="T669" s="24"/>
      <c r="U669" s="24"/>
      <c r="V669" s="24"/>
      <c r="W669" s="24"/>
      <c r="X669" s="24"/>
      <c r="Y669" s="24"/>
    </row>
    <row r="670" spans="1:25" ht="15">
      <c r="A670" s="24"/>
      <c r="B670" s="337"/>
      <c r="C670" s="26"/>
      <c r="D670" s="25"/>
      <c r="E670" s="27"/>
      <c r="F670" s="27"/>
      <c r="G670" s="27"/>
      <c r="H670" s="24"/>
      <c r="I670" s="24"/>
      <c r="J670" s="24"/>
      <c r="K670" s="24"/>
      <c r="L670" s="24"/>
      <c r="M670" s="24"/>
      <c r="N670" s="24"/>
      <c r="O670" s="24"/>
      <c r="P670" s="24"/>
      <c r="Q670" s="24"/>
      <c r="R670" s="24"/>
      <c r="S670" s="24"/>
      <c r="T670" s="24"/>
      <c r="U670" s="24"/>
      <c r="V670" s="24"/>
      <c r="W670" s="24"/>
      <c r="X670" s="24"/>
      <c r="Y670" s="24"/>
    </row>
    <row r="671" spans="1:25" ht="15">
      <c r="A671" s="24"/>
      <c r="B671" s="337"/>
      <c r="C671" s="26"/>
      <c r="D671" s="25"/>
      <c r="E671" s="27"/>
      <c r="F671" s="27"/>
      <c r="G671" s="27"/>
      <c r="H671" s="24"/>
      <c r="I671" s="24"/>
      <c r="J671" s="24"/>
      <c r="K671" s="24"/>
      <c r="L671" s="24"/>
      <c r="M671" s="24"/>
      <c r="N671" s="24"/>
      <c r="O671" s="24"/>
      <c r="P671" s="24"/>
      <c r="Q671" s="24"/>
      <c r="R671" s="24"/>
      <c r="S671" s="24"/>
      <c r="T671" s="24"/>
      <c r="U671" s="24"/>
      <c r="V671" s="24"/>
      <c r="W671" s="24"/>
      <c r="X671" s="24"/>
      <c r="Y671" s="24"/>
    </row>
    <row r="672" spans="1:25" ht="15">
      <c r="A672" s="24"/>
      <c r="B672" s="337"/>
      <c r="C672" s="26"/>
      <c r="D672" s="25"/>
      <c r="E672" s="27"/>
      <c r="F672" s="27"/>
      <c r="G672" s="27"/>
      <c r="H672" s="24"/>
      <c r="I672" s="24"/>
      <c r="J672" s="24"/>
      <c r="K672" s="24"/>
      <c r="L672" s="24"/>
      <c r="M672" s="24"/>
      <c r="N672" s="24"/>
      <c r="O672" s="24"/>
      <c r="P672" s="24"/>
      <c r="Q672" s="24"/>
      <c r="R672" s="24"/>
      <c r="S672" s="24"/>
      <c r="T672" s="24"/>
      <c r="U672" s="24"/>
      <c r="V672" s="24"/>
      <c r="W672" s="24"/>
      <c r="X672" s="24"/>
      <c r="Y672" s="24"/>
    </row>
    <row r="673" spans="1:25" ht="15">
      <c r="A673" s="24"/>
      <c r="B673" s="337"/>
      <c r="C673" s="26"/>
      <c r="D673" s="25"/>
      <c r="E673" s="27"/>
      <c r="F673" s="27"/>
      <c r="G673" s="27"/>
      <c r="H673" s="24"/>
      <c r="I673" s="24"/>
      <c r="J673" s="24"/>
      <c r="K673" s="24"/>
      <c r="L673" s="24"/>
      <c r="M673" s="24"/>
      <c r="N673" s="24"/>
      <c r="O673" s="24"/>
      <c r="P673" s="24"/>
      <c r="Q673" s="24"/>
      <c r="R673" s="24"/>
      <c r="S673" s="24"/>
      <c r="T673" s="24"/>
      <c r="U673" s="24"/>
      <c r="V673" s="24"/>
      <c r="W673" s="24"/>
      <c r="X673" s="24"/>
      <c r="Y673" s="24"/>
    </row>
    <row r="674" spans="1:25" ht="15">
      <c r="A674" s="24"/>
      <c r="B674" s="337"/>
      <c r="C674" s="26"/>
      <c r="D674" s="25"/>
      <c r="E674" s="27"/>
      <c r="F674" s="27"/>
      <c r="G674" s="27"/>
      <c r="H674" s="24"/>
      <c r="I674" s="24"/>
      <c r="J674" s="24"/>
      <c r="K674" s="24"/>
      <c r="L674" s="24"/>
      <c r="M674" s="24"/>
      <c r="N674" s="24"/>
      <c r="O674" s="24"/>
      <c r="P674" s="24"/>
      <c r="Q674" s="24"/>
      <c r="R674" s="24"/>
      <c r="S674" s="24"/>
      <c r="T674" s="24"/>
      <c r="U674" s="24"/>
      <c r="V674" s="24"/>
      <c r="W674" s="24"/>
      <c r="X674" s="24"/>
      <c r="Y674" s="24"/>
    </row>
    <row r="675" spans="1:25" ht="15">
      <c r="A675" s="24"/>
      <c r="B675" s="337"/>
      <c r="C675" s="26"/>
      <c r="D675" s="25"/>
      <c r="E675" s="27"/>
      <c r="F675" s="27"/>
      <c r="G675" s="27"/>
      <c r="H675" s="24"/>
      <c r="I675" s="24"/>
      <c r="J675" s="24"/>
      <c r="K675" s="24"/>
      <c r="L675" s="24"/>
      <c r="M675" s="24"/>
      <c r="N675" s="24"/>
      <c r="O675" s="24"/>
      <c r="P675" s="24"/>
      <c r="Q675" s="24"/>
      <c r="R675" s="24"/>
      <c r="S675" s="24"/>
      <c r="T675" s="24"/>
      <c r="U675" s="24"/>
      <c r="V675" s="24"/>
      <c r="W675" s="24"/>
      <c r="X675" s="24"/>
      <c r="Y675" s="24"/>
    </row>
    <row r="676" spans="1:25" ht="15">
      <c r="A676" s="24"/>
      <c r="B676" s="337"/>
      <c r="C676" s="26"/>
      <c r="D676" s="25"/>
      <c r="E676" s="27"/>
      <c r="F676" s="27"/>
      <c r="G676" s="27"/>
      <c r="H676" s="24"/>
      <c r="I676" s="24"/>
      <c r="J676" s="24"/>
      <c r="K676" s="24"/>
      <c r="L676" s="24"/>
      <c r="M676" s="24"/>
      <c r="N676" s="24"/>
      <c r="O676" s="24"/>
      <c r="P676" s="24"/>
      <c r="Q676" s="24"/>
      <c r="R676" s="24"/>
      <c r="S676" s="24"/>
      <c r="T676" s="24"/>
      <c r="U676" s="24"/>
      <c r="V676" s="24"/>
      <c r="W676" s="24"/>
      <c r="X676" s="24"/>
      <c r="Y676" s="24"/>
    </row>
    <row r="677" spans="1:25" ht="15">
      <c r="A677" s="24"/>
      <c r="B677" s="337"/>
      <c r="C677" s="26"/>
      <c r="D677" s="25"/>
      <c r="E677" s="27"/>
      <c r="F677" s="27"/>
      <c r="G677" s="27"/>
      <c r="H677" s="24"/>
      <c r="I677" s="24"/>
      <c r="J677" s="24"/>
      <c r="K677" s="24"/>
      <c r="L677" s="24"/>
      <c r="M677" s="24"/>
      <c r="N677" s="24"/>
      <c r="O677" s="24"/>
      <c r="P677" s="24"/>
      <c r="Q677" s="24"/>
      <c r="R677" s="24"/>
      <c r="S677" s="24"/>
      <c r="T677" s="24"/>
      <c r="U677" s="24"/>
      <c r="V677" s="24"/>
      <c r="W677" s="24"/>
      <c r="X677" s="24"/>
      <c r="Y677" s="24"/>
    </row>
    <row r="678" spans="1:25" ht="15">
      <c r="A678" s="24"/>
      <c r="B678" s="337"/>
      <c r="C678" s="26"/>
      <c r="D678" s="25"/>
      <c r="E678" s="27"/>
      <c r="F678" s="27"/>
      <c r="G678" s="27"/>
      <c r="H678" s="24"/>
      <c r="I678" s="24"/>
      <c r="J678" s="24"/>
      <c r="K678" s="24"/>
      <c r="L678" s="24"/>
      <c r="M678" s="24"/>
      <c r="N678" s="24"/>
      <c r="O678" s="24"/>
      <c r="P678" s="24"/>
      <c r="Q678" s="24"/>
      <c r="R678" s="24"/>
      <c r="S678" s="24"/>
      <c r="T678" s="24"/>
      <c r="U678" s="24"/>
      <c r="V678" s="24"/>
      <c r="W678" s="24"/>
      <c r="X678" s="24"/>
      <c r="Y678" s="24"/>
    </row>
    <row r="679" spans="1:25" ht="15">
      <c r="A679" s="24"/>
      <c r="B679" s="337"/>
      <c r="C679" s="26"/>
      <c r="D679" s="25"/>
      <c r="E679" s="27"/>
      <c r="F679" s="27"/>
      <c r="G679" s="27"/>
      <c r="H679" s="24"/>
      <c r="I679" s="24"/>
      <c r="J679" s="24"/>
      <c r="K679" s="24"/>
      <c r="L679" s="24"/>
      <c r="M679" s="24"/>
      <c r="N679" s="24"/>
      <c r="O679" s="24"/>
      <c r="P679" s="24"/>
      <c r="Q679" s="24"/>
      <c r="R679" s="24"/>
      <c r="S679" s="24"/>
      <c r="T679" s="24"/>
      <c r="U679" s="24"/>
      <c r="V679" s="24"/>
      <c r="W679" s="24"/>
      <c r="X679" s="24"/>
      <c r="Y679" s="24"/>
    </row>
    <row r="680" spans="1:25" ht="15">
      <c r="A680" s="24"/>
      <c r="B680" s="337"/>
      <c r="C680" s="26"/>
      <c r="D680" s="25"/>
      <c r="E680" s="27"/>
      <c r="F680" s="27"/>
      <c r="G680" s="27"/>
      <c r="H680" s="24"/>
      <c r="I680" s="24"/>
      <c r="J680" s="24"/>
      <c r="K680" s="24"/>
      <c r="L680" s="24"/>
      <c r="M680" s="24"/>
      <c r="N680" s="24"/>
      <c r="O680" s="24"/>
      <c r="P680" s="24"/>
      <c r="Q680" s="24"/>
      <c r="R680" s="24"/>
      <c r="S680" s="24"/>
      <c r="T680" s="24"/>
      <c r="U680" s="24"/>
      <c r="V680" s="24"/>
      <c r="W680" s="24"/>
      <c r="X680" s="24"/>
      <c r="Y680" s="24"/>
    </row>
    <row r="681" spans="1:25" ht="15">
      <c r="A681" s="24"/>
      <c r="B681" s="337"/>
      <c r="C681" s="26"/>
      <c r="D681" s="25"/>
      <c r="E681" s="27"/>
      <c r="F681" s="27"/>
      <c r="G681" s="27"/>
      <c r="H681" s="24"/>
      <c r="I681" s="24"/>
      <c r="J681" s="24"/>
      <c r="K681" s="24"/>
      <c r="L681" s="24"/>
      <c r="M681" s="24"/>
      <c r="N681" s="24"/>
      <c r="O681" s="24"/>
      <c r="P681" s="24"/>
      <c r="Q681" s="24"/>
      <c r="R681" s="24"/>
      <c r="S681" s="24"/>
      <c r="T681" s="24"/>
      <c r="U681" s="24"/>
      <c r="V681" s="24"/>
      <c r="W681" s="24"/>
      <c r="X681" s="24"/>
      <c r="Y681" s="24"/>
    </row>
    <row r="682" spans="1:25" ht="15">
      <c r="A682" s="24"/>
      <c r="B682" s="337"/>
      <c r="C682" s="26"/>
      <c r="D682" s="25"/>
      <c r="E682" s="27"/>
      <c r="F682" s="27"/>
      <c r="G682" s="27"/>
      <c r="H682" s="24"/>
      <c r="I682" s="24"/>
      <c r="J682" s="24"/>
      <c r="K682" s="24"/>
      <c r="L682" s="24"/>
      <c r="M682" s="24"/>
      <c r="N682" s="24"/>
      <c r="O682" s="24"/>
      <c r="P682" s="24"/>
      <c r="Q682" s="24"/>
      <c r="R682" s="24"/>
      <c r="S682" s="24"/>
      <c r="T682" s="24"/>
      <c r="U682" s="24"/>
      <c r="V682" s="24"/>
      <c r="W682" s="24"/>
      <c r="X682" s="24"/>
      <c r="Y682" s="24"/>
    </row>
    <row r="683" spans="1:25" ht="15">
      <c r="A683" s="24"/>
      <c r="B683" s="337"/>
      <c r="C683" s="26"/>
      <c r="D683" s="25"/>
      <c r="E683" s="27"/>
      <c r="F683" s="27"/>
      <c r="G683" s="27"/>
      <c r="H683" s="24"/>
      <c r="I683" s="24"/>
      <c r="J683" s="24"/>
      <c r="K683" s="24"/>
      <c r="L683" s="24"/>
      <c r="M683" s="24"/>
      <c r="N683" s="24"/>
      <c r="O683" s="24"/>
      <c r="P683" s="24"/>
      <c r="Q683" s="24"/>
      <c r="R683" s="24"/>
      <c r="S683" s="24"/>
      <c r="T683" s="24"/>
      <c r="U683" s="24"/>
      <c r="V683" s="24"/>
      <c r="W683" s="24"/>
      <c r="X683" s="24"/>
      <c r="Y683" s="24"/>
    </row>
    <row r="684" spans="1:25" ht="15">
      <c r="A684" s="24"/>
      <c r="B684" s="337"/>
      <c r="C684" s="26"/>
      <c r="D684" s="25"/>
      <c r="E684" s="27"/>
      <c r="F684" s="27"/>
      <c r="G684" s="27"/>
      <c r="H684" s="24"/>
      <c r="I684" s="24"/>
      <c r="J684" s="24"/>
      <c r="K684" s="24"/>
      <c r="L684" s="24"/>
      <c r="M684" s="24"/>
      <c r="N684" s="24"/>
      <c r="O684" s="24"/>
      <c r="P684" s="24"/>
      <c r="Q684" s="24"/>
      <c r="R684" s="24"/>
      <c r="S684" s="24"/>
      <c r="T684" s="24"/>
      <c r="U684" s="24"/>
      <c r="V684" s="24"/>
      <c r="W684" s="24"/>
      <c r="X684" s="24"/>
      <c r="Y684" s="24"/>
    </row>
    <row r="685" spans="1:25" ht="15">
      <c r="A685" s="24"/>
      <c r="B685" s="337"/>
      <c r="C685" s="26"/>
      <c r="D685" s="25"/>
      <c r="E685" s="27"/>
      <c r="F685" s="27"/>
      <c r="G685" s="27"/>
      <c r="H685" s="24"/>
      <c r="I685" s="24"/>
      <c r="J685" s="24"/>
      <c r="K685" s="24"/>
      <c r="L685" s="24"/>
      <c r="M685" s="24"/>
      <c r="N685" s="24"/>
      <c r="O685" s="24"/>
      <c r="P685" s="24"/>
      <c r="Q685" s="24"/>
      <c r="R685" s="24"/>
      <c r="S685" s="24"/>
      <c r="T685" s="24"/>
      <c r="U685" s="24"/>
      <c r="V685" s="24"/>
      <c r="W685" s="24"/>
      <c r="X685" s="24"/>
      <c r="Y685" s="24"/>
    </row>
    <row r="686" spans="1:25" ht="15">
      <c r="A686" s="24"/>
      <c r="B686" s="337"/>
      <c r="C686" s="26"/>
      <c r="D686" s="25"/>
      <c r="E686" s="27"/>
      <c r="F686" s="27"/>
      <c r="G686" s="27"/>
      <c r="H686" s="24"/>
      <c r="I686" s="24"/>
      <c r="J686" s="24"/>
      <c r="K686" s="24"/>
      <c r="L686" s="24"/>
      <c r="M686" s="24"/>
      <c r="N686" s="24"/>
      <c r="O686" s="24"/>
      <c r="P686" s="24"/>
      <c r="Q686" s="24"/>
      <c r="R686" s="24"/>
      <c r="S686" s="24"/>
      <c r="T686" s="24"/>
      <c r="U686" s="24"/>
      <c r="V686" s="24"/>
      <c r="W686" s="24"/>
      <c r="X686" s="24"/>
      <c r="Y686" s="24"/>
    </row>
    <row r="687" spans="1:25" ht="15">
      <c r="A687" s="24"/>
      <c r="B687" s="337"/>
      <c r="C687" s="26"/>
      <c r="D687" s="25"/>
      <c r="E687" s="27"/>
      <c r="F687" s="27"/>
      <c r="G687" s="27"/>
      <c r="H687" s="24"/>
      <c r="I687" s="24"/>
      <c r="J687" s="24"/>
      <c r="K687" s="24"/>
      <c r="L687" s="24"/>
      <c r="M687" s="24"/>
      <c r="N687" s="24"/>
      <c r="O687" s="24"/>
      <c r="P687" s="24"/>
      <c r="Q687" s="24"/>
      <c r="R687" s="24"/>
      <c r="S687" s="24"/>
      <c r="T687" s="24"/>
      <c r="U687" s="24"/>
      <c r="V687" s="24"/>
      <c r="W687" s="24"/>
      <c r="X687" s="24"/>
      <c r="Y687" s="24"/>
    </row>
    <row r="688" spans="1:25" ht="15">
      <c r="A688" s="24"/>
      <c r="B688" s="337"/>
      <c r="C688" s="26"/>
      <c r="D688" s="25"/>
      <c r="E688" s="27"/>
      <c r="F688" s="27"/>
      <c r="G688" s="27"/>
      <c r="H688" s="24"/>
      <c r="I688" s="24"/>
      <c r="J688" s="24"/>
      <c r="K688" s="24"/>
      <c r="L688" s="24"/>
      <c r="M688" s="24"/>
      <c r="N688" s="24"/>
      <c r="O688" s="24"/>
      <c r="P688" s="24"/>
      <c r="Q688" s="24"/>
      <c r="R688" s="24"/>
      <c r="S688" s="24"/>
      <c r="T688" s="24"/>
      <c r="U688" s="24"/>
      <c r="V688" s="24"/>
      <c r="W688" s="24"/>
      <c r="X688" s="24"/>
      <c r="Y688" s="24"/>
    </row>
    <row r="689" spans="1:25" ht="15">
      <c r="A689" s="24"/>
      <c r="B689" s="337"/>
      <c r="C689" s="26"/>
      <c r="D689" s="25"/>
      <c r="E689" s="27"/>
      <c r="F689" s="27"/>
      <c r="G689" s="27"/>
      <c r="H689" s="24"/>
      <c r="I689" s="24"/>
      <c r="J689" s="24"/>
      <c r="K689" s="24"/>
      <c r="L689" s="24"/>
      <c r="M689" s="24"/>
      <c r="N689" s="24"/>
      <c r="O689" s="24"/>
      <c r="P689" s="24"/>
      <c r="Q689" s="24"/>
      <c r="R689" s="24"/>
      <c r="S689" s="24"/>
      <c r="T689" s="24"/>
      <c r="U689" s="24"/>
      <c r="V689" s="24"/>
      <c r="W689" s="24"/>
      <c r="X689" s="24"/>
      <c r="Y689" s="24"/>
    </row>
    <row r="690" spans="1:25" ht="15">
      <c r="A690" s="24"/>
      <c r="B690" s="337"/>
      <c r="C690" s="26"/>
      <c r="D690" s="25"/>
      <c r="E690" s="27"/>
      <c r="F690" s="27"/>
      <c r="G690" s="27"/>
      <c r="H690" s="24"/>
      <c r="I690" s="24"/>
      <c r="J690" s="24"/>
      <c r="K690" s="24"/>
      <c r="L690" s="24"/>
      <c r="M690" s="24"/>
      <c r="N690" s="24"/>
      <c r="O690" s="24"/>
      <c r="P690" s="24"/>
      <c r="Q690" s="24"/>
      <c r="R690" s="24"/>
      <c r="S690" s="24"/>
      <c r="T690" s="24"/>
      <c r="U690" s="24"/>
      <c r="V690" s="24"/>
      <c r="W690" s="24"/>
      <c r="X690" s="24"/>
      <c r="Y690" s="24"/>
    </row>
    <row r="691" spans="1:25" ht="15">
      <c r="A691" s="24"/>
      <c r="B691" s="337"/>
      <c r="C691" s="26"/>
      <c r="D691" s="25"/>
      <c r="E691" s="27"/>
      <c r="F691" s="27"/>
      <c r="G691" s="27"/>
      <c r="H691" s="24"/>
      <c r="I691" s="24"/>
      <c r="J691" s="24"/>
      <c r="K691" s="24"/>
      <c r="L691" s="24"/>
      <c r="M691" s="24"/>
      <c r="N691" s="24"/>
      <c r="O691" s="24"/>
      <c r="P691" s="24"/>
      <c r="Q691" s="24"/>
      <c r="R691" s="24"/>
      <c r="S691" s="24"/>
      <c r="T691" s="24"/>
      <c r="U691" s="24"/>
      <c r="V691" s="24"/>
      <c r="W691" s="24"/>
      <c r="X691" s="24"/>
      <c r="Y691" s="24"/>
    </row>
    <row r="692" spans="1:25" ht="15">
      <c r="A692" s="24"/>
      <c r="B692" s="337"/>
      <c r="C692" s="26"/>
      <c r="D692" s="25"/>
      <c r="E692" s="27"/>
      <c r="F692" s="27"/>
      <c r="G692" s="27"/>
      <c r="H692" s="24"/>
      <c r="I692" s="24"/>
      <c r="J692" s="24"/>
      <c r="K692" s="24"/>
      <c r="L692" s="24"/>
      <c r="M692" s="24"/>
      <c r="N692" s="24"/>
      <c r="O692" s="24"/>
      <c r="P692" s="24"/>
      <c r="Q692" s="24"/>
      <c r="R692" s="24"/>
      <c r="S692" s="24"/>
      <c r="T692" s="24"/>
      <c r="U692" s="24"/>
      <c r="V692" s="24"/>
      <c r="W692" s="24"/>
      <c r="X692" s="24"/>
      <c r="Y692" s="24"/>
    </row>
    <row r="693" spans="1:25" ht="15">
      <c r="A693" s="24"/>
      <c r="B693" s="337"/>
      <c r="C693" s="26"/>
      <c r="D693" s="25"/>
      <c r="E693" s="27"/>
      <c r="F693" s="27"/>
      <c r="G693" s="27"/>
      <c r="H693" s="24"/>
      <c r="I693" s="24"/>
      <c r="J693" s="24"/>
      <c r="K693" s="24"/>
      <c r="L693" s="24"/>
      <c r="M693" s="24"/>
      <c r="N693" s="24"/>
      <c r="O693" s="24"/>
      <c r="P693" s="24"/>
      <c r="Q693" s="24"/>
      <c r="R693" s="24"/>
      <c r="S693" s="24"/>
      <c r="T693" s="24"/>
      <c r="U693" s="24"/>
      <c r="V693" s="24"/>
      <c r="W693" s="24"/>
      <c r="X693" s="24"/>
      <c r="Y693" s="24"/>
    </row>
    <row r="694" spans="1:25" ht="15">
      <c r="A694" s="24"/>
      <c r="B694" s="337"/>
      <c r="C694" s="26"/>
      <c r="D694" s="25"/>
      <c r="E694" s="27"/>
      <c r="F694" s="27"/>
      <c r="G694" s="27"/>
      <c r="H694" s="24"/>
      <c r="I694" s="24"/>
      <c r="J694" s="24"/>
      <c r="K694" s="24"/>
      <c r="L694" s="24"/>
      <c r="M694" s="24"/>
      <c r="N694" s="24"/>
      <c r="O694" s="24"/>
      <c r="P694" s="24"/>
      <c r="Q694" s="24"/>
      <c r="R694" s="24"/>
      <c r="S694" s="24"/>
      <c r="T694" s="24"/>
      <c r="U694" s="24"/>
      <c r="V694" s="24"/>
      <c r="W694" s="24"/>
      <c r="X694" s="24"/>
      <c r="Y694" s="24"/>
    </row>
    <row r="695" spans="1:25" ht="15">
      <c r="A695" s="24"/>
      <c r="B695" s="337"/>
      <c r="C695" s="26"/>
      <c r="D695" s="25"/>
      <c r="E695" s="27"/>
      <c r="F695" s="27"/>
      <c r="G695" s="27"/>
      <c r="H695" s="24"/>
      <c r="I695" s="24"/>
      <c r="J695" s="24"/>
      <c r="K695" s="24"/>
      <c r="L695" s="24"/>
      <c r="M695" s="24"/>
      <c r="N695" s="24"/>
      <c r="O695" s="24"/>
      <c r="P695" s="24"/>
      <c r="Q695" s="24"/>
      <c r="R695" s="24"/>
      <c r="S695" s="24"/>
      <c r="T695" s="24"/>
      <c r="U695" s="24"/>
      <c r="V695" s="24"/>
      <c r="W695" s="24"/>
      <c r="X695" s="24"/>
      <c r="Y695" s="24"/>
    </row>
    <row r="696" spans="1:25" ht="15">
      <c r="A696" s="24"/>
      <c r="B696" s="337"/>
      <c r="C696" s="26"/>
      <c r="D696" s="25"/>
      <c r="E696" s="27"/>
      <c r="F696" s="27"/>
      <c r="G696" s="27"/>
      <c r="H696" s="24"/>
      <c r="I696" s="24"/>
      <c r="J696" s="24"/>
      <c r="K696" s="24"/>
      <c r="L696" s="24"/>
      <c r="M696" s="24"/>
      <c r="N696" s="24"/>
      <c r="O696" s="24"/>
      <c r="P696" s="24"/>
      <c r="Q696" s="24"/>
      <c r="R696" s="24"/>
      <c r="S696" s="24"/>
      <c r="T696" s="24"/>
      <c r="U696" s="24"/>
      <c r="V696" s="24"/>
      <c r="W696" s="24"/>
      <c r="X696" s="24"/>
      <c r="Y696" s="24"/>
    </row>
    <row r="697" spans="1:25" ht="15">
      <c r="A697" s="24"/>
      <c r="B697" s="337"/>
      <c r="C697" s="26"/>
      <c r="D697" s="25"/>
      <c r="E697" s="27"/>
      <c r="F697" s="27"/>
      <c r="G697" s="27"/>
      <c r="H697" s="24"/>
      <c r="I697" s="24"/>
      <c r="J697" s="24"/>
      <c r="K697" s="24"/>
      <c r="L697" s="24"/>
      <c r="M697" s="24"/>
      <c r="N697" s="24"/>
      <c r="O697" s="24"/>
      <c r="P697" s="24"/>
      <c r="Q697" s="24"/>
      <c r="R697" s="24"/>
      <c r="S697" s="24"/>
      <c r="T697" s="24"/>
      <c r="U697" s="24"/>
      <c r="V697" s="24"/>
      <c r="W697" s="24"/>
      <c r="X697" s="24"/>
      <c r="Y697" s="24"/>
    </row>
    <row r="698" spans="1:25" ht="15">
      <c r="A698" s="24"/>
      <c r="B698" s="337"/>
      <c r="C698" s="26"/>
      <c r="D698" s="25"/>
      <c r="E698" s="27"/>
      <c r="F698" s="27"/>
      <c r="G698" s="27"/>
      <c r="H698" s="24"/>
      <c r="I698" s="24"/>
      <c r="J698" s="24"/>
      <c r="K698" s="24"/>
      <c r="L698" s="24"/>
      <c r="M698" s="24"/>
      <c r="N698" s="24"/>
      <c r="O698" s="24"/>
      <c r="P698" s="24"/>
      <c r="Q698" s="24"/>
      <c r="R698" s="24"/>
      <c r="S698" s="24"/>
      <c r="T698" s="24"/>
      <c r="U698" s="24"/>
      <c r="V698" s="24"/>
      <c r="W698" s="24"/>
      <c r="X698" s="24"/>
      <c r="Y698" s="24"/>
    </row>
    <row r="699" spans="1:25" ht="15">
      <c r="A699" s="24"/>
      <c r="B699" s="337"/>
      <c r="C699" s="26"/>
      <c r="D699" s="25"/>
      <c r="E699" s="27"/>
      <c r="F699" s="27"/>
      <c r="G699" s="27"/>
      <c r="H699" s="24"/>
      <c r="I699" s="24"/>
      <c r="J699" s="24"/>
      <c r="K699" s="24"/>
      <c r="L699" s="24"/>
      <c r="M699" s="24"/>
      <c r="N699" s="24"/>
      <c r="O699" s="24"/>
      <c r="P699" s="24"/>
      <c r="Q699" s="24"/>
      <c r="R699" s="24"/>
      <c r="S699" s="24"/>
      <c r="T699" s="24"/>
      <c r="U699" s="24"/>
      <c r="V699" s="24"/>
      <c r="W699" s="24"/>
      <c r="X699" s="24"/>
      <c r="Y699" s="24"/>
    </row>
    <row r="700" spans="1:25" ht="15">
      <c r="A700" s="24"/>
      <c r="B700" s="337"/>
      <c r="C700" s="26"/>
      <c r="D700" s="25"/>
      <c r="E700" s="27"/>
      <c r="F700" s="27"/>
      <c r="G700" s="27"/>
      <c r="H700" s="24"/>
      <c r="I700" s="24"/>
      <c r="J700" s="24"/>
      <c r="K700" s="24"/>
      <c r="L700" s="24"/>
      <c r="M700" s="24"/>
      <c r="N700" s="24"/>
      <c r="O700" s="24"/>
      <c r="P700" s="24"/>
      <c r="Q700" s="24"/>
      <c r="R700" s="24"/>
      <c r="S700" s="24"/>
      <c r="T700" s="24"/>
      <c r="U700" s="24"/>
      <c r="V700" s="24"/>
      <c r="W700" s="24"/>
      <c r="X700" s="24"/>
      <c r="Y700" s="24"/>
    </row>
    <row r="701" spans="1:25" ht="15">
      <c r="A701" s="24"/>
      <c r="B701" s="337"/>
      <c r="C701" s="26"/>
      <c r="D701" s="25"/>
      <c r="E701" s="27"/>
      <c r="F701" s="27"/>
      <c r="G701" s="27"/>
      <c r="H701" s="24"/>
      <c r="I701" s="24"/>
      <c r="J701" s="24"/>
      <c r="K701" s="24"/>
      <c r="L701" s="24"/>
      <c r="M701" s="24"/>
      <c r="N701" s="24"/>
      <c r="O701" s="24"/>
      <c r="P701" s="24"/>
      <c r="Q701" s="24"/>
      <c r="R701" s="24"/>
      <c r="S701" s="24"/>
      <c r="T701" s="24"/>
      <c r="U701" s="24"/>
      <c r="V701" s="24"/>
      <c r="W701" s="24"/>
      <c r="X701" s="24"/>
      <c r="Y701" s="24"/>
    </row>
    <row r="702" spans="1:25" ht="15">
      <c r="A702" s="24"/>
      <c r="B702" s="337"/>
      <c r="C702" s="26"/>
      <c r="D702" s="25"/>
      <c r="E702" s="27"/>
      <c r="F702" s="27"/>
      <c r="G702" s="27"/>
      <c r="H702" s="24"/>
      <c r="I702" s="24"/>
      <c r="J702" s="24"/>
      <c r="K702" s="24"/>
      <c r="L702" s="24"/>
      <c r="M702" s="24"/>
      <c r="N702" s="24"/>
      <c r="O702" s="24"/>
      <c r="P702" s="24"/>
      <c r="Q702" s="24"/>
      <c r="R702" s="24"/>
      <c r="S702" s="24"/>
      <c r="T702" s="24"/>
      <c r="U702" s="24"/>
      <c r="V702" s="24"/>
      <c r="W702" s="24"/>
      <c r="X702" s="24"/>
      <c r="Y702" s="24"/>
    </row>
    <row r="703" spans="1:25" ht="15">
      <c r="A703" s="24"/>
      <c r="B703" s="337"/>
      <c r="C703" s="26"/>
      <c r="D703" s="25"/>
      <c r="E703" s="27"/>
      <c r="F703" s="27"/>
      <c r="G703" s="27"/>
      <c r="H703" s="24"/>
      <c r="I703" s="24"/>
      <c r="J703" s="24"/>
      <c r="K703" s="24"/>
      <c r="L703" s="24"/>
      <c r="M703" s="24"/>
      <c r="N703" s="24"/>
      <c r="O703" s="24"/>
      <c r="P703" s="24"/>
      <c r="Q703" s="24"/>
      <c r="R703" s="24"/>
      <c r="S703" s="24"/>
      <c r="T703" s="24"/>
      <c r="U703" s="24"/>
      <c r="V703" s="24"/>
      <c r="W703" s="24"/>
      <c r="X703" s="24"/>
      <c r="Y703" s="24"/>
    </row>
    <row r="704" spans="1:25" ht="15">
      <c r="A704" s="24"/>
      <c r="B704" s="337"/>
      <c r="C704" s="26"/>
      <c r="D704" s="25"/>
      <c r="E704" s="27"/>
      <c r="F704" s="27"/>
      <c r="G704" s="27"/>
      <c r="H704" s="24"/>
      <c r="I704" s="24"/>
      <c r="J704" s="24"/>
      <c r="K704" s="24"/>
      <c r="L704" s="24"/>
      <c r="M704" s="24"/>
      <c r="N704" s="24"/>
      <c r="O704" s="24"/>
      <c r="P704" s="24"/>
      <c r="Q704" s="24"/>
      <c r="R704" s="24"/>
      <c r="S704" s="24"/>
      <c r="T704" s="24"/>
      <c r="U704" s="24"/>
      <c r="V704" s="24"/>
      <c r="W704" s="24"/>
      <c r="X704" s="24"/>
      <c r="Y704" s="24"/>
    </row>
    <row r="705" spans="1:25" ht="15">
      <c r="A705" s="24"/>
      <c r="B705" s="337"/>
      <c r="C705" s="26"/>
      <c r="D705" s="25"/>
      <c r="E705" s="27"/>
      <c r="F705" s="27"/>
      <c r="G705" s="27"/>
      <c r="H705" s="24"/>
      <c r="I705" s="24"/>
      <c r="J705" s="24"/>
      <c r="K705" s="24"/>
      <c r="L705" s="24"/>
      <c r="M705" s="24"/>
      <c r="N705" s="24"/>
      <c r="O705" s="24"/>
      <c r="P705" s="24"/>
      <c r="Q705" s="24"/>
      <c r="R705" s="24"/>
      <c r="S705" s="24"/>
      <c r="T705" s="24"/>
      <c r="U705" s="24"/>
      <c r="V705" s="24"/>
      <c r="W705" s="24"/>
      <c r="X705" s="24"/>
      <c r="Y705" s="24"/>
    </row>
    <row r="706" spans="1:25" ht="15">
      <c r="A706" s="24"/>
      <c r="B706" s="337"/>
      <c r="C706" s="26"/>
      <c r="D706" s="25"/>
      <c r="E706" s="27"/>
      <c r="F706" s="27"/>
      <c r="G706" s="27"/>
      <c r="H706" s="24"/>
      <c r="I706" s="24"/>
      <c r="J706" s="24"/>
      <c r="K706" s="24"/>
      <c r="L706" s="24"/>
      <c r="M706" s="24"/>
      <c r="N706" s="24"/>
      <c r="O706" s="24"/>
      <c r="P706" s="24"/>
      <c r="Q706" s="24"/>
      <c r="R706" s="24"/>
      <c r="S706" s="24"/>
      <c r="T706" s="24"/>
      <c r="U706" s="24"/>
      <c r="V706" s="24"/>
      <c r="W706" s="24"/>
      <c r="X706" s="24"/>
      <c r="Y706" s="24"/>
    </row>
    <row r="707" spans="1:25" ht="15">
      <c r="A707" s="24"/>
      <c r="B707" s="337"/>
      <c r="C707" s="26"/>
      <c r="D707" s="25"/>
      <c r="E707" s="27"/>
      <c r="F707" s="27"/>
      <c r="G707" s="27"/>
      <c r="H707" s="24"/>
      <c r="I707" s="24"/>
      <c r="J707" s="24"/>
      <c r="K707" s="24"/>
      <c r="L707" s="24"/>
      <c r="M707" s="24"/>
      <c r="N707" s="24"/>
      <c r="O707" s="24"/>
      <c r="P707" s="24"/>
      <c r="Q707" s="24"/>
      <c r="R707" s="24"/>
      <c r="S707" s="24"/>
      <c r="T707" s="24"/>
      <c r="U707" s="24"/>
      <c r="V707" s="24"/>
      <c r="W707" s="24"/>
      <c r="X707" s="24"/>
      <c r="Y707" s="24"/>
    </row>
    <row r="708" spans="1:25" ht="15">
      <c r="A708" s="24"/>
      <c r="B708" s="337"/>
      <c r="C708" s="26"/>
      <c r="D708" s="25"/>
      <c r="E708" s="27"/>
      <c r="F708" s="27"/>
      <c r="G708" s="27"/>
      <c r="H708" s="24"/>
      <c r="I708" s="24"/>
      <c r="J708" s="24"/>
      <c r="K708" s="24"/>
      <c r="L708" s="24"/>
      <c r="M708" s="24"/>
      <c r="N708" s="24"/>
      <c r="O708" s="24"/>
      <c r="P708" s="24"/>
      <c r="Q708" s="24"/>
      <c r="R708" s="24"/>
      <c r="S708" s="24"/>
      <c r="T708" s="24"/>
      <c r="U708" s="24"/>
      <c r="V708" s="24"/>
      <c r="W708" s="24"/>
      <c r="X708" s="24"/>
      <c r="Y708" s="24"/>
    </row>
    <row r="709" spans="1:25" ht="15">
      <c r="A709" s="24"/>
      <c r="B709" s="337"/>
      <c r="C709" s="26"/>
      <c r="D709" s="25"/>
      <c r="E709" s="27"/>
      <c r="F709" s="27"/>
      <c r="G709" s="27"/>
      <c r="H709" s="24"/>
      <c r="I709" s="24"/>
      <c r="J709" s="24"/>
      <c r="K709" s="24"/>
      <c r="L709" s="24"/>
      <c r="M709" s="24"/>
      <c r="N709" s="24"/>
      <c r="O709" s="24"/>
      <c r="P709" s="24"/>
      <c r="Q709" s="24"/>
      <c r="R709" s="24"/>
      <c r="S709" s="24"/>
      <c r="T709" s="24"/>
      <c r="U709" s="24"/>
      <c r="V709" s="24"/>
      <c r="W709" s="24"/>
      <c r="X709" s="24"/>
      <c r="Y709" s="24"/>
    </row>
    <row r="710" spans="1:25" ht="15">
      <c r="A710" s="24"/>
      <c r="B710" s="337"/>
      <c r="C710" s="26"/>
      <c r="D710" s="25"/>
      <c r="E710" s="27"/>
      <c r="F710" s="27"/>
      <c r="G710" s="27"/>
      <c r="H710" s="24"/>
      <c r="I710" s="24"/>
      <c r="J710" s="24"/>
      <c r="K710" s="24"/>
      <c r="L710" s="24"/>
      <c r="M710" s="24"/>
      <c r="N710" s="24"/>
      <c r="O710" s="24"/>
      <c r="P710" s="24"/>
      <c r="Q710" s="24"/>
      <c r="R710" s="24"/>
      <c r="S710" s="24"/>
      <c r="T710" s="24"/>
      <c r="U710" s="24"/>
      <c r="V710" s="24"/>
      <c r="W710" s="24"/>
      <c r="X710" s="24"/>
      <c r="Y710" s="24"/>
    </row>
    <row r="711" spans="1:25" ht="15">
      <c r="A711" s="24"/>
      <c r="B711" s="337"/>
      <c r="C711" s="26"/>
      <c r="D711" s="25"/>
      <c r="E711" s="27"/>
      <c r="F711" s="27"/>
      <c r="G711" s="27"/>
      <c r="H711" s="24"/>
      <c r="I711" s="24"/>
      <c r="J711" s="24"/>
      <c r="K711" s="24"/>
      <c r="L711" s="24"/>
      <c r="M711" s="24"/>
      <c r="N711" s="24"/>
      <c r="O711" s="24"/>
      <c r="P711" s="24"/>
      <c r="Q711" s="24"/>
      <c r="R711" s="24"/>
      <c r="S711" s="24"/>
      <c r="T711" s="24"/>
      <c r="U711" s="24"/>
      <c r="V711" s="24"/>
      <c r="W711" s="24"/>
      <c r="X711" s="24"/>
      <c r="Y711" s="24"/>
    </row>
    <row r="712" spans="1:25" ht="15">
      <c r="A712" s="24"/>
      <c r="B712" s="337"/>
      <c r="C712" s="26"/>
      <c r="D712" s="25"/>
      <c r="E712" s="27"/>
      <c r="F712" s="27"/>
      <c r="G712" s="27"/>
      <c r="H712" s="24"/>
      <c r="I712" s="24"/>
      <c r="J712" s="24"/>
      <c r="K712" s="24"/>
      <c r="L712" s="24"/>
      <c r="M712" s="24"/>
      <c r="N712" s="24"/>
      <c r="O712" s="24"/>
      <c r="P712" s="24"/>
      <c r="Q712" s="24"/>
      <c r="R712" s="24"/>
      <c r="S712" s="24"/>
      <c r="T712" s="24"/>
      <c r="U712" s="24"/>
      <c r="V712" s="24"/>
      <c r="W712" s="24"/>
      <c r="X712" s="24"/>
      <c r="Y712" s="24"/>
    </row>
    <row r="713" spans="1:25" ht="15">
      <c r="A713" s="24"/>
      <c r="B713" s="337"/>
      <c r="C713" s="26"/>
      <c r="D713" s="25"/>
      <c r="E713" s="27"/>
      <c r="F713" s="27"/>
      <c r="G713" s="27"/>
      <c r="H713" s="24"/>
      <c r="I713" s="24"/>
      <c r="J713" s="24"/>
      <c r="K713" s="24"/>
      <c r="L713" s="24"/>
      <c r="M713" s="24"/>
      <c r="N713" s="24"/>
      <c r="O713" s="24"/>
      <c r="P713" s="24"/>
      <c r="Q713" s="24"/>
      <c r="R713" s="24"/>
      <c r="S713" s="24"/>
      <c r="T713" s="24"/>
      <c r="U713" s="24"/>
      <c r="V713" s="24"/>
      <c r="W713" s="24"/>
      <c r="X713" s="24"/>
      <c r="Y713" s="24"/>
    </row>
    <row r="714" spans="1:25" ht="15">
      <c r="A714" s="24"/>
      <c r="B714" s="337"/>
      <c r="C714" s="26"/>
      <c r="D714" s="25"/>
      <c r="E714" s="27"/>
      <c r="F714" s="27"/>
      <c r="G714" s="27"/>
      <c r="H714" s="24"/>
      <c r="I714" s="24"/>
      <c r="J714" s="24"/>
      <c r="K714" s="24"/>
      <c r="L714" s="24"/>
      <c r="M714" s="24"/>
      <c r="N714" s="24"/>
      <c r="O714" s="24"/>
      <c r="P714" s="24"/>
      <c r="Q714" s="24"/>
      <c r="R714" s="24"/>
      <c r="S714" s="24"/>
      <c r="T714" s="24"/>
      <c r="U714" s="24"/>
      <c r="V714" s="24"/>
      <c r="W714" s="24"/>
      <c r="X714" s="24"/>
      <c r="Y714" s="24"/>
    </row>
    <row r="715" spans="1:25" ht="15">
      <c r="A715" s="24"/>
      <c r="B715" s="337"/>
      <c r="C715" s="26"/>
      <c r="D715" s="25"/>
      <c r="E715" s="27"/>
      <c r="F715" s="27"/>
      <c r="G715" s="27"/>
      <c r="H715" s="24"/>
      <c r="I715" s="24"/>
      <c r="J715" s="24"/>
      <c r="K715" s="24"/>
      <c r="L715" s="24"/>
      <c r="M715" s="24"/>
      <c r="N715" s="24"/>
      <c r="O715" s="24"/>
      <c r="P715" s="24"/>
      <c r="Q715" s="24"/>
      <c r="R715" s="24"/>
      <c r="S715" s="24"/>
      <c r="T715" s="24"/>
      <c r="U715" s="24"/>
      <c r="V715" s="24"/>
      <c r="W715" s="24"/>
      <c r="X715" s="24"/>
      <c r="Y715" s="24"/>
    </row>
    <row r="716" spans="1:25" ht="15">
      <c r="A716" s="24"/>
      <c r="B716" s="337"/>
      <c r="C716" s="26"/>
      <c r="D716" s="25"/>
      <c r="E716" s="27"/>
      <c r="F716" s="27"/>
      <c r="G716" s="27"/>
      <c r="H716" s="24"/>
      <c r="I716" s="24"/>
      <c r="J716" s="24"/>
      <c r="K716" s="24"/>
      <c r="L716" s="24"/>
      <c r="M716" s="24"/>
      <c r="N716" s="24"/>
      <c r="O716" s="24"/>
      <c r="P716" s="24"/>
      <c r="Q716" s="24"/>
      <c r="R716" s="24"/>
      <c r="S716" s="24"/>
      <c r="T716" s="24"/>
      <c r="U716" s="24"/>
      <c r="V716" s="24"/>
      <c r="W716" s="24"/>
      <c r="X716" s="24"/>
      <c r="Y716" s="24"/>
    </row>
    <row r="717" spans="1:25" ht="15">
      <c r="A717" s="24"/>
      <c r="B717" s="337"/>
      <c r="C717" s="26"/>
      <c r="D717" s="25"/>
      <c r="E717" s="27"/>
      <c r="F717" s="27"/>
      <c r="G717" s="27"/>
      <c r="H717" s="24"/>
      <c r="I717" s="24"/>
      <c r="J717" s="24"/>
      <c r="K717" s="24"/>
      <c r="L717" s="24"/>
      <c r="M717" s="24"/>
      <c r="N717" s="24"/>
      <c r="O717" s="24"/>
      <c r="P717" s="24"/>
      <c r="Q717" s="24"/>
      <c r="R717" s="24"/>
      <c r="S717" s="24"/>
      <c r="T717" s="24"/>
      <c r="U717" s="24"/>
      <c r="V717" s="24"/>
      <c r="W717" s="24"/>
      <c r="X717" s="24"/>
      <c r="Y717" s="24"/>
    </row>
    <row r="718" spans="1:25" ht="15">
      <c r="A718" s="24"/>
      <c r="B718" s="337"/>
      <c r="C718" s="26"/>
      <c r="D718" s="25"/>
      <c r="E718" s="27"/>
      <c r="F718" s="27"/>
      <c r="G718" s="27"/>
      <c r="H718" s="24"/>
      <c r="I718" s="24"/>
      <c r="J718" s="24"/>
      <c r="K718" s="24"/>
      <c r="L718" s="24"/>
      <c r="M718" s="24"/>
      <c r="N718" s="24"/>
      <c r="O718" s="24"/>
      <c r="P718" s="24"/>
      <c r="Q718" s="24"/>
      <c r="R718" s="24"/>
      <c r="S718" s="24"/>
      <c r="T718" s="24"/>
      <c r="U718" s="24"/>
      <c r="V718" s="24"/>
      <c r="W718" s="24"/>
      <c r="X718" s="24"/>
      <c r="Y718" s="24"/>
    </row>
    <row r="719" spans="1:25" ht="15">
      <c r="A719" s="24"/>
      <c r="B719" s="337"/>
      <c r="C719" s="26"/>
      <c r="D719" s="25"/>
      <c r="E719" s="27"/>
      <c r="F719" s="27"/>
      <c r="G719" s="27"/>
      <c r="H719" s="24"/>
      <c r="I719" s="24"/>
      <c r="J719" s="24"/>
      <c r="K719" s="24"/>
      <c r="L719" s="24"/>
      <c r="M719" s="24"/>
      <c r="N719" s="24"/>
      <c r="O719" s="24"/>
      <c r="P719" s="24"/>
      <c r="Q719" s="24"/>
      <c r="R719" s="24"/>
      <c r="S719" s="24"/>
      <c r="T719" s="24"/>
      <c r="U719" s="24"/>
      <c r="V719" s="24"/>
      <c r="W719" s="24"/>
      <c r="X719" s="24"/>
      <c r="Y719" s="24"/>
    </row>
    <row r="720" spans="1:25" ht="15">
      <c r="A720" s="24"/>
      <c r="B720" s="337"/>
      <c r="C720" s="26"/>
      <c r="D720" s="25"/>
      <c r="E720" s="27"/>
      <c r="F720" s="27"/>
      <c r="G720" s="27"/>
      <c r="H720" s="24"/>
      <c r="I720" s="24"/>
      <c r="J720" s="24"/>
      <c r="K720" s="24"/>
      <c r="L720" s="24"/>
      <c r="M720" s="24"/>
      <c r="N720" s="24"/>
      <c r="O720" s="24"/>
      <c r="P720" s="24"/>
      <c r="Q720" s="24"/>
      <c r="R720" s="24"/>
      <c r="S720" s="24"/>
      <c r="T720" s="24"/>
      <c r="U720" s="24"/>
      <c r="V720" s="24"/>
      <c r="W720" s="24"/>
      <c r="X720" s="24"/>
      <c r="Y720" s="24"/>
    </row>
    <row r="721" spans="1:25" ht="15">
      <c r="A721" s="24"/>
      <c r="B721" s="337"/>
      <c r="C721" s="26"/>
      <c r="D721" s="25"/>
      <c r="E721" s="27"/>
      <c r="F721" s="27"/>
      <c r="G721" s="27"/>
      <c r="H721" s="24"/>
      <c r="I721" s="24"/>
      <c r="J721" s="24"/>
      <c r="K721" s="24"/>
      <c r="L721" s="24"/>
      <c r="M721" s="24"/>
      <c r="N721" s="24"/>
      <c r="O721" s="24"/>
      <c r="P721" s="24"/>
      <c r="Q721" s="24"/>
      <c r="R721" s="24"/>
      <c r="S721" s="24"/>
      <c r="T721" s="24"/>
      <c r="U721" s="24"/>
      <c r="V721" s="24"/>
      <c r="W721" s="24"/>
      <c r="X721" s="24"/>
      <c r="Y721" s="24"/>
    </row>
    <row r="722" spans="1:25" ht="15">
      <c r="A722" s="24"/>
      <c r="B722" s="337"/>
      <c r="C722" s="26"/>
      <c r="D722" s="25"/>
      <c r="E722" s="27"/>
      <c r="F722" s="27"/>
      <c r="G722" s="27"/>
      <c r="H722" s="24"/>
      <c r="I722" s="24"/>
      <c r="J722" s="24"/>
      <c r="K722" s="24"/>
      <c r="L722" s="24"/>
      <c r="M722" s="24"/>
      <c r="N722" s="24"/>
      <c r="O722" s="24"/>
      <c r="P722" s="24"/>
      <c r="Q722" s="24"/>
      <c r="R722" s="24"/>
      <c r="S722" s="24"/>
      <c r="T722" s="24"/>
      <c r="U722" s="24"/>
      <c r="V722" s="24"/>
      <c r="W722" s="24"/>
      <c r="X722" s="24"/>
      <c r="Y722" s="24"/>
    </row>
    <row r="723" spans="1:25" ht="15">
      <c r="A723" s="24"/>
      <c r="B723" s="337"/>
      <c r="C723" s="26"/>
      <c r="D723" s="25"/>
      <c r="E723" s="27"/>
      <c r="F723" s="27"/>
      <c r="G723" s="27"/>
      <c r="H723" s="24"/>
      <c r="I723" s="24"/>
      <c r="J723" s="24"/>
      <c r="K723" s="24"/>
      <c r="L723" s="24"/>
      <c r="M723" s="24"/>
      <c r="N723" s="24"/>
      <c r="O723" s="24"/>
      <c r="P723" s="24"/>
      <c r="Q723" s="24"/>
      <c r="R723" s="24"/>
      <c r="S723" s="24"/>
      <c r="T723" s="24"/>
      <c r="U723" s="24"/>
      <c r="V723" s="24"/>
      <c r="W723" s="24"/>
      <c r="X723" s="24"/>
      <c r="Y723" s="24"/>
    </row>
    <row r="724" spans="1:25" ht="15">
      <c r="A724" s="24"/>
      <c r="B724" s="337"/>
      <c r="C724" s="26"/>
      <c r="D724" s="25"/>
      <c r="E724" s="27"/>
      <c r="F724" s="27"/>
      <c r="G724" s="27"/>
      <c r="H724" s="24"/>
      <c r="I724" s="24"/>
      <c r="J724" s="24"/>
      <c r="K724" s="24"/>
      <c r="L724" s="24"/>
      <c r="M724" s="24"/>
      <c r="N724" s="24"/>
      <c r="O724" s="24"/>
      <c r="P724" s="24"/>
      <c r="Q724" s="24"/>
      <c r="R724" s="24"/>
      <c r="S724" s="24"/>
      <c r="T724" s="24"/>
      <c r="U724" s="24"/>
      <c r="V724" s="24"/>
      <c r="W724" s="24"/>
      <c r="X724" s="24"/>
      <c r="Y724" s="24"/>
    </row>
    <row r="725" spans="1:25" ht="15">
      <c r="A725" s="24"/>
      <c r="B725" s="337"/>
      <c r="C725" s="26"/>
      <c r="D725" s="25"/>
      <c r="E725" s="27"/>
      <c r="F725" s="27"/>
      <c r="G725" s="27"/>
      <c r="H725" s="24"/>
      <c r="I725" s="24"/>
      <c r="J725" s="24"/>
      <c r="K725" s="24"/>
      <c r="L725" s="24"/>
      <c r="M725" s="24"/>
      <c r="N725" s="24"/>
      <c r="O725" s="24"/>
      <c r="P725" s="24"/>
      <c r="Q725" s="24"/>
      <c r="R725" s="24"/>
      <c r="S725" s="24"/>
      <c r="T725" s="24"/>
      <c r="U725" s="24"/>
      <c r="V725" s="24"/>
      <c r="W725" s="24"/>
      <c r="X725" s="24"/>
      <c r="Y725" s="24"/>
    </row>
    <row r="726" spans="1:25" ht="15">
      <c r="A726" s="24"/>
      <c r="B726" s="337"/>
      <c r="C726" s="26"/>
      <c r="D726" s="25"/>
      <c r="E726" s="27"/>
      <c r="F726" s="27"/>
      <c r="G726" s="27"/>
      <c r="H726" s="24"/>
      <c r="I726" s="24"/>
      <c r="J726" s="24"/>
      <c r="K726" s="24"/>
      <c r="L726" s="24"/>
      <c r="M726" s="24"/>
      <c r="N726" s="24"/>
      <c r="O726" s="24"/>
      <c r="P726" s="24"/>
      <c r="Q726" s="24"/>
      <c r="R726" s="24"/>
      <c r="S726" s="24"/>
      <c r="T726" s="24"/>
      <c r="U726" s="24"/>
      <c r="V726" s="24"/>
      <c r="W726" s="24"/>
      <c r="X726" s="24"/>
      <c r="Y726" s="24"/>
    </row>
    <row r="727" spans="1:25" ht="15">
      <c r="A727" s="24"/>
      <c r="B727" s="337"/>
      <c r="C727" s="26"/>
      <c r="D727" s="25"/>
      <c r="E727" s="27"/>
      <c r="F727" s="27"/>
      <c r="G727" s="27"/>
      <c r="H727" s="24"/>
      <c r="I727" s="24"/>
      <c r="J727" s="24"/>
      <c r="K727" s="24"/>
      <c r="L727" s="24"/>
      <c r="M727" s="24"/>
      <c r="N727" s="24"/>
      <c r="O727" s="24"/>
      <c r="P727" s="24"/>
      <c r="Q727" s="24"/>
      <c r="R727" s="24"/>
      <c r="S727" s="24"/>
      <c r="T727" s="24"/>
      <c r="U727" s="24"/>
      <c r="V727" s="24"/>
      <c r="W727" s="24"/>
      <c r="X727" s="24"/>
      <c r="Y727" s="24"/>
    </row>
    <row r="728" spans="1:25" ht="15">
      <c r="A728" s="24"/>
      <c r="B728" s="337"/>
      <c r="C728" s="26"/>
      <c r="D728" s="25"/>
      <c r="E728" s="27"/>
      <c r="F728" s="27"/>
      <c r="G728" s="27"/>
      <c r="H728" s="24"/>
      <c r="I728" s="24"/>
      <c r="J728" s="24"/>
      <c r="K728" s="24"/>
      <c r="L728" s="24"/>
      <c r="M728" s="24"/>
      <c r="N728" s="24"/>
      <c r="O728" s="24"/>
      <c r="P728" s="24"/>
      <c r="Q728" s="24"/>
      <c r="R728" s="24"/>
      <c r="S728" s="24"/>
      <c r="T728" s="24"/>
      <c r="U728" s="24"/>
      <c r="V728" s="24"/>
      <c r="W728" s="24"/>
      <c r="X728" s="24"/>
      <c r="Y728" s="24"/>
    </row>
    <row r="729" spans="1:25" ht="15">
      <c r="A729" s="24"/>
      <c r="B729" s="337"/>
      <c r="C729" s="26"/>
      <c r="D729" s="25"/>
      <c r="E729" s="27"/>
      <c r="F729" s="27"/>
      <c r="G729" s="27"/>
      <c r="H729" s="24"/>
      <c r="I729" s="24"/>
      <c r="J729" s="24"/>
      <c r="K729" s="24"/>
      <c r="L729" s="24"/>
      <c r="M729" s="24"/>
      <c r="N729" s="24"/>
      <c r="O729" s="24"/>
      <c r="P729" s="24"/>
      <c r="Q729" s="24"/>
      <c r="R729" s="24"/>
      <c r="S729" s="24"/>
      <c r="T729" s="24"/>
      <c r="U729" s="24"/>
      <c r="V729" s="24"/>
      <c r="W729" s="24"/>
      <c r="X729" s="24"/>
      <c r="Y729" s="24"/>
    </row>
    <row r="730" spans="1:25" ht="15">
      <c r="A730" s="24"/>
      <c r="B730" s="337"/>
      <c r="C730" s="26"/>
      <c r="D730" s="25"/>
      <c r="E730" s="27"/>
      <c r="F730" s="27"/>
      <c r="G730" s="27"/>
      <c r="H730" s="24"/>
      <c r="I730" s="24"/>
      <c r="J730" s="24"/>
      <c r="K730" s="24"/>
      <c r="L730" s="24"/>
      <c r="M730" s="24"/>
      <c r="N730" s="24"/>
      <c r="O730" s="24"/>
      <c r="P730" s="24"/>
      <c r="Q730" s="24"/>
      <c r="R730" s="24"/>
      <c r="S730" s="24"/>
      <c r="T730" s="24"/>
      <c r="U730" s="24"/>
      <c r="V730" s="24"/>
      <c r="W730" s="24"/>
      <c r="X730" s="24"/>
      <c r="Y730" s="24"/>
    </row>
    <row r="731" spans="1:25" ht="15">
      <c r="A731" s="24"/>
      <c r="B731" s="337"/>
      <c r="C731" s="26"/>
      <c r="D731" s="25"/>
      <c r="E731" s="27"/>
      <c r="F731" s="27"/>
      <c r="G731" s="27"/>
      <c r="H731" s="24"/>
      <c r="I731" s="24"/>
      <c r="J731" s="24"/>
      <c r="K731" s="24"/>
      <c r="L731" s="24"/>
      <c r="M731" s="24"/>
      <c r="N731" s="24"/>
      <c r="O731" s="24"/>
      <c r="P731" s="24"/>
      <c r="Q731" s="24"/>
      <c r="R731" s="24"/>
      <c r="S731" s="24"/>
      <c r="T731" s="24"/>
      <c r="U731" s="24"/>
      <c r="V731" s="24"/>
      <c r="W731" s="24"/>
      <c r="X731" s="24"/>
      <c r="Y731" s="24"/>
    </row>
    <row r="732" spans="1:25" ht="15">
      <c r="A732" s="24"/>
      <c r="B732" s="337"/>
      <c r="C732" s="26"/>
      <c r="D732" s="25"/>
      <c r="E732" s="27"/>
      <c r="F732" s="27"/>
      <c r="G732" s="27"/>
      <c r="H732" s="24"/>
      <c r="I732" s="24"/>
      <c r="J732" s="24"/>
      <c r="K732" s="24"/>
      <c r="L732" s="24"/>
      <c r="M732" s="24"/>
      <c r="N732" s="24"/>
      <c r="O732" s="24"/>
      <c r="P732" s="24"/>
      <c r="Q732" s="24"/>
      <c r="R732" s="24"/>
      <c r="S732" s="24"/>
      <c r="T732" s="24"/>
      <c r="U732" s="24"/>
      <c r="V732" s="24"/>
      <c r="W732" s="24"/>
      <c r="X732" s="24"/>
      <c r="Y732" s="24"/>
    </row>
    <row r="733" spans="1:25" ht="15">
      <c r="A733" s="24"/>
      <c r="B733" s="337"/>
      <c r="C733" s="26"/>
      <c r="D733" s="25"/>
      <c r="E733" s="27"/>
      <c r="F733" s="27"/>
      <c r="G733" s="27"/>
      <c r="H733" s="24"/>
      <c r="I733" s="24"/>
      <c r="J733" s="24"/>
      <c r="K733" s="24"/>
      <c r="L733" s="24"/>
      <c r="M733" s="24"/>
      <c r="N733" s="24"/>
      <c r="O733" s="24"/>
      <c r="P733" s="24"/>
      <c r="Q733" s="24"/>
      <c r="R733" s="24"/>
      <c r="S733" s="24"/>
      <c r="T733" s="24"/>
      <c r="U733" s="24"/>
      <c r="V733" s="24"/>
      <c r="W733" s="24"/>
      <c r="X733" s="24"/>
      <c r="Y733" s="24"/>
    </row>
    <row r="734" spans="1:25" ht="15">
      <c r="A734" s="24"/>
      <c r="B734" s="337"/>
      <c r="C734" s="26"/>
      <c r="D734" s="25"/>
      <c r="E734" s="27"/>
      <c r="F734" s="27"/>
      <c r="G734" s="27"/>
      <c r="H734" s="24"/>
      <c r="I734" s="24"/>
      <c r="J734" s="24"/>
      <c r="K734" s="24"/>
      <c r="L734" s="24"/>
      <c r="M734" s="24"/>
      <c r="N734" s="24"/>
      <c r="O734" s="24"/>
      <c r="P734" s="24"/>
      <c r="Q734" s="24"/>
      <c r="R734" s="24"/>
      <c r="S734" s="24"/>
      <c r="T734" s="24"/>
      <c r="U734" s="24"/>
      <c r="V734" s="24"/>
      <c r="W734" s="24"/>
      <c r="X734" s="24"/>
      <c r="Y734" s="24"/>
    </row>
    <row r="735" spans="1:25" ht="15">
      <c r="A735" s="24"/>
      <c r="B735" s="337"/>
      <c r="C735" s="26"/>
      <c r="D735" s="25"/>
      <c r="E735" s="27"/>
      <c r="F735" s="27"/>
      <c r="G735" s="27"/>
      <c r="H735" s="24"/>
      <c r="I735" s="24"/>
      <c r="J735" s="24"/>
      <c r="K735" s="24"/>
      <c r="L735" s="24"/>
      <c r="M735" s="24"/>
      <c r="N735" s="24"/>
      <c r="O735" s="24"/>
      <c r="P735" s="24"/>
      <c r="Q735" s="24"/>
      <c r="R735" s="24"/>
      <c r="S735" s="24"/>
      <c r="T735" s="24"/>
      <c r="U735" s="24"/>
      <c r="V735" s="24"/>
      <c r="W735" s="24"/>
      <c r="X735" s="24"/>
      <c r="Y735" s="24"/>
    </row>
    <row r="736" spans="1:25" ht="15">
      <c r="A736" s="24"/>
      <c r="B736" s="337"/>
      <c r="C736" s="26"/>
      <c r="D736" s="25"/>
      <c r="E736" s="27"/>
      <c r="F736" s="27"/>
      <c r="G736" s="27"/>
      <c r="H736" s="24"/>
      <c r="I736" s="24"/>
      <c r="J736" s="24"/>
      <c r="K736" s="24"/>
      <c r="L736" s="24"/>
      <c r="M736" s="24"/>
      <c r="N736" s="24"/>
      <c r="O736" s="24"/>
      <c r="P736" s="24"/>
      <c r="Q736" s="24"/>
      <c r="R736" s="24"/>
      <c r="S736" s="24"/>
      <c r="T736" s="24"/>
      <c r="U736" s="24"/>
      <c r="V736" s="24"/>
      <c r="W736" s="24"/>
      <c r="X736" s="24"/>
      <c r="Y736" s="24"/>
    </row>
    <row r="737" spans="1:25" ht="15">
      <c r="A737" s="24"/>
      <c r="B737" s="337"/>
      <c r="C737" s="26"/>
      <c r="D737" s="25"/>
      <c r="E737" s="27"/>
      <c r="F737" s="27"/>
      <c r="G737" s="27"/>
      <c r="H737" s="24"/>
      <c r="I737" s="24"/>
      <c r="J737" s="24"/>
      <c r="K737" s="24"/>
      <c r="L737" s="24"/>
      <c r="M737" s="24"/>
      <c r="N737" s="24"/>
      <c r="O737" s="24"/>
      <c r="P737" s="24"/>
      <c r="Q737" s="24"/>
      <c r="R737" s="24"/>
      <c r="S737" s="24"/>
      <c r="T737" s="24"/>
      <c r="U737" s="24"/>
      <c r="V737" s="24"/>
      <c r="W737" s="24"/>
      <c r="X737" s="24"/>
      <c r="Y737" s="24"/>
    </row>
    <row r="738" spans="1:25" ht="15">
      <c r="A738" s="24"/>
      <c r="B738" s="337"/>
      <c r="C738" s="26"/>
      <c r="D738" s="25"/>
      <c r="E738" s="27"/>
      <c r="F738" s="27"/>
      <c r="G738" s="27"/>
      <c r="H738" s="24"/>
      <c r="I738" s="24"/>
      <c r="J738" s="24"/>
      <c r="K738" s="24"/>
      <c r="L738" s="24"/>
      <c r="M738" s="24"/>
      <c r="N738" s="24"/>
      <c r="O738" s="24"/>
      <c r="P738" s="24"/>
      <c r="Q738" s="24"/>
      <c r="R738" s="24"/>
      <c r="S738" s="24"/>
      <c r="T738" s="24"/>
      <c r="U738" s="24"/>
      <c r="V738" s="24"/>
      <c r="W738" s="24"/>
      <c r="X738" s="24"/>
      <c r="Y738" s="24"/>
    </row>
    <row r="739" spans="1:25" ht="15">
      <c r="A739" s="24"/>
      <c r="B739" s="337"/>
      <c r="C739" s="26"/>
      <c r="D739" s="25"/>
      <c r="E739" s="27"/>
      <c r="F739" s="27"/>
      <c r="G739" s="27"/>
      <c r="H739" s="24"/>
      <c r="I739" s="24"/>
      <c r="J739" s="24"/>
      <c r="K739" s="24"/>
      <c r="L739" s="24"/>
      <c r="M739" s="24"/>
      <c r="N739" s="24"/>
      <c r="O739" s="24"/>
      <c r="P739" s="24"/>
      <c r="Q739" s="24"/>
      <c r="R739" s="24"/>
      <c r="S739" s="24"/>
      <c r="T739" s="24"/>
      <c r="U739" s="24"/>
      <c r="V739" s="24"/>
      <c r="W739" s="24"/>
      <c r="X739" s="24"/>
      <c r="Y739" s="24"/>
    </row>
    <row r="740" spans="1:25" ht="15">
      <c r="A740" s="24"/>
      <c r="B740" s="337"/>
      <c r="C740" s="26"/>
      <c r="D740" s="25"/>
      <c r="E740" s="27"/>
      <c r="F740" s="27"/>
      <c r="G740" s="27"/>
      <c r="H740" s="24"/>
      <c r="I740" s="24"/>
      <c r="J740" s="24"/>
      <c r="K740" s="24"/>
      <c r="L740" s="24"/>
      <c r="M740" s="24"/>
      <c r="N740" s="24"/>
      <c r="O740" s="24"/>
      <c r="P740" s="24"/>
      <c r="Q740" s="24"/>
      <c r="R740" s="24"/>
      <c r="S740" s="24"/>
      <c r="T740" s="24"/>
      <c r="U740" s="24"/>
      <c r="V740" s="24"/>
      <c r="W740" s="24"/>
      <c r="X740" s="24"/>
      <c r="Y740" s="24"/>
    </row>
    <row r="741" spans="1:25" ht="15">
      <c r="A741" s="24"/>
      <c r="B741" s="337"/>
      <c r="C741" s="26"/>
      <c r="D741" s="25"/>
      <c r="E741" s="27"/>
      <c r="F741" s="27"/>
      <c r="G741" s="27"/>
      <c r="H741" s="24"/>
      <c r="I741" s="24"/>
      <c r="J741" s="24"/>
      <c r="K741" s="24"/>
      <c r="L741" s="24"/>
      <c r="M741" s="24"/>
      <c r="N741" s="24"/>
      <c r="O741" s="24"/>
      <c r="P741" s="24"/>
      <c r="Q741" s="24"/>
      <c r="R741" s="24"/>
      <c r="S741" s="24"/>
      <c r="T741" s="24"/>
      <c r="U741" s="24"/>
      <c r="V741" s="24"/>
      <c r="W741" s="24"/>
      <c r="X741" s="24"/>
      <c r="Y741" s="24"/>
    </row>
    <row r="742" spans="1:25" ht="15">
      <c r="A742" s="24"/>
      <c r="B742" s="337"/>
      <c r="C742" s="26"/>
      <c r="D742" s="25"/>
      <c r="E742" s="27"/>
      <c r="F742" s="27"/>
      <c r="G742" s="27"/>
      <c r="H742" s="24"/>
      <c r="I742" s="24"/>
      <c r="J742" s="24"/>
      <c r="K742" s="24"/>
      <c r="L742" s="24"/>
      <c r="M742" s="24"/>
      <c r="N742" s="24"/>
      <c r="O742" s="24"/>
      <c r="P742" s="24"/>
      <c r="Q742" s="24"/>
      <c r="R742" s="24"/>
      <c r="S742" s="24"/>
      <c r="T742" s="24"/>
      <c r="U742" s="24"/>
      <c r="V742" s="24"/>
      <c r="W742" s="24"/>
      <c r="X742" s="24"/>
      <c r="Y742" s="24"/>
    </row>
    <row r="743" spans="1:25" ht="15">
      <c r="A743" s="24"/>
      <c r="B743" s="337"/>
      <c r="C743" s="26"/>
      <c r="D743" s="25"/>
      <c r="E743" s="27"/>
      <c r="F743" s="27"/>
      <c r="G743" s="27"/>
      <c r="H743" s="24"/>
      <c r="I743" s="24"/>
      <c r="J743" s="24"/>
      <c r="K743" s="24"/>
      <c r="L743" s="24"/>
      <c r="M743" s="24"/>
      <c r="N743" s="24"/>
      <c r="O743" s="24"/>
      <c r="P743" s="24"/>
      <c r="Q743" s="24"/>
      <c r="R743" s="24"/>
      <c r="S743" s="24"/>
      <c r="T743" s="24"/>
      <c r="U743" s="24"/>
      <c r="V743" s="24"/>
      <c r="W743" s="24"/>
      <c r="X743" s="24"/>
      <c r="Y743" s="24"/>
    </row>
    <row r="744" spans="1:25" ht="15">
      <c r="A744" s="24"/>
      <c r="B744" s="337"/>
      <c r="C744" s="26"/>
      <c r="D744" s="25"/>
      <c r="E744" s="27"/>
      <c r="F744" s="27"/>
      <c r="G744" s="27"/>
      <c r="H744" s="24"/>
      <c r="I744" s="24"/>
      <c r="J744" s="24"/>
      <c r="K744" s="24"/>
      <c r="L744" s="24"/>
      <c r="M744" s="24"/>
      <c r="N744" s="24"/>
      <c r="O744" s="24"/>
      <c r="P744" s="24"/>
      <c r="Q744" s="24"/>
      <c r="R744" s="24"/>
      <c r="S744" s="24"/>
      <c r="T744" s="24"/>
      <c r="U744" s="24"/>
      <c r="V744" s="24"/>
      <c r="W744" s="24"/>
      <c r="X744" s="24"/>
      <c r="Y744" s="24"/>
    </row>
    <row r="745" spans="1:25" ht="15">
      <c r="A745" s="24"/>
      <c r="B745" s="337"/>
      <c r="C745" s="26"/>
      <c r="D745" s="25"/>
      <c r="E745" s="27"/>
      <c r="F745" s="27"/>
      <c r="G745" s="27"/>
      <c r="H745" s="24"/>
      <c r="I745" s="24"/>
      <c r="J745" s="24"/>
      <c r="K745" s="24"/>
      <c r="L745" s="24"/>
      <c r="M745" s="24"/>
      <c r="N745" s="24"/>
      <c r="O745" s="24"/>
      <c r="P745" s="24"/>
      <c r="Q745" s="24"/>
      <c r="R745" s="24"/>
      <c r="S745" s="24"/>
      <c r="T745" s="24"/>
      <c r="U745" s="24"/>
      <c r="V745" s="24"/>
      <c r="W745" s="24"/>
      <c r="X745" s="24"/>
      <c r="Y745" s="24"/>
    </row>
    <row r="746" spans="1:25" ht="15">
      <c r="A746" s="24"/>
      <c r="B746" s="337"/>
      <c r="C746" s="26"/>
      <c r="D746" s="25"/>
      <c r="E746" s="27"/>
      <c r="F746" s="27"/>
      <c r="G746" s="27"/>
      <c r="H746" s="24"/>
      <c r="I746" s="24"/>
      <c r="J746" s="24"/>
      <c r="K746" s="24"/>
      <c r="L746" s="24"/>
      <c r="M746" s="24"/>
      <c r="N746" s="24"/>
      <c r="O746" s="24"/>
      <c r="P746" s="24"/>
      <c r="Q746" s="24"/>
      <c r="R746" s="24"/>
      <c r="S746" s="24"/>
      <c r="T746" s="24"/>
      <c r="U746" s="24"/>
      <c r="V746" s="24"/>
      <c r="W746" s="24"/>
      <c r="X746" s="24"/>
      <c r="Y746" s="24"/>
    </row>
    <row r="747" spans="1:25" ht="15">
      <c r="A747" s="24"/>
      <c r="B747" s="337"/>
      <c r="C747" s="26"/>
      <c r="D747" s="25"/>
      <c r="E747" s="27"/>
      <c r="F747" s="27"/>
      <c r="G747" s="27"/>
      <c r="H747" s="24"/>
      <c r="I747" s="24"/>
      <c r="J747" s="24"/>
      <c r="K747" s="24"/>
      <c r="L747" s="24"/>
      <c r="M747" s="24"/>
      <c r="N747" s="24"/>
      <c r="O747" s="24"/>
      <c r="P747" s="24"/>
      <c r="Q747" s="24"/>
      <c r="R747" s="24"/>
      <c r="S747" s="24"/>
      <c r="T747" s="24"/>
      <c r="U747" s="24"/>
      <c r="V747" s="24"/>
      <c r="W747" s="24"/>
      <c r="X747" s="24"/>
      <c r="Y747" s="24"/>
    </row>
    <row r="748" spans="1:25" ht="15">
      <c r="A748" s="24"/>
      <c r="B748" s="337"/>
      <c r="C748" s="26"/>
      <c r="D748" s="25"/>
      <c r="E748" s="27"/>
      <c r="F748" s="27"/>
      <c r="G748" s="27"/>
      <c r="H748" s="24"/>
      <c r="I748" s="24"/>
      <c r="J748" s="24"/>
      <c r="K748" s="24"/>
      <c r="L748" s="24"/>
      <c r="M748" s="24"/>
      <c r="N748" s="24"/>
      <c r="O748" s="24"/>
      <c r="P748" s="24"/>
      <c r="Q748" s="24"/>
      <c r="R748" s="24"/>
      <c r="S748" s="24"/>
      <c r="T748" s="24"/>
      <c r="U748" s="24"/>
      <c r="V748" s="24"/>
      <c r="W748" s="24"/>
      <c r="X748" s="24"/>
      <c r="Y748" s="24"/>
    </row>
    <row r="749" spans="1:25" ht="15">
      <c r="A749" s="24"/>
      <c r="B749" s="337"/>
      <c r="C749" s="26"/>
      <c r="D749" s="25"/>
      <c r="E749" s="27"/>
      <c r="F749" s="27"/>
      <c r="G749" s="27"/>
      <c r="H749" s="24"/>
      <c r="I749" s="24"/>
      <c r="J749" s="24"/>
      <c r="K749" s="24"/>
      <c r="L749" s="24"/>
      <c r="M749" s="24"/>
      <c r="N749" s="24"/>
      <c r="O749" s="24"/>
      <c r="P749" s="24"/>
      <c r="Q749" s="24"/>
      <c r="R749" s="24"/>
      <c r="S749" s="24"/>
      <c r="T749" s="24"/>
      <c r="U749" s="24"/>
      <c r="V749" s="24"/>
      <c r="W749" s="24"/>
      <c r="X749" s="24"/>
      <c r="Y749" s="24"/>
    </row>
    <row r="750" spans="1:25" ht="15">
      <c r="A750" s="24"/>
      <c r="B750" s="337"/>
      <c r="C750" s="26"/>
      <c r="D750" s="25"/>
      <c r="E750" s="27"/>
      <c r="F750" s="27"/>
      <c r="G750" s="27"/>
      <c r="H750" s="24"/>
      <c r="I750" s="24"/>
      <c r="J750" s="24"/>
      <c r="K750" s="24"/>
      <c r="L750" s="24"/>
      <c r="M750" s="24"/>
      <c r="N750" s="24"/>
      <c r="O750" s="24"/>
      <c r="P750" s="24"/>
      <c r="Q750" s="24"/>
      <c r="R750" s="24"/>
      <c r="S750" s="24"/>
      <c r="T750" s="24"/>
      <c r="U750" s="24"/>
      <c r="V750" s="24"/>
      <c r="W750" s="24"/>
      <c r="X750" s="24"/>
      <c r="Y750" s="24"/>
    </row>
    <row r="751" spans="1:25" ht="15">
      <c r="A751" s="24"/>
      <c r="B751" s="337"/>
      <c r="C751" s="26"/>
      <c r="D751" s="25"/>
      <c r="E751" s="27"/>
      <c r="F751" s="27"/>
      <c r="G751" s="27"/>
      <c r="H751" s="24"/>
      <c r="I751" s="24"/>
      <c r="J751" s="24"/>
      <c r="K751" s="24"/>
      <c r="L751" s="24"/>
      <c r="M751" s="24"/>
      <c r="N751" s="24"/>
      <c r="O751" s="24"/>
      <c r="P751" s="24"/>
      <c r="Q751" s="24"/>
      <c r="R751" s="24"/>
      <c r="S751" s="24"/>
      <c r="T751" s="24"/>
      <c r="U751" s="24"/>
      <c r="V751" s="24"/>
      <c r="W751" s="24"/>
      <c r="X751" s="24"/>
      <c r="Y751" s="24"/>
    </row>
    <row r="752" spans="1:25" ht="15">
      <c r="A752" s="24"/>
      <c r="B752" s="337"/>
      <c r="C752" s="26"/>
      <c r="D752" s="25"/>
      <c r="E752" s="27"/>
      <c r="F752" s="27"/>
      <c r="G752" s="27"/>
      <c r="H752" s="24"/>
      <c r="I752" s="24"/>
      <c r="J752" s="24"/>
      <c r="K752" s="24"/>
      <c r="L752" s="24"/>
      <c r="M752" s="24"/>
      <c r="N752" s="24"/>
      <c r="O752" s="24"/>
      <c r="P752" s="24"/>
      <c r="Q752" s="24"/>
      <c r="R752" s="24"/>
      <c r="S752" s="24"/>
      <c r="T752" s="24"/>
      <c r="U752" s="24"/>
      <c r="V752" s="24"/>
      <c r="W752" s="24"/>
      <c r="X752" s="24"/>
      <c r="Y752" s="24"/>
    </row>
    <row r="753" spans="1:25" ht="15">
      <c r="A753" s="24"/>
      <c r="B753" s="337"/>
      <c r="C753" s="26"/>
      <c r="D753" s="25"/>
      <c r="E753" s="27"/>
      <c r="F753" s="27"/>
      <c r="G753" s="27"/>
      <c r="H753" s="24"/>
      <c r="I753" s="24"/>
      <c r="J753" s="24"/>
      <c r="K753" s="24"/>
      <c r="L753" s="24"/>
      <c r="M753" s="24"/>
      <c r="N753" s="24"/>
      <c r="O753" s="24"/>
      <c r="P753" s="24"/>
      <c r="Q753" s="24"/>
      <c r="R753" s="24"/>
      <c r="S753" s="24"/>
      <c r="T753" s="24"/>
      <c r="U753" s="24"/>
      <c r="V753" s="24"/>
      <c r="W753" s="24"/>
      <c r="X753" s="24"/>
      <c r="Y753" s="24"/>
    </row>
    <row r="754" spans="1:25" ht="15">
      <c r="A754" s="24"/>
      <c r="B754" s="337"/>
      <c r="C754" s="26"/>
      <c r="D754" s="25"/>
      <c r="E754" s="27"/>
      <c r="F754" s="27"/>
      <c r="G754" s="27"/>
      <c r="H754" s="24"/>
      <c r="I754" s="24"/>
      <c r="J754" s="24"/>
      <c r="K754" s="24"/>
      <c r="L754" s="24"/>
      <c r="M754" s="24"/>
      <c r="N754" s="24"/>
      <c r="O754" s="24"/>
      <c r="P754" s="24"/>
      <c r="Q754" s="24"/>
      <c r="R754" s="24"/>
      <c r="S754" s="24"/>
      <c r="T754" s="24"/>
      <c r="U754" s="24"/>
      <c r="V754" s="24"/>
      <c r="W754" s="24"/>
      <c r="X754" s="24"/>
      <c r="Y754" s="24"/>
    </row>
    <row r="755" spans="1:25" ht="15">
      <c r="A755" s="24"/>
      <c r="B755" s="337"/>
      <c r="C755" s="26"/>
      <c r="D755" s="25"/>
      <c r="E755" s="27"/>
      <c r="F755" s="27"/>
      <c r="G755" s="27"/>
      <c r="H755" s="24"/>
      <c r="I755" s="24"/>
      <c r="J755" s="24"/>
      <c r="K755" s="24"/>
      <c r="L755" s="24"/>
      <c r="M755" s="24"/>
      <c r="N755" s="24"/>
      <c r="O755" s="24"/>
      <c r="P755" s="24"/>
      <c r="Q755" s="24"/>
      <c r="R755" s="24"/>
      <c r="S755" s="24"/>
      <c r="T755" s="24"/>
      <c r="U755" s="24"/>
      <c r="V755" s="24"/>
      <c r="W755" s="24"/>
      <c r="X755" s="24"/>
      <c r="Y755" s="24"/>
    </row>
    <row r="756" spans="1:25" ht="15">
      <c r="A756" s="24"/>
      <c r="B756" s="337"/>
      <c r="C756" s="26"/>
      <c r="D756" s="25"/>
      <c r="E756" s="27"/>
      <c r="F756" s="27"/>
      <c r="G756" s="27"/>
      <c r="H756" s="24"/>
      <c r="I756" s="24"/>
      <c r="J756" s="24"/>
      <c r="K756" s="24"/>
      <c r="L756" s="24"/>
      <c r="M756" s="24"/>
      <c r="N756" s="24"/>
      <c r="O756" s="24"/>
      <c r="P756" s="24"/>
      <c r="Q756" s="24"/>
      <c r="R756" s="24"/>
      <c r="S756" s="24"/>
      <c r="T756" s="24"/>
      <c r="U756" s="24"/>
      <c r="V756" s="24"/>
      <c r="W756" s="24"/>
      <c r="X756" s="24"/>
      <c r="Y756" s="24"/>
    </row>
    <row r="757" spans="1:25" ht="15">
      <c r="A757" s="24"/>
      <c r="B757" s="337"/>
      <c r="C757" s="26"/>
      <c r="D757" s="25"/>
      <c r="E757" s="27"/>
      <c r="F757" s="27"/>
      <c r="G757" s="27"/>
      <c r="H757" s="24"/>
      <c r="I757" s="24"/>
      <c r="J757" s="24"/>
      <c r="K757" s="24"/>
      <c r="L757" s="24"/>
      <c r="M757" s="24"/>
      <c r="N757" s="24"/>
      <c r="O757" s="24"/>
      <c r="P757" s="24"/>
      <c r="Q757" s="24"/>
      <c r="R757" s="24"/>
      <c r="S757" s="24"/>
      <c r="T757" s="24"/>
      <c r="U757" s="24"/>
      <c r="V757" s="24"/>
      <c r="W757" s="24"/>
      <c r="X757" s="24"/>
      <c r="Y757" s="24"/>
    </row>
    <row r="758" spans="1:25" ht="15">
      <c r="A758" s="24"/>
      <c r="B758" s="337"/>
      <c r="C758" s="26"/>
      <c r="D758" s="25"/>
      <c r="E758" s="27"/>
      <c r="F758" s="27"/>
      <c r="G758" s="27"/>
      <c r="H758" s="24"/>
      <c r="I758" s="24"/>
      <c r="J758" s="24"/>
      <c r="K758" s="24"/>
      <c r="L758" s="24"/>
      <c r="M758" s="24"/>
      <c r="N758" s="24"/>
      <c r="O758" s="24"/>
      <c r="P758" s="24"/>
      <c r="Q758" s="24"/>
      <c r="R758" s="24"/>
      <c r="S758" s="24"/>
      <c r="T758" s="24"/>
      <c r="U758" s="24"/>
      <c r="V758" s="24"/>
      <c r="W758" s="24"/>
      <c r="X758" s="24"/>
      <c r="Y758" s="24"/>
    </row>
    <row r="759" spans="1:25" ht="15">
      <c r="A759" s="24"/>
      <c r="B759" s="337"/>
      <c r="C759" s="26"/>
      <c r="D759" s="25"/>
      <c r="E759" s="27"/>
      <c r="F759" s="27"/>
      <c r="G759" s="27"/>
      <c r="H759" s="24"/>
      <c r="I759" s="24"/>
      <c r="J759" s="24"/>
      <c r="K759" s="24"/>
      <c r="L759" s="24"/>
      <c r="M759" s="24"/>
      <c r="N759" s="24"/>
      <c r="O759" s="24"/>
      <c r="P759" s="24"/>
      <c r="Q759" s="24"/>
      <c r="R759" s="24"/>
      <c r="S759" s="24"/>
      <c r="T759" s="24"/>
      <c r="U759" s="24"/>
      <c r="V759" s="24"/>
      <c r="W759" s="24"/>
      <c r="X759" s="24"/>
      <c r="Y759" s="24"/>
    </row>
    <row r="760" spans="1:25" ht="15">
      <c r="A760" s="24"/>
      <c r="B760" s="337"/>
      <c r="C760" s="26"/>
      <c r="D760" s="25"/>
      <c r="E760" s="27"/>
      <c r="F760" s="27"/>
      <c r="G760" s="27"/>
      <c r="H760" s="24"/>
      <c r="I760" s="24"/>
      <c r="J760" s="24"/>
      <c r="K760" s="24"/>
      <c r="L760" s="24"/>
      <c r="M760" s="24"/>
      <c r="N760" s="24"/>
      <c r="O760" s="24"/>
      <c r="P760" s="24"/>
      <c r="Q760" s="24"/>
      <c r="R760" s="24"/>
      <c r="S760" s="24"/>
      <c r="T760" s="24"/>
      <c r="U760" s="24"/>
      <c r="V760" s="24"/>
      <c r="W760" s="24"/>
      <c r="X760" s="24"/>
      <c r="Y760" s="24"/>
    </row>
    <row r="761" spans="1:25" ht="15">
      <c r="A761" s="24"/>
      <c r="B761" s="337"/>
      <c r="C761" s="26"/>
      <c r="D761" s="25"/>
      <c r="E761" s="27"/>
      <c r="F761" s="27"/>
      <c r="G761" s="27"/>
      <c r="H761" s="24"/>
      <c r="I761" s="24"/>
      <c r="J761" s="24"/>
      <c r="K761" s="24"/>
      <c r="L761" s="24"/>
      <c r="M761" s="24"/>
      <c r="N761" s="24"/>
      <c r="O761" s="24"/>
      <c r="P761" s="24"/>
      <c r="Q761" s="24"/>
      <c r="R761" s="24"/>
      <c r="S761" s="24"/>
      <c r="T761" s="24"/>
      <c r="U761" s="24"/>
      <c r="V761" s="24"/>
      <c r="W761" s="24"/>
      <c r="X761" s="24"/>
      <c r="Y761" s="24"/>
    </row>
    <row r="762" spans="1:25" ht="15">
      <c r="A762" s="24"/>
      <c r="B762" s="337"/>
      <c r="C762" s="26"/>
      <c r="D762" s="25"/>
      <c r="E762" s="27"/>
      <c r="F762" s="27"/>
      <c r="G762" s="27"/>
      <c r="H762" s="24"/>
      <c r="I762" s="24"/>
      <c r="J762" s="24"/>
      <c r="K762" s="24"/>
      <c r="L762" s="24"/>
      <c r="M762" s="24"/>
      <c r="N762" s="24"/>
      <c r="O762" s="24"/>
      <c r="P762" s="24"/>
      <c r="Q762" s="24"/>
      <c r="R762" s="24"/>
      <c r="S762" s="24"/>
      <c r="T762" s="24"/>
      <c r="U762" s="24"/>
      <c r="V762" s="24"/>
      <c r="W762" s="24"/>
      <c r="X762" s="24"/>
      <c r="Y762" s="24"/>
    </row>
    <row r="763" spans="1:25" ht="15">
      <c r="A763" s="24"/>
      <c r="B763" s="337"/>
      <c r="C763" s="26"/>
      <c r="D763" s="25"/>
      <c r="E763" s="27"/>
      <c r="F763" s="27"/>
      <c r="G763" s="27"/>
      <c r="H763" s="24"/>
      <c r="I763" s="24"/>
      <c r="J763" s="24"/>
      <c r="K763" s="24"/>
      <c r="L763" s="24"/>
      <c r="M763" s="24"/>
      <c r="N763" s="24"/>
      <c r="O763" s="24"/>
      <c r="P763" s="24"/>
      <c r="Q763" s="24"/>
      <c r="R763" s="24"/>
      <c r="S763" s="24"/>
      <c r="T763" s="24"/>
      <c r="U763" s="24"/>
      <c r="V763" s="24"/>
      <c r="W763" s="24"/>
      <c r="X763" s="24"/>
      <c r="Y763" s="24"/>
    </row>
    <row r="764" spans="1:25" ht="15">
      <c r="A764" s="24"/>
      <c r="B764" s="337"/>
      <c r="C764" s="26"/>
      <c r="D764" s="25"/>
      <c r="E764" s="27"/>
      <c r="F764" s="27"/>
      <c r="G764" s="27"/>
      <c r="H764" s="24"/>
      <c r="I764" s="24"/>
      <c r="J764" s="24"/>
      <c r="K764" s="24"/>
      <c r="L764" s="24"/>
      <c r="M764" s="24"/>
      <c r="N764" s="24"/>
      <c r="O764" s="24"/>
      <c r="P764" s="24"/>
      <c r="Q764" s="24"/>
      <c r="R764" s="24"/>
      <c r="S764" s="24"/>
      <c r="T764" s="24"/>
      <c r="U764" s="24"/>
      <c r="V764" s="24"/>
      <c r="W764" s="24"/>
      <c r="X764" s="24"/>
      <c r="Y764" s="24"/>
    </row>
    <row r="765" spans="1:25" ht="15">
      <c r="A765" s="24"/>
      <c r="B765" s="337"/>
      <c r="C765" s="26"/>
      <c r="D765" s="25"/>
      <c r="E765" s="27"/>
      <c r="F765" s="27"/>
      <c r="G765" s="27"/>
      <c r="H765" s="24"/>
      <c r="I765" s="24"/>
      <c r="J765" s="24"/>
      <c r="K765" s="24"/>
      <c r="L765" s="24"/>
      <c r="M765" s="24"/>
      <c r="N765" s="24"/>
      <c r="O765" s="24"/>
      <c r="P765" s="24"/>
      <c r="Q765" s="24"/>
      <c r="R765" s="24"/>
      <c r="S765" s="24"/>
      <c r="T765" s="24"/>
      <c r="U765" s="24"/>
      <c r="V765" s="24"/>
      <c r="W765" s="24"/>
      <c r="X765" s="24"/>
      <c r="Y765" s="24"/>
    </row>
    <row r="766" spans="1:25" ht="15">
      <c r="A766" s="24"/>
      <c r="B766" s="337"/>
      <c r="C766" s="26"/>
      <c r="D766" s="25"/>
      <c r="E766" s="27"/>
      <c r="F766" s="27"/>
      <c r="G766" s="27"/>
      <c r="H766" s="24"/>
      <c r="I766" s="24"/>
      <c r="J766" s="24"/>
      <c r="K766" s="24"/>
      <c r="L766" s="24"/>
      <c r="M766" s="24"/>
      <c r="N766" s="24"/>
      <c r="O766" s="24"/>
      <c r="P766" s="24"/>
      <c r="Q766" s="24"/>
      <c r="R766" s="24"/>
      <c r="S766" s="24"/>
      <c r="T766" s="24"/>
      <c r="U766" s="24"/>
      <c r="V766" s="24"/>
      <c r="W766" s="24"/>
      <c r="X766" s="24"/>
      <c r="Y766" s="24"/>
    </row>
    <row r="767" spans="1:25" ht="15">
      <c r="A767" s="24"/>
      <c r="B767" s="337"/>
      <c r="C767" s="26"/>
      <c r="D767" s="25"/>
      <c r="E767" s="27"/>
      <c r="F767" s="27"/>
      <c r="G767" s="27"/>
      <c r="H767" s="24"/>
      <c r="I767" s="24"/>
      <c r="J767" s="24"/>
      <c r="K767" s="24"/>
      <c r="L767" s="24"/>
      <c r="M767" s="24"/>
      <c r="N767" s="24"/>
      <c r="O767" s="24"/>
      <c r="P767" s="24"/>
      <c r="Q767" s="24"/>
      <c r="R767" s="24"/>
      <c r="S767" s="24"/>
      <c r="T767" s="24"/>
      <c r="U767" s="24"/>
      <c r="V767" s="24"/>
      <c r="W767" s="24"/>
      <c r="X767" s="24"/>
      <c r="Y767" s="24"/>
    </row>
    <row r="768" spans="1:25" ht="15">
      <c r="A768" s="24"/>
      <c r="B768" s="337"/>
      <c r="C768" s="26"/>
      <c r="D768" s="25"/>
      <c r="E768" s="27"/>
      <c r="F768" s="27"/>
      <c r="G768" s="27"/>
      <c r="H768" s="24"/>
      <c r="I768" s="24"/>
      <c r="J768" s="24"/>
      <c r="K768" s="24"/>
      <c r="L768" s="24"/>
      <c r="M768" s="24"/>
      <c r="N768" s="24"/>
      <c r="O768" s="24"/>
      <c r="P768" s="24"/>
      <c r="Q768" s="24"/>
      <c r="R768" s="24"/>
      <c r="S768" s="24"/>
      <c r="T768" s="24"/>
      <c r="U768" s="24"/>
      <c r="V768" s="24"/>
      <c r="W768" s="24"/>
      <c r="X768" s="24"/>
      <c r="Y768" s="24"/>
    </row>
    <row r="769" spans="1:25" ht="15">
      <c r="A769" s="24"/>
      <c r="B769" s="337"/>
      <c r="C769" s="26"/>
      <c r="D769" s="25"/>
      <c r="E769" s="27"/>
      <c r="F769" s="27"/>
      <c r="G769" s="27"/>
      <c r="H769" s="24"/>
      <c r="I769" s="24"/>
      <c r="J769" s="24"/>
      <c r="K769" s="24"/>
      <c r="L769" s="24"/>
      <c r="M769" s="24"/>
      <c r="N769" s="24"/>
      <c r="O769" s="24"/>
      <c r="P769" s="24"/>
      <c r="Q769" s="24"/>
      <c r="R769" s="24"/>
      <c r="S769" s="24"/>
      <c r="T769" s="24"/>
      <c r="U769" s="24"/>
      <c r="V769" s="24"/>
      <c r="W769" s="24"/>
      <c r="X769" s="24"/>
      <c r="Y769" s="24"/>
    </row>
    <row r="770" spans="1:25" ht="15">
      <c r="A770" s="24"/>
      <c r="B770" s="337"/>
      <c r="C770" s="26"/>
      <c r="D770" s="25"/>
      <c r="E770" s="27"/>
      <c r="F770" s="27"/>
      <c r="G770" s="27"/>
      <c r="H770" s="24"/>
      <c r="I770" s="24"/>
      <c r="J770" s="24"/>
      <c r="K770" s="24"/>
      <c r="L770" s="24"/>
      <c r="M770" s="24"/>
      <c r="N770" s="24"/>
      <c r="O770" s="24"/>
      <c r="P770" s="24"/>
      <c r="Q770" s="24"/>
      <c r="R770" s="24"/>
      <c r="S770" s="24"/>
      <c r="T770" s="24"/>
      <c r="U770" s="24"/>
      <c r="V770" s="24"/>
      <c r="W770" s="24"/>
      <c r="X770" s="24"/>
      <c r="Y770" s="24"/>
    </row>
    <row r="771" spans="1:25" ht="15">
      <c r="A771" s="24"/>
      <c r="B771" s="337"/>
      <c r="C771" s="26"/>
      <c r="D771" s="25"/>
      <c r="E771" s="27"/>
      <c r="F771" s="27"/>
      <c r="G771" s="27"/>
      <c r="H771" s="24"/>
      <c r="I771" s="24"/>
      <c r="J771" s="24"/>
      <c r="K771" s="24"/>
      <c r="L771" s="24"/>
      <c r="M771" s="24"/>
      <c r="N771" s="24"/>
      <c r="O771" s="24"/>
      <c r="P771" s="24"/>
      <c r="Q771" s="24"/>
      <c r="R771" s="24"/>
      <c r="S771" s="24"/>
      <c r="T771" s="24"/>
      <c r="U771" s="24"/>
      <c r="V771" s="24"/>
      <c r="W771" s="24"/>
      <c r="X771" s="24"/>
      <c r="Y771" s="24"/>
    </row>
    <row r="772" spans="1:25" ht="15">
      <c r="A772" s="24"/>
      <c r="B772" s="337"/>
      <c r="C772" s="26"/>
      <c r="D772" s="25"/>
      <c r="E772" s="27"/>
      <c r="F772" s="27"/>
      <c r="G772" s="27"/>
      <c r="H772" s="24"/>
      <c r="I772" s="24"/>
      <c r="J772" s="24"/>
      <c r="K772" s="24"/>
      <c r="L772" s="24"/>
      <c r="M772" s="24"/>
      <c r="N772" s="24"/>
      <c r="O772" s="24"/>
      <c r="P772" s="24"/>
      <c r="Q772" s="24"/>
      <c r="R772" s="24"/>
      <c r="S772" s="24"/>
      <c r="T772" s="24"/>
      <c r="U772" s="24"/>
      <c r="V772" s="24"/>
      <c r="W772" s="24"/>
      <c r="X772" s="24"/>
      <c r="Y772" s="24"/>
    </row>
    <row r="773" spans="1:25" ht="15">
      <c r="A773" s="24"/>
      <c r="B773" s="337"/>
      <c r="C773" s="26"/>
      <c r="D773" s="25"/>
      <c r="E773" s="27"/>
      <c r="F773" s="27"/>
      <c r="G773" s="27"/>
      <c r="H773" s="24"/>
      <c r="I773" s="24"/>
      <c r="J773" s="24"/>
      <c r="K773" s="24"/>
      <c r="L773" s="24"/>
      <c r="M773" s="24"/>
      <c r="N773" s="24"/>
      <c r="O773" s="24"/>
      <c r="P773" s="24"/>
      <c r="Q773" s="24"/>
      <c r="R773" s="24"/>
      <c r="S773" s="24"/>
      <c r="T773" s="24"/>
      <c r="U773" s="24"/>
      <c r="V773" s="24"/>
      <c r="W773" s="24"/>
      <c r="X773" s="24"/>
      <c r="Y773" s="24"/>
    </row>
    <row r="774" spans="1:25" ht="15">
      <c r="A774" s="24"/>
      <c r="B774" s="337"/>
      <c r="C774" s="26"/>
      <c r="D774" s="25"/>
      <c r="E774" s="27"/>
      <c r="F774" s="27"/>
      <c r="G774" s="27"/>
      <c r="H774" s="24"/>
      <c r="I774" s="24"/>
      <c r="J774" s="24"/>
      <c r="K774" s="24"/>
      <c r="L774" s="24"/>
      <c r="M774" s="24"/>
      <c r="N774" s="24"/>
      <c r="O774" s="24"/>
      <c r="P774" s="24"/>
      <c r="Q774" s="24"/>
      <c r="R774" s="24"/>
      <c r="S774" s="24"/>
      <c r="T774" s="24"/>
      <c r="U774" s="24"/>
      <c r="V774" s="24"/>
      <c r="W774" s="24"/>
      <c r="X774" s="24"/>
      <c r="Y774" s="24"/>
    </row>
    <row r="775" spans="1:25" ht="15">
      <c r="A775" s="24"/>
      <c r="B775" s="337"/>
      <c r="C775" s="26"/>
      <c r="D775" s="25"/>
      <c r="E775" s="27"/>
      <c r="F775" s="27"/>
      <c r="G775" s="27"/>
      <c r="H775" s="24"/>
      <c r="I775" s="24"/>
      <c r="J775" s="24"/>
      <c r="K775" s="24"/>
      <c r="L775" s="24"/>
      <c r="M775" s="24"/>
      <c r="N775" s="24"/>
      <c r="O775" s="24"/>
      <c r="P775" s="24"/>
      <c r="Q775" s="24"/>
      <c r="R775" s="24"/>
      <c r="S775" s="24"/>
      <c r="T775" s="24"/>
      <c r="U775" s="24"/>
      <c r="V775" s="24"/>
      <c r="W775" s="24"/>
      <c r="X775" s="24"/>
      <c r="Y775" s="24"/>
    </row>
    <row r="776" spans="1:25" ht="15">
      <c r="A776" s="24"/>
      <c r="B776" s="337"/>
      <c r="C776" s="26"/>
      <c r="D776" s="25"/>
      <c r="E776" s="27"/>
      <c r="F776" s="27"/>
      <c r="G776" s="27"/>
      <c r="H776" s="24"/>
      <c r="I776" s="24"/>
      <c r="J776" s="24"/>
      <c r="K776" s="24"/>
      <c r="L776" s="24"/>
      <c r="M776" s="24"/>
      <c r="N776" s="24"/>
      <c r="O776" s="24"/>
      <c r="P776" s="24"/>
      <c r="Q776" s="24"/>
      <c r="R776" s="24"/>
      <c r="S776" s="24"/>
      <c r="T776" s="24"/>
      <c r="U776" s="24"/>
      <c r="V776" s="24"/>
      <c r="W776" s="24"/>
      <c r="X776" s="24"/>
      <c r="Y776" s="24"/>
    </row>
    <row r="777" spans="1:25" ht="15">
      <c r="A777" s="24"/>
      <c r="B777" s="337"/>
      <c r="C777" s="26"/>
      <c r="D777" s="25"/>
      <c r="E777" s="27"/>
      <c r="F777" s="27"/>
      <c r="G777" s="27"/>
      <c r="H777" s="24"/>
      <c r="I777" s="24"/>
      <c r="J777" s="24"/>
      <c r="K777" s="24"/>
      <c r="L777" s="24"/>
      <c r="M777" s="24"/>
      <c r="N777" s="24"/>
      <c r="O777" s="24"/>
      <c r="P777" s="24"/>
      <c r="Q777" s="24"/>
      <c r="R777" s="24"/>
      <c r="S777" s="24"/>
      <c r="T777" s="24"/>
      <c r="U777" s="24"/>
      <c r="V777" s="24"/>
      <c r="W777" s="24"/>
      <c r="X777" s="24"/>
      <c r="Y777" s="24"/>
    </row>
    <row r="778" spans="1:25" ht="15">
      <c r="A778" s="24"/>
      <c r="B778" s="337"/>
      <c r="C778" s="26"/>
      <c r="D778" s="25"/>
      <c r="E778" s="27"/>
      <c r="F778" s="27"/>
      <c r="G778" s="27"/>
      <c r="H778" s="24"/>
      <c r="I778" s="24"/>
      <c r="J778" s="24"/>
      <c r="K778" s="24"/>
      <c r="L778" s="24"/>
      <c r="M778" s="24"/>
      <c r="N778" s="24"/>
      <c r="O778" s="24"/>
      <c r="P778" s="24"/>
      <c r="Q778" s="24"/>
      <c r="R778" s="24"/>
      <c r="S778" s="24"/>
      <c r="T778" s="24"/>
      <c r="U778" s="24"/>
      <c r="V778" s="24"/>
      <c r="W778" s="24"/>
      <c r="X778" s="24"/>
      <c r="Y778" s="24"/>
    </row>
    <row r="779" spans="1:25" ht="15">
      <c r="A779" s="24"/>
      <c r="B779" s="337"/>
      <c r="C779" s="26"/>
      <c r="D779" s="25"/>
      <c r="E779" s="27"/>
      <c r="F779" s="27"/>
      <c r="G779" s="27"/>
      <c r="H779" s="24"/>
      <c r="I779" s="24"/>
      <c r="J779" s="24"/>
      <c r="K779" s="24"/>
      <c r="L779" s="24"/>
      <c r="M779" s="24"/>
      <c r="N779" s="24"/>
      <c r="O779" s="24"/>
      <c r="P779" s="24"/>
      <c r="Q779" s="24"/>
      <c r="R779" s="24"/>
      <c r="S779" s="24"/>
      <c r="T779" s="24"/>
      <c r="U779" s="24"/>
      <c r="V779" s="24"/>
      <c r="W779" s="24"/>
      <c r="X779" s="24"/>
      <c r="Y779" s="24"/>
    </row>
    <row r="780" spans="1:25" ht="15">
      <c r="A780" s="24"/>
      <c r="B780" s="337"/>
      <c r="C780" s="26"/>
      <c r="D780" s="25"/>
      <c r="E780" s="27"/>
      <c r="F780" s="27"/>
      <c r="G780" s="27"/>
      <c r="H780" s="24"/>
      <c r="I780" s="24"/>
      <c r="J780" s="24"/>
      <c r="K780" s="24"/>
      <c r="L780" s="24"/>
      <c r="M780" s="24"/>
      <c r="N780" s="24"/>
      <c r="O780" s="24"/>
      <c r="P780" s="24"/>
      <c r="Q780" s="24"/>
      <c r="R780" s="24"/>
      <c r="S780" s="24"/>
      <c r="T780" s="24"/>
      <c r="U780" s="24"/>
      <c r="V780" s="24"/>
      <c r="W780" s="24"/>
      <c r="X780" s="24"/>
      <c r="Y780" s="24"/>
    </row>
    <row r="781" spans="1:25" ht="15">
      <c r="A781" s="24"/>
      <c r="B781" s="337"/>
      <c r="C781" s="26"/>
      <c r="D781" s="25"/>
      <c r="E781" s="27"/>
      <c r="F781" s="27"/>
      <c r="G781" s="27"/>
      <c r="H781" s="24"/>
      <c r="I781" s="24"/>
      <c r="J781" s="24"/>
      <c r="K781" s="24"/>
      <c r="L781" s="24"/>
      <c r="M781" s="24"/>
      <c r="N781" s="24"/>
      <c r="O781" s="24"/>
      <c r="P781" s="24"/>
      <c r="Q781" s="24"/>
      <c r="R781" s="24"/>
      <c r="S781" s="24"/>
      <c r="T781" s="24"/>
      <c r="U781" s="24"/>
      <c r="V781" s="24"/>
      <c r="W781" s="24"/>
      <c r="X781" s="24"/>
      <c r="Y781" s="24"/>
    </row>
    <row r="782" spans="1:25" ht="15">
      <c r="A782" s="24"/>
      <c r="B782" s="337"/>
      <c r="C782" s="26"/>
      <c r="D782" s="25"/>
      <c r="E782" s="27"/>
      <c r="F782" s="27"/>
      <c r="G782" s="27"/>
      <c r="H782" s="24"/>
      <c r="I782" s="24"/>
      <c r="J782" s="24"/>
      <c r="K782" s="24"/>
      <c r="L782" s="24"/>
      <c r="M782" s="24"/>
      <c r="N782" s="24"/>
      <c r="O782" s="24"/>
      <c r="P782" s="24"/>
      <c r="Q782" s="24"/>
      <c r="R782" s="24"/>
      <c r="S782" s="24"/>
      <c r="T782" s="24"/>
      <c r="U782" s="24"/>
      <c r="V782" s="24"/>
      <c r="W782" s="24"/>
      <c r="X782" s="24"/>
      <c r="Y782" s="24"/>
    </row>
    <row r="783" spans="1:25" ht="15">
      <c r="A783" s="24"/>
      <c r="B783" s="337"/>
      <c r="C783" s="26"/>
      <c r="D783" s="25"/>
      <c r="E783" s="27"/>
      <c r="F783" s="27"/>
      <c r="G783" s="27"/>
      <c r="H783" s="24"/>
      <c r="I783" s="24"/>
      <c r="J783" s="24"/>
      <c r="K783" s="24"/>
      <c r="L783" s="24"/>
      <c r="M783" s="24"/>
      <c r="N783" s="24"/>
      <c r="O783" s="24"/>
      <c r="P783" s="24"/>
      <c r="Q783" s="24"/>
      <c r="R783" s="24"/>
      <c r="S783" s="24"/>
      <c r="T783" s="24"/>
      <c r="U783" s="24"/>
      <c r="V783" s="24"/>
      <c r="W783" s="24"/>
      <c r="X783" s="24"/>
      <c r="Y783" s="24"/>
    </row>
    <row r="784" spans="1:25" ht="15">
      <c r="A784" s="24"/>
      <c r="B784" s="337"/>
      <c r="C784" s="26"/>
      <c r="D784" s="25"/>
      <c r="E784" s="27"/>
      <c r="F784" s="27"/>
      <c r="G784" s="27"/>
      <c r="H784" s="24"/>
      <c r="I784" s="24"/>
      <c r="J784" s="24"/>
      <c r="K784" s="24"/>
      <c r="L784" s="24"/>
      <c r="M784" s="24"/>
      <c r="N784" s="24"/>
      <c r="O784" s="24"/>
      <c r="P784" s="24"/>
      <c r="Q784" s="24"/>
      <c r="R784" s="24"/>
      <c r="S784" s="24"/>
      <c r="T784" s="24"/>
      <c r="U784" s="24"/>
      <c r="V784" s="24"/>
      <c r="W784" s="24"/>
      <c r="X784" s="24"/>
      <c r="Y784" s="24"/>
    </row>
    <row r="785" spans="1:25" ht="15">
      <c r="A785" s="24"/>
      <c r="B785" s="337"/>
      <c r="C785" s="26"/>
      <c r="D785" s="25"/>
      <c r="E785" s="27"/>
      <c r="F785" s="27"/>
      <c r="G785" s="27"/>
      <c r="H785" s="24"/>
      <c r="I785" s="24"/>
      <c r="J785" s="24"/>
      <c r="K785" s="24"/>
      <c r="L785" s="24"/>
      <c r="M785" s="24"/>
      <c r="N785" s="24"/>
      <c r="O785" s="24"/>
      <c r="P785" s="24"/>
      <c r="Q785" s="24"/>
      <c r="R785" s="24"/>
      <c r="S785" s="24"/>
      <c r="T785" s="24"/>
      <c r="U785" s="24"/>
      <c r="V785" s="24"/>
      <c r="W785" s="24"/>
      <c r="X785" s="24"/>
      <c r="Y785" s="24"/>
    </row>
    <row r="786" spans="1:25" ht="15">
      <c r="A786" s="24"/>
      <c r="B786" s="337"/>
      <c r="C786" s="26"/>
      <c r="D786" s="25"/>
      <c r="E786" s="27"/>
      <c r="F786" s="27"/>
      <c r="G786" s="27"/>
      <c r="H786" s="24"/>
      <c r="I786" s="24"/>
      <c r="J786" s="24"/>
      <c r="K786" s="24"/>
      <c r="L786" s="24"/>
      <c r="M786" s="24"/>
      <c r="N786" s="24"/>
      <c r="O786" s="24"/>
      <c r="P786" s="24"/>
      <c r="Q786" s="24"/>
      <c r="R786" s="24"/>
      <c r="S786" s="24"/>
      <c r="T786" s="24"/>
      <c r="U786" s="24"/>
      <c r="V786" s="24"/>
      <c r="W786" s="24"/>
      <c r="X786" s="24"/>
      <c r="Y786" s="24"/>
    </row>
    <row r="787" spans="1:25" ht="15">
      <c r="A787" s="24"/>
      <c r="B787" s="337"/>
      <c r="C787" s="26"/>
      <c r="D787" s="25"/>
      <c r="E787" s="27"/>
      <c r="F787" s="27"/>
      <c r="G787" s="27"/>
      <c r="H787" s="24"/>
      <c r="I787" s="24"/>
      <c r="J787" s="24"/>
      <c r="K787" s="24"/>
      <c r="L787" s="24"/>
      <c r="M787" s="24"/>
      <c r="N787" s="24"/>
      <c r="O787" s="24"/>
      <c r="P787" s="24"/>
      <c r="Q787" s="24"/>
      <c r="R787" s="24"/>
      <c r="S787" s="24"/>
      <c r="T787" s="24"/>
      <c r="U787" s="24"/>
      <c r="V787" s="24"/>
      <c r="W787" s="24"/>
      <c r="X787" s="24"/>
      <c r="Y787" s="24"/>
    </row>
    <row r="788" spans="1:25" ht="15">
      <c r="A788" s="24"/>
      <c r="B788" s="337"/>
      <c r="C788" s="26"/>
      <c r="D788" s="25"/>
      <c r="E788" s="27"/>
      <c r="F788" s="27"/>
      <c r="G788" s="27"/>
      <c r="H788" s="24"/>
      <c r="I788" s="24"/>
      <c r="J788" s="24"/>
      <c r="K788" s="24"/>
      <c r="L788" s="24"/>
      <c r="M788" s="24"/>
      <c r="N788" s="24"/>
      <c r="O788" s="24"/>
      <c r="P788" s="24"/>
      <c r="Q788" s="24"/>
      <c r="R788" s="24"/>
      <c r="S788" s="24"/>
      <c r="T788" s="24"/>
      <c r="U788" s="24"/>
      <c r="V788" s="24"/>
      <c r="W788" s="24"/>
      <c r="X788" s="24"/>
      <c r="Y788" s="24"/>
    </row>
    <row r="789" spans="1:25" ht="15">
      <c r="A789" s="24"/>
      <c r="B789" s="337"/>
      <c r="C789" s="26"/>
      <c r="D789" s="25"/>
      <c r="E789" s="27"/>
      <c r="F789" s="27"/>
      <c r="G789" s="27"/>
      <c r="H789" s="24"/>
      <c r="I789" s="24"/>
      <c r="J789" s="24"/>
      <c r="K789" s="24"/>
      <c r="L789" s="24"/>
      <c r="M789" s="24"/>
      <c r="N789" s="24"/>
      <c r="O789" s="24"/>
      <c r="P789" s="24"/>
      <c r="Q789" s="24"/>
      <c r="R789" s="24"/>
      <c r="S789" s="24"/>
      <c r="T789" s="24"/>
      <c r="U789" s="24"/>
      <c r="V789" s="24"/>
      <c r="W789" s="24"/>
      <c r="X789" s="24"/>
      <c r="Y789" s="24"/>
    </row>
    <row r="790" spans="1:25" ht="15">
      <c r="A790" s="24"/>
      <c r="B790" s="337"/>
      <c r="C790" s="26"/>
      <c r="D790" s="25"/>
      <c r="E790" s="27"/>
      <c r="F790" s="27"/>
      <c r="G790" s="27"/>
      <c r="H790" s="24"/>
      <c r="I790" s="24"/>
      <c r="J790" s="24"/>
      <c r="K790" s="24"/>
      <c r="L790" s="24"/>
      <c r="M790" s="24"/>
      <c r="N790" s="24"/>
      <c r="O790" s="24"/>
      <c r="P790" s="24"/>
      <c r="Q790" s="24"/>
      <c r="R790" s="24"/>
      <c r="S790" s="24"/>
      <c r="T790" s="24"/>
      <c r="U790" s="24"/>
      <c r="V790" s="24"/>
      <c r="W790" s="24"/>
      <c r="X790" s="24"/>
      <c r="Y790" s="24"/>
    </row>
    <row r="791" spans="1:25" ht="15">
      <c r="A791" s="24"/>
      <c r="B791" s="337"/>
      <c r="C791" s="26"/>
      <c r="D791" s="25"/>
      <c r="E791" s="27"/>
      <c r="F791" s="27"/>
      <c r="G791" s="27"/>
      <c r="H791" s="24"/>
      <c r="I791" s="24"/>
      <c r="J791" s="24"/>
      <c r="K791" s="24"/>
      <c r="L791" s="24"/>
      <c r="M791" s="24"/>
      <c r="N791" s="24"/>
      <c r="O791" s="24"/>
      <c r="P791" s="24"/>
      <c r="Q791" s="24"/>
      <c r="R791" s="24"/>
      <c r="S791" s="24"/>
      <c r="T791" s="24"/>
      <c r="U791" s="24"/>
      <c r="V791" s="24"/>
      <c r="W791" s="24"/>
      <c r="X791" s="24"/>
      <c r="Y791" s="24"/>
    </row>
    <row r="792" spans="1:25" ht="15">
      <c r="A792" s="24"/>
      <c r="B792" s="337"/>
      <c r="C792" s="26"/>
      <c r="D792" s="25"/>
      <c r="E792" s="27"/>
      <c r="F792" s="27"/>
      <c r="G792" s="27"/>
      <c r="H792" s="24"/>
      <c r="I792" s="24"/>
      <c r="J792" s="24"/>
      <c r="K792" s="24"/>
      <c r="L792" s="24"/>
      <c r="M792" s="24"/>
      <c r="N792" s="24"/>
      <c r="O792" s="24"/>
      <c r="P792" s="24"/>
      <c r="Q792" s="24"/>
      <c r="R792" s="24"/>
      <c r="S792" s="24"/>
      <c r="T792" s="24"/>
      <c r="U792" s="24"/>
      <c r="V792" s="24"/>
      <c r="W792" s="24"/>
      <c r="X792" s="24"/>
      <c r="Y792" s="24"/>
    </row>
    <row r="793" spans="1:25" ht="15">
      <c r="A793" s="24"/>
      <c r="B793" s="337"/>
      <c r="C793" s="26"/>
      <c r="D793" s="25"/>
      <c r="E793" s="27"/>
      <c r="F793" s="27"/>
      <c r="G793" s="27"/>
      <c r="H793" s="24"/>
      <c r="I793" s="24"/>
      <c r="J793" s="24"/>
      <c r="K793" s="24"/>
      <c r="L793" s="24"/>
      <c r="M793" s="24"/>
      <c r="N793" s="24"/>
      <c r="O793" s="24"/>
      <c r="P793" s="24"/>
      <c r="Q793" s="24"/>
      <c r="R793" s="24"/>
      <c r="S793" s="24"/>
      <c r="T793" s="24"/>
      <c r="U793" s="24"/>
      <c r="V793" s="24"/>
      <c r="W793" s="24"/>
      <c r="X793" s="24"/>
      <c r="Y793" s="24"/>
    </row>
    <row r="794" spans="1:25" ht="15">
      <c r="A794" s="24"/>
      <c r="B794" s="337"/>
      <c r="C794" s="26"/>
      <c r="D794" s="25"/>
      <c r="E794" s="27"/>
      <c r="F794" s="27"/>
      <c r="G794" s="27"/>
      <c r="H794" s="24"/>
      <c r="I794" s="24"/>
      <c r="J794" s="24"/>
      <c r="K794" s="24"/>
      <c r="L794" s="24"/>
      <c r="M794" s="24"/>
      <c r="N794" s="24"/>
      <c r="O794" s="24"/>
      <c r="P794" s="24"/>
      <c r="Q794" s="24"/>
      <c r="R794" s="24"/>
      <c r="S794" s="24"/>
      <c r="T794" s="24"/>
      <c r="U794" s="24"/>
      <c r="V794" s="24"/>
      <c r="W794" s="24"/>
      <c r="X794" s="24"/>
      <c r="Y794" s="24"/>
    </row>
    <row r="795" spans="1:25" ht="15">
      <c r="A795" s="24"/>
      <c r="B795" s="337"/>
      <c r="C795" s="26"/>
      <c r="D795" s="25"/>
      <c r="E795" s="27"/>
      <c r="F795" s="27"/>
      <c r="G795" s="27"/>
      <c r="H795" s="24"/>
      <c r="I795" s="24"/>
      <c r="J795" s="24"/>
      <c r="K795" s="24"/>
      <c r="L795" s="24"/>
      <c r="M795" s="24"/>
      <c r="N795" s="24"/>
      <c r="O795" s="24"/>
      <c r="P795" s="24"/>
      <c r="Q795" s="24"/>
      <c r="R795" s="24"/>
      <c r="S795" s="24"/>
      <c r="T795" s="24"/>
      <c r="U795" s="24"/>
      <c r="V795" s="24"/>
      <c r="W795" s="24"/>
      <c r="X795" s="24"/>
      <c r="Y795" s="24"/>
    </row>
    <row r="796" spans="1:25" ht="15">
      <c r="A796" s="24"/>
      <c r="B796" s="337"/>
      <c r="C796" s="26"/>
      <c r="D796" s="25"/>
      <c r="E796" s="27"/>
      <c r="F796" s="27"/>
      <c r="G796" s="27"/>
      <c r="H796" s="24"/>
      <c r="I796" s="24"/>
      <c r="J796" s="24"/>
      <c r="K796" s="24"/>
      <c r="L796" s="24"/>
      <c r="M796" s="24"/>
      <c r="N796" s="24"/>
      <c r="O796" s="24"/>
      <c r="P796" s="24"/>
      <c r="Q796" s="24"/>
      <c r="R796" s="24"/>
      <c r="S796" s="24"/>
      <c r="T796" s="24"/>
      <c r="U796" s="24"/>
      <c r="V796" s="24"/>
      <c r="W796" s="24"/>
      <c r="X796" s="24"/>
      <c r="Y796" s="24"/>
    </row>
    <row r="797" spans="1:25" ht="15">
      <c r="A797" s="24"/>
      <c r="B797" s="337"/>
      <c r="C797" s="26"/>
      <c r="D797" s="25"/>
      <c r="E797" s="27"/>
      <c r="F797" s="27"/>
      <c r="G797" s="27"/>
      <c r="H797" s="24"/>
      <c r="I797" s="24"/>
      <c r="J797" s="24"/>
      <c r="K797" s="24"/>
      <c r="L797" s="24"/>
      <c r="M797" s="24"/>
      <c r="N797" s="24"/>
      <c r="O797" s="24"/>
      <c r="P797" s="24"/>
      <c r="Q797" s="24"/>
      <c r="R797" s="24"/>
      <c r="S797" s="24"/>
      <c r="T797" s="24"/>
      <c r="U797" s="24"/>
      <c r="V797" s="24"/>
      <c r="W797" s="24"/>
      <c r="X797" s="24"/>
      <c r="Y797" s="24"/>
    </row>
    <row r="798" spans="1:25" ht="15">
      <c r="A798" s="24"/>
      <c r="B798" s="337"/>
      <c r="C798" s="26"/>
      <c r="D798" s="25"/>
      <c r="E798" s="27"/>
      <c r="F798" s="27"/>
      <c r="G798" s="27"/>
      <c r="H798" s="24"/>
      <c r="I798" s="24"/>
      <c r="J798" s="24"/>
      <c r="K798" s="24"/>
      <c r="L798" s="24"/>
      <c r="M798" s="24"/>
      <c r="N798" s="24"/>
      <c r="O798" s="24"/>
      <c r="P798" s="24"/>
      <c r="Q798" s="24"/>
      <c r="R798" s="24"/>
      <c r="S798" s="24"/>
      <c r="T798" s="24"/>
      <c r="U798" s="24"/>
      <c r="V798" s="24"/>
      <c r="W798" s="24"/>
      <c r="X798" s="24"/>
      <c r="Y798" s="24"/>
    </row>
    <row r="799" spans="1:25" ht="15">
      <c r="A799" s="24"/>
      <c r="B799" s="337"/>
      <c r="C799" s="26"/>
      <c r="D799" s="25"/>
      <c r="E799" s="27"/>
      <c r="F799" s="27"/>
      <c r="G799" s="27"/>
      <c r="H799" s="24"/>
      <c r="I799" s="24"/>
      <c r="J799" s="24"/>
      <c r="K799" s="24"/>
      <c r="L799" s="24"/>
      <c r="M799" s="24"/>
      <c r="N799" s="24"/>
      <c r="O799" s="24"/>
      <c r="P799" s="24"/>
      <c r="Q799" s="24"/>
      <c r="R799" s="24"/>
      <c r="S799" s="24"/>
      <c r="T799" s="24"/>
      <c r="U799" s="24"/>
      <c r="V799" s="24"/>
      <c r="W799" s="24"/>
      <c r="X799" s="24"/>
      <c r="Y799" s="24"/>
    </row>
    <row r="800" spans="1:25" ht="15">
      <c r="A800" s="24"/>
      <c r="B800" s="337"/>
      <c r="C800" s="26"/>
      <c r="D800" s="25"/>
      <c r="E800" s="27"/>
      <c r="F800" s="27"/>
      <c r="G800" s="27"/>
      <c r="H800" s="24"/>
      <c r="I800" s="24"/>
      <c r="J800" s="24"/>
      <c r="K800" s="24"/>
      <c r="L800" s="24"/>
      <c r="M800" s="24"/>
      <c r="N800" s="24"/>
      <c r="O800" s="24"/>
      <c r="P800" s="24"/>
      <c r="Q800" s="24"/>
      <c r="R800" s="24"/>
      <c r="S800" s="24"/>
      <c r="T800" s="24"/>
      <c r="U800" s="24"/>
      <c r="V800" s="24"/>
      <c r="W800" s="24"/>
      <c r="X800" s="24"/>
      <c r="Y800" s="24"/>
    </row>
    <row r="801" spans="1:25" ht="15">
      <c r="A801" s="24"/>
      <c r="B801" s="337"/>
      <c r="C801" s="26"/>
      <c r="D801" s="25"/>
      <c r="E801" s="27"/>
      <c r="F801" s="27"/>
      <c r="G801" s="27"/>
      <c r="H801" s="24"/>
      <c r="I801" s="24"/>
      <c r="J801" s="24"/>
      <c r="K801" s="24"/>
      <c r="L801" s="24"/>
      <c r="M801" s="24"/>
      <c r="N801" s="24"/>
      <c r="O801" s="24"/>
      <c r="P801" s="24"/>
      <c r="Q801" s="24"/>
      <c r="R801" s="24"/>
      <c r="S801" s="24"/>
      <c r="T801" s="24"/>
      <c r="U801" s="24"/>
      <c r="V801" s="24"/>
      <c r="W801" s="24"/>
      <c r="X801" s="24"/>
      <c r="Y801" s="24"/>
    </row>
    <row r="802" spans="1:25" ht="15">
      <c r="A802" s="24"/>
      <c r="B802" s="337"/>
      <c r="C802" s="26"/>
      <c r="D802" s="25"/>
      <c r="E802" s="27"/>
      <c r="F802" s="27"/>
      <c r="G802" s="27"/>
      <c r="H802" s="24"/>
      <c r="I802" s="24"/>
      <c r="J802" s="24"/>
      <c r="K802" s="24"/>
      <c r="L802" s="24"/>
      <c r="M802" s="24"/>
      <c r="N802" s="24"/>
      <c r="O802" s="24"/>
      <c r="P802" s="24"/>
      <c r="Q802" s="24"/>
      <c r="R802" s="24"/>
      <c r="S802" s="24"/>
      <c r="T802" s="24"/>
      <c r="U802" s="24"/>
      <c r="V802" s="24"/>
      <c r="W802" s="24"/>
      <c r="X802" s="24"/>
      <c r="Y802" s="24"/>
    </row>
    <row r="803" spans="1:25" ht="15">
      <c r="A803" s="24"/>
      <c r="B803" s="337"/>
      <c r="C803" s="26"/>
      <c r="D803" s="25"/>
      <c r="E803" s="27"/>
      <c r="F803" s="27"/>
      <c r="G803" s="27"/>
      <c r="H803" s="24"/>
      <c r="I803" s="24"/>
      <c r="J803" s="24"/>
      <c r="K803" s="24"/>
      <c r="L803" s="24"/>
      <c r="M803" s="24"/>
      <c r="N803" s="24"/>
      <c r="O803" s="24"/>
      <c r="P803" s="24"/>
      <c r="Q803" s="24"/>
      <c r="R803" s="24"/>
      <c r="S803" s="24"/>
      <c r="T803" s="24"/>
      <c r="U803" s="24"/>
      <c r="V803" s="24"/>
      <c r="W803" s="24"/>
      <c r="X803" s="24"/>
      <c r="Y803" s="24"/>
    </row>
    <row r="804" spans="1:25" ht="15">
      <c r="A804" s="24"/>
      <c r="B804" s="337"/>
      <c r="C804" s="26"/>
      <c r="D804" s="25"/>
      <c r="E804" s="27"/>
      <c r="F804" s="27"/>
      <c r="G804" s="27"/>
      <c r="H804" s="24"/>
      <c r="I804" s="24"/>
      <c r="J804" s="24"/>
      <c r="K804" s="24"/>
      <c r="L804" s="24"/>
      <c r="M804" s="24"/>
      <c r="N804" s="24"/>
      <c r="O804" s="24"/>
      <c r="P804" s="24"/>
      <c r="Q804" s="24"/>
      <c r="R804" s="24"/>
      <c r="S804" s="24"/>
      <c r="T804" s="24"/>
      <c r="U804" s="24"/>
      <c r="V804" s="24"/>
      <c r="W804" s="24"/>
      <c r="X804" s="24"/>
      <c r="Y804" s="24"/>
    </row>
    <row r="805" spans="1:25" ht="15">
      <c r="A805" s="24"/>
      <c r="B805" s="337"/>
      <c r="C805" s="26"/>
      <c r="D805" s="25"/>
      <c r="E805" s="27"/>
      <c r="F805" s="27"/>
      <c r="G805" s="27"/>
      <c r="H805" s="24"/>
      <c r="I805" s="24"/>
      <c r="J805" s="24"/>
      <c r="K805" s="24"/>
      <c r="L805" s="24"/>
      <c r="M805" s="24"/>
      <c r="N805" s="24"/>
      <c r="O805" s="24"/>
      <c r="P805" s="24"/>
      <c r="Q805" s="24"/>
      <c r="R805" s="24"/>
      <c r="S805" s="24"/>
      <c r="T805" s="24"/>
      <c r="U805" s="24"/>
      <c r="V805" s="24"/>
      <c r="W805" s="24"/>
      <c r="X805" s="24"/>
      <c r="Y805" s="24"/>
    </row>
    <row r="806" spans="1:25" ht="15">
      <c r="A806" s="24"/>
      <c r="B806" s="337"/>
      <c r="C806" s="26"/>
      <c r="D806" s="25"/>
      <c r="E806" s="27"/>
      <c r="F806" s="27"/>
      <c r="G806" s="27"/>
      <c r="H806" s="24"/>
      <c r="I806" s="24"/>
      <c r="J806" s="24"/>
      <c r="K806" s="24"/>
      <c r="L806" s="24"/>
      <c r="M806" s="24"/>
      <c r="N806" s="24"/>
      <c r="O806" s="24"/>
      <c r="P806" s="24"/>
      <c r="Q806" s="24"/>
      <c r="R806" s="24"/>
      <c r="S806" s="24"/>
      <c r="T806" s="24"/>
      <c r="U806" s="24"/>
      <c r="V806" s="24"/>
      <c r="W806" s="24"/>
      <c r="X806" s="24"/>
      <c r="Y806" s="24"/>
    </row>
    <row r="807" spans="1:25" ht="15">
      <c r="A807" s="24"/>
      <c r="B807" s="337"/>
      <c r="C807" s="26"/>
      <c r="D807" s="25"/>
      <c r="E807" s="27"/>
      <c r="F807" s="27"/>
      <c r="G807" s="27"/>
      <c r="H807" s="24"/>
      <c r="I807" s="24"/>
      <c r="J807" s="24"/>
      <c r="K807" s="24"/>
      <c r="L807" s="24"/>
      <c r="M807" s="24"/>
      <c r="N807" s="24"/>
      <c r="O807" s="24"/>
      <c r="P807" s="24"/>
      <c r="Q807" s="24"/>
      <c r="R807" s="24"/>
      <c r="S807" s="24"/>
      <c r="T807" s="24"/>
      <c r="U807" s="24"/>
      <c r="V807" s="24"/>
      <c r="W807" s="24"/>
      <c r="X807" s="24"/>
      <c r="Y807" s="24"/>
    </row>
    <row r="808" spans="1:25" ht="15">
      <c r="A808" s="24"/>
      <c r="B808" s="337"/>
      <c r="C808" s="26"/>
      <c r="D808" s="25"/>
      <c r="E808" s="27"/>
      <c r="F808" s="27"/>
      <c r="G808" s="27"/>
      <c r="H808" s="24"/>
      <c r="I808" s="24"/>
      <c r="J808" s="24"/>
      <c r="K808" s="24"/>
      <c r="L808" s="24"/>
      <c r="M808" s="24"/>
      <c r="N808" s="24"/>
      <c r="O808" s="24"/>
      <c r="P808" s="24"/>
      <c r="Q808" s="24"/>
      <c r="R808" s="24"/>
      <c r="S808" s="24"/>
      <c r="T808" s="24"/>
      <c r="U808" s="24"/>
      <c r="V808" s="24"/>
      <c r="W808" s="24"/>
      <c r="X808" s="24"/>
      <c r="Y808" s="24"/>
    </row>
    <row r="809" spans="1:25" ht="15">
      <c r="A809" s="24"/>
      <c r="B809" s="337"/>
      <c r="C809" s="26"/>
      <c r="D809" s="25"/>
      <c r="E809" s="27"/>
      <c r="F809" s="27"/>
      <c r="G809" s="27"/>
      <c r="H809" s="24"/>
      <c r="I809" s="24"/>
      <c r="J809" s="24"/>
      <c r="K809" s="24"/>
      <c r="L809" s="24"/>
      <c r="M809" s="24"/>
      <c r="N809" s="24"/>
      <c r="O809" s="24"/>
      <c r="P809" s="24"/>
      <c r="Q809" s="24"/>
      <c r="R809" s="24"/>
      <c r="S809" s="24"/>
      <c r="T809" s="24"/>
      <c r="U809" s="24"/>
      <c r="V809" s="24"/>
      <c r="W809" s="24"/>
      <c r="X809" s="24"/>
      <c r="Y809" s="24"/>
    </row>
    <row r="810" spans="1:25" ht="15">
      <c r="A810" s="24"/>
      <c r="B810" s="337"/>
      <c r="C810" s="26"/>
      <c r="D810" s="25"/>
      <c r="E810" s="27"/>
      <c r="F810" s="27"/>
      <c r="G810" s="27"/>
      <c r="H810" s="24"/>
      <c r="I810" s="24"/>
      <c r="J810" s="24"/>
      <c r="K810" s="24"/>
      <c r="L810" s="24"/>
      <c r="M810" s="24"/>
      <c r="N810" s="24"/>
      <c r="O810" s="24"/>
      <c r="P810" s="24"/>
      <c r="Q810" s="24"/>
      <c r="R810" s="24"/>
      <c r="S810" s="24"/>
      <c r="T810" s="24"/>
      <c r="U810" s="24"/>
      <c r="V810" s="24"/>
      <c r="W810" s="24"/>
      <c r="X810" s="24"/>
      <c r="Y810" s="24"/>
    </row>
    <row r="811" spans="1:25" ht="15">
      <c r="A811" s="24"/>
      <c r="B811" s="337"/>
      <c r="C811" s="26"/>
      <c r="D811" s="25"/>
      <c r="E811" s="27"/>
      <c r="F811" s="27"/>
      <c r="G811" s="27"/>
      <c r="H811" s="24"/>
      <c r="I811" s="24"/>
      <c r="J811" s="24"/>
      <c r="K811" s="24"/>
      <c r="L811" s="24"/>
      <c r="M811" s="24"/>
      <c r="N811" s="24"/>
      <c r="O811" s="24"/>
      <c r="P811" s="24"/>
      <c r="Q811" s="24"/>
      <c r="R811" s="24"/>
      <c r="S811" s="24"/>
      <c r="T811" s="24"/>
      <c r="U811" s="24"/>
      <c r="V811" s="24"/>
      <c r="W811" s="24"/>
      <c r="X811" s="24"/>
      <c r="Y811" s="24"/>
    </row>
    <row r="812" spans="1:25" ht="15">
      <c r="A812" s="24"/>
      <c r="B812" s="337"/>
      <c r="C812" s="26"/>
      <c r="D812" s="25"/>
      <c r="E812" s="27"/>
      <c r="F812" s="27"/>
      <c r="G812" s="27"/>
      <c r="H812" s="24"/>
      <c r="I812" s="24"/>
      <c r="J812" s="24"/>
      <c r="K812" s="24"/>
      <c r="L812" s="24"/>
      <c r="M812" s="24"/>
      <c r="N812" s="24"/>
      <c r="O812" s="24"/>
      <c r="P812" s="24"/>
      <c r="Q812" s="24"/>
      <c r="R812" s="24"/>
      <c r="S812" s="24"/>
      <c r="T812" s="24"/>
      <c r="U812" s="24"/>
      <c r="V812" s="24"/>
      <c r="W812" s="24"/>
      <c r="X812" s="24"/>
      <c r="Y812" s="24"/>
    </row>
    <row r="813" spans="1:25" ht="15">
      <c r="A813" s="24"/>
      <c r="B813" s="337"/>
      <c r="C813" s="26"/>
      <c r="D813" s="25"/>
      <c r="E813" s="27"/>
      <c r="F813" s="27"/>
      <c r="G813" s="27"/>
      <c r="H813" s="24"/>
      <c r="I813" s="24"/>
      <c r="J813" s="24"/>
      <c r="K813" s="24"/>
      <c r="L813" s="24"/>
      <c r="M813" s="24"/>
      <c r="N813" s="24"/>
      <c r="O813" s="24"/>
      <c r="P813" s="24"/>
      <c r="Q813" s="24"/>
      <c r="R813" s="24"/>
      <c r="S813" s="24"/>
      <c r="T813" s="24"/>
      <c r="U813" s="24"/>
      <c r="V813" s="24"/>
      <c r="W813" s="24"/>
      <c r="X813" s="24"/>
      <c r="Y813" s="24"/>
    </row>
    <row r="814" spans="1:25" ht="15">
      <c r="A814" s="24"/>
      <c r="B814" s="337"/>
      <c r="C814" s="26"/>
      <c r="D814" s="25"/>
      <c r="E814" s="27"/>
      <c r="F814" s="27"/>
      <c r="G814" s="27"/>
      <c r="H814" s="24"/>
      <c r="I814" s="24"/>
      <c r="J814" s="24"/>
      <c r="K814" s="24"/>
      <c r="L814" s="24"/>
      <c r="M814" s="24"/>
      <c r="N814" s="24"/>
      <c r="O814" s="24"/>
      <c r="P814" s="24"/>
      <c r="Q814" s="24"/>
      <c r="R814" s="24"/>
      <c r="S814" s="24"/>
      <c r="T814" s="24"/>
      <c r="U814" s="24"/>
      <c r="V814" s="24"/>
      <c r="W814" s="24"/>
      <c r="X814" s="24"/>
      <c r="Y814" s="24"/>
    </row>
    <row r="815" spans="1:25" ht="15">
      <c r="A815" s="24"/>
      <c r="B815" s="337"/>
      <c r="C815" s="26"/>
      <c r="D815" s="25"/>
      <c r="E815" s="27"/>
      <c r="F815" s="27"/>
      <c r="G815" s="27"/>
      <c r="H815" s="24"/>
      <c r="I815" s="24"/>
      <c r="J815" s="24"/>
      <c r="K815" s="24"/>
      <c r="L815" s="24"/>
      <c r="M815" s="24"/>
      <c r="N815" s="24"/>
      <c r="O815" s="24"/>
      <c r="P815" s="24"/>
      <c r="Q815" s="24"/>
      <c r="R815" s="24"/>
      <c r="S815" s="24"/>
      <c r="T815" s="24"/>
      <c r="U815" s="24"/>
      <c r="V815" s="24"/>
      <c r="W815" s="24"/>
      <c r="X815" s="24"/>
      <c r="Y815" s="24"/>
    </row>
    <row r="816" spans="1:25" ht="15">
      <c r="A816" s="24"/>
      <c r="B816" s="337"/>
      <c r="C816" s="26"/>
      <c r="D816" s="25"/>
      <c r="E816" s="27"/>
      <c r="F816" s="27"/>
      <c r="G816" s="27"/>
      <c r="H816" s="24"/>
      <c r="I816" s="24"/>
      <c r="J816" s="24"/>
      <c r="K816" s="24"/>
      <c r="L816" s="24"/>
      <c r="M816" s="24"/>
      <c r="N816" s="24"/>
      <c r="O816" s="24"/>
      <c r="P816" s="24"/>
      <c r="Q816" s="24"/>
      <c r="R816" s="24"/>
      <c r="S816" s="24"/>
      <c r="T816" s="24"/>
      <c r="U816" s="24"/>
      <c r="V816" s="24"/>
      <c r="W816" s="24"/>
      <c r="X816" s="24"/>
      <c r="Y816" s="24"/>
    </row>
    <row r="817" spans="1:25" ht="15">
      <c r="A817" s="24"/>
      <c r="B817" s="337"/>
      <c r="C817" s="26"/>
      <c r="D817" s="25"/>
      <c r="E817" s="27"/>
      <c r="F817" s="27"/>
      <c r="G817" s="27"/>
      <c r="H817" s="24"/>
      <c r="I817" s="24"/>
      <c r="J817" s="24"/>
      <c r="K817" s="24"/>
      <c r="L817" s="24"/>
      <c r="M817" s="24"/>
      <c r="N817" s="24"/>
      <c r="O817" s="24"/>
      <c r="P817" s="24"/>
      <c r="Q817" s="24"/>
      <c r="R817" s="24"/>
      <c r="S817" s="24"/>
      <c r="T817" s="24"/>
      <c r="U817" s="24"/>
      <c r="V817" s="24"/>
      <c r="W817" s="24"/>
      <c r="X817" s="24"/>
      <c r="Y817" s="24"/>
    </row>
    <row r="818" spans="1:25" ht="15">
      <c r="A818" s="24"/>
      <c r="B818" s="337"/>
      <c r="C818" s="26"/>
      <c r="D818" s="25"/>
      <c r="E818" s="27"/>
      <c r="F818" s="27"/>
      <c r="G818" s="27"/>
      <c r="H818" s="24"/>
      <c r="I818" s="24"/>
      <c r="J818" s="24"/>
      <c r="K818" s="24"/>
      <c r="L818" s="24"/>
      <c r="M818" s="24"/>
      <c r="N818" s="24"/>
      <c r="O818" s="24"/>
      <c r="P818" s="24"/>
      <c r="Q818" s="24"/>
      <c r="R818" s="24"/>
      <c r="S818" s="24"/>
      <c r="T818" s="24"/>
      <c r="U818" s="24"/>
      <c r="V818" s="24"/>
      <c r="W818" s="24"/>
      <c r="X818" s="24"/>
      <c r="Y818" s="24"/>
    </row>
    <row r="819" spans="1:25" ht="15">
      <c r="A819" s="24"/>
      <c r="B819" s="337"/>
      <c r="C819" s="26"/>
      <c r="D819" s="25"/>
      <c r="E819" s="27"/>
      <c r="F819" s="27"/>
      <c r="G819" s="27"/>
      <c r="H819" s="24"/>
      <c r="I819" s="24"/>
      <c r="J819" s="24"/>
      <c r="K819" s="24"/>
      <c r="L819" s="24"/>
      <c r="M819" s="24"/>
      <c r="N819" s="24"/>
      <c r="O819" s="24"/>
      <c r="P819" s="24"/>
      <c r="Q819" s="24"/>
      <c r="R819" s="24"/>
      <c r="S819" s="24"/>
      <c r="T819" s="24"/>
      <c r="U819" s="24"/>
      <c r="V819" s="24"/>
      <c r="W819" s="24"/>
      <c r="X819" s="24"/>
      <c r="Y819" s="24"/>
    </row>
    <row r="820" spans="1:25" ht="15">
      <c r="A820" s="24"/>
      <c r="B820" s="337"/>
      <c r="C820" s="26"/>
      <c r="D820" s="25"/>
      <c r="E820" s="27"/>
      <c r="F820" s="27"/>
      <c r="G820" s="27"/>
      <c r="H820" s="24"/>
      <c r="I820" s="24"/>
      <c r="J820" s="24"/>
      <c r="K820" s="24"/>
      <c r="L820" s="24"/>
      <c r="M820" s="24"/>
      <c r="N820" s="24"/>
      <c r="O820" s="24"/>
      <c r="P820" s="24"/>
      <c r="Q820" s="24"/>
      <c r="R820" s="24"/>
      <c r="S820" s="24"/>
      <c r="T820" s="24"/>
      <c r="U820" s="24"/>
      <c r="V820" s="24"/>
      <c r="W820" s="24"/>
      <c r="X820" s="24"/>
      <c r="Y820" s="24"/>
    </row>
    <row r="821" spans="1:25" ht="15">
      <c r="A821" s="24"/>
      <c r="B821" s="337"/>
      <c r="C821" s="26"/>
      <c r="D821" s="25"/>
      <c r="E821" s="27"/>
      <c r="F821" s="27"/>
      <c r="G821" s="27"/>
      <c r="H821" s="24"/>
      <c r="I821" s="24"/>
      <c r="J821" s="24"/>
      <c r="K821" s="24"/>
      <c r="L821" s="24"/>
      <c r="M821" s="24"/>
      <c r="N821" s="24"/>
      <c r="O821" s="24"/>
      <c r="P821" s="24"/>
      <c r="Q821" s="24"/>
      <c r="R821" s="24"/>
      <c r="S821" s="24"/>
      <c r="T821" s="24"/>
      <c r="U821" s="24"/>
      <c r="V821" s="24"/>
      <c r="W821" s="24"/>
      <c r="X821" s="24"/>
      <c r="Y821" s="24"/>
    </row>
    <row r="822" spans="1:25" ht="15">
      <c r="A822" s="24"/>
      <c r="B822" s="337"/>
      <c r="C822" s="26"/>
      <c r="D822" s="25"/>
      <c r="E822" s="27"/>
      <c r="F822" s="27"/>
      <c r="G822" s="27"/>
      <c r="H822" s="24"/>
      <c r="I822" s="24"/>
      <c r="J822" s="24"/>
      <c r="K822" s="24"/>
      <c r="L822" s="24"/>
      <c r="M822" s="24"/>
      <c r="N822" s="24"/>
      <c r="O822" s="24"/>
      <c r="P822" s="24"/>
      <c r="Q822" s="24"/>
      <c r="R822" s="24"/>
      <c r="S822" s="24"/>
      <c r="T822" s="24"/>
      <c r="U822" s="24"/>
      <c r="V822" s="24"/>
      <c r="W822" s="24"/>
      <c r="X822" s="24"/>
      <c r="Y822" s="24"/>
    </row>
    <row r="823" spans="1:25" ht="15">
      <c r="A823" s="24"/>
      <c r="B823" s="337"/>
      <c r="C823" s="26"/>
      <c r="D823" s="25"/>
      <c r="E823" s="27"/>
      <c r="F823" s="27"/>
      <c r="G823" s="27"/>
      <c r="H823" s="24"/>
      <c r="I823" s="24"/>
      <c r="J823" s="24"/>
      <c r="K823" s="24"/>
      <c r="L823" s="24"/>
      <c r="M823" s="24"/>
      <c r="N823" s="24"/>
      <c r="O823" s="24"/>
      <c r="P823" s="24"/>
      <c r="Q823" s="24"/>
      <c r="R823" s="24"/>
      <c r="S823" s="24"/>
      <c r="T823" s="24"/>
      <c r="U823" s="24"/>
      <c r="V823" s="24"/>
      <c r="W823" s="24"/>
      <c r="X823" s="24"/>
      <c r="Y823" s="24"/>
    </row>
    <row r="824" spans="1:25" ht="15">
      <c r="A824" s="24"/>
      <c r="B824" s="337"/>
      <c r="C824" s="26"/>
      <c r="D824" s="25"/>
      <c r="E824" s="27"/>
      <c r="F824" s="27"/>
      <c r="G824" s="27"/>
      <c r="H824" s="24"/>
      <c r="I824" s="24"/>
      <c r="J824" s="24"/>
      <c r="K824" s="24"/>
      <c r="L824" s="24"/>
      <c r="M824" s="24"/>
      <c r="N824" s="24"/>
      <c r="O824" s="24"/>
      <c r="P824" s="24"/>
      <c r="Q824" s="24"/>
      <c r="R824" s="24"/>
      <c r="S824" s="24"/>
      <c r="T824" s="24"/>
      <c r="U824" s="24"/>
      <c r="V824" s="24"/>
      <c r="W824" s="24"/>
      <c r="X824" s="24"/>
      <c r="Y824" s="24"/>
    </row>
    <row r="825" spans="1:25" ht="15">
      <c r="B825" s="337"/>
      <c r="C825" s="26"/>
      <c r="D825" s="25"/>
      <c r="E825" s="27"/>
      <c r="F825" s="27"/>
      <c r="G825" s="27"/>
    </row>
    <row r="826" spans="1:25" ht="15">
      <c r="B826" s="337"/>
      <c r="C826" s="26"/>
      <c r="D826" s="25"/>
      <c r="E826" s="27"/>
      <c r="F826" s="27"/>
      <c r="G826" s="27"/>
    </row>
    <row r="827" spans="1:25" ht="15">
      <c r="B827" s="337"/>
      <c r="C827" s="26"/>
      <c r="D827" s="25"/>
      <c r="E827" s="27"/>
      <c r="F827" s="27"/>
      <c r="G827" s="27"/>
    </row>
    <row r="828" spans="1:25" ht="15">
      <c r="B828" s="337"/>
      <c r="C828" s="26"/>
      <c r="D828" s="25"/>
      <c r="E828" s="27"/>
      <c r="F828" s="27"/>
      <c r="G828" s="27"/>
    </row>
    <row r="829" spans="1:25" ht="15">
      <c r="B829" s="337"/>
      <c r="C829" s="26"/>
      <c r="D829" s="25"/>
      <c r="E829" s="27"/>
      <c r="F829" s="27"/>
      <c r="G829" s="27"/>
    </row>
    <row r="830" spans="1:25" ht="15">
      <c r="B830" s="337"/>
      <c r="C830" s="26"/>
      <c r="D830" s="25"/>
      <c r="E830" s="27"/>
      <c r="F830" s="27"/>
      <c r="G830" s="27"/>
    </row>
    <row r="831" spans="1:25" ht="15">
      <c r="B831" s="337"/>
      <c r="C831" s="26"/>
      <c r="D831" s="25"/>
      <c r="E831" s="27"/>
      <c r="F831" s="27"/>
      <c r="G831" s="27"/>
    </row>
    <row r="832" spans="1:25" ht="15">
      <c r="B832" s="337"/>
      <c r="C832" s="26"/>
      <c r="D832" s="25"/>
      <c r="E832" s="27"/>
      <c r="F832" s="27"/>
      <c r="G832" s="27"/>
    </row>
    <row r="833" spans="2:7" ht="15">
      <c r="B833" s="337"/>
      <c r="C833" s="26"/>
      <c r="D833" s="25"/>
      <c r="E833" s="27"/>
      <c r="F833" s="27"/>
      <c r="G833" s="27"/>
    </row>
  </sheetData>
  <sheetProtection algorithmName="SHA-512" hashValue="CW971exUZsbKnoxDb6M3sRCjmuse3KCDHWqFF9GwAoPRSWU55cVJqR3b2VhmtV9rLZ+WcOB1BnJR+Cms1mLsig==" saltValue="S9NhhFeojVkliuPWHB3foQ==" spinCount="100000" sheet="1" objects="1" scenarios="1"/>
  <mergeCells count="12">
    <mergeCell ref="I44:J44"/>
    <mergeCell ref="B52:F52"/>
    <mergeCell ref="I4:J4"/>
    <mergeCell ref="B21:G21"/>
    <mergeCell ref="B31:F31"/>
    <mergeCell ref="I21:J21"/>
    <mergeCell ref="B33:G33"/>
    <mergeCell ref="I33:J33"/>
    <mergeCell ref="B19:F19"/>
    <mergeCell ref="B42:F42"/>
    <mergeCell ref="B44:G44"/>
    <mergeCell ref="B4:G4"/>
  </mergeCells>
  <printOptions horizontalCentered="1"/>
  <pageMargins left="0.78740157480314965" right="0.78740157480314965" top="0.78740157480314965" bottom="0.78740157480314965" header="0" footer="0"/>
  <pageSetup paperSize="9" scale="42" fitToHeight="0" orientation="portrait" r:id="rId1"/>
  <headerFooter>
    <oddHeader>&amp;C&amp;A</oddHeader>
    <oddFooter>&amp;CPágina &amp;P de</oddFooter>
  </headerFooter>
  <rowBreaks count="1" manualBreakCount="1">
    <brk id="32" min="1"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tabColor rgb="FFFFFF00"/>
  </sheetPr>
  <dimension ref="A1:X972"/>
  <sheetViews>
    <sheetView showGridLines="0" tabSelected="1" view="pageBreakPreview" topLeftCell="A31" zoomScale="70" zoomScaleNormal="55" zoomScaleSheetLayoutView="70" workbookViewId="0">
      <selection activeCell="I9" sqref="I9"/>
    </sheetView>
  </sheetViews>
  <sheetFormatPr defaultColWidth="12.5703125" defaultRowHeight="15" customHeight="1"/>
  <cols>
    <col min="1" max="1" width="3.140625" customWidth="1"/>
    <col min="2" max="2" width="4.140625" customWidth="1"/>
    <col min="3" max="3" width="72.28515625" customWidth="1"/>
    <col min="4" max="4" width="54.5703125" customWidth="1"/>
    <col min="5" max="5" width="4.42578125" customWidth="1"/>
    <col min="6" max="6" width="9" customWidth="1"/>
    <col min="7" max="8" width="9.140625" customWidth="1"/>
    <col min="9" max="9" width="11.5703125" bestFit="1" customWidth="1"/>
    <col min="10" max="10" width="2.42578125" customWidth="1"/>
    <col min="11" max="11" width="12.5703125" bestFit="1" customWidth="1"/>
    <col min="12" max="17" width="9.140625" customWidth="1"/>
    <col min="18" max="18" width="9.140625" hidden="1" customWidth="1"/>
    <col min="19" max="24" width="9.140625" customWidth="1"/>
  </cols>
  <sheetData>
    <row r="1" spans="2:24" ht="13.5" customHeight="1">
      <c r="B1" s="2"/>
      <c r="C1" s="3"/>
      <c r="D1" s="3"/>
      <c r="E1" s="2"/>
      <c r="F1" s="2"/>
      <c r="G1" s="2"/>
      <c r="H1" s="2"/>
      <c r="I1" s="2"/>
      <c r="J1" s="2"/>
      <c r="K1" s="2"/>
      <c r="L1" s="2"/>
      <c r="M1" s="2"/>
      <c r="N1" s="2"/>
      <c r="O1" s="2"/>
      <c r="P1" s="2"/>
      <c r="Q1" s="2"/>
      <c r="R1" s="2"/>
      <c r="S1" s="2"/>
      <c r="T1" s="2"/>
      <c r="U1" s="2"/>
      <c r="V1" s="2"/>
      <c r="W1" s="2"/>
      <c r="X1" s="2"/>
    </row>
    <row r="2" spans="2:24" ht="13.5" customHeight="1" thickBot="1">
      <c r="B2" s="2"/>
      <c r="C2" s="3"/>
      <c r="D2" s="3"/>
      <c r="E2" s="2"/>
      <c r="F2" s="2"/>
      <c r="G2" s="2"/>
      <c r="H2" s="2"/>
      <c r="I2" s="2"/>
      <c r="J2" s="2"/>
      <c r="K2" s="2"/>
      <c r="L2" s="2"/>
      <c r="M2" s="2"/>
      <c r="N2" s="2"/>
      <c r="O2" s="2"/>
      <c r="P2" s="2"/>
      <c r="Q2" s="2"/>
      <c r="R2" s="2"/>
      <c r="S2" s="2"/>
      <c r="T2" s="2"/>
      <c r="U2" s="2"/>
      <c r="V2" s="2"/>
      <c r="W2" s="2"/>
      <c r="X2" s="2"/>
    </row>
    <row r="3" spans="2:24" ht="13.5" customHeight="1" thickBot="1">
      <c r="B3" s="4"/>
      <c r="C3" s="5"/>
      <c r="D3" s="5"/>
      <c r="E3" s="6"/>
      <c r="F3" s="2"/>
      <c r="G3" s="2"/>
      <c r="H3" s="2"/>
      <c r="I3" s="2"/>
      <c r="J3" s="2"/>
      <c r="K3" s="2"/>
      <c r="L3" s="2"/>
      <c r="M3" s="2"/>
      <c r="N3" s="2"/>
      <c r="O3" s="2"/>
      <c r="P3" s="2"/>
      <c r="Q3" s="2"/>
      <c r="R3" s="2"/>
      <c r="S3" s="2"/>
      <c r="T3" s="2"/>
      <c r="U3" s="2"/>
      <c r="V3" s="2"/>
      <c r="W3" s="2"/>
      <c r="X3" s="2"/>
    </row>
    <row r="4" spans="2:24" ht="25.5" customHeight="1">
      <c r="B4" s="7"/>
      <c r="C4" s="596" t="s">
        <v>1</v>
      </c>
      <c r="D4" s="597"/>
      <c r="E4" s="8"/>
      <c r="F4" s="2"/>
      <c r="G4" s="2"/>
      <c r="H4" s="2"/>
      <c r="I4" s="2"/>
      <c r="J4" s="2"/>
      <c r="K4" s="2"/>
      <c r="L4" s="2"/>
      <c r="M4" s="2"/>
      <c r="N4" s="2"/>
      <c r="O4" s="2"/>
      <c r="P4" s="2"/>
      <c r="Q4" s="2"/>
      <c r="R4" s="2"/>
      <c r="S4" s="2"/>
      <c r="T4" s="2"/>
      <c r="U4" s="2"/>
      <c r="V4" s="2"/>
      <c r="W4" s="2"/>
      <c r="X4" s="2"/>
    </row>
    <row r="5" spans="2:24" ht="13.5" customHeight="1">
      <c r="B5" s="7"/>
      <c r="C5" s="598" t="s">
        <v>137</v>
      </c>
      <c r="D5" s="599"/>
      <c r="E5" s="8"/>
      <c r="F5" s="2"/>
      <c r="G5" s="2"/>
      <c r="H5" s="2"/>
      <c r="I5" s="2"/>
      <c r="J5" s="2"/>
      <c r="K5" s="2"/>
      <c r="L5" s="2"/>
      <c r="M5" s="2"/>
      <c r="N5" s="2"/>
      <c r="O5" s="2"/>
      <c r="P5" s="2"/>
      <c r="Q5" s="2"/>
      <c r="R5" s="2"/>
      <c r="S5" s="2"/>
      <c r="T5" s="2"/>
      <c r="U5" s="2"/>
      <c r="V5" s="2"/>
      <c r="W5" s="2"/>
      <c r="X5" s="2"/>
    </row>
    <row r="6" spans="2:24" ht="13.5" customHeight="1">
      <c r="B6" s="7"/>
      <c r="C6" s="600" t="s">
        <v>15</v>
      </c>
      <c r="D6" s="599"/>
      <c r="E6" s="28"/>
      <c r="F6" s="2"/>
      <c r="G6" s="2"/>
      <c r="H6" s="2"/>
      <c r="I6" s="2"/>
      <c r="J6" s="2"/>
      <c r="K6" s="2"/>
      <c r="L6" s="2"/>
      <c r="M6" s="2"/>
      <c r="N6" s="2"/>
      <c r="O6" s="2"/>
      <c r="P6" s="2"/>
      <c r="Q6" s="2"/>
      <c r="R6" s="2"/>
      <c r="S6" s="2"/>
      <c r="T6" s="2"/>
      <c r="U6" s="2"/>
      <c r="V6" s="2"/>
      <c r="W6" s="2"/>
      <c r="X6" s="2"/>
    </row>
    <row r="7" spans="2:24" ht="13.5" customHeight="1">
      <c r="B7" s="7"/>
      <c r="C7" s="75" t="s">
        <v>16</v>
      </c>
      <c r="D7" s="231">
        <f>PREENCHIMENTO!C4</f>
        <v>0</v>
      </c>
      <c r="E7" s="8"/>
      <c r="F7" s="2"/>
      <c r="G7" s="2"/>
      <c r="H7" s="2"/>
      <c r="I7" s="2"/>
      <c r="J7" s="2"/>
      <c r="K7" s="2"/>
      <c r="L7" s="2"/>
      <c r="M7" s="2"/>
      <c r="N7" s="2"/>
      <c r="O7" s="2"/>
      <c r="P7" s="2"/>
      <c r="Q7" s="2"/>
      <c r="R7" s="2"/>
      <c r="S7" s="2"/>
      <c r="T7" s="2"/>
      <c r="U7" s="2"/>
      <c r="V7" s="2"/>
      <c r="W7" s="2"/>
      <c r="X7" s="2"/>
    </row>
    <row r="8" spans="2:24" ht="13.5" customHeight="1">
      <c r="B8" s="7"/>
      <c r="C8" s="75" t="s">
        <v>17</v>
      </c>
      <c r="D8" s="231">
        <f>PREENCHIMENTO!C5</f>
        <v>0</v>
      </c>
      <c r="E8" s="8"/>
      <c r="F8" s="2"/>
      <c r="G8" s="2"/>
      <c r="H8" s="2"/>
      <c r="I8" s="2"/>
      <c r="J8" s="2"/>
      <c r="K8" s="2"/>
      <c r="L8" s="2"/>
      <c r="M8" s="2"/>
      <c r="N8" s="2"/>
      <c r="O8" s="2"/>
      <c r="P8" s="2"/>
      <c r="Q8" s="2"/>
      <c r="R8" s="2"/>
      <c r="S8" s="2"/>
      <c r="T8" s="2"/>
      <c r="U8" s="2"/>
      <c r="V8" s="2"/>
      <c r="W8" s="2"/>
      <c r="X8" s="2"/>
    </row>
    <row r="9" spans="2:24" ht="13.5" customHeight="1">
      <c r="B9" s="7"/>
      <c r="C9" s="75" t="s">
        <v>18</v>
      </c>
      <c r="D9" s="231">
        <f>PREENCHIMENTO!C6</f>
        <v>0</v>
      </c>
      <c r="E9" s="8"/>
      <c r="F9" s="2"/>
      <c r="G9" s="2"/>
      <c r="H9" s="2"/>
      <c r="I9" s="2"/>
      <c r="J9" s="2"/>
      <c r="K9" s="2"/>
      <c r="L9" s="2"/>
      <c r="M9" s="2"/>
      <c r="N9" s="2"/>
      <c r="O9" s="2"/>
      <c r="P9" s="2"/>
      <c r="Q9" s="2"/>
      <c r="R9" s="517" t="s">
        <v>350</v>
      </c>
      <c r="S9" s="2"/>
      <c r="T9" s="2"/>
      <c r="U9" s="2"/>
      <c r="V9" s="2"/>
      <c r="W9" s="2"/>
      <c r="X9" s="2"/>
    </row>
    <row r="10" spans="2:24" ht="13.5" customHeight="1">
      <c r="B10" s="7"/>
      <c r="C10" s="75" t="s">
        <v>19</v>
      </c>
      <c r="D10" s="231">
        <f>PREENCHIMENTO!C7</f>
        <v>0</v>
      </c>
      <c r="E10" s="8"/>
      <c r="F10" s="2"/>
      <c r="G10" s="2"/>
      <c r="H10" s="2"/>
      <c r="I10" s="2"/>
      <c r="J10" s="2"/>
      <c r="K10" s="2"/>
      <c r="L10" s="2"/>
      <c r="M10" s="2"/>
      <c r="N10" s="2"/>
      <c r="O10" s="2"/>
      <c r="P10" s="2"/>
      <c r="Q10" s="2"/>
      <c r="R10" s="2" t="s">
        <v>345</v>
      </c>
      <c r="S10" s="2"/>
      <c r="T10" s="2"/>
      <c r="U10" s="2"/>
      <c r="V10" s="2"/>
      <c r="W10" s="2"/>
      <c r="X10" s="2"/>
    </row>
    <row r="11" spans="2:24" ht="13.5" customHeight="1">
      <c r="B11" s="7"/>
      <c r="C11" s="75" t="s">
        <v>20</v>
      </c>
      <c r="D11" s="231">
        <f>PREENCHIMENTO!G7</f>
        <v>0</v>
      </c>
      <c r="E11" s="8"/>
      <c r="F11" s="2"/>
      <c r="G11" s="2"/>
      <c r="H11" s="2"/>
      <c r="I11" s="2"/>
      <c r="J11" s="2"/>
      <c r="K11" s="2"/>
      <c r="L11" s="2"/>
      <c r="M11" s="2"/>
      <c r="N11" s="2"/>
      <c r="O11" s="2"/>
      <c r="P11" s="2"/>
      <c r="Q11" s="2"/>
      <c r="R11" s="2" t="s">
        <v>346</v>
      </c>
      <c r="S11" s="2"/>
      <c r="T11" s="2"/>
      <c r="U11" s="2"/>
      <c r="V11" s="2"/>
      <c r="W11" s="2"/>
      <c r="X11" s="2"/>
    </row>
    <row r="12" spans="2:24" ht="13.5" customHeight="1">
      <c r="B12" s="7"/>
      <c r="C12" s="75" t="s">
        <v>21</v>
      </c>
      <c r="D12" s="231">
        <f>PREENCHIMENTO!C8</f>
        <v>0</v>
      </c>
      <c r="E12" s="8"/>
      <c r="F12" s="2"/>
      <c r="G12" s="2"/>
      <c r="H12" s="2"/>
      <c r="I12" s="2"/>
      <c r="J12" s="2"/>
      <c r="K12" s="2"/>
      <c r="L12" s="2"/>
      <c r="M12" s="2"/>
      <c r="N12" s="2"/>
      <c r="O12" s="2"/>
      <c r="P12" s="2"/>
      <c r="Q12" s="2"/>
      <c r="R12" s="2" t="s">
        <v>347</v>
      </c>
      <c r="S12" s="2"/>
      <c r="T12" s="2"/>
      <c r="U12" s="2"/>
      <c r="V12" s="2"/>
      <c r="W12" s="2"/>
      <c r="X12" s="2"/>
    </row>
    <row r="13" spans="2:24" ht="13.5" customHeight="1">
      <c r="B13" s="7"/>
      <c r="C13" s="75" t="s">
        <v>22</v>
      </c>
      <c r="D13" s="231">
        <f>PREENCHIMENTO!C9</f>
        <v>0</v>
      </c>
      <c r="E13" s="8"/>
      <c r="F13" s="2"/>
      <c r="G13" s="2"/>
      <c r="H13" s="2"/>
      <c r="I13" s="2"/>
      <c r="J13" s="2"/>
      <c r="K13" s="2"/>
      <c r="L13" s="2"/>
      <c r="M13" s="2"/>
      <c r="N13" s="2"/>
      <c r="O13" s="2"/>
      <c r="P13" s="2"/>
      <c r="Q13" s="2"/>
      <c r="R13" s="2" t="s">
        <v>348</v>
      </c>
      <c r="S13" s="2"/>
      <c r="T13" s="2"/>
      <c r="U13" s="2"/>
      <c r="V13" s="2"/>
      <c r="W13" s="2"/>
      <c r="X13" s="2"/>
    </row>
    <row r="14" spans="2:24" ht="13.5" customHeight="1">
      <c r="B14" s="7"/>
      <c r="C14" s="75" t="s">
        <v>23</v>
      </c>
      <c r="D14" s="231">
        <f>PREENCHIMENTO!C10</f>
        <v>0</v>
      </c>
      <c r="E14" s="8"/>
      <c r="F14" s="2"/>
      <c r="G14" s="2"/>
      <c r="H14" s="2"/>
      <c r="I14" s="2"/>
      <c r="J14" s="2"/>
      <c r="K14" s="2"/>
      <c r="L14" s="2"/>
      <c r="M14" s="2"/>
      <c r="N14" s="2"/>
      <c r="O14" s="2"/>
      <c r="P14" s="2"/>
      <c r="Q14" s="2"/>
      <c r="R14" s="2" t="s">
        <v>349</v>
      </c>
      <c r="S14" s="2"/>
      <c r="T14" s="2"/>
      <c r="U14" s="2"/>
      <c r="V14" s="2"/>
      <c r="W14" s="2"/>
      <c r="X14" s="2"/>
    </row>
    <row r="15" spans="2:24" ht="13.5" customHeight="1">
      <c r="B15" s="7"/>
      <c r="C15" s="75" t="s">
        <v>24</v>
      </c>
      <c r="D15" s="231">
        <f>PREENCHIMENTO!C11</f>
        <v>0</v>
      </c>
      <c r="E15" s="8"/>
      <c r="F15" s="2"/>
      <c r="G15" s="2"/>
      <c r="H15" s="2"/>
      <c r="I15" s="2"/>
      <c r="J15" s="2"/>
      <c r="K15" s="2"/>
      <c r="L15" s="2"/>
      <c r="M15" s="2"/>
      <c r="N15" s="2"/>
      <c r="O15" s="2"/>
      <c r="P15" s="2"/>
      <c r="Q15" s="2"/>
      <c r="R15" s="2"/>
      <c r="S15" s="2"/>
      <c r="T15" s="2"/>
      <c r="U15" s="2"/>
      <c r="V15" s="2"/>
      <c r="W15" s="2"/>
      <c r="X15" s="2"/>
    </row>
    <row r="16" spans="2:24" ht="13.5" customHeight="1">
      <c r="B16" s="7"/>
      <c r="C16" s="75" t="s">
        <v>25</v>
      </c>
      <c r="D16" s="231">
        <f>PREENCHIMENTO!C12</f>
        <v>0</v>
      </c>
      <c r="E16" s="8"/>
      <c r="F16" s="2"/>
      <c r="G16" s="2"/>
      <c r="H16" s="2"/>
      <c r="I16" s="2"/>
      <c r="J16" s="2"/>
      <c r="K16" s="2"/>
      <c r="L16" s="2"/>
      <c r="M16" s="2"/>
      <c r="N16" s="2"/>
      <c r="O16" s="2"/>
      <c r="P16" s="2"/>
      <c r="Q16" s="2"/>
      <c r="R16" s="2"/>
      <c r="S16" s="2"/>
      <c r="T16" s="2"/>
      <c r="U16" s="2"/>
      <c r="V16" s="2"/>
      <c r="W16" s="2"/>
      <c r="X16" s="2"/>
    </row>
    <row r="17" spans="2:24" ht="13.5" customHeight="1">
      <c r="B17" s="7"/>
      <c r="C17" s="594" t="s">
        <v>26</v>
      </c>
      <c r="D17" s="595"/>
      <c r="E17" s="8"/>
      <c r="F17" s="2"/>
      <c r="G17" s="2"/>
      <c r="H17" s="2"/>
      <c r="I17" s="2"/>
      <c r="J17" s="2"/>
      <c r="K17" s="2"/>
      <c r="L17" s="2"/>
      <c r="M17" s="2"/>
      <c r="N17" s="2"/>
      <c r="O17" s="2"/>
      <c r="P17" s="2"/>
      <c r="Q17" s="2"/>
      <c r="R17" s="2"/>
      <c r="S17" s="2"/>
      <c r="T17" s="2"/>
      <c r="U17" s="2"/>
      <c r="V17" s="2"/>
      <c r="W17" s="2"/>
      <c r="X17" s="2"/>
    </row>
    <row r="18" spans="2:24" ht="13.5" customHeight="1">
      <c r="B18" s="7"/>
      <c r="C18" s="75" t="s">
        <v>27</v>
      </c>
      <c r="D18" s="231">
        <f>PREENCHIMENTO!C15</f>
        <v>0</v>
      </c>
      <c r="E18" s="8"/>
      <c r="F18" s="2"/>
      <c r="G18" s="2"/>
      <c r="H18" s="2"/>
      <c r="I18" s="2"/>
      <c r="J18" s="2"/>
      <c r="K18" s="2"/>
      <c r="L18" s="2"/>
      <c r="M18" s="2"/>
      <c r="N18" s="2"/>
      <c r="O18" s="2"/>
      <c r="P18" s="2"/>
      <c r="Q18" s="2"/>
      <c r="R18" s="2"/>
      <c r="S18" s="2"/>
      <c r="T18" s="2"/>
      <c r="U18" s="2"/>
      <c r="V18" s="2"/>
      <c r="W18" s="2"/>
      <c r="X18" s="2"/>
    </row>
    <row r="19" spans="2:24" ht="13.5" customHeight="1">
      <c r="B19" s="7"/>
      <c r="C19" s="75" t="s">
        <v>28</v>
      </c>
      <c r="D19" s="231">
        <f>PREENCHIMENTO!C16</f>
        <v>0</v>
      </c>
      <c r="E19" s="8"/>
      <c r="F19" s="2"/>
      <c r="G19" s="2"/>
      <c r="H19" s="2"/>
      <c r="I19" s="2"/>
      <c r="J19" s="2"/>
      <c r="K19" s="2"/>
      <c r="L19" s="2"/>
      <c r="M19" s="2"/>
      <c r="N19" s="2"/>
      <c r="O19" s="2"/>
      <c r="P19" s="2"/>
      <c r="Q19" s="2"/>
      <c r="R19" s="2"/>
      <c r="S19" s="2"/>
      <c r="T19" s="2"/>
      <c r="U19" s="2"/>
      <c r="V19" s="2"/>
      <c r="W19" s="2"/>
      <c r="X19" s="2"/>
    </row>
    <row r="20" spans="2:24" ht="13.5" customHeight="1" thickBot="1">
      <c r="B20" s="7"/>
      <c r="C20" s="76" t="s">
        <v>29</v>
      </c>
      <c r="D20" s="232">
        <f>PREENCHIMENTO!C17</f>
        <v>0</v>
      </c>
      <c r="E20" s="8"/>
      <c r="F20" s="2"/>
      <c r="G20" s="2"/>
      <c r="H20" s="2"/>
      <c r="I20" s="2"/>
      <c r="J20" s="2"/>
      <c r="K20" s="2"/>
      <c r="L20" s="2"/>
      <c r="M20" s="2"/>
      <c r="N20" s="2"/>
      <c r="O20" s="2"/>
      <c r="P20" s="2"/>
      <c r="Q20" s="2"/>
      <c r="R20" s="2"/>
      <c r="S20" s="2"/>
      <c r="T20" s="2"/>
      <c r="U20" s="2"/>
      <c r="V20" s="2"/>
      <c r="W20" s="2"/>
      <c r="X20" s="2"/>
    </row>
    <row r="21" spans="2:24" ht="6" customHeight="1" thickBot="1">
      <c r="B21" s="7"/>
      <c r="C21" s="180"/>
      <c r="D21" s="233"/>
      <c r="E21" s="8"/>
      <c r="F21" s="2"/>
      <c r="G21" s="2"/>
      <c r="H21" s="2"/>
      <c r="I21" s="2"/>
      <c r="J21" s="2"/>
      <c r="K21" s="2"/>
      <c r="L21" s="2"/>
      <c r="M21" s="2"/>
      <c r="N21" s="2"/>
      <c r="O21" s="2"/>
      <c r="P21" s="2"/>
      <c r="Q21" s="2"/>
      <c r="R21" s="2"/>
      <c r="S21" s="2"/>
      <c r="T21" s="2"/>
      <c r="U21" s="2"/>
      <c r="V21" s="2"/>
      <c r="W21" s="2"/>
      <c r="X21" s="2"/>
    </row>
    <row r="22" spans="2:24" ht="15" customHeight="1">
      <c r="B22" s="7"/>
      <c r="C22" s="586" t="s">
        <v>2</v>
      </c>
      <c r="D22" s="587"/>
      <c r="E22" s="8"/>
      <c r="F22" s="2"/>
      <c r="G22" s="2"/>
      <c r="H22" s="2"/>
      <c r="I22" s="2"/>
      <c r="J22" s="2"/>
      <c r="K22" s="2"/>
      <c r="L22" s="2"/>
      <c r="M22" s="2"/>
      <c r="N22" s="2"/>
      <c r="O22" s="2"/>
      <c r="P22" s="2"/>
      <c r="Q22" s="2"/>
      <c r="R22" s="2"/>
      <c r="S22" s="2"/>
      <c r="T22" s="2"/>
      <c r="U22" s="2"/>
      <c r="V22" s="2"/>
      <c r="W22" s="2"/>
      <c r="X22" s="2"/>
    </row>
    <row r="23" spans="2:24" ht="15" customHeight="1">
      <c r="B23" s="7"/>
      <c r="C23" s="75" t="s">
        <v>3</v>
      </c>
      <c r="D23" s="234">
        <f>PREENCHIMENTO!C20</f>
        <v>0</v>
      </c>
      <c r="E23" s="8"/>
      <c r="F23" s="2"/>
      <c r="G23" s="2"/>
      <c r="H23" s="2"/>
      <c r="I23" s="2"/>
      <c r="J23" s="2"/>
      <c r="K23" s="2"/>
      <c r="L23" s="2"/>
      <c r="M23" s="2"/>
      <c r="N23" s="2"/>
      <c r="O23" s="2"/>
      <c r="P23" s="2"/>
      <c r="Q23" s="2"/>
      <c r="R23" s="2"/>
      <c r="S23" s="2"/>
      <c r="T23" s="2"/>
      <c r="U23" s="2"/>
      <c r="V23" s="2"/>
      <c r="W23" s="2"/>
      <c r="X23" s="2"/>
    </row>
    <row r="24" spans="2:24" ht="15" customHeight="1">
      <c r="B24" s="7"/>
      <c r="C24" s="75" t="s">
        <v>4</v>
      </c>
      <c r="D24" s="235" t="s">
        <v>5</v>
      </c>
      <c r="E24" s="8"/>
      <c r="F24" s="2"/>
      <c r="G24" s="2"/>
      <c r="H24" s="2"/>
      <c r="I24" s="2"/>
      <c r="J24" s="2"/>
      <c r="K24" s="2"/>
      <c r="L24" s="2"/>
      <c r="M24" s="2"/>
      <c r="N24" s="2"/>
      <c r="O24" s="2"/>
      <c r="P24" s="2"/>
      <c r="Q24" s="2"/>
      <c r="R24" s="2"/>
      <c r="S24" s="2"/>
      <c r="T24" s="2"/>
      <c r="U24" s="2"/>
      <c r="V24" s="2"/>
      <c r="W24" s="2"/>
      <c r="X24" s="2"/>
    </row>
    <row r="25" spans="2:24" ht="15" customHeight="1">
      <c r="B25" s="7"/>
      <c r="C25" s="75" t="s">
        <v>6</v>
      </c>
      <c r="D25" s="235">
        <f>PREENCHIMENTO!C42</f>
        <v>12</v>
      </c>
      <c r="E25" s="8"/>
      <c r="F25" s="2"/>
      <c r="G25" s="2"/>
      <c r="H25" s="192"/>
      <c r="I25" s="419"/>
      <c r="J25" s="419"/>
      <c r="K25" s="419"/>
      <c r="L25" s="419"/>
      <c r="M25" s="419"/>
      <c r="N25" s="2"/>
      <c r="O25" s="2"/>
      <c r="P25" s="2"/>
      <c r="Q25" s="2"/>
      <c r="R25" s="2"/>
      <c r="S25" s="2"/>
      <c r="T25" s="2"/>
      <c r="U25" s="2"/>
      <c r="V25" s="2"/>
      <c r="W25" s="2"/>
      <c r="X25" s="2"/>
    </row>
    <row r="26" spans="2:24" ht="25.5">
      <c r="B26" s="65"/>
      <c r="C26" s="73" t="s">
        <v>141</v>
      </c>
      <c r="D26" s="406">
        <f>'POSTO A'!E106+'POSTO B'!E106+'POSTO C'!E106+'POSTO D'!E106+'POSTO E'!E106+'POSTO F'!E106+'POSTO G'!E106+'Supervisor (H)'!E106+'Supervisor (I)'!E106</f>
        <v>446217.21</v>
      </c>
      <c r="E26" s="66"/>
      <c r="F26" s="50"/>
      <c r="G26" s="50"/>
      <c r="H26" s="420"/>
      <c r="I26" s="420"/>
      <c r="J26" s="420"/>
      <c r="K26" s="420"/>
      <c r="L26" s="420"/>
      <c r="M26" s="420"/>
      <c r="N26" s="50"/>
      <c r="O26" s="50"/>
      <c r="P26" s="50"/>
      <c r="Q26" s="50"/>
      <c r="R26" s="50"/>
      <c r="S26" s="50"/>
      <c r="T26" s="50"/>
      <c r="U26" s="50"/>
      <c r="V26" s="50"/>
      <c r="W26" s="50"/>
      <c r="X26" s="50"/>
    </row>
    <row r="27" spans="2:24" ht="9" customHeight="1">
      <c r="B27" s="65"/>
      <c r="C27" s="68"/>
      <c r="D27" s="407"/>
      <c r="E27" s="66"/>
      <c r="F27" s="50"/>
      <c r="G27" s="50"/>
      <c r="H27" s="420"/>
      <c r="I27" s="420"/>
      <c r="J27" s="420"/>
      <c r="K27" s="420"/>
      <c r="L27" s="420"/>
      <c r="M27" s="420"/>
      <c r="N27" s="50"/>
      <c r="O27" s="50"/>
      <c r="P27" s="50"/>
      <c r="Q27" s="50"/>
      <c r="R27" s="50"/>
      <c r="S27" s="50"/>
      <c r="T27" s="50"/>
      <c r="U27" s="50"/>
      <c r="V27" s="50"/>
      <c r="W27" s="50"/>
      <c r="X27" s="50"/>
    </row>
    <row r="28" spans="2:24" ht="25.5">
      <c r="B28" s="65"/>
      <c r="C28" s="67" t="s">
        <v>142</v>
      </c>
      <c r="D28" s="406">
        <f>'POSTO A'!E107+'POSTO B'!E107+'POSTO C'!E107+'POSTO D'!E107+'POSTO E'!E107+'POSTO F'!E107+'POSTO G'!E107+'Supervisor (H)'!E107+'Supervisor (I)'!E107</f>
        <v>257508.9</v>
      </c>
      <c r="E28" s="66"/>
      <c r="F28" s="50"/>
      <c r="G28" s="50"/>
      <c r="H28" s="420"/>
      <c r="I28" s="420"/>
      <c r="J28" s="420"/>
      <c r="K28" s="420"/>
      <c r="L28" s="420"/>
      <c r="M28" s="420"/>
      <c r="N28" s="50"/>
      <c r="O28" s="50"/>
      <c r="P28" s="50"/>
      <c r="Q28" s="50"/>
      <c r="R28" s="50"/>
      <c r="S28" s="50"/>
      <c r="T28" s="50"/>
      <c r="U28" s="50"/>
      <c r="V28" s="50"/>
      <c r="W28" s="50"/>
      <c r="X28" s="50"/>
    </row>
    <row r="29" spans="2:24" ht="9" customHeight="1">
      <c r="B29" s="65"/>
      <c r="C29" s="68"/>
      <c r="D29" s="407"/>
      <c r="E29" s="66"/>
      <c r="F29" s="50"/>
      <c r="G29" s="50"/>
      <c r="H29" s="420"/>
      <c r="I29" s="420"/>
      <c r="J29" s="420"/>
      <c r="K29" s="420"/>
      <c r="L29" s="420"/>
      <c r="M29" s="420"/>
      <c r="N29" s="50"/>
      <c r="O29" s="50"/>
      <c r="P29" s="50"/>
      <c r="Q29" s="50"/>
      <c r="R29" s="50"/>
      <c r="S29" s="50"/>
      <c r="T29" s="50"/>
      <c r="U29" s="50"/>
      <c r="V29" s="50"/>
      <c r="W29" s="50"/>
      <c r="X29" s="50"/>
    </row>
    <row r="30" spans="2:24" ht="25.5">
      <c r="B30" s="65"/>
      <c r="C30" s="67" t="s">
        <v>147</v>
      </c>
      <c r="D30" s="406">
        <f>'POSTO A'!E108+'POSTO B'!E108+'POSTO C'!E108+'POSTO D'!E108+'POSTO E'!E108+'POSTO F'!E108+'POSTO G'!E108+'Supervisor (H)'!E108+'Supervisor (I)'!E108</f>
        <v>17956.330000000002</v>
      </c>
      <c r="E30" s="66"/>
      <c r="F30" s="50"/>
      <c r="G30" s="50"/>
      <c r="H30" s="420"/>
      <c r="I30" s="420"/>
      <c r="J30" s="420"/>
      <c r="K30" s="420"/>
      <c r="L30" s="420"/>
      <c r="M30" s="420"/>
      <c r="N30" s="50"/>
      <c r="O30" s="50"/>
      <c r="P30" s="50"/>
      <c r="Q30" s="50"/>
      <c r="R30" s="50"/>
      <c r="S30" s="50"/>
      <c r="T30" s="50"/>
      <c r="U30" s="50"/>
      <c r="V30" s="50"/>
      <c r="W30" s="50"/>
      <c r="X30" s="50"/>
    </row>
    <row r="31" spans="2:24" ht="9" customHeight="1">
      <c r="B31" s="65"/>
      <c r="C31" s="68"/>
      <c r="D31" s="407"/>
      <c r="E31" s="66"/>
      <c r="F31" s="50"/>
      <c r="G31" s="50"/>
      <c r="H31" s="420"/>
      <c r="I31" s="419"/>
      <c r="J31" s="420"/>
      <c r="K31" s="420"/>
      <c r="L31" s="420"/>
      <c r="M31" s="420"/>
      <c r="N31" s="50"/>
      <c r="O31" s="50"/>
      <c r="P31" s="50"/>
      <c r="Q31" s="50"/>
      <c r="R31" s="50"/>
      <c r="S31" s="50"/>
      <c r="T31" s="50"/>
      <c r="U31" s="50"/>
      <c r="V31" s="50"/>
      <c r="W31" s="50"/>
      <c r="X31" s="50"/>
    </row>
    <row r="32" spans="2:24" ht="25.5">
      <c r="B32" s="65"/>
      <c r="C32" s="73" t="s">
        <v>334</v>
      </c>
      <c r="D32" s="406">
        <f>'POSTO A'!E109+'POSTO B'!E109+'POSTO C'!E109+'POSTO D'!E109+'POSTO E'!E109+'POSTO F'!E109+'POSTO G'!E109+'Supervisor (H)'!E109+'Supervisor (I)'!E109</f>
        <v>49753.35</v>
      </c>
      <c r="E32" s="66"/>
      <c r="F32" s="50"/>
      <c r="G32" s="50"/>
      <c r="H32" s="420"/>
      <c r="I32" s="420"/>
      <c r="J32" s="420"/>
      <c r="K32" s="420"/>
      <c r="L32" s="420"/>
      <c r="M32" s="420"/>
      <c r="N32" s="50"/>
      <c r="O32" s="50"/>
      <c r="P32" s="50"/>
      <c r="Q32" s="50"/>
      <c r="R32" s="50"/>
      <c r="S32" s="50"/>
      <c r="T32" s="50"/>
      <c r="U32" s="50"/>
      <c r="V32" s="50"/>
      <c r="W32" s="50"/>
      <c r="X32" s="50"/>
    </row>
    <row r="33" spans="1:24" ht="9" customHeight="1">
      <c r="B33" s="65"/>
      <c r="C33" s="68"/>
      <c r="D33" s="407"/>
      <c r="E33" s="66"/>
      <c r="F33" s="50"/>
      <c r="G33" s="50"/>
      <c r="H33" s="420"/>
      <c r="I33" s="420"/>
      <c r="J33" s="420"/>
      <c r="K33" s="420"/>
      <c r="L33" s="420"/>
      <c r="M33" s="420"/>
      <c r="N33" s="50"/>
      <c r="O33" s="50"/>
      <c r="P33" s="50"/>
      <c r="Q33" s="50"/>
      <c r="R33" s="50"/>
      <c r="S33" s="50"/>
      <c r="T33" s="50"/>
      <c r="U33" s="50"/>
      <c r="V33" s="50"/>
      <c r="W33" s="50"/>
      <c r="X33" s="50"/>
    </row>
    <row r="34" spans="1:24" ht="25.5">
      <c r="B34" s="65"/>
      <c r="C34" s="67" t="s">
        <v>143</v>
      </c>
      <c r="D34" s="406">
        <f>'POSTO A'!E110+'POSTO B'!E110+'POSTO C'!E110+'POSTO D'!E110+'POSTO E'!E110+'POSTO F'!E110+'POSTO G'!E110+'Supervisor (H)'!E110+'Supervisor (I)'!E110</f>
        <v>1132.56</v>
      </c>
      <c r="E34" s="66"/>
      <c r="F34" s="50"/>
      <c r="G34" s="50"/>
      <c r="H34" s="420"/>
      <c r="I34" s="420"/>
      <c r="J34" s="420"/>
      <c r="K34" s="420"/>
      <c r="L34" s="420"/>
      <c r="M34" s="420"/>
      <c r="N34" s="50"/>
      <c r="O34" s="50"/>
      <c r="P34" s="50"/>
      <c r="Q34" s="50"/>
      <c r="R34" s="50"/>
      <c r="S34" s="50"/>
      <c r="T34" s="50"/>
      <c r="U34" s="50"/>
      <c r="V34" s="50"/>
      <c r="W34" s="50"/>
      <c r="X34" s="50"/>
    </row>
    <row r="35" spans="1:24" ht="9" customHeight="1">
      <c r="B35" s="65"/>
      <c r="C35" s="68"/>
      <c r="D35" s="407"/>
      <c r="E35" s="66"/>
      <c r="F35" s="50"/>
      <c r="G35" s="50"/>
      <c r="H35" s="420"/>
      <c r="I35" s="420"/>
      <c r="J35" s="420"/>
      <c r="K35" s="420"/>
      <c r="L35" s="420"/>
      <c r="M35" s="420"/>
      <c r="N35" s="50"/>
      <c r="O35" s="50"/>
      <c r="P35" s="50"/>
      <c r="Q35" s="50"/>
      <c r="R35" s="50"/>
      <c r="S35" s="50"/>
      <c r="T35" s="50"/>
      <c r="U35" s="50"/>
      <c r="V35" s="50"/>
      <c r="W35" s="50"/>
      <c r="X35" s="50"/>
    </row>
    <row r="36" spans="1:24" ht="25.5">
      <c r="B36" s="65"/>
      <c r="C36" s="67" t="s">
        <v>144</v>
      </c>
      <c r="D36" s="406">
        <f>'POSTO A'!E111+'POSTO B'!E111+'POSTO C'!E111+'POSTO D'!E111+'POSTO E'!E111+'POSTO F'!E111+'POSTO G'!E111+'Supervisor (H)'!E111+'Supervisor (I)'!E111</f>
        <v>0</v>
      </c>
      <c r="E36" s="66"/>
      <c r="F36" s="50"/>
      <c r="G36" s="50"/>
      <c r="H36" s="420"/>
      <c r="I36" s="420"/>
      <c r="J36" s="420"/>
      <c r="K36" s="420"/>
      <c r="L36" s="420"/>
      <c r="M36" s="420"/>
      <c r="N36" s="50"/>
      <c r="O36" s="50"/>
      <c r="P36" s="50"/>
      <c r="Q36" s="50"/>
      <c r="R36" s="50"/>
      <c r="S36" s="50"/>
      <c r="T36" s="50"/>
      <c r="U36" s="50"/>
      <c r="V36" s="50"/>
      <c r="W36" s="50"/>
      <c r="X36" s="50"/>
    </row>
    <row r="37" spans="1:24" ht="9" customHeight="1">
      <c r="B37" s="65"/>
      <c r="C37" s="68"/>
      <c r="D37" s="236"/>
      <c r="E37" s="66"/>
      <c r="F37" s="50"/>
      <c r="G37" s="50"/>
      <c r="H37" s="50"/>
      <c r="I37" s="50"/>
      <c r="J37" s="50"/>
      <c r="K37" s="50"/>
      <c r="L37" s="50"/>
      <c r="M37" s="50"/>
      <c r="N37" s="50"/>
      <c r="O37" s="50"/>
      <c r="P37" s="50"/>
      <c r="Q37" s="50"/>
      <c r="R37" s="50"/>
      <c r="S37" s="50"/>
      <c r="T37" s="50"/>
      <c r="U37" s="50"/>
      <c r="V37" s="50"/>
      <c r="W37" s="50"/>
      <c r="X37" s="50"/>
    </row>
    <row r="38" spans="1:24" ht="33" customHeight="1">
      <c r="B38" s="65"/>
      <c r="C38" s="69" t="s">
        <v>145</v>
      </c>
      <c r="D38" s="237">
        <f>D26+D28+D30+D32+D34+D36</f>
        <v>772568.35</v>
      </c>
      <c r="E38" s="66"/>
      <c r="F38" s="50"/>
      <c r="G38" s="50"/>
      <c r="H38" s="50"/>
      <c r="I38" s="50"/>
      <c r="J38" s="50"/>
      <c r="K38" s="50"/>
      <c r="L38" s="50"/>
      <c r="M38" s="50"/>
      <c r="N38" s="50"/>
      <c r="O38" s="50"/>
      <c r="P38" s="50"/>
      <c r="Q38" s="50"/>
      <c r="R38" s="50"/>
      <c r="S38" s="50"/>
      <c r="T38" s="50"/>
      <c r="U38" s="50"/>
      <c r="V38" s="50"/>
      <c r="W38" s="50"/>
      <c r="X38" s="50"/>
    </row>
    <row r="39" spans="1:24" ht="9" customHeight="1" thickBot="1">
      <c r="B39" s="65"/>
      <c r="C39" s="68"/>
      <c r="D39" s="236"/>
      <c r="E39" s="66"/>
      <c r="F39" s="50"/>
      <c r="G39" s="50"/>
      <c r="H39" s="50"/>
      <c r="I39" s="50"/>
      <c r="J39" s="50"/>
      <c r="K39" s="50"/>
      <c r="L39" s="50"/>
      <c r="M39" s="50"/>
      <c r="N39" s="50"/>
      <c r="O39" s="50"/>
      <c r="P39" s="50"/>
      <c r="Q39" s="50"/>
      <c r="R39" s="50"/>
      <c r="S39" s="50"/>
      <c r="T39" s="50"/>
      <c r="U39" s="50"/>
      <c r="V39" s="50"/>
      <c r="W39" s="50"/>
      <c r="X39" s="50"/>
    </row>
    <row r="40" spans="1:24" ht="37.5" customHeight="1" thickBot="1">
      <c r="B40" s="65"/>
      <c r="C40" s="71" t="s">
        <v>157</v>
      </c>
      <c r="D40" s="72">
        <f>D38</f>
        <v>772568.35</v>
      </c>
      <c r="E40" s="66"/>
      <c r="F40" s="50"/>
      <c r="G40" s="50"/>
      <c r="H40" s="50"/>
      <c r="I40" s="50"/>
      <c r="J40" s="50"/>
      <c r="K40" s="50"/>
      <c r="L40" s="50"/>
      <c r="M40" s="50"/>
      <c r="N40" s="50"/>
      <c r="O40" s="50"/>
      <c r="P40" s="50"/>
      <c r="Q40" s="50"/>
      <c r="R40" s="50"/>
      <c r="S40" s="50"/>
      <c r="T40" s="50"/>
      <c r="U40" s="50"/>
      <c r="V40" s="50"/>
      <c r="W40" s="50"/>
      <c r="X40" s="50"/>
    </row>
    <row r="41" spans="1:24" ht="37.5" customHeight="1" thickBot="1">
      <c r="B41" s="65"/>
      <c r="C41" s="71" t="s">
        <v>158</v>
      </c>
      <c r="D41" s="72">
        <f>D40*12</f>
        <v>9270820.1999999993</v>
      </c>
      <c r="E41" s="66"/>
      <c r="F41" s="50"/>
      <c r="G41" s="50"/>
      <c r="H41" s="50"/>
      <c r="I41" s="50"/>
      <c r="J41" s="50"/>
      <c r="K41" s="50"/>
      <c r="L41" s="50"/>
      <c r="M41" s="50"/>
      <c r="N41" s="50"/>
      <c r="O41" s="50"/>
      <c r="P41" s="50"/>
      <c r="Q41" s="50"/>
      <c r="R41" s="50"/>
      <c r="S41" s="50"/>
      <c r="T41" s="50"/>
      <c r="U41" s="50"/>
      <c r="V41" s="50"/>
      <c r="W41" s="50"/>
      <c r="X41" s="50"/>
    </row>
    <row r="42" spans="1:24" ht="37.5" customHeight="1" thickBot="1">
      <c r="A42" s="2"/>
      <c r="B42" s="7"/>
      <c r="C42" s="70" t="s">
        <v>159</v>
      </c>
      <c r="D42" s="238">
        <f>D40*$D$25</f>
        <v>9270820.1999999993</v>
      </c>
      <c r="E42" s="8"/>
      <c r="F42" s="2"/>
      <c r="G42" s="2"/>
      <c r="H42" s="2"/>
      <c r="I42" s="2"/>
      <c r="J42" s="2"/>
      <c r="K42" s="2"/>
      <c r="L42" s="2"/>
      <c r="M42" s="2"/>
      <c r="N42" s="2"/>
      <c r="O42" s="2"/>
      <c r="P42" s="2"/>
      <c r="Q42" s="2"/>
      <c r="R42" s="2"/>
      <c r="S42" s="2"/>
      <c r="T42" s="2"/>
      <c r="U42" s="2"/>
      <c r="V42" s="2"/>
      <c r="W42" s="2"/>
      <c r="X42" s="2"/>
    </row>
    <row r="43" spans="1:24" ht="6" customHeight="1" thickBot="1">
      <c r="B43" s="7"/>
      <c r="C43" s="180"/>
      <c r="D43" s="233"/>
      <c r="E43" s="8"/>
      <c r="F43" s="2"/>
      <c r="G43" s="2"/>
      <c r="H43" s="2"/>
      <c r="I43" s="2"/>
      <c r="J43" s="2"/>
      <c r="K43" s="2"/>
      <c r="L43" s="2"/>
      <c r="M43" s="2"/>
      <c r="N43" s="2"/>
      <c r="O43" s="2"/>
      <c r="P43" s="2"/>
      <c r="Q43" s="2"/>
      <c r="R43" s="2"/>
      <c r="S43" s="2"/>
      <c r="T43" s="2"/>
      <c r="U43" s="2"/>
      <c r="V43" s="2"/>
      <c r="W43" s="2"/>
      <c r="X43" s="2"/>
    </row>
    <row r="44" spans="1:24" ht="16.5" customHeight="1">
      <c r="A44" s="50"/>
      <c r="B44" s="65"/>
      <c r="C44" s="586" t="s">
        <v>342</v>
      </c>
      <c r="D44" s="587"/>
      <c r="E44" s="66"/>
      <c r="F44" s="50"/>
      <c r="G44" s="50"/>
      <c r="H44" s="50"/>
      <c r="I44" s="50"/>
      <c r="J44" s="50"/>
      <c r="K44" s="50"/>
      <c r="L44" s="50"/>
      <c r="M44" s="50"/>
      <c r="N44" s="50"/>
      <c r="O44" s="50"/>
      <c r="P44" s="50"/>
      <c r="Q44" s="50"/>
      <c r="R44" s="50"/>
      <c r="S44" s="50"/>
      <c r="T44" s="50"/>
      <c r="U44" s="50"/>
      <c r="V44" s="50"/>
      <c r="W44" s="50"/>
      <c r="X44" s="50"/>
    </row>
    <row r="45" spans="1:24" ht="16.5" customHeight="1">
      <c r="A45" s="50"/>
      <c r="B45" s="65"/>
      <c r="C45" s="512" t="s">
        <v>351</v>
      </c>
      <c r="D45" s="518" t="s">
        <v>350</v>
      </c>
      <c r="E45" s="66"/>
      <c r="F45" s="50"/>
      <c r="G45" s="50"/>
      <c r="H45" s="50"/>
      <c r="I45" s="50"/>
      <c r="J45" s="50"/>
      <c r="K45" s="50"/>
      <c r="L45" s="50"/>
      <c r="M45" s="50"/>
      <c r="N45" s="50"/>
      <c r="O45" s="50"/>
      <c r="P45" s="50"/>
      <c r="Q45" s="50"/>
      <c r="R45" s="50"/>
      <c r="S45" s="50"/>
      <c r="T45" s="50"/>
      <c r="U45" s="50"/>
      <c r="V45" s="50"/>
      <c r="W45" s="50"/>
      <c r="X45" s="50"/>
    </row>
    <row r="46" spans="1:24" ht="16.5" customHeight="1">
      <c r="A46" s="50"/>
      <c r="B46" s="65"/>
      <c r="C46" s="513" t="s">
        <v>343</v>
      </c>
      <c r="D46" s="515">
        <v>0.05</v>
      </c>
      <c r="E46" s="66"/>
      <c r="F46" s="50"/>
      <c r="G46" s="50"/>
      <c r="H46" s="50"/>
      <c r="I46" s="50"/>
      <c r="J46" s="50"/>
      <c r="K46" s="50"/>
      <c r="L46" s="50"/>
      <c r="M46" s="50"/>
      <c r="N46" s="50"/>
      <c r="O46" s="50"/>
      <c r="P46" s="50"/>
      <c r="Q46" s="50"/>
      <c r="R46" s="50"/>
      <c r="S46" s="50"/>
      <c r="T46" s="50"/>
      <c r="U46" s="50"/>
      <c r="V46" s="50"/>
      <c r="W46" s="50"/>
      <c r="X46" s="50"/>
    </row>
    <row r="47" spans="1:24" ht="24" customHeight="1" thickBot="1">
      <c r="A47" s="50"/>
      <c r="B47" s="65"/>
      <c r="C47" s="514" t="s">
        <v>344</v>
      </c>
      <c r="D47" s="516">
        <f>D42*D46</f>
        <v>463541.01</v>
      </c>
      <c r="E47" s="66"/>
      <c r="F47" s="50"/>
      <c r="G47" s="50"/>
      <c r="H47" s="50"/>
      <c r="I47" s="50"/>
      <c r="J47" s="50"/>
      <c r="K47" s="50"/>
      <c r="L47" s="50"/>
      <c r="M47" s="50"/>
      <c r="N47" s="50"/>
      <c r="O47" s="50"/>
      <c r="P47" s="50"/>
      <c r="Q47" s="50"/>
      <c r="R47" s="50"/>
      <c r="S47" s="50"/>
      <c r="T47" s="50"/>
      <c r="U47" s="50"/>
      <c r="V47" s="50"/>
      <c r="W47" s="50"/>
      <c r="X47" s="50"/>
    </row>
    <row r="48" spans="1:24" ht="6" customHeight="1" thickBot="1">
      <c r="B48" s="7"/>
      <c r="C48" s="180"/>
      <c r="D48" s="233"/>
      <c r="E48" s="8"/>
      <c r="F48" s="2"/>
      <c r="G48" s="2"/>
      <c r="H48" s="2"/>
      <c r="I48" s="2"/>
      <c r="J48" s="2"/>
      <c r="K48" s="2"/>
      <c r="L48" s="2"/>
      <c r="M48" s="2"/>
      <c r="N48" s="2"/>
      <c r="O48" s="2"/>
      <c r="P48" s="2"/>
      <c r="Q48" s="2"/>
      <c r="R48" s="2"/>
      <c r="S48" s="2"/>
      <c r="T48" s="2"/>
      <c r="U48" s="2"/>
      <c r="V48" s="2"/>
      <c r="W48" s="2"/>
      <c r="X48" s="2"/>
    </row>
    <row r="49" spans="1:24" ht="21" customHeight="1">
      <c r="A49" s="2"/>
      <c r="B49" s="7"/>
      <c r="C49" s="601" t="s">
        <v>7</v>
      </c>
      <c r="D49" s="602"/>
      <c r="E49" s="28"/>
      <c r="F49" s="2"/>
      <c r="G49" s="2"/>
      <c r="H49" s="2"/>
      <c r="I49" s="2"/>
      <c r="J49" s="2"/>
      <c r="K49" s="2"/>
      <c r="L49" s="2"/>
      <c r="M49" s="2"/>
      <c r="N49" s="2"/>
      <c r="O49" s="2"/>
      <c r="P49" s="2"/>
      <c r="Q49" s="2"/>
      <c r="R49" s="2"/>
      <c r="S49" s="2"/>
      <c r="T49" s="2"/>
      <c r="U49" s="2"/>
      <c r="V49" s="2"/>
      <c r="W49" s="2"/>
      <c r="X49" s="2"/>
    </row>
    <row r="50" spans="1:24" ht="30.75" customHeight="1">
      <c r="A50" s="2"/>
      <c r="B50" s="7"/>
      <c r="C50" s="590" t="s">
        <v>8</v>
      </c>
      <c r="D50" s="591"/>
      <c r="E50" s="30"/>
      <c r="F50" s="2"/>
      <c r="G50" s="2"/>
      <c r="H50" s="2"/>
      <c r="I50" s="2"/>
      <c r="J50" s="2"/>
      <c r="K50" s="2"/>
      <c r="L50" s="2"/>
      <c r="M50" s="2"/>
      <c r="N50" s="2"/>
      <c r="O50" s="2"/>
      <c r="P50" s="2"/>
      <c r="Q50" s="2"/>
      <c r="R50" s="2"/>
      <c r="S50" s="2"/>
      <c r="T50" s="2"/>
      <c r="U50" s="2"/>
      <c r="V50" s="2"/>
      <c r="W50" s="2"/>
      <c r="X50" s="2"/>
    </row>
    <row r="51" spans="1:24" ht="30.75" customHeight="1">
      <c r="A51" s="2"/>
      <c r="B51" s="7"/>
      <c r="C51" s="590" t="s">
        <v>9</v>
      </c>
      <c r="D51" s="591"/>
      <c r="E51" s="30"/>
      <c r="F51" s="2"/>
      <c r="G51" s="2"/>
      <c r="H51" s="2"/>
      <c r="I51" s="2"/>
      <c r="J51" s="2"/>
      <c r="K51" s="2"/>
      <c r="L51" s="2"/>
      <c r="M51" s="2"/>
      <c r="N51" s="2"/>
      <c r="O51" s="2"/>
      <c r="P51" s="2"/>
      <c r="Q51" s="2"/>
      <c r="R51" s="2"/>
      <c r="S51" s="2"/>
      <c r="T51" s="2"/>
      <c r="U51" s="2"/>
      <c r="V51" s="2"/>
      <c r="W51" s="2"/>
      <c r="X51" s="2"/>
    </row>
    <row r="52" spans="1:24" ht="68.25" customHeight="1">
      <c r="A52" s="50"/>
      <c r="B52" s="65"/>
      <c r="C52" s="588" t="s">
        <v>317</v>
      </c>
      <c r="D52" s="589"/>
      <c r="E52" s="30"/>
      <c r="F52" s="50"/>
      <c r="G52" s="2"/>
      <c r="H52" s="2"/>
      <c r="I52" s="2"/>
      <c r="J52" s="2"/>
      <c r="K52" s="2"/>
      <c r="L52" s="2"/>
      <c r="M52" s="2"/>
      <c r="N52" s="2"/>
      <c r="O52" s="2"/>
      <c r="P52" s="2"/>
      <c r="Q52" s="2"/>
      <c r="R52" s="2"/>
      <c r="S52" s="2"/>
      <c r="T52" s="2"/>
      <c r="U52" s="2"/>
      <c r="V52" s="50"/>
      <c r="W52" s="50"/>
      <c r="X52" s="50"/>
    </row>
    <row r="53" spans="1:24" ht="93.75" customHeight="1">
      <c r="A53" s="50"/>
      <c r="B53" s="65"/>
      <c r="C53" s="588" t="s">
        <v>318</v>
      </c>
      <c r="D53" s="589"/>
      <c r="E53" s="30"/>
      <c r="F53" s="50"/>
      <c r="G53" s="2"/>
      <c r="H53" s="2"/>
      <c r="I53" s="2"/>
      <c r="J53" s="2"/>
      <c r="K53" s="2"/>
      <c r="L53" s="2"/>
      <c r="M53" s="2"/>
      <c r="N53" s="2"/>
      <c r="O53" s="2"/>
      <c r="P53" s="2"/>
      <c r="Q53" s="2"/>
      <c r="R53" s="2"/>
      <c r="S53" s="2"/>
      <c r="T53" s="2"/>
      <c r="U53" s="2"/>
      <c r="V53" s="50"/>
      <c r="W53" s="50"/>
      <c r="X53" s="50"/>
    </row>
    <row r="54" spans="1:24" ht="30.75" customHeight="1" thickBot="1">
      <c r="A54" s="2"/>
      <c r="B54" s="7"/>
      <c r="C54" s="592" t="s">
        <v>10</v>
      </c>
      <c r="D54" s="593"/>
      <c r="E54" s="30"/>
      <c r="F54" s="2"/>
      <c r="G54" s="2"/>
      <c r="H54" s="2"/>
      <c r="I54" s="2"/>
      <c r="J54" s="2"/>
      <c r="K54" s="2"/>
      <c r="L54" s="2"/>
      <c r="M54" s="2"/>
      <c r="N54" s="2"/>
      <c r="O54" s="2"/>
      <c r="P54" s="2"/>
      <c r="Q54" s="2"/>
      <c r="R54" s="2"/>
      <c r="S54" s="2"/>
      <c r="T54" s="2"/>
      <c r="U54" s="2"/>
      <c r="V54" s="2"/>
      <c r="W54" s="2"/>
      <c r="X54" s="2"/>
    </row>
    <row r="55" spans="1:24" ht="13.5" customHeight="1" thickBot="1">
      <c r="A55" s="2"/>
      <c r="B55" s="7"/>
      <c r="C55" s="239"/>
      <c r="D55" s="240"/>
      <c r="E55" s="8"/>
      <c r="F55" s="2"/>
      <c r="G55" s="2"/>
      <c r="H55" s="2"/>
      <c r="I55" s="2"/>
      <c r="J55" s="2"/>
      <c r="K55" s="2"/>
      <c r="L55" s="2"/>
      <c r="M55" s="2"/>
      <c r="N55" s="2"/>
      <c r="O55" s="2"/>
      <c r="P55" s="2"/>
      <c r="Q55" s="2"/>
      <c r="R55" s="2"/>
      <c r="S55" s="2"/>
      <c r="T55" s="2"/>
      <c r="U55" s="2"/>
      <c r="V55" s="2"/>
      <c r="W55" s="2"/>
      <c r="X55" s="2"/>
    </row>
    <row r="56" spans="1:24" ht="16.5" thickBot="1">
      <c r="A56" s="2"/>
      <c r="B56" s="7"/>
      <c r="C56" s="584" t="s">
        <v>53</v>
      </c>
      <c r="D56" s="585"/>
      <c r="E56" s="28"/>
      <c r="F56" s="2"/>
      <c r="G56" s="2"/>
      <c r="H56" s="2"/>
      <c r="I56" s="2"/>
      <c r="J56" s="2"/>
      <c r="K56" s="2"/>
      <c r="L56" s="2"/>
      <c r="M56" s="2"/>
      <c r="N56" s="2"/>
      <c r="O56" s="2"/>
      <c r="P56" s="2"/>
      <c r="Q56" s="2"/>
      <c r="R56" s="2"/>
      <c r="S56" s="2"/>
      <c r="T56" s="2"/>
      <c r="U56" s="2"/>
      <c r="V56" s="2"/>
      <c r="W56" s="2"/>
      <c r="X56" s="2"/>
    </row>
    <row r="57" spans="1:24" ht="13.5" customHeight="1">
      <c r="A57" s="2"/>
      <c r="B57" s="7"/>
      <c r="C57" s="78" t="s">
        <v>11</v>
      </c>
      <c r="D57" s="510"/>
      <c r="E57" s="31"/>
      <c r="F57" s="2"/>
      <c r="G57" s="2"/>
      <c r="H57" s="2"/>
      <c r="I57" s="2"/>
      <c r="J57" s="2"/>
      <c r="K57" s="2"/>
      <c r="L57" s="2"/>
      <c r="M57" s="2"/>
      <c r="N57" s="2"/>
      <c r="O57" s="2"/>
      <c r="P57" s="2"/>
      <c r="Q57" s="2"/>
      <c r="R57" s="2"/>
      <c r="S57" s="2"/>
      <c r="T57" s="2"/>
      <c r="U57" s="2"/>
      <c r="V57" s="2"/>
      <c r="W57" s="2"/>
      <c r="X57" s="2"/>
    </row>
    <row r="58" spans="1:24" ht="13.5" customHeight="1">
      <c r="A58" s="2"/>
      <c r="B58" s="7"/>
      <c r="C58" s="79" t="s">
        <v>12</v>
      </c>
      <c r="D58" s="510"/>
      <c r="E58" s="31"/>
      <c r="F58" s="2"/>
      <c r="G58" s="2"/>
      <c r="H58" s="2"/>
      <c r="I58" s="2"/>
      <c r="J58" s="2"/>
      <c r="K58" s="2"/>
      <c r="L58" s="2"/>
      <c r="M58" s="2"/>
      <c r="N58" s="2"/>
      <c r="O58" s="2"/>
      <c r="P58" s="2"/>
      <c r="Q58" s="2"/>
      <c r="R58" s="2"/>
      <c r="S58" s="2"/>
      <c r="T58" s="2"/>
      <c r="U58" s="2"/>
      <c r="V58" s="2"/>
      <c r="W58" s="2"/>
      <c r="X58" s="2"/>
    </row>
    <row r="59" spans="1:24" ht="70.5" customHeight="1" thickBot="1">
      <c r="A59" s="2"/>
      <c r="B59" s="7"/>
      <c r="C59" s="80" t="s">
        <v>13</v>
      </c>
      <c r="D59" s="511"/>
      <c r="E59" s="32"/>
      <c r="F59" s="2"/>
      <c r="G59" s="2"/>
      <c r="H59" s="2"/>
      <c r="I59" s="2"/>
      <c r="J59" s="2"/>
      <c r="K59" s="2"/>
      <c r="L59" s="2"/>
      <c r="M59" s="2"/>
      <c r="N59" s="2"/>
      <c r="O59" s="2"/>
      <c r="P59" s="2"/>
      <c r="Q59" s="2"/>
      <c r="R59" s="2"/>
      <c r="S59" s="2"/>
      <c r="T59" s="2"/>
      <c r="U59" s="2"/>
      <c r="V59" s="2"/>
      <c r="W59" s="2"/>
      <c r="X59" s="2"/>
    </row>
    <row r="60" spans="1:24" ht="13.5" customHeight="1" thickBot="1">
      <c r="A60" s="2"/>
      <c r="B60" s="9"/>
      <c r="C60" s="10"/>
      <c r="D60" s="10"/>
      <c r="E60" s="11"/>
      <c r="F60" s="2"/>
      <c r="G60" s="2"/>
      <c r="H60" s="2"/>
      <c r="I60" s="2"/>
      <c r="J60" s="2"/>
      <c r="K60" s="2"/>
      <c r="L60" s="2"/>
      <c r="M60" s="2"/>
      <c r="N60" s="2"/>
      <c r="O60" s="2"/>
      <c r="P60" s="2"/>
      <c r="Q60" s="2"/>
      <c r="R60" s="2"/>
      <c r="S60" s="2"/>
      <c r="T60" s="2"/>
      <c r="U60" s="2"/>
      <c r="V60" s="2"/>
      <c r="W60" s="2"/>
      <c r="X60" s="2"/>
    </row>
    <row r="61" spans="1:24" ht="13.5" customHeight="1">
      <c r="A61" s="2"/>
      <c r="B61" s="2"/>
      <c r="C61" s="2"/>
      <c r="D61" s="2"/>
      <c r="E61" s="2"/>
      <c r="F61" s="2"/>
      <c r="G61" s="2"/>
      <c r="H61" s="2"/>
      <c r="I61" s="2"/>
      <c r="J61" s="2"/>
      <c r="K61" s="2"/>
      <c r="L61" s="2"/>
      <c r="M61" s="2"/>
      <c r="N61" s="2"/>
      <c r="O61" s="2"/>
      <c r="P61" s="2"/>
      <c r="Q61" s="2"/>
      <c r="R61" s="2"/>
      <c r="S61" s="2"/>
      <c r="T61" s="2"/>
      <c r="U61" s="2"/>
      <c r="V61" s="2"/>
      <c r="W61" s="2"/>
      <c r="X61" s="2"/>
    </row>
    <row r="62" spans="1:24" ht="13.5" customHeight="1">
      <c r="A62" s="2"/>
      <c r="B62" s="2"/>
      <c r="C62" s="2"/>
      <c r="D62" s="2"/>
      <c r="E62" s="2"/>
      <c r="F62" s="2"/>
      <c r="G62" s="2"/>
      <c r="H62" s="2"/>
      <c r="I62" s="2"/>
      <c r="J62" s="2"/>
      <c r="K62" s="2"/>
      <c r="L62" s="2"/>
      <c r="M62" s="2"/>
      <c r="N62" s="2"/>
      <c r="O62" s="2"/>
      <c r="P62" s="2"/>
      <c r="Q62" s="2"/>
      <c r="R62" s="2"/>
      <c r="S62" s="2"/>
      <c r="T62" s="2"/>
      <c r="U62" s="2"/>
      <c r="V62" s="2"/>
      <c r="W62" s="2"/>
      <c r="X62" s="2"/>
    </row>
    <row r="63" spans="1:24" ht="13.5" customHeight="1">
      <c r="A63" s="2"/>
      <c r="B63" s="2"/>
      <c r="C63" s="2"/>
      <c r="D63" s="2"/>
      <c r="E63" s="2"/>
      <c r="F63" s="2"/>
      <c r="G63" s="2"/>
      <c r="H63" s="2"/>
      <c r="I63" s="2"/>
      <c r="J63" s="2"/>
      <c r="K63" s="2"/>
      <c r="L63" s="2"/>
      <c r="M63" s="2"/>
      <c r="N63" s="2"/>
      <c r="O63" s="2"/>
      <c r="P63" s="2"/>
      <c r="Q63" s="2"/>
      <c r="R63" s="2"/>
      <c r="S63" s="2"/>
      <c r="T63" s="2"/>
      <c r="U63" s="2"/>
      <c r="V63" s="2"/>
      <c r="W63" s="2"/>
      <c r="X63" s="2"/>
    </row>
    <row r="64" spans="1:24" ht="13.5" customHeight="1">
      <c r="A64" s="2"/>
      <c r="B64" s="2"/>
      <c r="C64" s="2"/>
      <c r="D64" s="85"/>
      <c r="E64" s="2"/>
      <c r="F64" s="2"/>
      <c r="G64" s="2"/>
      <c r="H64" s="2"/>
      <c r="I64" s="2"/>
      <c r="J64" s="2"/>
      <c r="K64" s="2"/>
      <c r="L64" s="2"/>
      <c r="M64" s="2"/>
      <c r="N64" s="2"/>
      <c r="O64" s="2"/>
      <c r="P64" s="2"/>
      <c r="Q64" s="2"/>
      <c r="R64" s="2"/>
      <c r="S64" s="2"/>
      <c r="T64" s="2"/>
      <c r="U64" s="2"/>
      <c r="V64" s="2"/>
      <c r="W64" s="2"/>
      <c r="X64" s="2"/>
    </row>
    <row r="65" spans="1:24" ht="13.5" customHeight="1">
      <c r="A65" s="2"/>
      <c r="B65" s="2"/>
      <c r="C65" s="2"/>
      <c r="D65" s="2"/>
      <c r="E65" s="2"/>
      <c r="F65" s="2"/>
      <c r="G65" s="2"/>
      <c r="H65" s="2"/>
      <c r="I65" s="2"/>
      <c r="J65" s="2"/>
      <c r="K65" s="2"/>
      <c r="L65" s="2"/>
      <c r="M65" s="2"/>
      <c r="N65" s="2"/>
      <c r="O65" s="2"/>
      <c r="P65" s="2"/>
      <c r="Q65" s="2"/>
      <c r="R65" s="2"/>
      <c r="S65" s="2"/>
      <c r="T65" s="2"/>
      <c r="U65" s="2"/>
      <c r="V65" s="2"/>
      <c r="W65" s="2"/>
      <c r="X65" s="2"/>
    </row>
    <row r="66" spans="1:24" ht="13.5" customHeight="1">
      <c r="A66" s="2"/>
      <c r="B66" s="2"/>
      <c r="C66" s="2"/>
      <c r="D66" s="2"/>
      <c r="E66" s="2"/>
      <c r="F66" s="2"/>
      <c r="G66" s="2"/>
      <c r="H66" s="2"/>
      <c r="I66" s="2"/>
      <c r="J66" s="2"/>
      <c r="K66" s="2"/>
      <c r="L66" s="2"/>
      <c r="M66" s="2"/>
      <c r="N66" s="2"/>
      <c r="O66" s="2"/>
      <c r="P66" s="2"/>
      <c r="Q66" s="2"/>
      <c r="R66" s="2"/>
      <c r="S66" s="2"/>
      <c r="T66" s="2"/>
      <c r="U66" s="2"/>
      <c r="V66" s="2"/>
      <c r="W66" s="2"/>
      <c r="X66" s="2"/>
    </row>
    <row r="67" spans="1:24" ht="13.5" customHeight="1">
      <c r="A67" s="2"/>
      <c r="B67" s="2"/>
      <c r="C67" s="2"/>
      <c r="D67" s="2"/>
      <c r="E67" s="2"/>
      <c r="F67" s="2"/>
      <c r="G67" s="2"/>
      <c r="H67" s="2"/>
      <c r="I67" s="2"/>
      <c r="J67" s="2"/>
      <c r="K67" s="2"/>
      <c r="L67" s="2"/>
      <c r="M67" s="2"/>
      <c r="N67" s="2"/>
      <c r="O67" s="2"/>
      <c r="P67" s="2"/>
      <c r="Q67" s="2"/>
      <c r="R67" s="2"/>
      <c r="S67" s="2"/>
      <c r="T67" s="2"/>
      <c r="U67" s="2"/>
      <c r="V67" s="2"/>
      <c r="W67" s="2"/>
      <c r="X67" s="2"/>
    </row>
    <row r="68" spans="1:24" ht="13.5" customHeight="1">
      <c r="A68" s="2"/>
      <c r="B68" s="2"/>
      <c r="C68" s="2"/>
      <c r="D68" s="2"/>
      <c r="E68" s="2"/>
      <c r="F68" s="2"/>
      <c r="G68" s="2"/>
      <c r="H68" s="2"/>
      <c r="I68" s="2"/>
      <c r="J68" s="2"/>
      <c r="K68" s="2"/>
      <c r="L68" s="2"/>
      <c r="M68" s="2"/>
      <c r="N68" s="2"/>
      <c r="O68" s="2"/>
      <c r="P68" s="2"/>
      <c r="Q68" s="2"/>
      <c r="R68" s="2"/>
      <c r="S68" s="2"/>
      <c r="T68" s="2"/>
      <c r="U68" s="2"/>
      <c r="V68" s="2"/>
      <c r="W68" s="2"/>
      <c r="X68" s="2"/>
    </row>
    <row r="69" spans="1:24" ht="13.5" customHeight="1">
      <c r="A69" s="2"/>
      <c r="B69" s="2"/>
      <c r="C69" s="2"/>
      <c r="D69" s="2"/>
      <c r="E69" s="2"/>
      <c r="F69" s="2"/>
      <c r="G69" s="2"/>
      <c r="H69" s="2"/>
      <c r="I69" s="2"/>
      <c r="J69" s="2"/>
      <c r="K69" s="2"/>
      <c r="L69" s="2"/>
      <c r="M69" s="2"/>
      <c r="N69" s="2"/>
      <c r="O69" s="2"/>
      <c r="P69" s="2"/>
      <c r="Q69" s="2"/>
      <c r="R69" s="2"/>
      <c r="S69" s="2"/>
      <c r="T69" s="2"/>
      <c r="U69" s="2"/>
      <c r="V69" s="2"/>
      <c r="W69" s="2"/>
      <c r="X69" s="2"/>
    </row>
    <row r="70" spans="1:24" ht="13.5" customHeight="1">
      <c r="A70" s="2"/>
      <c r="B70" s="2"/>
      <c r="C70" s="2"/>
      <c r="D70" s="2"/>
      <c r="E70" s="2"/>
      <c r="F70" s="2"/>
      <c r="G70" s="2"/>
      <c r="H70" s="2"/>
      <c r="I70" s="2"/>
      <c r="J70" s="2"/>
      <c r="K70" s="2"/>
      <c r="L70" s="2"/>
      <c r="M70" s="2"/>
      <c r="N70" s="2"/>
      <c r="O70" s="2"/>
      <c r="P70" s="2"/>
      <c r="Q70" s="2"/>
      <c r="R70" s="2"/>
      <c r="S70" s="2"/>
      <c r="T70" s="2"/>
      <c r="U70" s="2"/>
      <c r="V70" s="2"/>
      <c r="W70" s="2"/>
      <c r="X70" s="2"/>
    </row>
    <row r="71" spans="1:24" ht="13.5" customHeight="1">
      <c r="A71" s="2"/>
      <c r="B71" s="2"/>
      <c r="C71" s="2"/>
      <c r="D71" s="2"/>
      <c r="E71" s="2"/>
      <c r="F71" s="2"/>
      <c r="G71" s="2"/>
      <c r="H71" s="2"/>
      <c r="I71" s="2"/>
      <c r="J71" s="2"/>
      <c r="K71" s="2"/>
      <c r="L71" s="2"/>
      <c r="M71" s="2"/>
      <c r="N71" s="2"/>
      <c r="O71" s="2"/>
      <c r="P71" s="2"/>
      <c r="Q71" s="2"/>
      <c r="R71" s="2"/>
      <c r="S71" s="2"/>
      <c r="T71" s="2"/>
      <c r="U71" s="2"/>
      <c r="V71" s="2"/>
      <c r="W71" s="2"/>
      <c r="X71" s="2"/>
    </row>
    <row r="72" spans="1:24" ht="13.5" customHeight="1">
      <c r="A72" s="2"/>
      <c r="B72" s="2"/>
      <c r="C72" s="2"/>
      <c r="D72" s="2"/>
      <c r="E72" s="2"/>
      <c r="F72" s="2"/>
      <c r="G72" s="2"/>
      <c r="H72" s="2"/>
      <c r="I72" s="2"/>
      <c r="J72" s="2"/>
      <c r="K72" s="2"/>
      <c r="L72" s="2"/>
      <c r="M72" s="2"/>
      <c r="N72" s="2"/>
      <c r="O72" s="2"/>
      <c r="P72" s="2"/>
      <c r="Q72" s="2"/>
      <c r="R72" s="2"/>
      <c r="S72" s="2"/>
      <c r="T72" s="2"/>
      <c r="U72" s="2"/>
      <c r="V72" s="2"/>
      <c r="W72" s="2"/>
      <c r="X72" s="2"/>
    </row>
    <row r="73" spans="1:24" ht="13.5" customHeight="1">
      <c r="A73" s="2"/>
      <c r="B73" s="2"/>
      <c r="C73" s="2"/>
      <c r="D73" s="2"/>
      <c r="E73" s="2"/>
      <c r="F73" s="2"/>
      <c r="G73" s="2"/>
      <c r="H73" s="2"/>
      <c r="I73" s="2"/>
      <c r="J73" s="2"/>
      <c r="K73" s="2"/>
      <c r="L73" s="2"/>
      <c r="M73" s="2"/>
      <c r="N73" s="2"/>
      <c r="O73" s="2"/>
      <c r="P73" s="2"/>
      <c r="Q73" s="2"/>
      <c r="R73" s="2"/>
      <c r="S73" s="2"/>
      <c r="T73" s="2"/>
      <c r="U73" s="2"/>
      <c r="V73" s="2"/>
      <c r="W73" s="2"/>
      <c r="X73" s="2"/>
    </row>
    <row r="74" spans="1:24" ht="13.5" customHeight="1">
      <c r="A74" s="2"/>
      <c r="B74" s="2"/>
      <c r="C74" s="2"/>
      <c r="D74" s="2"/>
      <c r="E74" s="2"/>
      <c r="F74" s="2"/>
      <c r="G74" s="2"/>
      <c r="H74" s="2"/>
      <c r="I74" s="2"/>
      <c r="J74" s="2"/>
      <c r="K74" s="2"/>
      <c r="L74" s="2"/>
      <c r="M74" s="2"/>
      <c r="N74" s="2"/>
      <c r="O74" s="2"/>
      <c r="P74" s="2"/>
      <c r="Q74" s="2"/>
      <c r="R74" s="2"/>
      <c r="S74" s="2"/>
      <c r="T74" s="2"/>
      <c r="U74" s="2"/>
      <c r="V74" s="2"/>
      <c r="W74" s="2"/>
      <c r="X74" s="2"/>
    </row>
    <row r="75" spans="1:24" ht="13.5" customHeight="1">
      <c r="A75" s="2"/>
      <c r="B75" s="2"/>
      <c r="C75" s="2"/>
      <c r="D75" s="2"/>
      <c r="E75" s="2"/>
      <c r="F75" s="2"/>
      <c r="G75" s="2"/>
      <c r="H75" s="2"/>
      <c r="I75" s="2"/>
      <c r="J75" s="2"/>
      <c r="K75" s="2"/>
      <c r="L75" s="2"/>
      <c r="M75" s="2"/>
      <c r="N75" s="2"/>
      <c r="O75" s="2"/>
      <c r="P75" s="2"/>
      <c r="Q75" s="2"/>
      <c r="R75" s="2"/>
      <c r="S75" s="2"/>
      <c r="T75" s="2"/>
      <c r="U75" s="2"/>
      <c r="V75" s="2"/>
      <c r="W75" s="2"/>
      <c r="X75" s="2"/>
    </row>
    <row r="76" spans="1:24" ht="13.5" customHeight="1">
      <c r="A76" s="2"/>
      <c r="B76" s="2"/>
      <c r="C76" s="2"/>
      <c r="D76" s="2"/>
      <c r="E76" s="2"/>
      <c r="F76" s="2"/>
      <c r="G76" s="2"/>
      <c r="H76" s="2"/>
      <c r="I76" s="2"/>
      <c r="J76" s="2"/>
      <c r="K76" s="2"/>
      <c r="L76" s="2"/>
      <c r="M76" s="2"/>
      <c r="N76" s="2"/>
      <c r="O76" s="2"/>
      <c r="P76" s="2"/>
      <c r="Q76" s="2"/>
      <c r="R76" s="2"/>
      <c r="S76" s="2"/>
      <c r="T76" s="2"/>
      <c r="U76" s="2"/>
      <c r="V76" s="2"/>
      <c r="W76" s="2"/>
      <c r="X76" s="2"/>
    </row>
    <row r="77" spans="1:24" ht="13.5" customHeight="1">
      <c r="A77" s="2"/>
      <c r="B77" s="2"/>
      <c r="C77" s="2"/>
      <c r="D77" s="2"/>
      <c r="E77" s="2"/>
      <c r="F77" s="2"/>
      <c r="G77" s="2"/>
      <c r="H77" s="2"/>
      <c r="I77" s="2"/>
      <c r="J77" s="2"/>
      <c r="K77" s="2"/>
      <c r="L77" s="2"/>
      <c r="M77" s="2"/>
      <c r="N77" s="2"/>
      <c r="O77" s="2"/>
      <c r="P77" s="2"/>
      <c r="Q77" s="2"/>
      <c r="R77" s="2"/>
      <c r="S77" s="2"/>
      <c r="T77" s="2"/>
      <c r="U77" s="2"/>
      <c r="V77" s="2"/>
      <c r="W77" s="2"/>
      <c r="X77" s="2"/>
    </row>
    <row r="78" spans="1:24" ht="13.5" customHeight="1">
      <c r="A78" s="2"/>
      <c r="B78" s="2"/>
      <c r="C78" s="2"/>
      <c r="D78" s="2"/>
      <c r="E78" s="2"/>
      <c r="F78" s="2"/>
      <c r="G78" s="2"/>
      <c r="H78" s="2"/>
      <c r="I78" s="2"/>
      <c r="J78" s="2"/>
      <c r="K78" s="2"/>
      <c r="L78" s="2"/>
      <c r="M78" s="2"/>
      <c r="N78" s="2"/>
      <c r="O78" s="2"/>
      <c r="P78" s="2"/>
      <c r="Q78" s="2"/>
      <c r="R78" s="2"/>
      <c r="S78" s="2"/>
      <c r="T78" s="2"/>
      <c r="U78" s="2"/>
      <c r="V78" s="2"/>
      <c r="W78" s="2"/>
      <c r="X78" s="2"/>
    </row>
    <row r="79" spans="1:24" ht="13.5" customHeight="1">
      <c r="A79" s="2"/>
      <c r="B79" s="2"/>
      <c r="C79" s="2"/>
      <c r="D79" s="2"/>
      <c r="E79" s="2"/>
      <c r="F79" s="2"/>
      <c r="G79" s="2"/>
      <c r="H79" s="2"/>
      <c r="I79" s="2"/>
      <c r="J79" s="2"/>
      <c r="K79" s="2"/>
      <c r="L79" s="2"/>
      <c r="M79" s="2"/>
      <c r="N79" s="2"/>
      <c r="O79" s="2"/>
      <c r="P79" s="2"/>
      <c r="Q79" s="2"/>
      <c r="R79" s="2"/>
      <c r="S79" s="2"/>
      <c r="T79" s="2"/>
      <c r="U79" s="2"/>
      <c r="V79" s="2"/>
      <c r="W79" s="2"/>
      <c r="X79" s="2"/>
    </row>
    <row r="80" spans="1:24" ht="13.5" customHeight="1">
      <c r="A80" s="2"/>
      <c r="B80" s="2"/>
      <c r="C80" s="2"/>
      <c r="D80" s="2"/>
      <c r="E80" s="2"/>
      <c r="F80" s="2"/>
      <c r="G80" s="2"/>
      <c r="H80" s="2"/>
      <c r="I80" s="2"/>
      <c r="J80" s="2"/>
      <c r="K80" s="2"/>
      <c r="L80" s="2"/>
      <c r="M80" s="2"/>
      <c r="N80" s="2"/>
      <c r="O80" s="2"/>
      <c r="P80" s="2"/>
      <c r="Q80" s="2"/>
      <c r="R80" s="2"/>
      <c r="S80" s="2"/>
      <c r="T80" s="2"/>
      <c r="U80" s="2"/>
      <c r="V80" s="2"/>
      <c r="W80" s="2"/>
      <c r="X80" s="2"/>
    </row>
    <row r="81" spans="1:24" ht="13.5" customHeight="1">
      <c r="A81" s="2"/>
      <c r="B81" s="2"/>
      <c r="C81" s="2"/>
      <c r="D81" s="2"/>
      <c r="E81" s="2"/>
      <c r="F81" s="2"/>
      <c r="G81" s="2"/>
      <c r="H81" s="2"/>
      <c r="I81" s="2"/>
      <c r="J81" s="2"/>
      <c r="K81" s="2"/>
      <c r="L81" s="2"/>
      <c r="M81" s="2"/>
      <c r="N81" s="2"/>
      <c r="O81" s="2"/>
      <c r="P81" s="2"/>
      <c r="Q81" s="2"/>
      <c r="R81" s="2"/>
      <c r="S81" s="2"/>
      <c r="T81" s="2"/>
      <c r="U81" s="2"/>
      <c r="V81" s="2"/>
      <c r="W81" s="2"/>
      <c r="X81" s="2"/>
    </row>
    <row r="82" spans="1:24" ht="13.5" customHeight="1">
      <c r="A82" s="2"/>
      <c r="B82" s="2"/>
      <c r="C82" s="2"/>
      <c r="D82" s="2"/>
      <c r="E82" s="2"/>
      <c r="F82" s="2"/>
      <c r="G82" s="2"/>
      <c r="H82" s="2"/>
      <c r="I82" s="2"/>
      <c r="J82" s="2"/>
      <c r="K82" s="2"/>
      <c r="L82" s="2"/>
      <c r="M82" s="2"/>
      <c r="N82" s="2"/>
      <c r="O82" s="2"/>
      <c r="P82" s="2"/>
      <c r="Q82" s="2"/>
      <c r="R82" s="2"/>
      <c r="S82" s="2"/>
      <c r="T82" s="2"/>
      <c r="U82" s="2"/>
      <c r="V82" s="2"/>
      <c r="W82" s="2"/>
      <c r="X82" s="2"/>
    </row>
    <row r="83" spans="1:24" ht="13.5" customHeight="1">
      <c r="A83" s="2"/>
      <c r="B83" s="2"/>
      <c r="C83" s="2"/>
      <c r="D83" s="2"/>
      <c r="E83" s="2"/>
      <c r="F83" s="2"/>
      <c r="G83" s="2"/>
      <c r="H83" s="2"/>
      <c r="I83" s="2"/>
      <c r="J83" s="2"/>
      <c r="K83" s="2"/>
      <c r="L83" s="2"/>
      <c r="M83" s="2"/>
      <c r="N83" s="2"/>
      <c r="O83" s="2"/>
      <c r="P83" s="2"/>
      <c r="Q83" s="2"/>
      <c r="R83" s="2"/>
      <c r="S83" s="2"/>
      <c r="T83" s="2"/>
      <c r="U83" s="2"/>
      <c r="V83" s="2"/>
      <c r="W83" s="2"/>
      <c r="X83" s="2"/>
    </row>
    <row r="84" spans="1:24" ht="13.5" customHeight="1">
      <c r="A84" s="2"/>
      <c r="B84" s="2"/>
      <c r="C84" s="2"/>
      <c r="D84" s="2"/>
      <c r="E84" s="2"/>
      <c r="F84" s="2"/>
      <c r="G84" s="2"/>
      <c r="H84" s="2"/>
      <c r="I84" s="2"/>
      <c r="J84" s="2"/>
      <c r="K84" s="2"/>
      <c r="L84" s="2"/>
      <c r="M84" s="2"/>
      <c r="N84" s="2"/>
      <c r="O84" s="2"/>
      <c r="P84" s="2"/>
      <c r="Q84" s="2"/>
      <c r="R84" s="2"/>
      <c r="S84" s="2"/>
      <c r="T84" s="2"/>
      <c r="U84" s="2"/>
      <c r="V84" s="2"/>
      <c r="W84" s="2"/>
      <c r="X84" s="2"/>
    </row>
    <row r="85" spans="1:24" ht="13.5" customHeight="1">
      <c r="A85" s="2"/>
      <c r="B85" s="2"/>
      <c r="C85" s="2"/>
      <c r="D85" s="2"/>
      <c r="E85" s="2"/>
      <c r="F85" s="2"/>
      <c r="G85" s="2"/>
      <c r="H85" s="2"/>
      <c r="I85" s="2"/>
      <c r="J85" s="2"/>
      <c r="K85" s="2"/>
      <c r="L85" s="2"/>
      <c r="M85" s="2"/>
      <c r="N85" s="2"/>
      <c r="O85" s="2"/>
      <c r="P85" s="2"/>
      <c r="Q85" s="2"/>
      <c r="R85" s="2"/>
      <c r="S85" s="2"/>
      <c r="T85" s="2"/>
      <c r="U85" s="2"/>
      <c r="V85" s="2"/>
      <c r="W85" s="2"/>
      <c r="X85" s="2"/>
    </row>
    <row r="86" spans="1:24" ht="13.5" customHeight="1">
      <c r="A86" s="2"/>
      <c r="B86" s="2"/>
      <c r="C86" s="2"/>
      <c r="D86" s="2"/>
      <c r="E86" s="2"/>
      <c r="F86" s="2"/>
      <c r="G86" s="2"/>
      <c r="H86" s="2"/>
      <c r="I86" s="2"/>
      <c r="J86" s="2"/>
      <c r="K86" s="2"/>
      <c r="L86" s="2"/>
      <c r="M86" s="2"/>
      <c r="N86" s="2"/>
      <c r="O86" s="2"/>
      <c r="P86" s="2"/>
      <c r="Q86" s="2"/>
      <c r="R86" s="2"/>
      <c r="S86" s="2"/>
      <c r="T86" s="2"/>
      <c r="U86" s="2"/>
      <c r="V86" s="2"/>
      <c r="W86" s="2"/>
      <c r="X86" s="2"/>
    </row>
    <row r="87" spans="1:24" ht="13.5" customHeight="1">
      <c r="A87" s="2"/>
      <c r="B87" s="2"/>
      <c r="C87" s="2"/>
      <c r="D87" s="2"/>
      <c r="E87" s="2"/>
      <c r="F87" s="2"/>
      <c r="G87" s="2"/>
      <c r="H87" s="2"/>
      <c r="I87" s="2"/>
      <c r="J87" s="2"/>
      <c r="K87" s="2"/>
      <c r="L87" s="2"/>
      <c r="M87" s="2"/>
      <c r="N87" s="2"/>
      <c r="O87" s="2"/>
      <c r="P87" s="2"/>
      <c r="Q87" s="2"/>
      <c r="R87" s="2"/>
      <c r="S87" s="2"/>
      <c r="T87" s="2"/>
      <c r="U87" s="2"/>
      <c r="V87" s="2"/>
      <c r="W87" s="2"/>
      <c r="X87" s="2"/>
    </row>
    <row r="88" spans="1:24" ht="13.5" customHeight="1">
      <c r="A88" s="2"/>
      <c r="B88" s="2"/>
      <c r="C88" s="2"/>
      <c r="D88" s="2"/>
      <c r="E88" s="2"/>
      <c r="F88" s="2"/>
      <c r="G88" s="2"/>
      <c r="H88" s="2"/>
      <c r="I88" s="2"/>
      <c r="J88" s="2"/>
      <c r="K88" s="2"/>
      <c r="L88" s="2"/>
      <c r="M88" s="2"/>
      <c r="N88" s="2"/>
      <c r="O88" s="2"/>
      <c r="P88" s="2"/>
      <c r="Q88" s="2"/>
      <c r="R88" s="2"/>
      <c r="S88" s="2"/>
      <c r="T88" s="2"/>
      <c r="U88" s="2"/>
      <c r="V88" s="2"/>
      <c r="W88" s="2"/>
      <c r="X88" s="2"/>
    </row>
    <row r="89" spans="1:24" ht="13.5" customHeight="1">
      <c r="A89" s="2"/>
      <c r="B89" s="2"/>
      <c r="C89" s="2"/>
      <c r="D89" s="2"/>
      <c r="E89" s="2"/>
      <c r="F89" s="2"/>
      <c r="G89" s="2"/>
      <c r="H89" s="2"/>
      <c r="I89" s="2"/>
      <c r="J89" s="2"/>
      <c r="K89" s="2"/>
      <c r="L89" s="2"/>
      <c r="M89" s="2"/>
      <c r="N89" s="2"/>
      <c r="O89" s="2"/>
      <c r="P89" s="2"/>
      <c r="Q89" s="2"/>
      <c r="R89" s="2"/>
      <c r="S89" s="2"/>
      <c r="T89" s="2"/>
      <c r="U89" s="2"/>
      <c r="V89" s="2"/>
      <c r="W89" s="2"/>
      <c r="X89" s="2"/>
    </row>
    <row r="90" spans="1:24" ht="13.5" customHeight="1">
      <c r="A90" s="2"/>
      <c r="B90" s="2"/>
      <c r="C90" s="2"/>
      <c r="D90" s="2"/>
      <c r="E90" s="2"/>
      <c r="F90" s="2"/>
      <c r="G90" s="2"/>
      <c r="H90" s="2"/>
      <c r="I90" s="2"/>
      <c r="J90" s="2"/>
      <c r="K90" s="2"/>
      <c r="L90" s="2"/>
      <c r="M90" s="2"/>
      <c r="N90" s="2"/>
      <c r="O90" s="2"/>
      <c r="P90" s="2"/>
      <c r="Q90" s="2"/>
      <c r="R90" s="2"/>
      <c r="S90" s="2"/>
      <c r="T90" s="2"/>
      <c r="U90" s="2"/>
      <c r="V90" s="2"/>
      <c r="W90" s="2"/>
      <c r="X90" s="2"/>
    </row>
    <row r="91" spans="1:24" ht="13.5" customHeight="1">
      <c r="A91" s="2"/>
      <c r="B91" s="2"/>
      <c r="C91" s="2"/>
      <c r="D91" s="2"/>
      <c r="E91" s="2"/>
      <c r="F91" s="2"/>
      <c r="G91" s="2"/>
      <c r="H91" s="2"/>
      <c r="I91" s="2"/>
      <c r="J91" s="2"/>
      <c r="K91" s="2"/>
      <c r="L91" s="2"/>
      <c r="M91" s="2"/>
      <c r="N91" s="2"/>
      <c r="O91" s="2"/>
      <c r="P91" s="2"/>
      <c r="Q91" s="2"/>
      <c r="R91" s="2"/>
      <c r="S91" s="2"/>
      <c r="T91" s="2"/>
      <c r="U91" s="2"/>
      <c r="V91" s="2"/>
      <c r="W91" s="2"/>
      <c r="X91" s="2"/>
    </row>
    <row r="92" spans="1:24" ht="13.5" customHeight="1">
      <c r="A92" s="2"/>
      <c r="B92" s="2"/>
      <c r="C92" s="2"/>
      <c r="D92" s="2"/>
      <c r="E92" s="2"/>
      <c r="F92" s="2"/>
      <c r="G92" s="2"/>
      <c r="H92" s="2"/>
      <c r="I92" s="2"/>
      <c r="J92" s="2"/>
      <c r="K92" s="2"/>
      <c r="L92" s="2"/>
      <c r="M92" s="2"/>
      <c r="N92" s="2"/>
      <c r="O92" s="2"/>
      <c r="P92" s="2"/>
      <c r="Q92" s="2"/>
      <c r="R92" s="2"/>
      <c r="S92" s="2"/>
      <c r="T92" s="2"/>
      <c r="U92" s="2"/>
      <c r="V92" s="2"/>
      <c r="W92" s="2"/>
      <c r="X92" s="2"/>
    </row>
    <row r="93" spans="1:24" ht="13.5" customHeight="1">
      <c r="A93" s="2"/>
      <c r="B93" s="2"/>
      <c r="C93" s="2"/>
      <c r="D93" s="2"/>
      <c r="E93" s="2"/>
      <c r="F93" s="2"/>
      <c r="G93" s="2"/>
      <c r="H93" s="2"/>
      <c r="I93" s="2"/>
      <c r="J93" s="2"/>
      <c r="K93" s="2"/>
      <c r="L93" s="2"/>
      <c r="M93" s="2"/>
      <c r="N93" s="2"/>
      <c r="O93" s="2"/>
      <c r="P93" s="2"/>
      <c r="Q93" s="2"/>
      <c r="R93" s="2"/>
      <c r="S93" s="2"/>
      <c r="T93" s="2"/>
      <c r="U93" s="2"/>
      <c r="V93" s="2"/>
      <c r="W93" s="2"/>
      <c r="X93" s="2"/>
    </row>
    <row r="94" spans="1:24" ht="13.5" customHeight="1">
      <c r="A94" s="2"/>
      <c r="B94" s="2"/>
      <c r="C94" s="2"/>
      <c r="D94" s="2"/>
      <c r="E94" s="2"/>
      <c r="F94" s="2"/>
      <c r="G94" s="2"/>
      <c r="H94" s="2"/>
      <c r="I94" s="2"/>
      <c r="J94" s="2"/>
      <c r="K94" s="2"/>
      <c r="L94" s="2"/>
      <c r="M94" s="2"/>
      <c r="N94" s="2"/>
      <c r="O94" s="2"/>
      <c r="P94" s="2"/>
      <c r="Q94" s="2"/>
      <c r="R94" s="2"/>
      <c r="S94" s="2"/>
      <c r="T94" s="2"/>
      <c r="U94" s="2"/>
      <c r="V94" s="2"/>
      <c r="W94" s="2"/>
      <c r="X94" s="2"/>
    </row>
    <row r="95" spans="1:24" ht="13.5" customHeight="1">
      <c r="A95" s="2"/>
      <c r="B95" s="2"/>
      <c r="C95" s="2"/>
      <c r="D95" s="2"/>
      <c r="E95" s="2"/>
      <c r="F95" s="2"/>
      <c r="G95" s="2"/>
      <c r="H95" s="2"/>
      <c r="I95" s="2"/>
      <c r="J95" s="2"/>
      <c r="K95" s="2"/>
      <c r="L95" s="2"/>
      <c r="M95" s="2"/>
      <c r="N95" s="2"/>
      <c r="O95" s="2"/>
      <c r="P95" s="2"/>
      <c r="Q95" s="2"/>
      <c r="R95" s="2"/>
      <c r="S95" s="2"/>
      <c r="T95" s="2"/>
      <c r="U95" s="2"/>
      <c r="V95" s="2"/>
      <c r="W95" s="2"/>
      <c r="X95" s="2"/>
    </row>
    <row r="96" spans="1:24" ht="13.5" customHeight="1">
      <c r="A96" s="2"/>
      <c r="B96" s="2"/>
      <c r="C96" s="2"/>
      <c r="D96" s="2"/>
      <c r="E96" s="2"/>
      <c r="F96" s="2"/>
      <c r="G96" s="2"/>
      <c r="H96" s="2"/>
      <c r="I96" s="2"/>
      <c r="J96" s="2"/>
      <c r="K96" s="2"/>
      <c r="L96" s="2"/>
      <c r="M96" s="2"/>
      <c r="N96" s="2"/>
      <c r="O96" s="2"/>
      <c r="P96" s="2"/>
      <c r="Q96" s="2"/>
      <c r="R96" s="2"/>
      <c r="S96" s="2"/>
      <c r="T96" s="2"/>
      <c r="U96" s="2"/>
      <c r="V96" s="2"/>
      <c r="W96" s="2"/>
      <c r="X96" s="2"/>
    </row>
    <row r="97" spans="1:24" ht="13.5" customHeight="1">
      <c r="A97" s="2"/>
      <c r="B97" s="2"/>
      <c r="C97" s="2"/>
      <c r="D97" s="2"/>
      <c r="E97" s="2"/>
      <c r="F97" s="2"/>
      <c r="G97" s="2"/>
      <c r="H97" s="2"/>
      <c r="I97" s="2"/>
      <c r="J97" s="2"/>
      <c r="K97" s="2"/>
      <c r="L97" s="2"/>
      <c r="M97" s="2"/>
      <c r="N97" s="2"/>
      <c r="O97" s="2"/>
      <c r="P97" s="2"/>
      <c r="Q97" s="2"/>
      <c r="R97" s="2"/>
      <c r="S97" s="2"/>
      <c r="T97" s="2"/>
      <c r="U97" s="2"/>
      <c r="V97" s="2"/>
      <c r="W97" s="2"/>
      <c r="X97" s="2"/>
    </row>
    <row r="98" spans="1:24" ht="13.5" customHeight="1">
      <c r="A98" s="2"/>
      <c r="B98" s="2"/>
      <c r="C98" s="2"/>
      <c r="D98" s="2"/>
      <c r="E98" s="2"/>
      <c r="F98" s="2"/>
      <c r="G98" s="2"/>
      <c r="H98" s="2"/>
      <c r="I98" s="2"/>
      <c r="J98" s="2"/>
      <c r="K98" s="2"/>
      <c r="L98" s="2"/>
      <c r="M98" s="2"/>
      <c r="N98" s="2"/>
      <c r="O98" s="2"/>
      <c r="P98" s="2"/>
      <c r="Q98" s="2"/>
      <c r="R98" s="2"/>
      <c r="S98" s="2"/>
      <c r="T98" s="2"/>
      <c r="U98" s="2"/>
      <c r="V98" s="2"/>
      <c r="W98" s="2"/>
      <c r="X98" s="2"/>
    </row>
    <row r="99" spans="1:24" ht="13.5" customHeight="1">
      <c r="A99" s="2"/>
      <c r="B99" s="2"/>
      <c r="C99" s="2"/>
      <c r="D99" s="2"/>
      <c r="E99" s="2"/>
      <c r="F99" s="2"/>
      <c r="G99" s="2"/>
      <c r="H99" s="2"/>
      <c r="I99" s="2"/>
      <c r="J99" s="2"/>
      <c r="K99" s="2"/>
      <c r="L99" s="2"/>
      <c r="M99" s="2"/>
      <c r="N99" s="2"/>
      <c r="O99" s="2"/>
      <c r="P99" s="2"/>
      <c r="Q99" s="2"/>
      <c r="R99" s="2"/>
      <c r="S99" s="2"/>
      <c r="T99" s="2"/>
      <c r="U99" s="2"/>
      <c r="V99" s="2"/>
      <c r="W99" s="2"/>
      <c r="X99" s="2"/>
    </row>
    <row r="100" spans="1:24" ht="13.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ht="13.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row>
    <row r="102" spans="1:24" ht="13.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row>
    <row r="103" spans="1:24" ht="13.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row>
    <row r="104" spans="1:24" ht="13.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ht="13.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ht="13.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ht="13.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ht="13.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ht="13.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ht="13.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ht="13.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ht="13.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ht="13.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ht="13.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ht="13.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ht="13.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ht="13.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ht="13.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ht="13.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ht="13.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ht="13.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ht="13.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ht="13.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ht="13.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ht="13.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ht="13.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ht="13.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ht="13.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ht="13.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ht="13.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ht="13.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ht="13.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ht="13.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ht="13.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ht="13.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ht="13.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ht="13.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ht="13.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ht="13.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ht="13.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ht="13.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ht="13.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ht="13.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ht="13.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ht="13.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ht="13.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ht="13.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ht="13.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ht="13.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ht="13.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ht="13.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ht="13.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ht="13.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ht="13.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ht="13.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ht="13.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ht="13.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ht="13.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ht="13.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ht="13.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ht="13.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ht="13.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ht="13.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ht="13.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ht="13.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ht="13.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ht="13.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ht="13.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ht="13.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ht="13.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ht="13.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ht="13.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ht="13.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ht="13.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ht="13.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ht="13.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ht="13.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ht="13.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ht="13.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ht="13.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ht="13.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ht="13.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ht="13.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ht="13.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ht="13.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ht="13.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ht="13.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ht="13.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ht="13.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ht="13.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ht="13.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ht="13.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ht="13.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ht="13.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ht="13.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ht="13.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ht="13.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ht="13.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ht="13.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ht="13.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ht="13.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ht="13.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ht="13.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ht="13.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ht="13.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ht="13.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ht="13.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ht="13.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ht="13.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ht="13.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ht="13.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ht="13.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ht="13.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ht="13.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ht="13.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ht="13.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ht="13.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ht="13.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ht="13.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ht="13.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ht="13.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ht="13.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ht="13.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ht="13.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ht="13.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ht="13.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ht="13.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ht="13.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ht="13.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ht="13.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ht="13.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ht="13.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ht="13.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ht="13.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ht="13.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ht="13.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ht="13.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ht="13.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ht="13.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ht="13.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ht="13.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ht="13.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ht="13.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ht="13.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ht="13.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ht="13.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ht="13.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ht="13.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ht="13.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ht="13.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ht="13.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ht="13.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ht="13.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ht="13.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ht="13.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ht="13.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ht="13.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ht="13.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ht="13.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ht="13.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ht="13.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ht="13.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ht="13.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ht="13.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ht="13.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ht="13.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ht="13.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ht="13.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ht="13.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ht="13.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ht="13.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ht="13.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ht="13.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ht="13.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ht="13.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ht="13.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ht="13.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ht="13.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ht="13.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ht="13.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ht="13.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ht="13.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ht="13.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ht="13.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ht="13.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ht="13.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ht="13.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ht="13.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row>
    <row r="289" spans="1:24" ht="13.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row>
    <row r="290" spans="1:24" ht="13.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row>
    <row r="291" spans="1:24" ht="13.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row>
    <row r="292" spans="1:24" ht="13.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row>
    <row r="293" spans="1:24" ht="13.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row>
    <row r="294" spans="1:24" ht="13.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row>
    <row r="295" spans="1:24" ht="13.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row>
    <row r="296" spans="1:24" ht="13.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row>
    <row r="297" spans="1:24" ht="13.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row>
    <row r="298" spans="1:24" ht="13.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row>
    <row r="299" spans="1:24" ht="13.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row>
    <row r="300" spans="1:24" ht="13.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row>
    <row r="301" spans="1:24" ht="13.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row>
    <row r="302" spans="1:24" ht="13.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row>
    <row r="303" spans="1:24" ht="13.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row>
    <row r="304" spans="1:24" ht="13.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row>
    <row r="305" spans="1:24" ht="13.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row>
    <row r="306" spans="1:24" ht="13.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row>
    <row r="307" spans="1:24" ht="13.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row>
    <row r="308" spans="1:24" ht="13.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row>
    <row r="309" spans="1:24" ht="13.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row>
    <row r="310" spans="1:24" ht="13.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row>
    <row r="311" spans="1:24" ht="13.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row>
    <row r="312" spans="1:24" ht="13.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row>
    <row r="313" spans="1:24" ht="13.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row>
    <row r="314" spans="1:24" ht="13.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row>
    <row r="315" spans="1:24" ht="13.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row>
    <row r="316" spans="1:24" ht="13.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row>
    <row r="317" spans="1:24" ht="13.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row>
    <row r="318" spans="1:24" ht="13.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row>
    <row r="319" spans="1:24" ht="13.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row>
    <row r="320" spans="1:24" ht="13.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row>
    <row r="321" spans="1:24" ht="13.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row>
    <row r="322" spans="1:24" ht="13.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row>
    <row r="323" spans="1:24" ht="13.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row>
    <row r="324" spans="1:24" ht="13.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row>
    <row r="325" spans="1:24" ht="13.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row>
    <row r="326" spans="1:24" ht="13.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row>
    <row r="327" spans="1:24" ht="13.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row>
    <row r="328" spans="1:24" ht="13.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row>
    <row r="329" spans="1:24" ht="13.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row>
    <row r="330" spans="1:24" ht="13.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row>
    <row r="331" spans="1:24" ht="13.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row>
    <row r="332" spans="1:24" ht="13.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row>
    <row r="333" spans="1:24" ht="13.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row>
    <row r="334" spans="1:24" ht="13.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row>
    <row r="335" spans="1:24" ht="13.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row>
    <row r="336" spans="1:24" ht="13.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row>
    <row r="337" spans="1:24" ht="13.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row>
    <row r="338" spans="1:24" ht="13.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row>
    <row r="339" spans="1:24" ht="13.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row>
    <row r="340" spans="1:24" ht="13.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row>
    <row r="341" spans="1:24" ht="13.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row>
    <row r="342" spans="1:24" ht="13.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row>
    <row r="343" spans="1:24" ht="13.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row>
    <row r="344" spans="1:24" ht="13.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row>
    <row r="345" spans="1:24" ht="13.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row>
    <row r="346" spans="1:24" ht="13.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row>
    <row r="347" spans="1:24" ht="13.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row>
    <row r="348" spans="1:24" ht="13.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row>
    <row r="349" spans="1:24" ht="13.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row>
    <row r="350" spans="1:24" ht="13.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row>
    <row r="351" spans="1:24" ht="13.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row>
    <row r="352" spans="1:24" ht="13.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row>
    <row r="353" spans="1:24" ht="13.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row>
    <row r="354" spans="1:24" ht="13.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row>
    <row r="355" spans="1:24" ht="13.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row>
    <row r="356" spans="1:24" ht="13.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row>
    <row r="357" spans="1:24" ht="13.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row>
    <row r="358" spans="1:24" ht="13.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row>
    <row r="359" spans="1:24" ht="13.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row>
    <row r="360" spans="1:24" ht="13.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row>
    <row r="361" spans="1:24" ht="13.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row>
    <row r="362" spans="1:24" ht="13.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row>
    <row r="363" spans="1:24" ht="13.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row>
    <row r="364" spans="1:24" ht="13.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row>
    <row r="365" spans="1:24" ht="13.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row>
    <row r="366" spans="1:24" ht="13.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row>
    <row r="367" spans="1:24" ht="13.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row>
    <row r="368" spans="1:24" ht="13.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row>
    <row r="369" spans="1:24" ht="13.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row>
    <row r="370" spans="1:24" ht="13.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row>
    <row r="371" spans="1:24" ht="13.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row>
    <row r="372" spans="1:24" ht="13.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row>
    <row r="373" spans="1:24" ht="13.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row>
    <row r="374" spans="1:24" ht="13.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row>
    <row r="375" spans="1:24" ht="13.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row>
    <row r="376" spans="1:24" ht="13.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row>
    <row r="377" spans="1:24" ht="13.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row>
    <row r="378" spans="1:24" ht="13.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row>
    <row r="379" spans="1:24" ht="13.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row>
    <row r="380" spans="1:24" ht="13.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row>
    <row r="381" spans="1:24" ht="13.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row>
    <row r="382" spans="1:24" ht="13.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row>
    <row r="383" spans="1:24" ht="13.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row>
    <row r="384" spans="1:24" ht="13.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row>
    <row r="385" spans="1:24" ht="13.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row>
    <row r="386" spans="1:24" ht="13.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row>
    <row r="387" spans="1:24" ht="13.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row>
    <row r="388" spans="1:24" ht="13.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row>
    <row r="389" spans="1:24" ht="13.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row>
    <row r="390" spans="1:24" ht="13.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row>
    <row r="391" spans="1:24" ht="13.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row>
    <row r="392" spans="1:24" ht="13.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row>
    <row r="393" spans="1:24" ht="13.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row>
    <row r="394" spans="1:24" ht="13.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row>
    <row r="395" spans="1:24" ht="13.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row>
    <row r="396" spans="1:24" ht="13.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row>
    <row r="397" spans="1:24" ht="13.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row>
    <row r="398" spans="1:24" ht="13.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row>
    <row r="399" spans="1:24" ht="13.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row>
    <row r="400" spans="1:24" ht="13.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row>
    <row r="401" spans="1:24" ht="13.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row>
    <row r="402" spans="1:24" ht="13.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row>
    <row r="403" spans="1:24" ht="13.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row>
    <row r="404" spans="1:24" ht="13.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row>
    <row r="405" spans="1:24" ht="13.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row>
    <row r="406" spans="1:24" ht="13.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row>
    <row r="407" spans="1:24" ht="13.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row>
    <row r="408" spans="1:24" ht="13.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row>
    <row r="409" spans="1:24" ht="13.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row>
    <row r="410" spans="1:24" ht="13.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row>
    <row r="411" spans="1:24" ht="13.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row>
    <row r="412" spans="1:24" ht="13.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row>
    <row r="413" spans="1:24" ht="13.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row>
    <row r="414" spans="1:24" ht="13.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row>
    <row r="415" spans="1:24" ht="13.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row>
    <row r="416" spans="1:24" ht="13.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row>
    <row r="417" spans="2:24" ht="13.5" customHeight="1">
      <c r="B417" s="2"/>
      <c r="C417" s="3"/>
      <c r="D417" s="3"/>
      <c r="E417" s="2"/>
      <c r="F417" s="2"/>
      <c r="G417" s="2"/>
      <c r="H417" s="2"/>
      <c r="I417" s="2"/>
      <c r="J417" s="2"/>
      <c r="K417" s="2"/>
      <c r="L417" s="2"/>
      <c r="M417" s="2"/>
      <c r="N417" s="2"/>
      <c r="O417" s="2"/>
      <c r="P417" s="2"/>
      <c r="Q417" s="2"/>
      <c r="R417" s="2"/>
      <c r="S417" s="2"/>
      <c r="T417" s="2"/>
      <c r="U417" s="2"/>
      <c r="V417" s="2"/>
      <c r="W417" s="2"/>
      <c r="X417" s="2"/>
    </row>
    <row r="418" spans="2:24" ht="13.5" customHeight="1">
      <c r="B418" s="2"/>
      <c r="C418" s="3"/>
      <c r="D418" s="3"/>
      <c r="E418" s="2"/>
      <c r="F418" s="2"/>
      <c r="G418" s="2"/>
      <c r="H418" s="2"/>
      <c r="I418" s="2"/>
      <c r="J418" s="2"/>
      <c r="K418" s="2"/>
      <c r="L418" s="2"/>
      <c r="M418" s="2"/>
      <c r="N418" s="2"/>
      <c r="O418" s="2"/>
      <c r="P418" s="2"/>
      <c r="Q418" s="2"/>
      <c r="R418" s="2"/>
      <c r="S418" s="2"/>
      <c r="T418" s="2"/>
      <c r="U418" s="2"/>
      <c r="V418" s="2"/>
      <c r="W418" s="2"/>
      <c r="X418" s="2"/>
    </row>
    <row r="419" spans="2:24" ht="13.5" customHeight="1">
      <c r="B419" s="2"/>
      <c r="C419" s="3"/>
      <c r="D419" s="3"/>
      <c r="E419" s="2"/>
      <c r="F419" s="2"/>
      <c r="G419" s="2"/>
      <c r="H419" s="2"/>
      <c r="I419" s="2"/>
      <c r="J419" s="2"/>
      <c r="K419" s="2"/>
      <c r="L419" s="2"/>
      <c r="M419" s="2"/>
      <c r="N419" s="2"/>
      <c r="O419" s="2"/>
      <c r="P419" s="2"/>
      <c r="Q419" s="2"/>
      <c r="R419" s="2"/>
      <c r="S419" s="2"/>
      <c r="T419" s="2"/>
      <c r="U419" s="2"/>
      <c r="V419" s="2"/>
      <c r="W419" s="2"/>
      <c r="X419" s="2"/>
    </row>
    <row r="420" spans="2:24" ht="13.5" customHeight="1">
      <c r="B420" s="2"/>
      <c r="C420" s="3"/>
      <c r="D420" s="3"/>
      <c r="E420" s="2"/>
      <c r="F420" s="2"/>
      <c r="G420" s="2"/>
      <c r="H420" s="2"/>
      <c r="I420" s="2"/>
      <c r="J420" s="2"/>
      <c r="K420" s="2"/>
      <c r="L420" s="2"/>
      <c r="M420" s="2"/>
      <c r="N420" s="2"/>
      <c r="O420" s="2"/>
      <c r="P420" s="2"/>
      <c r="Q420" s="2"/>
      <c r="R420" s="2"/>
      <c r="S420" s="2"/>
      <c r="T420" s="2"/>
      <c r="U420" s="2"/>
      <c r="V420" s="2"/>
      <c r="W420" s="2"/>
      <c r="X420" s="2"/>
    </row>
    <row r="421" spans="2:24" ht="13.5" customHeight="1">
      <c r="B421" s="2"/>
      <c r="C421" s="3"/>
      <c r="D421" s="3"/>
      <c r="E421" s="2"/>
      <c r="F421" s="2"/>
      <c r="G421" s="2"/>
      <c r="H421" s="2"/>
      <c r="I421" s="2"/>
      <c r="J421" s="2"/>
      <c r="K421" s="2"/>
      <c r="L421" s="2"/>
      <c r="M421" s="2"/>
      <c r="N421" s="2"/>
      <c r="O421" s="2"/>
      <c r="P421" s="2"/>
      <c r="Q421" s="2"/>
      <c r="R421" s="2"/>
      <c r="S421" s="2"/>
      <c r="T421" s="2"/>
      <c r="U421" s="2"/>
      <c r="V421" s="2"/>
      <c r="W421" s="2"/>
      <c r="X421" s="2"/>
    </row>
    <row r="422" spans="2:24" ht="13.5" customHeight="1">
      <c r="B422" s="2"/>
      <c r="C422" s="3"/>
      <c r="D422" s="3"/>
      <c r="E422" s="2"/>
      <c r="F422" s="2"/>
      <c r="G422" s="2"/>
      <c r="H422" s="2"/>
      <c r="I422" s="2"/>
      <c r="J422" s="2"/>
      <c r="K422" s="2"/>
      <c r="L422" s="2"/>
      <c r="M422" s="2"/>
      <c r="N422" s="2"/>
      <c r="O422" s="2"/>
      <c r="P422" s="2"/>
      <c r="Q422" s="2"/>
      <c r="R422" s="2"/>
      <c r="S422" s="2"/>
      <c r="T422" s="2"/>
      <c r="U422" s="2"/>
      <c r="V422" s="2"/>
      <c r="W422" s="2"/>
      <c r="X422" s="2"/>
    </row>
    <row r="423" spans="2:24" ht="13.5" customHeight="1">
      <c r="B423" s="2"/>
      <c r="C423" s="3"/>
      <c r="D423" s="3"/>
      <c r="E423" s="2"/>
      <c r="F423" s="2"/>
      <c r="G423" s="2"/>
      <c r="H423" s="2"/>
      <c r="I423" s="2"/>
      <c r="J423" s="2"/>
      <c r="K423" s="2"/>
      <c r="L423" s="2"/>
      <c r="M423" s="2"/>
      <c r="N423" s="2"/>
      <c r="O423" s="2"/>
      <c r="P423" s="2"/>
      <c r="Q423" s="2"/>
      <c r="R423" s="2"/>
      <c r="S423" s="2"/>
      <c r="T423" s="2"/>
      <c r="U423" s="2"/>
      <c r="V423" s="2"/>
      <c r="W423" s="2"/>
      <c r="X423" s="2"/>
    </row>
    <row r="424" spans="2:24" ht="13.5" customHeight="1">
      <c r="B424" s="2"/>
      <c r="C424" s="3"/>
      <c r="D424" s="3"/>
      <c r="E424" s="2"/>
      <c r="F424" s="2"/>
      <c r="G424" s="2"/>
      <c r="H424" s="2"/>
      <c r="I424" s="2"/>
      <c r="J424" s="2"/>
      <c r="K424" s="2"/>
      <c r="L424" s="2"/>
      <c r="M424" s="2"/>
      <c r="N424" s="2"/>
      <c r="O424" s="2"/>
      <c r="P424" s="2"/>
      <c r="Q424" s="2"/>
      <c r="R424" s="2"/>
      <c r="S424" s="2"/>
      <c r="T424" s="2"/>
      <c r="U424" s="2"/>
      <c r="V424" s="2"/>
      <c r="W424" s="2"/>
      <c r="X424" s="2"/>
    </row>
    <row r="425" spans="2:24" ht="13.5" customHeight="1">
      <c r="B425" s="2"/>
      <c r="C425" s="3"/>
      <c r="D425" s="3"/>
      <c r="E425" s="2"/>
      <c r="F425" s="2"/>
      <c r="G425" s="2"/>
      <c r="H425" s="2"/>
      <c r="I425" s="2"/>
      <c r="J425" s="2"/>
      <c r="K425" s="2"/>
      <c r="L425" s="2"/>
      <c r="M425" s="2"/>
      <c r="N425" s="2"/>
      <c r="O425" s="2"/>
      <c r="P425" s="2"/>
      <c r="Q425" s="2"/>
      <c r="R425" s="2"/>
      <c r="S425" s="2"/>
      <c r="T425" s="2"/>
      <c r="U425" s="2"/>
      <c r="V425" s="2"/>
      <c r="W425" s="2"/>
      <c r="X425" s="2"/>
    </row>
    <row r="426" spans="2:24" ht="13.5" customHeight="1">
      <c r="B426" s="2"/>
      <c r="C426" s="3"/>
      <c r="D426" s="3"/>
      <c r="E426" s="2"/>
      <c r="F426" s="2"/>
      <c r="G426" s="2"/>
      <c r="H426" s="2"/>
      <c r="I426" s="2"/>
      <c r="J426" s="2"/>
      <c r="K426" s="2"/>
      <c r="L426" s="2"/>
      <c r="M426" s="2"/>
      <c r="N426" s="2"/>
      <c r="O426" s="2"/>
      <c r="P426" s="2"/>
      <c r="Q426" s="2"/>
      <c r="R426" s="2"/>
      <c r="S426" s="2"/>
      <c r="T426" s="2"/>
      <c r="U426" s="2"/>
      <c r="V426" s="2"/>
      <c r="W426" s="2"/>
      <c r="X426" s="2"/>
    </row>
    <row r="427" spans="2:24" ht="13.5" customHeight="1">
      <c r="B427" s="2"/>
      <c r="C427" s="3"/>
      <c r="D427" s="3"/>
      <c r="E427" s="2"/>
      <c r="F427" s="2"/>
      <c r="G427" s="2"/>
      <c r="H427" s="2"/>
      <c r="I427" s="2"/>
      <c r="J427" s="2"/>
      <c r="K427" s="2"/>
      <c r="L427" s="2"/>
      <c r="M427" s="2"/>
      <c r="N427" s="2"/>
      <c r="O427" s="2"/>
      <c r="P427" s="2"/>
      <c r="Q427" s="2"/>
      <c r="R427" s="2"/>
      <c r="S427" s="2"/>
      <c r="T427" s="2"/>
      <c r="U427" s="2"/>
      <c r="V427" s="2"/>
      <c r="W427" s="2"/>
      <c r="X427" s="2"/>
    </row>
    <row r="428" spans="2:24" ht="13.5" customHeight="1">
      <c r="B428" s="2"/>
      <c r="C428" s="3"/>
      <c r="D428" s="3"/>
      <c r="E428" s="2"/>
      <c r="F428" s="2"/>
      <c r="G428" s="2"/>
      <c r="H428" s="2"/>
      <c r="I428" s="2"/>
      <c r="J428" s="2"/>
      <c r="K428" s="2"/>
      <c r="L428" s="2"/>
      <c r="M428" s="2"/>
      <c r="N428" s="2"/>
      <c r="O428" s="2"/>
      <c r="P428" s="2"/>
      <c r="Q428" s="2"/>
      <c r="R428" s="2"/>
      <c r="S428" s="2"/>
      <c r="T428" s="2"/>
      <c r="U428" s="2"/>
      <c r="V428" s="2"/>
      <c r="W428" s="2"/>
      <c r="X428" s="2"/>
    </row>
    <row r="429" spans="2:24" ht="13.5" customHeight="1">
      <c r="B429" s="2"/>
      <c r="C429" s="3"/>
      <c r="D429" s="3"/>
      <c r="E429" s="2"/>
      <c r="F429" s="2"/>
      <c r="G429" s="2"/>
      <c r="H429" s="2"/>
      <c r="I429" s="2"/>
      <c r="J429" s="2"/>
      <c r="K429" s="2"/>
      <c r="L429" s="2"/>
      <c r="M429" s="2"/>
      <c r="N429" s="2"/>
      <c r="O429" s="2"/>
      <c r="P429" s="2"/>
      <c r="Q429" s="2"/>
      <c r="R429" s="2"/>
      <c r="S429" s="2"/>
      <c r="T429" s="2"/>
      <c r="U429" s="2"/>
      <c r="V429" s="2"/>
      <c r="W429" s="2"/>
      <c r="X429" s="2"/>
    </row>
    <row r="430" spans="2:24" ht="13.5" customHeight="1">
      <c r="B430" s="2"/>
      <c r="C430" s="3"/>
      <c r="D430" s="3"/>
      <c r="E430" s="2"/>
      <c r="F430" s="2"/>
      <c r="G430" s="2"/>
      <c r="H430" s="2"/>
      <c r="I430" s="2"/>
      <c r="J430" s="2"/>
      <c r="K430" s="2"/>
      <c r="L430" s="2"/>
      <c r="M430" s="2"/>
      <c r="N430" s="2"/>
      <c r="O430" s="2"/>
      <c r="P430" s="2"/>
      <c r="Q430" s="2"/>
      <c r="R430" s="2"/>
      <c r="S430" s="2"/>
      <c r="T430" s="2"/>
      <c r="U430" s="2"/>
      <c r="V430" s="2"/>
      <c r="W430" s="2"/>
      <c r="X430" s="2"/>
    </row>
    <row r="431" spans="2:24" ht="13.5" customHeight="1">
      <c r="B431" s="2"/>
      <c r="C431" s="3"/>
      <c r="D431" s="3"/>
      <c r="E431" s="2"/>
      <c r="F431" s="2"/>
      <c r="G431" s="2"/>
      <c r="H431" s="2"/>
      <c r="I431" s="2"/>
      <c r="J431" s="2"/>
      <c r="K431" s="2"/>
      <c r="L431" s="2"/>
      <c r="M431" s="2"/>
      <c r="N431" s="2"/>
      <c r="O431" s="2"/>
      <c r="P431" s="2"/>
      <c r="Q431" s="2"/>
      <c r="R431" s="2"/>
      <c r="S431" s="2"/>
      <c r="T431" s="2"/>
      <c r="U431" s="2"/>
      <c r="V431" s="2"/>
      <c r="W431" s="2"/>
      <c r="X431" s="2"/>
    </row>
    <row r="432" spans="2:24" ht="13.5" customHeight="1">
      <c r="B432" s="2"/>
      <c r="C432" s="3"/>
      <c r="D432" s="3"/>
      <c r="E432" s="2"/>
      <c r="F432" s="2"/>
      <c r="G432" s="2"/>
      <c r="H432" s="2"/>
      <c r="I432" s="2"/>
      <c r="J432" s="2"/>
      <c r="K432" s="2"/>
      <c r="L432" s="2"/>
      <c r="M432" s="2"/>
      <c r="N432" s="2"/>
      <c r="O432" s="2"/>
      <c r="P432" s="2"/>
      <c r="Q432" s="2"/>
      <c r="R432" s="2"/>
      <c r="S432" s="2"/>
      <c r="T432" s="2"/>
      <c r="U432" s="2"/>
      <c r="V432" s="2"/>
      <c r="W432" s="2"/>
      <c r="X432" s="2"/>
    </row>
    <row r="433" spans="1:24" ht="13.5" customHeight="1">
      <c r="B433" s="2"/>
      <c r="C433" s="3"/>
      <c r="D433" s="3"/>
      <c r="E433" s="2"/>
      <c r="F433" s="2"/>
      <c r="G433" s="2"/>
      <c r="H433" s="2"/>
      <c r="I433" s="2"/>
      <c r="J433" s="2"/>
      <c r="K433" s="2"/>
      <c r="L433" s="2"/>
      <c r="M433" s="2"/>
      <c r="N433" s="2"/>
      <c r="O433" s="2"/>
      <c r="P433" s="2"/>
      <c r="Q433" s="2"/>
      <c r="R433" s="2"/>
      <c r="S433" s="2"/>
      <c r="T433" s="2"/>
      <c r="U433" s="2"/>
      <c r="V433" s="2"/>
      <c r="W433" s="2"/>
      <c r="X433" s="2"/>
    </row>
    <row r="434" spans="1:24" ht="13.5" customHeight="1">
      <c r="B434" s="2"/>
      <c r="C434" s="3"/>
      <c r="D434" s="3"/>
      <c r="E434" s="2"/>
      <c r="F434" s="2"/>
      <c r="G434" s="2"/>
      <c r="H434" s="2"/>
      <c r="I434" s="2"/>
      <c r="J434" s="2"/>
      <c r="K434" s="2"/>
      <c r="L434" s="2"/>
      <c r="M434" s="2"/>
      <c r="N434" s="2"/>
      <c r="O434" s="2"/>
      <c r="P434" s="2"/>
      <c r="Q434" s="2"/>
      <c r="R434" s="2"/>
      <c r="S434" s="2"/>
      <c r="T434" s="2"/>
      <c r="U434" s="2"/>
      <c r="V434" s="2"/>
      <c r="W434" s="2"/>
      <c r="X434" s="2"/>
    </row>
    <row r="435" spans="1:24" ht="13.5" customHeight="1">
      <c r="B435" s="2"/>
      <c r="C435" s="3"/>
      <c r="D435" s="3"/>
      <c r="E435" s="2"/>
      <c r="F435" s="2"/>
      <c r="G435" s="2"/>
      <c r="H435" s="2"/>
      <c r="I435" s="2"/>
      <c r="J435" s="2"/>
      <c r="K435" s="2"/>
      <c r="L435" s="2"/>
      <c r="M435" s="2"/>
      <c r="N435" s="2"/>
      <c r="O435" s="2"/>
      <c r="P435" s="2"/>
      <c r="Q435" s="2"/>
      <c r="R435" s="2"/>
      <c r="S435" s="2"/>
      <c r="T435" s="2"/>
      <c r="U435" s="2"/>
      <c r="V435" s="2"/>
      <c r="W435" s="2"/>
      <c r="X435" s="2"/>
    </row>
    <row r="436" spans="1:24" ht="13.5" customHeight="1">
      <c r="B436" s="2"/>
      <c r="C436" s="3"/>
      <c r="D436" s="3"/>
      <c r="E436" s="2"/>
      <c r="F436" s="2"/>
      <c r="G436" s="2"/>
      <c r="H436" s="2"/>
      <c r="I436" s="2"/>
      <c r="J436" s="2"/>
      <c r="K436" s="2"/>
      <c r="L436" s="2"/>
      <c r="M436" s="2"/>
      <c r="N436" s="2"/>
      <c r="O436" s="2"/>
      <c r="P436" s="2"/>
      <c r="Q436" s="2"/>
      <c r="R436" s="2"/>
      <c r="S436" s="2"/>
      <c r="T436" s="2"/>
      <c r="U436" s="2"/>
      <c r="V436" s="2"/>
      <c r="W436" s="2"/>
      <c r="X436" s="2"/>
    </row>
    <row r="437" spans="1:24" ht="13.5" customHeight="1">
      <c r="B437" s="2"/>
      <c r="C437" s="3"/>
      <c r="D437" s="3"/>
      <c r="E437" s="2"/>
      <c r="F437" s="2"/>
      <c r="G437" s="2"/>
      <c r="H437" s="2"/>
      <c r="I437" s="2"/>
      <c r="J437" s="2"/>
      <c r="K437" s="2"/>
      <c r="L437" s="2"/>
      <c r="M437" s="2"/>
      <c r="N437" s="2"/>
      <c r="O437" s="2"/>
      <c r="P437" s="2"/>
      <c r="Q437" s="2"/>
      <c r="R437" s="2"/>
      <c r="S437" s="2"/>
      <c r="T437" s="2"/>
      <c r="U437" s="2"/>
      <c r="V437" s="2"/>
      <c r="W437" s="2"/>
      <c r="X437" s="2"/>
    </row>
    <row r="438" spans="1:24" ht="13.5" customHeight="1">
      <c r="B438" s="2"/>
      <c r="C438" s="3"/>
      <c r="D438" s="3"/>
      <c r="E438" s="2"/>
      <c r="F438" s="2"/>
      <c r="G438" s="2"/>
      <c r="H438" s="2"/>
      <c r="I438" s="2"/>
      <c r="J438" s="2"/>
      <c r="K438" s="2"/>
      <c r="L438" s="2"/>
      <c r="M438" s="2"/>
      <c r="N438" s="2"/>
      <c r="O438" s="2"/>
      <c r="P438" s="2"/>
      <c r="Q438" s="2"/>
      <c r="R438" s="2"/>
      <c r="S438" s="2"/>
      <c r="T438" s="2"/>
      <c r="U438" s="2"/>
      <c r="V438" s="2"/>
      <c r="W438" s="2"/>
      <c r="X438" s="2"/>
    </row>
    <row r="439" spans="1:24" ht="13.5" customHeight="1">
      <c r="B439" s="2"/>
      <c r="C439" s="3"/>
      <c r="D439" s="3"/>
      <c r="E439" s="2"/>
      <c r="F439" s="2"/>
      <c r="G439" s="2"/>
      <c r="H439" s="2"/>
      <c r="I439" s="2"/>
      <c r="J439" s="2"/>
      <c r="K439" s="2"/>
      <c r="L439" s="2"/>
      <c r="M439" s="2"/>
      <c r="N439" s="2"/>
      <c r="O439" s="2"/>
      <c r="P439" s="2"/>
      <c r="Q439" s="2"/>
      <c r="R439" s="2"/>
      <c r="S439" s="2"/>
      <c r="T439" s="2"/>
      <c r="U439" s="2"/>
      <c r="V439" s="2"/>
      <c r="W439" s="2"/>
      <c r="X439" s="2"/>
    </row>
    <row r="440" spans="1:24" ht="13.5" customHeight="1">
      <c r="B440" s="2"/>
      <c r="C440" s="3"/>
      <c r="D440" s="3"/>
      <c r="E440" s="2"/>
      <c r="F440" s="2"/>
      <c r="G440" s="2"/>
      <c r="H440" s="2"/>
      <c r="I440" s="2"/>
      <c r="J440" s="2"/>
      <c r="K440" s="2"/>
      <c r="L440" s="2"/>
      <c r="M440" s="2"/>
      <c r="N440" s="2"/>
      <c r="O440" s="2"/>
      <c r="P440" s="2"/>
      <c r="Q440" s="2"/>
      <c r="R440" s="2"/>
      <c r="S440" s="2"/>
      <c r="T440" s="2"/>
      <c r="U440" s="2"/>
      <c r="V440" s="2"/>
      <c r="W440" s="2"/>
      <c r="X440" s="2"/>
    </row>
    <row r="441" spans="1:24" ht="13.5" customHeight="1">
      <c r="B441" s="2"/>
      <c r="C441" s="3"/>
      <c r="D441" s="3"/>
      <c r="E441" s="2"/>
      <c r="F441" s="2"/>
      <c r="G441" s="2"/>
      <c r="H441" s="2"/>
      <c r="I441" s="2"/>
      <c r="J441" s="2"/>
      <c r="K441" s="2"/>
      <c r="L441" s="2"/>
      <c r="M441" s="2"/>
      <c r="N441" s="2"/>
      <c r="O441" s="2"/>
      <c r="P441" s="2"/>
      <c r="Q441" s="2"/>
      <c r="R441" s="2"/>
      <c r="S441" s="2"/>
      <c r="T441" s="2"/>
      <c r="U441" s="2"/>
      <c r="V441" s="2"/>
      <c r="W441" s="2"/>
      <c r="X441" s="2"/>
    </row>
    <row r="442" spans="1:24" ht="13.5" customHeight="1">
      <c r="B442" s="2"/>
      <c r="C442" s="3"/>
      <c r="D442" s="3"/>
      <c r="E442" s="2"/>
      <c r="F442" s="2"/>
      <c r="G442" s="2"/>
      <c r="H442" s="2"/>
      <c r="I442" s="2"/>
      <c r="J442" s="2"/>
      <c r="K442" s="2"/>
      <c r="L442" s="2"/>
      <c r="M442" s="2"/>
      <c r="N442" s="2"/>
      <c r="O442" s="2"/>
      <c r="P442" s="2"/>
      <c r="Q442" s="2"/>
      <c r="R442" s="2"/>
      <c r="S442" s="2"/>
      <c r="T442" s="2"/>
      <c r="U442" s="2"/>
      <c r="V442" s="2"/>
      <c r="W442" s="2"/>
      <c r="X442" s="2"/>
    </row>
    <row r="443" spans="1:24" ht="13.5" customHeight="1">
      <c r="B443" s="2"/>
      <c r="C443" s="3"/>
      <c r="D443" s="3"/>
      <c r="E443" s="2"/>
      <c r="F443" s="2"/>
      <c r="G443" s="2"/>
      <c r="H443" s="2"/>
      <c r="I443" s="2"/>
      <c r="J443" s="2"/>
      <c r="K443" s="2"/>
      <c r="L443" s="2"/>
      <c r="M443" s="2"/>
      <c r="N443" s="2"/>
      <c r="O443" s="2"/>
      <c r="P443" s="2"/>
      <c r="Q443" s="2"/>
      <c r="R443" s="2"/>
      <c r="S443" s="2"/>
      <c r="T443" s="2"/>
      <c r="U443" s="2"/>
      <c r="V443" s="2"/>
      <c r="W443" s="2"/>
      <c r="X443" s="2"/>
    </row>
    <row r="444" spans="1:24" ht="13.5" customHeight="1">
      <c r="B444" s="2"/>
      <c r="C444" s="3"/>
      <c r="D444" s="3"/>
      <c r="E444" s="2"/>
      <c r="F444" s="2"/>
      <c r="G444" s="2"/>
      <c r="H444" s="2"/>
      <c r="I444" s="2"/>
      <c r="J444" s="2"/>
      <c r="K444" s="2"/>
      <c r="L444" s="2"/>
      <c r="M444" s="2"/>
      <c r="N444" s="2"/>
      <c r="O444" s="2"/>
      <c r="P444" s="2"/>
      <c r="Q444" s="2"/>
      <c r="R444" s="2"/>
      <c r="S444" s="2"/>
      <c r="T444" s="2"/>
      <c r="U444" s="2"/>
      <c r="V444" s="2"/>
      <c r="W444" s="2"/>
      <c r="X444" s="2"/>
    </row>
    <row r="445" spans="1:24" ht="13.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row>
    <row r="446" spans="1:24" ht="13.5" customHeight="1">
      <c r="B446" s="2"/>
      <c r="C446" s="3"/>
      <c r="D446" s="3"/>
      <c r="E446" s="2"/>
      <c r="F446" s="2"/>
      <c r="G446" s="2"/>
      <c r="H446" s="2"/>
      <c r="I446" s="2"/>
      <c r="J446" s="2"/>
      <c r="K446" s="2"/>
      <c r="L446" s="2"/>
      <c r="M446" s="2"/>
      <c r="N446" s="2"/>
      <c r="O446" s="2"/>
      <c r="P446" s="2"/>
      <c r="Q446" s="2"/>
      <c r="R446" s="2"/>
      <c r="S446" s="2"/>
      <c r="T446" s="2"/>
      <c r="U446" s="2"/>
      <c r="V446" s="2"/>
      <c r="W446" s="2"/>
      <c r="X446" s="2"/>
    </row>
    <row r="447" spans="1:24" ht="13.5" customHeight="1">
      <c r="B447" s="2"/>
      <c r="C447" s="3"/>
      <c r="D447" s="3"/>
      <c r="E447" s="2"/>
      <c r="F447" s="2"/>
      <c r="G447" s="2"/>
      <c r="H447" s="2"/>
      <c r="I447" s="2"/>
      <c r="J447" s="2"/>
      <c r="K447" s="2"/>
      <c r="L447" s="2"/>
      <c r="M447" s="2"/>
      <c r="N447" s="2"/>
      <c r="O447" s="2"/>
      <c r="P447" s="2"/>
      <c r="Q447" s="2"/>
      <c r="R447" s="2"/>
      <c r="S447" s="2"/>
      <c r="T447" s="2"/>
      <c r="U447" s="2"/>
      <c r="V447" s="2"/>
      <c r="W447" s="2"/>
      <c r="X447" s="2"/>
    </row>
    <row r="448" spans="1:24" ht="13.5" customHeight="1">
      <c r="B448" s="2"/>
      <c r="C448" s="3"/>
      <c r="D448" s="3"/>
      <c r="E448" s="2"/>
      <c r="F448" s="2"/>
      <c r="G448" s="2"/>
      <c r="H448" s="2"/>
      <c r="I448" s="2"/>
      <c r="J448" s="2"/>
      <c r="K448" s="2"/>
      <c r="L448" s="2"/>
      <c r="M448" s="2"/>
      <c r="N448" s="2"/>
      <c r="O448" s="2"/>
      <c r="P448" s="2"/>
      <c r="Q448" s="2"/>
      <c r="R448" s="2"/>
      <c r="S448" s="2"/>
      <c r="T448" s="2"/>
      <c r="U448" s="2"/>
      <c r="V448" s="2"/>
      <c r="W448" s="2"/>
      <c r="X448" s="2"/>
    </row>
    <row r="449" spans="2:24" ht="13.5" customHeight="1">
      <c r="B449" s="2"/>
      <c r="C449" s="3"/>
      <c r="D449" s="3"/>
      <c r="E449" s="2"/>
      <c r="F449" s="2"/>
      <c r="G449" s="2"/>
      <c r="H449" s="2"/>
      <c r="I449" s="2"/>
      <c r="J449" s="2"/>
      <c r="K449" s="2"/>
      <c r="L449" s="2"/>
      <c r="M449" s="2"/>
      <c r="N449" s="2"/>
      <c r="O449" s="2"/>
      <c r="P449" s="2"/>
      <c r="Q449" s="2"/>
      <c r="R449" s="2"/>
      <c r="S449" s="2"/>
      <c r="T449" s="2"/>
      <c r="U449" s="2"/>
      <c r="V449" s="2"/>
      <c r="W449" s="2"/>
      <c r="X449" s="2"/>
    </row>
    <row r="450" spans="2:24" ht="13.5" customHeight="1">
      <c r="B450" s="2"/>
      <c r="C450" s="3"/>
      <c r="D450" s="3"/>
      <c r="E450" s="2"/>
      <c r="F450" s="2"/>
      <c r="G450" s="2"/>
      <c r="H450" s="2"/>
      <c r="I450" s="2"/>
      <c r="J450" s="2"/>
      <c r="K450" s="2"/>
      <c r="L450" s="2"/>
      <c r="M450" s="2"/>
      <c r="N450" s="2"/>
      <c r="O450" s="2"/>
      <c r="P450" s="2"/>
      <c r="Q450" s="2"/>
      <c r="R450" s="2"/>
      <c r="S450" s="2"/>
      <c r="T450" s="2"/>
      <c r="U450" s="2"/>
      <c r="V450" s="2"/>
      <c r="W450" s="2"/>
      <c r="X450" s="2"/>
    </row>
    <row r="451" spans="2:24" ht="13.5" customHeight="1">
      <c r="B451" s="2"/>
      <c r="C451" s="3"/>
      <c r="D451" s="3"/>
      <c r="E451" s="2"/>
      <c r="F451" s="2"/>
      <c r="G451" s="2"/>
      <c r="H451" s="2"/>
      <c r="I451" s="2"/>
      <c r="J451" s="2"/>
      <c r="K451" s="2"/>
      <c r="L451" s="2"/>
      <c r="M451" s="2"/>
      <c r="N451" s="2"/>
      <c r="O451" s="2"/>
      <c r="P451" s="2"/>
      <c r="Q451" s="2"/>
      <c r="R451" s="2"/>
      <c r="S451" s="2"/>
      <c r="T451" s="2"/>
      <c r="U451" s="2"/>
      <c r="V451" s="2"/>
      <c r="W451" s="2"/>
      <c r="X451" s="2"/>
    </row>
    <row r="452" spans="2:24" ht="13.5" customHeight="1">
      <c r="B452" s="2"/>
      <c r="C452" s="3"/>
      <c r="D452" s="3"/>
      <c r="E452" s="2"/>
      <c r="F452" s="2"/>
      <c r="G452" s="2"/>
      <c r="H452" s="2"/>
      <c r="I452" s="2"/>
      <c r="J452" s="2"/>
      <c r="K452" s="2"/>
      <c r="L452" s="2"/>
      <c r="M452" s="2"/>
      <c r="N452" s="2"/>
      <c r="O452" s="2"/>
      <c r="P452" s="2"/>
      <c r="Q452" s="2"/>
      <c r="R452" s="2"/>
      <c r="S452" s="2"/>
      <c r="T452" s="2"/>
      <c r="U452" s="2"/>
      <c r="V452" s="2"/>
      <c r="W452" s="2"/>
      <c r="X452" s="2"/>
    </row>
    <row r="453" spans="2:24" ht="13.5" customHeight="1">
      <c r="B453" s="2"/>
      <c r="C453" s="3"/>
      <c r="D453" s="3"/>
      <c r="E453" s="2"/>
      <c r="F453" s="2"/>
      <c r="G453" s="2"/>
      <c r="H453" s="2"/>
      <c r="I453" s="2"/>
      <c r="J453" s="2"/>
      <c r="K453" s="2"/>
      <c r="L453" s="2"/>
      <c r="M453" s="2"/>
      <c r="N453" s="2"/>
      <c r="O453" s="2"/>
      <c r="P453" s="2"/>
      <c r="Q453" s="2"/>
      <c r="R453" s="2"/>
      <c r="S453" s="2"/>
      <c r="T453" s="2"/>
      <c r="U453" s="2"/>
      <c r="V453" s="2"/>
      <c r="W453" s="2"/>
      <c r="X453" s="2"/>
    </row>
    <row r="454" spans="2:24" ht="13.5" customHeight="1">
      <c r="B454" s="2"/>
      <c r="C454" s="3"/>
      <c r="D454" s="3"/>
      <c r="E454" s="2"/>
      <c r="F454" s="2"/>
      <c r="G454" s="2"/>
      <c r="H454" s="2"/>
      <c r="I454" s="2"/>
      <c r="J454" s="2"/>
      <c r="K454" s="2"/>
      <c r="L454" s="2"/>
      <c r="M454" s="2"/>
      <c r="N454" s="2"/>
      <c r="O454" s="2"/>
      <c r="P454" s="2"/>
      <c r="Q454" s="2"/>
      <c r="R454" s="2"/>
      <c r="S454" s="2"/>
      <c r="T454" s="2"/>
      <c r="U454" s="2"/>
      <c r="V454" s="2"/>
      <c r="W454" s="2"/>
      <c r="X454" s="2"/>
    </row>
    <row r="455" spans="2:24" ht="13.5" customHeight="1">
      <c r="B455" s="2"/>
      <c r="C455" s="3"/>
      <c r="D455" s="3"/>
      <c r="E455" s="2"/>
      <c r="F455" s="2"/>
      <c r="G455" s="2"/>
      <c r="H455" s="2"/>
      <c r="I455" s="2"/>
      <c r="J455" s="2"/>
      <c r="K455" s="2"/>
      <c r="L455" s="2"/>
      <c r="M455" s="2"/>
      <c r="N455" s="2"/>
      <c r="O455" s="2"/>
      <c r="P455" s="2"/>
      <c r="Q455" s="2"/>
      <c r="R455" s="2"/>
      <c r="S455" s="2"/>
      <c r="T455" s="2"/>
      <c r="U455" s="2"/>
      <c r="V455" s="2"/>
      <c r="W455" s="2"/>
      <c r="X455" s="2"/>
    </row>
    <row r="456" spans="2:24" ht="13.5" customHeight="1">
      <c r="B456" s="2"/>
      <c r="C456" s="3"/>
      <c r="D456" s="3"/>
      <c r="E456" s="2"/>
      <c r="F456" s="2"/>
      <c r="G456" s="2"/>
      <c r="H456" s="2"/>
      <c r="I456" s="2"/>
      <c r="J456" s="2"/>
      <c r="K456" s="2"/>
      <c r="L456" s="2"/>
      <c r="M456" s="2"/>
      <c r="N456" s="2"/>
      <c r="O456" s="2"/>
      <c r="P456" s="2"/>
      <c r="Q456" s="2"/>
      <c r="R456" s="2"/>
      <c r="S456" s="2"/>
      <c r="T456" s="2"/>
      <c r="U456" s="2"/>
      <c r="V456" s="2"/>
      <c r="W456" s="2"/>
      <c r="X456" s="2"/>
    </row>
    <row r="457" spans="2:24" ht="13.5" customHeight="1">
      <c r="B457" s="2"/>
      <c r="C457" s="3"/>
      <c r="D457" s="3"/>
      <c r="E457" s="2"/>
      <c r="F457" s="2"/>
      <c r="G457" s="2"/>
      <c r="H457" s="2"/>
      <c r="I457" s="2"/>
      <c r="J457" s="2"/>
      <c r="K457" s="2"/>
      <c r="L457" s="2"/>
      <c r="M457" s="2"/>
      <c r="N457" s="2"/>
      <c r="O457" s="2"/>
      <c r="P457" s="2"/>
      <c r="Q457" s="2"/>
      <c r="R457" s="2"/>
      <c r="S457" s="2"/>
      <c r="T457" s="2"/>
      <c r="U457" s="2"/>
      <c r="V457" s="2"/>
      <c r="W457" s="2"/>
      <c r="X457" s="2"/>
    </row>
    <row r="458" spans="2:24" ht="13.5" customHeight="1">
      <c r="B458" s="2"/>
      <c r="C458" s="3"/>
      <c r="D458" s="3"/>
      <c r="E458" s="2"/>
      <c r="F458" s="2"/>
      <c r="G458" s="2"/>
      <c r="H458" s="2"/>
      <c r="I458" s="2"/>
      <c r="J458" s="2"/>
      <c r="K458" s="2"/>
      <c r="L458" s="2"/>
      <c r="M458" s="2"/>
      <c r="N458" s="2"/>
      <c r="O458" s="2"/>
      <c r="P458" s="2"/>
      <c r="Q458" s="2"/>
      <c r="R458" s="2"/>
      <c r="S458" s="2"/>
      <c r="T458" s="2"/>
      <c r="U458" s="2"/>
      <c r="V458" s="2"/>
      <c r="W458" s="2"/>
      <c r="X458" s="2"/>
    </row>
    <row r="459" spans="2:24" ht="13.5" customHeight="1">
      <c r="B459" s="2"/>
      <c r="C459" s="3"/>
      <c r="D459" s="3"/>
      <c r="E459" s="2"/>
      <c r="F459" s="2"/>
      <c r="G459" s="2"/>
      <c r="H459" s="2"/>
      <c r="I459" s="2"/>
      <c r="J459" s="2"/>
      <c r="K459" s="2"/>
      <c r="L459" s="2"/>
      <c r="M459" s="2"/>
      <c r="N459" s="2"/>
      <c r="O459" s="2"/>
      <c r="P459" s="2"/>
      <c r="Q459" s="2"/>
      <c r="R459" s="2"/>
      <c r="S459" s="2"/>
      <c r="T459" s="2"/>
      <c r="U459" s="2"/>
      <c r="V459" s="2"/>
      <c r="W459" s="2"/>
      <c r="X459" s="2"/>
    </row>
    <row r="460" spans="2:24" ht="13.5" customHeight="1">
      <c r="B460" s="2"/>
      <c r="C460" s="3"/>
      <c r="D460" s="3"/>
      <c r="E460" s="2"/>
      <c r="F460" s="2"/>
      <c r="G460" s="2"/>
      <c r="H460" s="2"/>
      <c r="I460" s="2"/>
      <c r="J460" s="2"/>
      <c r="K460" s="2"/>
      <c r="L460" s="2"/>
      <c r="M460" s="2"/>
      <c r="N460" s="2"/>
      <c r="O460" s="2"/>
      <c r="P460" s="2"/>
      <c r="Q460" s="2"/>
      <c r="R460" s="2"/>
      <c r="S460" s="2"/>
      <c r="T460" s="2"/>
      <c r="U460" s="2"/>
      <c r="V460" s="2"/>
      <c r="W460" s="2"/>
      <c r="X460" s="2"/>
    </row>
    <row r="461" spans="2:24" ht="13.5" customHeight="1">
      <c r="B461" s="2"/>
      <c r="C461" s="3"/>
      <c r="D461" s="3"/>
      <c r="E461" s="2"/>
      <c r="F461" s="2"/>
      <c r="G461" s="2"/>
      <c r="H461" s="2"/>
      <c r="I461" s="2"/>
      <c r="J461" s="2"/>
      <c r="K461" s="2"/>
      <c r="L461" s="2"/>
      <c r="M461" s="2"/>
      <c r="N461" s="2"/>
      <c r="O461" s="2"/>
      <c r="P461" s="2"/>
      <c r="Q461" s="2"/>
      <c r="R461" s="2"/>
      <c r="S461" s="2"/>
      <c r="T461" s="2"/>
      <c r="U461" s="2"/>
      <c r="V461" s="2"/>
      <c r="W461" s="2"/>
      <c r="X461" s="2"/>
    </row>
    <row r="462" spans="2:24" ht="13.5" customHeight="1">
      <c r="B462" s="2"/>
      <c r="C462" s="3"/>
      <c r="D462" s="3"/>
      <c r="E462" s="2"/>
      <c r="F462" s="2"/>
      <c r="G462" s="2"/>
      <c r="H462" s="2"/>
      <c r="I462" s="2"/>
      <c r="J462" s="2"/>
      <c r="K462" s="2"/>
      <c r="L462" s="2"/>
      <c r="M462" s="2"/>
      <c r="N462" s="2"/>
      <c r="O462" s="2"/>
      <c r="P462" s="2"/>
      <c r="Q462" s="2"/>
      <c r="R462" s="2"/>
      <c r="S462" s="2"/>
      <c r="T462" s="2"/>
      <c r="U462" s="2"/>
      <c r="V462" s="2"/>
      <c r="W462" s="2"/>
      <c r="X462" s="2"/>
    </row>
    <row r="463" spans="2:24" ht="13.5" customHeight="1">
      <c r="B463" s="2"/>
      <c r="C463" s="3"/>
      <c r="D463" s="3"/>
      <c r="E463" s="2"/>
      <c r="F463" s="2"/>
      <c r="G463" s="2"/>
      <c r="H463" s="2"/>
      <c r="I463" s="2"/>
      <c r="J463" s="2"/>
      <c r="K463" s="2"/>
      <c r="L463" s="2"/>
      <c r="M463" s="2"/>
      <c r="N463" s="2"/>
      <c r="O463" s="2"/>
      <c r="P463" s="2"/>
      <c r="Q463" s="2"/>
      <c r="R463" s="2"/>
      <c r="S463" s="2"/>
      <c r="T463" s="2"/>
      <c r="U463" s="2"/>
      <c r="V463" s="2"/>
      <c r="W463" s="2"/>
      <c r="X463" s="2"/>
    </row>
    <row r="464" spans="2:24" ht="13.5" customHeight="1">
      <c r="B464" s="2"/>
      <c r="C464" s="3"/>
      <c r="D464" s="3"/>
      <c r="E464" s="2"/>
      <c r="F464" s="2"/>
      <c r="G464" s="2"/>
      <c r="H464" s="2"/>
      <c r="I464" s="2"/>
      <c r="J464" s="2"/>
      <c r="K464" s="2"/>
      <c r="L464" s="2"/>
      <c r="M464" s="2"/>
      <c r="N464" s="2"/>
      <c r="O464" s="2"/>
      <c r="P464" s="2"/>
      <c r="Q464" s="2"/>
      <c r="R464" s="2"/>
      <c r="S464" s="2"/>
      <c r="T464" s="2"/>
      <c r="U464" s="2"/>
      <c r="V464" s="2"/>
      <c r="W464" s="2"/>
      <c r="X464" s="2"/>
    </row>
    <row r="465" spans="2:24" ht="13.5" customHeight="1">
      <c r="B465" s="2"/>
      <c r="C465" s="3"/>
      <c r="D465" s="3"/>
      <c r="E465" s="2"/>
      <c r="F465" s="2"/>
      <c r="G465" s="2"/>
      <c r="H465" s="2"/>
      <c r="I465" s="2"/>
      <c r="J465" s="2"/>
      <c r="K465" s="2"/>
      <c r="L465" s="2"/>
      <c r="M465" s="2"/>
      <c r="N465" s="2"/>
      <c r="O465" s="2"/>
      <c r="P465" s="2"/>
      <c r="Q465" s="2"/>
      <c r="R465" s="2"/>
      <c r="S465" s="2"/>
      <c r="T465" s="2"/>
      <c r="U465" s="2"/>
      <c r="V465" s="2"/>
      <c r="W465" s="2"/>
      <c r="X465" s="2"/>
    </row>
    <row r="466" spans="2:24" ht="13.5" customHeight="1">
      <c r="B466" s="2"/>
      <c r="C466" s="3"/>
      <c r="D466" s="3"/>
      <c r="E466" s="2"/>
      <c r="F466" s="2"/>
      <c r="G466" s="2"/>
      <c r="H466" s="2"/>
      <c r="I466" s="2"/>
      <c r="J466" s="2"/>
      <c r="K466" s="2"/>
      <c r="L466" s="2"/>
      <c r="M466" s="2"/>
      <c r="N466" s="2"/>
      <c r="O466" s="2"/>
      <c r="P466" s="2"/>
      <c r="Q466" s="2"/>
      <c r="R466" s="2"/>
      <c r="S466" s="2"/>
      <c r="T466" s="2"/>
      <c r="U466" s="2"/>
      <c r="V466" s="2"/>
      <c r="W466" s="2"/>
      <c r="X466" s="2"/>
    </row>
    <row r="467" spans="2:24" ht="13.5" customHeight="1">
      <c r="B467" s="2"/>
      <c r="C467" s="3"/>
      <c r="D467" s="3"/>
      <c r="E467" s="2"/>
      <c r="F467" s="2"/>
      <c r="G467" s="2"/>
      <c r="H467" s="2"/>
      <c r="I467" s="2"/>
      <c r="J467" s="2"/>
      <c r="K467" s="2"/>
      <c r="L467" s="2"/>
      <c r="M467" s="2"/>
      <c r="N467" s="2"/>
      <c r="O467" s="2"/>
      <c r="P467" s="2"/>
      <c r="Q467" s="2"/>
      <c r="R467" s="2"/>
      <c r="S467" s="2"/>
      <c r="T467" s="2"/>
      <c r="U467" s="2"/>
      <c r="V467" s="2"/>
      <c r="W467" s="2"/>
      <c r="X467" s="2"/>
    </row>
    <row r="468" spans="2:24" ht="13.5" customHeight="1">
      <c r="B468" s="2"/>
      <c r="C468" s="3"/>
      <c r="D468" s="3"/>
      <c r="E468" s="2"/>
      <c r="F468" s="2"/>
      <c r="G468" s="2"/>
      <c r="H468" s="2"/>
      <c r="I468" s="2"/>
      <c r="J468" s="2"/>
      <c r="K468" s="2"/>
      <c r="L468" s="2"/>
      <c r="M468" s="2"/>
      <c r="N468" s="2"/>
      <c r="O468" s="2"/>
      <c r="P468" s="2"/>
      <c r="Q468" s="2"/>
      <c r="R468" s="2"/>
      <c r="S468" s="2"/>
      <c r="T468" s="2"/>
      <c r="U468" s="2"/>
      <c r="V468" s="2"/>
      <c r="W468" s="2"/>
      <c r="X468" s="2"/>
    </row>
    <row r="469" spans="2:24" ht="13.5" customHeight="1">
      <c r="B469" s="2"/>
      <c r="C469" s="3"/>
      <c r="D469" s="3"/>
      <c r="E469" s="2"/>
      <c r="F469" s="2"/>
      <c r="G469" s="2"/>
      <c r="H469" s="2"/>
      <c r="I469" s="2"/>
      <c r="J469" s="2"/>
      <c r="K469" s="2"/>
      <c r="L469" s="2"/>
      <c r="M469" s="2"/>
      <c r="N469" s="2"/>
      <c r="O469" s="2"/>
      <c r="P469" s="2"/>
      <c r="Q469" s="2"/>
      <c r="R469" s="2"/>
      <c r="S469" s="2"/>
      <c r="T469" s="2"/>
      <c r="U469" s="2"/>
      <c r="V469" s="2"/>
      <c r="W469" s="2"/>
      <c r="X469" s="2"/>
    </row>
    <row r="470" spans="2:24" ht="13.5" customHeight="1">
      <c r="B470" s="2"/>
      <c r="C470" s="3"/>
      <c r="D470" s="3"/>
      <c r="E470" s="2"/>
      <c r="F470" s="2"/>
      <c r="G470" s="2"/>
      <c r="H470" s="2"/>
      <c r="I470" s="2"/>
      <c r="J470" s="2"/>
      <c r="K470" s="2"/>
      <c r="L470" s="2"/>
      <c r="M470" s="2"/>
      <c r="N470" s="2"/>
      <c r="O470" s="2"/>
      <c r="P470" s="2"/>
      <c r="Q470" s="2"/>
      <c r="R470" s="2"/>
      <c r="S470" s="2"/>
      <c r="T470" s="2"/>
      <c r="U470" s="2"/>
      <c r="V470" s="2"/>
      <c r="W470" s="2"/>
      <c r="X470" s="2"/>
    </row>
    <row r="471" spans="2:24" ht="13.5" customHeight="1">
      <c r="B471" s="2"/>
      <c r="C471" s="3"/>
      <c r="D471" s="3"/>
      <c r="E471" s="2"/>
      <c r="F471" s="2"/>
      <c r="G471" s="2"/>
      <c r="H471" s="2"/>
      <c r="I471" s="2"/>
      <c r="J471" s="2"/>
      <c r="K471" s="2"/>
      <c r="L471" s="2"/>
      <c r="M471" s="2"/>
      <c r="N471" s="2"/>
      <c r="O471" s="2"/>
      <c r="P471" s="2"/>
      <c r="Q471" s="2"/>
      <c r="R471" s="2"/>
      <c r="S471" s="2"/>
      <c r="T471" s="2"/>
      <c r="U471" s="2"/>
      <c r="V471" s="2"/>
      <c r="W471" s="2"/>
      <c r="X471" s="2"/>
    </row>
    <row r="472" spans="2:24" ht="13.5" customHeight="1">
      <c r="B472" s="2"/>
      <c r="C472" s="3"/>
      <c r="D472" s="3"/>
      <c r="E472" s="2"/>
      <c r="F472" s="2"/>
      <c r="G472" s="2"/>
      <c r="H472" s="2"/>
      <c r="I472" s="2"/>
      <c r="J472" s="2"/>
      <c r="K472" s="2"/>
      <c r="L472" s="2"/>
      <c r="M472" s="2"/>
      <c r="N472" s="2"/>
      <c r="O472" s="2"/>
      <c r="P472" s="2"/>
      <c r="Q472" s="2"/>
      <c r="R472" s="2"/>
      <c r="S472" s="2"/>
      <c r="T472" s="2"/>
      <c r="U472" s="2"/>
      <c r="V472" s="2"/>
      <c r="W472" s="2"/>
      <c r="X472" s="2"/>
    </row>
    <row r="473" spans="2:24" ht="13.5" customHeight="1">
      <c r="B473" s="2"/>
      <c r="C473" s="3"/>
      <c r="D473" s="3"/>
      <c r="E473" s="2"/>
      <c r="F473" s="2"/>
      <c r="G473" s="2"/>
      <c r="H473" s="2"/>
      <c r="I473" s="2"/>
      <c r="J473" s="2"/>
      <c r="K473" s="2"/>
      <c r="L473" s="2"/>
      <c r="M473" s="2"/>
      <c r="N473" s="2"/>
      <c r="O473" s="2"/>
      <c r="P473" s="2"/>
      <c r="Q473" s="2"/>
      <c r="R473" s="2"/>
      <c r="S473" s="2"/>
      <c r="T473" s="2"/>
      <c r="U473" s="2"/>
      <c r="V473" s="2"/>
      <c r="W473" s="2"/>
      <c r="X473" s="2"/>
    </row>
    <row r="474" spans="2:24" ht="13.5" customHeight="1">
      <c r="B474" s="2"/>
      <c r="C474" s="3"/>
      <c r="D474" s="3"/>
      <c r="E474" s="2"/>
      <c r="F474" s="2"/>
      <c r="G474" s="2"/>
      <c r="H474" s="2"/>
      <c r="I474" s="2"/>
      <c r="J474" s="2"/>
      <c r="K474" s="2"/>
      <c r="L474" s="2"/>
      <c r="M474" s="2"/>
      <c r="N474" s="2"/>
      <c r="O474" s="2"/>
      <c r="P474" s="2"/>
      <c r="Q474" s="2"/>
      <c r="R474" s="2"/>
      <c r="S474" s="2"/>
      <c r="T474" s="2"/>
      <c r="U474" s="2"/>
      <c r="V474" s="2"/>
      <c r="W474" s="2"/>
      <c r="X474" s="2"/>
    </row>
    <row r="475" spans="2:24" ht="13.5" customHeight="1">
      <c r="B475" s="2"/>
      <c r="C475" s="3"/>
      <c r="D475" s="3"/>
      <c r="E475" s="2"/>
      <c r="F475" s="2"/>
      <c r="G475" s="2"/>
      <c r="H475" s="2"/>
      <c r="I475" s="2"/>
      <c r="J475" s="2"/>
      <c r="K475" s="2"/>
      <c r="L475" s="2"/>
      <c r="M475" s="2"/>
      <c r="N475" s="2"/>
      <c r="O475" s="2"/>
      <c r="P475" s="2"/>
      <c r="Q475" s="2"/>
      <c r="R475" s="2"/>
      <c r="S475" s="2"/>
      <c r="T475" s="2"/>
      <c r="U475" s="2"/>
      <c r="V475" s="2"/>
      <c r="W475" s="2"/>
      <c r="X475" s="2"/>
    </row>
    <row r="476" spans="2:24" ht="13.5" customHeight="1">
      <c r="B476" s="2"/>
      <c r="C476" s="3"/>
      <c r="D476" s="3"/>
      <c r="E476" s="2"/>
      <c r="F476" s="2"/>
      <c r="G476" s="2"/>
      <c r="H476" s="2"/>
      <c r="I476" s="2"/>
      <c r="J476" s="2"/>
      <c r="K476" s="2"/>
      <c r="L476" s="2"/>
      <c r="M476" s="2"/>
      <c r="N476" s="2"/>
      <c r="O476" s="2"/>
      <c r="P476" s="2"/>
      <c r="Q476" s="2"/>
      <c r="R476" s="2"/>
      <c r="S476" s="2"/>
      <c r="T476" s="2"/>
      <c r="U476" s="2"/>
      <c r="V476" s="2"/>
      <c r="W476" s="2"/>
      <c r="X476" s="2"/>
    </row>
    <row r="477" spans="2:24" ht="13.5" customHeight="1">
      <c r="B477" s="2"/>
      <c r="C477" s="3"/>
      <c r="D477" s="3"/>
      <c r="E477" s="2"/>
      <c r="F477" s="2"/>
      <c r="G477" s="2"/>
      <c r="H477" s="2"/>
      <c r="I477" s="2"/>
      <c r="J477" s="2"/>
      <c r="K477" s="2"/>
      <c r="L477" s="2"/>
      <c r="M477" s="2"/>
      <c r="N477" s="2"/>
      <c r="O477" s="2"/>
      <c r="P477" s="2"/>
      <c r="Q477" s="2"/>
      <c r="R477" s="2"/>
      <c r="S477" s="2"/>
      <c r="T477" s="2"/>
      <c r="U477" s="2"/>
      <c r="V477" s="2"/>
      <c r="W477" s="2"/>
      <c r="X477" s="2"/>
    </row>
    <row r="478" spans="2:24" ht="13.5" customHeight="1">
      <c r="B478" s="2"/>
      <c r="C478" s="3"/>
      <c r="D478" s="3"/>
      <c r="E478" s="2"/>
      <c r="F478" s="2"/>
      <c r="G478" s="2"/>
      <c r="H478" s="2"/>
      <c r="I478" s="2"/>
      <c r="J478" s="2"/>
      <c r="K478" s="2"/>
      <c r="L478" s="2"/>
      <c r="M478" s="2"/>
      <c r="N478" s="2"/>
      <c r="O478" s="2"/>
      <c r="P478" s="2"/>
      <c r="Q478" s="2"/>
      <c r="R478" s="2"/>
      <c r="S478" s="2"/>
      <c r="T478" s="2"/>
      <c r="U478" s="2"/>
      <c r="V478" s="2"/>
      <c r="W478" s="2"/>
      <c r="X478" s="2"/>
    </row>
    <row r="479" spans="2:24" ht="13.5" customHeight="1">
      <c r="B479" s="2"/>
      <c r="C479" s="3"/>
      <c r="D479" s="3"/>
      <c r="E479" s="2"/>
      <c r="F479" s="2"/>
      <c r="G479" s="2"/>
      <c r="H479" s="2"/>
      <c r="I479" s="2"/>
      <c r="J479" s="2"/>
      <c r="K479" s="2"/>
      <c r="L479" s="2"/>
      <c r="M479" s="2"/>
      <c r="N479" s="2"/>
      <c r="O479" s="2"/>
      <c r="P479" s="2"/>
      <c r="Q479" s="2"/>
      <c r="R479" s="2"/>
      <c r="S479" s="2"/>
      <c r="T479" s="2"/>
      <c r="U479" s="2"/>
      <c r="V479" s="2"/>
      <c r="W479" s="2"/>
      <c r="X479" s="2"/>
    </row>
    <row r="480" spans="2:24" ht="13.5" customHeight="1">
      <c r="B480" s="2"/>
      <c r="C480" s="3"/>
      <c r="D480" s="3"/>
      <c r="E480" s="2"/>
      <c r="F480" s="2"/>
      <c r="G480" s="2"/>
      <c r="H480" s="2"/>
      <c r="I480" s="2"/>
      <c r="J480" s="2"/>
      <c r="K480" s="2"/>
      <c r="L480" s="2"/>
      <c r="M480" s="2"/>
      <c r="N480" s="2"/>
      <c r="O480" s="2"/>
      <c r="P480" s="2"/>
      <c r="Q480" s="2"/>
      <c r="R480" s="2"/>
      <c r="S480" s="2"/>
      <c r="T480" s="2"/>
      <c r="U480" s="2"/>
      <c r="V480" s="2"/>
      <c r="W480" s="2"/>
      <c r="X480" s="2"/>
    </row>
    <row r="481" spans="2:24" ht="13.5" customHeight="1">
      <c r="B481" s="2"/>
      <c r="C481" s="3"/>
      <c r="D481" s="3"/>
      <c r="E481" s="2"/>
      <c r="F481" s="2"/>
      <c r="G481" s="2"/>
      <c r="H481" s="2"/>
      <c r="I481" s="2"/>
      <c r="J481" s="2"/>
      <c r="K481" s="2"/>
      <c r="L481" s="2"/>
      <c r="M481" s="2"/>
      <c r="N481" s="2"/>
      <c r="O481" s="2"/>
      <c r="P481" s="2"/>
      <c r="Q481" s="2"/>
      <c r="R481" s="2"/>
      <c r="S481" s="2"/>
      <c r="T481" s="2"/>
      <c r="U481" s="2"/>
      <c r="V481" s="2"/>
      <c r="W481" s="2"/>
      <c r="X481" s="2"/>
    </row>
    <row r="482" spans="2:24" ht="13.5" customHeight="1">
      <c r="B482" s="2"/>
      <c r="C482" s="3"/>
      <c r="D482" s="3"/>
      <c r="E482" s="2"/>
      <c r="F482" s="2"/>
      <c r="G482" s="2"/>
      <c r="H482" s="2"/>
      <c r="I482" s="2"/>
      <c r="J482" s="2"/>
      <c r="K482" s="2"/>
      <c r="L482" s="2"/>
      <c r="M482" s="2"/>
      <c r="N482" s="2"/>
      <c r="O482" s="2"/>
      <c r="P482" s="2"/>
      <c r="Q482" s="2"/>
      <c r="R482" s="2"/>
      <c r="S482" s="2"/>
      <c r="T482" s="2"/>
      <c r="U482" s="2"/>
      <c r="V482" s="2"/>
      <c r="W482" s="2"/>
      <c r="X482" s="2"/>
    </row>
    <row r="483" spans="2:24" ht="13.5" customHeight="1">
      <c r="B483" s="2"/>
      <c r="C483" s="3"/>
      <c r="D483" s="3"/>
      <c r="E483" s="2"/>
      <c r="F483" s="2"/>
      <c r="G483" s="2"/>
      <c r="H483" s="2"/>
      <c r="I483" s="2"/>
      <c r="J483" s="2"/>
      <c r="K483" s="2"/>
      <c r="L483" s="2"/>
      <c r="M483" s="2"/>
      <c r="N483" s="2"/>
      <c r="O483" s="2"/>
      <c r="P483" s="2"/>
      <c r="Q483" s="2"/>
      <c r="R483" s="2"/>
      <c r="S483" s="2"/>
      <c r="T483" s="2"/>
      <c r="U483" s="2"/>
      <c r="V483" s="2"/>
      <c r="W483" s="2"/>
      <c r="X483" s="2"/>
    </row>
    <row r="484" spans="2:24" ht="13.5" customHeight="1">
      <c r="B484" s="2"/>
      <c r="C484" s="3"/>
      <c r="D484" s="3"/>
      <c r="E484" s="2"/>
      <c r="F484" s="2"/>
      <c r="G484" s="2"/>
      <c r="H484" s="2"/>
      <c r="I484" s="2"/>
      <c r="J484" s="2"/>
      <c r="K484" s="2"/>
      <c r="L484" s="2"/>
      <c r="M484" s="2"/>
      <c r="N484" s="2"/>
      <c r="O484" s="2"/>
      <c r="P484" s="2"/>
      <c r="Q484" s="2"/>
      <c r="R484" s="2"/>
      <c r="S484" s="2"/>
      <c r="T484" s="2"/>
      <c r="U484" s="2"/>
      <c r="V484" s="2"/>
      <c r="W484" s="2"/>
      <c r="X484" s="2"/>
    </row>
    <row r="485" spans="2:24" ht="13.5" customHeight="1">
      <c r="B485" s="2"/>
      <c r="C485" s="3"/>
      <c r="D485" s="3"/>
      <c r="E485" s="2"/>
      <c r="F485" s="2"/>
      <c r="G485" s="2"/>
      <c r="H485" s="2"/>
      <c r="I485" s="2"/>
      <c r="J485" s="2"/>
      <c r="K485" s="2"/>
      <c r="L485" s="2"/>
      <c r="M485" s="2"/>
      <c r="N485" s="2"/>
      <c r="O485" s="2"/>
      <c r="P485" s="2"/>
      <c r="Q485" s="2"/>
      <c r="R485" s="2"/>
      <c r="S485" s="2"/>
      <c r="T485" s="2"/>
      <c r="U485" s="2"/>
      <c r="V485" s="2"/>
      <c r="W485" s="2"/>
      <c r="X485" s="2"/>
    </row>
    <row r="486" spans="2:24" ht="13.5" customHeight="1">
      <c r="B486" s="2"/>
      <c r="C486" s="3"/>
      <c r="D486" s="3"/>
      <c r="E486" s="2"/>
      <c r="F486" s="2"/>
      <c r="G486" s="2"/>
      <c r="H486" s="2"/>
      <c r="I486" s="2"/>
      <c r="J486" s="2"/>
      <c r="K486" s="2"/>
      <c r="L486" s="2"/>
      <c r="M486" s="2"/>
      <c r="N486" s="2"/>
      <c r="O486" s="2"/>
      <c r="P486" s="2"/>
      <c r="Q486" s="2"/>
      <c r="R486" s="2"/>
      <c r="S486" s="2"/>
      <c r="T486" s="2"/>
      <c r="U486" s="2"/>
      <c r="V486" s="2"/>
      <c r="W486" s="2"/>
      <c r="X486" s="2"/>
    </row>
    <row r="487" spans="2:24" ht="13.5" customHeight="1">
      <c r="B487" s="2"/>
      <c r="C487" s="3"/>
      <c r="D487" s="3"/>
      <c r="E487" s="2"/>
      <c r="F487" s="2"/>
      <c r="G487" s="2"/>
      <c r="H487" s="2"/>
      <c r="I487" s="2"/>
      <c r="J487" s="2"/>
      <c r="K487" s="2"/>
      <c r="L487" s="2"/>
      <c r="M487" s="2"/>
      <c r="N487" s="2"/>
      <c r="O487" s="2"/>
      <c r="P487" s="2"/>
      <c r="Q487" s="2"/>
      <c r="R487" s="2"/>
      <c r="S487" s="2"/>
      <c r="T487" s="2"/>
      <c r="U487" s="2"/>
      <c r="V487" s="2"/>
      <c r="W487" s="2"/>
      <c r="X487" s="2"/>
    </row>
    <row r="488" spans="2:24" ht="13.5" customHeight="1">
      <c r="B488" s="2"/>
      <c r="C488" s="3"/>
      <c r="D488" s="3"/>
      <c r="E488" s="2"/>
      <c r="F488" s="2"/>
      <c r="G488" s="2"/>
      <c r="H488" s="2"/>
      <c r="I488" s="2"/>
      <c r="J488" s="2"/>
      <c r="K488" s="2"/>
      <c r="L488" s="2"/>
      <c r="M488" s="2"/>
      <c r="N488" s="2"/>
      <c r="O488" s="2"/>
      <c r="P488" s="2"/>
      <c r="Q488" s="2"/>
      <c r="R488" s="2"/>
      <c r="S488" s="2"/>
      <c r="T488" s="2"/>
      <c r="U488" s="2"/>
      <c r="V488" s="2"/>
      <c r="W488" s="2"/>
      <c r="X488" s="2"/>
    </row>
    <row r="489" spans="2:24" ht="13.5" customHeight="1">
      <c r="B489" s="2"/>
      <c r="C489" s="3"/>
      <c r="D489" s="3"/>
      <c r="E489" s="2"/>
      <c r="F489" s="2"/>
      <c r="G489" s="2"/>
      <c r="H489" s="2"/>
      <c r="I489" s="2"/>
      <c r="J489" s="2"/>
      <c r="K489" s="2"/>
      <c r="L489" s="2"/>
      <c r="M489" s="2"/>
      <c r="N489" s="2"/>
      <c r="O489" s="2"/>
      <c r="P489" s="2"/>
      <c r="Q489" s="2"/>
      <c r="R489" s="2"/>
      <c r="S489" s="2"/>
      <c r="T489" s="2"/>
      <c r="U489" s="2"/>
      <c r="V489" s="2"/>
      <c r="W489" s="2"/>
      <c r="X489" s="2"/>
    </row>
    <row r="490" spans="2:24" ht="13.5" customHeight="1">
      <c r="B490" s="2"/>
      <c r="C490" s="3"/>
      <c r="D490" s="3"/>
      <c r="E490" s="2"/>
      <c r="F490" s="2"/>
      <c r="G490" s="2"/>
      <c r="H490" s="2"/>
      <c r="I490" s="2"/>
      <c r="J490" s="2"/>
      <c r="K490" s="2"/>
      <c r="L490" s="2"/>
      <c r="M490" s="2"/>
      <c r="N490" s="2"/>
      <c r="O490" s="2"/>
      <c r="P490" s="2"/>
      <c r="Q490" s="2"/>
      <c r="R490" s="2"/>
      <c r="S490" s="2"/>
      <c r="T490" s="2"/>
      <c r="U490" s="2"/>
      <c r="V490" s="2"/>
      <c r="W490" s="2"/>
      <c r="X490" s="2"/>
    </row>
    <row r="491" spans="2:24" ht="13.5" customHeight="1">
      <c r="B491" s="2"/>
      <c r="C491" s="3"/>
      <c r="D491" s="3"/>
      <c r="E491" s="2"/>
      <c r="F491" s="2"/>
      <c r="G491" s="2"/>
      <c r="H491" s="2"/>
      <c r="I491" s="2"/>
      <c r="J491" s="2"/>
      <c r="K491" s="2"/>
      <c r="L491" s="2"/>
      <c r="M491" s="2"/>
      <c r="N491" s="2"/>
      <c r="O491" s="2"/>
      <c r="P491" s="2"/>
      <c r="Q491" s="2"/>
      <c r="R491" s="2"/>
      <c r="S491" s="2"/>
      <c r="T491" s="2"/>
      <c r="U491" s="2"/>
      <c r="V491" s="2"/>
      <c r="W491" s="2"/>
      <c r="X491" s="2"/>
    </row>
    <row r="492" spans="2:24" ht="13.5" customHeight="1">
      <c r="B492" s="2"/>
      <c r="C492" s="3"/>
      <c r="D492" s="3"/>
      <c r="E492" s="2"/>
      <c r="F492" s="2"/>
      <c r="G492" s="2"/>
      <c r="H492" s="2"/>
      <c r="I492" s="2"/>
      <c r="J492" s="2"/>
      <c r="K492" s="2"/>
      <c r="L492" s="2"/>
      <c r="M492" s="2"/>
      <c r="N492" s="2"/>
      <c r="O492" s="2"/>
      <c r="P492" s="2"/>
      <c r="Q492" s="2"/>
      <c r="R492" s="2"/>
      <c r="S492" s="2"/>
      <c r="T492" s="2"/>
      <c r="U492" s="2"/>
      <c r="V492" s="2"/>
      <c r="W492" s="2"/>
      <c r="X492" s="2"/>
    </row>
    <row r="493" spans="2:24" ht="13.5" customHeight="1">
      <c r="B493" s="2"/>
      <c r="C493" s="3"/>
      <c r="D493" s="3"/>
      <c r="E493" s="2"/>
      <c r="F493" s="2"/>
      <c r="G493" s="2"/>
      <c r="H493" s="2"/>
      <c r="I493" s="2"/>
      <c r="J493" s="2"/>
      <c r="K493" s="2"/>
      <c r="L493" s="2"/>
      <c r="M493" s="2"/>
      <c r="N493" s="2"/>
      <c r="O493" s="2"/>
      <c r="P493" s="2"/>
      <c r="Q493" s="2"/>
      <c r="R493" s="2"/>
      <c r="S493" s="2"/>
      <c r="T493" s="2"/>
      <c r="U493" s="2"/>
      <c r="V493" s="2"/>
      <c r="W493" s="2"/>
      <c r="X493" s="2"/>
    </row>
    <row r="494" spans="2:24" ht="13.5" customHeight="1">
      <c r="B494" s="2"/>
      <c r="C494" s="3"/>
      <c r="D494" s="3"/>
      <c r="E494" s="2"/>
      <c r="F494" s="2"/>
      <c r="G494" s="2"/>
      <c r="H494" s="2"/>
      <c r="I494" s="2"/>
      <c r="J494" s="2"/>
      <c r="K494" s="2"/>
      <c r="L494" s="2"/>
      <c r="M494" s="2"/>
      <c r="N494" s="2"/>
      <c r="O494" s="2"/>
      <c r="P494" s="2"/>
      <c r="Q494" s="2"/>
      <c r="R494" s="2"/>
      <c r="S494" s="2"/>
      <c r="T494" s="2"/>
      <c r="U494" s="2"/>
      <c r="V494" s="2"/>
      <c r="W494" s="2"/>
      <c r="X494" s="2"/>
    </row>
    <row r="495" spans="2:24" ht="13.5" customHeight="1">
      <c r="B495" s="2"/>
      <c r="C495" s="3"/>
      <c r="D495" s="3"/>
      <c r="E495" s="2"/>
      <c r="F495" s="2"/>
      <c r="G495" s="2"/>
      <c r="H495" s="2"/>
      <c r="I495" s="2"/>
      <c r="J495" s="2"/>
      <c r="K495" s="2"/>
      <c r="L495" s="2"/>
      <c r="M495" s="2"/>
      <c r="N495" s="2"/>
      <c r="O495" s="2"/>
      <c r="P495" s="2"/>
      <c r="Q495" s="2"/>
      <c r="R495" s="2"/>
      <c r="S495" s="2"/>
      <c r="T495" s="2"/>
      <c r="U495" s="2"/>
      <c r="V495" s="2"/>
      <c r="W495" s="2"/>
      <c r="X495" s="2"/>
    </row>
    <row r="496" spans="2:24" ht="13.5" customHeight="1">
      <c r="B496" s="2"/>
      <c r="C496" s="3"/>
      <c r="D496" s="3"/>
      <c r="E496" s="2"/>
      <c r="F496" s="2"/>
      <c r="G496" s="2"/>
      <c r="H496" s="2"/>
      <c r="I496" s="2"/>
      <c r="J496" s="2"/>
      <c r="K496" s="2"/>
      <c r="L496" s="2"/>
      <c r="M496" s="2"/>
      <c r="N496" s="2"/>
      <c r="O496" s="2"/>
      <c r="P496" s="2"/>
      <c r="Q496" s="2"/>
      <c r="R496" s="2"/>
      <c r="S496" s="2"/>
      <c r="T496" s="2"/>
      <c r="U496" s="2"/>
      <c r="V496" s="2"/>
      <c r="W496" s="2"/>
      <c r="X496" s="2"/>
    </row>
    <row r="497" spans="2:24" ht="13.5" customHeight="1">
      <c r="B497" s="2"/>
      <c r="C497" s="3"/>
      <c r="D497" s="3"/>
      <c r="E497" s="2"/>
      <c r="F497" s="2"/>
      <c r="G497" s="2"/>
      <c r="H497" s="2"/>
      <c r="I497" s="2"/>
      <c r="J497" s="2"/>
      <c r="K497" s="2"/>
      <c r="L497" s="2"/>
      <c r="M497" s="2"/>
      <c r="N497" s="2"/>
      <c r="O497" s="2"/>
      <c r="P497" s="2"/>
      <c r="Q497" s="2"/>
      <c r="R497" s="2"/>
      <c r="S497" s="2"/>
      <c r="T497" s="2"/>
      <c r="U497" s="2"/>
      <c r="V497" s="2"/>
      <c r="W497" s="2"/>
      <c r="X497" s="2"/>
    </row>
    <row r="498" spans="2:24" ht="13.5" customHeight="1">
      <c r="B498" s="2"/>
      <c r="C498" s="3"/>
      <c r="D498" s="3"/>
      <c r="E498" s="2"/>
      <c r="F498" s="2"/>
      <c r="G498" s="2"/>
      <c r="H498" s="2"/>
      <c r="I498" s="2"/>
      <c r="J498" s="2"/>
      <c r="K498" s="2"/>
      <c r="L498" s="2"/>
      <c r="M498" s="2"/>
      <c r="N498" s="2"/>
      <c r="O498" s="2"/>
      <c r="P498" s="2"/>
      <c r="Q498" s="2"/>
      <c r="R498" s="2"/>
      <c r="S498" s="2"/>
      <c r="T498" s="2"/>
      <c r="U498" s="2"/>
      <c r="V498" s="2"/>
      <c r="W498" s="2"/>
      <c r="X498" s="2"/>
    </row>
    <row r="499" spans="2:24" ht="13.5" customHeight="1">
      <c r="B499" s="2"/>
      <c r="C499" s="3"/>
      <c r="D499" s="3"/>
      <c r="E499" s="2"/>
      <c r="F499" s="2"/>
      <c r="G499" s="2"/>
      <c r="H499" s="2"/>
      <c r="I499" s="2"/>
      <c r="J499" s="2"/>
      <c r="K499" s="2"/>
      <c r="L499" s="2"/>
      <c r="M499" s="2"/>
      <c r="N499" s="2"/>
      <c r="O499" s="2"/>
      <c r="P499" s="2"/>
      <c r="Q499" s="2"/>
      <c r="R499" s="2"/>
      <c r="S499" s="2"/>
      <c r="T499" s="2"/>
      <c r="U499" s="2"/>
      <c r="V499" s="2"/>
      <c r="W499" s="2"/>
      <c r="X499" s="2"/>
    </row>
    <row r="500" spans="2:24" ht="13.5" customHeight="1">
      <c r="B500" s="2"/>
      <c r="C500" s="3"/>
      <c r="D500" s="3"/>
      <c r="E500" s="2"/>
      <c r="F500" s="2"/>
      <c r="G500" s="2"/>
      <c r="H500" s="2"/>
      <c r="I500" s="2"/>
      <c r="J500" s="2"/>
      <c r="K500" s="2"/>
      <c r="L500" s="2"/>
      <c r="M500" s="2"/>
      <c r="N500" s="2"/>
      <c r="O500" s="2"/>
      <c r="P500" s="2"/>
      <c r="Q500" s="2"/>
      <c r="R500" s="2"/>
      <c r="S500" s="2"/>
      <c r="T500" s="2"/>
      <c r="U500" s="2"/>
      <c r="V500" s="2"/>
      <c r="W500" s="2"/>
      <c r="X500" s="2"/>
    </row>
    <row r="501" spans="2:24" ht="13.5" customHeight="1">
      <c r="B501" s="2"/>
      <c r="C501" s="3"/>
      <c r="D501" s="3"/>
      <c r="E501" s="2"/>
      <c r="F501" s="2"/>
      <c r="G501" s="2"/>
      <c r="H501" s="2"/>
      <c r="I501" s="2"/>
      <c r="J501" s="2"/>
      <c r="K501" s="2"/>
      <c r="L501" s="2"/>
      <c r="M501" s="2"/>
      <c r="N501" s="2"/>
      <c r="O501" s="2"/>
      <c r="P501" s="2"/>
      <c r="Q501" s="2"/>
      <c r="R501" s="2"/>
      <c r="S501" s="2"/>
      <c r="T501" s="2"/>
      <c r="U501" s="2"/>
      <c r="V501" s="2"/>
      <c r="W501" s="2"/>
      <c r="X501" s="2"/>
    </row>
    <row r="502" spans="2:24" ht="13.5" customHeight="1">
      <c r="B502" s="2"/>
      <c r="C502" s="3"/>
      <c r="D502" s="3"/>
      <c r="E502" s="2"/>
      <c r="F502" s="2"/>
      <c r="G502" s="2"/>
      <c r="H502" s="2"/>
      <c r="I502" s="2"/>
      <c r="J502" s="2"/>
      <c r="K502" s="2"/>
      <c r="L502" s="2"/>
      <c r="M502" s="2"/>
      <c r="N502" s="2"/>
      <c r="O502" s="2"/>
      <c r="P502" s="2"/>
      <c r="Q502" s="2"/>
      <c r="R502" s="2"/>
      <c r="S502" s="2"/>
      <c r="T502" s="2"/>
      <c r="U502" s="2"/>
      <c r="V502" s="2"/>
      <c r="W502" s="2"/>
      <c r="X502" s="2"/>
    </row>
    <row r="503" spans="2:24" ht="13.5" customHeight="1">
      <c r="B503" s="2"/>
      <c r="C503" s="3"/>
      <c r="D503" s="3"/>
      <c r="E503" s="2"/>
      <c r="F503" s="2"/>
      <c r="G503" s="2"/>
      <c r="H503" s="2"/>
      <c r="I503" s="2"/>
      <c r="J503" s="2"/>
      <c r="K503" s="2"/>
      <c r="L503" s="2"/>
      <c r="M503" s="2"/>
      <c r="N503" s="2"/>
      <c r="O503" s="2"/>
      <c r="P503" s="2"/>
      <c r="Q503" s="2"/>
      <c r="R503" s="2"/>
      <c r="S503" s="2"/>
      <c r="T503" s="2"/>
      <c r="U503" s="2"/>
      <c r="V503" s="2"/>
      <c r="W503" s="2"/>
      <c r="X503" s="2"/>
    </row>
    <row r="504" spans="2:24" ht="13.5" customHeight="1">
      <c r="B504" s="2"/>
      <c r="C504" s="3"/>
      <c r="D504" s="3"/>
      <c r="E504" s="2"/>
      <c r="F504" s="2"/>
      <c r="G504" s="2"/>
      <c r="H504" s="2"/>
      <c r="I504" s="2"/>
      <c r="J504" s="2"/>
      <c r="K504" s="2"/>
      <c r="L504" s="2"/>
      <c r="M504" s="2"/>
      <c r="N504" s="2"/>
      <c r="O504" s="2"/>
      <c r="P504" s="2"/>
      <c r="Q504" s="2"/>
      <c r="R504" s="2"/>
      <c r="S504" s="2"/>
      <c r="T504" s="2"/>
      <c r="U504" s="2"/>
      <c r="V504" s="2"/>
      <c r="W504" s="2"/>
      <c r="X504" s="2"/>
    </row>
    <row r="505" spans="2:24" ht="13.5" customHeight="1">
      <c r="B505" s="2"/>
      <c r="C505" s="3"/>
      <c r="D505" s="3"/>
      <c r="E505" s="2"/>
      <c r="F505" s="2"/>
      <c r="G505" s="2"/>
      <c r="H505" s="2"/>
      <c r="I505" s="2"/>
      <c r="J505" s="2"/>
      <c r="K505" s="2"/>
      <c r="L505" s="2"/>
      <c r="M505" s="2"/>
      <c r="N505" s="2"/>
      <c r="O505" s="2"/>
      <c r="P505" s="2"/>
      <c r="Q505" s="2"/>
      <c r="R505" s="2"/>
      <c r="S505" s="2"/>
      <c r="T505" s="2"/>
      <c r="U505" s="2"/>
      <c r="V505" s="2"/>
      <c r="W505" s="2"/>
      <c r="X505" s="2"/>
    </row>
    <row r="506" spans="2:24" ht="13.5" customHeight="1">
      <c r="B506" s="2"/>
      <c r="C506" s="3"/>
      <c r="D506" s="3"/>
      <c r="E506" s="2"/>
      <c r="F506" s="2"/>
      <c r="G506" s="2"/>
      <c r="H506" s="2"/>
      <c r="I506" s="2"/>
      <c r="J506" s="2"/>
      <c r="K506" s="2"/>
      <c r="L506" s="2"/>
      <c r="M506" s="2"/>
      <c r="N506" s="2"/>
      <c r="O506" s="2"/>
      <c r="P506" s="2"/>
      <c r="Q506" s="2"/>
      <c r="R506" s="2"/>
      <c r="S506" s="2"/>
      <c r="T506" s="2"/>
      <c r="U506" s="2"/>
      <c r="V506" s="2"/>
      <c r="W506" s="2"/>
      <c r="X506" s="2"/>
    </row>
    <row r="507" spans="2:24" ht="13.5" customHeight="1">
      <c r="B507" s="2"/>
      <c r="C507" s="3"/>
      <c r="D507" s="3"/>
      <c r="E507" s="2"/>
      <c r="F507" s="2"/>
      <c r="G507" s="2"/>
      <c r="H507" s="2"/>
      <c r="I507" s="2"/>
      <c r="J507" s="2"/>
      <c r="K507" s="2"/>
      <c r="L507" s="2"/>
      <c r="M507" s="2"/>
      <c r="N507" s="2"/>
      <c r="O507" s="2"/>
      <c r="P507" s="2"/>
      <c r="Q507" s="2"/>
      <c r="R507" s="2"/>
      <c r="S507" s="2"/>
      <c r="T507" s="2"/>
      <c r="U507" s="2"/>
      <c r="V507" s="2"/>
      <c r="W507" s="2"/>
      <c r="X507" s="2"/>
    </row>
    <row r="508" spans="2:24" ht="13.5" customHeight="1">
      <c r="B508" s="2"/>
      <c r="C508" s="3"/>
      <c r="D508" s="3"/>
      <c r="E508" s="2"/>
      <c r="F508" s="2"/>
      <c r="G508" s="2"/>
      <c r="H508" s="2"/>
      <c r="I508" s="2"/>
      <c r="J508" s="2"/>
      <c r="K508" s="2"/>
      <c r="L508" s="2"/>
      <c r="M508" s="2"/>
      <c r="N508" s="2"/>
      <c r="O508" s="2"/>
      <c r="P508" s="2"/>
      <c r="Q508" s="2"/>
      <c r="R508" s="2"/>
      <c r="S508" s="2"/>
      <c r="T508" s="2"/>
      <c r="U508" s="2"/>
      <c r="V508" s="2"/>
      <c r="W508" s="2"/>
      <c r="X508" s="2"/>
    </row>
    <row r="509" spans="2:24" ht="13.5" customHeight="1">
      <c r="B509" s="2"/>
      <c r="C509" s="3"/>
      <c r="D509" s="3"/>
      <c r="E509" s="2"/>
      <c r="F509" s="2"/>
      <c r="G509" s="2"/>
      <c r="H509" s="2"/>
      <c r="I509" s="2"/>
      <c r="J509" s="2"/>
      <c r="K509" s="2"/>
      <c r="L509" s="2"/>
      <c r="M509" s="2"/>
      <c r="N509" s="2"/>
      <c r="O509" s="2"/>
      <c r="P509" s="2"/>
      <c r="Q509" s="2"/>
      <c r="R509" s="2"/>
      <c r="S509" s="2"/>
      <c r="T509" s="2"/>
      <c r="U509" s="2"/>
      <c r="V509" s="2"/>
      <c r="W509" s="2"/>
      <c r="X509" s="2"/>
    </row>
    <row r="510" spans="2:24" ht="13.5" customHeight="1">
      <c r="B510" s="2"/>
      <c r="C510" s="3"/>
      <c r="D510" s="3"/>
      <c r="E510" s="2"/>
      <c r="F510" s="2"/>
      <c r="G510" s="2"/>
      <c r="H510" s="2"/>
      <c r="I510" s="2"/>
      <c r="J510" s="2"/>
      <c r="K510" s="2"/>
      <c r="L510" s="2"/>
      <c r="M510" s="2"/>
      <c r="N510" s="2"/>
      <c r="O510" s="2"/>
      <c r="P510" s="2"/>
      <c r="Q510" s="2"/>
      <c r="R510" s="2"/>
      <c r="S510" s="2"/>
      <c r="T510" s="2"/>
      <c r="U510" s="2"/>
      <c r="V510" s="2"/>
      <c r="W510" s="2"/>
      <c r="X510" s="2"/>
    </row>
    <row r="511" spans="2:24" ht="13.5" customHeight="1">
      <c r="B511" s="2"/>
      <c r="C511" s="3"/>
      <c r="D511" s="3"/>
      <c r="E511" s="2"/>
      <c r="F511" s="2"/>
      <c r="G511" s="2"/>
      <c r="H511" s="2"/>
      <c r="I511" s="2"/>
      <c r="J511" s="2"/>
      <c r="K511" s="2"/>
      <c r="L511" s="2"/>
      <c r="M511" s="2"/>
      <c r="N511" s="2"/>
      <c r="O511" s="2"/>
      <c r="P511" s="2"/>
      <c r="Q511" s="2"/>
      <c r="R511" s="2"/>
      <c r="S511" s="2"/>
      <c r="T511" s="2"/>
      <c r="U511" s="2"/>
      <c r="V511" s="2"/>
      <c r="W511" s="2"/>
      <c r="X511" s="2"/>
    </row>
    <row r="512" spans="2:24" ht="13.5" customHeight="1">
      <c r="B512" s="2"/>
      <c r="C512" s="3"/>
      <c r="D512" s="3"/>
      <c r="E512" s="2"/>
      <c r="F512" s="2"/>
      <c r="G512" s="2"/>
      <c r="H512" s="2"/>
      <c r="I512" s="2"/>
      <c r="J512" s="2"/>
      <c r="K512" s="2"/>
      <c r="L512" s="2"/>
      <c r="M512" s="2"/>
      <c r="N512" s="2"/>
      <c r="O512" s="2"/>
      <c r="P512" s="2"/>
      <c r="Q512" s="2"/>
      <c r="R512" s="2"/>
      <c r="S512" s="2"/>
      <c r="T512" s="2"/>
      <c r="U512" s="2"/>
      <c r="V512" s="2"/>
      <c r="W512" s="2"/>
      <c r="X512" s="2"/>
    </row>
    <row r="513" spans="2:24" ht="13.5" customHeight="1">
      <c r="B513" s="2"/>
      <c r="C513" s="3"/>
      <c r="D513" s="3"/>
      <c r="E513" s="2"/>
      <c r="F513" s="2"/>
      <c r="G513" s="2"/>
      <c r="H513" s="2"/>
      <c r="I513" s="2"/>
      <c r="J513" s="2"/>
      <c r="K513" s="2"/>
      <c r="L513" s="2"/>
      <c r="M513" s="2"/>
      <c r="N513" s="2"/>
      <c r="O513" s="2"/>
      <c r="P513" s="2"/>
      <c r="Q513" s="2"/>
      <c r="R513" s="2"/>
      <c r="S513" s="2"/>
      <c r="T513" s="2"/>
      <c r="U513" s="2"/>
      <c r="V513" s="2"/>
      <c r="W513" s="2"/>
      <c r="X513" s="2"/>
    </row>
    <row r="514" spans="2:24" ht="13.5" customHeight="1">
      <c r="B514" s="2"/>
      <c r="C514" s="3"/>
      <c r="D514" s="3"/>
      <c r="E514" s="2"/>
      <c r="F514" s="2"/>
      <c r="G514" s="2"/>
      <c r="H514" s="2"/>
      <c r="I514" s="2"/>
      <c r="J514" s="2"/>
      <c r="K514" s="2"/>
      <c r="L514" s="2"/>
      <c r="M514" s="2"/>
      <c r="N514" s="2"/>
      <c r="O514" s="2"/>
      <c r="P514" s="2"/>
      <c r="Q514" s="2"/>
      <c r="R514" s="2"/>
      <c r="S514" s="2"/>
      <c r="T514" s="2"/>
      <c r="U514" s="2"/>
      <c r="V514" s="2"/>
      <c r="W514" s="2"/>
      <c r="X514" s="2"/>
    </row>
    <row r="515" spans="2:24" ht="13.5" customHeight="1">
      <c r="B515" s="2"/>
      <c r="C515" s="3"/>
      <c r="D515" s="3"/>
      <c r="E515" s="2"/>
      <c r="F515" s="2"/>
      <c r="G515" s="2"/>
      <c r="H515" s="2"/>
      <c r="I515" s="2"/>
      <c r="J515" s="2"/>
      <c r="K515" s="2"/>
      <c r="L515" s="2"/>
      <c r="M515" s="2"/>
      <c r="N515" s="2"/>
      <c r="O515" s="2"/>
      <c r="P515" s="2"/>
      <c r="Q515" s="2"/>
      <c r="R515" s="2"/>
      <c r="S515" s="2"/>
      <c r="T515" s="2"/>
      <c r="U515" s="2"/>
      <c r="V515" s="2"/>
      <c r="W515" s="2"/>
      <c r="X515" s="2"/>
    </row>
    <row r="516" spans="2:24" ht="13.5" customHeight="1">
      <c r="B516" s="2"/>
      <c r="C516" s="3"/>
      <c r="D516" s="3"/>
      <c r="E516" s="2"/>
      <c r="F516" s="2"/>
      <c r="G516" s="2"/>
      <c r="H516" s="2"/>
      <c r="I516" s="2"/>
      <c r="J516" s="2"/>
      <c r="K516" s="2"/>
      <c r="L516" s="2"/>
      <c r="M516" s="2"/>
      <c r="N516" s="2"/>
      <c r="O516" s="2"/>
      <c r="P516" s="2"/>
      <c r="Q516" s="2"/>
      <c r="R516" s="2"/>
      <c r="S516" s="2"/>
      <c r="T516" s="2"/>
      <c r="U516" s="2"/>
      <c r="V516" s="2"/>
      <c r="W516" s="2"/>
      <c r="X516" s="2"/>
    </row>
    <row r="517" spans="2:24" ht="13.5" customHeight="1">
      <c r="B517" s="2"/>
      <c r="C517" s="3"/>
      <c r="D517" s="3"/>
      <c r="E517" s="2"/>
      <c r="F517" s="2"/>
      <c r="G517" s="2"/>
      <c r="H517" s="2"/>
      <c r="I517" s="2"/>
      <c r="J517" s="2"/>
      <c r="K517" s="2"/>
      <c r="L517" s="2"/>
      <c r="M517" s="2"/>
      <c r="N517" s="2"/>
      <c r="O517" s="2"/>
      <c r="P517" s="2"/>
      <c r="Q517" s="2"/>
      <c r="R517" s="2"/>
      <c r="S517" s="2"/>
      <c r="T517" s="2"/>
      <c r="U517" s="2"/>
      <c r="V517" s="2"/>
      <c r="W517" s="2"/>
      <c r="X517" s="2"/>
    </row>
    <row r="518" spans="2:24" ht="13.5" customHeight="1">
      <c r="B518" s="2"/>
      <c r="C518" s="3"/>
      <c r="D518" s="3"/>
      <c r="E518" s="2"/>
      <c r="F518" s="2"/>
      <c r="G518" s="2"/>
      <c r="H518" s="2"/>
      <c r="I518" s="2"/>
      <c r="J518" s="2"/>
      <c r="K518" s="2"/>
      <c r="L518" s="2"/>
      <c r="M518" s="2"/>
      <c r="N518" s="2"/>
      <c r="O518" s="2"/>
      <c r="P518" s="2"/>
      <c r="Q518" s="2"/>
      <c r="R518" s="2"/>
      <c r="S518" s="2"/>
      <c r="T518" s="2"/>
      <c r="U518" s="2"/>
      <c r="V518" s="2"/>
      <c r="W518" s="2"/>
      <c r="X518" s="2"/>
    </row>
    <row r="519" spans="2:24" ht="13.5" customHeight="1">
      <c r="B519" s="2"/>
      <c r="C519" s="3"/>
      <c r="D519" s="3"/>
      <c r="E519" s="2"/>
      <c r="F519" s="2"/>
      <c r="G519" s="2"/>
      <c r="H519" s="2"/>
      <c r="I519" s="2"/>
      <c r="J519" s="2"/>
      <c r="K519" s="2"/>
      <c r="L519" s="2"/>
      <c r="M519" s="2"/>
      <c r="N519" s="2"/>
      <c r="O519" s="2"/>
      <c r="P519" s="2"/>
      <c r="Q519" s="2"/>
      <c r="R519" s="2"/>
      <c r="S519" s="2"/>
      <c r="T519" s="2"/>
      <c r="U519" s="2"/>
      <c r="V519" s="2"/>
      <c r="W519" s="2"/>
      <c r="X519" s="2"/>
    </row>
    <row r="520" spans="2:24" ht="13.5" customHeight="1">
      <c r="B520" s="2"/>
      <c r="C520" s="3"/>
      <c r="D520" s="3"/>
      <c r="E520" s="2"/>
      <c r="F520" s="2"/>
      <c r="G520" s="2"/>
      <c r="H520" s="2"/>
      <c r="I520" s="2"/>
      <c r="J520" s="2"/>
      <c r="K520" s="2"/>
      <c r="L520" s="2"/>
      <c r="M520" s="2"/>
      <c r="N520" s="2"/>
      <c r="O520" s="2"/>
      <c r="P520" s="2"/>
      <c r="Q520" s="2"/>
      <c r="R520" s="2"/>
      <c r="S520" s="2"/>
      <c r="T520" s="2"/>
      <c r="U520" s="2"/>
      <c r="V520" s="2"/>
      <c r="W520" s="2"/>
      <c r="X520" s="2"/>
    </row>
    <row r="521" spans="2:24" ht="13.5" customHeight="1">
      <c r="B521" s="2"/>
      <c r="C521" s="3"/>
      <c r="D521" s="3"/>
      <c r="E521" s="2"/>
      <c r="F521" s="2"/>
      <c r="G521" s="2"/>
      <c r="H521" s="2"/>
      <c r="I521" s="2"/>
      <c r="J521" s="2"/>
      <c r="K521" s="2"/>
      <c r="L521" s="2"/>
      <c r="M521" s="2"/>
      <c r="N521" s="2"/>
      <c r="O521" s="2"/>
      <c r="P521" s="2"/>
      <c r="Q521" s="2"/>
      <c r="R521" s="2"/>
      <c r="S521" s="2"/>
      <c r="T521" s="2"/>
      <c r="U521" s="2"/>
      <c r="V521" s="2"/>
      <c r="W521" s="2"/>
      <c r="X521" s="2"/>
    </row>
    <row r="522" spans="2:24" ht="13.5" customHeight="1">
      <c r="B522" s="2"/>
      <c r="C522" s="3"/>
      <c r="D522" s="3"/>
      <c r="E522" s="2"/>
      <c r="F522" s="2"/>
      <c r="G522" s="2"/>
      <c r="H522" s="2"/>
      <c r="I522" s="2"/>
      <c r="J522" s="2"/>
      <c r="K522" s="2"/>
      <c r="L522" s="2"/>
      <c r="M522" s="2"/>
      <c r="N522" s="2"/>
      <c r="O522" s="2"/>
      <c r="P522" s="2"/>
      <c r="Q522" s="2"/>
      <c r="R522" s="2"/>
      <c r="S522" s="2"/>
      <c r="T522" s="2"/>
      <c r="U522" s="2"/>
      <c r="V522" s="2"/>
      <c r="W522" s="2"/>
      <c r="X522" s="2"/>
    </row>
    <row r="523" spans="2:24" ht="13.5" customHeight="1">
      <c r="B523" s="2"/>
      <c r="C523" s="3"/>
      <c r="D523" s="3"/>
      <c r="E523" s="2"/>
      <c r="F523" s="2"/>
      <c r="G523" s="2"/>
      <c r="H523" s="2"/>
      <c r="I523" s="2"/>
      <c r="J523" s="2"/>
      <c r="K523" s="2"/>
      <c r="L523" s="2"/>
      <c r="M523" s="2"/>
      <c r="N523" s="2"/>
      <c r="O523" s="2"/>
      <c r="P523" s="2"/>
      <c r="Q523" s="2"/>
      <c r="R523" s="2"/>
      <c r="S523" s="2"/>
      <c r="T523" s="2"/>
      <c r="U523" s="2"/>
      <c r="V523" s="2"/>
      <c r="W523" s="2"/>
      <c r="X523" s="2"/>
    </row>
    <row r="524" spans="2:24" ht="13.5" customHeight="1">
      <c r="B524" s="2"/>
      <c r="C524" s="3"/>
      <c r="D524" s="3"/>
      <c r="E524" s="2"/>
      <c r="F524" s="2"/>
      <c r="G524" s="2"/>
      <c r="H524" s="2"/>
      <c r="I524" s="2"/>
      <c r="J524" s="2"/>
      <c r="K524" s="2"/>
      <c r="L524" s="2"/>
      <c r="M524" s="2"/>
      <c r="N524" s="2"/>
      <c r="O524" s="2"/>
      <c r="P524" s="2"/>
      <c r="Q524" s="2"/>
      <c r="R524" s="2"/>
      <c r="S524" s="2"/>
      <c r="T524" s="2"/>
      <c r="U524" s="2"/>
      <c r="V524" s="2"/>
      <c r="W524" s="2"/>
      <c r="X524" s="2"/>
    </row>
    <row r="525" spans="2:24" ht="13.5" customHeight="1">
      <c r="B525" s="2"/>
      <c r="C525" s="3"/>
      <c r="D525" s="3"/>
      <c r="E525" s="2"/>
      <c r="F525" s="2"/>
      <c r="G525" s="2"/>
      <c r="H525" s="2"/>
      <c r="I525" s="2"/>
      <c r="J525" s="2"/>
      <c r="K525" s="2"/>
      <c r="L525" s="2"/>
      <c r="M525" s="2"/>
      <c r="N525" s="2"/>
      <c r="O525" s="2"/>
      <c r="P525" s="2"/>
      <c r="Q525" s="2"/>
      <c r="R525" s="2"/>
      <c r="S525" s="2"/>
      <c r="T525" s="2"/>
      <c r="U525" s="2"/>
      <c r="V525" s="2"/>
      <c r="W525" s="2"/>
      <c r="X525" s="2"/>
    </row>
    <row r="526" spans="2:24" ht="13.5" customHeight="1">
      <c r="B526" s="2"/>
      <c r="C526" s="3"/>
      <c r="D526" s="3"/>
      <c r="E526" s="2"/>
      <c r="F526" s="2"/>
      <c r="G526" s="2"/>
      <c r="H526" s="2"/>
      <c r="I526" s="2"/>
      <c r="J526" s="2"/>
      <c r="K526" s="2"/>
      <c r="L526" s="2"/>
      <c r="M526" s="2"/>
      <c r="N526" s="2"/>
      <c r="O526" s="2"/>
      <c r="P526" s="2"/>
      <c r="Q526" s="2"/>
      <c r="R526" s="2"/>
      <c r="S526" s="2"/>
      <c r="T526" s="2"/>
      <c r="U526" s="2"/>
      <c r="V526" s="2"/>
      <c r="W526" s="2"/>
      <c r="X526" s="2"/>
    </row>
    <row r="527" spans="2:24" ht="13.5" customHeight="1">
      <c r="B527" s="2"/>
      <c r="C527" s="3"/>
      <c r="D527" s="3"/>
      <c r="E527" s="2"/>
      <c r="F527" s="2"/>
      <c r="G527" s="2"/>
      <c r="H527" s="2"/>
      <c r="I527" s="2"/>
      <c r="J527" s="2"/>
      <c r="K527" s="2"/>
      <c r="L527" s="2"/>
      <c r="M527" s="2"/>
      <c r="N527" s="2"/>
      <c r="O527" s="2"/>
      <c r="P527" s="2"/>
      <c r="Q527" s="2"/>
      <c r="R527" s="2"/>
      <c r="S527" s="2"/>
      <c r="T527" s="2"/>
      <c r="U527" s="2"/>
      <c r="V527" s="2"/>
      <c r="W527" s="2"/>
      <c r="X527" s="2"/>
    </row>
    <row r="528" spans="2:24" ht="13.5" customHeight="1">
      <c r="B528" s="2"/>
      <c r="C528" s="3"/>
      <c r="D528" s="3"/>
      <c r="E528" s="2"/>
      <c r="F528" s="2"/>
      <c r="G528" s="2"/>
      <c r="H528" s="2"/>
      <c r="I528" s="2"/>
      <c r="J528" s="2"/>
      <c r="K528" s="2"/>
      <c r="L528" s="2"/>
      <c r="M528" s="2"/>
      <c r="N528" s="2"/>
      <c r="O528" s="2"/>
      <c r="P528" s="2"/>
      <c r="Q528" s="2"/>
      <c r="R528" s="2"/>
      <c r="S528" s="2"/>
      <c r="T528" s="2"/>
      <c r="U528" s="2"/>
      <c r="V528" s="2"/>
      <c r="W528" s="2"/>
      <c r="X528" s="2"/>
    </row>
    <row r="529" spans="2:24" ht="13.5" customHeight="1">
      <c r="B529" s="2"/>
      <c r="C529" s="3"/>
      <c r="D529" s="3"/>
      <c r="E529" s="2"/>
      <c r="F529" s="2"/>
      <c r="G529" s="2"/>
      <c r="H529" s="2"/>
      <c r="I529" s="2"/>
      <c r="J529" s="2"/>
      <c r="K529" s="2"/>
      <c r="L529" s="2"/>
      <c r="M529" s="2"/>
      <c r="N529" s="2"/>
      <c r="O529" s="2"/>
      <c r="P529" s="2"/>
      <c r="Q529" s="2"/>
      <c r="R529" s="2"/>
      <c r="S529" s="2"/>
      <c r="T529" s="2"/>
      <c r="U529" s="2"/>
      <c r="V529" s="2"/>
      <c r="W529" s="2"/>
      <c r="X529" s="2"/>
    </row>
    <row r="530" spans="2:24" ht="13.5" customHeight="1">
      <c r="B530" s="2"/>
      <c r="C530" s="3"/>
      <c r="D530" s="3"/>
      <c r="E530" s="2"/>
      <c r="F530" s="2"/>
      <c r="G530" s="2"/>
      <c r="H530" s="2"/>
      <c r="I530" s="2"/>
      <c r="J530" s="2"/>
      <c r="K530" s="2"/>
      <c r="L530" s="2"/>
      <c r="M530" s="2"/>
      <c r="N530" s="2"/>
      <c r="O530" s="2"/>
      <c r="P530" s="2"/>
      <c r="Q530" s="2"/>
      <c r="R530" s="2"/>
      <c r="S530" s="2"/>
      <c r="T530" s="2"/>
      <c r="U530" s="2"/>
      <c r="V530" s="2"/>
      <c r="W530" s="2"/>
      <c r="X530" s="2"/>
    </row>
    <row r="531" spans="2:24" ht="13.5" customHeight="1">
      <c r="B531" s="2"/>
      <c r="C531" s="3"/>
      <c r="D531" s="3"/>
      <c r="E531" s="2"/>
      <c r="F531" s="2"/>
      <c r="G531" s="2"/>
      <c r="H531" s="2"/>
      <c r="I531" s="2"/>
      <c r="J531" s="2"/>
      <c r="K531" s="2"/>
      <c r="L531" s="2"/>
      <c r="M531" s="2"/>
      <c r="N531" s="2"/>
      <c r="O531" s="2"/>
      <c r="P531" s="2"/>
      <c r="Q531" s="2"/>
      <c r="R531" s="2"/>
      <c r="S531" s="2"/>
      <c r="T531" s="2"/>
      <c r="U531" s="2"/>
      <c r="V531" s="2"/>
      <c r="W531" s="2"/>
      <c r="X531" s="2"/>
    </row>
    <row r="532" spans="2:24" ht="13.5" customHeight="1">
      <c r="B532" s="2"/>
      <c r="C532" s="3"/>
      <c r="D532" s="3"/>
      <c r="E532" s="2"/>
      <c r="F532" s="2"/>
      <c r="G532" s="2"/>
      <c r="H532" s="2"/>
      <c r="I532" s="2"/>
      <c r="J532" s="2"/>
      <c r="K532" s="2"/>
      <c r="L532" s="2"/>
      <c r="M532" s="2"/>
      <c r="N532" s="2"/>
      <c r="O532" s="2"/>
      <c r="P532" s="2"/>
      <c r="Q532" s="2"/>
      <c r="R532" s="2"/>
      <c r="S532" s="2"/>
      <c r="T532" s="2"/>
      <c r="U532" s="2"/>
      <c r="V532" s="2"/>
      <c r="W532" s="2"/>
      <c r="X532" s="2"/>
    </row>
    <row r="533" spans="2:24" ht="13.5" customHeight="1">
      <c r="B533" s="2"/>
      <c r="C533" s="3"/>
      <c r="D533" s="3"/>
      <c r="E533" s="2"/>
      <c r="F533" s="2"/>
      <c r="G533" s="2"/>
      <c r="H533" s="2"/>
      <c r="I533" s="2"/>
      <c r="J533" s="2"/>
      <c r="K533" s="2"/>
      <c r="L533" s="2"/>
      <c r="M533" s="2"/>
      <c r="N533" s="2"/>
      <c r="O533" s="2"/>
      <c r="P533" s="2"/>
      <c r="Q533" s="2"/>
      <c r="R533" s="2"/>
      <c r="S533" s="2"/>
      <c r="T533" s="2"/>
      <c r="U533" s="2"/>
      <c r="V533" s="2"/>
      <c r="W533" s="2"/>
      <c r="X533" s="2"/>
    </row>
    <row r="534" spans="2:24" ht="13.5" customHeight="1">
      <c r="B534" s="2"/>
      <c r="C534" s="3"/>
      <c r="D534" s="3"/>
      <c r="E534" s="2"/>
      <c r="F534" s="2"/>
      <c r="G534" s="2"/>
      <c r="H534" s="2"/>
      <c r="I534" s="2"/>
      <c r="J534" s="2"/>
      <c r="K534" s="2"/>
      <c r="L534" s="2"/>
      <c r="M534" s="2"/>
      <c r="N534" s="2"/>
      <c r="O534" s="2"/>
      <c r="P534" s="2"/>
      <c r="Q534" s="2"/>
      <c r="R534" s="2"/>
      <c r="S534" s="2"/>
      <c r="T534" s="2"/>
      <c r="U534" s="2"/>
      <c r="V534" s="2"/>
      <c r="W534" s="2"/>
      <c r="X534" s="2"/>
    </row>
    <row r="535" spans="2:24" ht="13.5" customHeight="1">
      <c r="B535" s="2"/>
      <c r="C535" s="3"/>
      <c r="D535" s="3"/>
      <c r="E535" s="2"/>
      <c r="F535" s="2"/>
      <c r="G535" s="2"/>
      <c r="H535" s="2"/>
      <c r="I535" s="2"/>
      <c r="J535" s="2"/>
      <c r="K535" s="2"/>
      <c r="L535" s="2"/>
      <c r="M535" s="2"/>
      <c r="N535" s="2"/>
      <c r="O535" s="2"/>
      <c r="P535" s="2"/>
      <c r="Q535" s="2"/>
      <c r="R535" s="2"/>
      <c r="S535" s="2"/>
      <c r="T535" s="2"/>
      <c r="U535" s="2"/>
      <c r="V535" s="2"/>
      <c r="W535" s="2"/>
      <c r="X535" s="2"/>
    </row>
    <row r="536" spans="2:24" ht="13.5" customHeight="1">
      <c r="B536" s="2"/>
      <c r="C536" s="3"/>
      <c r="D536" s="3"/>
      <c r="E536" s="2"/>
      <c r="F536" s="2"/>
      <c r="G536" s="2"/>
      <c r="H536" s="2"/>
      <c r="I536" s="2"/>
      <c r="J536" s="2"/>
      <c r="K536" s="2"/>
      <c r="L536" s="2"/>
      <c r="M536" s="2"/>
      <c r="N536" s="2"/>
      <c r="O536" s="2"/>
      <c r="P536" s="2"/>
      <c r="Q536" s="2"/>
      <c r="R536" s="2"/>
      <c r="S536" s="2"/>
      <c r="T536" s="2"/>
      <c r="U536" s="2"/>
      <c r="V536" s="2"/>
      <c r="W536" s="2"/>
      <c r="X536" s="2"/>
    </row>
    <row r="537" spans="2:24" ht="13.5" customHeight="1">
      <c r="B537" s="2"/>
      <c r="C537" s="3"/>
      <c r="D537" s="3"/>
      <c r="E537" s="2"/>
      <c r="F537" s="2"/>
      <c r="G537" s="2"/>
      <c r="H537" s="2"/>
      <c r="I537" s="2"/>
      <c r="J537" s="2"/>
      <c r="K537" s="2"/>
      <c r="L537" s="2"/>
      <c r="M537" s="2"/>
      <c r="N537" s="2"/>
      <c r="O537" s="2"/>
      <c r="P537" s="2"/>
      <c r="Q537" s="2"/>
      <c r="R537" s="2"/>
      <c r="S537" s="2"/>
      <c r="T537" s="2"/>
      <c r="U537" s="2"/>
      <c r="V537" s="2"/>
      <c r="W537" s="2"/>
      <c r="X537" s="2"/>
    </row>
    <row r="538" spans="2:24" ht="13.5" customHeight="1">
      <c r="B538" s="2"/>
      <c r="C538" s="3"/>
      <c r="D538" s="3"/>
      <c r="E538" s="2"/>
      <c r="F538" s="2"/>
      <c r="G538" s="2"/>
      <c r="H538" s="2"/>
      <c r="I538" s="2"/>
      <c r="J538" s="2"/>
      <c r="K538" s="2"/>
      <c r="L538" s="2"/>
      <c r="M538" s="2"/>
      <c r="N538" s="2"/>
      <c r="O538" s="2"/>
      <c r="P538" s="2"/>
      <c r="Q538" s="2"/>
      <c r="R538" s="2"/>
      <c r="S538" s="2"/>
      <c r="T538" s="2"/>
      <c r="U538" s="2"/>
      <c r="V538" s="2"/>
      <c r="W538" s="2"/>
      <c r="X538" s="2"/>
    </row>
    <row r="539" spans="2:24" ht="13.5" customHeight="1">
      <c r="B539" s="2"/>
      <c r="C539" s="3"/>
      <c r="D539" s="3"/>
      <c r="E539" s="2"/>
      <c r="F539" s="2"/>
      <c r="G539" s="2"/>
      <c r="H539" s="2"/>
      <c r="I539" s="2"/>
      <c r="J539" s="2"/>
      <c r="K539" s="2"/>
      <c r="L539" s="2"/>
      <c r="M539" s="2"/>
      <c r="N539" s="2"/>
      <c r="O539" s="2"/>
      <c r="P539" s="2"/>
      <c r="Q539" s="2"/>
      <c r="R539" s="2"/>
      <c r="S539" s="2"/>
      <c r="T539" s="2"/>
      <c r="U539" s="2"/>
      <c r="V539" s="2"/>
      <c r="W539" s="2"/>
      <c r="X539" s="2"/>
    </row>
    <row r="540" spans="2:24" ht="13.5" customHeight="1">
      <c r="B540" s="2"/>
      <c r="C540" s="3"/>
      <c r="D540" s="3"/>
      <c r="E540" s="2"/>
      <c r="F540" s="2"/>
      <c r="G540" s="2"/>
      <c r="H540" s="2"/>
      <c r="I540" s="2"/>
      <c r="J540" s="2"/>
      <c r="K540" s="2"/>
      <c r="L540" s="2"/>
      <c r="M540" s="2"/>
      <c r="N540" s="2"/>
      <c r="O540" s="2"/>
      <c r="P540" s="2"/>
      <c r="Q540" s="2"/>
      <c r="R540" s="2"/>
      <c r="S540" s="2"/>
      <c r="T540" s="2"/>
      <c r="U540" s="2"/>
      <c r="V540" s="2"/>
      <c r="W540" s="2"/>
      <c r="X540" s="2"/>
    </row>
    <row r="541" spans="2:24" ht="13.5" customHeight="1">
      <c r="B541" s="2"/>
      <c r="C541" s="3"/>
      <c r="D541" s="3"/>
      <c r="E541" s="2"/>
      <c r="F541" s="2"/>
      <c r="G541" s="2"/>
      <c r="H541" s="2"/>
      <c r="I541" s="2"/>
      <c r="J541" s="2"/>
      <c r="K541" s="2"/>
      <c r="L541" s="2"/>
      <c r="M541" s="2"/>
      <c r="N541" s="2"/>
      <c r="O541" s="2"/>
      <c r="P541" s="2"/>
      <c r="Q541" s="2"/>
      <c r="R541" s="2"/>
      <c r="S541" s="2"/>
      <c r="T541" s="2"/>
      <c r="U541" s="2"/>
      <c r="V541" s="2"/>
      <c r="W541" s="2"/>
      <c r="X541" s="2"/>
    </row>
    <row r="542" spans="2:24" ht="13.5" customHeight="1">
      <c r="B542" s="2"/>
      <c r="C542" s="3"/>
      <c r="D542" s="3"/>
      <c r="E542" s="2"/>
      <c r="F542" s="2"/>
      <c r="G542" s="2"/>
      <c r="H542" s="2"/>
      <c r="I542" s="2"/>
      <c r="J542" s="2"/>
      <c r="K542" s="2"/>
      <c r="L542" s="2"/>
      <c r="M542" s="2"/>
      <c r="N542" s="2"/>
      <c r="O542" s="2"/>
      <c r="P542" s="2"/>
      <c r="Q542" s="2"/>
      <c r="R542" s="2"/>
      <c r="S542" s="2"/>
      <c r="T542" s="2"/>
      <c r="U542" s="2"/>
      <c r="V542" s="2"/>
      <c r="W542" s="2"/>
      <c r="X542" s="2"/>
    </row>
    <row r="543" spans="2:24" ht="13.5" customHeight="1">
      <c r="B543" s="2"/>
      <c r="C543" s="3"/>
      <c r="D543" s="3"/>
      <c r="E543" s="2"/>
      <c r="F543" s="2"/>
      <c r="G543" s="2"/>
      <c r="H543" s="2"/>
      <c r="I543" s="2"/>
      <c r="J543" s="2"/>
      <c r="K543" s="2"/>
      <c r="L543" s="2"/>
      <c r="M543" s="2"/>
      <c r="N543" s="2"/>
      <c r="O543" s="2"/>
      <c r="P543" s="2"/>
      <c r="Q543" s="2"/>
      <c r="R543" s="2"/>
      <c r="S543" s="2"/>
      <c r="T543" s="2"/>
      <c r="U543" s="2"/>
      <c r="V543" s="2"/>
      <c r="W543" s="2"/>
      <c r="X543" s="2"/>
    </row>
    <row r="544" spans="2:24" ht="13.5" customHeight="1">
      <c r="B544" s="2"/>
      <c r="C544" s="3"/>
      <c r="D544" s="3"/>
      <c r="E544" s="2"/>
      <c r="F544" s="2"/>
      <c r="G544" s="2"/>
      <c r="H544" s="2"/>
      <c r="I544" s="2"/>
      <c r="J544" s="2"/>
      <c r="K544" s="2"/>
      <c r="L544" s="2"/>
      <c r="M544" s="2"/>
      <c r="N544" s="2"/>
      <c r="O544" s="2"/>
      <c r="P544" s="2"/>
      <c r="Q544" s="2"/>
      <c r="R544" s="2"/>
      <c r="S544" s="2"/>
      <c r="T544" s="2"/>
      <c r="U544" s="2"/>
      <c r="V544" s="2"/>
      <c r="W544" s="2"/>
      <c r="X544" s="2"/>
    </row>
    <row r="545" spans="2:24" ht="13.5" customHeight="1">
      <c r="B545" s="2"/>
      <c r="C545" s="3"/>
      <c r="D545" s="3"/>
      <c r="E545" s="2"/>
      <c r="F545" s="2"/>
      <c r="G545" s="2"/>
      <c r="H545" s="2"/>
      <c r="I545" s="2"/>
      <c r="J545" s="2"/>
      <c r="K545" s="2"/>
      <c r="L545" s="2"/>
      <c r="M545" s="2"/>
      <c r="N545" s="2"/>
      <c r="O545" s="2"/>
      <c r="P545" s="2"/>
      <c r="Q545" s="2"/>
      <c r="R545" s="2"/>
      <c r="S545" s="2"/>
      <c r="T545" s="2"/>
      <c r="U545" s="2"/>
      <c r="V545" s="2"/>
      <c r="W545" s="2"/>
      <c r="X545" s="2"/>
    </row>
    <row r="546" spans="2:24" ht="13.5" customHeight="1">
      <c r="B546" s="2"/>
      <c r="C546" s="3"/>
      <c r="D546" s="3"/>
      <c r="E546" s="2"/>
      <c r="F546" s="2"/>
      <c r="G546" s="2"/>
      <c r="H546" s="2"/>
      <c r="I546" s="2"/>
      <c r="J546" s="2"/>
      <c r="K546" s="2"/>
      <c r="L546" s="2"/>
      <c r="M546" s="2"/>
      <c r="N546" s="2"/>
      <c r="O546" s="2"/>
      <c r="P546" s="2"/>
      <c r="Q546" s="2"/>
      <c r="R546" s="2"/>
      <c r="S546" s="2"/>
      <c r="T546" s="2"/>
      <c r="U546" s="2"/>
      <c r="V546" s="2"/>
      <c r="W546" s="2"/>
      <c r="X546" s="2"/>
    </row>
    <row r="547" spans="2:24" ht="13.5" customHeight="1">
      <c r="B547" s="2"/>
      <c r="C547" s="3"/>
      <c r="D547" s="3"/>
      <c r="E547" s="2"/>
      <c r="F547" s="2"/>
      <c r="G547" s="2"/>
      <c r="H547" s="2"/>
      <c r="I547" s="2"/>
      <c r="J547" s="2"/>
      <c r="K547" s="2"/>
      <c r="L547" s="2"/>
      <c r="M547" s="2"/>
      <c r="N547" s="2"/>
      <c r="O547" s="2"/>
      <c r="P547" s="2"/>
      <c r="Q547" s="2"/>
      <c r="R547" s="2"/>
      <c r="S547" s="2"/>
      <c r="T547" s="2"/>
      <c r="U547" s="2"/>
      <c r="V547" s="2"/>
      <c r="W547" s="2"/>
      <c r="X547" s="2"/>
    </row>
    <row r="548" spans="2:24" ht="13.5" customHeight="1">
      <c r="B548" s="2"/>
      <c r="C548" s="3"/>
      <c r="D548" s="3"/>
      <c r="E548" s="2"/>
      <c r="F548" s="2"/>
      <c r="G548" s="2"/>
      <c r="H548" s="2"/>
      <c r="I548" s="2"/>
      <c r="J548" s="2"/>
      <c r="K548" s="2"/>
      <c r="L548" s="2"/>
      <c r="M548" s="2"/>
      <c r="N548" s="2"/>
      <c r="O548" s="2"/>
      <c r="P548" s="2"/>
      <c r="Q548" s="2"/>
      <c r="R548" s="2"/>
      <c r="S548" s="2"/>
      <c r="T548" s="2"/>
      <c r="U548" s="2"/>
      <c r="V548" s="2"/>
      <c r="W548" s="2"/>
      <c r="X548" s="2"/>
    </row>
    <row r="549" spans="2:24" ht="13.5" customHeight="1">
      <c r="B549" s="2"/>
      <c r="C549" s="3"/>
      <c r="D549" s="3"/>
      <c r="E549" s="2"/>
      <c r="F549" s="2"/>
      <c r="G549" s="2"/>
      <c r="H549" s="2"/>
      <c r="I549" s="2"/>
      <c r="J549" s="2"/>
      <c r="K549" s="2"/>
      <c r="L549" s="2"/>
      <c r="M549" s="2"/>
      <c r="N549" s="2"/>
      <c r="O549" s="2"/>
      <c r="P549" s="2"/>
      <c r="Q549" s="2"/>
      <c r="R549" s="2"/>
      <c r="S549" s="2"/>
      <c r="T549" s="2"/>
      <c r="U549" s="2"/>
      <c r="V549" s="2"/>
      <c r="W549" s="2"/>
      <c r="X549" s="2"/>
    </row>
    <row r="550" spans="2:24" ht="13.5" customHeight="1">
      <c r="B550" s="2"/>
      <c r="C550" s="3"/>
      <c r="D550" s="3"/>
      <c r="E550" s="2"/>
      <c r="F550" s="2"/>
      <c r="G550" s="2"/>
      <c r="H550" s="2"/>
      <c r="I550" s="2"/>
      <c r="J550" s="2"/>
      <c r="K550" s="2"/>
      <c r="L550" s="2"/>
      <c r="M550" s="2"/>
      <c r="N550" s="2"/>
      <c r="O550" s="2"/>
      <c r="P550" s="2"/>
      <c r="Q550" s="2"/>
      <c r="R550" s="2"/>
      <c r="S550" s="2"/>
      <c r="T550" s="2"/>
      <c r="U550" s="2"/>
      <c r="V550" s="2"/>
      <c r="W550" s="2"/>
      <c r="X550" s="2"/>
    </row>
    <row r="551" spans="2:24" ht="13.5" customHeight="1">
      <c r="B551" s="2"/>
      <c r="C551" s="3"/>
      <c r="D551" s="3"/>
      <c r="E551" s="2"/>
      <c r="F551" s="2"/>
      <c r="G551" s="2"/>
      <c r="H551" s="2"/>
      <c r="I551" s="2"/>
      <c r="J551" s="2"/>
      <c r="K551" s="2"/>
      <c r="L551" s="2"/>
      <c r="M551" s="2"/>
      <c r="N551" s="2"/>
      <c r="O551" s="2"/>
      <c r="P551" s="2"/>
      <c r="Q551" s="2"/>
      <c r="R551" s="2"/>
      <c r="S551" s="2"/>
      <c r="T551" s="2"/>
      <c r="U551" s="2"/>
      <c r="V551" s="2"/>
      <c r="W551" s="2"/>
      <c r="X551" s="2"/>
    </row>
    <row r="552" spans="2:24" ht="13.5" customHeight="1">
      <c r="B552" s="2"/>
      <c r="C552" s="3"/>
      <c r="D552" s="3"/>
      <c r="E552" s="2"/>
      <c r="F552" s="2"/>
      <c r="G552" s="2"/>
      <c r="H552" s="2"/>
      <c r="I552" s="2"/>
      <c r="J552" s="2"/>
      <c r="K552" s="2"/>
      <c r="L552" s="2"/>
      <c r="M552" s="2"/>
      <c r="N552" s="2"/>
      <c r="O552" s="2"/>
      <c r="P552" s="2"/>
      <c r="Q552" s="2"/>
      <c r="R552" s="2"/>
      <c r="S552" s="2"/>
      <c r="T552" s="2"/>
      <c r="U552" s="2"/>
      <c r="V552" s="2"/>
      <c r="W552" s="2"/>
      <c r="X552" s="2"/>
    </row>
    <row r="553" spans="2:24" ht="13.5" customHeight="1">
      <c r="B553" s="2"/>
      <c r="C553" s="3"/>
      <c r="D553" s="3"/>
      <c r="E553" s="2"/>
      <c r="F553" s="2"/>
      <c r="G553" s="2"/>
      <c r="H553" s="2"/>
      <c r="I553" s="2"/>
      <c r="J553" s="2"/>
      <c r="K553" s="2"/>
      <c r="L553" s="2"/>
      <c r="M553" s="2"/>
      <c r="N553" s="2"/>
      <c r="O553" s="2"/>
      <c r="P553" s="2"/>
      <c r="Q553" s="2"/>
      <c r="R553" s="2"/>
      <c r="S553" s="2"/>
      <c r="T553" s="2"/>
      <c r="U553" s="2"/>
      <c r="V553" s="2"/>
      <c r="W553" s="2"/>
      <c r="X553" s="2"/>
    </row>
    <row r="554" spans="2:24" ht="13.5" customHeight="1">
      <c r="B554" s="2"/>
      <c r="C554" s="3"/>
      <c r="D554" s="3"/>
      <c r="E554" s="2"/>
      <c r="F554" s="2"/>
      <c r="G554" s="2"/>
      <c r="H554" s="2"/>
      <c r="I554" s="2"/>
      <c r="J554" s="2"/>
      <c r="K554" s="2"/>
      <c r="L554" s="2"/>
      <c r="M554" s="2"/>
      <c r="N554" s="2"/>
      <c r="O554" s="2"/>
      <c r="P554" s="2"/>
      <c r="Q554" s="2"/>
      <c r="R554" s="2"/>
      <c r="S554" s="2"/>
      <c r="T554" s="2"/>
      <c r="U554" s="2"/>
      <c r="V554" s="2"/>
      <c r="W554" s="2"/>
      <c r="X554" s="2"/>
    </row>
    <row r="555" spans="2:24" ht="13.5" customHeight="1">
      <c r="B555" s="2"/>
      <c r="C555" s="3"/>
      <c r="D555" s="3"/>
      <c r="E555" s="2"/>
      <c r="F555" s="2"/>
      <c r="G555" s="2"/>
      <c r="H555" s="2"/>
      <c r="I555" s="2"/>
      <c r="J555" s="2"/>
      <c r="K555" s="2"/>
      <c r="L555" s="2"/>
      <c r="M555" s="2"/>
      <c r="N555" s="2"/>
      <c r="O555" s="2"/>
      <c r="P555" s="2"/>
      <c r="Q555" s="2"/>
      <c r="R555" s="2"/>
      <c r="S555" s="2"/>
      <c r="T555" s="2"/>
      <c r="U555" s="2"/>
      <c r="V555" s="2"/>
      <c r="W555" s="2"/>
      <c r="X555" s="2"/>
    </row>
    <row r="556" spans="2:24" ht="13.5" customHeight="1">
      <c r="B556" s="2"/>
      <c r="C556" s="3"/>
      <c r="D556" s="3"/>
      <c r="E556" s="2"/>
      <c r="F556" s="2"/>
      <c r="G556" s="2"/>
      <c r="H556" s="2"/>
      <c r="I556" s="2"/>
      <c r="J556" s="2"/>
      <c r="K556" s="2"/>
      <c r="L556" s="2"/>
      <c r="M556" s="2"/>
      <c r="N556" s="2"/>
      <c r="O556" s="2"/>
      <c r="P556" s="2"/>
      <c r="Q556" s="2"/>
      <c r="R556" s="2"/>
      <c r="S556" s="2"/>
      <c r="T556" s="2"/>
      <c r="U556" s="2"/>
      <c r="V556" s="2"/>
      <c r="W556" s="2"/>
      <c r="X556" s="2"/>
    </row>
    <row r="557" spans="2:24" ht="13.5" customHeight="1">
      <c r="B557" s="2"/>
      <c r="C557" s="3"/>
      <c r="D557" s="3"/>
      <c r="E557" s="2"/>
      <c r="F557" s="2"/>
      <c r="G557" s="2"/>
      <c r="H557" s="2"/>
      <c r="I557" s="2"/>
      <c r="J557" s="2"/>
      <c r="K557" s="2"/>
      <c r="L557" s="2"/>
      <c r="M557" s="2"/>
      <c r="N557" s="2"/>
      <c r="O557" s="2"/>
      <c r="P557" s="2"/>
      <c r="Q557" s="2"/>
      <c r="R557" s="2"/>
      <c r="S557" s="2"/>
      <c r="T557" s="2"/>
      <c r="U557" s="2"/>
      <c r="V557" s="2"/>
      <c r="W557" s="2"/>
      <c r="X557" s="2"/>
    </row>
    <row r="558" spans="2:24" ht="13.5" customHeight="1">
      <c r="B558" s="2"/>
      <c r="C558" s="3"/>
      <c r="D558" s="3"/>
      <c r="E558" s="2"/>
      <c r="F558" s="2"/>
      <c r="G558" s="2"/>
      <c r="H558" s="2"/>
      <c r="I558" s="2"/>
      <c r="J558" s="2"/>
      <c r="K558" s="2"/>
      <c r="L558" s="2"/>
      <c r="M558" s="2"/>
      <c r="N558" s="2"/>
      <c r="O558" s="2"/>
      <c r="P558" s="2"/>
      <c r="Q558" s="2"/>
      <c r="R558" s="2"/>
      <c r="S558" s="2"/>
      <c r="T558" s="2"/>
      <c r="U558" s="2"/>
      <c r="V558" s="2"/>
      <c r="W558" s="2"/>
      <c r="X558" s="2"/>
    </row>
    <row r="559" spans="2:24" ht="13.5" customHeight="1">
      <c r="B559" s="2"/>
      <c r="C559" s="3"/>
      <c r="D559" s="3"/>
      <c r="E559" s="2"/>
      <c r="F559" s="2"/>
      <c r="G559" s="2"/>
      <c r="H559" s="2"/>
      <c r="I559" s="2"/>
      <c r="J559" s="2"/>
      <c r="K559" s="2"/>
      <c r="L559" s="2"/>
      <c r="M559" s="2"/>
      <c r="N559" s="2"/>
      <c r="O559" s="2"/>
      <c r="P559" s="2"/>
      <c r="Q559" s="2"/>
      <c r="R559" s="2"/>
      <c r="S559" s="2"/>
      <c r="T559" s="2"/>
      <c r="U559" s="2"/>
      <c r="V559" s="2"/>
      <c r="W559" s="2"/>
      <c r="X559" s="2"/>
    </row>
    <row r="560" spans="2:24" ht="13.5" customHeight="1">
      <c r="B560" s="2"/>
      <c r="C560" s="3"/>
      <c r="D560" s="3"/>
      <c r="E560" s="2"/>
      <c r="F560" s="2"/>
      <c r="G560" s="2"/>
      <c r="H560" s="2"/>
      <c r="I560" s="2"/>
      <c r="J560" s="2"/>
      <c r="K560" s="2"/>
      <c r="L560" s="2"/>
      <c r="M560" s="2"/>
      <c r="N560" s="2"/>
      <c r="O560" s="2"/>
      <c r="P560" s="2"/>
      <c r="Q560" s="2"/>
      <c r="R560" s="2"/>
      <c r="S560" s="2"/>
      <c r="T560" s="2"/>
      <c r="U560" s="2"/>
      <c r="V560" s="2"/>
      <c r="W560" s="2"/>
      <c r="X560" s="2"/>
    </row>
    <row r="561" spans="2:24" ht="13.5" customHeight="1">
      <c r="B561" s="2"/>
      <c r="C561" s="3"/>
      <c r="D561" s="3"/>
      <c r="E561" s="2"/>
      <c r="F561" s="2"/>
      <c r="G561" s="2"/>
      <c r="H561" s="2"/>
      <c r="I561" s="2"/>
      <c r="J561" s="2"/>
      <c r="K561" s="2"/>
      <c r="L561" s="2"/>
      <c r="M561" s="2"/>
      <c r="N561" s="2"/>
      <c r="O561" s="2"/>
      <c r="P561" s="2"/>
      <c r="Q561" s="2"/>
      <c r="R561" s="2"/>
      <c r="S561" s="2"/>
      <c r="T561" s="2"/>
      <c r="U561" s="2"/>
      <c r="V561" s="2"/>
      <c r="W561" s="2"/>
      <c r="X561" s="2"/>
    </row>
    <row r="562" spans="2:24" ht="13.5" customHeight="1">
      <c r="B562" s="2"/>
      <c r="C562" s="3"/>
      <c r="D562" s="3"/>
      <c r="E562" s="2"/>
      <c r="F562" s="2"/>
      <c r="G562" s="2"/>
      <c r="H562" s="2"/>
      <c r="I562" s="2"/>
      <c r="J562" s="2"/>
      <c r="K562" s="2"/>
      <c r="L562" s="2"/>
      <c r="M562" s="2"/>
      <c r="N562" s="2"/>
      <c r="O562" s="2"/>
      <c r="P562" s="2"/>
      <c r="Q562" s="2"/>
      <c r="R562" s="2"/>
      <c r="S562" s="2"/>
      <c r="T562" s="2"/>
      <c r="U562" s="2"/>
      <c r="V562" s="2"/>
      <c r="W562" s="2"/>
      <c r="X562" s="2"/>
    </row>
    <row r="563" spans="2:24" ht="13.5" customHeight="1">
      <c r="B563" s="2"/>
      <c r="C563" s="3"/>
      <c r="D563" s="3"/>
      <c r="E563" s="2"/>
      <c r="F563" s="2"/>
      <c r="G563" s="2"/>
      <c r="H563" s="2"/>
      <c r="I563" s="2"/>
      <c r="J563" s="2"/>
      <c r="K563" s="2"/>
      <c r="L563" s="2"/>
      <c r="M563" s="2"/>
      <c r="N563" s="2"/>
      <c r="O563" s="2"/>
      <c r="P563" s="2"/>
      <c r="Q563" s="2"/>
      <c r="R563" s="2"/>
      <c r="S563" s="2"/>
      <c r="T563" s="2"/>
      <c r="U563" s="2"/>
      <c r="V563" s="2"/>
      <c r="W563" s="2"/>
      <c r="X563" s="2"/>
    </row>
    <row r="564" spans="2:24" ht="13.5" customHeight="1">
      <c r="B564" s="2"/>
      <c r="C564" s="3"/>
      <c r="D564" s="3"/>
      <c r="E564" s="2"/>
      <c r="F564" s="2"/>
      <c r="G564" s="2"/>
      <c r="H564" s="2"/>
      <c r="I564" s="2"/>
      <c r="J564" s="2"/>
      <c r="K564" s="2"/>
      <c r="L564" s="2"/>
      <c r="M564" s="2"/>
      <c r="N564" s="2"/>
      <c r="O564" s="2"/>
      <c r="P564" s="2"/>
      <c r="Q564" s="2"/>
      <c r="R564" s="2"/>
      <c r="S564" s="2"/>
      <c r="T564" s="2"/>
      <c r="U564" s="2"/>
      <c r="V564" s="2"/>
      <c r="W564" s="2"/>
      <c r="X564" s="2"/>
    </row>
    <row r="565" spans="2:24" ht="13.5" customHeight="1">
      <c r="B565" s="2"/>
      <c r="C565" s="3"/>
      <c r="D565" s="3"/>
      <c r="E565" s="2"/>
      <c r="F565" s="2"/>
      <c r="G565" s="2"/>
      <c r="H565" s="2"/>
      <c r="I565" s="2"/>
      <c r="J565" s="2"/>
      <c r="K565" s="2"/>
      <c r="L565" s="2"/>
      <c r="M565" s="2"/>
      <c r="N565" s="2"/>
      <c r="O565" s="2"/>
      <c r="P565" s="2"/>
      <c r="Q565" s="2"/>
      <c r="R565" s="2"/>
      <c r="S565" s="2"/>
      <c r="T565" s="2"/>
      <c r="U565" s="2"/>
      <c r="V565" s="2"/>
      <c r="W565" s="2"/>
      <c r="X565" s="2"/>
    </row>
    <row r="566" spans="2:24" ht="13.5" customHeight="1">
      <c r="B566" s="2"/>
      <c r="C566" s="3"/>
      <c r="D566" s="3"/>
      <c r="E566" s="2"/>
      <c r="F566" s="2"/>
      <c r="G566" s="2"/>
      <c r="H566" s="2"/>
      <c r="I566" s="2"/>
      <c r="J566" s="2"/>
      <c r="K566" s="2"/>
      <c r="L566" s="2"/>
      <c r="M566" s="2"/>
      <c r="N566" s="2"/>
      <c r="O566" s="2"/>
      <c r="P566" s="2"/>
      <c r="Q566" s="2"/>
      <c r="R566" s="2"/>
      <c r="S566" s="2"/>
      <c r="T566" s="2"/>
      <c r="U566" s="2"/>
      <c r="V566" s="2"/>
      <c r="W566" s="2"/>
      <c r="X566" s="2"/>
    </row>
    <row r="567" spans="2:24" ht="13.5" customHeight="1">
      <c r="B567" s="2"/>
      <c r="C567" s="3"/>
      <c r="D567" s="3"/>
      <c r="E567" s="2"/>
      <c r="F567" s="2"/>
      <c r="G567" s="2"/>
      <c r="H567" s="2"/>
      <c r="I567" s="2"/>
      <c r="J567" s="2"/>
      <c r="K567" s="2"/>
      <c r="L567" s="2"/>
      <c r="M567" s="2"/>
      <c r="N567" s="2"/>
      <c r="O567" s="2"/>
      <c r="P567" s="2"/>
      <c r="Q567" s="2"/>
      <c r="R567" s="2"/>
      <c r="S567" s="2"/>
      <c r="T567" s="2"/>
      <c r="U567" s="2"/>
      <c r="V567" s="2"/>
      <c r="W567" s="2"/>
      <c r="X567" s="2"/>
    </row>
    <row r="568" spans="2:24" ht="13.5" customHeight="1">
      <c r="B568" s="2"/>
      <c r="C568" s="3"/>
      <c r="D568" s="3"/>
      <c r="E568" s="2"/>
      <c r="F568" s="2"/>
      <c r="G568" s="2"/>
      <c r="H568" s="2"/>
      <c r="I568" s="2"/>
      <c r="J568" s="2"/>
      <c r="K568" s="2"/>
      <c r="L568" s="2"/>
      <c r="M568" s="2"/>
      <c r="N568" s="2"/>
      <c r="O568" s="2"/>
      <c r="P568" s="2"/>
      <c r="Q568" s="2"/>
      <c r="R568" s="2"/>
      <c r="S568" s="2"/>
      <c r="T568" s="2"/>
      <c r="U568" s="2"/>
      <c r="V568" s="2"/>
      <c r="W568" s="2"/>
      <c r="X568" s="2"/>
    </row>
    <row r="569" spans="2:24" ht="13.5" customHeight="1">
      <c r="B569" s="2"/>
      <c r="C569" s="3"/>
      <c r="D569" s="3"/>
      <c r="E569" s="2"/>
      <c r="F569" s="2"/>
      <c r="G569" s="2"/>
      <c r="H569" s="2"/>
      <c r="I569" s="2"/>
      <c r="J569" s="2"/>
      <c r="K569" s="2"/>
      <c r="L569" s="2"/>
      <c r="M569" s="2"/>
      <c r="N569" s="2"/>
      <c r="O569" s="2"/>
      <c r="P569" s="2"/>
      <c r="Q569" s="2"/>
      <c r="R569" s="2"/>
      <c r="S569" s="2"/>
      <c r="T569" s="2"/>
      <c r="U569" s="2"/>
      <c r="V569" s="2"/>
      <c r="W569" s="2"/>
      <c r="X569" s="2"/>
    </row>
    <row r="570" spans="2:24" ht="13.5" customHeight="1">
      <c r="B570" s="2"/>
      <c r="C570" s="3"/>
      <c r="D570" s="3"/>
      <c r="E570" s="2"/>
      <c r="F570" s="2"/>
      <c r="G570" s="2"/>
      <c r="H570" s="2"/>
      <c r="I570" s="2"/>
      <c r="J570" s="2"/>
      <c r="K570" s="2"/>
      <c r="L570" s="2"/>
      <c r="M570" s="2"/>
      <c r="N570" s="2"/>
      <c r="O570" s="2"/>
      <c r="P570" s="2"/>
      <c r="Q570" s="2"/>
      <c r="R570" s="2"/>
      <c r="S570" s="2"/>
      <c r="T570" s="2"/>
      <c r="U570" s="2"/>
      <c r="V570" s="2"/>
      <c r="W570" s="2"/>
      <c r="X570" s="2"/>
    </row>
    <row r="571" spans="2:24" ht="13.5" customHeight="1">
      <c r="B571" s="2"/>
      <c r="C571" s="3"/>
      <c r="D571" s="3"/>
      <c r="E571" s="2"/>
      <c r="F571" s="2"/>
      <c r="G571" s="2"/>
      <c r="H571" s="2"/>
      <c r="I571" s="2"/>
      <c r="J571" s="2"/>
      <c r="K571" s="2"/>
      <c r="L571" s="2"/>
      <c r="M571" s="2"/>
      <c r="N571" s="2"/>
      <c r="O571" s="2"/>
      <c r="P571" s="2"/>
      <c r="Q571" s="2"/>
      <c r="R571" s="2"/>
      <c r="S571" s="2"/>
      <c r="T571" s="2"/>
      <c r="U571" s="2"/>
      <c r="V571" s="2"/>
      <c r="W571" s="2"/>
      <c r="X571" s="2"/>
    </row>
    <row r="572" spans="2:24" ht="13.5" customHeight="1">
      <c r="B572" s="2"/>
      <c r="C572" s="3"/>
      <c r="D572" s="3"/>
      <c r="E572" s="2"/>
      <c r="F572" s="2"/>
      <c r="G572" s="2"/>
      <c r="H572" s="2"/>
      <c r="I572" s="2"/>
      <c r="J572" s="2"/>
      <c r="K572" s="2"/>
      <c r="L572" s="2"/>
      <c r="M572" s="2"/>
      <c r="N572" s="2"/>
      <c r="O572" s="2"/>
      <c r="P572" s="2"/>
      <c r="Q572" s="2"/>
      <c r="R572" s="2"/>
      <c r="S572" s="2"/>
      <c r="T572" s="2"/>
      <c r="U572" s="2"/>
      <c r="V572" s="2"/>
      <c r="W572" s="2"/>
      <c r="X572" s="2"/>
    </row>
    <row r="573" spans="2:24" ht="13.5" customHeight="1">
      <c r="B573" s="2"/>
      <c r="C573" s="3"/>
      <c r="D573" s="3"/>
      <c r="E573" s="2"/>
      <c r="F573" s="2"/>
      <c r="G573" s="2"/>
      <c r="H573" s="2"/>
      <c r="I573" s="2"/>
      <c r="J573" s="2"/>
      <c r="K573" s="2"/>
      <c r="L573" s="2"/>
      <c r="M573" s="2"/>
      <c r="N573" s="2"/>
      <c r="O573" s="2"/>
      <c r="P573" s="2"/>
      <c r="Q573" s="2"/>
      <c r="R573" s="2"/>
      <c r="S573" s="2"/>
      <c r="T573" s="2"/>
      <c r="U573" s="2"/>
      <c r="V573" s="2"/>
      <c r="W573" s="2"/>
      <c r="X573" s="2"/>
    </row>
    <row r="574" spans="2:24" ht="13.5" customHeight="1">
      <c r="B574" s="2"/>
      <c r="C574" s="3"/>
      <c r="D574" s="3"/>
      <c r="E574" s="2"/>
      <c r="F574" s="2"/>
      <c r="G574" s="2"/>
      <c r="H574" s="2"/>
      <c r="I574" s="2"/>
      <c r="J574" s="2"/>
      <c r="K574" s="2"/>
      <c r="L574" s="2"/>
      <c r="M574" s="2"/>
      <c r="N574" s="2"/>
      <c r="O574" s="2"/>
      <c r="P574" s="2"/>
      <c r="Q574" s="2"/>
      <c r="R574" s="2"/>
      <c r="S574" s="2"/>
      <c r="T574" s="2"/>
      <c r="U574" s="2"/>
      <c r="V574" s="2"/>
      <c r="W574" s="2"/>
      <c r="X574" s="2"/>
    </row>
    <row r="575" spans="2:24" ht="13.5" customHeight="1">
      <c r="B575" s="2"/>
      <c r="C575" s="3"/>
      <c r="D575" s="3"/>
      <c r="E575" s="2"/>
      <c r="F575" s="2"/>
      <c r="G575" s="2"/>
      <c r="H575" s="2"/>
      <c r="I575" s="2"/>
      <c r="J575" s="2"/>
      <c r="K575" s="2"/>
      <c r="L575" s="2"/>
      <c r="M575" s="2"/>
      <c r="N575" s="2"/>
      <c r="O575" s="2"/>
      <c r="P575" s="2"/>
      <c r="Q575" s="2"/>
      <c r="R575" s="2"/>
      <c r="S575" s="2"/>
      <c r="T575" s="2"/>
      <c r="U575" s="2"/>
      <c r="V575" s="2"/>
      <c r="W575" s="2"/>
      <c r="X575" s="2"/>
    </row>
    <row r="576" spans="2:24" ht="13.5" customHeight="1">
      <c r="B576" s="2"/>
      <c r="C576" s="3"/>
      <c r="D576" s="3"/>
      <c r="E576" s="2"/>
      <c r="F576" s="2"/>
      <c r="G576" s="2"/>
      <c r="H576" s="2"/>
      <c r="I576" s="2"/>
      <c r="J576" s="2"/>
      <c r="K576" s="2"/>
      <c r="L576" s="2"/>
      <c r="M576" s="2"/>
      <c r="N576" s="2"/>
      <c r="O576" s="2"/>
      <c r="P576" s="2"/>
      <c r="Q576" s="2"/>
      <c r="R576" s="2"/>
      <c r="S576" s="2"/>
      <c r="T576" s="2"/>
      <c r="U576" s="2"/>
      <c r="V576" s="2"/>
      <c r="W576" s="2"/>
      <c r="X576" s="2"/>
    </row>
    <row r="577" spans="2:24" ht="13.5" customHeight="1">
      <c r="B577" s="2"/>
      <c r="C577" s="3"/>
      <c r="D577" s="3"/>
      <c r="E577" s="2"/>
      <c r="F577" s="2"/>
      <c r="G577" s="2"/>
      <c r="H577" s="2"/>
      <c r="I577" s="2"/>
      <c r="J577" s="2"/>
      <c r="K577" s="2"/>
      <c r="L577" s="2"/>
      <c r="M577" s="2"/>
      <c r="N577" s="2"/>
      <c r="O577" s="2"/>
      <c r="P577" s="2"/>
      <c r="Q577" s="2"/>
      <c r="R577" s="2"/>
      <c r="S577" s="2"/>
      <c r="T577" s="2"/>
      <c r="U577" s="2"/>
      <c r="V577" s="2"/>
      <c r="W577" s="2"/>
      <c r="X577" s="2"/>
    </row>
    <row r="578" spans="2:24" ht="13.5" customHeight="1">
      <c r="B578" s="2"/>
      <c r="C578" s="3"/>
      <c r="D578" s="3"/>
      <c r="E578" s="2"/>
      <c r="F578" s="2"/>
      <c r="G578" s="2"/>
      <c r="H578" s="2"/>
      <c r="I578" s="2"/>
      <c r="J578" s="2"/>
      <c r="K578" s="2"/>
      <c r="L578" s="2"/>
      <c r="M578" s="2"/>
      <c r="N578" s="2"/>
      <c r="O578" s="2"/>
      <c r="P578" s="2"/>
      <c r="Q578" s="2"/>
      <c r="R578" s="2"/>
      <c r="S578" s="2"/>
      <c r="T578" s="2"/>
      <c r="U578" s="2"/>
      <c r="V578" s="2"/>
      <c r="W578" s="2"/>
      <c r="X578" s="2"/>
    </row>
    <row r="579" spans="2:24" ht="13.5" customHeight="1">
      <c r="B579" s="2"/>
      <c r="C579" s="3"/>
      <c r="D579" s="3"/>
      <c r="E579" s="2"/>
      <c r="F579" s="2"/>
      <c r="G579" s="2"/>
      <c r="H579" s="2"/>
      <c r="I579" s="2"/>
      <c r="J579" s="2"/>
      <c r="K579" s="2"/>
      <c r="L579" s="2"/>
      <c r="M579" s="2"/>
      <c r="N579" s="2"/>
      <c r="O579" s="2"/>
      <c r="P579" s="2"/>
      <c r="Q579" s="2"/>
      <c r="R579" s="2"/>
      <c r="S579" s="2"/>
      <c r="T579" s="2"/>
      <c r="U579" s="2"/>
      <c r="V579" s="2"/>
      <c r="W579" s="2"/>
      <c r="X579" s="2"/>
    </row>
    <row r="580" spans="2:24" ht="13.5" customHeight="1">
      <c r="B580" s="2"/>
      <c r="C580" s="3"/>
      <c r="D580" s="3"/>
      <c r="E580" s="2"/>
      <c r="F580" s="2"/>
      <c r="G580" s="2"/>
      <c r="H580" s="2"/>
      <c r="I580" s="2"/>
      <c r="J580" s="2"/>
      <c r="K580" s="2"/>
      <c r="L580" s="2"/>
      <c r="M580" s="2"/>
      <c r="N580" s="2"/>
      <c r="O580" s="2"/>
      <c r="P580" s="2"/>
      <c r="Q580" s="2"/>
      <c r="R580" s="2"/>
      <c r="S580" s="2"/>
      <c r="T580" s="2"/>
      <c r="U580" s="2"/>
      <c r="V580" s="2"/>
      <c r="W580" s="2"/>
      <c r="X580" s="2"/>
    </row>
    <row r="581" spans="2:24" ht="13.5" customHeight="1">
      <c r="B581" s="2"/>
      <c r="C581" s="3"/>
      <c r="D581" s="3"/>
      <c r="E581" s="2"/>
      <c r="F581" s="2"/>
      <c r="G581" s="2"/>
      <c r="H581" s="2"/>
      <c r="I581" s="2"/>
      <c r="J581" s="2"/>
      <c r="K581" s="2"/>
      <c r="L581" s="2"/>
      <c r="M581" s="2"/>
      <c r="N581" s="2"/>
      <c r="O581" s="2"/>
      <c r="P581" s="2"/>
      <c r="Q581" s="2"/>
      <c r="R581" s="2"/>
      <c r="S581" s="2"/>
      <c r="T581" s="2"/>
      <c r="U581" s="2"/>
      <c r="V581" s="2"/>
      <c r="W581" s="2"/>
      <c r="X581" s="2"/>
    </row>
    <row r="582" spans="2:24" ht="13.5" customHeight="1">
      <c r="B582" s="2"/>
      <c r="C582" s="3"/>
      <c r="D582" s="3"/>
      <c r="E582" s="2"/>
      <c r="F582" s="2"/>
      <c r="G582" s="2"/>
      <c r="H582" s="2"/>
      <c r="I582" s="2"/>
      <c r="J582" s="2"/>
      <c r="K582" s="2"/>
      <c r="L582" s="2"/>
      <c r="M582" s="2"/>
      <c r="N582" s="2"/>
      <c r="O582" s="2"/>
      <c r="P582" s="2"/>
      <c r="Q582" s="2"/>
      <c r="R582" s="2"/>
      <c r="S582" s="2"/>
      <c r="T582" s="2"/>
      <c r="U582" s="2"/>
      <c r="V582" s="2"/>
      <c r="W582" s="2"/>
      <c r="X582" s="2"/>
    </row>
    <row r="583" spans="2:24" ht="13.5" customHeight="1">
      <c r="B583" s="2"/>
      <c r="C583" s="3"/>
      <c r="D583" s="3"/>
      <c r="E583" s="2"/>
      <c r="F583" s="2"/>
      <c r="G583" s="2"/>
      <c r="H583" s="2"/>
      <c r="I583" s="2"/>
      <c r="J583" s="2"/>
      <c r="K583" s="2"/>
      <c r="L583" s="2"/>
      <c r="M583" s="2"/>
      <c r="N583" s="2"/>
      <c r="O583" s="2"/>
      <c r="P583" s="2"/>
      <c r="Q583" s="2"/>
      <c r="R583" s="2"/>
      <c r="S583" s="2"/>
      <c r="T583" s="2"/>
      <c r="U583" s="2"/>
      <c r="V583" s="2"/>
      <c r="W583" s="2"/>
      <c r="X583" s="2"/>
    </row>
    <row r="584" spans="2:24" ht="13.5" customHeight="1">
      <c r="B584" s="2"/>
      <c r="C584" s="3"/>
      <c r="D584" s="3"/>
      <c r="E584" s="2"/>
      <c r="F584" s="2"/>
      <c r="G584" s="2"/>
      <c r="H584" s="2"/>
      <c r="I584" s="2"/>
      <c r="J584" s="2"/>
      <c r="K584" s="2"/>
      <c r="L584" s="2"/>
      <c r="M584" s="2"/>
      <c r="N584" s="2"/>
      <c r="O584" s="2"/>
      <c r="P584" s="2"/>
      <c r="Q584" s="2"/>
      <c r="R584" s="2"/>
      <c r="S584" s="2"/>
      <c r="T584" s="2"/>
      <c r="U584" s="2"/>
      <c r="V584" s="2"/>
      <c r="W584" s="2"/>
      <c r="X584" s="2"/>
    </row>
    <row r="585" spans="2:24" ht="13.5" customHeight="1">
      <c r="B585" s="2"/>
      <c r="C585" s="3"/>
      <c r="D585" s="3"/>
      <c r="E585" s="2"/>
      <c r="F585" s="2"/>
      <c r="G585" s="2"/>
      <c r="H585" s="2"/>
      <c r="I585" s="2"/>
      <c r="J585" s="2"/>
      <c r="K585" s="2"/>
      <c r="L585" s="2"/>
      <c r="M585" s="2"/>
      <c r="N585" s="2"/>
      <c r="O585" s="2"/>
      <c r="P585" s="2"/>
      <c r="Q585" s="2"/>
      <c r="R585" s="2"/>
      <c r="S585" s="2"/>
      <c r="T585" s="2"/>
      <c r="U585" s="2"/>
      <c r="V585" s="2"/>
      <c r="W585" s="2"/>
      <c r="X585" s="2"/>
    </row>
    <row r="586" spans="2:24" ht="13.5" customHeight="1">
      <c r="B586" s="2"/>
      <c r="C586" s="3"/>
      <c r="D586" s="3"/>
      <c r="E586" s="2"/>
      <c r="F586" s="2"/>
      <c r="G586" s="2"/>
      <c r="H586" s="2"/>
      <c r="I586" s="2"/>
      <c r="J586" s="2"/>
      <c r="K586" s="2"/>
      <c r="L586" s="2"/>
      <c r="M586" s="2"/>
      <c r="N586" s="2"/>
      <c r="O586" s="2"/>
      <c r="P586" s="2"/>
      <c r="Q586" s="2"/>
      <c r="R586" s="2"/>
      <c r="S586" s="2"/>
      <c r="T586" s="2"/>
      <c r="U586" s="2"/>
      <c r="V586" s="2"/>
      <c r="W586" s="2"/>
      <c r="X586" s="2"/>
    </row>
    <row r="587" spans="2:24" ht="13.5" customHeight="1">
      <c r="B587" s="2"/>
      <c r="C587" s="3"/>
      <c r="D587" s="3"/>
      <c r="E587" s="2"/>
      <c r="F587" s="2"/>
      <c r="G587" s="2"/>
      <c r="H587" s="2"/>
      <c r="I587" s="2"/>
      <c r="J587" s="2"/>
      <c r="K587" s="2"/>
      <c r="L587" s="2"/>
      <c r="M587" s="2"/>
      <c r="N587" s="2"/>
      <c r="O587" s="2"/>
      <c r="P587" s="2"/>
      <c r="Q587" s="2"/>
      <c r="R587" s="2"/>
      <c r="S587" s="2"/>
      <c r="T587" s="2"/>
      <c r="U587" s="2"/>
      <c r="V587" s="2"/>
      <c r="W587" s="2"/>
      <c r="X587" s="2"/>
    </row>
    <row r="588" spans="2:24" ht="13.5" customHeight="1">
      <c r="B588" s="2"/>
      <c r="C588" s="3"/>
      <c r="D588" s="3"/>
      <c r="E588" s="2"/>
      <c r="F588" s="2"/>
      <c r="G588" s="2"/>
      <c r="H588" s="2"/>
      <c r="I588" s="2"/>
      <c r="J588" s="2"/>
      <c r="K588" s="2"/>
      <c r="L588" s="2"/>
      <c r="M588" s="2"/>
      <c r="N588" s="2"/>
      <c r="O588" s="2"/>
      <c r="P588" s="2"/>
      <c r="Q588" s="2"/>
      <c r="R588" s="2"/>
      <c r="S588" s="2"/>
      <c r="T588" s="2"/>
      <c r="U588" s="2"/>
      <c r="V588" s="2"/>
      <c r="W588" s="2"/>
      <c r="X588" s="2"/>
    </row>
    <row r="589" spans="2:24" ht="13.5" customHeight="1">
      <c r="B589" s="2"/>
      <c r="C589" s="3"/>
      <c r="D589" s="3"/>
      <c r="E589" s="2"/>
      <c r="F589" s="2"/>
      <c r="G589" s="2"/>
      <c r="H589" s="2"/>
      <c r="I589" s="2"/>
      <c r="J589" s="2"/>
      <c r="K589" s="2"/>
      <c r="L589" s="2"/>
      <c r="M589" s="2"/>
      <c r="N589" s="2"/>
      <c r="O589" s="2"/>
      <c r="P589" s="2"/>
      <c r="Q589" s="2"/>
      <c r="R589" s="2"/>
      <c r="S589" s="2"/>
      <c r="T589" s="2"/>
      <c r="U589" s="2"/>
      <c r="V589" s="2"/>
      <c r="W589" s="2"/>
      <c r="X589" s="2"/>
    </row>
    <row r="590" spans="2:24" ht="13.5" customHeight="1">
      <c r="B590" s="2"/>
      <c r="C590" s="3"/>
      <c r="D590" s="3"/>
      <c r="E590" s="2"/>
      <c r="F590" s="2"/>
      <c r="G590" s="2"/>
      <c r="H590" s="2"/>
      <c r="I590" s="2"/>
      <c r="J590" s="2"/>
      <c r="K590" s="2"/>
      <c r="L590" s="2"/>
      <c r="M590" s="2"/>
      <c r="N590" s="2"/>
      <c r="O590" s="2"/>
      <c r="P590" s="2"/>
      <c r="Q590" s="2"/>
      <c r="R590" s="2"/>
      <c r="S590" s="2"/>
      <c r="T590" s="2"/>
      <c r="U590" s="2"/>
      <c r="V590" s="2"/>
      <c r="W590" s="2"/>
      <c r="X590" s="2"/>
    </row>
    <row r="591" spans="2:24" ht="13.5" customHeight="1">
      <c r="B591" s="2"/>
      <c r="C591" s="3"/>
      <c r="D591" s="3"/>
      <c r="E591" s="2"/>
      <c r="F591" s="2"/>
      <c r="G591" s="2"/>
      <c r="H591" s="2"/>
      <c r="I591" s="2"/>
      <c r="J591" s="2"/>
      <c r="K591" s="2"/>
      <c r="L591" s="2"/>
      <c r="M591" s="2"/>
      <c r="N591" s="2"/>
      <c r="O591" s="2"/>
      <c r="P591" s="2"/>
      <c r="Q591" s="2"/>
      <c r="R591" s="2"/>
      <c r="S591" s="2"/>
      <c r="T591" s="2"/>
      <c r="U591" s="2"/>
      <c r="V591" s="2"/>
      <c r="W591" s="2"/>
      <c r="X591" s="2"/>
    </row>
    <row r="592" spans="2:24" ht="13.5" customHeight="1">
      <c r="B592" s="2"/>
      <c r="C592" s="3"/>
      <c r="D592" s="3"/>
      <c r="E592" s="2"/>
      <c r="F592" s="2"/>
      <c r="G592" s="2"/>
      <c r="H592" s="2"/>
      <c r="I592" s="2"/>
      <c r="J592" s="2"/>
      <c r="K592" s="2"/>
      <c r="L592" s="2"/>
      <c r="M592" s="2"/>
      <c r="N592" s="2"/>
      <c r="O592" s="2"/>
      <c r="P592" s="2"/>
      <c r="Q592" s="2"/>
      <c r="R592" s="2"/>
      <c r="S592" s="2"/>
      <c r="T592" s="2"/>
      <c r="U592" s="2"/>
      <c r="V592" s="2"/>
      <c r="W592" s="2"/>
      <c r="X592" s="2"/>
    </row>
    <row r="593" spans="2:24" ht="13.5" customHeight="1">
      <c r="B593" s="2"/>
      <c r="C593" s="3"/>
      <c r="D593" s="3"/>
      <c r="E593" s="2"/>
      <c r="F593" s="2"/>
      <c r="G593" s="2"/>
      <c r="H593" s="2"/>
      <c r="I593" s="2"/>
      <c r="J593" s="2"/>
      <c r="K593" s="2"/>
      <c r="L593" s="2"/>
      <c r="M593" s="2"/>
      <c r="N593" s="2"/>
      <c r="O593" s="2"/>
      <c r="P593" s="2"/>
      <c r="Q593" s="2"/>
      <c r="R593" s="2"/>
      <c r="S593" s="2"/>
      <c r="T593" s="2"/>
      <c r="U593" s="2"/>
      <c r="V593" s="2"/>
      <c r="W593" s="2"/>
      <c r="X593" s="2"/>
    </row>
    <row r="594" spans="2:24" ht="13.5" customHeight="1">
      <c r="B594" s="2"/>
      <c r="C594" s="3"/>
      <c r="D594" s="3"/>
      <c r="E594" s="2"/>
      <c r="F594" s="2"/>
      <c r="G594" s="2"/>
      <c r="H594" s="2"/>
      <c r="I594" s="2"/>
      <c r="J594" s="2"/>
      <c r="K594" s="2"/>
      <c r="L594" s="2"/>
      <c r="M594" s="2"/>
      <c r="N594" s="2"/>
      <c r="O594" s="2"/>
      <c r="P594" s="2"/>
      <c r="Q594" s="2"/>
      <c r="R594" s="2"/>
      <c r="S594" s="2"/>
      <c r="T594" s="2"/>
      <c r="U594" s="2"/>
      <c r="V594" s="2"/>
      <c r="W594" s="2"/>
      <c r="X594" s="2"/>
    </row>
    <row r="595" spans="2:24" ht="13.5" customHeight="1">
      <c r="B595" s="2"/>
      <c r="C595" s="3"/>
      <c r="D595" s="3"/>
      <c r="E595" s="2"/>
      <c r="F595" s="2"/>
      <c r="G595" s="2"/>
      <c r="H595" s="2"/>
      <c r="I595" s="2"/>
      <c r="J595" s="2"/>
      <c r="K595" s="2"/>
      <c r="L595" s="2"/>
      <c r="M595" s="2"/>
      <c r="N595" s="2"/>
      <c r="O595" s="2"/>
      <c r="P595" s="2"/>
      <c r="Q595" s="2"/>
      <c r="R595" s="2"/>
      <c r="S595" s="2"/>
      <c r="T595" s="2"/>
      <c r="U595" s="2"/>
      <c r="V595" s="2"/>
      <c r="W595" s="2"/>
      <c r="X595" s="2"/>
    </row>
    <row r="596" spans="2:24" ht="13.5" customHeight="1">
      <c r="B596" s="2"/>
      <c r="C596" s="3"/>
      <c r="D596" s="3"/>
      <c r="E596" s="2"/>
      <c r="F596" s="2"/>
      <c r="G596" s="2"/>
      <c r="H596" s="2"/>
      <c r="I596" s="2"/>
      <c r="J596" s="2"/>
      <c r="K596" s="2"/>
      <c r="L596" s="2"/>
      <c r="M596" s="2"/>
      <c r="N596" s="2"/>
      <c r="O596" s="2"/>
      <c r="P596" s="2"/>
      <c r="Q596" s="2"/>
      <c r="R596" s="2"/>
      <c r="S596" s="2"/>
      <c r="T596" s="2"/>
      <c r="U596" s="2"/>
      <c r="V596" s="2"/>
      <c r="W596" s="2"/>
      <c r="X596" s="2"/>
    </row>
    <row r="597" spans="2:24" ht="13.5" customHeight="1">
      <c r="B597" s="2"/>
      <c r="C597" s="3"/>
      <c r="D597" s="3"/>
      <c r="E597" s="2"/>
      <c r="F597" s="2"/>
      <c r="G597" s="2"/>
      <c r="H597" s="2"/>
      <c r="I597" s="2"/>
      <c r="J597" s="2"/>
      <c r="K597" s="2"/>
      <c r="L597" s="2"/>
      <c r="M597" s="2"/>
      <c r="N597" s="2"/>
      <c r="O597" s="2"/>
      <c r="P597" s="2"/>
      <c r="Q597" s="2"/>
      <c r="R597" s="2"/>
      <c r="S597" s="2"/>
      <c r="T597" s="2"/>
      <c r="U597" s="2"/>
      <c r="V597" s="2"/>
      <c r="W597" s="2"/>
      <c r="X597" s="2"/>
    </row>
    <row r="598" spans="2:24" ht="13.5" customHeight="1">
      <c r="B598" s="2"/>
      <c r="C598" s="3"/>
      <c r="D598" s="3"/>
      <c r="E598" s="2"/>
      <c r="F598" s="2"/>
      <c r="G598" s="2"/>
      <c r="H598" s="2"/>
      <c r="I598" s="2"/>
      <c r="J598" s="2"/>
      <c r="K598" s="2"/>
      <c r="L598" s="2"/>
      <c r="M598" s="2"/>
      <c r="N598" s="2"/>
      <c r="O598" s="2"/>
      <c r="P598" s="2"/>
      <c r="Q598" s="2"/>
      <c r="R598" s="2"/>
      <c r="S598" s="2"/>
      <c r="T598" s="2"/>
      <c r="U598" s="2"/>
      <c r="V598" s="2"/>
      <c r="W598" s="2"/>
      <c r="X598" s="2"/>
    </row>
    <row r="599" spans="2:24" ht="13.5" customHeight="1">
      <c r="B599" s="2"/>
      <c r="C599" s="3"/>
      <c r="D599" s="3"/>
      <c r="E599" s="2"/>
      <c r="F599" s="2"/>
      <c r="G599" s="2"/>
      <c r="H599" s="2"/>
      <c r="I599" s="2"/>
      <c r="J599" s="2"/>
      <c r="K599" s="2"/>
      <c r="L599" s="2"/>
      <c r="M599" s="2"/>
      <c r="N599" s="2"/>
      <c r="O599" s="2"/>
      <c r="P599" s="2"/>
      <c r="Q599" s="2"/>
      <c r="R599" s="2"/>
      <c r="S599" s="2"/>
      <c r="T599" s="2"/>
      <c r="U599" s="2"/>
      <c r="V599" s="2"/>
      <c r="W599" s="2"/>
      <c r="X599" s="2"/>
    </row>
    <row r="600" spans="2:24" ht="13.5" customHeight="1">
      <c r="B600" s="2"/>
      <c r="C600" s="3"/>
      <c r="D600" s="3"/>
      <c r="E600" s="2"/>
      <c r="F600" s="2"/>
      <c r="G600" s="2"/>
      <c r="H600" s="2"/>
      <c r="I600" s="2"/>
      <c r="J600" s="2"/>
      <c r="K600" s="2"/>
      <c r="L600" s="2"/>
      <c r="M600" s="2"/>
      <c r="N600" s="2"/>
      <c r="O600" s="2"/>
      <c r="P600" s="2"/>
      <c r="Q600" s="2"/>
      <c r="R600" s="2"/>
      <c r="S600" s="2"/>
      <c r="T600" s="2"/>
      <c r="U600" s="2"/>
      <c r="V600" s="2"/>
      <c r="W600" s="2"/>
      <c r="X600" s="2"/>
    </row>
    <row r="601" spans="2:24" ht="13.5" customHeight="1">
      <c r="B601" s="2"/>
      <c r="C601" s="3"/>
      <c r="D601" s="3"/>
      <c r="E601" s="2"/>
      <c r="F601" s="2"/>
      <c r="G601" s="2"/>
      <c r="H601" s="2"/>
      <c r="I601" s="2"/>
      <c r="J601" s="2"/>
      <c r="K601" s="2"/>
      <c r="L601" s="2"/>
      <c r="M601" s="2"/>
      <c r="N601" s="2"/>
      <c r="O601" s="2"/>
      <c r="P601" s="2"/>
      <c r="Q601" s="2"/>
      <c r="R601" s="2"/>
      <c r="S601" s="2"/>
      <c r="T601" s="2"/>
      <c r="U601" s="2"/>
      <c r="V601" s="2"/>
      <c r="W601" s="2"/>
      <c r="X601" s="2"/>
    </row>
    <row r="602" spans="2:24" ht="13.5" customHeight="1">
      <c r="B602" s="2"/>
      <c r="C602" s="3"/>
      <c r="D602" s="3"/>
      <c r="E602" s="2"/>
      <c r="F602" s="2"/>
      <c r="G602" s="2"/>
      <c r="H602" s="2"/>
      <c r="I602" s="2"/>
      <c r="J602" s="2"/>
      <c r="K602" s="2"/>
      <c r="L602" s="2"/>
      <c r="M602" s="2"/>
      <c r="N602" s="2"/>
      <c r="O602" s="2"/>
      <c r="P602" s="2"/>
      <c r="Q602" s="2"/>
      <c r="R602" s="2"/>
      <c r="S602" s="2"/>
      <c r="T602" s="2"/>
      <c r="U602" s="2"/>
      <c r="V602" s="2"/>
      <c r="W602" s="2"/>
      <c r="X602" s="2"/>
    </row>
    <row r="603" spans="2:24" ht="13.5" customHeight="1">
      <c r="B603" s="2"/>
      <c r="C603" s="3"/>
      <c r="D603" s="3"/>
      <c r="E603" s="2"/>
      <c r="F603" s="2"/>
      <c r="G603" s="2"/>
      <c r="H603" s="2"/>
      <c r="I603" s="2"/>
      <c r="J603" s="2"/>
      <c r="K603" s="2"/>
      <c r="L603" s="2"/>
      <c r="M603" s="2"/>
      <c r="N603" s="2"/>
      <c r="O603" s="2"/>
      <c r="P603" s="2"/>
      <c r="Q603" s="2"/>
      <c r="R603" s="2"/>
      <c r="S603" s="2"/>
      <c r="T603" s="2"/>
      <c r="U603" s="2"/>
      <c r="V603" s="2"/>
      <c r="W603" s="2"/>
      <c r="X603" s="2"/>
    </row>
    <row r="604" spans="2:24" ht="13.5" customHeight="1">
      <c r="B604" s="2"/>
      <c r="C604" s="3"/>
      <c r="D604" s="3"/>
      <c r="E604" s="2"/>
      <c r="F604" s="2"/>
      <c r="G604" s="2"/>
      <c r="H604" s="2"/>
      <c r="I604" s="2"/>
      <c r="J604" s="2"/>
      <c r="K604" s="2"/>
      <c r="L604" s="2"/>
      <c r="M604" s="2"/>
      <c r="N604" s="2"/>
      <c r="O604" s="2"/>
      <c r="P604" s="2"/>
      <c r="Q604" s="2"/>
      <c r="R604" s="2"/>
      <c r="S604" s="2"/>
      <c r="T604" s="2"/>
      <c r="U604" s="2"/>
      <c r="V604" s="2"/>
      <c r="W604" s="2"/>
      <c r="X604" s="2"/>
    </row>
    <row r="605" spans="2:24" ht="13.5" customHeight="1">
      <c r="B605" s="2"/>
      <c r="C605" s="3"/>
      <c r="D605" s="3"/>
      <c r="E605" s="2"/>
      <c r="F605" s="2"/>
      <c r="G605" s="2"/>
      <c r="H605" s="2"/>
      <c r="I605" s="2"/>
      <c r="J605" s="2"/>
      <c r="K605" s="2"/>
      <c r="L605" s="2"/>
      <c r="M605" s="2"/>
      <c r="N605" s="2"/>
      <c r="O605" s="2"/>
      <c r="P605" s="2"/>
      <c r="Q605" s="2"/>
      <c r="R605" s="2"/>
      <c r="S605" s="2"/>
      <c r="T605" s="2"/>
      <c r="U605" s="2"/>
      <c r="V605" s="2"/>
      <c r="W605" s="2"/>
      <c r="X605" s="2"/>
    </row>
    <row r="606" spans="2:24" ht="13.5" customHeight="1">
      <c r="B606" s="2"/>
      <c r="C606" s="3"/>
      <c r="D606" s="3"/>
      <c r="E606" s="2"/>
      <c r="F606" s="2"/>
      <c r="G606" s="2"/>
      <c r="H606" s="2"/>
      <c r="I606" s="2"/>
      <c r="J606" s="2"/>
      <c r="K606" s="2"/>
      <c r="L606" s="2"/>
      <c r="M606" s="2"/>
      <c r="N606" s="2"/>
      <c r="O606" s="2"/>
      <c r="P606" s="2"/>
      <c r="Q606" s="2"/>
      <c r="R606" s="2"/>
      <c r="S606" s="2"/>
      <c r="T606" s="2"/>
      <c r="U606" s="2"/>
      <c r="V606" s="2"/>
      <c r="W606" s="2"/>
      <c r="X606" s="2"/>
    </row>
    <row r="607" spans="2:24" ht="13.5" customHeight="1">
      <c r="B607" s="2"/>
      <c r="C607" s="3"/>
      <c r="D607" s="3"/>
      <c r="E607" s="2"/>
      <c r="F607" s="2"/>
      <c r="G607" s="2"/>
      <c r="H607" s="2"/>
      <c r="I607" s="2"/>
      <c r="J607" s="2"/>
      <c r="K607" s="2"/>
      <c r="L607" s="2"/>
      <c r="M607" s="2"/>
      <c r="N607" s="2"/>
      <c r="O607" s="2"/>
      <c r="P607" s="2"/>
      <c r="Q607" s="2"/>
      <c r="R607" s="2"/>
      <c r="S607" s="2"/>
      <c r="T607" s="2"/>
      <c r="U607" s="2"/>
      <c r="V607" s="2"/>
      <c r="W607" s="2"/>
      <c r="X607" s="2"/>
    </row>
    <row r="608" spans="2:24" ht="13.5" customHeight="1">
      <c r="B608" s="2"/>
      <c r="C608" s="3"/>
      <c r="D608" s="3"/>
      <c r="E608" s="2"/>
      <c r="F608" s="2"/>
      <c r="G608" s="2"/>
      <c r="H608" s="2"/>
      <c r="I608" s="2"/>
      <c r="J608" s="2"/>
      <c r="K608" s="2"/>
      <c r="L608" s="2"/>
      <c r="M608" s="2"/>
      <c r="N608" s="2"/>
      <c r="O608" s="2"/>
      <c r="P608" s="2"/>
      <c r="Q608" s="2"/>
      <c r="R608" s="2"/>
      <c r="S608" s="2"/>
      <c r="T608" s="2"/>
      <c r="U608" s="2"/>
      <c r="V608" s="2"/>
      <c r="W608" s="2"/>
      <c r="X608" s="2"/>
    </row>
    <row r="609" spans="2:24" ht="13.5" customHeight="1">
      <c r="B609" s="2"/>
      <c r="C609" s="3"/>
      <c r="D609" s="3"/>
      <c r="E609" s="2"/>
      <c r="F609" s="2"/>
      <c r="G609" s="2"/>
      <c r="H609" s="2"/>
      <c r="I609" s="2"/>
      <c r="J609" s="2"/>
      <c r="K609" s="2"/>
      <c r="L609" s="2"/>
      <c r="M609" s="2"/>
      <c r="N609" s="2"/>
      <c r="O609" s="2"/>
      <c r="P609" s="2"/>
      <c r="Q609" s="2"/>
      <c r="R609" s="2"/>
      <c r="S609" s="2"/>
      <c r="T609" s="2"/>
      <c r="U609" s="2"/>
      <c r="V609" s="2"/>
      <c r="W609" s="2"/>
      <c r="X609" s="2"/>
    </row>
    <row r="610" spans="2:24" ht="13.5" customHeight="1">
      <c r="B610" s="2"/>
      <c r="C610" s="3"/>
      <c r="D610" s="3"/>
      <c r="E610" s="2"/>
      <c r="F610" s="2"/>
      <c r="G610" s="2"/>
      <c r="H610" s="2"/>
      <c r="I610" s="2"/>
      <c r="J610" s="2"/>
      <c r="K610" s="2"/>
      <c r="L610" s="2"/>
      <c r="M610" s="2"/>
      <c r="N610" s="2"/>
      <c r="O610" s="2"/>
      <c r="P610" s="2"/>
      <c r="Q610" s="2"/>
      <c r="R610" s="2"/>
      <c r="S610" s="2"/>
      <c r="T610" s="2"/>
      <c r="U610" s="2"/>
      <c r="V610" s="2"/>
      <c r="W610" s="2"/>
      <c r="X610" s="2"/>
    </row>
    <row r="611" spans="2:24" ht="13.5" customHeight="1">
      <c r="B611" s="2"/>
      <c r="C611" s="3"/>
      <c r="D611" s="3"/>
      <c r="E611" s="2"/>
      <c r="F611" s="2"/>
      <c r="G611" s="2"/>
      <c r="H611" s="2"/>
      <c r="I611" s="2"/>
      <c r="J611" s="2"/>
      <c r="K611" s="2"/>
      <c r="L611" s="2"/>
      <c r="M611" s="2"/>
      <c r="N611" s="2"/>
      <c r="O611" s="2"/>
      <c r="P611" s="2"/>
      <c r="Q611" s="2"/>
      <c r="R611" s="2"/>
      <c r="S611" s="2"/>
      <c r="T611" s="2"/>
      <c r="U611" s="2"/>
      <c r="V611" s="2"/>
      <c r="W611" s="2"/>
      <c r="X611" s="2"/>
    </row>
    <row r="612" spans="2:24" ht="13.5" customHeight="1">
      <c r="B612" s="2"/>
      <c r="C612" s="3"/>
      <c r="D612" s="3"/>
      <c r="E612" s="2"/>
      <c r="F612" s="2"/>
      <c r="G612" s="2"/>
      <c r="H612" s="2"/>
      <c r="I612" s="2"/>
      <c r="J612" s="2"/>
      <c r="K612" s="2"/>
      <c r="L612" s="2"/>
      <c r="M612" s="2"/>
      <c r="N612" s="2"/>
      <c r="O612" s="2"/>
      <c r="P612" s="2"/>
      <c r="Q612" s="2"/>
      <c r="R612" s="2"/>
      <c r="S612" s="2"/>
      <c r="T612" s="2"/>
      <c r="U612" s="2"/>
      <c r="V612" s="2"/>
      <c r="W612" s="2"/>
      <c r="X612" s="2"/>
    </row>
    <row r="613" spans="2:24" ht="13.5" customHeight="1">
      <c r="B613" s="2"/>
      <c r="C613" s="3"/>
      <c r="D613" s="3"/>
      <c r="E613" s="2"/>
      <c r="F613" s="2"/>
      <c r="G613" s="2"/>
      <c r="H613" s="2"/>
      <c r="I613" s="2"/>
      <c r="J613" s="2"/>
      <c r="K613" s="2"/>
      <c r="L613" s="2"/>
      <c r="M613" s="2"/>
      <c r="N613" s="2"/>
      <c r="O613" s="2"/>
      <c r="P613" s="2"/>
      <c r="Q613" s="2"/>
      <c r="R613" s="2"/>
      <c r="S613" s="2"/>
      <c r="T613" s="2"/>
      <c r="U613" s="2"/>
      <c r="V613" s="2"/>
      <c r="W613" s="2"/>
      <c r="X613" s="2"/>
    </row>
    <row r="614" spans="2:24" ht="13.5" customHeight="1">
      <c r="B614" s="2"/>
      <c r="C614" s="3"/>
      <c r="D614" s="3"/>
      <c r="E614" s="2"/>
      <c r="F614" s="2"/>
      <c r="G614" s="2"/>
      <c r="H614" s="2"/>
      <c r="I614" s="2"/>
      <c r="J614" s="2"/>
      <c r="K614" s="2"/>
      <c r="L614" s="2"/>
      <c r="M614" s="2"/>
      <c r="N614" s="2"/>
      <c r="O614" s="2"/>
      <c r="P614" s="2"/>
      <c r="Q614" s="2"/>
      <c r="R614" s="2"/>
      <c r="S614" s="2"/>
      <c r="T614" s="2"/>
      <c r="U614" s="2"/>
      <c r="V614" s="2"/>
      <c r="W614" s="2"/>
      <c r="X614" s="2"/>
    </row>
    <row r="615" spans="2:24" ht="13.5" customHeight="1">
      <c r="B615" s="2"/>
      <c r="C615" s="3"/>
      <c r="D615" s="3"/>
      <c r="E615" s="2"/>
      <c r="F615" s="2"/>
      <c r="G615" s="2"/>
      <c r="H615" s="2"/>
      <c r="I615" s="2"/>
      <c r="J615" s="2"/>
      <c r="K615" s="2"/>
      <c r="L615" s="2"/>
      <c r="M615" s="2"/>
      <c r="N615" s="2"/>
      <c r="O615" s="2"/>
      <c r="P615" s="2"/>
      <c r="Q615" s="2"/>
      <c r="R615" s="2"/>
      <c r="S615" s="2"/>
      <c r="T615" s="2"/>
      <c r="U615" s="2"/>
      <c r="V615" s="2"/>
      <c r="W615" s="2"/>
      <c r="X615" s="2"/>
    </row>
    <row r="616" spans="2:24" ht="13.5" customHeight="1">
      <c r="B616" s="2"/>
      <c r="C616" s="3"/>
      <c r="D616" s="3"/>
      <c r="E616" s="2"/>
      <c r="F616" s="2"/>
      <c r="G616" s="2"/>
      <c r="H616" s="2"/>
      <c r="I616" s="2"/>
      <c r="J616" s="2"/>
      <c r="K616" s="2"/>
      <c r="L616" s="2"/>
      <c r="M616" s="2"/>
      <c r="N616" s="2"/>
      <c r="O616" s="2"/>
      <c r="P616" s="2"/>
      <c r="Q616" s="2"/>
      <c r="R616" s="2"/>
      <c r="S616" s="2"/>
      <c r="T616" s="2"/>
      <c r="U616" s="2"/>
      <c r="V616" s="2"/>
      <c r="W616" s="2"/>
      <c r="X616" s="2"/>
    </row>
    <row r="617" spans="2:24" ht="13.5" customHeight="1">
      <c r="B617" s="2"/>
      <c r="C617" s="3"/>
      <c r="D617" s="3"/>
      <c r="E617" s="2"/>
      <c r="F617" s="2"/>
      <c r="G617" s="2"/>
      <c r="H617" s="2"/>
      <c r="I617" s="2"/>
      <c r="J617" s="2"/>
      <c r="K617" s="2"/>
      <c r="L617" s="2"/>
      <c r="M617" s="2"/>
      <c r="N617" s="2"/>
      <c r="O617" s="2"/>
      <c r="P617" s="2"/>
      <c r="Q617" s="2"/>
      <c r="R617" s="2"/>
      <c r="S617" s="2"/>
      <c r="T617" s="2"/>
      <c r="U617" s="2"/>
      <c r="V617" s="2"/>
      <c r="W617" s="2"/>
      <c r="X617" s="2"/>
    </row>
    <row r="618" spans="2:24" ht="13.5" customHeight="1">
      <c r="B618" s="2"/>
      <c r="C618" s="3"/>
      <c r="D618" s="3"/>
      <c r="E618" s="2"/>
      <c r="F618" s="2"/>
      <c r="G618" s="2"/>
      <c r="H618" s="2"/>
      <c r="I618" s="2"/>
      <c r="J618" s="2"/>
      <c r="K618" s="2"/>
      <c r="L618" s="2"/>
      <c r="M618" s="2"/>
      <c r="N618" s="2"/>
      <c r="O618" s="2"/>
      <c r="P618" s="2"/>
      <c r="Q618" s="2"/>
      <c r="R618" s="2"/>
      <c r="S618" s="2"/>
      <c r="T618" s="2"/>
      <c r="U618" s="2"/>
      <c r="V618" s="2"/>
      <c r="W618" s="2"/>
      <c r="X618" s="2"/>
    </row>
    <row r="619" spans="2:24" ht="13.5" customHeight="1">
      <c r="B619" s="2"/>
      <c r="C619" s="3"/>
      <c r="D619" s="3"/>
      <c r="E619" s="2"/>
      <c r="F619" s="2"/>
      <c r="G619" s="2"/>
      <c r="H619" s="2"/>
      <c r="I619" s="2"/>
      <c r="J619" s="2"/>
      <c r="K619" s="2"/>
      <c r="L619" s="2"/>
      <c r="M619" s="2"/>
      <c r="N619" s="2"/>
      <c r="O619" s="2"/>
      <c r="P619" s="2"/>
      <c r="Q619" s="2"/>
      <c r="R619" s="2"/>
      <c r="S619" s="2"/>
      <c r="T619" s="2"/>
      <c r="U619" s="2"/>
      <c r="V619" s="2"/>
      <c r="W619" s="2"/>
      <c r="X619" s="2"/>
    </row>
    <row r="620" spans="2:24" ht="13.5" customHeight="1">
      <c r="B620" s="2"/>
      <c r="C620" s="3"/>
      <c r="D620" s="3"/>
      <c r="E620" s="2"/>
      <c r="F620" s="2"/>
      <c r="G620" s="2"/>
      <c r="H620" s="2"/>
      <c r="I620" s="2"/>
      <c r="J620" s="2"/>
      <c r="K620" s="2"/>
      <c r="L620" s="2"/>
      <c r="M620" s="2"/>
      <c r="N620" s="2"/>
      <c r="O620" s="2"/>
      <c r="P620" s="2"/>
      <c r="Q620" s="2"/>
      <c r="R620" s="2"/>
      <c r="S620" s="2"/>
      <c r="T620" s="2"/>
      <c r="U620" s="2"/>
      <c r="V620" s="2"/>
      <c r="W620" s="2"/>
      <c r="X620" s="2"/>
    </row>
    <row r="621" spans="2:24" ht="13.5" customHeight="1">
      <c r="B621" s="2"/>
      <c r="C621" s="3"/>
      <c r="D621" s="3"/>
      <c r="E621" s="2"/>
      <c r="F621" s="2"/>
      <c r="G621" s="2"/>
      <c r="H621" s="2"/>
      <c r="I621" s="2"/>
      <c r="J621" s="2"/>
      <c r="K621" s="2"/>
      <c r="L621" s="2"/>
      <c r="M621" s="2"/>
      <c r="N621" s="2"/>
      <c r="O621" s="2"/>
      <c r="P621" s="2"/>
      <c r="Q621" s="2"/>
      <c r="R621" s="2"/>
      <c r="S621" s="2"/>
      <c r="T621" s="2"/>
      <c r="U621" s="2"/>
      <c r="V621" s="2"/>
      <c r="W621" s="2"/>
      <c r="X621" s="2"/>
    </row>
    <row r="622" spans="2:24" ht="13.5" customHeight="1">
      <c r="B622" s="2"/>
      <c r="C622" s="3"/>
      <c r="D622" s="3"/>
      <c r="E622" s="2"/>
      <c r="F622" s="2"/>
      <c r="G622" s="2"/>
      <c r="H622" s="2"/>
      <c r="I622" s="2"/>
      <c r="J622" s="2"/>
      <c r="K622" s="2"/>
      <c r="L622" s="2"/>
      <c r="M622" s="2"/>
      <c r="N622" s="2"/>
      <c r="O622" s="2"/>
      <c r="P622" s="2"/>
      <c r="Q622" s="2"/>
      <c r="R622" s="2"/>
      <c r="S622" s="2"/>
      <c r="T622" s="2"/>
      <c r="U622" s="2"/>
      <c r="V622" s="2"/>
      <c r="W622" s="2"/>
      <c r="X622" s="2"/>
    </row>
    <row r="623" spans="2:24" ht="13.5" customHeight="1">
      <c r="B623" s="2"/>
      <c r="C623" s="3"/>
      <c r="D623" s="3"/>
      <c r="E623" s="2"/>
      <c r="F623" s="2"/>
      <c r="G623" s="2"/>
      <c r="H623" s="2"/>
      <c r="I623" s="2"/>
      <c r="J623" s="2"/>
      <c r="K623" s="2"/>
      <c r="L623" s="2"/>
      <c r="M623" s="2"/>
      <c r="N623" s="2"/>
      <c r="O623" s="2"/>
      <c r="P623" s="2"/>
      <c r="Q623" s="2"/>
      <c r="R623" s="2"/>
      <c r="S623" s="2"/>
      <c r="T623" s="2"/>
      <c r="U623" s="2"/>
      <c r="V623" s="2"/>
      <c r="W623" s="2"/>
      <c r="X623" s="2"/>
    </row>
    <row r="624" spans="2:24" ht="13.5" customHeight="1">
      <c r="B624" s="2"/>
      <c r="C624" s="3"/>
      <c r="D624" s="3"/>
      <c r="E624" s="2"/>
      <c r="F624" s="2"/>
      <c r="G624" s="2"/>
      <c r="H624" s="2"/>
      <c r="I624" s="2"/>
      <c r="J624" s="2"/>
      <c r="K624" s="2"/>
      <c r="L624" s="2"/>
      <c r="M624" s="2"/>
      <c r="N624" s="2"/>
      <c r="O624" s="2"/>
      <c r="P624" s="2"/>
      <c r="Q624" s="2"/>
      <c r="R624" s="2"/>
      <c r="S624" s="2"/>
      <c r="T624" s="2"/>
      <c r="U624" s="2"/>
      <c r="V624" s="2"/>
      <c r="W624" s="2"/>
      <c r="X624" s="2"/>
    </row>
    <row r="625" spans="2:24" ht="13.5" customHeight="1">
      <c r="B625" s="2"/>
      <c r="C625" s="3"/>
      <c r="D625" s="3"/>
      <c r="E625" s="2"/>
      <c r="F625" s="2"/>
      <c r="G625" s="2"/>
      <c r="H625" s="2"/>
      <c r="I625" s="2"/>
      <c r="J625" s="2"/>
      <c r="K625" s="2"/>
      <c r="L625" s="2"/>
      <c r="M625" s="2"/>
      <c r="N625" s="2"/>
      <c r="O625" s="2"/>
      <c r="P625" s="2"/>
      <c r="Q625" s="2"/>
      <c r="R625" s="2"/>
      <c r="S625" s="2"/>
      <c r="T625" s="2"/>
      <c r="U625" s="2"/>
      <c r="V625" s="2"/>
      <c r="W625" s="2"/>
      <c r="X625" s="2"/>
    </row>
    <row r="626" spans="2:24" ht="13.5" customHeight="1">
      <c r="B626" s="2"/>
      <c r="C626" s="3"/>
      <c r="D626" s="3"/>
      <c r="E626" s="2"/>
      <c r="F626" s="2"/>
      <c r="G626" s="2"/>
      <c r="H626" s="2"/>
      <c r="I626" s="2"/>
      <c r="J626" s="2"/>
      <c r="K626" s="2"/>
      <c r="L626" s="2"/>
      <c r="M626" s="2"/>
      <c r="N626" s="2"/>
      <c r="O626" s="2"/>
      <c r="P626" s="2"/>
      <c r="Q626" s="2"/>
      <c r="R626" s="2"/>
      <c r="S626" s="2"/>
      <c r="T626" s="2"/>
      <c r="U626" s="2"/>
      <c r="V626" s="2"/>
      <c r="W626" s="2"/>
      <c r="X626" s="2"/>
    </row>
    <row r="627" spans="2:24" ht="13.5" customHeight="1">
      <c r="B627" s="2"/>
      <c r="C627" s="3"/>
      <c r="D627" s="3"/>
      <c r="E627" s="2"/>
      <c r="F627" s="2"/>
      <c r="G627" s="2"/>
      <c r="H627" s="2"/>
      <c r="I627" s="2"/>
      <c r="J627" s="2"/>
      <c r="K627" s="2"/>
      <c r="L627" s="2"/>
      <c r="M627" s="2"/>
      <c r="N627" s="2"/>
      <c r="O627" s="2"/>
      <c r="P627" s="2"/>
      <c r="Q627" s="2"/>
      <c r="R627" s="2"/>
      <c r="S627" s="2"/>
      <c r="T627" s="2"/>
      <c r="U627" s="2"/>
      <c r="V627" s="2"/>
      <c r="W627" s="2"/>
      <c r="X627" s="2"/>
    </row>
    <row r="628" spans="2:24" ht="13.5" customHeight="1">
      <c r="B628" s="2"/>
      <c r="C628" s="3"/>
      <c r="D628" s="3"/>
      <c r="E628" s="2"/>
      <c r="F628" s="2"/>
      <c r="G628" s="2"/>
      <c r="H628" s="2"/>
      <c r="I628" s="2"/>
      <c r="J628" s="2"/>
      <c r="K628" s="2"/>
      <c r="L628" s="2"/>
      <c r="M628" s="2"/>
      <c r="N628" s="2"/>
      <c r="O628" s="2"/>
      <c r="P628" s="2"/>
      <c r="Q628" s="2"/>
      <c r="R628" s="2"/>
      <c r="S628" s="2"/>
      <c r="T628" s="2"/>
      <c r="U628" s="2"/>
      <c r="V628" s="2"/>
      <c r="W628" s="2"/>
      <c r="X628" s="2"/>
    </row>
    <row r="629" spans="2:24" ht="13.5" customHeight="1">
      <c r="B629" s="2"/>
      <c r="C629" s="3"/>
      <c r="D629" s="3"/>
      <c r="E629" s="2"/>
      <c r="F629" s="2"/>
      <c r="G629" s="2"/>
      <c r="H629" s="2"/>
      <c r="I629" s="2"/>
      <c r="J629" s="2"/>
      <c r="K629" s="2"/>
      <c r="L629" s="2"/>
      <c r="M629" s="2"/>
      <c r="N629" s="2"/>
      <c r="O629" s="2"/>
      <c r="P629" s="2"/>
      <c r="Q629" s="2"/>
      <c r="R629" s="2"/>
      <c r="S629" s="2"/>
      <c r="T629" s="2"/>
      <c r="U629" s="2"/>
      <c r="V629" s="2"/>
      <c r="W629" s="2"/>
      <c r="X629" s="2"/>
    </row>
    <row r="630" spans="2:24" ht="13.5" customHeight="1">
      <c r="B630" s="2"/>
      <c r="C630" s="3"/>
      <c r="D630" s="3"/>
      <c r="E630" s="2"/>
      <c r="F630" s="2"/>
      <c r="G630" s="2"/>
      <c r="H630" s="2"/>
      <c r="I630" s="2"/>
      <c r="J630" s="2"/>
      <c r="K630" s="2"/>
      <c r="L630" s="2"/>
      <c r="M630" s="2"/>
      <c r="N630" s="2"/>
      <c r="O630" s="2"/>
      <c r="P630" s="2"/>
      <c r="Q630" s="2"/>
      <c r="R630" s="2"/>
      <c r="S630" s="2"/>
      <c r="T630" s="2"/>
      <c r="U630" s="2"/>
      <c r="V630" s="2"/>
      <c r="W630" s="2"/>
      <c r="X630" s="2"/>
    </row>
    <row r="631" spans="2:24" ht="13.5" customHeight="1">
      <c r="B631" s="2"/>
      <c r="C631" s="3"/>
      <c r="D631" s="3"/>
      <c r="E631" s="2"/>
      <c r="F631" s="2"/>
      <c r="G631" s="2"/>
      <c r="H631" s="2"/>
      <c r="I631" s="2"/>
      <c r="J631" s="2"/>
      <c r="K631" s="2"/>
      <c r="L631" s="2"/>
      <c r="M631" s="2"/>
      <c r="N631" s="2"/>
      <c r="O631" s="2"/>
      <c r="P631" s="2"/>
      <c r="Q631" s="2"/>
      <c r="R631" s="2"/>
      <c r="S631" s="2"/>
      <c r="T631" s="2"/>
      <c r="U631" s="2"/>
      <c r="V631" s="2"/>
      <c r="W631" s="2"/>
      <c r="X631" s="2"/>
    </row>
    <row r="632" spans="2:24" ht="13.5" customHeight="1">
      <c r="B632" s="2"/>
      <c r="C632" s="3"/>
      <c r="D632" s="3"/>
      <c r="E632" s="2"/>
      <c r="F632" s="2"/>
      <c r="G632" s="2"/>
      <c r="H632" s="2"/>
      <c r="I632" s="2"/>
      <c r="J632" s="2"/>
      <c r="K632" s="2"/>
      <c r="L632" s="2"/>
      <c r="M632" s="2"/>
      <c r="N632" s="2"/>
      <c r="O632" s="2"/>
      <c r="P632" s="2"/>
      <c r="Q632" s="2"/>
      <c r="R632" s="2"/>
      <c r="S632" s="2"/>
      <c r="T632" s="2"/>
      <c r="U632" s="2"/>
      <c r="V632" s="2"/>
      <c r="W632" s="2"/>
      <c r="X632" s="2"/>
    </row>
    <row r="633" spans="2:24" ht="13.5" customHeight="1">
      <c r="B633" s="2"/>
      <c r="C633" s="3"/>
      <c r="D633" s="3"/>
      <c r="E633" s="2"/>
      <c r="F633" s="2"/>
      <c r="G633" s="2"/>
      <c r="H633" s="2"/>
      <c r="I633" s="2"/>
      <c r="J633" s="2"/>
      <c r="K633" s="2"/>
      <c r="L633" s="2"/>
      <c r="M633" s="2"/>
      <c r="N633" s="2"/>
      <c r="O633" s="2"/>
      <c r="P633" s="2"/>
      <c r="Q633" s="2"/>
      <c r="R633" s="2"/>
      <c r="S633" s="2"/>
      <c r="T633" s="2"/>
      <c r="U633" s="2"/>
      <c r="V633" s="2"/>
      <c r="W633" s="2"/>
      <c r="X633" s="2"/>
    </row>
    <row r="634" spans="2:24" ht="13.5" customHeight="1">
      <c r="B634" s="2"/>
      <c r="C634" s="3"/>
      <c r="D634" s="3"/>
      <c r="E634" s="2"/>
      <c r="F634" s="2"/>
      <c r="G634" s="2"/>
      <c r="H634" s="2"/>
      <c r="I634" s="2"/>
      <c r="J634" s="2"/>
      <c r="K634" s="2"/>
      <c r="L634" s="2"/>
      <c r="M634" s="2"/>
      <c r="N634" s="2"/>
      <c r="O634" s="2"/>
      <c r="P634" s="2"/>
      <c r="Q634" s="2"/>
      <c r="R634" s="2"/>
      <c r="S634" s="2"/>
      <c r="T634" s="2"/>
      <c r="U634" s="2"/>
      <c r="V634" s="2"/>
      <c r="W634" s="2"/>
      <c r="X634" s="2"/>
    </row>
    <row r="635" spans="2:24" ht="13.5" customHeight="1">
      <c r="B635" s="2"/>
      <c r="C635" s="3"/>
      <c r="D635" s="3"/>
      <c r="E635" s="2"/>
      <c r="F635" s="2"/>
      <c r="G635" s="2"/>
      <c r="H635" s="2"/>
      <c r="I635" s="2"/>
      <c r="J635" s="2"/>
      <c r="K635" s="2"/>
      <c r="L635" s="2"/>
      <c r="M635" s="2"/>
      <c r="N635" s="2"/>
      <c r="O635" s="2"/>
      <c r="P635" s="2"/>
      <c r="Q635" s="2"/>
      <c r="R635" s="2"/>
      <c r="S635" s="2"/>
      <c r="T635" s="2"/>
      <c r="U635" s="2"/>
      <c r="V635" s="2"/>
      <c r="W635" s="2"/>
      <c r="X635" s="2"/>
    </row>
    <row r="636" spans="2:24" ht="13.5" customHeight="1">
      <c r="B636" s="2"/>
      <c r="C636" s="3"/>
      <c r="D636" s="3"/>
      <c r="E636" s="2"/>
      <c r="F636" s="2"/>
      <c r="G636" s="2"/>
      <c r="H636" s="2"/>
      <c r="I636" s="2"/>
      <c r="J636" s="2"/>
      <c r="K636" s="2"/>
      <c r="L636" s="2"/>
      <c r="M636" s="2"/>
      <c r="N636" s="2"/>
      <c r="O636" s="2"/>
      <c r="P636" s="2"/>
      <c r="Q636" s="2"/>
      <c r="R636" s="2"/>
      <c r="S636" s="2"/>
      <c r="T636" s="2"/>
      <c r="U636" s="2"/>
      <c r="V636" s="2"/>
      <c r="W636" s="2"/>
      <c r="X636" s="2"/>
    </row>
    <row r="637" spans="2:24" ht="13.5" customHeight="1">
      <c r="B637" s="2"/>
      <c r="C637" s="3"/>
      <c r="D637" s="3"/>
      <c r="E637" s="2"/>
      <c r="F637" s="2"/>
      <c r="G637" s="2"/>
      <c r="H637" s="2"/>
      <c r="I637" s="2"/>
      <c r="J637" s="2"/>
      <c r="K637" s="2"/>
      <c r="L637" s="2"/>
      <c r="M637" s="2"/>
      <c r="N637" s="2"/>
      <c r="O637" s="2"/>
      <c r="P637" s="2"/>
      <c r="Q637" s="2"/>
      <c r="R637" s="2"/>
      <c r="S637" s="2"/>
      <c r="T637" s="2"/>
      <c r="U637" s="2"/>
      <c r="V637" s="2"/>
      <c r="W637" s="2"/>
      <c r="X637" s="2"/>
    </row>
    <row r="638" spans="2:24" ht="13.5" customHeight="1">
      <c r="B638" s="2"/>
      <c r="C638" s="3"/>
      <c r="D638" s="3"/>
      <c r="E638" s="2"/>
      <c r="F638" s="2"/>
      <c r="G638" s="2"/>
      <c r="H638" s="2"/>
      <c r="I638" s="2"/>
      <c r="J638" s="2"/>
      <c r="K638" s="2"/>
      <c r="L638" s="2"/>
      <c r="M638" s="2"/>
      <c r="N638" s="2"/>
      <c r="O638" s="2"/>
      <c r="P638" s="2"/>
      <c r="Q638" s="2"/>
      <c r="R638" s="2"/>
      <c r="S638" s="2"/>
      <c r="T638" s="2"/>
      <c r="U638" s="2"/>
      <c r="V638" s="2"/>
      <c r="W638" s="2"/>
      <c r="X638" s="2"/>
    </row>
    <row r="639" spans="2:24" ht="13.5" customHeight="1">
      <c r="B639" s="2"/>
      <c r="C639" s="3"/>
      <c r="D639" s="3"/>
      <c r="E639" s="2"/>
      <c r="F639" s="2"/>
      <c r="G639" s="2"/>
      <c r="H639" s="2"/>
      <c r="I639" s="2"/>
      <c r="J639" s="2"/>
      <c r="K639" s="2"/>
      <c r="L639" s="2"/>
      <c r="M639" s="2"/>
      <c r="N639" s="2"/>
      <c r="O639" s="2"/>
      <c r="P639" s="2"/>
      <c r="Q639" s="2"/>
      <c r="R639" s="2"/>
      <c r="S639" s="2"/>
      <c r="T639" s="2"/>
      <c r="U639" s="2"/>
      <c r="V639" s="2"/>
      <c r="W639" s="2"/>
      <c r="X639" s="2"/>
    </row>
    <row r="640" spans="2:24" ht="13.5" customHeight="1">
      <c r="B640" s="2"/>
      <c r="C640" s="3"/>
      <c r="D640" s="3"/>
      <c r="E640" s="2"/>
      <c r="F640" s="2"/>
      <c r="G640" s="2"/>
      <c r="H640" s="2"/>
      <c r="I640" s="2"/>
      <c r="J640" s="2"/>
      <c r="K640" s="2"/>
      <c r="L640" s="2"/>
      <c r="M640" s="2"/>
      <c r="N640" s="2"/>
      <c r="O640" s="2"/>
      <c r="P640" s="2"/>
      <c r="Q640" s="2"/>
      <c r="R640" s="2"/>
      <c r="S640" s="2"/>
      <c r="T640" s="2"/>
      <c r="U640" s="2"/>
      <c r="V640" s="2"/>
      <c r="W640" s="2"/>
      <c r="X640" s="2"/>
    </row>
    <row r="641" spans="2:24" ht="13.5" customHeight="1">
      <c r="B641" s="2"/>
      <c r="C641" s="3"/>
      <c r="D641" s="3"/>
      <c r="E641" s="2"/>
      <c r="F641" s="2"/>
      <c r="G641" s="2"/>
      <c r="H641" s="2"/>
      <c r="I641" s="2"/>
      <c r="J641" s="2"/>
      <c r="K641" s="2"/>
      <c r="L641" s="2"/>
      <c r="M641" s="2"/>
      <c r="N641" s="2"/>
      <c r="O641" s="2"/>
      <c r="P641" s="2"/>
      <c r="Q641" s="2"/>
      <c r="R641" s="2"/>
      <c r="S641" s="2"/>
      <c r="T641" s="2"/>
      <c r="U641" s="2"/>
      <c r="V641" s="2"/>
      <c r="W641" s="2"/>
      <c r="X641" s="2"/>
    </row>
    <row r="642" spans="2:24" ht="13.5" customHeight="1">
      <c r="B642" s="2"/>
      <c r="C642" s="3"/>
      <c r="D642" s="3"/>
      <c r="E642" s="2"/>
      <c r="F642" s="2"/>
      <c r="G642" s="2"/>
      <c r="H642" s="2"/>
      <c r="I642" s="2"/>
      <c r="J642" s="2"/>
      <c r="K642" s="2"/>
      <c r="L642" s="2"/>
      <c r="M642" s="2"/>
      <c r="N642" s="2"/>
      <c r="O642" s="2"/>
      <c r="P642" s="2"/>
      <c r="Q642" s="2"/>
      <c r="R642" s="2"/>
      <c r="S642" s="2"/>
      <c r="T642" s="2"/>
      <c r="U642" s="2"/>
      <c r="V642" s="2"/>
      <c r="W642" s="2"/>
      <c r="X642" s="2"/>
    </row>
    <row r="643" spans="2:24" ht="13.5" customHeight="1">
      <c r="B643" s="2"/>
      <c r="C643" s="3"/>
      <c r="D643" s="3"/>
      <c r="E643" s="2"/>
      <c r="F643" s="2"/>
      <c r="G643" s="2"/>
      <c r="H643" s="2"/>
      <c r="I643" s="2"/>
      <c r="J643" s="2"/>
      <c r="K643" s="2"/>
      <c r="L643" s="2"/>
      <c r="M643" s="2"/>
      <c r="N643" s="2"/>
      <c r="O643" s="2"/>
      <c r="P643" s="2"/>
      <c r="Q643" s="2"/>
      <c r="R643" s="2"/>
      <c r="S643" s="2"/>
      <c r="T643" s="2"/>
      <c r="U643" s="2"/>
      <c r="V643" s="2"/>
      <c r="W643" s="2"/>
      <c r="X643" s="2"/>
    </row>
    <row r="644" spans="2:24" ht="13.5" customHeight="1">
      <c r="B644" s="2"/>
      <c r="C644" s="3"/>
      <c r="D644" s="3"/>
      <c r="E644" s="2"/>
      <c r="F644" s="2"/>
      <c r="G644" s="2"/>
      <c r="H644" s="2"/>
      <c r="I644" s="2"/>
      <c r="J644" s="2"/>
      <c r="K644" s="2"/>
      <c r="L644" s="2"/>
      <c r="M644" s="2"/>
      <c r="N644" s="2"/>
      <c r="O644" s="2"/>
      <c r="P644" s="2"/>
      <c r="Q644" s="2"/>
      <c r="R644" s="2"/>
      <c r="S644" s="2"/>
      <c r="T644" s="2"/>
      <c r="U644" s="2"/>
      <c r="V644" s="2"/>
      <c r="W644" s="2"/>
      <c r="X644" s="2"/>
    </row>
    <row r="645" spans="2:24" ht="13.5" customHeight="1">
      <c r="B645" s="2"/>
      <c r="C645" s="3"/>
      <c r="D645" s="3"/>
      <c r="E645" s="2"/>
      <c r="F645" s="2"/>
      <c r="G645" s="2"/>
      <c r="H645" s="2"/>
      <c r="I645" s="2"/>
      <c r="J645" s="2"/>
      <c r="K645" s="2"/>
      <c r="L645" s="2"/>
      <c r="M645" s="2"/>
      <c r="N645" s="2"/>
      <c r="O645" s="2"/>
      <c r="P645" s="2"/>
      <c r="Q645" s="2"/>
      <c r="R645" s="2"/>
      <c r="S645" s="2"/>
      <c r="T645" s="2"/>
      <c r="U645" s="2"/>
      <c r="V645" s="2"/>
      <c r="W645" s="2"/>
      <c r="X645" s="2"/>
    </row>
    <row r="646" spans="2:24" ht="13.5" customHeight="1">
      <c r="B646" s="2"/>
      <c r="C646" s="3"/>
      <c r="D646" s="3"/>
      <c r="E646" s="2"/>
      <c r="F646" s="2"/>
      <c r="G646" s="2"/>
      <c r="H646" s="2"/>
      <c r="I646" s="2"/>
      <c r="J646" s="2"/>
      <c r="K646" s="2"/>
      <c r="L646" s="2"/>
      <c r="M646" s="2"/>
      <c r="N646" s="2"/>
      <c r="O646" s="2"/>
      <c r="P646" s="2"/>
      <c r="Q646" s="2"/>
      <c r="R646" s="2"/>
      <c r="S646" s="2"/>
      <c r="T646" s="2"/>
      <c r="U646" s="2"/>
      <c r="V646" s="2"/>
      <c r="W646" s="2"/>
      <c r="X646" s="2"/>
    </row>
    <row r="647" spans="2:24" ht="13.5" customHeight="1">
      <c r="B647" s="2"/>
      <c r="C647" s="3"/>
      <c r="D647" s="3"/>
      <c r="E647" s="2"/>
      <c r="F647" s="2"/>
      <c r="G647" s="2"/>
      <c r="H647" s="2"/>
      <c r="I647" s="2"/>
      <c r="J647" s="2"/>
      <c r="K647" s="2"/>
      <c r="L647" s="2"/>
      <c r="M647" s="2"/>
      <c r="N647" s="2"/>
      <c r="O647" s="2"/>
      <c r="P647" s="2"/>
      <c r="Q647" s="2"/>
      <c r="R647" s="2"/>
      <c r="S647" s="2"/>
      <c r="T647" s="2"/>
      <c r="U647" s="2"/>
      <c r="V647" s="2"/>
      <c r="W647" s="2"/>
      <c r="X647" s="2"/>
    </row>
    <row r="648" spans="2:24" ht="13.5" customHeight="1">
      <c r="B648" s="2"/>
      <c r="C648" s="3"/>
      <c r="D648" s="3"/>
      <c r="E648" s="2"/>
      <c r="F648" s="2"/>
      <c r="G648" s="2"/>
      <c r="H648" s="2"/>
      <c r="I648" s="2"/>
      <c r="J648" s="2"/>
      <c r="K648" s="2"/>
      <c r="L648" s="2"/>
      <c r="M648" s="2"/>
      <c r="N648" s="2"/>
      <c r="O648" s="2"/>
      <c r="P648" s="2"/>
      <c r="Q648" s="2"/>
      <c r="R648" s="2"/>
      <c r="S648" s="2"/>
      <c r="T648" s="2"/>
      <c r="U648" s="2"/>
      <c r="V648" s="2"/>
      <c r="W648" s="2"/>
      <c r="X648" s="2"/>
    </row>
    <row r="649" spans="2:24" ht="13.5" customHeight="1">
      <c r="B649" s="2"/>
      <c r="C649" s="3"/>
      <c r="D649" s="3"/>
      <c r="E649" s="2"/>
      <c r="F649" s="2"/>
      <c r="G649" s="2"/>
      <c r="H649" s="2"/>
      <c r="I649" s="2"/>
      <c r="J649" s="2"/>
      <c r="K649" s="2"/>
      <c r="L649" s="2"/>
      <c r="M649" s="2"/>
      <c r="N649" s="2"/>
      <c r="O649" s="2"/>
      <c r="P649" s="2"/>
      <c r="Q649" s="2"/>
      <c r="R649" s="2"/>
      <c r="S649" s="2"/>
      <c r="T649" s="2"/>
      <c r="U649" s="2"/>
      <c r="V649" s="2"/>
      <c r="W649" s="2"/>
      <c r="X649" s="2"/>
    </row>
    <row r="650" spans="2:24" ht="13.5" customHeight="1">
      <c r="B650" s="2"/>
      <c r="C650" s="3"/>
      <c r="D650" s="3"/>
      <c r="E650" s="2"/>
      <c r="F650" s="2"/>
      <c r="G650" s="2"/>
      <c r="H650" s="2"/>
      <c r="I650" s="2"/>
      <c r="J650" s="2"/>
      <c r="K650" s="2"/>
      <c r="L650" s="2"/>
      <c r="M650" s="2"/>
      <c r="N650" s="2"/>
      <c r="O650" s="2"/>
      <c r="P650" s="2"/>
      <c r="Q650" s="2"/>
      <c r="R650" s="2"/>
      <c r="S650" s="2"/>
      <c r="T650" s="2"/>
      <c r="U650" s="2"/>
      <c r="V650" s="2"/>
      <c r="W650" s="2"/>
      <c r="X650" s="2"/>
    </row>
    <row r="651" spans="2:24" ht="13.5" customHeight="1">
      <c r="B651" s="2"/>
      <c r="C651" s="3"/>
      <c r="D651" s="3"/>
      <c r="E651" s="2"/>
      <c r="F651" s="2"/>
      <c r="G651" s="2"/>
      <c r="H651" s="2"/>
      <c r="I651" s="2"/>
      <c r="J651" s="2"/>
      <c r="K651" s="2"/>
      <c r="L651" s="2"/>
      <c r="M651" s="2"/>
      <c r="N651" s="2"/>
      <c r="O651" s="2"/>
      <c r="P651" s="2"/>
      <c r="Q651" s="2"/>
      <c r="R651" s="2"/>
      <c r="S651" s="2"/>
      <c r="T651" s="2"/>
      <c r="U651" s="2"/>
      <c r="V651" s="2"/>
      <c r="W651" s="2"/>
      <c r="X651" s="2"/>
    </row>
    <row r="652" spans="2:24" ht="13.5" customHeight="1">
      <c r="B652" s="2"/>
      <c r="C652" s="3"/>
      <c r="D652" s="3"/>
      <c r="E652" s="2"/>
      <c r="F652" s="2"/>
      <c r="G652" s="2"/>
      <c r="H652" s="2"/>
      <c r="I652" s="2"/>
      <c r="J652" s="2"/>
      <c r="K652" s="2"/>
      <c r="L652" s="2"/>
      <c r="M652" s="2"/>
      <c r="N652" s="2"/>
      <c r="O652" s="2"/>
      <c r="P652" s="2"/>
      <c r="Q652" s="2"/>
      <c r="R652" s="2"/>
      <c r="S652" s="2"/>
      <c r="T652" s="2"/>
      <c r="U652" s="2"/>
      <c r="V652" s="2"/>
      <c r="W652" s="2"/>
      <c r="X652" s="2"/>
    </row>
    <row r="653" spans="2:24" ht="13.5" customHeight="1">
      <c r="B653" s="2"/>
      <c r="C653" s="3"/>
      <c r="D653" s="3"/>
      <c r="E653" s="2"/>
      <c r="F653" s="2"/>
      <c r="G653" s="2"/>
      <c r="H653" s="2"/>
      <c r="I653" s="2"/>
      <c r="J653" s="2"/>
      <c r="K653" s="2"/>
      <c r="L653" s="2"/>
      <c r="M653" s="2"/>
      <c r="N653" s="2"/>
      <c r="O653" s="2"/>
      <c r="P653" s="2"/>
      <c r="Q653" s="2"/>
      <c r="R653" s="2"/>
      <c r="S653" s="2"/>
      <c r="T653" s="2"/>
      <c r="U653" s="2"/>
      <c r="V653" s="2"/>
      <c r="W653" s="2"/>
      <c r="X653" s="2"/>
    </row>
    <row r="654" spans="2:24" ht="13.5" customHeight="1">
      <c r="B654" s="2"/>
      <c r="C654" s="3"/>
      <c r="D654" s="3"/>
      <c r="E654" s="2"/>
      <c r="F654" s="2"/>
      <c r="G654" s="2"/>
      <c r="H654" s="2"/>
      <c r="I654" s="2"/>
      <c r="J654" s="2"/>
      <c r="K654" s="2"/>
      <c r="L654" s="2"/>
      <c r="M654" s="2"/>
      <c r="N654" s="2"/>
      <c r="O654" s="2"/>
      <c r="P654" s="2"/>
      <c r="Q654" s="2"/>
      <c r="R654" s="2"/>
      <c r="S654" s="2"/>
      <c r="T654" s="2"/>
      <c r="U654" s="2"/>
      <c r="V654" s="2"/>
      <c r="W654" s="2"/>
      <c r="X654" s="2"/>
    </row>
    <row r="655" spans="2:24" ht="13.5" customHeight="1">
      <c r="B655" s="2"/>
      <c r="C655" s="3"/>
      <c r="D655" s="3"/>
      <c r="E655" s="2"/>
      <c r="F655" s="2"/>
      <c r="G655" s="2"/>
      <c r="H655" s="2"/>
      <c r="I655" s="2"/>
      <c r="J655" s="2"/>
      <c r="K655" s="2"/>
      <c r="L655" s="2"/>
      <c r="M655" s="2"/>
      <c r="N655" s="2"/>
      <c r="O655" s="2"/>
      <c r="P655" s="2"/>
      <c r="Q655" s="2"/>
      <c r="R655" s="2"/>
      <c r="S655" s="2"/>
      <c r="T655" s="2"/>
      <c r="U655" s="2"/>
      <c r="V655" s="2"/>
      <c r="W655" s="2"/>
      <c r="X655" s="2"/>
    </row>
    <row r="656" spans="2:24" ht="13.5" customHeight="1">
      <c r="B656" s="2"/>
      <c r="C656" s="3"/>
      <c r="D656" s="3"/>
      <c r="E656" s="2"/>
      <c r="F656" s="2"/>
      <c r="G656" s="2"/>
      <c r="H656" s="2"/>
      <c r="I656" s="2"/>
      <c r="J656" s="2"/>
      <c r="K656" s="2"/>
      <c r="L656" s="2"/>
      <c r="M656" s="2"/>
      <c r="N656" s="2"/>
      <c r="O656" s="2"/>
      <c r="P656" s="2"/>
      <c r="Q656" s="2"/>
      <c r="R656" s="2"/>
      <c r="S656" s="2"/>
      <c r="T656" s="2"/>
      <c r="U656" s="2"/>
      <c r="V656" s="2"/>
      <c r="W656" s="2"/>
      <c r="X656" s="2"/>
    </row>
    <row r="657" spans="2:24" ht="13.5" customHeight="1">
      <c r="B657" s="2"/>
      <c r="C657" s="3"/>
      <c r="D657" s="3"/>
      <c r="E657" s="2"/>
      <c r="F657" s="2"/>
      <c r="G657" s="2"/>
      <c r="H657" s="2"/>
      <c r="I657" s="2"/>
      <c r="J657" s="2"/>
      <c r="K657" s="2"/>
      <c r="L657" s="2"/>
      <c r="M657" s="2"/>
      <c r="N657" s="2"/>
      <c r="O657" s="2"/>
      <c r="P657" s="2"/>
      <c r="Q657" s="2"/>
      <c r="R657" s="2"/>
      <c r="S657" s="2"/>
      <c r="T657" s="2"/>
      <c r="U657" s="2"/>
      <c r="V657" s="2"/>
      <c r="W657" s="2"/>
      <c r="X657" s="2"/>
    </row>
    <row r="658" spans="2:24" ht="13.5" customHeight="1">
      <c r="B658" s="2"/>
      <c r="C658" s="3"/>
      <c r="D658" s="3"/>
      <c r="E658" s="2"/>
      <c r="F658" s="2"/>
      <c r="G658" s="2"/>
      <c r="H658" s="2"/>
      <c r="I658" s="2"/>
      <c r="J658" s="2"/>
      <c r="K658" s="2"/>
      <c r="L658" s="2"/>
      <c r="M658" s="2"/>
      <c r="N658" s="2"/>
      <c r="O658" s="2"/>
      <c r="P658" s="2"/>
      <c r="Q658" s="2"/>
      <c r="R658" s="2"/>
      <c r="S658" s="2"/>
      <c r="T658" s="2"/>
      <c r="U658" s="2"/>
      <c r="V658" s="2"/>
      <c r="W658" s="2"/>
      <c r="X658" s="2"/>
    </row>
    <row r="659" spans="2:24" ht="13.5" customHeight="1">
      <c r="B659" s="2"/>
      <c r="C659" s="3"/>
      <c r="D659" s="3"/>
      <c r="E659" s="2"/>
      <c r="F659" s="2"/>
      <c r="G659" s="2"/>
      <c r="H659" s="2"/>
      <c r="I659" s="2"/>
      <c r="J659" s="2"/>
      <c r="K659" s="2"/>
      <c r="L659" s="2"/>
      <c r="M659" s="2"/>
      <c r="N659" s="2"/>
      <c r="O659" s="2"/>
      <c r="P659" s="2"/>
      <c r="Q659" s="2"/>
      <c r="R659" s="2"/>
      <c r="S659" s="2"/>
      <c r="T659" s="2"/>
      <c r="U659" s="2"/>
      <c r="V659" s="2"/>
      <c r="W659" s="2"/>
      <c r="X659" s="2"/>
    </row>
    <row r="660" spans="2:24" ht="13.5" customHeight="1">
      <c r="B660" s="2"/>
      <c r="C660" s="3"/>
      <c r="D660" s="3"/>
      <c r="E660" s="2"/>
      <c r="F660" s="2"/>
      <c r="G660" s="2"/>
      <c r="H660" s="2"/>
      <c r="I660" s="2"/>
      <c r="J660" s="2"/>
      <c r="K660" s="2"/>
      <c r="L660" s="2"/>
      <c r="M660" s="2"/>
      <c r="N660" s="2"/>
      <c r="O660" s="2"/>
      <c r="P660" s="2"/>
      <c r="Q660" s="2"/>
      <c r="R660" s="2"/>
      <c r="S660" s="2"/>
      <c r="T660" s="2"/>
      <c r="U660" s="2"/>
      <c r="V660" s="2"/>
      <c r="W660" s="2"/>
      <c r="X660" s="2"/>
    </row>
    <row r="661" spans="2:24" ht="13.5" customHeight="1">
      <c r="B661" s="2"/>
      <c r="C661" s="3"/>
      <c r="D661" s="3"/>
      <c r="E661" s="2"/>
      <c r="F661" s="2"/>
      <c r="G661" s="2"/>
      <c r="H661" s="2"/>
      <c r="I661" s="2"/>
      <c r="J661" s="2"/>
      <c r="K661" s="2"/>
      <c r="L661" s="2"/>
      <c r="M661" s="2"/>
      <c r="N661" s="2"/>
      <c r="O661" s="2"/>
      <c r="P661" s="2"/>
      <c r="Q661" s="2"/>
      <c r="R661" s="2"/>
      <c r="S661" s="2"/>
      <c r="T661" s="2"/>
      <c r="U661" s="2"/>
      <c r="V661" s="2"/>
      <c r="W661" s="2"/>
      <c r="X661" s="2"/>
    </row>
    <row r="662" spans="2:24" ht="13.5" customHeight="1">
      <c r="B662" s="2"/>
      <c r="C662" s="3"/>
      <c r="D662" s="3"/>
      <c r="E662" s="2"/>
      <c r="F662" s="2"/>
      <c r="G662" s="2"/>
      <c r="H662" s="2"/>
      <c r="I662" s="2"/>
      <c r="J662" s="2"/>
      <c r="K662" s="2"/>
      <c r="L662" s="2"/>
      <c r="M662" s="2"/>
      <c r="N662" s="2"/>
      <c r="O662" s="2"/>
      <c r="P662" s="2"/>
      <c r="Q662" s="2"/>
      <c r="R662" s="2"/>
      <c r="S662" s="2"/>
      <c r="T662" s="2"/>
      <c r="U662" s="2"/>
      <c r="V662" s="2"/>
      <c r="W662" s="2"/>
      <c r="X662" s="2"/>
    </row>
    <row r="663" spans="2:24" ht="13.5" customHeight="1">
      <c r="B663" s="2"/>
      <c r="C663" s="3"/>
      <c r="D663" s="3"/>
      <c r="E663" s="2"/>
      <c r="F663" s="2"/>
      <c r="G663" s="2"/>
      <c r="H663" s="2"/>
      <c r="I663" s="2"/>
      <c r="J663" s="2"/>
      <c r="K663" s="2"/>
      <c r="L663" s="2"/>
      <c r="M663" s="2"/>
      <c r="N663" s="2"/>
      <c r="O663" s="2"/>
      <c r="P663" s="2"/>
      <c r="Q663" s="2"/>
      <c r="R663" s="2"/>
      <c r="S663" s="2"/>
      <c r="T663" s="2"/>
      <c r="U663" s="2"/>
      <c r="V663" s="2"/>
      <c r="W663" s="2"/>
      <c r="X663" s="2"/>
    </row>
    <row r="664" spans="2:24" ht="13.5" customHeight="1">
      <c r="B664" s="2"/>
      <c r="C664" s="3"/>
      <c r="D664" s="3"/>
      <c r="E664" s="2"/>
      <c r="F664" s="2"/>
      <c r="G664" s="2"/>
      <c r="H664" s="2"/>
      <c r="I664" s="2"/>
      <c r="J664" s="2"/>
      <c r="K664" s="2"/>
      <c r="L664" s="2"/>
      <c r="M664" s="2"/>
      <c r="N664" s="2"/>
      <c r="O664" s="2"/>
      <c r="P664" s="2"/>
      <c r="Q664" s="2"/>
      <c r="R664" s="2"/>
      <c r="S664" s="2"/>
      <c r="T664" s="2"/>
      <c r="U664" s="2"/>
      <c r="V664" s="2"/>
      <c r="W664" s="2"/>
      <c r="X664" s="2"/>
    </row>
    <row r="665" spans="2:24" ht="13.5" customHeight="1">
      <c r="B665" s="2"/>
      <c r="C665" s="3"/>
      <c r="D665" s="3"/>
      <c r="E665" s="2"/>
      <c r="F665" s="2"/>
      <c r="G665" s="2"/>
      <c r="H665" s="2"/>
      <c r="I665" s="2"/>
      <c r="J665" s="2"/>
      <c r="K665" s="2"/>
      <c r="L665" s="2"/>
      <c r="M665" s="2"/>
      <c r="N665" s="2"/>
      <c r="O665" s="2"/>
      <c r="P665" s="2"/>
      <c r="Q665" s="2"/>
      <c r="R665" s="2"/>
      <c r="S665" s="2"/>
      <c r="T665" s="2"/>
      <c r="U665" s="2"/>
      <c r="V665" s="2"/>
      <c r="W665" s="2"/>
      <c r="X665" s="2"/>
    </row>
    <row r="666" spans="2:24" ht="13.5" customHeight="1">
      <c r="B666" s="2"/>
      <c r="C666" s="3"/>
      <c r="D666" s="3"/>
      <c r="E666" s="2"/>
      <c r="F666" s="2"/>
      <c r="G666" s="2"/>
      <c r="H666" s="2"/>
      <c r="I666" s="2"/>
      <c r="J666" s="2"/>
      <c r="K666" s="2"/>
      <c r="L666" s="2"/>
      <c r="M666" s="2"/>
      <c r="N666" s="2"/>
      <c r="O666" s="2"/>
      <c r="P666" s="2"/>
      <c r="Q666" s="2"/>
      <c r="R666" s="2"/>
      <c r="S666" s="2"/>
      <c r="T666" s="2"/>
      <c r="U666" s="2"/>
      <c r="V666" s="2"/>
      <c r="W666" s="2"/>
      <c r="X666" s="2"/>
    </row>
    <row r="667" spans="2:24" ht="13.5" customHeight="1">
      <c r="B667" s="2"/>
      <c r="C667" s="3"/>
      <c r="D667" s="3"/>
      <c r="E667" s="2"/>
      <c r="F667" s="2"/>
      <c r="G667" s="2"/>
      <c r="H667" s="2"/>
      <c r="I667" s="2"/>
      <c r="J667" s="2"/>
      <c r="K667" s="2"/>
      <c r="L667" s="2"/>
      <c r="M667" s="2"/>
      <c r="N667" s="2"/>
      <c r="O667" s="2"/>
      <c r="P667" s="2"/>
      <c r="Q667" s="2"/>
      <c r="R667" s="2"/>
      <c r="S667" s="2"/>
      <c r="T667" s="2"/>
      <c r="U667" s="2"/>
      <c r="V667" s="2"/>
      <c r="W667" s="2"/>
      <c r="X667" s="2"/>
    </row>
    <row r="668" spans="2:24" ht="13.5" customHeight="1">
      <c r="B668" s="2"/>
      <c r="C668" s="3"/>
      <c r="D668" s="3"/>
      <c r="E668" s="2"/>
      <c r="F668" s="2"/>
      <c r="G668" s="2"/>
      <c r="H668" s="2"/>
      <c r="I668" s="2"/>
      <c r="J668" s="2"/>
      <c r="K668" s="2"/>
      <c r="L668" s="2"/>
      <c r="M668" s="2"/>
      <c r="N668" s="2"/>
      <c r="O668" s="2"/>
      <c r="P668" s="2"/>
      <c r="Q668" s="2"/>
      <c r="R668" s="2"/>
      <c r="S668" s="2"/>
      <c r="T668" s="2"/>
      <c r="U668" s="2"/>
      <c r="V668" s="2"/>
      <c r="W668" s="2"/>
      <c r="X668" s="2"/>
    </row>
    <row r="669" spans="2:24" ht="13.5" customHeight="1">
      <c r="B669" s="2"/>
      <c r="C669" s="3"/>
      <c r="D669" s="3"/>
      <c r="E669" s="2"/>
      <c r="F669" s="2"/>
      <c r="G669" s="2"/>
      <c r="H669" s="2"/>
      <c r="I669" s="2"/>
      <c r="J669" s="2"/>
      <c r="K669" s="2"/>
      <c r="L669" s="2"/>
      <c r="M669" s="2"/>
      <c r="N669" s="2"/>
      <c r="O669" s="2"/>
      <c r="P669" s="2"/>
      <c r="Q669" s="2"/>
      <c r="R669" s="2"/>
      <c r="S669" s="2"/>
      <c r="T669" s="2"/>
      <c r="U669" s="2"/>
      <c r="V669" s="2"/>
      <c r="W669" s="2"/>
      <c r="X669" s="2"/>
    </row>
    <row r="670" spans="2:24" ht="13.5" customHeight="1">
      <c r="B670" s="2"/>
      <c r="C670" s="3"/>
      <c r="D670" s="3"/>
      <c r="E670" s="2"/>
      <c r="F670" s="2"/>
      <c r="G670" s="2"/>
      <c r="H670" s="2"/>
      <c r="I670" s="2"/>
      <c r="J670" s="2"/>
      <c r="K670" s="2"/>
      <c r="L670" s="2"/>
      <c r="M670" s="2"/>
      <c r="N670" s="2"/>
      <c r="O670" s="2"/>
      <c r="P670" s="2"/>
      <c r="Q670" s="2"/>
      <c r="R670" s="2"/>
      <c r="S670" s="2"/>
      <c r="T670" s="2"/>
      <c r="U670" s="2"/>
      <c r="V670" s="2"/>
      <c r="W670" s="2"/>
      <c r="X670" s="2"/>
    </row>
    <row r="671" spans="2:24" ht="13.5" customHeight="1">
      <c r="B671" s="2"/>
      <c r="C671" s="3"/>
      <c r="D671" s="3"/>
      <c r="E671" s="2"/>
      <c r="F671" s="2"/>
      <c r="G671" s="2"/>
      <c r="H671" s="2"/>
      <c r="I671" s="2"/>
      <c r="J671" s="2"/>
      <c r="K671" s="2"/>
      <c r="L671" s="2"/>
      <c r="M671" s="2"/>
      <c r="N671" s="2"/>
      <c r="O671" s="2"/>
      <c r="P671" s="2"/>
      <c r="Q671" s="2"/>
      <c r="R671" s="2"/>
      <c r="S671" s="2"/>
      <c r="T671" s="2"/>
      <c r="U671" s="2"/>
      <c r="V671" s="2"/>
      <c r="W671" s="2"/>
      <c r="X671" s="2"/>
    </row>
    <row r="672" spans="2:24" ht="13.5" customHeight="1">
      <c r="B672" s="2"/>
      <c r="C672" s="3"/>
      <c r="D672" s="3"/>
      <c r="E672" s="2"/>
      <c r="F672" s="2"/>
      <c r="G672" s="2"/>
      <c r="H672" s="2"/>
      <c r="I672" s="2"/>
      <c r="J672" s="2"/>
      <c r="K672" s="2"/>
      <c r="L672" s="2"/>
      <c r="M672" s="2"/>
      <c r="N672" s="2"/>
      <c r="O672" s="2"/>
      <c r="P672" s="2"/>
      <c r="Q672" s="2"/>
      <c r="R672" s="2"/>
      <c r="S672" s="2"/>
      <c r="T672" s="2"/>
      <c r="U672" s="2"/>
      <c r="V672" s="2"/>
      <c r="W672" s="2"/>
      <c r="X672" s="2"/>
    </row>
    <row r="673" spans="2:24" ht="13.5" customHeight="1">
      <c r="B673" s="2"/>
      <c r="C673" s="3"/>
      <c r="D673" s="3"/>
      <c r="E673" s="2"/>
      <c r="F673" s="2"/>
      <c r="G673" s="2"/>
      <c r="H673" s="2"/>
      <c r="I673" s="2"/>
      <c r="J673" s="2"/>
      <c r="K673" s="2"/>
      <c r="L673" s="2"/>
      <c r="M673" s="2"/>
      <c r="N673" s="2"/>
      <c r="O673" s="2"/>
      <c r="P673" s="2"/>
      <c r="Q673" s="2"/>
      <c r="R673" s="2"/>
      <c r="S673" s="2"/>
      <c r="T673" s="2"/>
      <c r="U673" s="2"/>
      <c r="V673" s="2"/>
      <c r="W673" s="2"/>
      <c r="X673" s="2"/>
    </row>
    <row r="674" spans="2:24" ht="13.5" customHeight="1">
      <c r="B674" s="2"/>
      <c r="C674" s="3"/>
      <c r="D674" s="3"/>
      <c r="E674" s="2"/>
      <c r="F674" s="2"/>
      <c r="G674" s="2"/>
      <c r="H674" s="2"/>
      <c r="I674" s="2"/>
      <c r="J674" s="2"/>
      <c r="K674" s="2"/>
      <c r="L674" s="2"/>
      <c r="M674" s="2"/>
      <c r="N674" s="2"/>
      <c r="O674" s="2"/>
      <c r="P674" s="2"/>
      <c r="Q674" s="2"/>
      <c r="R674" s="2"/>
      <c r="S674" s="2"/>
      <c r="T674" s="2"/>
      <c r="U674" s="2"/>
      <c r="V674" s="2"/>
      <c r="W674" s="2"/>
      <c r="X674" s="2"/>
    </row>
    <row r="675" spans="2:24" ht="13.5" customHeight="1">
      <c r="B675" s="2"/>
      <c r="C675" s="3"/>
      <c r="D675" s="3"/>
      <c r="E675" s="2"/>
      <c r="F675" s="2"/>
      <c r="G675" s="2"/>
      <c r="H675" s="2"/>
      <c r="I675" s="2"/>
      <c r="J675" s="2"/>
      <c r="K675" s="2"/>
      <c r="L675" s="2"/>
      <c r="M675" s="2"/>
      <c r="N675" s="2"/>
      <c r="O675" s="2"/>
      <c r="P675" s="2"/>
      <c r="Q675" s="2"/>
      <c r="R675" s="2"/>
      <c r="S675" s="2"/>
      <c r="T675" s="2"/>
      <c r="U675" s="2"/>
      <c r="V675" s="2"/>
      <c r="W675" s="2"/>
      <c r="X675" s="2"/>
    </row>
    <row r="676" spans="2:24" ht="13.5" customHeight="1">
      <c r="B676" s="2"/>
      <c r="C676" s="3"/>
      <c r="D676" s="3"/>
      <c r="E676" s="2"/>
      <c r="F676" s="2"/>
      <c r="G676" s="2"/>
      <c r="H676" s="2"/>
      <c r="I676" s="2"/>
      <c r="J676" s="2"/>
      <c r="K676" s="2"/>
      <c r="L676" s="2"/>
      <c r="M676" s="2"/>
      <c r="N676" s="2"/>
      <c r="O676" s="2"/>
      <c r="P676" s="2"/>
      <c r="Q676" s="2"/>
      <c r="R676" s="2"/>
      <c r="S676" s="2"/>
      <c r="T676" s="2"/>
      <c r="U676" s="2"/>
      <c r="V676" s="2"/>
      <c r="W676" s="2"/>
      <c r="X676" s="2"/>
    </row>
    <row r="677" spans="2:24" ht="13.5" customHeight="1">
      <c r="B677" s="2"/>
      <c r="C677" s="3"/>
      <c r="D677" s="3"/>
      <c r="E677" s="2"/>
      <c r="F677" s="2"/>
      <c r="G677" s="2"/>
      <c r="H677" s="2"/>
      <c r="I677" s="2"/>
      <c r="J677" s="2"/>
      <c r="K677" s="2"/>
      <c r="L677" s="2"/>
      <c r="M677" s="2"/>
      <c r="N677" s="2"/>
      <c r="O677" s="2"/>
      <c r="P677" s="2"/>
      <c r="Q677" s="2"/>
      <c r="R677" s="2"/>
      <c r="S677" s="2"/>
      <c r="T677" s="2"/>
      <c r="U677" s="2"/>
      <c r="V677" s="2"/>
      <c r="W677" s="2"/>
      <c r="X677" s="2"/>
    </row>
    <row r="678" spans="2:24" ht="13.5" customHeight="1">
      <c r="B678" s="2"/>
      <c r="C678" s="3"/>
      <c r="D678" s="3"/>
      <c r="E678" s="2"/>
      <c r="F678" s="2"/>
      <c r="G678" s="2"/>
      <c r="H678" s="2"/>
      <c r="I678" s="2"/>
      <c r="J678" s="2"/>
      <c r="K678" s="2"/>
      <c r="L678" s="2"/>
      <c r="M678" s="2"/>
      <c r="N678" s="2"/>
      <c r="O678" s="2"/>
      <c r="P678" s="2"/>
      <c r="Q678" s="2"/>
      <c r="R678" s="2"/>
      <c r="S678" s="2"/>
      <c r="T678" s="2"/>
      <c r="U678" s="2"/>
      <c r="V678" s="2"/>
      <c r="W678" s="2"/>
      <c r="X678" s="2"/>
    </row>
    <row r="679" spans="2:24" ht="13.5" customHeight="1">
      <c r="B679" s="2"/>
      <c r="C679" s="3"/>
      <c r="D679" s="3"/>
      <c r="E679" s="2"/>
      <c r="F679" s="2"/>
      <c r="G679" s="2"/>
      <c r="H679" s="2"/>
      <c r="I679" s="2"/>
      <c r="J679" s="2"/>
      <c r="K679" s="2"/>
      <c r="L679" s="2"/>
      <c r="M679" s="2"/>
      <c r="N679" s="2"/>
      <c r="O679" s="2"/>
      <c r="P679" s="2"/>
      <c r="Q679" s="2"/>
      <c r="R679" s="2"/>
      <c r="S679" s="2"/>
      <c r="T679" s="2"/>
      <c r="U679" s="2"/>
      <c r="V679" s="2"/>
      <c r="W679" s="2"/>
      <c r="X679" s="2"/>
    </row>
    <row r="680" spans="2:24" ht="13.5" customHeight="1">
      <c r="B680" s="2"/>
      <c r="C680" s="3"/>
      <c r="D680" s="3"/>
      <c r="E680" s="2"/>
      <c r="F680" s="2"/>
      <c r="G680" s="2"/>
      <c r="H680" s="2"/>
      <c r="I680" s="2"/>
      <c r="J680" s="2"/>
      <c r="K680" s="2"/>
      <c r="L680" s="2"/>
      <c r="M680" s="2"/>
      <c r="N680" s="2"/>
      <c r="O680" s="2"/>
      <c r="P680" s="2"/>
      <c r="Q680" s="2"/>
      <c r="R680" s="2"/>
      <c r="S680" s="2"/>
      <c r="T680" s="2"/>
      <c r="U680" s="2"/>
      <c r="V680" s="2"/>
      <c r="W680" s="2"/>
      <c r="X680" s="2"/>
    </row>
    <row r="681" spans="2:24" ht="13.5" customHeight="1">
      <c r="B681" s="2"/>
      <c r="C681" s="3"/>
      <c r="D681" s="3"/>
      <c r="E681" s="2"/>
      <c r="F681" s="2"/>
      <c r="G681" s="2"/>
      <c r="H681" s="2"/>
      <c r="I681" s="2"/>
      <c r="J681" s="2"/>
      <c r="K681" s="2"/>
      <c r="L681" s="2"/>
      <c r="M681" s="2"/>
      <c r="N681" s="2"/>
      <c r="O681" s="2"/>
      <c r="P681" s="2"/>
      <c r="Q681" s="2"/>
      <c r="R681" s="2"/>
      <c r="S681" s="2"/>
      <c r="T681" s="2"/>
      <c r="U681" s="2"/>
      <c r="V681" s="2"/>
      <c r="W681" s="2"/>
      <c r="X681" s="2"/>
    </row>
    <row r="682" spans="2:24" ht="13.5" customHeight="1">
      <c r="B682" s="2"/>
      <c r="C682" s="3"/>
      <c r="D682" s="3"/>
      <c r="E682" s="2"/>
      <c r="F682" s="2"/>
      <c r="G682" s="2"/>
      <c r="H682" s="2"/>
      <c r="I682" s="2"/>
      <c r="J682" s="2"/>
      <c r="K682" s="2"/>
      <c r="L682" s="2"/>
      <c r="M682" s="2"/>
      <c r="N682" s="2"/>
      <c r="O682" s="2"/>
      <c r="P682" s="2"/>
      <c r="Q682" s="2"/>
      <c r="R682" s="2"/>
      <c r="S682" s="2"/>
      <c r="T682" s="2"/>
      <c r="U682" s="2"/>
      <c r="V682" s="2"/>
      <c r="W682" s="2"/>
      <c r="X682" s="2"/>
    </row>
    <row r="683" spans="2:24" ht="13.5" customHeight="1">
      <c r="B683" s="2"/>
      <c r="C683" s="3"/>
      <c r="D683" s="3"/>
      <c r="E683" s="2"/>
      <c r="F683" s="2"/>
      <c r="G683" s="2"/>
      <c r="H683" s="2"/>
      <c r="I683" s="2"/>
      <c r="J683" s="2"/>
      <c r="K683" s="2"/>
      <c r="L683" s="2"/>
      <c r="M683" s="2"/>
      <c r="N683" s="2"/>
      <c r="O683" s="2"/>
      <c r="P683" s="2"/>
      <c r="Q683" s="2"/>
      <c r="R683" s="2"/>
      <c r="S683" s="2"/>
      <c r="T683" s="2"/>
      <c r="U683" s="2"/>
      <c r="V683" s="2"/>
      <c r="W683" s="2"/>
      <c r="X683" s="2"/>
    </row>
    <row r="684" spans="2:24" ht="13.5" customHeight="1">
      <c r="B684" s="2"/>
      <c r="C684" s="3"/>
      <c r="D684" s="3"/>
      <c r="E684" s="2"/>
      <c r="F684" s="2"/>
      <c r="G684" s="2"/>
      <c r="H684" s="2"/>
      <c r="I684" s="2"/>
      <c r="J684" s="2"/>
      <c r="K684" s="2"/>
      <c r="L684" s="2"/>
      <c r="M684" s="2"/>
      <c r="N684" s="2"/>
      <c r="O684" s="2"/>
      <c r="P684" s="2"/>
      <c r="Q684" s="2"/>
      <c r="R684" s="2"/>
      <c r="S684" s="2"/>
      <c r="T684" s="2"/>
      <c r="U684" s="2"/>
      <c r="V684" s="2"/>
      <c r="W684" s="2"/>
      <c r="X684" s="2"/>
    </row>
    <row r="685" spans="2:24" ht="13.5" customHeight="1">
      <c r="B685" s="2"/>
      <c r="C685" s="3"/>
      <c r="D685" s="3"/>
      <c r="E685" s="2"/>
      <c r="F685" s="2"/>
      <c r="G685" s="2"/>
      <c r="H685" s="2"/>
      <c r="I685" s="2"/>
      <c r="J685" s="2"/>
      <c r="K685" s="2"/>
      <c r="L685" s="2"/>
      <c r="M685" s="2"/>
      <c r="N685" s="2"/>
      <c r="O685" s="2"/>
      <c r="P685" s="2"/>
      <c r="Q685" s="2"/>
      <c r="R685" s="2"/>
      <c r="S685" s="2"/>
      <c r="T685" s="2"/>
      <c r="U685" s="2"/>
      <c r="V685" s="2"/>
      <c r="W685" s="2"/>
      <c r="X685" s="2"/>
    </row>
    <row r="686" spans="2:24" ht="13.5" customHeight="1">
      <c r="B686" s="2"/>
      <c r="C686" s="3"/>
      <c r="D686" s="3"/>
      <c r="E686" s="2"/>
      <c r="F686" s="2"/>
      <c r="G686" s="2"/>
      <c r="H686" s="2"/>
      <c r="I686" s="2"/>
      <c r="J686" s="2"/>
      <c r="K686" s="2"/>
      <c r="L686" s="2"/>
      <c r="M686" s="2"/>
      <c r="N686" s="2"/>
      <c r="O686" s="2"/>
      <c r="P686" s="2"/>
      <c r="Q686" s="2"/>
      <c r="R686" s="2"/>
      <c r="S686" s="2"/>
      <c r="T686" s="2"/>
      <c r="U686" s="2"/>
      <c r="V686" s="2"/>
      <c r="W686" s="2"/>
      <c r="X686" s="2"/>
    </row>
    <row r="687" spans="2:24" ht="13.5" customHeight="1">
      <c r="B687" s="2"/>
      <c r="C687" s="3"/>
      <c r="D687" s="3"/>
      <c r="E687" s="2"/>
      <c r="F687" s="2"/>
      <c r="G687" s="2"/>
      <c r="H687" s="2"/>
      <c r="I687" s="2"/>
      <c r="J687" s="2"/>
      <c r="K687" s="2"/>
      <c r="L687" s="2"/>
      <c r="M687" s="2"/>
      <c r="N687" s="2"/>
      <c r="O687" s="2"/>
      <c r="P687" s="2"/>
      <c r="Q687" s="2"/>
      <c r="R687" s="2"/>
      <c r="S687" s="2"/>
      <c r="T687" s="2"/>
      <c r="U687" s="2"/>
      <c r="V687" s="2"/>
      <c r="W687" s="2"/>
      <c r="X687" s="2"/>
    </row>
    <row r="688" spans="2:24" ht="13.5" customHeight="1">
      <c r="B688" s="2"/>
      <c r="C688" s="3"/>
      <c r="D688" s="3"/>
      <c r="E688" s="2"/>
      <c r="F688" s="2"/>
      <c r="G688" s="2"/>
      <c r="H688" s="2"/>
      <c r="I688" s="2"/>
      <c r="J688" s="2"/>
      <c r="K688" s="2"/>
      <c r="L688" s="2"/>
      <c r="M688" s="2"/>
      <c r="N688" s="2"/>
      <c r="O688" s="2"/>
      <c r="P688" s="2"/>
      <c r="Q688" s="2"/>
      <c r="R688" s="2"/>
      <c r="S688" s="2"/>
      <c r="T688" s="2"/>
      <c r="U688" s="2"/>
      <c r="V688" s="2"/>
      <c r="W688" s="2"/>
      <c r="X688" s="2"/>
    </row>
    <row r="689" spans="2:24" ht="13.5" customHeight="1">
      <c r="B689" s="2"/>
      <c r="C689" s="3"/>
      <c r="D689" s="3"/>
      <c r="E689" s="2"/>
      <c r="F689" s="2"/>
      <c r="G689" s="2"/>
      <c r="H689" s="2"/>
      <c r="I689" s="2"/>
      <c r="J689" s="2"/>
      <c r="K689" s="2"/>
      <c r="L689" s="2"/>
      <c r="M689" s="2"/>
      <c r="N689" s="2"/>
      <c r="O689" s="2"/>
      <c r="P689" s="2"/>
      <c r="Q689" s="2"/>
      <c r="R689" s="2"/>
      <c r="S689" s="2"/>
      <c r="T689" s="2"/>
      <c r="U689" s="2"/>
      <c r="V689" s="2"/>
      <c r="W689" s="2"/>
      <c r="X689" s="2"/>
    </row>
    <row r="690" spans="2:24" ht="13.5" customHeight="1">
      <c r="B690" s="2"/>
      <c r="C690" s="3"/>
      <c r="D690" s="3"/>
      <c r="E690" s="2"/>
      <c r="F690" s="2"/>
      <c r="G690" s="2"/>
      <c r="H690" s="2"/>
      <c r="I690" s="2"/>
      <c r="J690" s="2"/>
      <c r="K690" s="2"/>
      <c r="L690" s="2"/>
      <c r="M690" s="2"/>
      <c r="N690" s="2"/>
      <c r="O690" s="2"/>
      <c r="P690" s="2"/>
      <c r="Q690" s="2"/>
      <c r="R690" s="2"/>
      <c r="S690" s="2"/>
      <c r="T690" s="2"/>
      <c r="U690" s="2"/>
      <c r="V690" s="2"/>
      <c r="W690" s="2"/>
      <c r="X690" s="2"/>
    </row>
    <row r="691" spans="2:24" ht="13.5" customHeight="1">
      <c r="B691" s="2"/>
      <c r="C691" s="3"/>
      <c r="D691" s="3"/>
      <c r="E691" s="2"/>
      <c r="F691" s="2"/>
      <c r="G691" s="2"/>
      <c r="H691" s="2"/>
      <c r="I691" s="2"/>
      <c r="J691" s="2"/>
      <c r="K691" s="2"/>
      <c r="L691" s="2"/>
      <c r="M691" s="2"/>
      <c r="N691" s="2"/>
      <c r="O691" s="2"/>
      <c r="P691" s="2"/>
      <c r="Q691" s="2"/>
      <c r="R691" s="2"/>
      <c r="S691" s="2"/>
      <c r="T691" s="2"/>
      <c r="U691" s="2"/>
      <c r="V691" s="2"/>
      <c r="W691" s="2"/>
      <c r="X691" s="2"/>
    </row>
    <row r="692" spans="2:24" ht="13.5" customHeight="1">
      <c r="B692" s="2"/>
      <c r="C692" s="3"/>
      <c r="D692" s="3"/>
      <c r="E692" s="2"/>
      <c r="F692" s="2"/>
      <c r="G692" s="2"/>
      <c r="H692" s="2"/>
      <c r="I692" s="2"/>
      <c r="J692" s="2"/>
      <c r="K692" s="2"/>
      <c r="L692" s="2"/>
      <c r="M692" s="2"/>
      <c r="N692" s="2"/>
      <c r="O692" s="2"/>
      <c r="P692" s="2"/>
      <c r="Q692" s="2"/>
      <c r="R692" s="2"/>
      <c r="S692" s="2"/>
      <c r="T692" s="2"/>
      <c r="U692" s="2"/>
      <c r="V692" s="2"/>
      <c r="W692" s="2"/>
      <c r="X692" s="2"/>
    </row>
    <row r="693" spans="2:24" ht="13.5" customHeight="1">
      <c r="B693" s="2"/>
      <c r="C693" s="3"/>
      <c r="D693" s="3"/>
      <c r="E693" s="2"/>
      <c r="F693" s="2"/>
      <c r="G693" s="2"/>
      <c r="H693" s="2"/>
      <c r="I693" s="2"/>
      <c r="J693" s="2"/>
      <c r="K693" s="2"/>
      <c r="L693" s="2"/>
      <c r="M693" s="2"/>
      <c r="N693" s="2"/>
      <c r="O693" s="2"/>
      <c r="P693" s="2"/>
      <c r="Q693" s="2"/>
      <c r="R693" s="2"/>
      <c r="S693" s="2"/>
      <c r="T693" s="2"/>
      <c r="U693" s="2"/>
      <c r="V693" s="2"/>
      <c r="W693" s="2"/>
      <c r="X693" s="2"/>
    </row>
    <row r="694" spans="2:24" ht="13.5" customHeight="1">
      <c r="B694" s="2"/>
      <c r="C694" s="3"/>
      <c r="D694" s="3"/>
      <c r="E694" s="2"/>
      <c r="F694" s="2"/>
      <c r="G694" s="2"/>
      <c r="H694" s="2"/>
      <c r="I694" s="2"/>
      <c r="J694" s="2"/>
      <c r="K694" s="2"/>
      <c r="L694" s="2"/>
      <c r="M694" s="2"/>
      <c r="N694" s="2"/>
      <c r="O694" s="2"/>
      <c r="P694" s="2"/>
      <c r="Q694" s="2"/>
      <c r="R694" s="2"/>
      <c r="S694" s="2"/>
      <c r="T694" s="2"/>
      <c r="U694" s="2"/>
      <c r="V694" s="2"/>
      <c r="W694" s="2"/>
      <c r="X694" s="2"/>
    </row>
    <row r="695" spans="2:24" ht="13.5" customHeight="1">
      <c r="B695" s="2"/>
      <c r="C695" s="3"/>
      <c r="D695" s="3"/>
      <c r="E695" s="2"/>
      <c r="F695" s="2"/>
      <c r="G695" s="2"/>
      <c r="H695" s="2"/>
      <c r="I695" s="2"/>
      <c r="J695" s="2"/>
      <c r="K695" s="2"/>
      <c r="L695" s="2"/>
      <c r="M695" s="2"/>
      <c r="N695" s="2"/>
      <c r="O695" s="2"/>
      <c r="P695" s="2"/>
      <c r="Q695" s="2"/>
      <c r="R695" s="2"/>
      <c r="S695" s="2"/>
      <c r="T695" s="2"/>
      <c r="U695" s="2"/>
      <c r="V695" s="2"/>
      <c r="W695" s="2"/>
      <c r="X695" s="2"/>
    </row>
    <row r="696" spans="2:24" ht="13.5" customHeight="1">
      <c r="B696" s="2"/>
      <c r="C696" s="3"/>
      <c r="D696" s="3"/>
      <c r="E696" s="2"/>
      <c r="F696" s="2"/>
      <c r="G696" s="2"/>
      <c r="H696" s="2"/>
      <c r="I696" s="2"/>
      <c r="J696" s="2"/>
      <c r="K696" s="2"/>
      <c r="L696" s="2"/>
      <c r="M696" s="2"/>
      <c r="N696" s="2"/>
      <c r="O696" s="2"/>
      <c r="P696" s="2"/>
      <c r="Q696" s="2"/>
      <c r="R696" s="2"/>
      <c r="S696" s="2"/>
      <c r="T696" s="2"/>
      <c r="U696" s="2"/>
      <c r="V696" s="2"/>
      <c r="W696" s="2"/>
      <c r="X696" s="2"/>
    </row>
    <row r="697" spans="2:24" ht="13.5" customHeight="1">
      <c r="B697" s="2"/>
      <c r="C697" s="3"/>
      <c r="D697" s="3"/>
      <c r="E697" s="2"/>
      <c r="F697" s="2"/>
      <c r="G697" s="2"/>
      <c r="H697" s="2"/>
      <c r="I697" s="2"/>
      <c r="J697" s="2"/>
      <c r="K697" s="2"/>
      <c r="L697" s="2"/>
      <c r="M697" s="2"/>
      <c r="N697" s="2"/>
      <c r="O697" s="2"/>
      <c r="P697" s="2"/>
      <c r="Q697" s="2"/>
      <c r="R697" s="2"/>
      <c r="S697" s="2"/>
      <c r="T697" s="2"/>
      <c r="U697" s="2"/>
      <c r="V697" s="2"/>
      <c r="W697" s="2"/>
      <c r="X697" s="2"/>
    </row>
    <row r="698" spans="2:24" ht="13.5" customHeight="1">
      <c r="B698" s="2"/>
      <c r="C698" s="3"/>
      <c r="D698" s="3"/>
      <c r="E698" s="2"/>
      <c r="F698" s="2"/>
      <c r="G698" s="2"/>
      <c r="H698" s="2"/>
      <c r="I698" s="2"/>
      <c r="J698" s="2"/>
      <c r="K698" s="2"/>
      <c r="L698" s="2"/>
      <c r="M698" s="2"/>
      <c r="N698" s="2"/>
      <c r="O698" s="2"/>
      <c r="P698" s="2"/>
      <c r="Q698" s="2"/>
      <c r="R698" s="2"/>
      <c r="S698" s="2"/>
      <c r="T698" s="2"/>
      <c r="U698" s="2"/>
      <c r="V698" s="2"/>
      <c r="W698" s="2"/>
      <c r="X698" s="2"/>
    </row>
    <row r="699" spans="2:24" ht="13.5" customHeight="1">
      <c r="B699" s="2"/>
      <c r="C699" s="3"/>
      <c r="D699" s="3"/>
      <c r="E699" s="2"/>
      <c r="F699" s="2"/>
      <c r="G699" s="2"/>
      <c r="H699" s="2"/>
      <c r="I699" s="2"/>
      <c r="J699" s="2"/>
      <c r="K699" s="2"/>
      <c r="L699" s="2"/>
      <c r="M699" s="2"/>
      <c r="N699" s="2"/>
      <c r="O699" s="2"/>
      <c r="P699" s="2"/>
      <c r="Q699" s="2"/>
      <c r="R699" s="2"/>
      <c r="S699" s="2"/>
      <c r="T699" s="2"/>
      <c r="U699" s="2"/>
      <c r="V699" s="2"/>
      <c r="W699" s="2"/>
      <c r="X699" s="2"/>
    </row>
    <row r="700" spans="2:24" ht="13.5" customHeight="1">
      <c r="B700" s="2"/>
      <c r="C700" s="3"/>
      <c r="D700" s="3"/>
      <c r="E700" s="2"/>
      <c r="F700" s="2"/>
      <c r="G700" s="2"/>
      <c r="H700" s="2"/>
      <c r="I700" s="2"/>
      <c r="J700" s="2"/>
      <c r="K700" s="2"/>
      <c r="L700" s="2"/>
      <c r="M700" s="2"/>
      <c r="N700" s="2"/>
      <c r="O700" s="2"/>
      <c r="P700" s="2"/>
      <c r="Q700" s="2"/>
      <c r="R700" s="2"/>
      <c r="S700" s="2"/>
      <c r="T700" s="2"/>
      <c r="U700" s="2"/>
      <c r="V700" s="2"/>
      <c r="W700" s="2"/>
      <c r="X700" s="2"/>
    </row>
    <row r="701" spans="2:24" ht="13.5" customHeight="1">
      <c r="B701" s="2"/>
      <c r="C701" s="3"/>
      <c r="D701" s="3"/>
      <c r="E701" s="2"/>
      <c r="F701" s="2"/>
      <c r="G701" s="2"/>
      <c r="H701" s="2"/>
      <c r="I701" s="2"/>
      <c r="J701" s="2"/>
      <c r="K701" s="2"/>
      <c r="L701" s="2"/>
      <c r="M701" s="2"/>
      <c r="N701" s="2"/>
      <c r="O701" s="2"/>
      <c r="P701" s="2"/>
      <c r="Q701" s="2"/>
      <c r="R701" s="2"/>
      <c r="S701" s="2"/>
      <c r="T701" s="2"/>
      <c r="U701" s="2"/>
      <c r="V701" s="2"/>
      <c r="W701" s="2"/>
      <c r="X701" s="2"/>
    </row>
    <row r="702" spans="2:24" ht="13.5" customHeight="1">
      <c r="B702" s="2"/>
      <c r="C702" s="3"/>
      <c r="D702" s="3"/>
      <c r="E702" s="2"/>
      <c r="F702" s="2"/>
      <c r="G702" s="2"/>
      <c r="H702" s="2"/>
      <c r="I702" s="2"/>
      <c r="J702" s="2"/>
      <c r="K702" s="2"/>
      <c r="L702" s="2"/>
      <c r="M702" s="2"/>
      <c r="N702" s="2"/>
      <c r="O702" s="2"/>
      <c r="P702" s="2"/>
      <c r="Q702" s="2"/>
      <c r="R702" s="2"/>
      <c r="S702" s="2"/>
      <c r="T702" s="2"/>
      <c r="U702" s="2"/>
      <c r="V702" s="2"/>
      <c r="W702" s="2"/>
      <c r="X702" s="2"/>
    </row>
    <row r="703" spans="2:24" ht="13.5" customHeight="1">
      <c r="B703" s="2"/>
      <c r="C703" s="3"/>
      <c r="D703" s="3"/>
      <c r="E703" s="2"/>
      <c r="F703" s="2"/>
      <c r="G703" s="2"/>
      <c r="H703" s="2"/>
      <c r="I703" s="2"/>
      <c r="J703" s="2"/>
      <c r="K703" s="2"/>
      <c r="L703" s="2"/>
      <c r="M703" s="2"/>
      <c r="N703" s="2"/>
      <c r="O703" s="2"/>
      <c r="P703" s="2"/>
      <c r="Q703" s="2"/>
      <c r="R703" s="2"/>
      <c r="S703" s="2"/>
      <c r="T703" s="2"/>
      <c r="U703" s="2"/>
      <c r="V703" s="2"/>
      <c r="W703" s="2"/>
      <c r="X703" s="2"/>
    </row>
    <row r="704" spans="2:24" ht="13.5" customHeight="1">
      <c r="B704" s="2"/>
      <c r="C704" s="3"/>
      <c r="D704" s="3"/>
      <c r="E704" s="2"/>
      <c r="F704" s="2"/>
      <c r="G704" s="2"/>
      <c r="H704" s="2"/>
      <c r="I704" s="2"/>
      <c r="J704" s="2"/>
      <c r="K704" s="2"/>
      <c r="L704" s="2"/>
      <c r="M704" s="2"/>
      <c r="N704" s="2"/>
      <c r="O704" s="2"/>
      <c r="P704" s="2"/>
      <c r="Q704" s="2"/>
      <c r="R704" s="2"/>
      <c r="S704" s="2"/>
      <c r="T704" s="2"/>
      <c r="U704" s="2"/>
      <c r="V704" s="2"/>
      <c r="W704" s="2"/>
      <c r="X704" s="2"/>
    </row>
    <row r="705" spans="2:24" ht="13.5" customHeight="1">
      <c r="B705" s="2"/>
      <c r="C705" s="3"/>
      <c r="D705" s="3"/>
      <c r="E705" s="2"/>
      <c r="F705" s="2"/>
      <c r="G705" s="2"/>
      <c r="H705" s="2"/>
      <c r="I705" s="2"/>
      <c r="J705" s="2"/>
      <c r="K705" s="2"/>
      <c r="L705" s="2"/>
      <c r="M705" s="2"/>
      <c r="N705" s="2"/>
      <c r="O705" s="2"/>
      <c r="P705" s="2"/>
      <c r="Q705" s="2"/>
      <c r="R705" s="2"/>
      <c r="S705" s="2"/>
      <c r="T705" s="2"/>
      <c r="U705" s="2"/>
      <c r="V705" s="2"/>
      <c r="W705" s="2"/>
      <c r="X705" s="2"/>
    </row>
    <row r="706" spans="2:24" ht="13.5" customHeight="1">
      <c r="B706" s="2"/>
      <c r="C706" s="3"/>
      <c r="D706" s="3"/>
      <c r="E706" s="2"/>
      <c r="F706" s="2"/>
      <c r="G706" s="2"/>
      <c r="H706" s="2"/>
      <c r="I706" s="2"/>
      <c r="J706" s="2"/>
      <c r="K706" s="2"/>
      <c r="L706" s="2"/>
      <c r="M706" s="2"/>
      <c r="N706" s="2"/>
      <c r="O706" s="2"/>
      <c r="P706" s="2"/>
      <c r="Q706" s="2"/>
      <c r="R706" s="2"/>
      <c r="S706" s="2"/>
      <c r="T706" s="2"/>
      <c r="U706" s="2"/>
      <c r="V706" s="2"/>
      <c r="W706" s="2"/>
      <c r="X706" s="2"/>
    </row>
    <row r="707" spans="2:24" ht="13.5" customHeight="1">
      <c r="B707" s="2"/>
      <c r="C707" s="3"/>
      <c r="D707" s="3"/>
      <c r="E707" s="2"/>
      <c r="F707" s="2"/>
      <c r="G707" s="2"/>
      <c r="H707" s="2"/>
      <c r="I707" s="2"/>
      <c r="J707" s="2"/>
      <c r="K707" s="2"/>
      <c r="L707" s="2"/>
      <c r="M707" s="2"/>
      <c r="N707" s="2"/>
      <c r="O707" s="2"/>
      <c r="P707" s="2"/>
      <c r="Q707" s="2"/>
      <c r="R707" s="2"/>
      <c r="S707" s="2"/>
      <c r="T707" s="2"/>
      <c r="U707" s="2"/>
      <c r="V707" s="2"/>
      <c r="W707" s="2"/>
      <c r="X707" s="2"/>
    </row>
    <row r="708" spans="2:24" ht="13.5" customHeight="1">
      <c r="B708" s="2"/>
      <c r="C708" s="3"/>
      <c r="D708" s="3"/>
      <c r="E708" s="2"/>
      <c r="F708" s="2"/>
      <c r="G708" s="2"/>
      <c r="H708" s="2"/>
      <c r="I708" s="2"/>
      <c r="J708" s="2"/>
      <c r="K708" s="2"/>
      <c r="L708" s="2"/>
      <c r="M708" s="2"/>
      <c r="N708" s="2"/>
      <c r="O708" s="2"/>
      <c r="P708" s="2"/>
      <c r="Q708" s="2"/>
      <c r="R708" s="2"/>
      <c r="S708" s="2"/>
      <c r="T708" s="2"/>
      <c r="U708" s="2"/>
      <c r="V708" s="2"/>
      <c r="W708" s="2"/>
      <c r="X708" s="2"/>
    </row>
    <row r="709" spans="2:24" ht="13.5" customHeight="1">
      <c r="B709" s="2"/>
      <c r="C709" s="3"/>
      <c r="D709" s="3"/>
      <c r="E709" s="2"/>
      <c r="F709" s="2"/>
      <c r="G709" s="2"/>
      <c r="H709" s="2"/>
      <c r="I709" s="2"/>
      <c r="J709" s="2"/>
      <c r="K709" s="2"/>
      <c r="L709" s="2"/>
      <c r="M709" s="2"/>
      <c r="N709" s="2"/>
      <c r="O709" s="2"/>
      <c r="P709" s="2"/>
      <c r="Q709" s="2"/>
      <c r="R709" s="2"/>
      <c r="S709" s="2"/>
      <c r="T709" s="2"/>
      <c r="U709" s="2"/>
      <c r="V709" s="2"/>
      <c r="W709" s="2"/>
      <c r="X709" s="2"/>
    </row>
    <row r="710" spans="2:24" ht="13.5" customHeight="1">
      <c r="B710" s="2"/>
      <c r="C710" s="3"/>
      <c r="D710" s="3"/>
      <c r="E710" s="2"/>
      <c r="F710" s="2"/>
      <c r="G710" s="2"/>
      <c r="H710" s="2"/>
      <c r="I710" s="2"/>
      <c r="J710" s="2"/>
      <c r="K710" s="2"/>
      <c r="L710" s="2"/>
      <c r="M710" s="2"/>
      <c r="N710" s="2"/>
      <c r="O710" s="2"/>
      <c r="P710" s="2"/>
      <c r="Q710" s="2"/>
      <c r="R710" s="2"/>
      <c r="S710" s="2"/>
      <c r="T710" s="2"/>
      <c r="U710" s="2"/>
      <c r="V710" s="2"/>
      <c r="W710" s="2"/>
      <c r="X710" s="2"/>
    </row>
    <row r="711" spans="2:24" ht="13.5" customHeight="1">
      <c r="B711" s="2"/>
      <c r="C711" s="3"/>
      <c r="D711" s="3"/>
      <c r="E711" s="2"/>
      <c r="F711" s="2"/>
      <c r="G711" s="2"/>
      <c r="H711" s="2"/>
      <c r="I711" s="2"/>
      <c r="J711" s="2"/>
      <c r="K711" s="2"/>
      <c r="L711" s="2"/>
      <c r="M711" s="2"/>
      <c r="N711" s="2"/>
      <c r="O711" s="2"/>
      <c r="P711" s="2"/>
      <c r="Q711" s="2"/>
      <c r="R711" s="2"/>
      <c r="S711" s="2"/>
      <c r="T711" s="2"/>
      <c r="U711" s="2"/>
      <c r="V711" s="2"/>
      <c r="W711" s="2"/>
      <c r="X711" s="2"/>
    </row>
    <row r="712" spans="2:24" ht="13.5" customHeight="1">
      <c r="B712" s="2"/>
      <c r="C712" s="3"/>
      <c r="D712" s="3"/>
      <c r="E712" s="2"/>
      <c r="F712" s="2"/>
      <c r="G712" s="2"/>
      <c r="H712" s="2"/>
      <c r="I712" s="2"/>
      <c r="J712" s="2"/>
      <c r="K712" s="2"/>
      <c r="L712" s="2"/>
      <c r="M712" s="2"/>
      <c r="N712" s="2"/>
      <c r="O712" s="2"/>
      <c r="P712" s="2"/>
      <c r="Q712" s="2"/>
      <c r="R712" s="2"/>
      <c r="S712" s="2"/>
      <c r="T712" s="2"/>
      <c r="U712" s="2"/>
      <c r="V712" s="2"/>
      <c r="W712" s="2"/>
      <c r="X712" s="2"/>
    </row>
    <row r="713" spans="2:24" ht="13.5" customHeight="1">
      <c r="B713" s="2"/>
      <c r="C713" s="3"/>
      <c r="D713" s="3"/>
      <c r="E713" s="2"/>
      <c r="F713" s="2"/>
      <c r="G713" s="2"/>
      <c r="H713" s="2"/>
      <c r="I713" s="2"/>
      <c r="J713" s="2"/>
      <c r="K713" s="2"/>
      <c r="L713" s="2"/>
      <c r="M713" s="2"/>
      <c r="N713" s="2"/>
      <c r="O713" s="2"/>
      <c r="P713" s="2"/>
      <c r="Q713" s="2"/>
      <c r="R713" s="2"/>
      <c r="S713" s="2"/>
      <c r="T713" s="2"/>
      <c r="U713" s="2"/>
      <c r="V713" s="2"/>
      <c r="W713" s="2"/>
      <c r="X713" s="2"/>
    </row>
    <row r="714" spans="2:24" ht="13.5" customHeight="1">
      <c r="B714" s="2"/>
      <c r="C714" s="3"/>
      <c r="D714" s="3"/>
      <c r="E714" s="2"/>
      <c r="F714" s="2"/>
      <c r="G714" s="2"/>
      <c r="H714" s="2"/>
      <c r="I714" s="2"/>
      <c r="J714" s="2"/>
      <c r="K714" s="2"/>
      <c r="L714" s="2"/>
      <c r="M714" s="2"/>
      <c r="N714" s="2"/>
      <c r="O714" s="2"/>
      <c r="P714" s="2"/>
      <c r="Q714" s="2"/>
      <c r="R714" s="2"/>
      <c r="S714" s="2"/>
      <c r="T714" s="2"/>
      <c r="U714" s="2"/>
      <c r="V714" s="2"/>
      <c r="W714" s="2"/>
      <c r="X714" s="2"/>
    </row>
    <row r="715" spans="2:24" ht="13.5" customHeight="1">
      <c r="B715" s="2"/>
      <c r="C715" s="3"/>
      <c r="D715" s="3"/>
      <c r="E715" s="2"/>
      <c r="F715" s="2"/>
      <c r="G715" s="2"/>
      <c r="H715" s="2"/>
      <c r="I715" s="2"/>
      <c r="J715" s="2"/>
      <c r="K715" s="2"/>
      <c r="L715" s="2"/>
      <c r="M715" s="2"/>
      <c r="N715" s="2"/>
      <c r="O715" s="2"/>
      <c r="P715" s="2"/>
      <c r="Q715" s="2"/>
      <c r="R715" s="2"/>
      <c r="S715" s="2"/>
      <c r="T715" s="2"/>
      <c r="U715" s="2"/>
      <c r="V715" s="2"/>
      <c r="W715" s="2"/>
      <c r="X715" s="2"/>
    </row>
    <row r="716" spans="2:24" ht="13.5" customHeight="1">
      <c r="B716" s="2"/>
      <c r="C716" s="3"/>
      <c r="D716" s="3"/>
      <c r="E716" s="2"/>
      <c r="F716" s="2"/>
      <c r="G716" s="2"/>
      <c r="H716" s="2"/>
      <c r="I716" s="2"/>
      <c r="J716" s="2"/>
      <c r="K716" s="2"/>
      <c r="L716" s="2"/>
      <c r="M716" s="2"/>
      <c r="N716" s="2"/>
      <c r="O716" s="2"/>
      <c r="P716" s="2"/>
      <c r="Q716" s="2"/>
      <c r="R716" s="2"/>
      <c r="S716" s="2"/>
      <c r="T716" s="2"/>
      <c r="U716" s="2"/>
      <c r="V716" s="2"/>
      <c r="W716" s="2"/>
      <c r="X716" s="2"/>
    </row>
    <row r="717" spans="2:24" ht="13.5" customHeight="1">
      <c r="B717" s="2"/>
      <c r="C717" s="3"/>
      <c r="D717" s="3"/>
      <c r="E717" s="2"/>
      <c r="F717" s="2"/>
      <c r="G717" s="2"/>
      <c r="H717" s="2"/>
      <c r="I717" s="2"/>
      <c r="J717" s="2"/>
      <c r="K717" s="2"/>
      <c r="L717" s="2"/>
      <c r="M717" s="2"/>
      <c r="N717" s="2"/>
      <c r="O717" s="2"/>
      <c r="P717" s="2"/>
      <c r="Q717" s="2"/>
      <c r="R717" s="2"/>
      <c r="S717" s="2"/>
      <c r="T717" s="2"/>
      <c r="U717" s="2"/>
      <c r="V717" s="2"/>
      <c r="W717" s="2"/>
      <c r="X717" s="2"/>
    </row>
    <row r="718" spans="2:24" ht="13.5" customHeight="1">
      <c r="B718" s="2"/>
      <c r="C718" s="3"/>
      <c r="D718" s="3"/>
      <c r="E718" s="2"/>
      <c r="F718" s="2"/>
      <c r="G718" s="2"/>
      <c r="H718" s="2"/>
      <c r="I718" s="2"/>
      <c r="J718" s="2"/>
      <c r="K718" s="2"/>
      <c r="L718" s="2"/>
      <c r="M718" s="2"/>
      <c r="N718" s="2"/>
      <c r="O718" s="2"/>
      <c r="P718" s="2"/>
      <c r="Q718" s="2"/>
      <c r="R718" s="2"/>
      <c r="S718" s="2"/>
      <c r="T718" s="2"/>
      <c r="U718" s="2"/>
      <c r="V718" s="2"/>
      <c r="W718" s="2"/>
      <c r="X718" s="2"/>
    </row>
    <row r="719" spans="2:24" ht="13.5" customHeight="1">
      <c r="B719" s="2"/>
      <c r="C719" s="3"/>
      <c r="D719" s="3"/>
      <c r="E719" s="2"/>
      <c r="F719" s="2"/>
      <c r="G719" s="2"/>
      <c r="H719" s="2"/>
      <c r="I719" s="2"/>
      <c r="J719" s="2"/>
      <c r="K719" s="2"/>
      <c r="L719" s="2"/>
      <c r="M719" s="2"/>
      <c r="N719" s="2"/>
      <c r="O719" s="2"/>
      <c r="P719" s="2"/>
      <c r="Q719" s="2"/>
      <c r="R719" s="2"/>
      <c r="S719" s="2"/>
      <c r="T719" s="2"/>
      <c r="U719" s="2"/>
      <c r="V719" s="2"/>
      <c r="W719" s="2"/>
      <c r="X719" s="2"/>
    </row>
    <row r="720" spans="2:24" ht="13.5" customHeight="1">
      <c r="B720" s="2"/>
      <c r="C720" s="3"/>
      <c r="D720" s="3"/>
      <c r="E720" s="2"/>
      <c r="F720" s="2"/>
      <c r="G720" s="2"/>
      <c r="H720" s="2"/>
      <c r="I720" s="2"/>
      <c r="J720" s="2"/>
      <c r="K720" s="2"/>
      <c r="L720" s="2"/>
      <c r="M720" s="2"/>
      <c r="N720" s="2"/>
      <c r="O720" s="2"/>
      <c r="P720" s="2"/>
      <c r="Q720" s="2"/>
      <c r="R720" s="2"/>
      <c r="S720" s="2"/>
      <c r="T720" s="2"/>
      <c r="U720" s="2"/>
      <c r="V720" s="2"/>
      <c r="W720" s="2"/>
      <c r="X720" s="2"/>
    </row>
    <row r="721" spans="2:24" ht="13.5" customHeight="1">
      <c r="B721" s="2"/>
      <c r="C721" s="3"/>
      <c r="D721" s="3"/>
      <c r="E721" s="2"/>
      <c r="F721" s="2"/>
      <c r="G721" s="2"/>
      <c r="H721" s="2"/>
      <c r="I721" s="2"/>
      <c r="J721" s="2"/>
      <c r="K721" s="2"/>
      <c r="L721" s="2"/>
      <c r="M721" s="2"/>
      <c r="N721" s="2"/>
      <c r="O721" s="2"/>
      <c r="P721" s="2"/>
      <c r="Q721" s="2"/>
      <c r="R721" s="2"/>
      <c r="S721" s="2"/>
      <c r="T721" s="2"/>
      <c r="U721" s="2"/>
      <c r="V721" s="2"/>
      <c r="W721" s="2"/>
      <c r="X721" s="2"/>
    </row>
    <row r="722" spans="2:24" ht="13.5" customHeight="1">
      <c r="B722" s="2"/>
      <c r="C722" s="3"/>
      <c r="D722" s="3"/>
      <c r="E722" s="2"/>
      <c r="F722" s="2"/>
      <c r="G722" s="2"/>
      <c r="H722" s="2"/>
      <c r="I722" s="2"/>
      <c r="J722" s="2"/>
      <c r="K722" s="2"/>
      <c r="L722" s="2"/>
      <c r="M722" s="2"/>
      <c r="N722" s="2"/>
      <c r="O722" s="2"/>
      <c r="P722" s="2"/>
      <c r="Q722" s="2"/>
      <c r="R722" s="2"/>
      <c r="S722" s="2"/>
      <c r="T722" s="2"/>
      <c r="U722" s="2"/>
      <c r="V722" s="2"/>
      <c r="W722" s="2"/>
      <c r="X722" s="2"/>
    </row>
    <row r="723" spans="2:24" ht="13.5" customHeight="1">
      <c r="B723" s="2"/>
      <c r="C723" s="3"/>
      <c r="D723" s="3"/>
      <c r="E723" s="2"/>
      <c r="F723" s="2"/>
      <c r="G723" s="2"/>
      <c r="H723" s="2"/>
      <c r="I723" s="2"/>
      <c r="J723" s="2"/>
      <c r="K723" s="2"/>
      <c r="L723" s="2"/>
      <c r="M723" s="2"/>
      <c r="N723" s="2"/>
      <c r="O723" s="2"/>
      <c r="P723" s="2"/>
      <c r="Q723" s="2"/>
      <c r="R723" s="2"/>
      <c r="S723" s="2"/>
      <c r="T723" s="2"/>
      <c r="U723" s="2"/>
      <c r="V723" s="2"/>
      <c r="W723" s="2"/>
      <c r="X723" s="2"/>
    </row>
    <row r="724" spans="2:24" ht="13.5" customHeight="1">
      <c r="B724" s="2"/>
      <c r="C724" s="3"/>
      <c r="D724" s="3"/>
      <c r="E724" s="2"/>
      <c r="F724" s="2"/>
      <c r="G724" s="2"/>
      <c r="H724" s="2"/>
      <c r="I724" s="2"/>
      <c r="J724" s="2"/>
      <c r="K724" s="2"/>
      <c r="L724" s="2"/>
      <c r="M724" s="2"/>
      <c r="N724" s="2"/>
      <c r="O724" s="2"/>
      <c r="P724" s="2"/>
      <c r="Q724" s="2"/>
      <c r="R724" s="2"/>
      <c r="S724" s="2"/>
      <c r="T724" s="2"/>
      <c r="U724" s="2"/>
      <c r="V724" s="2"/>
      <c r="W724" s="2"/>
      <c r="X724" s="2"/>
    </row>
    <row r="725" spans="2:24" ht="13.5" customHeight="1">
      <c r="B725" s="2"/>
      <c r="C725" s="3"/>
      <c r="D725" s="3"/>
      <c r="E725" s="2"/>
      <c r="F725" s="2"/>
      <c r="G725" s="2"/>
      <c r="H725" s="2"/>
      <c r="I725" s="2"/>
      <c r="J725" s="2"/>
      <c r="K725" s="2"/>
      <c r="L725" s="2"/>
      <c r="M725" s="2"/>
      <c r="N725" s="2"/>
      <c r="O725" s="2"/>
      <c r="P725" s="2"/>
      <c r="Q725" s="2"/>
      <c r="R725" s="2"/>
      <c r="S725" s="2"/>
      <c r="T725" s="2"/>
      <c r="U725" s="2"/>
      <c r="V725" s="2"/>
      <c r="W725" s="2"/>
      <c r="X725" s="2"/>
    </row>
    <row r="726" spans="2:24" ht="13.5" customHeight="1">
      <c r="B726" s="2"/>
      <c r="C726" s="3"/>
      <c r="D726" s="3"/>
      <c r="E726" s="2"/>
      <c r="F726" s="2"/>
      <c r="G726" s="2"/>
      <c r="H726" s="2"/>
      <c r="I726" s="2"/>
      <c r="J726" s="2"/>
      <c r="K726" s="2"/>
      <c r="L726" s="2"/>
      <c r="M726" s="2"/>
      <c r="N726" s="2"/>
      <c r="O726" s="2"/>
      <c r="P726" s="2"/>
      <c r="Q726" s="2"/>
      <c r="R726" s="2"/>
      <c r="S726" s="2"/>
      <c r="T726" s="2"/>
      <c r="U726" s="2"/>
      <c r="V726" s="2"/>
      <c r="W726" s="2"/>
      <c r="X726" s="2"/>
    </row>
    <row r="727" spans="2:24" ht="13.5" customHeight="1">
      <c r="B727" s="2"/>
      <c r="C727" s="3"/>
      <c r="D727" s="3"/>
      <c r="E727" s="2"/>
      <c r="F727" s="2"/>
      <c r="G727" s="2"/>
      <c r="H727" s="2"/>
      <c r="I727" s="2"/>
      <c r="J727" s="2"/>
      <c r="K727" s="2"/>
      <c r="L727" s="2"/>
      <c r="M727" s="2"/>
      <c r="N727" s="2"/>
      <c r="O727" s="2"/>
      <c r="P727" s="2"/>
      <c r="Q727" s="2"/>
      <c r="R727" s="2"/>
      <c r="S727" s="2"/>
      <c r="T727" s="2"/>
      <c r="U727" s="2"/>
      <c r="V727" s="2"/>
      <c r="W727" s="2"/>
      <c r="X727" s="2"/>
    </row>
    <row r="728" spans="2:24" ht="13.5" customHeight="1">
      <c r="B728" s="2"/>
      <c r="C728" s="3"/>
      <c r="D728" s="3"/>
      <c r="E728" s="2"/>
      <c r="F728" s="2"/>
      <c r="G728" s="2"/>
      <c r="H728" s="2"/>
      <c r="I728" s="2"/>
      <c r="J728" s="2"/>
      <c r="K728" s="2"/>
      <c r="L728" s="2"/>
      <c r="M728" s="2"/>
      <c r="N728" s="2"/>
      <c r="O728" s="2"/>
      <c r="P728" s="2"/>
      <c r="Q728" s="2"/>
      <c r="R728" s="2"/>
      <c r="S728" s="2"/>
      <c r="T728" s="2"/>
      <c r="U728" s="2"/>
      <c r="V728" s="2"/>
      <c r="W728" s="2"/>
      <c r="X728" s="2"/>
    </row>
    <row r="729" spans="2:24" ht="13.5" customHeight="1">
      <c r="B729" s="2"/>
      <c r="C729" s="3"/>
      <c r="D729" s="3"/>
      <c r="E729" s="2"/>
      <c r="F729" s="2"/>
      <c r="G729" s="2"/>
      <c r="H729" s="2"/>
      <c r="I729" s="2"/>
      <c r="J729" s="2"/>
      <c r="K729" s="2"/>
      <c r="L729" s="2"/>
      <c r="M729" s="2"/>
      <c r="N729" s="2"/>
      <c r="O729" s="2"/>
      <c r="P729" s="2"/>
      <c r="Q729" s="2"/>
      <c r="R729" s="2"/>
      <c r="S729" s="2"/>
      <c r="T729" s="2"/>
      <c r="U729" s="2"/>
      <c r="V729" s="2"/>
      <c r="W729" s="2"/>
      <c r="X729" s="2"/>
    </row>
    <row r="730" spans="2:24" ht="13.5" customHeight="1">
      <c r="B730" s="2"/>
      <c r="C730" s="3"/>
      <c r="D730" s="3"/>
      <c r="E730" s="2"/>
      <c r="F730" s="2"/>
      <c r="G730" s="2"/>
      <c r="H730" s="2"/>
      <c r="I730" s="2"/>
      <c r="J730" s="2"/>
      <c r="K730" s="2"/>
      <c r="L730" s="2"/>
      <c r="M730" s="2"/>
      <c r="N730" s="2"/>
      <c r="O730" s="2"/>
      <c r="P730" s="2"/>
      <c r="Q730" s="2"/>
      <c r="R730" s="2"/>
      <c r="S730" s="2"/>
      <c r="T730" s="2"/>
      <c r="U730" s="2"/>
      <c r="V730" s="2"/>
      <c r="W730" s="2"/>
      <c r="X730" s="2"/>
    </row>
    <row r="731" spans="2:24" ht="13.5" customHeight="1">
      <c r="B731" s="2"/>
      <c r="C731" s="3"/>
      <c r="D731" s="3"/>
      <c r="E731" s="2"/>
      <c r="F731" s="2"/>
      <c r="G731" s="2"/>
      <c r="H731" s="2"/>
      <c r="I731" s="2"/>
      <c r="J731" s="2"/>
      <c r="K731" s="2"/>
      <c r="L731" s="2"/>
      <c r="M731" s="2"/>
      <c r="N731" s="2"/>
      <c r="O731" s="2"/>
      <c r="P731" s="2"/>
      <c r="Q731" s="2"/>
      <c r="R731" s="2"/>
      <c r="S731" s="2"/>
      <c r="T731" s="2"/>
      <c r="U731" s="2"/>
      <c r="V731" s="2"/>
      <c r="W731" s="2"/>
      <c r="X731" s="2"/>
    </row>
    <row r="732" spans="2:24" ht="13.5" customHeight="1">
      <c r="B732" s="2"/>
      <c r="C732" s="3"/>
      <c r="D732" s="3"/>
      <c r="E732" s="2"/>
      <c r="F732" s="2"/>
      <c r="G732" s="2"/>
      <c r="H732" s="2"/>
      <c r="I732" s="2"/>
      <c r="J732" s="2"/>
      <c r="K732" s="2"/>
      <c r="L732" s="2"/>
      <c r="M732" s="2"/>
      <c r="N732" s="2"/>
      <c r="O732" s="2"/>
      <c r="P732" s="2"/>
      <c r="Q732" s="2"/>
      <c r="R732" s="2"/>
      <c r="S732" s="2"/>
      <c r="T732" s="2"/>
      <c r="U732" s="2"/>
      <c r="V732" s="2"/>
      <c r="W732" s="2"/>
      <c r="X732" s="2"/>
    </row>
    <row r="733" spans="2:24" ht="13.5" customHeight="1">
      <c r="B733" s="2"/>
      <c r="C733" s="3"/>
      <c r="D733" s="3"/>
      <c r="E733" s="2"/>
      <c r="F733" s="2"/>
      <c r="G733" s="2"/>
      <c r="H733" s="2"/>
      <c r="I733" s="2"/>
      <c r="J733" s="2"/>
      <c r="K733" s="2"/>
      <c r="L733" s="2"/>
      <c r="M733" s="2"/>
      <c r="N733" s="2"/>
      <c r="O733" s="2"/>
      <c r="P733" s="2"/>
      <c r="Q733" s="2"/>
      <c r="R733" s="2"/>
      <c r="S733" s="2"/>
      <c r="T733" s="2"/>
      <c r="U733" s="2"/>
      <c r="V733" s="2"/>
      <c r="W733" s="2"/>
      <c r="X733" s="2"/>
    </row>
    <row r="734" spans="2:24" ht="13.5" customHeight="1">
      <c r="B734" s="2"/>
      <c r="C734" s="3"/>
      <c r="D734" s="3"/>
      <c r="E734" s="2"/>
      <c r="F734" s="2"/>
      <c r="G734" s="2"/>
      <c r="H734" s="2"/>
      <c r="I734" s="2"/>
      <c r="J734" s="2"/>
      <c r="K734" s="2"/>
      <c r="L734" s="2"/>
      <c r="M734" s="2"/>
      <c r="N734" s="2"/>
      <c r="O734" s="2"/>
      <c r="P734" s="2"/>
      <c r="Q734" s="2"/>
      <c r="R734" s="2"/>
      <c r="S734" s="2"/>
      <c r="T734" s="2"/>
      <c r="U734" s="2"/>
      <c r="V734" s="2"/>
      <c r="W734" s="2"/>
      <c r="X734" s="2"/>
    </row>
    <row r="735" spans="2:24" ht="13.5" customHeight="1">
      <c r="B735" s="2"/>
      <c r="C735" s="3"/>
      <c r="D735" s="3"/>
      <c r="E735" s="2"/>
      <c r="F735" s="2"/>
      <c r="G735" s="2"/>
      <c r="H735" s="2"/>
      <c r="I735" s="2"/>
      <c r="J735" s="2"/>
      <c r="K735" s="2"/>
      <c r="L735" s="2"/>
      <c r="M735" s="2"/>
      <c r="N735" s="2"/>
      <c r="O735" s="2"/>
      <c r="P735" s="2"/>
      <c r="Q735" s="2"/>
      <c r="R735" s="2"/>
      <c r="S735" s="2"/>
      <c r="T735" s="2"/>
      <c r="U735" s="2"/>
      <c r="V735" s="2"/>
      <c r="W735" s="2"/>
      <c r="X735" s="2"/>
    </row>
    <row r="736" spans="2:24" ht="13.5" customHeight="1">
      <c r="B736" s="2"/>
      <c r="C736" s="3"/>
      <c r="D736" s="3"/>
      <c r="E736" s="2"/>
      <c r="F736" s="2"/>
      <c r="G736" s="2"/>
      <c r="H736" s="2"/>
      <c r="I736" s="2"/>
      <c r="J736" s="2"/>
      <c r="K736" s="2"/>
      <c r="L736" s="2"/>
      <c r="M736" s="2"/>
      <c r="N736" s="2"/>
      <c r="O736" s="2"/>
      <c r="P736" s="2"/>
      <c r="Q736" s="2"/>
      <c r="R736" s="2"/>
      <c r="S736" s="2"/>
      <c r="T736" s="2"/>
      <c r="U736" s="2"/>
      <c r="V736" s="2"/>
      <c r="W736" s="2"/>
      <c r="X736" s="2"/>
    </row>
    <row r="737" spans="2:24" ht="13.5" customHeight="1">
      <c r="B737" s="2"/>
      <c r="C737" s="3"/>
      <c r="D737" s="3"/>
      <c r="E737" s="2"/>
      <c r="F737" s="2"/>
      <c r="G737" s="2"/>
      <c r="H737" s="2"/>
      <c r="I737" s="2"/>
      <c r="J737" s="2"/>
      <c r="K737" s="2"/>
      <c r="L737" s="2"/>
      <c r="M737" s="2"/>
      <c r="N737" s="2"/>
      <c r="O737" s="2"/>
      <c r="P737" s="2"/>
      <c r="Q737" s="2"/>
      <c r="R737" s="2"/>
      <c r="S737" s="2"/>
      <c r="T737" s="2"/>
      <c r="U737" s="2"/>
      <c r="V737" s="2"/>
      <c r="W737" s="2"/>
      <c r="X737" s="2"/>
    </row>
    <row r="738" spans="2:24" ht="13.5" customHeight="1">
      <c r="B738" s="2"/>
      <c r="C738" s="3"/>
      <c r="D738" s="3"/>
      <c r="E738" s="2"/>
      <c r="F738" s="2"/>
      <c r="G738" s="2"/>
      <c r="H738" s="2"/>
      <c r="I738" s="2"/>
      <c r="J738" s="2"/>
      <c r="K738" s="2"/>
      <c r="L738" s="2"/>
      <c r="M738" s="2"/>
      <c r="N738" s="2"/>
      <c r="O738" s="2"/>
      <c r="P738" s="2"/>
      <c r="Q738" s="2"/>
      <c r="R738" s="2"/>
      <c r="S738" s="2"/>
      <c r="T738" s="2"/>
      <c r="U738" s="2"/>
      <c r="V738" s="2"/>
      <c r="W738" s="2"/>
      <c r="X738" s="2"/>
    </row>
    <row r="739" spans="2:24" ht="13.5" customHeight="1">
      <c r="B739" s="2"/>
      <c r="C739" s="3"/>
      <c r="D739" s="3"/>
      <c r="E739" s="2"/>
      <c r="F739" s="2"/>
      <c r="G739" s="2"/>
      <c r="H739" s="2"/>
      <c r="I739" s="2"/>
      <c r="J739" s="2"/>
      <c r="K739" s="2"/>
      <c r="L739" s="2"/>
      <c r="M739" s="2"/>
      <c r="N739" s="2"/>
      <c r="O739" s="2"/>
      <c r="P739" s="2"/>
      <c r="Q739" s="2"/>
      <c r="R739" s="2"/>
      <c r="S739" s="2"/>
      <c r="T739" s="2"/>
      <c r="U739" s="2"/>
      <c r="V739" s="2"/>
      <c r="W739" s="2"/>
      <c r="X739" s="2"/>
    </row>
    <row r="740" spans="2:24" ht="13.5" customHeight="1">
      <c r="B740" s="2"/>
      <c r="C740" s="3"/>
      <c r="D740" s="3"/>
      <c r="E740" s="2"/>
      <c r="F740" s="2"/>
      <c r="G740" s="2"/>
      <c r="H740" s="2"/>
      <c r="I740" s="2"/>
      <c r="J740" s="2"/>
      <c r="K740" s="2"/>
      <c r="L740" s="2"/>
      <c r="M740" s="2"/>
      <c r="N740" s="2"/>
      <c r="O740" s="2"/>
      <c r="P740" s="2"/>
      <c r="Q740" s="2"/>
      <c r="R740" s="2"/>
      <c r="S740" s="2"/>
      <c r="T740" s="2"/>
      <c r="U740" s="2"/>
      <c r="V740" s="2"/>
      <c r="W740" s="2"/>
      <c r="X740" s="2"/>
    </row>
    <row r="741" spans="2:24" ht="13.5" customHeight="1">
      <c r="B741" s="2"/>
      <c r="C741" s="3"/>
      <c r="D741" s="3"/>
      <c r="E741" s="2"/>
      <c r="F741" s="2"/>
      <c r="G741" s="2"/>
      <c r="H741" s="2"/>
      <c r="I741" s="2"/>
      <c r="J741" s="2"/>
      <c r="K741" s="2"/>
      <c r="L741" s="2"/>
      <c r="M741" s="2"/>
      <c r="N741" s="2"/>
      <c r="O741" s="2"/>
      <c r="P741" s="2"/>
      <c r="Q741" s="2"/>
      <c r="R741" s="2"/>
      <c r="S741" s="2"/>
      <c r="T741" s="2"/>
      <c r="U741" s="2"/>
      <c r="V741" s="2"/>
      <c r="W741" s="2"/>
      <c r="X741" s="2"/>
    </row>
    <row r="742" spans="2:24" ht="13.5" customHeight="1">
      <c r="B742" s="2"/>
      <c r="C742" s="3"/>
      <c r="D742" s="3"/>
      <c r="E742" s="2"/>
      <c r="F742" s="2"/>
      <c r="G742" s="2"/>
      <c r="H742" s="2"/>
      <c r="I742" s="2"/>
      <c r="J742" s="2"/>
      <c r="K742" s="2"/>
      <c r="L742" s="2"/>
      <c r="M742" s="2"/>
      <c r="N742" s="2"/>
      <c r="O742" s="2"/>
      <c r="P742" s="2"/>
      <c r="Q742" s="2"/>
      <c r="R742" s="2"/>
      <c r="S742" s="2"/>
      <c r="T742" s="2"/>
      <c r="U742" s="2"/>
      <c r="V742" s="2"/>
      <c r="W742" s="2"/>
      <c r="X742" s="2"/>
    </row>
    <row r="743" spans="2:24" ht="13.5" customHeight="1">
      <c r="B743" s="2"/>
      <c r="C743" s="3"/>
      <c r="D743" s="3"/>
      <c r="E743" s="2"/>
      <c r="F743" s="2"/>
      <c r="G743" s="2"/>
      <c r="H743" s="2"/>
      <c r="I743" s="2"/>
      <c r="J743" s="2"/>
      <c r="K743" s="2"/>
      <c r="L743" s="2"/>
      <c r="M743" s="2"/>
      <c r="N743" s="2"/>
      <c r="O743" s="2"/>
      <c r="P743" s="2"/>
      <c r="Q743" s="2"/>
      <c r="R743" s="2"/>
      <c r="S743" s="2"/>
      <c r="T743" s="2"/>
      <c r="U743" s="2"/>
      <c r="V743" s="2"/>
      <c r="W743" s="2"/>
      <c r="X743" s="2"/>
    </row>
    <row r="744" spans="2:24" ht="13.5" customHeight="1">
      <c r="B744" s="2"/>
      <c r="C744" s="3"/>
      <c r="D744" s="3"/>
      <c r="E744" s="2"/>
      <c r="F744" s="2"/>
      <c r="G744" s="2"/>
      <c r="H744" s="2"/>
      <c r="I744" s="2"/>
      <c r="J744" s="2"/>
      <c r="K744" s="2"/>
      <c r="L744" s="2"/>
      <c r="M744" s="2"/>
      <c r="N744" s="2"/>
      <c r="O744" s="2"/>
      <c r="P744" s="2"/>
      <c r="Q744" s="2"/>
      <c r="R744" s="2"/>
      <c r="S744" s="2"/>
      <c r="T744" s="2"/>
      <c r="U744" s="2"/>
      <c r="V744" s="2"/>
      <c r="W744" s="2"/>
      <c r="X744" s="2"/>
    </row>
    <row r="745" spans="2:24" ht="13.5" customHeight="1">
      <c r="B745" s="2"/>
      <c r="C745" s="3"/>
      <c r="D745" s="3"/>
      <c r="E745" s="2"/>
      <c r="F745" s="2"/>
      <c r="G745" s="2"/>
      <c r="H745" s="2"/>
      <c r="I745" s="2"/>
      <c r="J745" s="2"/>
      <c r="K745" s="2"/>
      <c r="L745" s="2"/>
      <c r="M745" s="2"/>
      <c r="N745" s="2"/>
      <c r="O745" s="2"/>
      <c r="P745" s="2"/>
      <c r="Q745" s="2"/>
      <c r="R745" s="2"/>
      <c r="S745" s="2"/>
      <c r="T745" s="2"/>
      <c r="U745" s="2"/>
      <c r="V745" s="2"/>
      <c r="W745" s="2"/>
      <c r="X745" s="2"/>
    </row>
    <row r="746" spans="2:24" ht="13.5" customHeight="1">
      <c r="B746" s="2"/>
      <c r="C746" s="3"/>
      <c r="D746" s="3"/>
      <c r="E746" s="2"/>
      <c r="F746" s="2"/>
      <c r="G746" s="2"/>
      <c r="H746" s="2"/>
      <c r="I746" s="2"/>
      <c r="J746" s="2"/>
      <c r="K746" s="2"/>
      <c r="L746" s="2"/>
      <c r="M746" s="2"/>
      <c r="N746" s="2"/>
      <c r="O746" s="2"/>
      <c r="P746" s="2"/>
      <c r="Q746" s="2"/>
      <c r="R746" s="2"/>
      <c r="S746" s="2"/>
      <c r="T746" s="2"/>
      <c r="U746" s="2"/>
      <c r="V746" s="2"/>
      <c r="W746" s="2"/>
      <c r="X746" s="2"/>
    </row>
    <row r="747" spans="2:24" ht="13.5" customHeight="1">
      <c r="B747" s="2"/>
      <c r="C747" s="3"/>
      <c r="D747" s="3"/>
      <c r="E747" s="2"/>
      <c r="F747" s="2"/>
      <c r="G747" s="2"/>
      <c r="H747" s="2"/>
      <c r="I747" s="2"/>
      <c r="J747" s="2"/>
      <c r="K747" s="2"/>
      <c r="L747" s="2"/>
      <c r="M747" s="2"/>
      <c r="N747" s="2"/>
      <c r="O747" s="2"/>
      <c r="P747" s="2"/>
      <c r="Q747" s="2"/>
      <c r="R747" s="2"/>
      <c r="S747" s="2"/>
      <c r="T747" s="2"/>
      <c r="U747" s="2"/>
      <c r="V747" s="2"/>
      <c r="W747" s="2"/>
      <c r="X747" s="2"/>
    </row>
    <row r="748" spans="2:24" ht="13.5" customHeight="1">
      <c r="B748" s="2"/>
      <c r="C748" s="3"/>
      <c r="D748" s="3"/>
      <c r="E748" s="2"/>
      <c r="F748" s="2"/>
      <c r="G748" s="2"/>
      <c r="H748" s="2"/>
      <c r="I748" s="2"/>
      <c r="J748" s="2"/>
      <c r="K748" s="2"/>
      <c r="L748" s="2"/>
      <c r="M748" s="2"/>
      <c r="N748" s="2"/>
      <c r="O748" s="2"/>
      <c r="P748" s="2"/>
      <c r="Q748" s="2"/>
      <c r="R748" s="2"/>
      <c r="S748" s="2"/>
      <c r="T748" s="2"/>
      <c r="U748" s="2"/>
      <c r="V748" s="2"/>
      <c r="W748" s="2"/>
      <c r="X748" s="2"/>
    </row>
    <row r="749" spans="2:24" ht="13.5" customHeight="1">
      <c r="B749" s="2"/>
      <c r="C749" s="3"/>
      <c r="D749" s="3"/>
      <c r="E749" s="2"/>
      <c r="F749" s="2"/>
      <c r="G749" s="2"/>
      <c r="H749" s="2"/>
      <c r="I749" s="2"/>
      <c r="J749" s="2"/>
      <c r="K749" s="2"/>
      <c r="L749" s="2"/>
      <c r="M749" s="2"/>
      <c r="N749" s="2"/>
      <c r="O749" s="2"/>
      <c r="P749" s="2"/>
      <c r="Q749" s="2"/>
      <c r="R749" s="2"/>
      <c r="S749" s="2"/>
      <c r="T749" s="2"/>
      <c r="U749" s="2"/>
      <c r="V749" s="2"/>
      <c r="W749" s="2"/>
      <c r="X749" s="2"/>
    </row>
    <row r="750" spans="2:24" ht="13.5" customHeight="1">
      <c r="B750" s="2"/>
      <c r="C750" s="3"/>
      <c r="D750" s="3"/>
      <c r="E750" s="2"/>
      <c r="F750" s="2"/>
      <c r="G750" s="2"/>
      <c r="H750" s="2"/>
      <c r="I750" s="2"/>
      <c r="J750" s="2"/>
      <c r="K750" s="2"/>
      <c r="L750" s="2"/>
      <c r="M750" s="2"/>
      <c r="N750" s="2"/>
      <c r="O750" s="2"/>
      <c r="P750" s="2"/>
      <c r="Q750" s="2"/>
      <c r="R750" s="2"/>
      <c r="S750" s="2"/>
      <c r="T750" s="2"/>
      <c r="U750" s="2"/>
      <c r="V750" s="2"/>
      <c r="W750" s="2"/>
      <c r="X750" s="2"/>
    </row>
    <row r="751" spans="2:24" ht="13.5" customHeight="1">
      <c r="B751" s="2"/>
      <c r="C751" s="3"/>
      <c r="D751" s="3"/>
      <c r="E751" s="2"/>
      <c r="F751" s="2"/>
      <c r="G751" s="2"/>
      <c r="H751" s="2"/>
      <c r="I751" s="2"/>
      <c r="J751" s="2"/>
      <c r="K751" s="2"/>
      <c r="L751" s="2"/>
      <c r="M751" s="2"/>
      <c r="N751" s="2"/>
      <c r="O751" s="2"/>
      <c r="P751" s="2"/>
      <c r="Q751" s="2"/>
      <c r="R751" s="2"/>
      <c r="S751" s="2"/>
      <c r="T751" s="2"/>
      <c r="U751" s="2"/>
      <c r="V751" s="2"/>
      <c r="W751" s="2"/>
      <c r="X751" s="2"/>
    </row>
    <row r="752" spans="2:24" ht="13.5" customHeight="1">
      <c r="B752" s="2"/>
      <c r="C752" s="3"/>
      <c r="D752" s="3"/>
      <c r="E752" s="2"/>
      <c r="F752" s="2"/>
      <c r="G752" s="2"/>
      <c r="H752" s="2"/>
      <c r="I752" s="2"/>
      <c r="J752" s="2"/>
      <c r="K752" s="2"/>
      <c r="L752" s="2"/>
      <c r="M752" s="2"/>
      <c r="N752" s="2"/>
      <c r="O752" s="2"/>
      <c r="P752" s="2"/>
      <c r="Q752" s="2"/>
      <c r="R752" s="2"/>
      <c r="S752" s="2"/>
      <c r="T752" s="2"/>
      <c r="U752" s="2"/>
      <c r="V752" s="2"/>
      <c r="W752" s="2"/>
      <c r="X752" s="2"/>
    </row>
    <row r="753" spans="2:24" ht="13.5" customHeight="1">
      <c r="B753" s="2"/>
      <c r="C753" s="3"/>
      <c r="D753" s="3"/>
      <c r="E753" s="2"/>
      <c r="F753" s="2"/>
      <c r="G753" s="2"/>
      <c r="H753" s="2"/>
      <c r="I753" s="2"/>
      <c r="J753" s="2"/>
      <c r="K753" s="2"/>
      <c r="L753" s="2"/>
      <c r="M753" s="2"/>
      <c r="N753" s="2"/>
      <c r="O753" s="2"/>
      <c r="P753" s="2"/>
      <c r="Q753" s="2"/>
      <c r="R753" s="2"/>
      <c r="S753" s="2"/>
      <c r="T753" s="2"/>
      <c r="U753" s="2"/>
      <c r="V753" s="2"/>
      <c r="W753" s="2"/>
      <c r="X753" s="2"/>
    </row>
    <row r="754" spans="2:24" ht="13.5" customHeight="1">
      <c r="B754" s="2"/>
      <c r="C754" s="3"/>
      <c r="D754" s="3"/>
      <c r="E754" s="2"/>
      <c r="F754" s="2"/>
      <c r="G754" s="2"/>
      <c r="H754" s="2"/>
      <c r="I754" s="2"/>
      <c r="J754" s="2"/>
      <c r="K754" s="2"/>
      <c r="L754" s="2"/>
      <c r="M754" s="2"/>
      <c r="N754" s="2"/>
      <c r="O754" s="2"/>
      <c r="P754" s="2"/>
      <c r="Q754" s="2"/>
      <c r="R754" s="2"/>
      <c r="S754" s="2"/>
      <c r="T754" s="2"/>
      <c r="U754" s="2"/>
      <c r="V754" s="2"/>
      <c r="W754" s="2"/>
      <c r="X754" s="2"/>
    </row>
    <row r="755" spans="2:24" ht="13.5" customHeight="1">
      <c r="B755" s="2"/>
      <c r="C755" s="3"/>
      <c r="D755" s="3"/>
      <c r="E755" s="2"/>
      <c r="F755" s="2"/>
      <c r="G755" s="2"/>
      <c r="H755" s="2"/>
      <c r="I755" s="2"/>
      <c r="J755" s="2"/>
      <c r="K755" s="2"/>
      <c r="L755" s="2"/>
      <c r="M755" s="2"/>
      <c r="N755" s="2"/>
      <c r="O755" s="2"/>
      <c r="P755" s="2"/>
      <c r="Q755" s="2"/>
      <c r="R755" s="2"/>
      <c r="S755" s="2"/>
      <c r="T755" s="2"/>
      <c r="U755" s="2"/>
      <c r="V755" s="2"/>
      <c r="W755" s="2"/>
      <c r="X755" s="2"/>
    </row>
    <row r="756" spans="2:24" ht="13.5" customHeight="1">
      <c r="B756" s="2"/>
      <c r="C756" s="3"/>
      <c r="D756" s="3"/>
      <c r="E756" s="2"/>
      <c r="F756" s="2"/>
      <c r="G756" s="2"/>
      <c r="H756" s="2"/>
      <c r="I756" s="2"/>
      <c r="J756" s="2"/>
      <c r="K756" s="2"/>
      <c r="L756" s="2"/>
      <c r="M756" s="2"/>
      <c r="N756" s="2"/>
      <c r="O756" s="2"/>
      <c r="P756" s="2"/>
      <c r="Q756" s="2"/>
      <c r="R756" s="2"/>
      <c r="S756" s="2"/>
      <c r="T756" s="2"/>
      <c r="U756" s="2"/>
      <c r="V756" s="2"/>
      <c r="W756" s="2"/>
      <c r="X756" s="2"/>
    </row>
    <row r="757" spans="2:24" ht="13.5" customHeight="1">
      <c r="B757" s="2"/>
      <c r="C757" s="3"/>
      <c r="D757" s="3"/>
      <c r="E757" s="2"/>
      <c r="F757" s="2"/>
      <c r="G757" s="2"/>
      <c r="H757" s="2"/>
      <c r="I757" s="2"/>
      <c r="J757" s="2"/>
      <c r="K757" s="2"/>
      <c r="L757" s="2"/>
      <c r="M757" s="2"/>
      <c r="N757" s="2"/>
      <c r="O757" s="2"/>
      <c r="P757" s="2"/>
      <c r="Q757" s="2"/>
      <c r="R757" s="2"/>
      <c r="S757" s="2"/>
      <c r="T757" s="2"/>
      <c r="U757" s="2"/>
      <c r="V757" s="2"/>
      <c r="W757" s="2"/>
      <c r="X757" s="2"/>
    </row>
    <row r="758" spans="2:24" ht="13.5" customHeight="1">
      <c r="B758" s="2"/>
      <c r="C758" s="3"/>
      <c r="D758" s="3"/>
      <c r="E758" s="2"/>
      <c r="F758" s="2"/>
      <c r="G758" s="2"/>
      <c r="H758" s="2"/>
      <c r="I758" s="2"/>
      <c r="J758" s="2"/>
      <c r="K758" s="2"/>
      <c r="L758" s="2"/>
      <c r="M758" s="2"/>
      <c r="N758" s="2"/>
      <c r="O758" s="2"/>
      <c r="P758" s="2"/>
      <c r="Q758" s="2"/>
      <c r="R758" s="2"/>
      <c r="S758" s="2"/>
      <c r="T758" s="2"/>
      <c r="U758" s="2"/>
      <c r="V758" s="2"/>
      <c r="W758" s="2"/>
      <c r="X758" s="2"/>
    </row>
    <row r="759" spans="2:24" ht="13.5" customHeight="1">
      <c r="B759" s="2"/>
      <c r="C759" s="3"/>
      <c r="D759" s="3"/>
      <c r="E759" s="2"/>
      <c r="F759" s="2"/>
      <c r="G759" s="2"/>
      <c r="H759" s="2"/>
      <c r="I759" s="2"/>
      <c r="J759" s="2"/>
      <c r="K759" s="2"/>
      <c r="L759" s="2"/>
      <c r="M759" s="2"/>
      <c r="N759" s="2"/>
      <c r="O759" s="2"/>
      <c r="P759" s="2"/>
      <c r="Q759" s="2"/>
      <c r="R759" s="2"/>
      <c r="S759" s="2"/>
      <c r="T759" s="2"/>
      <c r="U759" s="2"/>
      <c r="V759" s="2"/>
      <c r="W759" s="2"/>
      <c r="X759" s="2"/>
    </row>
    <row r="760" spans="2:24" ht="13.5" customHeight="1">
      <c r="B760" s="2"/>
      <c r="C760" s="3"/>
      <c r="D760" s="3"/>
      <c r="E760" s="2"/>
      <c r="F760" s="2"/>
      <c r="G760" s="2"/>
      <c r="H760" s="2"/>
      <c r="I760" s="2"/>
      <c r="J760" s="2"/>
      <c r="K760" s="2"/>
      <c r="L760" s="2"/>
      <c r="M760" s="2"/>
      <c r="N760" s="2"/>
      <c r="O760" s="2"/>
      <c r="P760" s="2"/>
      <c r="Q760" s="2"/>
      <c r="R760" s="2"/>
      <c r="S760" s="2"/>
      <c r="T760" s="2"/>
      <c r="U760" s="2"/>
      <c r="V760" s="2"/>
      <c r="W760" s="2"/>
      <c r="X760" s="2"/>
    </row>
    <row r="761" spans="2:24" ht="13.5" customHeight="1">
      <c r="B761" s="2"/>
      <c r="C761" s="3"/>
      <c r="D761" s="3"/>
      <c r="E761" s="2"/>
      <c r="F761" s="2"/>
      <c r="G761" s="2"/>
      <c r="H761" s="2"/>
      <c r="I761" s="2"/>
      <c r="J761" s="2"/>
      <c r="K761" s="2"/>
      <c r="L761" s="2"/>
      <c r="M761" s="2"/>
      <c r="N761" s="2"/>
      <c r="O761" s="2"/>
      <c r="P761" s="2"/>
      <c r="Q761" s="2"/>
      <c r="R761" s="2"/>
      <c r="S761" s="2"/>
      <c r="T761" s="2"/>
      <c r="U761" s="2"/>
      <c r="V761" s="2"/>
      <c r="W761" s="2"/>
      <c r="X761" s="2"/>
    </row>
    <row r="762" spans="2:24" ht="13.5" customHeight="1">
      <c r="B762" s="2"/>
      <c r="C762" s="3"/>
      <c r="D762" s="3"/>
      <c r="E762" s="2"/>
      <c r="F762" s="2"/>
      <c r="G762" s="2"/>
      <c r="H762" s="2"/>
      <c r="I762" s="2"/>
      <c r="J762" s="2"/>
      <c r="K762" s="2"/>
      <c r="L762" s="2"/>
      <c r="M762" s="2"/>
      <c r="N762" s="2"/>
      <c r="O762" s="2"/>
      <c r="P762" s="2"/>
      <c r="Q762" s="2"/>
      <c r="R762" s="2"/>
      <c r="S762" s="2"/>
      <c r="T762" s="2"/>
      <c r="U762" s="2"/>
      <c r="V762" s="2"/>
      <c r="W762" s="2"/>
      <c r="X762" s="2"/>
    </row>
    <row r="763" spans="2:24" ht="13.5" customHeight="1">
      <c r="B763" s="2"/>
      <c r="C763" s="3"/>
      <c r="D763" s="3"/>
      <c r="E763" s="2"/>
      <c r="F763" s="2"/>
      <c r="G763" s="2"/>
      <c r="H763" s="2"/>
      <c r="I763" s="2"/>
      <c r="J763" s="2"/>
      <c r="K763" s="2"/>
      <c r="L763" s="2"/>
      <c r="M763" s="2"/>
      <c r="N763" s="2"/>
      <c r="O763" s="2"/>
      <c r="P763" s="2"/>
      <c r="Q763" s="2"/>
      <c r="R763" s="2"/>
      <c r="S763" s="2"/>
      <c r="T763" s="2"/>
      <c r="U763" s="2"/>
      <c r="V763" s="2"/>
      <c r="W763" s="2"/>
      <c r="X763" s="2"/>
    </row>
    <row r="764" spans="2:24" ht="13.5" customHeight="1">
      <c r="B764" s="2"/>
      <c r="C764" s="3"/>
      <c r="D764" s="3"/>
      <c r="E764" s="2"/>
      <c r="F764" s="2"/>
      <c r="G764" s="2"/>
      <c r="H764" s="2"/>
      <c r="I764" s="2"/>
      <c r="J764" s="2"/>
      <c r="K764" s="2"/>
      <c r="L764" s="2"/>
      <c r="M764" s="2"/>
      <c r="N764" s="2"/>
      <c r="O764" s="2"/>
      <c r="P764" s="2"/>
      <c r="Q764" s="2"/>
      <c r="R764" s="2"/>
      <c r="S764" s="2"/>
      <c r="T764" s="2"/>
      <c r="U764" s="2"/>
      <c r="V764" s="2"/>
      <c r="W764" s="2"/>
      <c r="X764" s="2"/>
    </row>
    <row r="765" spans="2:24" ht="13.5" customHeight="1">
      <c r="B765" s="2"/>
      <c r="C765" s="3"/>
      <c r="D765" s="3"/>
      <c r="E765" s="2"/>
      <c r="F765" s="2"/>
      <c r="G765" s="2"/>
      <c r="H765" s="2"/>
      <c r="I765" s="2"/>
      <c r="J765" s="2"/>
      <c r="K765" s="2"/>
      <c r="L765" s="2"/>
      <c r="M765" s="2"/>
      <c r="N765" s="2"/>
      <c r="O765" s="2"/>
      <c r="P765" s="2"/>
      <c r="Q765" s="2"/>
      <c r="R765" s="2"/>
      <c r="S765" s="2"/>
      <c r="T765" s="2"/>
      <c r="U765" s="2"/>
      <c r="V765" s="2"/>
      <c r="W765" s="2"/>
      <c r="X765" s="2"/>
    </row>
    <row r="766" spans="2:24" ht="13.5" customHeight="1">
      <c r="B766" s="2"/>
      <c r="C766" s="3"/>
      <c r="D766" s="3"/>
      <c r="E766" s="2"/>
      <c r="F766" s="2"/>
      <c r="G766" s="2"/>
      <c r="H766" s="2"/>
      <c r="I766" s="2"/>
      <c r="J766" s="2"/>
      <c r="K766" s="2"/>
      <c r="L766" s="2"/>
      <c r="M766" s="2"/>
      <c r="N766" s="2"/>
      <c r="O766" s="2"/>
      <c r="P766" s="2"/>
      <c r="Q766" s="2"/>
      <c r="R766" s="2"/>
      <c r="S766" s="2"/>
      <c r="T766" s="2"/>
      <c r="U766" s="2"/>
      <c r="V766" s="2"/>
      <c r="W766" s="2"/>
      <c r="X766" s="2"/>
    </row>
    <row r="767" spans="2:24" ht="13.5" customHeight="1">
      <c r="B767" s="2"/>
      <c r="C767" s="3"/>
      <c r="D767" s="3"/>
      <c r="E767" s="2"/>
      <c r="F767" s="2"/>
      <c r="G767" s="2"/>
      <c r="H767" s="2"/>
      <c r="I767" s="2"/>
      <c r="J767" s="2"/>
      <c r="K767" s="2"/>
      <c r="L767" s="2"/>
      <c r="M767" s="2"/>
      <c r="N767" s="2"/>
      <c r="O767" s="2"/>
      <c r="P767" s="2"/>
      <c r="Q767" s="2"/>
      <c r="R767" s="2"/>
      <c r="S767" s="2"/>
      <c r="T767" s="2"/>
      <c r="U767" s="2"/>
      <c r="V767" s="2"/>
      <c r="W767" s="2"/>
      <c r="X767" s="2"/>
    </row>
    <row r="768" spans="2:24" ht="13.5" customHeight="1">
      <c r="B768" s="2"/>
      <c r="C768" s="3"/>
      <c r="D768" s="3"/>
      <c r="E768" s="2"/>
      <c r="F768" s="2"/>
      <c r="G768" s="2"/>
      <c r="H768" s="2"/>
      <c r="I768" s="2"/>
      <c r="J768" s="2"/>
      <c r="K768" s="2"/>
      <c r="L768" s="2"/>
      <c r="M768" s="2"/>
      <c r="N768" s="2"/>
      <c r="O768" s="2"/>
      <c r="P768" s="2"/>
      <c r="Q768" s="2"/>
      <c r="R768" s="2"/>
      <c r="S768" s="2"/>
      <c r="T768" s="2"/>
      <c r="U768" s="2"/>
      <c r="V768" s="2"/>
      <c r="W768" s="2"/>
      <c r="X768" s="2"/>
    </row>
    <row r="769" spans="2:24" ht="13.5" customHeight="1">
      <c r="B769" s="2"/>
      <c r="C769" s="3"/>
      <c r="D769" s="3"/>
      <c r="E769" s="2"/>
      <c r="F769" s="2"/>
      <c r="G769" s="2"/>
      <c r="H769" s="2"/>
      <c r="I769" s="2"/>
      <c r="J769" s="2"/>
      <c r="K769" s="2"/>
      <c r="L769" s="2"/>
      <c r="M769" s="2"/>
      <c r="N769" s="2"/>
      <c r="O769" s="2"/>
      <c r="P769" s="2"/>
      <c r="Q769" s="2"/>
      <c r="R769" s="2"/>
      <c r="S769" s="2"/>
      <c r="T769" s="2"/>
      <c r="U769" s="2"/>
      <c r="V769" s="2"/>
      <c r="W769" s="2"/>
      <c r="X769" s="2"/>
    </row>
    <row r="770" spans="2:24" ht="13.5" customHeight="1">
      <c r="B770" s="2"/>
      <c r="C770" s="3"/>
      <c r="D770" s="3"/>
      <c r="E770" s="2"/>
      <c r="F770" s="2"/>
      <c r="G770" s="2"/>
      <c r="H770" s="2"/>
      <c r="I770" s="2"/>
      <c r="J770" s="2"/>
      <c r="K770" s="2"/>
      <c r="L770" s="2"/>
      <c r="M770" s="2"/>
      <c r="N770" s="2"/>
      <c r="O770" s="2"/>
      <c r="P770" s="2"/>
      <c r="Q770" s="2"/>
      <c r="R770" s="2"/>
      <c r="S770" s="2"/>
      <c r="T770" s="2"/>
      <c r="U770" s="2"/>
      <c r="V770" s="2"/>
      <c r="W770" s="2"/>
      <c r="X770" s="2"/>
    </row>
    <row r="771" spans="2:24" ht="13.5" customHeight="1">
      <c r="B771" s="2"/>
      <c r="C771" s="3"/>
      <c r="D771" s="3"/>
      <c r="E771" s="2"/>
      <c r="F771" s="2"/>
      <c r="G771" s="2"/>
      <c r="H771" s="2"/>
      <c r="I771" s="2"/>
      <c r="J771" s="2"/>
      <c r="K771" s="2"/>
      <c r="L771" s="2"/>
      <c r="M771" s="2"/>
      <c r="N771" s="2"/>
      <c r="O771" s="2"/>
      <c r="P771" s="2"/>
      <c r="Q771" s="2"/>
      <c r="R771" s="2"/>
      <c r="S771" s="2"/>
      <c r="T771" s="2"/>
      <c r="U771" s="2"/>
      <c r="V771" s="2"/>
      <c r="W771" s="2"/>
      <c r="X771" s="2"/>
    </row>
    <row r="772" spans="2:24" ht="13.5" customHeight="1">
      <c r="B772" s="2"/>
      <c r="C772" s="3"/>
      <c r="D772" s="3"/>
      <c r="E772" s="2"/>
      <c r="F772" s="2"/>
      <c r="G772" s="2"/>
      <c r="H772" s="2"/>
      <c r="I772" s="2"/>
      <c r="J772" s="2"/>
      <c r="K772" s="2"/>
      <c r="L772" s="2"/>
      <c r="M772" s="2"/>
      <c r="N772" s="2"/>
      <c r="O772" s="2"/>
      <c r="P772" s="2"/>
      <c r="Q772" s="2"/>
      <c r="R772" s="2"/>
      <c r="S772" s="2"/>
      <c r="T772" s="2"/>
      <c r="U772" s="2"/>
      <c r="V772" s="2"/>
      <c r="W772" s="2"/>
      <c r="X772" s="2"/>
    </row>
    <row r="773" spans="2:24" ht="13.5" customHeight="1">
      <c r="B773" s="2"/>
      <c r="C773" s="3"/>
      <c r="D773" s="3"/>
      <c r="E773" s="2"/>
      <c r="F773" s="2"/>
      <c r="G773" s="2"/>
      <c r="H773" s="2"/>
      <c r="I773" s="2"/>
      <c r="J773" s="2"/>
      <c r="K773" s="2"/>
      <c r="L773" s="2"/>
      <c r="M773" s="2"/>
      <c r="N773" s="2"/>
      <c r="O773" s="2"/>
      <c r="P773" s="2"/>
      <c r="Q773" s="2"/>
      <c r="R773" s="2"/>
      <c r="S773" s="2"/>
      <c r="T773" s="2"/>
      <c r="U773" s="2"/>
      <c r="V773" s="2"/>
      <c r="W773" s="2"/>
      <c r="X773" s="2"/>
    </row>
    <row r="774" spans="2:24" ht="13.5" customHeight="1">
      <c r="B774" s="2"/>
      <c r="C774" s="3"/>
      <c r="D774" s="3"/>
      <c r="E774" s="2"/>
      <c r="F774" s="2"/>
      <c r="G774" s="2"/>
      <c r="H774" s="2"/>
      <c r="I774" s="2"/>
      <c r="J774" s="2"/>
      <c r="K774" s="2"/>
      <c r="L774" s="2"/>
      <c r="M774" s="2"/>
      <c r="N774" s="2"/>
      <c r="O774" s="2"/>
      <c r="P774" s="2"/>
      <c r="Q774" s="2"/>
      <c r="R774" s="2"/>
      <c r="S774" s="2"/>
      <c r="T774" s="2"/>
      <c r="U774" s="2"/>
      <c r="V774" s="2"/>
      <c r="W774" s="2"/>
      <c r="X774" s="2"/>
    </row>
    <row r="775" spans="2:24" ht="13.5" customHeight="1">
      <c r="B775" s="2"/>
      <c r="C775" s="3"/>
      <c r="D775" s="3"/>
      <c r="E775" s="2"/>
      <c r="F775" s="2"/>
      <c r="G775" s="2"/>
      <c r="H775" s="2"/>
      <c r="I775" s="2"/>
      <c r="J775" s="2"/>
      <c r="K775" s="2"/>
      <c r="L775" s="2"/>
      <c r="M775" s="2"/>
      <c r="N775" s="2"/>
      <c r="O775" s="2"/>
      <c r="P775" s="2"/>
      <c r="Q775" s="2"/>
      <c r="R775" s="2"/>
      <c r="S775" s="2"/>
      <c r="T775" s="2"/>
      <c r="U775" s="2"/>
      <c r="V775" s="2"/>
      <c r="W775" s="2"/>
      <c r="X775" s="2"/>
    </row>
    <row r="776" spans="2:24" ht="13.5" customHeight="1">
      <c r="B776" s="2"/>
      <c r="C776" s="3"/>
      <c r="D776" s="3"/>
      <c r="E776" s="2"/>
      <c r="F776" s="2"/>
      <c r="G776" s="2"/>
      <c r="H776" s="2"/>
      <c r="I776" s="2"/>
      <c r="J776" s="2"/>
      <c r="K776" s="2"/>
      <c r="L776" s="2"/>
      <c r="M776" s="2"/>
      <c r="N776" s="2"/>
      <c r="O776" s="2"/>
      <c r="P776" s="2"/>
      <c r="Q776" s="2"/>
      <c r="R776" s="2"/>
      <c r="S776" s="2"/>
      <c r="T776" s="2"/>
      <c r="U776" s="2"/>
      <c r="V776" s="2"/>
      <c r="W776" s="2"/>
      <c r="X776" s="2"/>
    </row>
    <row r="777" spans="2:24" ht="13.5" customHeight="1">
      <c r="B777" s="2"/>
      <c r="C777" s="3"/>
      <c r="D777" s="3"/>
      <c r="E777" s="2"/>
      <c r="F777" s="2"/>
      <c r="G777" s="2"/>
      <c r="H777" s="2"/>
      <c r="I777" s="2"/>
      <c r="J777" s="2"/>
      <c r="K777" s="2"/>
      <c r="L777" s="2"/>
      <c r="M777" s="2"/>
      <c r="N777" s="2"/>
      <c r="O777" s="2"/>
      <c r="P777" s="2"/>
      <c r="Q777" s="2"/>
      <c r="R777" s="2"/>
      <c r="S777" s="2"/>
      <c r="T777" s="2"/>
      <c r="U777" s="2"/>
      <c r="V777" s="2"/>
      <c r="W777" s="2"/>
      <c r="X777" s="2"/>
    </row>
    <row r="778" spans="2:24" ht="13.5" customHeight="1">
      <c r="B778" s="2"/>
      <c r="C778" s="3"/>
      <c r="D778" s="3"/>
      <c r="E778" s="2"/>
      <c r="F778" s="2"/>
      <c r="G778" s="2"/>
      <c r="H778" s="2"/>
      <c r="I778" s="2"/>
      <c r="J778" s="2"/>
      <c r="K778" s="2"/>
      <c r="L778" s="2"/>
      <c r="M778" s="2"/>
      <c r="N778" s="2"/>
      <c r="O778" s="2"/>
      <c r="P778" s="2"/>
      <c r="Q778" s="2"/>
      <c r="R778" s="2"/>
      <c r="S778" s="2"/>
      <c r="T778" s="2"/>
      <c r="U778" s="2"/>
      <c r="V778" s="2"/>
      <c r="W778" s="2"/>
      <c r="X778" s="2"/>
    </row>
    <row r="779" spans="2:24" ht="13.5" customHeight="1">
      <c r="B779" s="2"/>
      <c r="C779" s="3"/>
      <c r="D779" s="3"/>
      <c r="E779" s="2"/>
      <c r="F779" s="2"/>
      <c r="G779" s="2"/>
      <c r="H779" s="2"/>
      <c r="I779" s="2"/>
      <c r="J779" s="2"/>
      <c r="K779" s="2"/>
      <c r="L779" s="2"/>
      <c r="M779" s="2"/>
      <c r="N779" s="2"/>
      <c r="O779" s="2"/>
      <c r="P779" s="2"/>
      <c r="Q779" s="2"/>
      <c r="R779" s="2"/>
      <c r="S779" s="2"/>
      <c r="T779" s="2"/>
      <c r="U779" s="2"/>
      <c r="V779" s="2"/>
      <c r="W779" s="2"/>
      <c r="X779" s="2"/>
    </row>
    <row r="780" spans="2:24" ht="13.5" customHeight="1">
      <c r="B780" s="2"/>
      <c r="C780" s="3"/>
      <c r="D780" s="3"/>
      <c r="E780" s="2"/>
      <c r="F780" s="2"/>
      <c r="G780" s="2"/>
      <c r="H780" s="2"/>
      <c r="I780" s="2"/>
      <c r="J780" s="2"/>
      <c r="K780" s="2"/>
      <c r="L780" s="2"/>
      <c r="M780" s="2"/>
      <c r="N780" s="2"/>
      <c r="O780" s="2"/>
      <c r="P780" s="2"/>
      <c r="Q780" s="2"/>
      <c r="R780" s="2"/>
      <c r="S780" s="2"/>
      <c r="T780" s="2"/>
      <c r="U780" s="2"/>
      <c r="V780" s="2"/>
      <c r="W780" s="2"/>
      <c r="X780" s="2"/>
    </row>
    <row r="781" spans="2:24" ht="13.5" customHeight="1">
      <c r="B781" s="2"/>
      <c r="C781" s="3"/>
      <c r="D781" s="3"/>
      <c r="E781" s="2"/>
      <c r="F781" s="2"/>
      <c r="G781" s="2"/>
      <c r="H781" s="2"/>
      <c r="I781" s="2"/>
      <c r="J781" s="2"/>
      <c r="K781" s="2"/>
      <c r="L781" s="2"/>
      <c r="M781" s="2"/>
      <c r="N781" s="2"/>
      <c r="O781" s="2"/>
      <c r="P781" s="2"/>
      <c r="Q781" s="2"/>
      <c r="R781" s="2"/>
      <c r="S781" s="2"/>
      <c r="T781" s="2"/>
      <c r="U781" s="2"/>
      <c r="V781" s="2"/>
      <c r="W781" s="2"/>
      <c r="X781" s="2"/>
    </row>
    <row r="782" spans="2:24" ht="13.5" customHeight="1">
      <c r="B782" s="2"/>
      <c r="C782" s="3"/>
      <c r="D782" s="3"/>
      <c r="E782" s="2"/>
      <c r="F782" s="2"/>
      <c r="G782" s="2"/>
      <c r="H782" s="2"/>
      <c r="I782" s="2"/>
      <c r="J782" s="2"/>
      <c r="K782" s="2"/>
      <c r="L782" s="2"/>
      <c r="M782" s="2"/>
      <c r="N782" s="2"/>
      <c r="O782" s="2"/>
      <c r="P782" s="2"/>
      <c r="Q782" s="2"/>
      <c r="R782" s="2"/>
      <c r="S782" s="2"/>
      <c r="T782" s="2"/>
      <c r="U782" s="2"/>
      <c r="V782" s="2"/>
      <c r="W782" s="2"/>
      <c r="X782" s="2"/>
    </row>
    <row r="783" spans="2:24" ht="13.5" customHeight="1">
      <c r="B783" s="2"/>
      <c r="C783" s="3"/>
      <c r="D783" s="3"/>
      <c r="E783" s="2"/>
      <c r="F783" s="2"/>
      <c r="G783" s="2"/>
      <c r="H783" s="2"/>
      <c r="I783" s="2"/>
      <c r="J783" s="2"/>
      <c r="K783" s="2"/>
      <c r="L783" s="2"/>
      <c r="M783" s="2"/>
      <c r="N783" s="2"/>
      <c r="O783" s="2"/>
      <c r="P783" s="2"/>
      <c r="Q783" s="2"/>
      <c r="R783" s="2"/>
      <c r="S783" s="2"/>
      <c r="T783" s="2"/>
      <c r="U783" s="2"/>
      <c r="V783" s="2"/>
      <c r="W783" s="2"/>
      <c r="X783" s="2"/>
    </row>
    <row r="784" spans="2:24" ht="13.5" customHeight="1">
      <c r="B784" s="2"/>
      <c r="C784" s="3"/>
      <c r="D784" s="3"/>
      <c r="E784" s="2"/>
      <c r="F784" s="2"/>
      <c r="G784" s="2"/>
      <c r="H784" s="2"/>
      <c r="I784" s="2"/>
      <c r="J784" s="2"/>
      <c r="K784" s="2"/>
      <c r="L784" s="2"/>
      <c r="M784" s="2"/>
      <c r="N784" s="2"/>
      <c r="O784" s="2"/>
      <c r="P784" s="2"/>
      <c r="Q784" s="2"/>
      <c r="R784" s="2"/>
      <c r="S784" s="2"/>
      <c r="T784" s="2"/>
      <c r="U784" s="2"/>
      <c r="V784" s="2"/>
      <c r="W784" s="2"/>
      <c r="X784" s="2"/>
    </row>
    <row r="785" spans="2:24" ht="13.5" customHeight="1">
      <c r="B785" s="2"/>
      <c r="C785" s="3"/>
      <c r="D785" s="3"/>
      <c r="E785" s="2"/>
      <c r="F785" s="2"/>
      <c r="G785" s="2"/>
      <c r="H785" s="2"/>
      <c r="I785" s="2"/>
      <c r="J785" s="2"/>
      <c r="K785" s="2"/>
      <c r="L785" s="2"/>
      <c r="M785" s="2"/>
      <c r="N785" s="2"/>
      <c r="O785" s="2"/>
      <c r="P785" s="2"/>
      <c r="Q785" s="2"/>
      <c r="R785" s="2"/>
      <c r="S785" s="2"/>
      <c r="T785" s="2"/>
      <c r="U785" s="2"/>
      <c r="V785" s="2"/>
      <c r="W785" s="2"/>
      <c r="X785" s="2"/>
    </row>
    <row r="786" spans="2:24" ht="13.5" customHeight="1">
      <c r="B786" s="2"/>
      <c r="C786" s="3"/>
      <c r="D786" s="3"/>
      <c r="E786" s="2"/>
      <c r="F786" s="2"/>
      <c r="G786" s="2"/>
      <c r="H786" s="2"/>
      <c r="I786" s="2"/>
      <c r="J786" s="2"/>
      <c r="K786" s="2"/>
      <c r="L786" s="2"/>
      <c r="M786" s="2"/>
      <c r="N786" s="2"/>
      <c r="O786" s="2"/>
      <c r="P786" s="2"/>
      <c r="Q786" s="2"/>
      <c r="R786" s="2"/>
      <c r="S786" s="2"/>
      <c r="T786" s="2"/>
      <c r="U786" s="2"/>
      <c r="V786" s="2"/>
      <c r="W786" s="2"/>
      <c r="X786" s="2"/>
    </row>
    <row r="787" spans="2:24" ht="13.5" customHeight="1">
      <c r="B787" s="2"/>
      <c r="C787" s="3"/>
      <c r="D787" s="3"/>
      <c r="E787" s="2"/>
      <c r="F787" s="2"/>
      <c r="G787" s="2"/>
      <c r="H787" s="2"/>
      <c r="I787" s="2"/>
      <c r="J787" s="2"/>
      <c r="K787" s="2"/>
      <c r="L787" s="2"/>
      <c r="M787" s="2"/>
      <c r="N787" s="2"/>
      <c r="O787" s="2"/>
      <c r="P787" s="2"/>
      <c r="Q787" s="2"/>
      <c r="R787" s="2"/>
      <c r="S787" s="2"/>
      <c r="T787" s="2"/>
      <c r="U787" s="2"/>
      <c r="V787" s="2"/>
      <c r="W787" s="2"/>
      <c r="X787" s="2"/>
    </row>
    <row r="788" spans="2:24" ht="13.5" customHeight="1">
      <c r="B788" s="2"/>
      <c r="C788" s="3"/>
      <c r="D788" s="3"/>
      <c r="E788" s="2"/>
      <c r="F788" s="2"/>
      <c r="G788" s="2"/>
      <c r="H788" s="2"/>
      <c r="I788" s="2"/>
      <c r="J788" s="2"/>
      <c r="K788" s="2"/>
      <c r="L788" s="2"/>
      <c r="M788" s="2"/>
      <c r="N788" s="2"/>
      <c r="O788" s="2"/>
      <c r="P788" s="2"/>
      <c r="Q788" s="2"/>
      <c r="R788" s="2"/>
      <c r="S788" s="2"/>
      <c r="T788" s="2"/>
      <c r="U788" s="2"/>
      <c r="V788" s="2"/>
      <c r="W788" s="2"/>
      <c r="X788" s="2"/>
    </row>
    <row r="789" spans="2:24" ht="13.5" customHeight="1">
      <c r="B789" s="2"/>
      <c r="C789" s="3"/>
      <c r="D789" s="3"/>
      <c r="E789" s="2"/>
      <c r="F789" s="2"/>
      <c r="G789" s="2"/>
      <c r="H789" s="2"/>
      <c r="I789" s="2"/>
      <c r="J789" s="2"/>
      <c r="K789" s="2"/>
      <c r="L789" s="2"/>
      <c r="M789" s="2"/>
      <c r="N789" s="2"/>
      <c r="O789" s="2"/>
      <c r="P789" s="2"/>
      <c r="Q789" s="2"/>
      <c r="R789" s="2"/>
      <c r="S789" s="2"/>
      <c r="T789" s="2"/>
      <c r="U789" s="2"/>
      <c r="V789" s="2"/>
      <c r="W789" s="2"/>
      <c r="X789" s="2"/>
    </row>
    <row r="790" spans="2:24" ht="13.5" customHeight="1">
      <c r="B790" s="2"/>
      <c r="C790" s="3"/>
      <c r="D790" s="3"/>
      <c r="E790" s="2"/>
      <c r="F790" s="2"/>
      <c r="G790" s="2"/>
      <c r="H790" s="2"/>
      <c r="I790" s="2"/>
      <c r="J790" s="2"/>
      <c r="K790" s="2"/>
      <c r="L790" s="2"/>
      <c r="M790" s="2"/>
      <c r="N790" s="2"/>
      <c r="O790" s="2"/>
      <c r="P790" s="2"/>
      <c r="Q790" s="2"/>
      <c r="R790" s="2"/>
      <c r="S790" s="2"/>
      <c r="T790" s="2"/>
      <c r="U790" s="2"/>
      <c r="V790" s="2"/>
      <c r="W790" s="2"/>
      <c r="X790" s="2"/>
    </row>
    <row r="791" spans="2:24" ht="13.5" customHeight="1">
      <c r="B791" s="2"/>
      <c r="C791" s="3"/>
      <c r="D791" s="3"/>
      <c r="E791" s="2"/>
      <c r="F791" s="2"/>
      <c r="G791" s="2"/>
      <c r="H791" s="2"/>
      <c r="I791" s="2"/>
      <c r="J791" s="2"/>
      <c r="K791" s="2"/>
      <c r="L791" s="2"/>
      <c r="M791" s="2"/>
      <c r="N791" s="2"/>
      <c r="O791" s="2"/>
      <c r="P791" s="2"/>
      <c r="Q791" s="2"/>
      <c r="R791" s="2"/>
      <c r="S791" s="2"/>
      <c r="T791" s="2"/>
      <c r="U791" s="2"/>
      <c r="V791" s="2"/>
      <c r="W791" s="2"/>
      <c r="X791" s="2"/>
    </row>
    <row r="792" spans="2:24" ht="13.5" customHeight="1">
      <c r="B792" s="2"/>
      <c r="C792" s="3"/>
      <c r="D792" s="3"/>
      <c r="E792" s="2"/>
      <c r="F792" s="2"/>
      <c r="G792" s="2"/>
      <c r="H792" s="2"/>
      <c r="I792" s="2"/>
      <c r="J792" s="2"/>
      <c r="K792" s="2"/>
      <c r="L792" s="2"/>
      <c r="M792" s="2"/>
      <c r="N792" s="2"/>
      <c r="O792" s="2"/>
      <c r="P792" s="2"/>
      <c r="Q792" s="2"/>
      <c r="R792" s="2"/>
      <c r="S792" s="2"/>
      <c r="T792" s="2"/>
      <c r="U792" s="2"/>
      <c r="V792" s="2"/>
      <c r="W792" s="2"/>
      <c r="X792" s="2"/>
    </row>
    <row r="793" spans="2:24" ht="13.5" customHeight="1">
      <c r="B793" s="2"/>
      <c r="C793" s="3"/>
      <c r="D793" s="3"/>
      <c r="E793" s="2"/>
      <c r="F793" s="2"/>
      <c r="G793" s="2"/>
      <c r="H793" s="2"/>
      <c r="I793" s="2"/>
      <c r="J793" s="2"/>
      <c r="K793" s="2"/>
      <c r="L793" s="2"/>
      <c r="M793" s="2"/>
      <c r="N793" s="2"/>
      <c r="O793" s="2"/>
      <c r="P793" s="2"/>
      <c r="Q793" s="2"/>
      <c r="R793" s="2"/>
      <c r="S793" s="2"/>
      <c r="T793" s="2"/>
      <c r="U793" s="2"/>
      <c r="V793" s="2"/>
      <c r="W793" s="2"/>
      <c r="X793" s="2"/>
    </row>
    <row r="794" spans="2:24" ht="13.5" customHeight="1">
      <c r="B794" s="2"/>
      <c r="C794" s="3"/>
      <c r="D794" s="3"/>
      <c r="E794" s="2"/>
      <c r="F794" s="2"/>
      <c r="G794" s="2"/>
      <c r="H794" s="2"/>
      <c r="I794" s="2"/>
      <c r="J794" s="2"/>
      <c r="K794" s="2"/>
      <c r="L794" s="2"/>
      <c r="M794" s="2"/>
      <c r="N794" s="2"/>
      <c r="O794" s="2"/>
      <c r="P794" s="2"/>
      <c r="Q794" s="2"/>
      <c r="R794" s="2"/>
      <c r="S794" s="2"/>
      <c r="T794" s="2"/>
      <c r="U794" s="2"/>
      <c r="V794" s="2"/>
      <c r="W794" s="2"/>
      <c r="X794" s="2"/>
    </row>
    <row r="795" spans="2:24" ht="13.5" customHeight="1">
      <c r="B795" s="2"/>
      <c r="C795" s="3"/>
      <c r="D795" s="3"/>
      <c r="E795" s="2"/>
      <c r="F795" s="2"/>
      <c r="G795" s="2"/>
      <c r="H795" s="2"/>
      <c r="I795" s="2"/>
      <c r="J795" s="2"/>
      <c r="K795" s="2"/>
      <c r="L795" s="2"/>
      <c r="M795" s="2"/>
      <c r="N795" s="2"/>
      <c r="O795" s="2"/>
      <c r="P795" s="2"/>
      <c r="Q795" s="2"/>
      <c r="R795" s="2"/>
      <c r="S795" s="2"/>
      <c r="T795" s="2"/>
      <c r="U795" s="2"/>
      <c r="V795" s="2"/>
      <c r="W795" s="2"/>
      <c r="X795" s="2"/>
    </row>
    <row r="796" spans="2:24" ht="13.5" customHeight="1">
      <c r="B796" s="2"/>
      <c r="C796" s="3"/>
      <c r="D796" s="3"/>
      <c r="E796" s="2"/>
      <c r="F796" s="2"/>
      <c r="G796" s="2"/>
      <c r="H796" s="2"/>
      <c r="I796" s="2"/>
      <c r="J796" s="2"/>
      <c r="K796" s="2"/>
      <c r="L796" s="2"/>
      <c r="M796" s="2"/>
      <c r="N796" s="2"/>
      <c r="O796" s="2"/>
      <c r="P796" s="2"/>
      <c r="Q796" s="2"/>
      <c r="R796" s="2"/>
      <c r="S796" s="2"/>
      <c r="T796" s="2"/>
      <c r="U796" s="2"/>
      <c r="V796" s="2"/>
      <c r="W796" s="2"/>
      <c r="X796" s="2"/>
    </row>
    <row r="797" spans="2:24" ht="13.5" customHeight="1">
      <c r="B797" s="2"/>
      <c r="C797" s="3"/>
      <c r="D797" s="3"/>
      <c r="E797" s="2"/>
      <c r="F797" s="2"/>
      <c r="G797" s="2"/>
      <c r="H797" s="2"/>
      <c r="I797" s="2"/>
      <c r="J797" s="2"/>
      <c r="K797" s="2"/>
      <c r="L797" s="2"/>
      <c r="M797" s="2"/>
      <c r="N797" s="2"/>
      <c r="O797" s="2"/>
      <c r="P797" s="2"/>
      <c r="Q797" s="2"/>
      <c r="R797" s="2"/>
      <c r="S797" s="2"/>
      <c r="T797" s="2"/>
      <c r="U797" s="2"/>
      <c r="V797" s="2"/>
      <c r="W797" s="2"/>
      <c r="X797" s="2"/>
    </row>
    <row r="798" spans="2:24" ht="13.5" customHeight="1">
      <c r="B798" s="2"/>
      <c r="C798" s="3"/>
      <c r="D798" s="3"/>
      <c r="E798" s="2"/>
      <c r="F798" s="2"/>
      <c r="G798" s="2"/>
      <c r="H798" s="2"/>
      <c r="I798" s="2"/>
      <c r="J798" s="2"/>
      <c r="K798" s="2"/>
      <c r="L798" s="2"/>
      <c r="M798" s="2"/>
      <c r="N798" s="2"/>
      <c r="O798" s="2"/>
      <c r="P798" s="2"/>
      <c r="Q798" s="2"/>
      <c r="R798" s="2"/>
      <c r="S798" s="2"/>
      <c r="T798" s="2"/>
      <c r="U798" s="2"/>
      <c r="V798" s="2"/>
      <c r="W798" s="2"/>
      <c r="X798" s="2"/>
    </row>
    <row r="799" spans="2:24" ht="13.5" customHeight="1">
      <c r="B799" s="2"/>
      <c r="C799" s="3"/>
      <c r="D799" s="3"/>
      <c r="E799" s="2"/>
      <c r="F799" s="2"/>
      <c r="G799" s="2"/>
      <c r="H799" s="2"/>
      <c r="I799" s="2"/>
      <c r="J799" s="2"/>
      <c r="K799" s="2"/>
      <c r="L799" s="2"/>
      <c r="M799" s="2"/>
      <c r="N799" s="2"/>
      <c r="O799" s="2"/>
      <c r="P799" s="2"/>
      <c r="Q799" s="2"/>
      <c r="R799" s="2"/>
      <c r="S799" s="2"/>
      <c r="T799" s="2"/>
      <c r="U799" s="2"/>
      <c r="V799" s="2"/>
      <c r="W799" s="2"/>
      <c r="X799" s="2"/>
    </row>
    <row r="800" spans="2:24" ht="13.5" customHeight="1">
      <c r="B800" s="2"/>
      <c r="C800" s="3"/>
      <c r="D800" s="3"/>
      <c r="E800" s="2"/>
      <c r="F800" s="2"/>
      <c r="G800" s="2"/>
      <c r="H800" s="2"/>
      <c r="I800" s="2"/>
      <c r="J800" s="2"/>
      <c r="K800" s="2"/>
      <c r="L800" s="2"/>
      <c r="M800" s="2"/>
      <c r="N800" s="2"/>
      <c r="O800" s="2"/>
      <c r="P800" s="2"/>
      <c r="Q800" s="2"/>
      <c r="R800" s="2"/>
      <c r="S800" s="2"/>
      <c r="T800" s="2"/>
      <c r="U800" s="2"/>
      <c r="V800" s="2"/>
      <c r="W800" s="2"/>
      <c r="X800" s="2"/>
    </row>
    <row r="801" spans="2:24" ht="13.5" customHeight="1">
      <c r="B801" s="2"/>
      <c r="C801" s="3"/>
      <c r="D801" s="3"/>
      <c r="E801" s="2"/>
      <c r="F801" s="2"/>
      <c r="G801" s="2"/>
      <c r="H801" s="2"/>
      <c r="I801" s="2"/>
      <c r="J801" s="2"/>
      <c r="K801" s="2"/>
      <c r="L801" s="2"/>
      <c r="M801" s="2"/>
      <c r="N801" s="2"/>
      <c r="O801" s="2"/>
      <c r="P801" s="2"/>
      <c r="Q801" s="2"/>
      <c r="R801" s="2"/>
      <c r="S801" s="2"/>
      <c r="T801" s="2"/>
      <c r="U801" s="2"/>
      <c r="V801" s="2"/>
      <c r="W801" s="2"/>
      <c r="X801" s="2"/>
    </row>
    <row r="802" spans="2:24" ht="13.5" customHeight="1">
      <c r="B802" s="2"/>
      <c r="C802" s="3"/>
      <c r="D802" s="3"/>
      <c r="E802" s="2"/>
      <c r="F802" s="2"/>
      <c r="G802" s="2"/>
      <c r="H802" s="2"/>
      <c r="I802" s="2"/>
      <c r="J802" s="2"/>
      <c r="K802" s="2"/>
      <c r="L802" s="2"/>
      <c r="M802" s="2"/>
      <c r="N802" s="2"/>
      <c r="O802" s="2"/>
      <c r="P802" s="2"/>
      <c r="Q802" s="2"/>
      <c r="R802" s="2"/>
      <c r="S802" s="2"/>
      <c r="T802" s="2"/>
      <c r="U802" s="2"/>
      <c r="V802" s="2"/>
      <c r="W802" s="2"/>
      <c r="X802" s="2"/>
    </row>
    <row r="803" spans="2:24" ht="13.5" customHeight="1">
      <c r="B803" s="2"/>
      <c r="C803" s="3"/>
      <c r="D803" s="3"/>
      <c r="E803" s="2"/>
      <c r="F803" s="2"/>
      <c r="G803" s="2"/>
      <c r="H803" s="2"/>
      <c r="I803" s="2"/>
      <c r="J803" s="2"/>
      <c r="K803" s="2"/>
      <c r="L803" s="2"/>
      <c r="M803" s="2"/>
      <c r="N803" s="2"/>
      <c r="O803" s="2"/>
      <c r="P803" s="2"/>
      <c r="Q803" s="2"/>
      <c r="R803" s="2"/>
      <c r="S803" s="2"/>
      <c r="T803" s="2"/>
      <c r="U803" s="2"/>
      <c r="V803" s="2"/>
      <c r="W803" s="2"/>
      <c r="X803" s="2"/>
    </row>
    <row r="804" spans="2:24" ht="13.5" customHeight="1">
      <c r="B804" s="2"/>
      <c r="C804" s="3"/>
      <c r="D804" s="3"/>
      <c r="E804" s="2"/>
      <c r="F804" s="2"/>
      <c r="G804" s="2"/>
      <c r="H804" s="2"/>
      <c r="I804" s="2"/>
      <c r="J804" s="2"/>
      <c r="K804" s="2"/>
      <c r="L804" s="2"/>
      <c r="M804" s="2"/>
      <c r="N804" s="2"/>
      <c r="O804" s="2"/>
      <c r="P804" s="2"/>
      <c r="Q804" s="2"/>
      <c r="R804" s="2"/>
      <c r="S804" s="2"/>
      <c r="T804" s="2"/>
      <c r="U804" s="2"/>
      <c r="V804" s="2"/>
      <c r="W804" s="2"/>
      <c r="X804" s="2"/>
    </row>
    <row r="805" spans="2:24" ht="13.5" customHeight="1">
      <c r="B805" s="2"/>
      <c r="C805" s="3"/>
      <c r="D805" s="3"/>
      <c r="E805" s="2"/>
      <c r="F805" s="2"/>
      <c r="G805" s="2"/>
      <c r="H805" s="2"/>
      <c r="I805" s="2"/>
      <c r="J805" s="2"/>
      <c r="K805" s="2"/>
      <c r="L805" s="2"/>
      <c r="M805" s="2"/>
      <c r="N805" s="2"/>
      <c r="O805" s="2"/>
      <c r="P805" s="2"/>
      <c r="Q805" s="2"/>
      <c r="R805" s="2"/>
      <c r="S805" s="2"/>
      <c r="T805" s="2"/>
      <c r="U805" s="2"/>
      <c r="V805" s="2"/>
      <c r="W805" s="2"/>
      <c r="X805" s="2"/>
    </row>
    <row r="806" spans="2:24" ht="13.5" customHeight="1">
      <c r="B806" s="2"/>
      <c r="C806" s="3"/>
      <c r="D806" s="3"/>
      <c r="E806" s="2"/>
      <c r="F806" s="2"/>
      <c r="G806" s="2"/>
      <c r="H806" s="2"/>
      <c r="I806" s="2"/>
      <c r="J806" s="2"/>
      <c r="K806" s="2"/>
      <c r="L806" s="2"/>
      <c r="M806" s="2"/>
      <c r="N806" s="2"/>
      <c r="O806" s="2"/>
      <c r="P806" s="2"/>
      <c r="Q806" s="2"/>
      <c r="R806" s="2"/>
      <c r="S806" s="2"/>
      <c r="T806" s="2"/>
      <c r="U806" s="2"/>
      <c r="V806" s="2"/>
      <c r="W806" s="2"/>
      <c r="X806" s="2"/>
    </row>
    <row r="807" spans="2:24" ht="13.5" customHeight="1">
      <c r="B807" s="2"/>
      <c r="C807" s="3"/>
      <c r="D807" s="3"/>
      <c r="E807" s="2"/>
      <c r="F807" s="2"/>
      <c r="G807" s="2"/>
      <c r="H807" s="2"/>
      <c r="I807" s="2"/>
      <c r="J807" s="2"/>
      <c r="K807" s="2"/>
      <c r="L807" s="2"/>
      <c r="M807" s="2"/>
      <c r="N807" s="2"/>
      <c r="O807" s="2"/>
      <c r="P807" s="2"/>
      <c r="Q807" s="2"/>
      <c r="R807" s="2"/>
      <c r="S807" s="2"/>
      <c r="T807" s="2"/>
      <c r="U807" s="2"/>
      <c r="V807" s="2"/>
      <c r="W807" s="2"/>
      <c r="X807" s="2"/>
    </row>
    <row r="808" spans="2:24" ht="13.5" customHeight="1">
      <c r="B808" s="2"/>
      <c r="C808" s="3"/>
      <c r="D808" s="3"/>
      <c r="E808" s="2"/>
      <c r="F808" s="2"/>
      <c r="G808" s="2"/>
      <c r="H808" s="2"/>
      <c r="I808" s="2"/>
      <c r="J808" s="2"/>
      <c r="K808" s="2"/>
      <c r="L808" s="2"/>
      <c r="M808" s="2"/>
      <c r="N808" s="2"/>
      <c r="O808" s="2"/>
      <c r="P808" s="2"/>
      <c r="Q808" s="2"/>
      <c r="R808" s="2"/>
      <c r="S808" s="2"/>
      <c r="T808" s="2"/>
      <c r="U808" s="2"/>
      <c r="V808" s="2"/>
      <c r="W808" s="2"/>
      <c r="X808" s="2"/>
    </row>
    <row r="809" spans="2:24" ht="13.5" customHeight="1">
      <c r="B809" s="2"/>
      <c r="C809" s="3"/>
      <c r="D809" s="3"/>
      <c r="E809" s="2"/>
      <c r="F809" s="2"/>
      <c r="G809" s="2"/>
      <c r="H809" s="2"/>
      <c r="I809" s="2"/>
      <c r="J809" s="2"/>
      <c r="K809" s="2"/>
      <c r="L809" s="2"/>
      <c r="M809" s="2"/>
      <c r="N809" s="2"/>
      <c r="O809" s="2"/>
      <c r="P809" s="2"/>
      <c r="Q809" s="2"/>
      <c r="R809" s="2"/>
      <c r="S809" s="2"/>
      <c r="T809" s="2"/>
      <c r="U809" s="2"/>
      <c r="V809" s="2"/>
      <c r="W809" s="2"/>
      <c r="X809" s="2"/>
    </row>
    <row r="810" spans="2:24" ht="13.5" customHeight="1">
      <c r="B810" s="2"/>
      <c r="C810" s="3"/>
      <c r="D810" s="3"/>
      <c r="E810" s="2"/>
      <c r="F810" s="2"/>
      <c r="G810" s="2"/>
      <c r="H810" s="2"/>
      <c r="I810" s="2"/>
      <c r="J810" s="2"/>
      <c r="K810" s="2"/>
      <c r="L810" s="2"/>
      <c r="M810" s="2"/>
      <c r="N810" s="2"/>
      <c r="O810" s="2"/>
      <c r="P810" s="2"/>
      <c r="Q810" s="2"/>
      <c r="R810" s="2"/>
      <c r="S810" s="2"/>
      <c r="T810" s="2"/>
      <c r="U810" s="2"/>
      <c r="V810" s="2"/>
      <c r="W810" s="2"/>
      <c r="X810" s="2"/>
    </row>
    <row r="811" spans="2:24" ht="13.5" customHeight="1">
      <c r="B811" s="2"/>
      <c r="C811" s="3"/>
      <c r="D811" s="3"/>
      <c r="E811" s="2"/>
      <c r="F811" s="2"/>
      <c r="G811" s="2"/>
      <c r="H811" s="2"/>
      <c r="I811" s="2"/>
      <c r="J811" s="2"/>
      <c r="K811" s="2"/>
      <c r="L811" s="2"/>
      <c r="M811" s="2"/>
      <c r="N811" s="2"/>
      <c r="O811" s="2"/>
      <c r="P811" s="2"/>
      <c r="Q811" s="2"/>
      <c r="R811" s="2"/>
      <c r="S811" s="2"/>
      <c r="T811" s="2"/>
      <c r="U811" s="2"/>
      <c r="V811" s="2"/>
      <c r="W811" s="2"/>
      <c r="X811" s="2"/>
    </row>
    <row r="812" spans="2:24" ht="13.5" customHeight="1">
      <c r="B812" s="2"/>
      <c r="C812" s="3"/>
      <c r="D812" s="3"/>
      <c r="E812" s="2"/>
      <c r="F812" s="2"/>
      <c r="G812" s="2"/>
      <c r="H812" s="2"/>
      <c r="I812" s="2"/>
      <c r="J812" s="2"/>
      <c r="K812" s="2"/>
      <c r="L812" s="2"/>
      <c r="M812" s="2"/>
      <c r="N812" s="2"/>
      <c r="O812" s="2"/>
      <c r="P812" s="2"/>
      <c r="Q812" s="2"/>
      <c r="R812" s="2"/>
      <c r="S812" s="2"/>
      <c r="T812" s="2"/>
      <c r="U812" s="2"/>
      <c r="V812" s="2"/>
      <c r="W812" s="2"/>
      <c r="X812" s="2"/>
    </row>
    <row r="813" spans="2:24" ht="13.5" customHeight="1">
      <c r="B813" s="2"/>
      <c r="C813" s="3"/>
      <c r="D813" s="3"/>
      <c r="E813" s="2"/>
      <c r="F813" s="2"/>
      <c r="G813" s="2"/>
      <c r="H813" s="2"/>
      <c r="I813" s="2"/>
      <c r="J813" s="2"/>
      <c r="K813" s="2"/>
      <c r="L813" s="2"/>
      <c r="M813" s="2"/>
      <c r="N813" s="2"/>
      <c r="O813" s="2"/>
      <c r="P813" s="2"/>
      <c r="Q813" s="2"/>
      <c r="R813" s="2"/>
      <c r="S813" s="2"/>
      <c r="T813" s="2"/>
      <c r="U813" s="2"/>
      <c r="V813" s="2"/>
      <c r="W813" s="2"/>
      <c r="X813" s="2"/>
    </row>
    <row r="814" spans="2:24" ht="13.5" customHeight="1">
      <c r="B814" s="2"/>
      <c r="C814" s="3"/>
      <c r="D814" s="3"/>
      <c r="E814" s="2"/>
      <c r="F814" s="2"/>
      <c r="G814" s="2"/>
      <c r="H814" s="2"/>
      <c r="I814" s="2"/>
      <c r="J814" s="2"/>
      <c r="K814" s="2"/>
      <c r="L814" s="2"/>
      <c r="M814" s="2"/>
      <c r="N814" s="2"/>
      <c r="O814" s="2"/>
      <c r="P814" s="2"/>
      <c r="Q814" s="2"/>
      <c r="R814" s="2"/>
      <c r="S814" s="2"/>
      <c r="T814" s="2"/>
      <c r="U814" s="2"/>
      <c r="V814" s="2"/>
      <c r="W814" s="2"/>
      <c r="X814" s="2"/>
    </row>
    <row r="815" spans="2:24" ht="13.5" customHeight="1">
      <c r="B815" s="2"/>
      <c r="C815" s="3"/>
      <c r="D815" s="3"/>
      <c r="E815" s="2"/>
      <c r="F815" s="2"/>
      <c r="G815" s="2"/>
      <c r="H815" s="2"/>
      <c r="I815" s="2"/>
      <c r="J815" s="2"/>
      <c r="K815" s="2"/>
      <c r="L815" s="2"/>
      <c r="M815" s="2"/>
      <c r="N815" s="2"/>
      <c r="O815" s="2"/>
      <c r="P815" s="2"/>
      <c r="Q815" s="2"/>
      <c r="R815" s="2"/>
      <c r="S815" s="2"/>
      <c r="T815" s="2"/>
      <c r="U815" s="2"/>
      <c r="V815" s="2"/>
      <c r="W815" s="2"/>
      <c r="X815" s="2"/>
    </row>
    <row r="816" spans="2:24" ht="13.5" customHeight="1">
      <c r="B816" s="2"/>
      <c r="C816" s="3"/>
      <c r="D816" s="3"/>
      <c r="E816" s="2"/>
      <c r="F816" s="2"/>
      <c r="G816" s="2"/>
      <c r="H816" s="2"/>
      <c r="I816" s="2"/>
      <c r="J816" s="2"/>
      <c r="K816" s="2"/>
      <c r="L816" s="2"/>
      <c r="M816" s="2"/>
      <c r="N816" s="2"/>
      <c r="O816" s="2"/>
      <c r="P816" s="2"/>
      <c r="Q816" s="2"/>
      <c r="R816" s="2"/>
      <c r="S816" s="2"/>
      <c r="T816" s="2"/>
      <c r="U816" s="2"/>
      <c r="V816" s="2"/>
      <c r="W816" s="2"/>
      <c r="X816" s="2"/>
    </row>
    <row r="817" spans="2:24" ht="13.5" customHeight="1">
      <c r="B817" s="2"/>
      <c r="C817" s="3"/>
      <c r="D817" s="3"/>
      <c r="E817" s="2"/>
      <c r="F817" s="2"/>
      <c r="G817" s="2"/>
      <c r="H817" s="2"/>
      <c r="I817" s="2"/>
      <c r="J817" s="2"/>
      <c r="K817" s="2"/>
      <c r="L817" s="2"/>
      <c r="M817" s="2"/>
      <c r="N817" s="2"/>
      <c r="O817" s="2"/>
      <c r="P817" s="2"/>
      <c r="Q817" s="2"/>
      <c r="R817" s="2"/>
      <c r="S817" s="2"/>
      <c r="T817" s="2"/>
      <c r="U817" s="2"/>
      <c r="V817" s="2"/>
      <c r="W817" s="2"/>
      <c r="X817" s="2"/>
    </row>
    <row r="818" spans="2:24" ht="13.5" customHeight="1">
      <c r="B818" s="2"/>
      <c r="C818" s="3"/>
      <c r="D818" s="3"/>
      <c r="E818" s="2"/>
      <c r="F818" s="2"/>
      <c r="G818" s="2"/>
      <c r="H818" s="2"/>
      <c r="I818" s="2"/>
      <c r="J818" s="2"/>
      <c r="K818" s="2"/>
      <c r="L818" s="2"/>
      <c r="M818" s="2"/>
      <c r="N818" s="2"/>
      <c r="O818" s="2"/>
      <c r="P818" s="2"/>
      <c r="Q818" s="2"/>
      <c r="R818" s="2"/>
      <c r="S818" s="2"/>
      <c r="T818" s="2"/>
      <c r="U818" s="2"/>
      <c r="V818" s="2"/>
      <c r="W818" s="2"/>
      <c r="X818" s="2"/>
    </row>
    <row r="819" spans="2:24" ht="13.5" customHeight="1">
      <c r="B819" s="2"/>
      <c r="C819" s="3"/>
      <c r="D819" s="3"/>
      <c r="E819" s="2"/>
      <c r="F819" s="2"/>
      <c r="G819" s="2"/>
      <c r="H819" s="2"/>
      <c r="I819" s="2"/>
      <c r="J819" s="2"/>
      <c r="K819" s="2"/>
      <c r="L819" s="2"/>
      <c r="M819" s="2"/>
      <c r="N819" s="2"/>
      <c r="O819" s="2"/>
      <c r="P819" s="2"/>
      <c r="Q819" s="2"/>
      <c r="R819" s="2"/>
      <c r="S819" s="2"/>
      <c r="T819" s="2"/>
      <c r="U819" s="2"/>
      <c r="V819" s="2"/>
      <c r="W819" s="2"/>
      <c r="X819" s="2"/>
    </row>
    <row r="820" spans="2:24" ht="13.5" customHeight="1">
      <c r="B820" s="2"/>
      <c r="C820" s="3"/>
      <c r="D820" s="3"/>
      <c r="E820" s="2"/>
      <c r="F820" s="2"/>
      <c r="G820" s="2"/>
      <c r="H820" s="2"/>
      <c r="I820" s="2"/>
      <c r="J820" s="2"/>
      <c r="K820" s="2"/>
      <c r="L820" s="2"/>
      <c r="M820" s="2"/>
      <c r="N820" s="2"/>
      <c r="O820" s="2"/>
      <c r="P820" s="2"/>
      <c r="Q820" s="2"/>
      <c r="R820" s="2"/>
      <c r="S820" s="2"/>
      <c r="T820" s="2"/>
      <c r="U820" s="2"/>
      <c r="V820" s="2"/>
      <c r="W820" s="2"/>
      <c r="X820" s="2"/>
    </row>
    <row r="821" spans="2:24" ht="13.5" customHeight="1">
      <c r="B821" s="2"/>
      <c r="C821" s="3"/>
      <c r="D821" s="3"/>
      <c r="E821" s="2"/>
      <c r="F821" s="2"/>
      <c r="G821" s="2"/>
      <c r="H821" s="2"/>
      <c r="I821" s="2"/>
      <c r="J821" s="2"/>
      <c r="K821" s="2"/>
      <c r="L821" s="2"/>
      <c r="M821" s="2"/>
      <c r="N821" s="2"/>
      <c r="O821" s="2"/>
      <c r="P821" s="2"/>
      <c r="Q821" s="2"/>
      <c r="R821" s="2"/>
      <c r="S821" s="2"/>
      <c r="T821" s="2"/>
      <c r="U821" s="2"/>
      <c r="V821" s="2"/>
      <c r="W821" s="2"/>
      <c r="X821" s="2"/>
    </row>
    <row r="822" spans="2:24" ht="13.5" customHeight="1">
      <c r="B822" s="2"/>
      <c r="C822" s="3"/>
      <c r="D822" s="3"/>
      <c r="E822" s="2"/>
      <c r="F822" s="2"/>
      <c r="G822" s="2"/>
      <c r="H822" s="2"/>
      <c r="I822" s="2"/>
      <c r="J822" s="2"/>
      <c r="K822" s="2"/>
      <c r="L822" s="2"/>
      <c r="M822" s="2"/>
      <c r="N822" s="2"/>
      <c r="O822" s="2"/>
      <c r="P822" s="2"/>
      <c r="Q822" s="2"/>
      <c r="R822" s="2"/>
      <c r="S822" s="2"/>
      <c r="T822" s="2"/>
      <c r="U822" s="2"/>
      <c r="V822" s="2"/>
      <c r="W822" s="2"/>
      <c r="X822" s="2"/>
    </row>
    <row r="823" spans="2:24" ht="13.5" customHeight="1">
      <c r="B823" s="2"/>
      <c r="C823" s="3"/>
      <c r="D823" s="3"/>
      <c r="E823" s="2"/>
      <c r="F823" s="2"/>
      <c r="G823" s="2"/>
      <c r="H823" s="2"/>
      <c r="I823" s="2"/>
      <c r="J823" s="2"/>
      <c r="K823" s="2"/>
      <c r="L823" s="2"/>
      <c r="M823" s="2"/>
      <c r="N823" s="2"/>
      <c r="O823" s="2"/>
      <c r="P823" s="2"/>
      <c r="Q823" s="2"/>
      <c r="R823" s="2"/>
      <c r="S823" s="2"/>
      <c r="T823" s="2"/>
      <c r="U823" s="2"/>
      <c r="V823" s="2"/>
      <c r="W823" s="2"/>
      <c r="X823" s="2"/>
    </row>
    <row r="824" spans="2:24" ht="13.5" customHeight="1">
      <c r="B824" s="2"/>
      <c r="C824" s="3"/>
      <c r="D824" s="3"/>
      <c r="E824" s="2"/>
      <c r="F824" s="2"/>
      <c r="G824" s="2"/>
      <c r="H824" s="2"/>
      <c r="I824" s="2"/>
      <c r="J824" s="2"/>
      <c r="K824" s="2"/>
      <c r="L824" s="2"/>
      <c r="M824" s="2"/>
      <c r="N824" s="2"/>
      <c r="O824" s="2"/>
      <c r="P824" s="2"/>
      <c r="Q824" s="2"/>
      <c r="R824" s="2"/>
      <c r="S824" s="2"/>
      <c r="T824" s="2"/>
      <c r="U824" s="2"/>
      <c r="V824" s="2"/>
      <c r="W824" s="2"/>
      <c r="X824" s="2"/>
    </row>
    <row r="825" spans="2:24" ht="13.5" customHeight="1">
      <c r="B825" s="2"/>
      <c r="C825" s="3"/>
      <c r="D825" s="3"/>
      <c r="E825" s="2"/>
      <c r="F825" s="2"/>
      <c r="G825" s="2"/>
      <c r="H825" s="2"/>
      <c r="I825" s="2"/>
      <c r="J825" s="2"/>
      <c r="K825" s="2"/>
      <c r="L825" s="2"/>
      <c r="M825" s="2"/>
      <c r="N825" s="2"/>
      <c r="O825" s="2"/>
      <c r="P825" s="2"/>
      <c r="Q825" s="2"/>
      <c r="R825" s="2"/>
      <c r="S825" s="2"/>
      <c r="T825" s="2"/>
      <c r="U825" s="2"/>
      <c r="V825" s="2"/>
      <c r="W825" s="2"/>
      <c r="X825" s="2"/>
    </row>
    <row r="826" spans="2:24" ht="13.5" customHeight="1">
      <c r="B826" s="2"/>
      <c r="C826" s="3"/>
      <c r="D826" s="3"/>
      <c r="E826" s="2"/>
      <c r="F826" s="2"/>
      <c r="G826" s="2"/>
      <c r="H826" s="2"/>
      <c r="I826" s="2"/>
      <c r="J826" s="2"/>
      <c r="K826" s="2"/>
      <c r="L826" s="2"/>
      <c r="M826" s="2"/>
      <c r="N826" s="2"/>
      <c r="O826" s="2"/>
      <c r="P826" s="2"/>
      <c r="Q826" s="2"/>
      <c r="R826" s="2"/>
      <c r="S826" s="2"/>
      <c r="T826" s="2"/>
      <c r="U826" s="2"/>
      <c r="V826" s="2"/>
      <c r="W826" s="2"/>
      <c r="X826" s="2"/>
    </row>
    <row r="827" spans="2:24" ht="13.5" customHeight="1">
      <c r="B827" s="2"/>
      <c r="C827" s="3"/>
      <c r="D827" s="3"/>
      <c r="E827" s="2"/>
      <c r="F827" s="2"/>
      <c r="G827" s="2"/>
      <c r="H827" s="2"/>
      <c r="I827" s="2"/>
      <c r="J827" s="2"/>
      <c r="K827" s="2"/>
      <c r="L827" s="2"/>
      <c r="M827" s="2"/>
      <c r="N827" s="2"/>
      <c r="O827" s="2"/>
      <c r="P827" s="2"/>
      <c r="Q827" s="2"/>
      <c r="R827" s="2"/>
      <c r="S827" s="2"/>
      <c r="T827" s="2"/>
      <c r="U827" s="2"/>
      <c r="V827" s="2"/>
      <c r="W827" s="2"/>
      <c r="X827" s="2"/>
    </row>
    <row r="828" spans="2:24" ht="13.5" customHeight="1">
      <c r="B828" s="2"/>
      <c r="C828" s="3"/>
      <c r="D828" s="3"/>
      <c r="E828" s="2"/>
      <c r="F828" s="2"/>
      <c r="G828" s="2"/>
      <c r="H828" s="2"/>
      <c r="I828" s="2"/>
      <c r="J828" s="2"/>
      <c r="K828" s="2"/>
      <c r="L828" s="2"/>
      <c r="M828" s="2"/>
      <c r="N828" s="2"/>
      <c r="O828" s="2"/>
      <c r="P828" s="2"/>
      <c r="Q828" s="2"/>
      <c r="R828" s="2"/>
      <c r="S828" s="2"/>
      <c r="T828" s="2"/>
      <c r="U828" s="2"/>
      <c r="V828" s="2"/>
      <c r="W828" s="2"/>
      <c r="X828" s="2"/>
    </row>
    <row r="829" spans="2:24" ht="13.5" customHeight="1">
      <c r="B829" s="2"/>
      <c r="C829" s="3"/>
      <c r="D829" s="3"/>
      <c r="E829" s="2"/>
      <c r="F829" s="2"/>
      <c r="G829" s="2"/>
      <c r="H829" s="2"/>
      <c r="I829" s="2"/>
      <c r="J829" s="2"/>
      <c r="K829" s="2"/>
      <c r="L829" s="2"/>
      <c r="M829" s="2"/>
      <c r="N829" s="2"/>
      <c r="O829" s="2"/>
      <c r="P829" s="2"/>
      <c r="Q829" s="2"/>
      <c r="R829" s="2"/>
      <c r="S829" s="2"/>
      <c r="T829" s="2"/>
      <c r="U829" s="2"/>
      <c r="V829" s="2"/>
      <c r="W829" s="2"/>
      <c r="X829" s="2"/>
    </row>
    <row r="830" spans="2:24" ht="13.5" customHeight="1">
      <c r="B830" s="2"/>
      <c r="C830" s="3"/>
      <c r="D830" s="3"/>
      <c r="E830" s="2"/>
      <c r="F830" s="2"/>
      <c r="G830" s="2"/>
      <c r="H830" s="2"/>
      <c r="I830" s="2"/>
      <c r="J830" s="2"/>
      <c r="K830" s="2"/>
      <c r="L830" s="2"/>
      <c r="M830" s="2"/>
      <c r="N830" s="2"/>
      <c r="O830" s="2"/>
      <c r="P830" s="2"/>
      <c r="Q830" s="2"/>
      <c r="R830" s="2"/>
      <c r="S830" s="2"/>
      <c r="T830" s="2"/>
      <c r="U830" s="2"/>
      <c r="V830" s="2"/>
      <c r="W830" s="2"/>
      <c r="X830" s="2"/>
    </row>
    <row r="831" spans="2:24" ht="13.5" customHeight="1">
      <c r="B831" s="2"/>
      <c r="C831" s="3"/>
      <c r="D831" s="3"/>
      <c r="E831" s="2"/>
      <c r="F831" s="2"/>
      <c r="G831" s="2"/>
      <c r="H831" s="2"/>
      <c r="I831" s="2"/>
      <c r="J831" s="2"/>
      <c r="K831" s="2"/>
      <c r="L831" s="2"/>
      <c r="M831" s="2"/>
      <c r="N831" s="2"/>
      <c r="O831" s="2"/>
      <c r="P831" s="2"/>
      <c r="Q831" s="2"/>
      <c r="R831" s="2"/>
      <c r="S831" s="2"/>
      <c r="T831" s="2"/>
      <c r="U831" s="2"/>
      <c r="V831" s="2"/>
      <c r="W831" s="2"/>
      <c r="X831" s="2"/>
    </row>
    <row r="832" spans="2:24" ht="13.5" customHeight="1">
      <c r="B832" s="2"/>
      <c r="C832" s="3"/>
      <c r="D832" s="3"/>
      <c r="E832" s="2"/>
      <c r="F832" s="2"/>
      <c r="G832" s="2"/>
      <c r="H832" s="2"/>
      <c r="I832" s="2"/>
      <c r="J832" s="2"/>
      <c r="K832" s="2"/>
      <c r="L832" s="2"/>
      <c r="M832" s="2"/>
      <c r="N832" s="2"/>
      <c r="O832" s="2"/>
      <c r="P832" s="2"/>
      <c r="Q832" s="2"/>
      <c r="R832" s="2"/>
      <c r="S832" s="2"/>
      <c r="T832" s="2"/>
      <c r="U832" s="2"/>
      <c r="V832" s="2"/>
      <c r="W832" s="2"/>
      <c r="X832" s="2"/>
    </row>
    <row r="833" spans="2:24" ht="13.5" customHeight="1">
      <c r="B833" s="2"/>
      <c r="C833" s="3"/>
      <c r="D833" s="3"/>
      <c r="E833" s="2"/>
      <c r="F833" s="2"/>
      <c r="G833" s="2"/>
      <c r="H833" s="2"/>
      <c r="I833" s="2"/>
      <c r="J833" s="2"/>
      <c r="K833" s="2"/>
      <c r="L833" s="2"/>
      <c r="M833" s="2"/>
      <c r="N833" s="2"/>
      <c r="O833" s="2"/>
      <c r="P833" s="2"/>
      <c r="Q833" s="2"/>
      <c r="R833" s="2"/>
      <c r="S833" s="2"/>
      <c r="T833" s="2"/>
      <c r="U833" s="2"/>
      <c r="V833" s="2"/>
      <c r="W833" s="2"/>
      <c r="X833" s="2"/>
    </row>
    <row r="834" spans="2:24" ht="13.5" customHeight="1">
      <c r="B834" s="2"/>
      <c r="C834" s="3"/>
      <c r="D834" s="3"/>
      <c r="E834" s="2"/>
      <c r="F834" s="2"/>
      <c r="G834" s="2"/>
      <c r="H834" s="2"/>
      <c r="I834" s="2"/>
      <c r="J834" s="2"/>
      <c r="K834" s="2"/>
      <c r="L834" s="2"/>
      <c r="M834" s="2"/>
      <c r="N834" s="2"/>
      <c r="O834" s="2"/>
      <c r="P834" s="2"/>
      <c r="Q834" s="2"/>
      <c r="R834" s="2"/>
      <c r="S834" s="2"/>
      <c r="T834" s="2"/>
      <c r="U834" s="2"/>
      <c r="V834" s="2"/>
      <c r="W834" s="2"/>
      <c r="X834" s="2"/>
    </row>
    <row r="835" spans="2:24" ht="13.5" customHeight="1">
      <c r="B835" s="2"/>
      <c r="C835" s="3"/>
      <c r="D835" s="3"/>
      <c r="E835" s="2"/>
      <c r="F835" s="2"/>
      <c r="G835" s="2"/>
      <c r="H835" s="2"/>
      <c r="I835" s="2"/>
      <c r="J835" s="2"/>
      <c r="K835" s="2"/>
      <c r="L835" s="2"/>
      <c r="M835" s="2"/>
      <c r="N835" s="2"/>
      <c r="O835" s="2"/>
      <c r="P835" s="2"/>
      <c r="Q835" s="2"/>
      <c r="R835" s="2"/>
      <c r="S835" s="2"/>
      <c r="T835" s="2"/>
      <c r="U835" s="2"/>
      <c r="V835" s="2"/>
      <c r="W835" s="2"/>
      <c r="X835" s="2"/>
    </row>
    <row r="836" spans="2:24" ht="13.5" customHeight="1">
      <c r="B836" s="2"/>
      <c r="C836" s="3"/>
      <c r="D836" s="3"/>
      <c r="E836" s="2"/>
      <c r="F836" s="2"/>
      <c r="G836" s="2"/>
      <c r="H836" s="2"/>
      <c r="I836" s="2"/>
      <c r="J836" s="2"/>
      <c r="K836" s="2"/>
      <c r="L836" s="2"/>
      <c r="M836" s="2"/>
      <c r="N836" s="2"/>
      <c r="O836" s="2"/>
      <c r="P836" s="2"/>
      <c r="Q836" s="2"/>
      <c r="R836" s="2"/>
      <c r="S836" s="2"/>
      <c r="T836" s="2"/>
      <c r="U836" s="2"/>
      <c r="V836" s="2"/>
      <c r="W836" s="2"/>
      <c r="X836" s="2"/>
    </row>
    <row r="837" spans="2:24" ht="13.5" customHeight="1">
      <c r="B837" s="2"/>
      <c r="C837" s="3"/>
      <c r="D837" s="3"/>
      <c r="E837" s="2"/>
      <c r="F837" s="2"/>
      <c r="G837" s="2"/>
      <c r="H837" s="2"/>
      <c r="I837" s="2"/>
      <c r="J837" s="2"/>
      <c r="K837" s="2"/>
      <c r="L837" s="2"/>
      <c r="M837" s="2"/>
      <c r="N837" s="2"/>
      <c r="O837" s="2"/>
      <c r="P837" s="2"/>
      <c r="Q837" s="2"/>
      <c r="R837" s="2"/>
      <c r="S837" s="2"/>
      <c r="T837" s="2"/>
      <c r="U837" s="2"/>
      <c r="V837" s="2"/>
      <c r="W837" s="2"/>
      <c r="X837" s="2"/>
    </row>
    <row r="838" spans="2:24" ht="13.5" customHeight="1">
      <c r="B838" s="2"/>
      <c r="C838" s="3"/>
      <c r="D838" s="3"/>
      <c r="E838" s="2"/>
      <c r="F838" s="2"/>
      <c r="G838" s="2"/>
      <c r="H838" s="2"/>
      <c r="I838" s="2"/>
      <c r="J838" s="2"/>
      <c r="K838" s="2"/>
      <c r="L838" s="2"/>
      <c r="M838" s="2"/>
      <c r="N838" s="2"/>
      <c r="O838" s="2"/>
      <c r="P838" s="2"/>
      <c r="Q838" s="2"/>
      <c r="R838" s="2"/>
      <c r="S838" s="2"/>
      <c r="T838" s="2"/>
      <c r="U838" s="2"/>
      <c r="V838" s="2"/>
      <c r="W838" s="2"/>
      <c r="X838" s="2"/>
    </row>
    <row r="839" spans="2:24" ht="13.5" customHeight="1">
      <c r="B839" s="2"/>
      <c r="C839" s="3"/>
      <c r="D839" s="3"/>
      <c r="E839" s="2"/>
      <c r="F839" s="2"/>
      <c r="G839" s="2"/>
      <c r="H839" s="2"/>
      <c r="I839" s="2"/>
      <c r="J839" s="2"/>
      <c r="K839" s="2"/>
      <c r="L839" s="2"/>
      <c r="M839" s="2"/>
      <c r="N839" s="2"/>
      <c r="O839" s="2"/>
      <c r="P839" s="2"/>
      <c r="Q839" s="2"/>
      <c r="R839" s="2"/>
      <c r="S839" s="2"/>
      <c r="T839" s="2"/>
      <c r="U839" s="2"/>
      <c r="V839" s="2"/>
      <c r="W839" s="2"/>
      <c r="X839" s="2"/>
    </row>
    <row r="840" spans="2:24" ht="13.5" customHeight="1">
      <c r="B840" s="2"/>
      <c r="C840" s="3"/>
      <c r="D840" s="3"/>
      <c r="E840" s="2"/>
      <c r="F840" s="2"/>
      <c r="G840" s="2"/>
      <c r="H840" s="2"/>
      <c r="I840" s="2"/>
      <c r="J840" s="2"/>
      <c r="K840" s="2"/>
      <c r="L840" s="2"/>
      <c r="M840" s="2"/>
      <c r="N840" s="2"/>
      <c r="O840" s="2"/>
      <c r="P840" s="2"/>
      <c r="Q840" s="2"/>
      <c r="R840" s="2"/>
      <c r="S840" s="2"/>
      <c r="T840" s="2"/>
      <c r="U840" s="2"/>
      <c r="V840" s="2"/>
      <c r="W840" s="2"/>
      <c r="X840" s="2"/>
    </row>
    <row r="841" spans="2:24" ht="13.5" customHeight="1">
      <c r="B841" s="2"/>
      <c r="C841" s="3"/>
      <c r="D841" s="3"/>
      <c r="E841" s="2"/>
      <c r="F841" s="2"/>
      <c r="G841" s="2"/>
      <c r="H841" s="2"/>
      <c r="I841" s="2"/>
      <c r="J841" s="2"/>
      <c r="K841" s="2"/>
      <c r="L841" s="2"/>
      <c r="M841" s="2"/>
      <c r="N841" s="2"/>
      <c r="O841" s="2"/>
      <c r="P841" s="2"/>
      <c r="Q841" s="2"/>
      <c r="R841" s="2"/>
      <c r="S841" s="2"/>
      <c r="T841" s="2"/>
      <c r="U841" s="2"/>
      <c r="V841" s="2"/>
      <c r="W841" s="2"/>
      <c r="X841" s="2"/>
    </row>
    <row r="842" spans="2:24" ht="13.5" customHeight="1">
      <c r="B842" s="2"/>
      <c r="C842" s="3"/>
      <c r="D842" s="3"/>
      <c r="E842" s="2"/>
      <c r="F842" s="2"/>
      <c r="G842" s="2"/>
      <c r="H842" s="2"/>
      <c r="I842" s="2"/>
      <c r="J842" s="2"/>
      <c r="K842" s="2"/>
      <c r="L842" s="2"/>
      <c r="M842" s="2"/>
      <c r="N842" s="2"/>
      <c r="O842" s="2"/>
      <c r="P842" s="2"/>
      <c r="Q842" s="2"/>
      <c r="R842" s="2"/>
      <c r="S842" s="2"/>
      <c r="T842" s="2"/>
      <c r="U842" s="2"/>
      <c r="V842" s="2"/>
      <c r="W842" s="2"/>
      <c r="X842" s="2"/>
    </row>
    <row r="843" spans="2:24" ht="13.5" customHeight="1">
      <c r="B843" s="2"/>
      <c r="C843" s="3"/>
      <c r="D843" s="3"/>
      <c r="E843" s="2"/>
      <c r="F843" s="2"/>
      <c r="G843" s="2"/>
      <c r="H843" s="2"/>
      <c r="I843" s="2"/>
      <c r="J843" s="2"/>
      <c r="K843" s="2"/>
      <c r="L843" s="2"/>
      <c r="M843" s="2"/>
      <c r="N843" s="2"/>
      <c r="O843" s="2"/>
      <c r="P843" s="2"/>
      <c r="Q843" s="2"/>
      <c r="R843" s="2"/>
      <c r="S843" s="2"/>
      <c r="T843" s="2"/>
      <c r="U843" s="2"/>
      <c r="V843" s="2"/>
      <c r="W843" s="2"/>
      <c r="X843" s="2"/>
    </row>
    <row r="844" spans="2:24" ht="13.5" customHeight="1">
      <c r="B844" s="2"/>
      <c r="C844" s="3"/>
      <c r="D844" s="3"/>
      <c r="E844" s="2"/>
      <c r="F844" s="2"/>
      <c r="G844" s="2"/>
      <c r="H844" s="2"/>
      <c r="I844" s="2"/>
      <c r="J844" s="2"/>
      <c r="K844" s="2"/>
      <c r="L844" s="2"/>
      <c r="M844" s="2"/>
      <c r="N844" s="2"/>
      <c r="O844" s="2"/>
      <c r="P844" s="2"/>
      <c r="Q844" s="2"/>
      <c r="R844" s="2"/>
      <c r="S844" s="2"/>
      <c r="T844" s="2"/>
      <c r="U844" s="2"/>
      <c r="V844" s="2"/>
      <c r="W844" s="2"/>
      <c r="X844" s="2"/>
    </row>
    <row r="845" spans="2:24" ht="13.5" customHeight="1">
      <c r="B845" s="2"/>
      <c r="C845" s="3"/>
      <c r="D845" s="3"/>
      <c r="E845" s="2"/>
      <c r="F845" s="2"/>
      <c r="G845" s="2"/>
      <c r="H845" s="2"/>
      <c r="I845" s="2"/>
      <c r="J845" s="2"/>
      <c r="K845" s="2"/>
      <c r="L845" s="2"/>
      <c r="M845" s="2"/>
      <c r="N845" s="2"/>
      <c r="O845" s="2"/>
      <c r="P845" s="2"/>
      <c r="Q845" s="2"/>
      <c r="R845" s="2"/>
      <c r="S845" s="2"/>
      <c r="T845" s="2"/>
      <c r="U845" s="2"/>
      <c r="V845" s="2"/>
      <c r="W845" s="2"/>
      <c r="X845" s="2"/>
    </row>
    <row r="846" spans="2:24" ht="13.5" customHeight="1">
      <c r="B846" s="2"/>
      <c r="C846" s="3"/>
      <c r="D846" s="3"/>
      <c r="E846" s="2"/>
      <c r="F846" s="2"/>
      <c r="G846" s="2"/>
      <c r="H846" s="2"/>
      <c r="I846" s="2"/>
      <c r="J846" s="2"/>
      <c r="K846" s="2"/>
      <c r="L846" s="2"/>
      <c r="M846" s="2"/>
      <c r="N846" s="2"/>
      <c r="O846" s="2"/>
      <c r="P846" s="2"/>
      <c r="Q846" s="2"/>
      <c r="R846" s="2"/>
      <c r="S846" s="2"/>
      <c r="T846" s="2"/>
      <c r="U846" s="2"/>
      <c r="V846" s="2"/>
      <c r="W846" s="2"/>
      <c r="X846" s="2"/>
    </row>
    <row r="847" spans="2:24" ht="13.5" customHeight="1">
      <c r="B847" s="2"/>
      <c r="C847" s="3"/>
      <c r="D847" s="3"/>
      <c r="E847" s="2"/>
      <c r="F847" s="2"/>
      <c r="G847" s="2"/>
      <c r="H847" s="2"/>
      <c r="I847" s="2"/>
      <c r="J847" s="2"/>
      <c r="K847" s="2"/>
      <c r="L847" s="2"/>
      <c r="M847" s="2"/>
      <c r="N847" s="2"/>
      <c r="O847" s="2"/>
      <c r="P847" s="2"/>
      <c r="Q847" s="2"/>
      <c r="R847" s="2"/>
      <c r="S847" s="2"/>
      <c r="T847" s="2"/>
      <c r="U847" s="2"/>
      <c r="V847" s="2"/>
      <c r="W847" s="2"/>
      <c r="X847" s="2"/>
    </row>
    <row r="848" spans="2:24" ht="13.5" customHeight="1">
      <c r="B848" s="2"/>
      <c r="C848" s="3"/>
      <c r="D848" s="3"/>
      <c r="E848" s="2"/>
      <c r="F848" s="2"/>
      <c r="G848" s="2"/>
      <c r="H848" s="2"/>
      <c r="I848" s="2"/>
      <c r="J848" s="2"/>
      <c r="K848" s="2"/>
      <c r="L848" s="2"/>
      <c r="M848" s="2"/>
      <c r="N848" s="2"/>
      <c r="O848" s="2"/>
      <c r="P848" s="2"/>
      <c r="Q848" s="2"/>
      <c r="R848" s="2"/>
      <c r="S848" s="2"/>
      <c r="T848" s="2"/>
      <c r="U848" s="2"/>
      <c r="V848" s="2"/>
      <c r="W848" s="2"/>
      <c r="X848" s="2"/>
    </row>
    <row r="849" spans="2:24" ht="13.5" customHeight="1">
      <c r="B849" s="2"/>
      <c r="C849" s="3"/>
      <c r="D849" s="3"/>
      <c r="E849" s="2"/>
      <c r="F849" s="2"/>
      <c r="G849" s="2"/>
      <c r="H849" s="2"/>
      <c r="I849" s="2"/>
      <c r="J849" s="2"/>
      <c r="K849" s="2"/>
      <c r="L849" s="2"/>
      <c r="M849" s="2"/>
      <c r="N849" s="2"/>
      <c r="O849" s="2"/>
      <c r="P849" s="2"/>
      <c r="Q849" s="2"/>
      <c r="R849" s="2"/>
      <c r="S849" s="2"/>
      <c r="T849" s="2"/>
      <c r="U849" s="2"/>
      <c r="V849" s="2"/>
      <c r="W849" s="2"/>
      <c r="X849" s="2"/>
    </row>
    <row r="850" spans="2:24" ht="13.5" customHeight="1">
      <c r="B850" s="2"/>
      <c r="C850" s="3"/>
      <c r="D850" s="3"/>
      <c r="E850" s="2"/>
      <c r="F850" s="2"/>
      <c r="G850" s="2"/>
      <c r="H850" s="2"/>
      <c r="I850" s="2"/>
      <c r="J850" s="2"/>
      <c r="K850" s="2"/>
      <c r="L850" s="2"/>
      <c r="M850" s="2"/>
      <c r="N850" s="2"/>
      <c r="O850" s="2"/>
      <c r="P850" s="2"/>
      <c r="Q850" s="2"/>
      <c r="R850" s="2"/>
      <c r="S850" s="2"/>
      <c r="T850" s="2"/>
      <c r="U850" s="2"/>
      <c r="V850" s="2"/>
      <c r="W850" s="2"/>
      <c r="X850" s="2"/>
    </row>
    <row r="851" spans="2:24" ht="13.5" customHeight="1">
      <c r="B851" s="2"/>
      <c r="C851" s="3"/>
      <c r="D851" s="3"/>
      <c r="E851" s="2"/>
      <c r="F851" s="2"/>
      <c r="G851" s="2"/>
      <c r="H851" s="2"/>
      <c r="I851" s="2"/>
      <c r="J851" s="2"/>
      <c r="K851" s="2"/>
      <c r="L851" s="2"/>
      <c r="M851" s="2"/>
      <c r="N851" s="2"/>
      <c r="O851" s="2"/>
      <c r="P851" s="2"/>
      <c r="Q851" s="2"/>
      <c r="R851" s="2"/>
      <c r="S851" s="2"/>
      <c r="T851" s="2"/>
      <c r="U851" s="2"/>
      <c r="V851" s="2"/>
      <c r="W851" s="2"/>
      <c r="X851" s="2"/>
    </row>
    <row r="852" spans="2:24" ht="13.5" customHeight="1">
      <c r="B852" s="2"/>
      <c r="C852" s="3"/>
      <c r="D852" s="3"/>
      <c r="E852" s="2"/>
      <c r="F852" s="2"/>
      <c r="G852" s="2"/>
      <c r="H852" s="2"/>
      <c r="I852" s="2"/>
      <c r="J852" s="2"/>
      <c r="K852" s="2"/>
      <c r="L852" s="2"/>
      <c r="M852" s="2"/>
      <c r="N852" s="2"/>
      <c r="O852" s="2"/>
      <c r="P852" s="2"/>
      <c r="Q852" s="2"/>
      <c r="R852" s="2"/>
      <c r="S852" s="2"/>
      <c r="T852" s="2"/>
      <c r="U852" s="2"/>
      <c r="V852" s="2"/>
      <c r="W852" s="2"/>
      <c r="X852" s="2"/>
    </row>
    <row r="853" spans="2:24" ht="13.5" customHeight="1">
      <c r="B853" s="2"/>
      <c r="C853" s="3"/>
      <c r="D853" s="3"/>
      <c r="E853" s="2"/>
      <c r="F853" s="2"/>
      <c r="G853" s="2"/>
      <c r="H853" s="2"/>
      <c r="I853" s="2"/>
      <c r="J853" s="2"/>
      <c r="K853" s="2"/>
      <c r="L853" s="2"/>
      <c r="M853" s="2"/>
      <c r="N853" s="2"/>
      <c r="O853" s="2"/>
      <c r="P853" s="2"/>
      <c r="Q853" s="2"/>
      <c r="R853" s="2"/>
      <c r="S853" s="2"/>
      <c r="T853" s="2"/>
      <c r="U853" s="2"/>
      <c r="V853" s="2"/>
      <c r="W853" s="2"/>
      <c r="X853" s="2"/>
    </row>
    <row r="854" spans="2:24" ht="13.5" customHeight="1">
      <c r="B854" s="2"/>
      <c r="C854" s="3"/>
      <c r="D854" s="3"/>
      <c r="E854" s="2"/>
      <c r="F854" s="2"/>
      <c r="G854" s="2"/>
      <c r="H854" s="2"/>
      <c r="I854" s="2"/>
      <c r="J854" s="2"/>
      <c r="K854" s="2"/>
      <c r="L854" s="2"/>
      <c r="M854" s="2"/>
      <c r="N854" s="2"/>
      <c r="O854" s="2"/>
      <c r="P854" s="2"/>
      <c r="Q854" s="2"/>
      <c r="R854" s="2"/>
      <c r="S854" s="2"/>
      <c r="T854" s="2"/>
      <c r="U854" s="2"/>
      <c r="V854" s="2"/>
      <c r="W854" s="2"/>
      <c r="X854" s="2"/>
    </row>
    <row r="855" spans="2:24" ht="13.5" customHeight="1">
      <c r="B855" s="2"/>
      <c r="C855" s="3"/>
      <c r="D855" s="3"/>
      <c r="E855" s="2"/>
      <c r="F855" s="2"/>
      <c r="G855" s="2"/>
      <c r="H855" s="2"/>
      <c r="I855" s="2"/>
      <c r="J855" s="2"/>
      <c r="K855" s="2"/>
      <c r="L855" s="2"/>
      <c r="M855" s="2"/>
      <c r="N855" s="2"/>
      <c r="O855" s="2"/>
      <c r="P855" s="2"/>
      <c r="Q855" s="2"/>
      <c r="R855" s="2"/>
      <c r="S855" s="2"/>
      <c r="T855" s="2"/>
      <c r="U855" s="2"/>
      <c r="V855" s="2"/>
      <c r="W855" s="2"/>
      <c r="X855" s="2"/>
    </row>
    <row r="856" spans="2:24" ht="13.5" customHeight="1">
      <c r="B856" s="2"/>
      <c r="C856" s="3"/>
      <c r="D856" s="3"/>
      <c r="E856" s="2"/>
      <c r="F856" s="2"/>
      <c r="G856" s="2"/>
      <c r="H856" s="2"/>
      <c r="I856" s="2"/>
      <c r="J856" s="2"/>
      <c r="K856" s="2"/>
      <c r="L856" s="2"/>
      <c r="M856" s="2"/>
      <c r="N856" s="2"/>
      <c r="O856" s="2"/>
      <c r="P856" s="2"/>
      <c r="Q856" s="2"/>
      <c r="R856" s="2"/>
      <c r="S856" s="2"/>
      <c r="T856" s="2"/>
      <c r="U856" s="2"/>
      <c r="V856" s="2"/>
      <c r="W856" s="2"/>
      <c r="X856" s="2"/>
    </row>
    <row r="857" spans="2:24" ht="13.5" customHeight="1">
      <c r="B857" s="2"/>
      <c r="C857" s="3"/>
      <c r="D857" s="3"/>
      <c r="E857" s="2"/>
      <c r="F857" s="2"/>
      <c r="G857" s="2"/>
      <c r="H857" s="2"/>
      <c r="I857" s="2"/>
      <c r="J857" s="2"/>
      <c r="K857" s="2"/>
      <c r="L857" s="2"/>
      <c r="M857" s="2"/>
      <c r="N857" s="2"/>
      <c r="O857" s="2"/>
      <c r="P857" s="2"/>
      <c r="Q857" s="2"/>
      <c r="R857" s="2"/>
      <c r="S857" s="2"/>
      <c r="T857" s="2"/>
      <c r="U857" s="2"/>
      <c r="V857" s="2"/>
      <c r="W857" s="2"/>
      <c r="X857" s="2"/>
    </row>
    <row r="858" spans="2:24" ht="13.5" customHeight="1">
      <c r="B858" s="2"/>
      <c r="C858" s="3"/>
      <c r="D858" s="3"/>
      <c r="E858" s="2"/>
      <c r="F858" s="2"/>
      <c r="G858" s="2"/>
      <c r="H858" s="2"/>
      <c r="I858" s="2"/>
      <c r="J858" s="2"/>
      <c r="K858" s="2"/>
      <c r="L858" s="2"/>
      <c r="M858" s="2"/>
      <c r="N858" s="2"/>
      <c r="O858" s="2"/>
      <c r="P858" s="2"/>
      <c r="Q858" s="2"/>
      <c r="R858" s="2"/>
      <c r="S858" s="2"/>
      <c r="T858" s="2"/>
      <c r="U858" s="2"/>
      <c r="V858" s="2"/>
      <c r="W858" s="2"/>
      <c r="X858" s="2"/>
    </row>
    <row r="859" spans="2:24" ht="13.5" customHeight="1">
      <c r="B859" s="2"/>
      <c r="C859" s="3"/>
      <c r="D859" s="3"/>
      <c r="E859" s="2"/>
      <c r="F859" s="2"/>
      <c r="G859" s="2"/>
      <c r="H859" s="2"/>
      <c r="I859" s="2"/>
      <c r="J859" s="2"/>
      <c r="K859" s="2"/>
      <c r="L859" s="2"/>
      <c r="M859" s="2"/>
      <c r="N859" s="2"/>
      <c r="O859" s="2"/>
      <c r="P859" s="2"/>
      <c r="Q859" s="2"/>
      <c r="R859" s="2"/>
      <c r="S859" s="2"/>
      <c r="T859" s="2"/>
      <c r="U859" s="2"/>
      <c r="V859" s="2"/>
      <c r="W859" s="2"/>
      <c r="X859" s="2"/>
    </row>
    <row r="860" spans="2:24" ht="13.5" customHeight="1">
      <c r="B860" s="2"/>
      <c r="C860" s="3"/>
      <c r="D860" s="3"/>
      <c r="E860" s="2"/>
      <c r="F860" s="2"/>
      <c r="G860" s="2"/>
      <c r="H860" s="2"/>
      <c r="I860" s="2"/>
      <c r="J860" s="2"/>
      <c r="K860" s="2"/>
      <c r="L860" s="2"/>
      <c r="M860" s="2"/>
      <c r="N860" s="2"/>
      <c r="O860" s="2"/>
      <c r="P860" s="2"/>
      <c r="Q860" s="2"/>
      <c r="R860" s="2"/>
      <c r="S860" s="2"/>
      <c r="T860" s="2"/>
      <c r="U860" s="2"/>
      <c r="V860" s="2"/>
      <c r="W860" s="2"/>
      <c r="X860" s="2"/>
    </row>
    <row r="861" spans="2:24" ht="13.5" customHeight="1">
      <c r="B861" s="2"/>
      <c r="C861" s="3"/>
      <c r="D861" s="3"/>
      <c r="E861" s="2"/>
      <c r="F861" s="2"/>
      <c r="G861" s="2"/>
      <c r="H861" s="2"/>
      <c r="I861" s="2"/>
      <c r="J861" s="2"/>
      <c r="K861" s="2"/>
      <c r="L861" s="2"/>
      <c r="M861" s="2"/>
      <c r="N861" s="2"/>
      <c r="O861" s="2"/>
      <c r="P861" s="2"/>
      <c r="Q861" s="2"/>
      <c r="R861" s="2"/>
      <c r="S861" s="2"/>
      <c r="T861" s="2"/>
      <c r="U861" s="2"/>
      <c r="V861" s="2"/>
      <c r="W861" s="2"/>
      <c r="X861" s="2"/>
    </row>
    <row r="862" spans="2:24" ht="13.5" customHeight="1">
      <c r="B862" s="2"/>
      <c r="C862" s="3"/>
      <c r="D862" s="3"/>
      <c r="E862" s="2"/>
      <c r="F862" s="2"/>
      <c r="G862" s="2"/>
      <c r="H862" s="2"/>
      <c r="I862" s="2"/>
      <c r="J862" s="2"/>
      <c r="K862" s="2"/>
      <c r="L862" s="2"/>
      <c r="M862" s="2"/>
      <c r="N862" s="2"/>
      <c r="O862" s="2"/>
      <c r="P862" s="2"/>
      <c r="Q862" s="2"/>
      <c r="R862" s="2"/>
      <c r="S862" s="2"/>
      <c r="T862" s="2"/>
      <c r="U862" s="2"/>
      <c r="V862" s="2"/>
      <c r="W862" s="2"/>
      <c r="X862" s="2"/>
    </row>
    <row r="863" spans="2:24" ht="13.5" customHeight="1">
      <c r="B863" s="2"/>
      <c r="C863" s="3"/>
      <c r="D863" s="3"/>
      <c r="E863" s="2"/>
      <c r="F863" s="2"/>
      <c r="G863" s="2"/>
      <c r="H863" s="2"/>
      <c r="I863" s="2"/>
      <c r="J863" s="2"/>
      <c r="K863" s="2"/>
      <c r="L863" s="2"/>
      <c r="M863" s="2"/>
      <c r="N863" s="2"/>
      <c r="O863" s="2"/>
      <c r="P863" s="2"/>
      <c r="Q863" s="2"/>
      <c r="R863" s="2"/>
      <c r="S863" s="2"/>
      <c r="T863" s="2"/>
      <c r="U863" s="2"/>
      <c r="V863" s="2"/>
      <c r="W863" s="2"/>
      <c r="X863" s="2"/>
    </row>
    <row r="864" spans="2:24" ht="13.5" customHeight="1">
      <c r="B864" s="2"/>
      <c r="C864" s="3"/>
      <c r="D864" s="3"/>
      <c r="E864" s="2"/>
      <c r="F864" s="2"/>
      <c r="G864" s="2"/>
      <c r="H864" s="2"/>
      <c r="I864" s="2"/>
      <c r="J864" s="2"/>
      <c r="K864" s="2"/>
      <c r="L864" s="2"/>
      <c r="M864" s="2"/>
      <c r="N864" s="2"/>
      <c r="O864" s="2"/>
      <c r="P864" s="2"/>
      <c r="Q864" s="2"/>
      <c r="R864" s="2"/>
      <c r="S864" s="2"/>
      <c r="T864" s="2"/>
      <c r="U864" s="2"/>
      <c r="V864" s="2"/>
      <c r="W864" s="2"/>
      <c r="X864" s="2"/>
    </row>
    <row r="865" spans="2:24" ht="13.5" customHeight="1">
      <c r="B865" s="2"/>
      <c r="C865" s="3"/>
      <c r="D865" s="3"/>
      <c r="E865" s="2"/>
      <c r="F865" s="2"/>
      <c r="G865" s="2"/>
      <c r="H865" s="2"/>
      <c r="I865" s="2"/>
      <c r="J865" s="2"/>
      <c r="K865" s="2"/>
      <c r="L865" s="2"/>
      <c r="M865" s="2"/>
      <c r="N865" s="2"/>
      <c r="O865" s="2"/>
      <c r="P865" s="2"/>
      <c r="Q865" s="2"/>
      <c r="R865" s="2"/>
      <c r="S865" s="2"/>
      <c r="T865" s="2"/>
      <c r="U865" s="2"/>
      <c r="V865" s="2"/>
      <c r="W865" s="2"/>
      <c r="X865" s="2"/>
    </row>
    <row r="866" spans="2:24" ht="13.5" customHeight="1">
      <c r="B866" s="2"/>
      <c r="C866" s="3"/>
      <c r="D866" s="3"/>
      <c r="E866" s="2"/>
      <c r="F866" s="2"/>
      <c r="G866" s="2"/>
      <c r="H866" s="2"/>
      <c r="I866" s="2"/>
      <c r="J866" s="2"/>
      <c r="K866" s="2"/>
      <c r="L866" s="2"/>
      <c r="M866" s="2"/>
      <c r="N866" s="2"/>
      <c r="O866" s="2"/>
      <c r="P866" s="2"/>
      <c r="Q866" s="2"/>
      <c r="R866" s="2"/>
      <c r="S866" s="2"/>
      <c r="T866" s="2"/>
      <c r="U866" s="2"/>
      <c r="V866" s="2"/>
      <c r="W866" s="2"/>
      <c r="X866" s="2"/>
    </row>
    <row r="867" spans="2:24" ht="13.5" customHeight="1">
      <c r="B867" s="2"/>
      <c r="C867" s="3"/>
      <c r="D867" s="3"/>
      <c r="E867" s="2"/>
      <c r="F867" s="2"/>
      <c r="G867" s="2"/>
      <c r="H867" s="2"/>
      <c r="I867" s="2"/>
      <c r="J867" s="2"/>
      <c r="K867" s="2"/>
      <c r="L867" s="2"/>
      <c r="M867" s="2"/>
      <c r="N867" s="2"/>
      <c r="O867" s="2"/>
      <c r="P867" s="2"/>
      <c r="Q867" s="2"/>
      <c r="R867" s="2"/>
      <c r="S867" s="2"/>
      <c r="T867" s="2"/>
      <c r="U867" s="2"/>
      <c r="V867" s="2"/>
      <c r="W867" s="2"/>
      <c r="X867" s="2"/>
    </row>
    <row r="868" spans="2:24" ht="13.5" customHeight="1">
      <c r="B868" s="2"/>
      <c r="C868" s="3"/>
      <c r="D868" s="3"/>
      <c r="E868" s="2"/>
      <c r="F868" s="2"/>
      <c r="G868" s="2"/>
      <c r="H868" s="2"/>
      <c r="I868" s="2"/>
      <c r="J868" s="2"/>
      <c r="K868" s="2"/>
      <c r="L868" s="2"/>
      <c r="M868" s="2"/>
      <c r="N868" s="2"/>
      <c r="O868" s="2"/>
      <c r="P868" s="2"/>
      <c r="Q868" s="2"/>
      <c r="R868" s="2"/>
      <c r="S868" s="2"/>
      <c r="T868" s="2"/>
      <c r="U868" s="2"/>
      <c r="V868" s="2"/>
      <c r="W868" s="2"/>
      <c r="X868" s="2"/>
    </row>
    <row r="869" spans="2:24" ht="13.5" customHeight="1">
      <c r="B869" s="2"/>
      <c r="C869" s="3"/>
      <c r="D869" s="3"/>
      <c r="E869" s="2"/>
      <c r="F869" s="2"/>
      <c r="G869" s="2"/>
      <c r="H869" s="2"/>
      <c r="I869" s="2"/>
      <c r="J869" s="2"/>
      <c r="K869" s="2"/>
      <c r="L869" s="2"/>
      <c r="M869" s="2"/>
      <c r="N869" s="2"/>
      <c r="O869" s="2"/>
      <c r="P869" s="2"/>
      <c r="Q869" s="2"/>
      <c r="R869" s="2"/>
      <c r="S869" s="2"/>
      <c r="T869" s="2"/>
      <c r="U869" s="2"/>
      <c r="V869" s="2"/>
      <c r="W869" s="2"/>
      <c r="X869" s="2"/>
    </row>
    <row r="870" spans="2:24" ht="13.5" customHeight="1">
      <c r="B870" s="2"/>
      <c r="C870" s="3"/>
      <c r="D870" s="3"/>
      <c r="E870" s="2"/>
      <c r="F870" s="2"/>
      <c r="G870" s="2"/>
      <c r="H870" s="2"/>
      <c r="I870" s="2"/>
      <c r="J870" s="2"/>
      <c r="K870" s="2"/>
      <c r="L870" s="2"/>
      <c r="M870" s="2"/>
      <c r="N870" s="2"/>
      <c r="O870" s="2"/>
      <c r="P870" s="2"/>
      <c r="Q870" s="2"/>
      <c r="R870" s="2"/>
      <c r="S870" s="2"/>
      <c r="T870" s="2"/>
      <c r="U870" s="2"/>
      <c r="V870" s="2"/>
      <c r="W870" s="2"/>
      <c r="X870" s="2"/>
    </row>
    <row r="871" spans="2:24" ht="13.5" customHeight="1">
      <c r="B871" s="2"/>
      <c r="C871" s="3"/>
      <c r="D871" s="3"/>
      <c r="E871" s="2"/>
      <c r="F871" s="2"/>
      <c r="G871" s="2"/>
      <c r="H871" s="2"/>
      <c r="I871" s="2"/>
      <c r="J871" s="2"/>
      <c r="K871" s="2"/>
      <c r="L871" s="2"/>
      <c r="M871" s="2"/>
      <c r="N871" s="2"/>
      <c r="O871" s="2"/>
      <c r="P871" s="2"/>
      <c r="Q871" s="2"/>
      <c r="R871" s="2"/>
      <c r="S871" s="2"/>
      <c r="T871" s="2"/>
      <c r="U871" s="2"/>
      <c r="V871" s="2"/>
      <c r="W871" s="2"/>
      <c r="X871" s="2"/>
    </row>
    <row r="872" spans="2:24" ht="13.5" customHeight="1">
      <c r="B872" s="2"/>
      <c r="C872" s="3"/>
      <c r="D872" s="3"/>
      <c r="E872" s="2"/>
      <c r="F872" s="2"/>
      <c r="G872" s="2"/>
      <c r="H872" s="2"/>
      <c r="I872" s="2"/>
      <c r="J872" s="2"/>
      <c r="K872" s="2"/>
      <c r="L872" s="2"/>
      <c r="M872" s="2"/>
      <c r="N872" s="2"/>
      <c r="O872" s="2"/>
      <c r="P872" s="2"/>
      <c r="Q872" s="2"/>
      <c r="R872" s="2"/>
      <c r="S872" s="2"/>
      <c r="T872" s="2"/>
      <c r="U872" s="2"/>
      <c r="V872" s="2"/>
      <c r="W872" s="2"/>
      <c r="X872" s="2"/>
    </row>
    <row r="873" spans="2:24" ht="13.5" customHeight="1">
      <c r="B873" s="2"/>
      <c r="C873" s="3"/>
      <c r="D873" s="3"/>
      <c r="E873" s="2"/>
      <c r="F873" s="2"/>
      <c r="G873" s="2"/>
      <c r="H873" s="2"/>
      <c r="I873" s="2"/>
      <c r="J873" s="2"/>
      <c r="K873" s="2"/>
      <c r="L873" s="2"/>
      <c r="M873" s="2"/>
      <c r="N873" s="2"/>
      <c r="O873" s="2"/>
      <c r="P873" s="2"/>
      <c r="Q873" s="2"/>
      <c r="R873" s="2"/>
      <c r="S873" s="2"/>
      <c r="T873" s="2"/>
      <c r="U873" s="2"/>
      <c r="V873" s="2"/>
      <c r="W873" s="2"/>
      <c r="X873" s="2"/>
    </row>
    <row r="874" spans="2:24" ht="13.5" customHeight="1">
      <c r="B874" s="2"/>
      <c r="C874" s="3"/>
      <c r="D874" s="3"/>
      <c r="E874" s="2"/>
      <c r="F874" s="2"/>
      <c r="G874" s="2"/>
      <c r="H874" s="2"/>
      <c r="I874" s="2"/>
      <c r="J874" s="2"/>
      <c r="K874" s="2"/>
      <c r="L874" s="2"/>
      <c r="M874" s="2"/>
      <c r="N874" s="2"/>
      <c r="O874" s="2"/>
      <c r="P874" s="2"/>
      <c r="Q874" s="2"/>
      <c r="R874" s="2"/>
      <c r="S874" s="2"/>
      <c r="T874" s="2"/>
      <c r="U874" s="2"/>
      <c r="V874" s="2"/>
      <c r="W874" s="2"/>
      <c r="X874" s="2"/>
    </row>
    <row r="875" spans="2:24" ht="13.5" customHeight="1">
      <c r="B875" s="2"/>
      <c r="C875" s="3"/>
      <c r="D875" s="3"/>
      <c r="E875" s="2"/>
      <c r="F875" s="2"/>
      <c r="G875" s="2"/>
      <c r="H875" s="2"/>
      <c r="I875" s="2"/>
      <c r="J875" s="2"/>
      <c r="K875" s="2"/>
      <c r="L875" s="2"/>
      <c r="M875" s="2"/>
      <c r="N875" s="2"/>
      <c r="O875" s="2"/>
      <c r="P875" s="2"/>
      <c r="Q875" s="2"/>
      <c r="R875" s="2"/>
      <c r="S875" s="2"/>
      <c r="T875" s="2"/>
      <c r="U875" s="2"/>
      <c r="V875" s="2"/>
      <c r="W875" s="2"/>
      <c r="X875" s="2"/>
    </row>
    <row r="876" spans="2:24" ht="13.5" customHeight="1">
      <c r="B876" s="2"/>
      <c r="C876" s="3"/>
      <c r="D876" s="3"/>
      <c r="E876" s="2"/>
      <c r="F876" s="2"/>
      <c r="G876" s="2"/>
      <c r="H876" s="2"/>
      <c r="I876" s="2"/>
      <c r="J876" s="2"/>
      <c r="K876" s="2"/>
      <c r="L876" s="2"/>
      <c r="M876" s="2"/>
      <c r="N876" s="2"/>
      <c r="O876" s="2"/>
      <c r="P876" s="2"/>
      <c r="Q876" s="2"/>
      <c r="R876" s="2"/>
      <c r="S876" s="2"/>
      <c r="T876" s="2"/>
      <c r="U876" s="2"/>
      <c r="V876" s="2"/>
      <c r="W876" s="2"/>
      <c r="X876" s="2"/>
    </row>
    <row r="877" spans="2:24" ht="13.5" customHeight="1">
      <c r="B877" s="2"/>
      <c r="C877" s="3"/>
      <c r="D877" s="3"/>
      <c r="E877" s="2"/>
      <c r="F877" s="2"/>
      <c r="G877" s="2"/>
      <c r="H877" s="2"/>
      <c r="I877" s="2"/>
      <c r="J877" s="2"/>
      <c r="K877" s="2"/>
      <c r="L877" s="2"/>
      <c r="M877" s="2"/>
      <c r="N877" s="2"/>
      <c r="O877" s="2"/>
      <c r="P877" s="2"/>
      <c r="Q877" s="2"/>
      <c r="R877" s="2"/>
      <c r="S877" s="2"/>
      <c r="T877" s="2"/>
      <c r="U877" s="2"/>
      <c r="V877" s="2"/>
      <c r="W877" s="2"/>
      <c r="X877" s="2"/>
    </row>
    <row r="878" spans="2:24" ht="13.5" customHeight="1">
      <c r="B878" s="2"/>
      <c r="C878" s="3"/>
      <c r="D878" s="3"/>
      <c r="E878" s="2"/>
      <c r="F878" s="2"/>
      <c r="G878" s="2"/>
      <c r="H878" s="2"/>
      <c r="I878" s="2"/>
      <c r="J878" s="2"/>
      <c r="K878" s="2"/>
      <c r="L878" s="2"/>
      <c r="M878" s="2"/>
      <c r="N878" s="2"/>
      <c r="O878" s="2"/>
      <c r="P878" s="2"/>
      <c r="Q878" s="2"/>
      <c r="R878" s="2"/>
      <c r="S878" s="2"/>
      <c r="T878" s="2"/>
      <c r="U878" s="2"/>
      <c r="V878" s="2"/>
      <c r="W878" s="2"/>
      <c r="X878" s="2"/>
    </row>
    <row r="879" spans="2:24" ht="13.5" customHeight="1">
      <c r="B879" s="2"/>
      <c r="C879" s="3"/>
      <c r="D879" s="3"/>
      <c r="E879" s="2"/>
      <c r="F879" s="2"/>
      <c r="G879" s="2"/>
      <c r="H879" s="2"/>
      <c r="I879" s="2"/>
      <c r="J879" s="2"/>
      <c r="K879" s="2"/>
      <c r="L879" s="2"/>
      <c r="M879" s="2"/>
      <c r="N879" s="2"/>
      <c r="O879" s="2"/>
      <c r="P879" s="2"/>
      <c r="Q879" s="2"/>
      <c r="R879" s="2"/>
      <c r="S879" s="2"/>
      <c r="T879" s="2"/>
      <c r="U879" s="2"/>
      <c r="V879" s="2"/>
      <c r="W879" s="2"/>
      <c r="X879" s="2"/>
    </row>
    <row r="880" spans="2:24" ht="13.5" customHeight="1">
      <c r="B880" s="2"/>
      <c r="C880" s="3"/>
      <c r="D880" s="3"/>
      <c r="E880" s="2"/>
      <c r="F880" s="2"/>
      <c r="G880" s="2"/>
      <c r="H880" s="2"/>
      <c r="I880" s="2"/>
      <c r="J880" s="2"/>
      <c r="K880" s="2"/>
      <c r="L880" s="2"/>
      <c r="M880" s="2"/>
      <c r="N880" s="2"/>
      <c r="O880" s="2"/>
      <c r="P880" s="2"/>
      <c r="Q880" s="2"/>
      <c r="R880" s="2"/>
      <c r="S880" s="2"/>
      <c r="T880" s="2"/>
      <c r="U880" s="2"/>
      <c r="V880" s="2"/>
      <c r="W880" s="2"/>
      <c r="X880" s="2"/>
    </row>
    <row r="881" spans="2:24" ht="13.5" customHeight="1">
      <c r="B881" s="2"/>
      <c r="C881" s="3"/>
      <c r="D881" s="3"/>
      <c r="E881" s="2"/>
      <c r="F881" s="2"/>
      <c r="G881" s="2"/>
      <c r="H881" s="2"/>
      <c r="I881" s="2"/>
      <c r="J881" s="2"/>
      <c r="K881" s="2"/>
      <c r="L881" s="2"/>
      <c r="M881" s="2"/>
      <c r="N881" s="2"/>
      <c r="O881" s="2"/>
      <c r="P881" s="2"/>
      <c r="Q881" s="2"/>
      <c r="R881" s="2"/>
      <c r="S881" s="2"/>
      <c r="T881" s="2"/>
      <c r="U881" s="2"/>
      <c r="V881" s="2"/>
      <c r="W881" s="2"/>
      <c r="X881" s="2"/>
    </row>
    <row r="882" spans="2:24" ht="13.5" customHeight="1">
      <c r="B882" s="2"/>
      <c r="C882" s="3"/>
      <c r="D882" s="3"/>
      <c r="E882" s="2"/>
      <c r="F882" s="2"/>
      <c r="G882" s="2"/>
      <c r="H882" s="2"/>
      <c r="I882" s="2"/>
      <c r="J882" s="2"/>
      <c r="K882" s="2"/>
      <c r="L882" s="2"/>
      <c r="M882" s="2"/>
      <c r="N882" s="2"/>
      <c r="O882" s="2"/>
      <c r="P882" s="2"/>
      <c r="Q882" s="2"/>
      <c r="R882" s="2"/>
      <c r="S882" s="2"/>
      <c r="T882" s="2"/>
      <c r="U882" s="2"/>
      <c r="V882" s="2"/>
      <c r="W882" s="2"/>
      <c r="X882" s="2"/>
    </row>
    <row r="883" spans="2:24" ht="13.5" customHeight="1">
      <c r="B883" s="2"/>
      <c r="C883" s="3"/>
      <c r="D883" s="3"/>
      <c r="E883" s="2"/>
      <c r="F883" s="2"/>
      <c r="G883" s="2"/>
      <c r="H883" s="2"/>
      <c r="I883" s="2"/>
      <c r="J883" s="2"/>
      <c r="K883" s="2"/>
      <c r="L883" s="2"/>
      <c r="M883" s="2"/>
      <c r="N883" s="2"/>
      <c r="O883" s="2"/>
      <c r="P883" s="2"/>
      <c r="Q883" s="2"/>
      <c r="R883" s="2"/>
      <c r="S883" s="2"/>
      <c r="T883" s="2"/>
      <c r="U883" s="2"/>
      <c r="V883" s="2"/>
      <c r="W883" s="2"/>
      <c r="X883" s="2"/>
    </row>
    <row r="884" spans="2:24" ht="13.5" customHeight="1">
      <c r="B884" s="2"/>
      <c r="C884" s="3"/>
      <c r="D884" s="3"/>
      <c r="E884" s="2"/>
      <c r="F884" s="2"/>
      <c r="G884" s="2"/>
      <c r="H884" s="2"/>
      <c r="I884" s="2"/>
      <c r="J884" s="2"/>
      <c r="K884" s="2"/>
      <c r="L884" s="2"/>
      <c r="M884" s="2"/>
      <c r="N884" s="2"/>
      <c r="O884" s="2"/>
      <c r="P884" s="2"/>
      <c r="Q884" s="2"/>
      <c r="R884" s="2"/>
      <c r="S884" s="2"/>
      <c r="T884" s="2"/>
      <c r="U884" s="2"/>
      <c r="V884" s="2"/>
      <c r="W884" s="2"/>
      <c r="X884" s="2"/>
    </row>
    <row r="885" spans="2:24" ht="13.5" customHeight="1">
      <c r="B885" s="2"/>
      <c r="C885" s="3"/>
      <c r="D885" s="3"/>
      <c r="E885" s="2"/>
      <c r="F885" s="2"/>
      <c r="G885" s="2"/>
      <c r="H885" s="2"/>
      <c r="I885" s="2"/>
      <c r="J885" s="2"/>
      <c r="K885" s="2"/>
      <c r="L885" s="2"/>
      <c r="M885" s="2"/>
      <c r="N885" s="2"/>
      <c r="O885" s="2"/>
      <c r="P885" s="2"/>
      <c r="Q885" s="2"/>
      <c r="R885" s="2"/>
      <c r="S885" s="2"/>
      <c r="T885" s="2"/>
      <c r="U885" s="2"/>
      <c r="V885" s="2"/>
      <c r="W885" s="2"/>
      <c r="X885" s="2"/>
    </row>
    <row r="886" spans="2:24" ht="13.5" customHeight="1">
      <c r="B886" s="2"/>
      <c r="C886" s="3"/>
      <c r="D886" s="3"/>
      <c r="E886" s="2"/>
      <c r="F886" s="2"/>
      <c r="G886" s="2"/>
      <c r="H886" s="2"/>
      <c r="I886" s="2"/>
      <c r="J886" s="2"/>
      <c r="K886" s="2"/>
      <c r="L886" s="2"/>
      <c r="M886" s="2"/>
      <c r="N886" s="2"/>
      <c r="O886" s="2"/>
      <c r="P886" s="2"/>
      <c r="Q886" s="2"/>
      <c r="R886" s="2"/>
      <c r="S886" s="2"/>
      <c r="T886" s="2"/>
      <c r="U886" s="2"/>
      <c r="V886" s="2"/>
      <c r="W886" s="2"/>
      <c r="X886" s="2"/>
    </row>
    <row r="887" spans="2:24" ht="13.5" customHeight="1">
      <c r="B887" s="2"/>
      <c r="C887" s="3"/>
      <c r="D887" s="3"/>
      <c r="E887" s="2"/>
      <c r="F887" s="2"/>
      <c r="G887" s="2"/>
      <c r="H887" s="2"/>
      <c r="I887" s="2"/>
      <c r="J887" s="2"/>
      <c r="K887" s="2"/>
      <c r="L887" s="2"/>
      <c r="M887" s="2"/>
      <c r="N887" s="2"/>
      <c r="O887" s="2"/>
      <c r="P887" s="2"/>
      <c r="Q887" s="2"/>
      <c r="R887" s="2"/>
      <c r="S887" s="2"/>
      <c r="T887" s="2"/>
      <c r="U887" s="2"/>
      <c r="V887" s="2"/>
      <c r="W887" s="2"/>
      <c r="X887" s="2"/>
    </row>
    <row r="888" spans="2:24" ht="13.5" customHeight="1">
      <c r="B888" s="2"/>
      <c r="C888" s="3"/>
      <c r="D888" s="3"/>
      <c r="E888" s="2"/>
      <c r="F888" s="2"/>
      <c r="G888" s="2"/>
      <c r="H888" s="2"/>
      <c r="I888" s="2"/>
      <c r="J888" s="2"/>
      <c r="K888" s="2"/>
      <c r="L888" s="2"/>
      <c r="M888" s="2"/>
      <c r="N888" s="2"/>
      <c r="O888" s="2"/>
      <c r="P888" s="2"/>
      <c r="Q888" s="2"/>
      <c r="R888" s="2"/>
      <c r="S888" s="2"/>
      <c r="T888" s="2"/>
      <c r="U888" s="2"/>
      <c r="V888" s="2"/>
      <c r="W888" s="2"/>
      <c r="X888" s="2"/>
    </row>
    <row r="889" spans="2:24" ht="13.5" customHeight="1">
      <c r="B889" s="2"/>
      <c r="C889" s="3"/>
      <c r="D889" s="3"/>
      <c r="E889" s="2"/>
      <c r="F889" s="2"/>
      <c r="G889" s="2"/>
      <c r="H889" s="2"/>
      <c r="I889" s="2"/>
      <c r="J889" s="2"/>
      <c r="K889" s="2"/>
      <c r="L889" s="2"/>
      <c r="M889" s="2"/>
      <c r="N889" s="2"/>
      <c r="O889" s="2"/>
      <c r="P889" s="2"/>
      <c r="Q889" s="2"/>
      <c r="R889" s="2"/>
      <c r="S889" s="2"/>
      <c r="T889" s="2"/>
      <c r="U889" s="2"/>
      <c r="V889" s="2"/>
      <c r="W889" s="2"/>
      <c r="X889" s="2"/>
    </row>
    <row r="890" spans="2:24" ht="13.5" customHeight="1">
      <c r="B890" s="2"/>
      <c r="C890" s="3"/>
      <c r="D890" s="3"/>
      <c r="E890" s="2"/>
      <c r="F890" s="2"/>
      <c r="G890" s="2"/>
      <c r="H890" s="2"/>
      <c r="I890" s="2"/>
      <c r="J890" s="2"/>
      <c r="K890" s="2"/>
      <c r="L890" s="2"/>
      <c r="M890" s="2"/>
      <c r="N890" s="2"/>
      <c r="O890" s="2"/>
      <c r="P890" s="2"/>
      <c r="Q890" s="2"/>
      <c r="R890" s="2"/>
      <c r="S890" s="2"/>
      <c r="T890" s="2"/>
      <c r="U890" s="2"/>
      <c r="V890" s="2"/>
      <c r="W890" s="2"/>
      <c r="X890" s="2"/>
    </row>
    <row r="891" spans="2:24" ht="13.5" customHeight="1">
      <c r="B891" s="2"/>
      <c r="C891" s="3"/>
      <c r="D891" s="3"/>
      <c r="E891" s="2"/>
      <c r="F891" s="2"/>
      <c r="G891" s="2"/>
      <c r="H891" s="2"/>
      <c r="I891" s="2"/>
      <c r="J891" s="2"/>
      <c r="K891" s="2"/>
      <c r="L891" s="2"/>
      <c r="M891" s="2"/>
      <c r="N891" s="2"/>
      <c r="O891" s="2"/>
      <c r="P891" s="2"/>
      <c r="Q891" s="2"/>
      <c r="R891" s="2"/>
      <c r="S891" s="2"/>
      <c r="T891" s="2"/>
      <c r="U891" s="2"/>
      <c r="V891" s="2"/>
      <c r="W891" s="2"/>
      <c r="X891" s="2"/>
    </row>
    <row r="892" spans="2:24" ht="13.5" customHeight="1">
      <c r="B892" s="2"/>
      <c r="C892" s="3"/>
      <c r="D892" s="3"/>
      <c r="E892" s="2"/>
      <c r="F892" s="2"/>
      <c r="G892" s="2"/>
      <c r="H892" s="2"/>
      <c r="I892" s="2"/>
      <c r="J892" s="2"/>
      <c r="K892" s="2"/>
      <c r="L892" s="2"/>
      <c r="M892" s="2"/>
      <c r="N892" s="2"/>
      <c r="O892" s="2"/>
      <c r="P892" s="2"/>
      <c r="Q892" s="2"/>
      <c r="R892" s="2"/>
      <c r="S892" s="2"/>
      <c r="T892" s="2"/>
      <c r="U892" s="2"/>
      <c r="V892" s="2"/>
      <c r="W892" s="2"/>
      <c r="X892" s="2"/>
    </row>
    <row r="893" spans="2:24" ht="13.5" customHeight="1">
      <c r="B893" s="2"/>
      <c r="C893" s="3"/>
      <c r="D893" s="3"/>
      <c r="E893" s="2"/>
      <c r="F893" s="2"/>
      <c r="G893" s="2"/>
      <c r="H893" s="2"/>
      <c r="I893" s="2"/>
      <c r="J893" s="2"/>
      <c r="K893" s="2"/>
      <c r="L893" s="2"/>
      <c r="M893" s="2"/>
      <c r="N893" s="2"/>
      <c r="O893" s="2"/>
      <c r="P893" s="2"/>
      <c r="Q893" s="2"/>
      <c r="R893" s="2"/>
      <c r="S893" s="2"/>
      <c r="T893" s="2"/>
      <c r="U893" s="2"/>
      <c r="V893" s="2"/>
      <c r="W893" s="2"/>
      <c r="X893" s="2"/>
    </row>
    <row r="894" spans="2:24" ht="13.5" customHeight="1">
      <c r="B894" s="2"/>
      <c r="C894" s="3"/>
      <c r="D894" s="3"/>
      <c r="E894" s="2"/>
      <c r="F894" s="2"/>
      <c r="G894" s="2"/>
      <c r="H894" s="2"/>
      <c r="I894" s="2"/>
      <c r="J894" s="2"/>
      <c r="K894" s="2"/>
      <c r="L894" s="2"/>
      <c r="M894" s="2"/>
      <c r="N894" s="2"/>
      <c r="O894" s="2"/>
      <c r="P894" s="2"/>
      <c r="Q894" s="2"/>
      <c r="R894" s="2"/>
      <c r="S894" s="2"/>
      <c r="T894" s="2"/>
      <c r="U894" s="2"/>
      <c r="V894" s="2"/>
      <c r="W894" s="2"/>
      <c r="X894" s="2"/>
    </row>
    <row r="895" spans="2:24" ht="13.5" customHeight="1">
      <c r="B895" s="2"/>
      <c r="C895" s="3"/>
      <c r="D895" s="3"/>
      <c r="E895" s="2"/>
      <c r="F895" s="2"/>
      <c r="G895" s="2"/>
      <c r="H895" s="2"/>
      <c r="I895" s="2"/>
      <c r="J895" s="2"/>
      <c r="K895" s="2"/>
      <c r="L895" s="2"/>
      <c r="M895" s="2"/>
      <c r="N895" s="2"/>
      <c r="O895" s="2"/>
      <c r="P895" s="2"/>
      <c r="Q895" s="2"/>
      <c r="R895" s="2"/>
      <c r="S895" s="2"/>
      <c r="T895" s="2"/>
      <c r="U895" s="2"/>
      <c r="V895" s="2"/>
      <c r="W895" s="2"/>
      <c r="X895" s="2"/>
    </row>
    <row r="896" spans="2:24" ht="13.5" customHeight="1">
      <c r="B896" s="2"/>
      <c r="C896" s="3"/>
      <c r="D896" s="3"/>
      <c r="E896" s="2"/>
      <c r="F896" s="2"/>
      <c r="G896" s="2"/>
      <c r="H896" s="2"/>
      <c r="I896" s="2"/>
      <c r="J896" s="2"/>
      <c r="K896" s="2"/>
      <c r="L896" s="2"/>
      <c r="M896" s="2"/>
      <c r="N896" s="2"/>
      <c r="O896" s="2"/>
      <c r="P896" s="2"/>
      <c r="Q896" s="2"/>
      <c r="R896" s="2"/>
      <c r="S896" s="2"/>
      <c r="T896" s="2"/>
      <c r="U896" s="2"/>
      <c r="V896" s="2"/>
      <c r="W896" s="2"/>
      <c r="X896" s="2"/>
    </row>
    <row r="897" spans="2:24" ht="13.5" customHeight="1">
      <c r="B897" s="2"/>
      <c r="C897" s="3"/>
      <c r="D897" s="3"/>
      <c r="E897" s="2"/>
      <c r="F897" s="2"/>
      <c r="G897" s="2"/>
      <c r="H897" s="2"/>
      <c r="I897" s="2"/>
      <c r="J897" s="2"/>
      <c r="K897" s="2"/>
      <c r="L897" s="2"/>
      <c r="M897" s="2"/>
      <c r="N897" s="2"/>
      <c r="O897" s="2"/>
      <c r="P897" s="2"/>
      <c r="Q897" s="2"/>
      <c r="R897" s="2"/>
      <c r="S897" s="2"/>
      <c r="T897" s="2"/>
      <c r="U897" s="2"/>
      <c r="V897" s="2"/>
      <c r="W897" s="2"/>
      <c r="X897" s="2"/>
    </row>
    <row r="898" spans="2:24" ht="13.5" customHeight="1">
      <c r="B898" s="2"/>
      <c r="C898" s="3"/>
      <c r="D898" s="3"/>
      <c r="E898" s="2"/>
      <c r="F898" s="2"/>
      <c r="G898" s="2"/>
      <c r="H898" s="2"/>
      <c r="I898" s="2"/>
      <c r="J898" s="2"/>
      <c r="K898" s="2"/>
      <c r="L898" s="2"/>
      <c r="M898" s="2"/>
      <c r="N898" s="2"/>
      <c r="O898" s="2"/>
      <c r="P898" s="2"/>
      <c r="Q898" s="2"/>
      <c r="R898" s="2"/>
      <c r="S898" s="2"/>
      <c r="T898" s="2"/>
      <c r="U898" s="2"/>
      <c r="V898" s="2"/>
      <c r="W898" s="2"/>
      <c r="X898" s="2"/>
    </row>
    <row r="899" spans="2:24" ht="13.5" customHeight="1">
      <c r="B899" s="2"/>
      <c r="C899" s="3"/>
      <c r="D899" s="3"/>
      <c r="E899" s="2"/>
      <c r="F899" s="2"/>
      <c r="G899" s="2"/>
      <c r="H899" s="2"/>
      <c r="I899" s="2"/>
      <c r="J899" s="2"/>
      <c r="K899" s="2"/>
      <c r="L899" s="2"/>
      <c r="M899" s="2"/>
      <c r="N899" s="2"/>
      <c r="O899" s="2"/>
      <c r="P899" s="2"/>
      <c r="Q899" s="2"/>
      <c r="R899" s="2"/>
      <c r="S899" s="2"/>
      <c r="T899" s="2"/>
      <c r="U899" s="2"/>
      <c r="V899" s="2"/>
      <c r="W899" s="2"/>
      <c r="X899" s="2"/>
    </row>
    <row r="900" spans="2:24" ht="13.5" customHeight="1">
      <c r="B900" s="2"/>
      <c r="C900" s="3"/>
      <c r="D900" s="3"/>
      <c r="E900" s="2"/>
      <c r="F900" s="2"/>
      <c r="G900" s="2"/>
      <c r="H900" s="2"/>
      <c r="I900" s="2"/>
      <c r="J900" s="2"/>
      <c r="K900" s="2"/>
      <c r="L900" s="2"/>
      <c r="M900" s="2"/>
      <c r="N900" s="2"/>
      <c r="O900" s="2"/>
      <c r="P900" s="2"/>
      <c r="Q900" s="2"/>
      <c r="R900" s="2"/>
      <c r="S900" s="2"/>
      <c r="T900" s="2"/>
      <c r="U900" s="2"/>
      <c r="V900" s="2"/>
      <c r="W900" s="2"/>
      <c r="X900" s="2"/>
    </row>
    <row r="901" spans="2:24" ht="13.5" customHeight="1">
      <c r="B901" s="2"/>
      <c r="C901" s="3"/>
      <c r="D901" s="3"/>
      <c r="E901" s="2"/>
      <c r="F901" s="2"/>
      <c r="G901" s="2"/>
      <c r="H901" s="2"/>
      <c r="I901" s="2"/>
      <c r="J901" s="2"/>
      <c r="K901" s="2"/>
      <c r="L901" s="2"/>
      <c r="M901" s="2"/>
      <c r="N901" s="2"/>
      <c r="O901" s="2"/>
      <c r="P901" s="2"/>
      <c r="Q901" s="2"/>
      <c r="R901" s="2"/>
      <c r="S901" s="2"/>
      <c r="T901" s="2"/>
      <c r="U901" s="2"/>
      <c r="V901" s="2"/>
      <c r="W901" s="2"/>
      <c r="X901" s="2"/>
    </row>
    <row r="902" spans="2:24" ht="13.5" customHeight="1">
      <c r="B902" s="2"/>
      <c r="C902" s="3"/>
      <c r="D902" s="3"/>
      <c r="E902" s="2"/>
      <c r="F902" s="2"/>
      <c r="G902" s="2"/>
      <c r="H902" s="2"/>
      <c r="I902" s="2"/>
      <c r="J902" s="2"/>
      <c r="K902" s="2"/>
      <c r="L902" s="2"/>
      <c r="M902" s="2"/>
      <c r="N902" s="2"/>
      <c r="O902" s="2"/>
      <c r="P902" s="2"/>
      <c r="Q902" s="2"/>
      <c r="R902" s="2"/>
      <c r="S902" s="2"/>
      <c r="T902" s="2"/>
      <c r="U902" s="2"/>
      <c r="V902" s="2"/>
      <c r="W902" s="2"/>
      <c r="X902" s="2"/>
    </row>
    <row r="903" spans="2:24" ht="13.5" customHeight="1">
      <c r="B903" s="2"/>
      <c r="C903" s="3"/>
      <c r="D903" s="3"/>
      <c r="E903" s="2"/>
      <c r="F903" s="2"/>
      <c r="G903" s="2"/>
      <c r="H903" s="2"/>
      <c r="I903" s="2"/>
      <c r="J903" s="2"/>
      <c r="K903" s="2"/>
      <c r="L903" s="2"/>
      <c r="M903" s="2"/>
      <c r="N903" s="2"/>
      <c r="O903" s="2"/>
      <c r="P903" s="2"/>
      <c r="Q903" s="2"/>
      <c r="R903" s="2"/>
      <c r="S903" s="2"/>
      <c r="T903" s="2"/>
      <c r="U903" s="2"/>
      <c r="V903" s="2"/>
      <c r="W903" s="2"/>
      <c r="X903" s="2"/>
    </row>
    <row r="904" spans="2:24" ht="13.5" customHeight="1">
      <c r="B904" s="2"/>
      <c r="C904" s="3"/>
      <c r="D904" s="3"/>
      <c r="E904" s="2"/>
      <c r="F904" s="2"/>
      <c r="G904" s="2"/>
      <c r="H904" s="2"/>
      <c r="I904" s="2"/>
      <c r="J904" s="2"/>
      <c r="K904" s="2"/>
      <c r="L904" s="2"/>
      <c r="M904" s="2"/>
      <c r="N904" s="2"/>
      <c r="O904" s="2"/>
      <c r="P904" s="2"/>
      <c r="Q904" s="2"/>
      <c r="R904" s="2"/>
      <c r="S904" s="2"/>
      <c r="T904" s="2"/>
      <c r="U904" s="2"/>
      <c r="V904" s="2"/>
      <c r="W904" s="2"/>
      <c r="X904" s="2"/>
    </row>
    <row r="905" spans="2:24" ht="13.5" customHeight="1">
      <c r="B905" s="2"/>
      <c r="C905" s="3"/>
      <c r="D905" s="3"/>
      <c r="E905" s="2"/>
      <c r="F905" s="2"/>
      <c r="G905" s="2"/>
      <c r="H905" s="2"/>
      <c r="I905" s="2"/>
      <c r="J905" s="2"/>
      <c r="K905" s="2"/>
      <c r="L905" s="2"/>
      <c r="M905" s="2"/>
      <c r="N905" s="2"/>
      <c r="O905" s="2"/>
      <c r="P905" s="2"/>
      <c r="Q905" s="2"/>
      <c r="R905" s="2"/>
      <c r="S905" s="2"/>
      <c r="T905" s="2"/>
      <c r="U905" s="2"/>
      <c r="V905" s="2"/>
      <c r="W905" s="2"/>
      <c r="X905" s="2"/>
    </row>
    <row r="906" spans="2:24" ht="13.5" customHeight="1">
      <c r="B906" s="2"/>
      <c r="C906" s="3"/>
      <c r="D906" s="3"/>
      <c r="E906" s="2"/>
      <c r="F906" s="2"/>
      <c r="G906" s="2"/>
      <c r="H906" s="2"/>
      <c r="I906" s="2"/>
      <c r="J906" s="2"/>
      <c r="K906" s="2"/>
      <c r="L906" s="2"/>
      <c r="M906" s="2"/>
      <c r="N906" s="2"/>
      <c r="O906" s="2"/>
      <c r="P906" s="2"/>
      <c r="Q906" s="2"/>
      <c r="R906" s="2"/>
      <c r="S906" s="2"/>
      <c r="T906" s="2"/>
      <c r="U906" s="2"/>
      <c r="V906" s="2"/>
      <c r="W906" s="2"/>
      <c r="X906" s="2"/>
    </row>
    <row r="907" spans="2:24" ht="13.5" customHeight="1">
      <c r="B907" s="2"/>
      <c r="C907" s="3"/>
      <c r="D907" s="3"/>
      <c r="E907" s="2"/>
      <c r="F907" s="2"/>
      <c r="G907" s="2"/>
      <c r="H907" s="2"/>
      <c r="I907" s="2"/>
      <c r="J907" s="2"/>
      <c r="K907" s="2"/>
      <c r="L907" s="2"/>
      <c r="M907" s="2"/>
      <c r="N907" s="2"/>
      <c r="O907" s="2"/>
      <c r="P907" s="2"/>
      <c r="Q907" s="2"/>
      <c r="R907" s="2"/>
      <c r="S907" s="2"/>
      <c r="T907" s="2"/>
      <c r="U907" s="2"/>
      <c r="V907" s="2"/>
      <c r="W907" s="2"/>
      <c r="X907" s="2"/>
    </row>
    <row r="908" spans="2:24" ht="13.5" customHeight="1">
      <c r="B908" s="2"/>
      <c r="C908" s="3"/>
      <c r="D908" s="3"/>
      <c r="E908" s="2"/>
      <c r="F908" s="2"/>
      <c r="G908" s="2"/>
      <c r="H908" s="2"/>
      <c r="I908" s="2"/>
      <c r="J908" s="2"/>
      <c r="K908" s="2"/>
      <c r="L908" s="2"/>
      <c r="M908" s="2"/>
      <c r="N908" s="2"/>
      <c r="O908" s="2"/>
      <c r="P908" s="2"/>
      <c r="Q908" s="2"/>
      <c r="R908" s="2"/>
      <c r="S908" s="2"/>
      <c r="T908" s="2"/>
      <c r="U908" s="2"/>
      <c r="V908" s="2"/>
      <c r="W908" s="2"/>
      <c r="X908" s="2"/>
    </row>
    <row r="909" spans="2:24" ht="13.5" customHeight="1">
      <c r="B909" s="2"/>
      <c r="C909" s="3"/>
      <c r="D909" s="3"/>
      <c r="E909" s="2"/>
      <c r="F909" s="2"/>
      <c r="G909" s="2"/>
      <c r="H909" s="2"/>
      <c r="I909" s="2"/>
      <c r="J909" s="2"/>
      <c r="K909" s="2"/>
      <c r="L909" s="2"/>
      <c r="M909" s="2"/>
      <c r="N909" s="2"/>
      <c r="O909" s="2"/>
      <c r="P909" s="2"/>
      <c r="Q909" s="2"/>
      <c r="R909" s="2"/>
      <c r="S909" s="2"/>
      <c r="T909" s="2"/>
      <c r="U909" s="2"/>
      <c r="V909" s="2"/>
      <c r="W909" s="2"/>
      <c r="X909" s="2"/>
    </row>
    <row r="910" spans="2:24" ht="13.5" customHeight="1">
      <c r="B910" s="2"/>
      <c r="C910" s="3"/>
      <c r="D910" s="3"/>
      <c r="E910" s="2"/>
      <c r="F910" s="2"/>
      <c r="G910" s="2"/>
      <c r="H910" s="2"/>
      <c r="I910" s="2"/>
      <c r="J910" s="2"/>
      <c r="K910" s="2"/>
      <c r="L910" s="2"/>
      <c r="M910" s="2"/>
      <c r="N910" s="2"/>
      <c r="O910" s="2"/>
      <c r="P910" s="2"/>
      <c r="Q910" s="2"/>
      <c r="R910" s="2"/>
      <c r="S910" s="2"/>
      <c r="T910" s="2"/>
      <c r="U910" s="2"/>
      <c r="V910" s="2"/>
      <c r="W910" s="2"/>
      <c r="X910" s="2"/>
    </row>
    <row r="911" spans="2:24" ht="13.5" customHeight="1">
      <c r="B911" s="2"/>
      <c r="C911" s="3"/>
      <c r="D911" s="3"/>
      <c r="E911" s="2"/>
      <c r="F911" s="2"/>
      <c r="G911" s="2"/>
      <c r="H911" s="2"/>
      <c r="I911" s="2"/>
      <c r="J911" s="2"/>
      <c r="K911" s="2"/>
      <c r="L911" s="2"/>
      <c r="M911" s="2"/>
      <c r="N911" s="2"/>
      <c r="O911" s="2"/>
      <c r="P911" s="2"/>
      <c r="Q911" s="2"/>
      <c r="R911" s="2"/>
      <c r="S911" s="2"/>
      <c r="T911" s="2"/>
      <c r="U911" s="2"/>
      <c r="V911" s="2"/>
      <c r="W911" s="2"/>
      <c r="X911" s="2"/>
    </row>
    <row r="912" spans="2:24" ht="13.5" customHeight="1">
      <c r="B912" s="2"/>
      <c r="C912" s="3"/>
      <c r="D912" s="3"/>
      <c r="E912" s="2"/>
      <c r="F912" s="2"/>
      <c r="G912" s="2"/>
      <c r="H912" s="2"/>
      <c r="I912" s="2"/>
      <c r="J912" s="2"/>
      <c r="K912" s="2"/>
      <c r="L912" s="2"/>
      <c r="M912" s="2"/>
      <c r="N912" s="2"/>
      <c r="O912" s="2"/>
      <c r="P912" s="2"/>
      <c r="Q912" s="2"/>
      <c r="R912" s="2"/>
      <c r="S912" s="2"/>
      <c r="T912" s="2"/>
      <c r="U912" s="2"/>
      <c r="V912" s="2"/>
      <c r="W912" s="2"/>
      <c r="X912" s="2"/>
    </row>
    <row r="913" spans="2:24" ht="13.5" customHeight="1">
      <c r="B913" s="2"/>
      <c r="C913" s="3"/>
      <c r="D913" s="3"/>
      <c r="E913" s="2"/>
      <c r="F913" s="2"/>
      <c r="G913" s="2"/>
      <c r="H913" s="2"/>
      <c r="I913" s="2"/>
      <c r="J913" s="2"/>
      <c r="K913" s="2"/>
      <c r="L913" s="2"/>
      <c r="M913" s="2"/>
      <c r="N913" s="2"/>
      <c r="O913" s="2"/>
      <c r="P913" s="2"/>
      <c r="Q913" s="2"/>
      <c r="R913" s="2"/>
      <c r="S913" s="2"/>
      <c r="T913" s="2"/>
      <c r="U913" s="2"/>
      <c r="V913" s="2"/>
      <c r="W913" s="2"/>
      <c r="X913" s="2"/>
    </row>
    <row r="914" spans="2:24" ht="13.5" customHeight="1">
      <c r="B914" s="2"/>
      <c r="C914" s="3"/>
      <c r="D914" s="3"/>
      <c r="E914" s="2"/>
      <c r="F914" s="2"/>
      <c r="G914" s="2"/>
      <c r="H914" s="2"/>
      <c r="I914" s="2"/>
      <c r="J914" s="2"/>
      <c r="K914" s="2"/>
      <c r="L914" s="2"/>
      <c r="M914" s="2"/>
      <c r="N914" s="2"/>
      <c r="O914" s="2"/>
      <c r="P914" s="2"/>
      <c r="Q914" s="2"/>
      <c r="R914" s="2"/>
      <c r="S914" s="2"/>
      <c r="T914" s="2"/>
      <c r="U914" s="2"/>
      <c r="V914" s="2"/>
      <c r="W914" s="2"/>
      <c r="X914" s="2"/>
    </row>
    <row r="915" spans="2:24" ht="13.5" customHeight="1">
      <c r="B915" s="2"/>
      <c r="C915" s="3"/>
      <c r="D915" s="3"/>
      <c r="E915" s="2"/>
      <c r="F915" s="2"/>
      <c r="G915" s="2"/>
      <c r="H915" s="2"/>
      <c r="I915" s="2"/>
      <c r="J915" s="2"/>
      <c r="K915" s="2"/>
      <c r="L915" s="2"/>
      <c r="M915" s="2"/>
      <c r="N915" s="2"/>
      <c r="O915" s="2"/>
      <c r="P915" s="2"/>
      <c r="Q915" s="2"/>
      <c r="R915" s="2"/>
      <c r="S915" s="2"/>
      <c r="T915" s="2"/>
      <c r="U915" s="2"/>
      <c r="V915" s="2"/>
      <c r="W915" s="2"/>
      <c r="X915" s="2"/>
    </row>
    <row r="916" spans="2:24" ht="13.5" customHeight="1">
      <c r="B916" s="2"/>
      <c r="C916" s="3"/>
      <c r="D916" s="3"/>
      <c r="E916" s="2"/>
      <c r="F916" s="2"/>
      <c r="G916" s="2"/>
      <c r="H916" s="2"/>
      <c r="I916" s="2"/>
      <c r="J916" s="2"/>
      <c r="K916" s="2"/>
      <c r="L916" s="2"/>
      <c r="M916" s="2"/>
      <c r="N916" s="2"/>
      <c r="O916" s="2"/>
      <c r="P916" s="2"/>
      <c r="Q916" s="2"/>
      <c r="R916" s="2"/>
      <c r="S916" s="2"/>
      <c r="T916" s="2"/>
      <c r="U916" s="2"/>
      <c r="V916" s="2"/>
      <c r="W916" s="2"/>
      <c r="X916" s="2"/>
    </row>
    <row r="917" spans="2:24" ht="13.5" customHeight="1">
      <c r="B917" s="2"/>
      <c r="C917" s="3"/>
      <c r="D917" s="3"/>
      <c r="E917" s="2"/>
      <c r="F917" s="2"/>
      <c r="G917" s="2"/>
      <c r="H917" s="2"/>
      <c r="I917" s="2"/>
      <c r="J917" s="2"/>
      <c r="K917" s="2"/>
      <c r="L917" s="2"/>
      <c r="M917" s="2"/>
      <c r="N917" s="2"/>
      <c r="O917" s="2"/>
      <c r="P917" s="2"/>
      <c r="Q917" s="2"/>
      <c r="R917" s="2"/>
      <c r="S917" s="2"/>
      <c r="T917" s="2"/>
      <c r="U917" s="2"/>
      <c r="V917" s="2"/>
      <c r="W917" s="2"/>
      <c r="X917" s="2"/>
    </row>
    <row r="918" spans="2:24" ht="13.5" customHeight="1">
      <c r="B918" s="2"/>
      <c r="C918" s="3"/>
      <c r="D918" s="3"/>
      <c r="E918" s="2"/>
      <c r="F918" s="2"/>
      <c r="G918" s="2"/>
      <c r="H918" s="2"/>
      <c r="I918" s="2"/>
      <c r="J918" s="2"/>
      <c r="K918" s="2"/>
      <c r="L918" s="2"/>
      <c r="M918" s="2"/>
      <c r="N918" s="2"/>
      <c r="O918" s="2"/>
      <c r="P918" s="2"/>
      <c r="Q918" s="2"/>
      <c r="R918" s="2"/>
      <c r="S918" s="2"/>
      <c r="T918" s="2"/>
      <c r="U918" s="2"/>
      <c r="V918" s="2"/>
      <c r="W918" s="2"/>
      <c r="X918" s="2"/>
    </row>
    <row r="919" spans="2:24" ht="13.5" customHeight="1">
      <c r="B919" s="2"/>
      <c r="C919" s="3"/>
      <c r="D919" s="3"/>
      <c r="E919" s="2"/>
      <c r="F919" s="2"/>
      <c r="G919" s="2"/>
      <c r="H919" s="2"/>
      <c r="I919" s="2"/>
      <c r="J919" s="2"/>
      <c r="K919" s="2"/>
      <c r="L919" s="2"/>
      <c r="M919" s="2"/>
      <c r="N919" s="2"/>
      <c r="O919" s="2"/>
      <c r="P919" s="2"/>
      <c r="Q919" s="2"/>
      <c r="R919" s="2"/>
      <c r="S919" s="2"/>
      <c r="T919" s="2"/>
      <c r="U919" s="2"/>
      <c r="V919" s="2"/>
      <c r="W919" s="2"/>
      <c r="X919" s="2"/>
    </row>
    <row r="920" spans="2:24" ht="13.5" customHeight="1">
      <c r="B920" s="2"/>
      <c r="C920" s="3"/>
      <c r="D920" s="3"/>
      <c r="E920" s="2"/>
      <c r="F920" s="2"/>
      <c r="G920" s="2"/>
      <c r="H920" s="2"/>
      <c r="I920" s="2"/>
      <c r="J920" s="2"/>
      <c r="K920" s="2"/>
      <c r="L920" s="2"/>
      <c r="M920" s="2"/>
      <c r="N920" s="2"/>
      <c r="O920" s="2"/>
      <c r="P920" s="2"/>
      <c r="Q920" s="2"/>
      <c r="R920" s="2"/>
      <c r="S920" s="2"/>
      <c r="T920" s="2"/>
      <c r="U920" s="2"/>
      <c r="V920" s="2"/>
      <c r="W920" s="2"/>
      <c r="X920" s="2"/>
    </row>
    <row r="921" spans="2:24" ht="13.5" customHeight="1">
      <c r="B921" s="2"/>
      <c r="C921" s="3"/>
      <c r="D921" s="3"/>
      <c r="E921" s="2"/>
      <c r="F921" s="2"/>
      <c r="G921" s="2"/>
      <c r="H921" s="2"/>
      <c r="I921" s="2"/>
      <c r="J921" s="2"/>
      <c r="K921" s="2"/>
      <c r="L921" s="2"/>
      <c r="M921" s="2"/>
      <c r="N921" s="2"/>
      <c r="O921" s="2"/>
      <c r="P921" s="2"/>
      <c r="Q921" s="2"/>
      <c r="R921" s="2"/>
      <c r="S921" s="2"/>
      <c r="T921" s="2"/>
      <c r="U921" s="2"/>
      <c r="V921" s="2"/>
      <c r="W921" s="2"/>
      <c r="X921" s="2"/>
    </row>
    <row r="922" spans="2:24" ht="13.5" customHeight="1">
      <c r="B922" s="2"/>
      <c r="C922" s="3"/>
      <c r="D922" s="3"/>
      <c r="E922" s="2"/>
      <c r="F922" s="2"/>
      <c r="G922" s="2"/>
      <c r="H922" s="2"/>
      <c r="I922" s="2"/>
      <c r="J922" s="2"/>
      <c r="K922" s="2"/>
      <c r="L922" s="2"/>
      <c r="M922" s="2"/>
      <c r="N922" s="2"/>
      <c r="O922" s="2"/>
      <c r="P922" s="2"/>
      <c r="Q922" s="2"/>
      <c r="R922" s="2"/>
      <c r="S922" s="2"/>
      <c r="T922" s="2"/>
      <c r="U922" s="2"/>
      <c r="V922" s="2"/>
      <c r="W922" s="2"/>
      <c r="X922" s="2"/>
    </row>
    <row r="923" spans="2:24" ht="13.5" customHeight="1">
      <c r="B923" s="2"/>
      <c r="C923" s="3"/>
      <c r="D923" s="3"/>
      <c r="E923" s="2"/>
      <c r="F923" s="2"/>
      <c r="G923" s="2"/>
      <c r="H923" s="2"/>
      <c r="I923" s="2"/>
      <c r="J923" s="2"/>
      <c r="K923" s="2"/>
      <c r="L923" s="2"/>
      <c r="M923" s="2"/>
      <c r="N923" s="2"/>
      <c r="O923" s="2"/>
      <c r="P923" s="2"/>
      <c r="Q923" s="2"/>
      <c r="R923" s="2"/>
      <c r="S923" s="2"/>
      <c r="T923" s="2"/>
      <c r="U923" s="2"/>
      <c r="V923" s="2"/>
      <c r="W923" s="2"/>
      <c r="X923" s="2"/>
    </row>
    <row r="924" spans="2:24" ht="13.5" customHeight="1">
      <c r="B924" s="2"/>
      <c r="C924" s="3"/>
      <c r="D924" s="3"/>
      <c r="E924" s="2"/>
      <c r="F924" s="2"/>
      <c r="G924" s="2"/>
      <c r="H924" s="2"/>
      <c r="I924" s="2"/>
      <c r="J924" s="2"/>
      <c r="K924" s="2"/>
      <c r="L924" s="2"/>
      <c r="M924" s="2"/>
      <c r="N924" s="2"/>
      <c r="O924" s="2"/>
      <c r="P924" s="2"/>
      <c r="Q924" s="2"/>
      <c r="R924" s="2"/>
      <c r="S924" s="2"/>
      <c r="T924" s="2"/>
      <c r="U924" s="2"/>
      <c r="V924" s="2"/>
      <c r="W924" s="2"/>
      <c r="X924" s="2"/>
    </row>
    <row r="925" spans="2:24" ht="13.5" customHeight="1">
      <c r="B925" s="2"/>
      <c r="C925" s="3"/>
      <c r="D925" s="3"/>
      <c r="E925" s="2"/>
      <c r="F925" s="2"/>
      <c r="G925" s="2"/>
      <c r="H925" s="2"/>
      <c r="I925" s="2"/>
      <c r="J925" s="2"/>
      <c r="K925" s="2"/>
      <c r="L925" s="2"/>
      <c r="M925" s="2"/>
      <c r="N925" s="2"/>
      <c r="O925" s="2"/>
      <c r="P925" s="2"/>
      <c r="Q925" s="2"/>
      <c r="R925" s="2"/>
      <c r="S925" s="2"/>
      <c r="T925" s="2"/>
      <c r="U925" s="2"/>
      <c r="V925" s="2"/>
      <c r="W925" s="2"/>
      <c r="X925" s="2"/>
    </row>
    <row r="926" spans="2:24" ht="13.5" customHeight="1">
      <c r="B926" s="2"/>
      <c r="C926" s="3"/>
      <c r="D926" s="3"/>
      <c r="E926" s="2"/>
      <c r="F926" s="2"/>
      <c r="G926" s="2"/>
      <c r="H926" s="2"/>
      <c r="I926" s="2"/>
      <c r="J926" s="2"/>
      <c r="K926" s="2"/>
      <c r="L926" s="2"/>
      <c r="M926" s="2"/>
      <c r="N926" s="2"/>
      <c r="O926" s="2"/>
      <c r="P926" s="2"/>
      <c r="Q926" s="2"/>
      <c r="R926" s="2"/>
      <c r="S926" s="2"/>
      <c r="T926" s="2"/>
      <c r="U926" s="2"/>
      <c r="V926" s="2"/>
      <c r="W926" s="2"/>
      <c r="X926" s="2"/>
    </row>
    <row r="927" spans="2:24" ht="13.5" customHeight="1">
      <c r="B927" s="2"/>
      <c r="C927" s="3"/>
      <c r="D927" s="3"/>
      <c r="E927" s="2"/>
      <c r="F927" s="2"/>
      <c r="G927" s="2"/>
      <c r="H927" s="2"/>
      <c r="I927" s="2"/>
      <c r="J927" s="2"/>
      <c r="K927" s="2"/>
      <c r="L927" s="2"/>
      <c r="M927" s="2"/>
      <c r="N927" s="2"/>
      <c r="O927" s="2"/>
      <c r="P927" s="2"/>
      <c r="Q927" s="2"/>
      <c r="R927" s="2"/>
      <c r="S927" s="2"/>
      <c r="T927" s="2"/>
      <c r="U927" s="2"/>
      <c r="V927" s="2"/>
      <c r="W927" s="2"/>
      <c r="X927" s="2"/>
    </row>
    <row r="928" spans="2:24" ht="13.5" customHeight="1">
      <c r="B928" s="2"/>
      <c r="C928" s="3"/>
      <c r="D928" s="3"/>
      <c r="E928" s="2"/>
      <c r="F928" s="2"/>
      <c r="G928" s="2"/>
      <c r="H928" s="2"/>
      <c r="I928" s="2"/>
      <c r="J928" s="2"/>
      <c r="K928" s="2"/>
      <c r="L928" s="2"/>
      <c r="M928" s="2"/>
      <c r="N928" s="2"/>
      <c r="O928" s="2"/>
      <c r="P928" s="2"/>
      <c r="Q928" s="2"/>
      <c r="R928" s="2"/>
      <c r="S928" s="2"/>
      <c r="T928" s="2"/>
      <c r="U928" s="2"/>
      <c r="V928" s="2"/>
      <c r="W928" s="2"/>
      <c r="X928" s="2"/>
    </row>
    <row r="929" spans="2:24" ht="13.5" customHeight="1">
      <c r="B929" s="2"/>
      <c r="C929" s="3"/>
      <c r="D929" s="3"/>
      <c r="E929" s="2"/>
      <c r="F929" s="2"/>
      <c r="G929" s="2"/>
      <c r="H929" s="2"/>
      <c r="I929" s="2"/>
      <c r="J929" s="2"/>
      <c r="K929" s="2"/>
      <c r="L929" s="2"/>
      <c r="M929" s="2"/>
      <c r="N929" s="2"/>
      <c r="O929" s="2"/>
      <c r="P929" s="2"/>
      <c r="Q929" s="2"/>
      <c r="R929" s="2"/>
      <c r="S929" s="2"/>
      <c r="T929" s="2"/>
      <c r="U929" s="2"/>
      <c r="V929" s="2"/>
      <c r="W929" s="2"/>
      <c r="X929" s="2"/>
    </row>
    <row r="930" spans="2:24" ht="13.5" customHeight="1">
      <c r="B930" s="2"/>
      <c r="C930" s="3"/>
      <c r="D930" s="3"/>
      <c r="E930" s="2"/>
      <c r="F930" s="2"/>
      <c r="G930" s="2"/>
      <c r="H930" s="2"/>
      <c r="I930" s="2"/>
      <c r="J930" s="2"/>
      <c r="K930" s="2"/>
      <c r="L930" s="2"/>
      <c r="M930" s="2"/>
      <c r="N930" s="2"/>
      <c r="O930" s="2"/>
      <c r="P930" s="2"/>
      <c r="Q930" s="2"/>
      <c r="R930" s="2"/>
      <c r="S930" s="2"/>
      <c r="T930" s="2"/>
      <c r="U930" s="2"/>
      <c r="V930" s="2"/>
      <c r="W930" s="2"/>
      <c r="X930" s="2"/>
    </row>
    <row r="931" spans="2:24" ht="13.5" customHeight="1">
      <c r="B931" s="2"/>
      <c r="C931" s="3"/>
      <c r="D931" s="3"/>
      <c r="E931" s="2"/>
      <c r="F931" s="2"/>
      <c r="G931" s="2"/>
      <c r="H931" s="2"/>
      <c r="I931" s="2"/>
      <c r="J931" s="2"/>
      <c r="K931" s="2"/>
      <c r="L931" s="2"/>
      <c r="M931" s="2"/>
      <c r="N931" s="2"/>
      <c r="O931" s="2"/>
      <c r="P931" s="2"/>
      <c r="Q931" s="2"/>
      <c r="R931" s="2"/>
      <c r="S931" s="2"/>
      <c r="T931" s="2"/>
      <c r="U931" s="2"/>
      <c r="V931" s="2"/>
      <c r="W931" s="2"/>
      <c r="X931" s="2"/>
    </row>
    <row r="932" spans="2:24" ht="13.5" customHeight="1">
      <c r="B932" s="2"/>
      <c r="C932" s="3"/>
      <c r="D932" s="3"/>
      <c r="E932" s="2"/>
      <c r="F932" s="2"/>
      <c r="G932" s="2"/>
      <c r="H932" s="2"/>
      <c r="I932" s="2"/>
      <c r="J932" s="2"/>
      <c r="K932" s="2"/>
      <c r="L932" s="2"/>
      <c r="M932" s="2"/>
      <c r="N932" s="2"/>
      <c r="O932" s="2"/>
      <c r="P932" s="2"/>
      <c r="Q932" s="2"/>
      <c r="R932" s="2"/>
      <c r="S932" s="2"/>
      <c r="T932" s="2"/>
      <c r="U932" s="2"/>
      <c r="V932" s="2"/>
      <c r="W932" s="2"/>
      <c r="X932" s="2"/>
    </row>
    <row r="933" spans="2:24" ht="13.5" customHeight="1">
      <c r="B933" s="2"/>
      <c r="C933" s="3"/>
      <c r="D933" s="3"/>
      <c r="E933" s="2"/>
      <c r="F933" s="2"/>
      <c r="G933" s="2"/>
      <c r="H933" s="2"/>
      <c r="I933" s="2"/>
      <c r="J933" s="2"/>
      <c r="K933" s="2"/>
      <c r="L933" s="2"/>
      <c r="M933" s="2"/>
      <c r="N933" s="2"/>
      <c r="O933" s="2"/>
      <c r="P933" s="2"/>
      <c r="Q933" s="2"/>
      <c r="R933" s="2"/>
      <c r="S933" s="2"/>
      <c r="T933" s="2"/>
      <c r="U933" s="2"/>
      <c r="V933" s="2"/>
      <c r="W933" s="2"/>
      <c r="X933" s="2"/>
    </row>
    <row r="934" spans="2:24" ht="13.5" customHeight="1">
      <c r="B934" s="2"/>
      <c r="C934" s="3"/>
      <c r="D934" s="3"/>
      <c r="E934" s="2"/>
      <c r="F934" s="2"/>
      <c r="G934" s="2"/>
      <c r="H934" s="2"/>
      <c r="I934" s="2"/>
      <c r="J934" s="2"/>
      <c r="K934" s="2"/>
      <c r="L934" s="2"/>
      <c r="M934" s="2"/>
      <c r="N934" s="2"/>
      <c r="O934" s="2"/>
      <c r="P934" s="2"/>
      <c r="Q934" s="2"/>
      <c r="R934" s="2"/>
      <c r="S934" s="2"/>
      <c r="T934" s="2"/>
      <c r="U934" s="2"/>
      <c r="V934" s="2"/>
      <c r="W934" s="2"/>
      <c r="X934" s="2"/>
    </row>
    <row r="935" spans="2:24" ht="13.5" customHeight="1">
      <c r="B935" s="2"/>
      <c r="C935" s="3"/>
      <c r="D935" s="3"/>
      <c r="E935" s="2"/>
      <c r="F935" s="2"/>
      <c r="G935" s="2"/>
      <c r="H935" s="2"/>
      <c r="I935" s="2"/>
      <c r="J935" s="2"/>
      <c r="K935" s="2"/>
      <c r="L935" s="2"/>
      <c r="M935" s="2"/>
      <c r="N935" s="2"/>
      <c r="O935" s="2"/>
      <c r="P935" s="2"/>
      <c r="Q935" s="2"/>
      <c r="R935" s="2"/>
      <c r="S935" s="2"/>
      <c r="T935" s="2"/>
      <c r="U935" s="2"/>
      <c r="V935" s="2"/>
      <c r="W935" s="2"/>
      <c r="X935" s="2"/>
    </row>
    <row r="936" spans="2:24" ht="13.5" customHeight="1">
      <c r="B936" s="2"/>
      <c r="C936" s="3"/>
      <c r="D936" s="3"/>
      <c r="E936" s="2"/>
      <c r="F936" s="2"/>
      <c r="G936" s="2"/>
      <c r="H936" s="2"/>
      <c r="I936" s="2"/>
      <c r="J936" s="2"/>
      <c r="K936" s="2"/>
      <c r="L936" s="2"/>
      <c r="M936" s="2"/>
      <c r="N936" s="2"/>
      <c r="O936" s="2"/>
      <c r="P936" s="2"/>
      <c r="Q936" s="2"/>
      <c r="R936" s="2"/>
      <c r="S936" s="2"/>
      <c r="T936" s="2"/>
      <c r="U936" s="2"/>
      <c r="V936" s="2"/>
      <c r="W936" s="2"/>
      <c r="X936" s="2"/>
    </row>
    <row r="937" spans="2:24" ht="13.5" customHeight="1">
      <c r="B937" s="2"/>
      <c r="C937" s="3"/>
      <c r="D937" s="3"/>
      <c r="E937" s="2"/>
      <c r="F937" s="2"/>
      <c r="G937" s="2"/>
      <c r="H937" s="2"/>
      <c r="I937" s="2"/>
      <c r="J937" s="2"/>
      <c r="K937" s="2"/>
      <c r="L937" s="2"/>
      <c r="M937" s="2"/>
      <c r="N937" s="2"/>
      <c r="O937" s="2"/>
      <c r="P937" s="2"/>
      <c r="Q937" s="2"/>
      <c r="R937" s="2"/>
      <c r="S937" s="2"/>
      <c r="T937" s="2"/>
      <c r="U937" s="2"/>
      <c r="V937" s="2"/>
      <c r="W937" s="2"/>
      <c r="X937" s="2"/>
    </row>
    <row r="938" spans="2:24" ht="13.5" customHeight="1">
      <c r="B938" s="2"/>
      <c r="C938" s="3"/>
      <c r="D938" s="3"/>
      <c r="E938" s="2"/>
      <c r="F938" s="2"/>
      <c r="G938" s="2"/>
      <c r="H938" s="2"/>
      <c r="I938" s="2"/>
      <c r="J938" s="2"/>
      <c r="K938" s="2"/>
      <c r="L938" s="2"/>
      <c r="M938" s="2"/>
      <c r="N938" s="2"/>
      <c r="O938" s="2"/>
      <c r="P938" s="2"/>
      <c r="Q938" s="2"/>
      <c r="R938" s="2"/>
      <c r="S938" s="2"/>
      <c r="T938" s="2"/>
      <c r="U938" s="2"/>
      <c r="V938" s="2"/>
      <c r="W938" s="2"/>
      <c r="X938" s="2"/>
    </row>
    <row r="939" spans="2:24" ht="13.5" customHeight="1">
      <c r="B939" s="2"/>
      <c r="C939" s="3"/>
      <c r="D939" s="3"/>
      <c r="E939" s="2"/>
      <c r="F939" s="2"/>
      <c r="G939" s="2"/>
      <c r="H939" s="2"/>
      <c r="I939" s="2"/>
      <c r="J939" s="2"/>
      <c r="K939" s="2"/>
      <c r="L939" s="2"/>
      <c r="M939" s="2"/>
      <c r="N939" s="2"/>
      <c r="O939" s="2"/>
      <c r="P939" s="2"/>
      <c r="Q939" s="2"/>
      <c r="R939" s="2"/>
      <c r="S939" s="2"/>
      <c r="T939" s="2"/>
      <c r="U939" s="2"/>
      <c r="V939" s="2"/>
      <c r="W939" s="2"/>
      <c r="X939" s="2"/>
    </row>
    <row r="940" spans="2:24" ht="13.5" customHeight="1">
      <c r="B940" s="2"/>
      <c r="C940" s="3"/>
      <c r="D940" s="3"/>
      <c r="E940" s="2"/>
      <c r="F940" s="2"/>
      <c r="G940" s="2"/>
      <c r="H940" s="2"/>
      <c r="I940" s="2"/>
      <c r="J940" s="2"/>
      <c r="K940" s="2"/>
      <c r="L940" s="2"/>
      <c r="M940" s="2"/>
      <c r="N940" s="2"/>
      <c r="O940" s="2"/>
      <c r="P940" s="2"/>
      <c r="Q940" s="2"/>
      <c r="R940" s="2"/>
      <c r="S940" s="2"/>
      <c r="T940" s="2"/>
      <c r="U940" s="2"/>
      <c r="V940" s="2"/>
      <c r="W940" s="2"/>
      <c r="X940" s="2"/>
    </row>
    <row r="941" spans="2:24" ht="13.5" customHeight="1">
      <c r="B941" s="2"/>
      <c r="C941" s="3"/>
      <c r="D941" s="3"/>
      <c r="E941" s="2"/>
      <c r="F941" s="2"/>
      <c r="G941" s="2"/>
      <c r="H941" s="2"/>
      <c r="I941" s="2"/>
      <c r="J941" s="2"/>
      <c r="K941" s="2"/>
      <c r="L941" s="2"/>
      <c r="M941" s="2"/>
      <c r="N941" s="2"/>
      <c r="O941" s="2"/>
      <c r="P941" s="2"/>
      <c r="Q941" s="2"/>
      <c r="R941" s="2"/>
      <c r="S941" s="2"/>
      <c r="T941" s="2"/>
      <c r="U941" s="2"/>
      <c r="V941" s="2"/>
      <c r="W941" s="2"/>
      <c r="X941" s="2"/>
    </row>
    <row r="942" spans="2:24" ht="13.5" customHeight="1">
      <c r="B942" s="2"/>
      <c r="C942" s="3"/>
      <c r="D942" s="3"/>
      <c r="E942" s="2"/>
      <c r="F942" s="2"/>
      <c r="G942" s="2"/>
      <c r="H942" s="2"/>
      <c r="I942" s="2"/>
      <c r="J942" s="2"/>
      <c r="K942" s="2"/>
      <c r="L942" s="2"/>
      <c r="M942" s="2"/>
      <c r="N942" s="2"/>
      <c r="O942" s="2"/>
      <c r="P942" s="2"/>
      <c r="Q942" s="2"/>
      <c r="R942" s="2"/>
      <c r="S942" s="2"/>
      <c r="T942" s="2"/>
      <c r="U942" s="2"/>
      <c r="V942" s="2"/>
      <c r="W942" s="2"/>
      <c r="X942" s="2"/>
    </row>
    <row r="943" spans="2:24" ht="13.5" customHeight="1">
      <c r="B943" s="2"/>
      <c r="C943" s="3"/>
      <c r="D943" s="3"/>
      <c r="E943" s="2"/>
      <c r="F943" s="2"/>
      <c r="G943" s="2"/>
      <c r="H943" s="2"/>
      <c r="I943" s="2"/>
      <c r="J943" s="2"/>
      <c r="K943" s="2"/>
      <c r="L943" s="2"/>
      <c r="M943" s="2"/>
      <c r="N943" s="2"/>
      <c r="O943" s="2"/>
      <c r="P943" s="2"/>
      <c r="Q943" s="2"/>
      <c r="R943" s="2"/>
      <c r="S943" s="2"/>
      <c r="T943" s="2"/>
      <c r="U943" s="2"/>
      <c r="V943" s="2"/>
      <c r="W943" s="2"/>
      <c r="X943" s="2"/>
    </row>
    <row r="944" spans="2:24" ht="13.5" customHeight="1">
      <c r="B944" s="2"/>
      <c r="C944" s="3"/>
      <c r="D944" s="3"/>
      <c r="E944" s="2"/>
      <c r="F944" s="2"/>
      <c r="G944" s="2"/>
      <c r="H944" s="2"/>
      <c r="I944" s="2"/>
      <c r="J944" s="2"/>
      <c r="K944" s="2"/>
      <c r="L944" s="2"/>
      <c r="M944" s="2"/>
      <c r="N944" s="2"/>
      <c r="O944" s="2"/>
      <c r="P944" s="2"/>
      <c r="Q944" s="2"/>
      <c r="R944" s="2"/>
      <c r="S944" s="2"/>
      <c r="T944" s="2"/>
      <c r="U944" s="2"/>
      <c r="V944" s="2"/>
      <c r="W944" s="2"/>
      <c r="X944" s="2"/>
    </row>
    <row r="945" spans="2:24" ht="13.5" customHeight="1">
      <c r="B945" s="2"/>
      <c r="C945" s="3"/>
      <c r="D945" s="3"/>
      <c r="E945" s="2"/>
      <c r="F945" s="2"/>
      <c r="G945" s="2"/>
      <c r="H945" s="2"/>
      <c r="I945" s="2"/>
      <c r="J945" s="2"/>
      <c r="K945" s="2"/>
      <c r="L945" s="2"/>
      <c r="M945" s="2"/>
      <c r="N945" s="2"/>
      <c r="O945" s="2"/>
      <c r="P945" s="2"/>
      <c r="Q945" s="2"/>
      <c r="R945" s="2"/>
      <c r="S945" s="2"/>
      <c r="T945" s="2"/>
      <c r="U945" s="2"/>
      <c r="V945" s="2"/>
      <c r="W945" s="2"/>
      <c r="X945" s="2"/>
    </row>
    <row r="946" spans="2:24" ht="13.5" customHeight="1">
      <c r="B946" s="2"/>
      <c r="C946" s="3"/>
      <c r="D946" s="3"/>
      <c r="E946" s="2"/>
      <c r="F946" s="2"/>
      <c r="G946" s="2"/>
      <c r="H946" s="2"/>
      <c r="I946" s="2"/>
      <c r="J946" s="2"/>
      <c r="K946" s="2"/>
      <c r="L946" s="2"/>
      <c r="M946" s="2"/>
      <c r="N946" s="2"/>
      <c r="O946" s="2"/>
      <c r="P946" s="2"/>
      <c r="Q946" s="2"/>
      <c r="R946" s="2"/>
      <c r="S946" s="2"/>
      <c r="T946" s="2"/>
      <c r="U946" s="2"/>
      <c r="V946" s="2"/>
      <c r="W946" s="2"/>
      <c r="X946" s="2"/>
    </row>
    <row r="947" spans="2:24" ht="13.5" customHeight="1">
      <c r="B947" s="2"/>
      <c r="C947" s="3"/>
      <c r="D947" s="3"/>
      <c r="E947" s="2"/>
      <c r="F947" s="2"/>
      <c r="G947" s="2"/>
      <c r="H947" s="2"/>
      <c r="I947" s="2"/>
      <c r="J947" s="2"/>
      <c r="K947" s="2"/>
      <c r="L947" s="2"/>
      <c r="M947" s="2"/>
      <c r="N947" s="2"/>
      <c r="O947" s="2"/>
      <c r="P947" s="2"/>
      <c r="Q947" s="2"/>
      <c r="R947" s="2"/>
      <c r="S947" s="2"/>
      <c r="T947" s="2"/>
      <c r="U947" s="2"/>
      <c r="V947" s="2"/>
      <c r="W947" s="2"/>
      <c r="X947" s="2"/>
    </row>
    <row r="948" spans="2:24" ht="13.5" customHeight="1">
      <c r="B948" s="2"/>
      <c r="C948" s="3"/>
      <c r="D948" s="3"/>
      <c r="E948" s="2"/>
      <c r="F948" s="2"/>
      <c r="G948" s="2"/>
      <c r="H948" s="2"/>
      <c r="I948" s="2"/>
      <c r="J948" s="2"/>
      <c r="K948" s="2"/>
      <c r="L948" s="2"/>
      <c r="M948" s="2"/>
      <c r="N948" s="2"/>
      <c r="O948" s="2"/>
      <c r="P948" s="2"/>
      <c r="Q948" s="2"/>
      <c r="R948" s="2"/>
      <c r="S948" s="2"/>
      <c r="T948" s="2"/>
      <c r="U948" s="2"/>
      <c r="V948" s="2"/>
      <c r="W948" s="2"/>
      <c r="X948" s="2"/>
    </row>
    <row r="949" spans="2:24" ht="13.5" customHeight="1">
      <c r="B949" s="2"/>
      <c r="C949" s="3"/>
      <c r="D949" s="3"/>
      <c r="E949" s="2"/>
      <c r="F949" s="2"/>
      <c r="G949" s="2"/>
      <c r="H949" s="2"/>
      <c r="I949" s="2"/>
      <c r="J949" s="2"/>
      <c r="K949" s="2"/>
      <c r="L949" s="2"/>
      <c r="M949" s="2"/>
      <c r="N949" s="2"/>
      <c r="O949" s="2"/>
      <c r="P949" s="2"/>
      <c r="Q949" s="2"/>
      <c r="R949" s="2"/>
      <c r="S949" s="2"/>
      <c r="T949" s="2"/>
      <c r="U949" s="2"/>
      <c r="V949" s="2"/>
      <c r="W949" s="2"/>
      <c r="X949" s="2"/>
    </row>
    <row r="950" spans="2:24" ht="13.5" customHeight="1">
      <c r="B950" s="2"/>
      <c r="C950" s="3"/>
      <c r="D950" s="3"/>
      <c r="E950" s="2"/>
      <c r="F950" s="2"/>
      <c r="G950" s="2"/>
      <c r="H950" s="2"/>
      <c r="I950" s="2"/>
      <c r="J950" s="2"/>
      <c r="K950" s="2"/>
      <c r="L950" s="2"/>
      <c r="M950" s="2"/>
      <c r="N950" s="2"/>
      <c r="O950" s="2"/>
      <c r="P950" s="2"/>
      <c r="Q950" s="2"/>
      <c r="R950" s="2"/>
      <c r="S950" s="2"/>
      <c r="T950" s="2"/>
      <c r="U950" s="2"/>
      <c r="V950" s="2"/>
      <c r="W950" s="2"/>
      <c r="X950" s="2"/>
    </row>
    <row r="951" spans="2:24" ht="13.5" customHeight="1">
      <c r="B951" s="2"/>
      <c r="C951" s="3"/>
      <c r="D951" s="3"/>
      <c r="E951" s="2"/>
      <c r="F951" s="2"/>
      <c r="G951" s="2"/>
      <c r="H951" s="2"/>
      <c r="I951" s="2"/>
      <c r="J951" s="2"/>
      <c r="K951" s="2"/>
      <c r="L951" s="2"/>
      <c r="M951" s="2"/>
      <c r="N951" s="2"/>
      <c r="O951" s="2"/>
      <c r="P951" s="2"/>
      <c r="Q951" s="2"/>
      <c r="R951" s="2"/>
      <c r="S951" s="2"/>
      <c r="T951" s="2"/>
      <c r="U951" s="2"/>
      <c r="V951" s="2"/>
      <c r="W951" s="2"/>
      <c r="X951" s="2"/>
    </row>
    <row r="952" spans="2:24" ht="13.5" customHeight="1">
      <c r="B952" s="2"/>
      <c r="C952" s="3"/>
      <c r="D952" s="3"/>
      <c r="E952" s="2"/>
      <c r="F952" s="2"/>
      <c r="G952" s="2"/>
      <c r="H952" s="2"/>
      <c r="I952" s="2"/>
      <c r="J952" s="2"/>
      <c r="K952" s="2"/>
      <c r="L952" s="2"/>
      <c r="M952" s="2"/>
      <c r="N952" s="2"/>
      <c r="O952" s="2"/>
      <c r="P952" s="2"/>
      <c r="Q952" s="2"/>
      <c r="R952" s="2"/>
      <c r="S952" s="2"/>
      <c r="T952" s="2"/>
      <c r="U952" s="2"/>
      <c r="V952" s="2"/>
      <c r="W952" s="2"/>
      <c r="X952" s="2"/>
    </row>
    <row r="953" spans="2:24" ht="13.5" customHeight="1">
      <c r="B953" s="2"/>
      <c r="C953" s="3"/>
      <c r="D953" s="3"/>
      <c r="E953" s="2"/>
      <c r="F953" s="2"/>
      <c r="G953" s="2"/>
      <c r="H953" s="2"/>
      <c r="I953" s="2"/>
      <c r="J953" s="2"/>
      <c r="K953" s="2"/>
      <c r="L953" s="2"/>
      <c r="M953" s="2"/>
      <c r="N953" s="2"/>
      <c r="O953" s="2"/>
      <c r="P953" s="2"/>
      <c r="Q953" s="2"/>
      <c r="R953" s="2"/>
      <c r="S953" s="2"/>
      <c r="T953" s="2"/>
      <c r="U953" s="2"/>
      <c r="V953" s="2"/>
      <c r="W953" s="2"/>
      <c r="X953" s="2"/>
    </row>
    <row r="954" spans="2:24" ht="13.5" customHeight="1">
      <c r="B954" s="2"/>
      <c r="C954" s="3"/>
      <c r="D954" s="3"/>
      <c r="E954" s="2"/>
      <c r="F954" s="2"/>
      <c r="G954" s="2"/>
      <c r="H954" s="2"/>
      <c r="I954" s="2"/>
      <c r="J954" s="2"/>
      <c r="K954" s="2"/>
      <c r="L954" s="2"/>
      <c r="M954" s="2"/>
      <c r="N954" s="2"/>
      <c r="O954" s="2"/>
      <c r="P954" s="2"/>
      <c r="Q954" s="2"/>
      <c r="R954" s="2"/>
      <c r="S954" s="2"/>
      <c r="T954" s="2"/>
      <c r="U954" s="2"/>
      <c r="V954" s="2"/>
      <c r="W954" s="2"/>
      <c r="X954" s="2"/>
    </row>
    <row r="955" spans="2:24" ht="13.5" customHeight="1">
      <c r="B955" s="2"/>
      <c r="C955" s="3"/>
      <c r="D955" s="3"/>
      <c r="E955" s="2"/>
      <c r="F955" s="2"/>
      <c r="G955" s="2"/>
      <c r="H955" s="2"/>
      <c r="I955" s="2"/>
      <c r="J955" s="2"/>
      <c r="K955" s="2"/>
      <c r="L955" s="2"/>
      <c r="M955" s="2"/>
      <c r="N955" s="2"/>
      <c r="O955" s="2"/>
      <c r="P955" s="2"/>
      <c r="Q955" s="2"/>
      <c r="R955" s="2"/>
      <c r="S955" s="2"/>
      <c r="T955" s="2"/>
      <c r="U955" s="2"/>
      <c r="V955" s="2"/>
      <c r="W955" s="2"/>
      <c r="X955" s="2"/>
    </row>
    <row r="956" spans="2:24" ht="13.5" customHeight="1">
      <c r="B956" s="2"/>
      <c r="C956" s="3"/>
      <c r="D956" s="3"/>
      <c r="E956" s="2"/>
      <c r="F956" s="2"/>
      <c r="G956" s="2"/>
      <c r="H956" s="2"/>
      <c r="I956" s="2"/>
      <c r="J956" s="2"/>
      <c r="K956" s="2"/>
      <c r="L956" s="2"/>
      <c r="M956" s="2"/>
      <c r="N956" s="2"/>
      <c r="O956" s="2"/>
      <c r="P956" s="2"/>
      <c r="Q956" s="2"/>
      <c r="R956" s="2"/>
      <c r="S956" s="2"/>
      <c r="T956" s="2"/>
      <c r="U956" s="2"/>
      <c r="V956" s="2"/>
      <c r="W956" s="2"/>
      <c r="X956" s="2"/>
    </row>
    <row r="957" spans="2:24" ht="13.5" customHeight="1">
      <c r="B957" s="2"/>
      <c r="C957" s="3"/>
      <c r="D957" s="3"/>
      <c r="E957" s="2"/>
      <c r="F957" s="2"/>
      <c r="G957" s="2"/>
      <c r="H957" s="2"/>
      <c r="I957" s="2"/>
      <c r="J957" s="2"/>
      <c r="K957" s="2"/>
      <c r="L957" s="2"/>
      <c r="M957" s="2"/>
      <c r="N957" s="2"/>
      <c r="O957" s="2"/>
      <c r="P957" s="2"/>
      <c r="Q957" s="2"/>
      <c r="R957" s="2"/>
      <c r="S957" s="2"/>
      <c r="T957" s="2"/>
      <c r="U957" s="2"/>
      <c r="V957" s="2"/>
      <c r="W957" s="2"/>
      <c r="X957" s="2"/>
    </row>
    <row r="958" spans="2:24" ht="13.5" customHeight="1">
      <c r="B958" s="2"/>
      <c r="C958" s="3"/>
      <c r="D958" s="3"/>
      <c r="E958" s="2"/>
      <c r="F958" s="2"/>
      <c r="G958" s="2"/>
      <c r="H958" s="2"/>
      <c r="I958" s="2"/>
      <c r="J958" s="2"/>
      <c r="K958" s="2"/>
      <c r="L958" s="2"/>
      <c r="M958" s="2"/>
      <c r="N958" s="2"/>
      <c r="O958" s="2"/>
      <c r="P958" s="2"/>
      <c r="Q958" s="2"/>
      <c r="R958" s="2"/>
      <c r="S958" s="2"/>
      <c r="T958" s="2"/>
      <c r="U958" s="2"/>
      <c r="V958" s="2"/>
      <c r="W958" s="2"/>
      <c r="X958" s="2"/>
    </row>
    <row r="959" spans="2:24" ht="13.5" customHeight="1">
      <c r="B959" s="2"/>
      <c r="C959" s="3"/>
      <c r="D959" s="3"/>
      <c r="E959" s="2"/>
      <c r="F959" s="2"/>
      <c r="G959" s="2"/>
      <c r="H959" s="2"/>
      <c r="I959" s="2"/>
      <c r="J959" s="2"/>
      <c r="K959" s="2"/>
      <c r="L959" s="2"/>
      <c r="M959" s="2"/>
      <c r="N959" s="2"/>
      <c r="O959" s="2"/>
      <c r="P959" s="2"/>
      <c r="Q959" s="2"/>
      <c r="R959" s="2"/>
      <c r="S959" s="2"/>
      <c r="T959" s="2"/>
      <c r="U959" s="2"/>
      <c r="V959" s="2"/>
      <c r="W959" s="2"/>
      <c r="X959" s="2"/>
    </row>
    <row r="960" spans="2:24" ht="13.5" customHeight="1">
      <c r="B960" s="2"/>
      <c r="C960" s="3"/>
      <c r="D960" s="3"/>
      <c r="E960" s="2"/>
      <c r="F960" s="2"/>
      <c r="G960" s="2"/>
      <c r="H960" s="2"/>
      <c r="I960" s="2"/>
      <c r="J960" s="2"/>
      <c r="K960" s="2"/>
      <c r="L960" s="2"/>
      <c r="M960" s="2"/>
      <c r="N960" s="2"/>
      <c r="O960" s="2"/>
      <c r="P960" s="2"/>
      <c r="Q960" s="2"/>
      <c r="R960" s="2"/>
      <c r="S960" s="2"/>
      <c r="T960" s="2"/>
      <c r="U960" s="2"/>
      <c r="V960" s="2"/>
      <c r="W960" s="2"/>
      <c r="X960" s="2"/>
    </row>
    <row r="961" spans="2:24" ht="13.5" customHeight="1">
      <c r="B961" s="2"/>
      <c r="C961" s="3"/>
      <c r="D961" s="3"/>
      <c r="E961" s="2"/>
      <c r="F961" s="2"/>
      <c r="G961" s="2"/>
      <c r="H961" s="2"/>
      <c r="I961" s="2"/>
      <c r="J961" s="2"/>
      <c r="K961" s="2"/>
      <c r="L961" s="2"/>
      <c r="M961" s="2"/>
      <c r="N961" s="2"/>
      <c r="O961" s="2"/>
      <c r="P961" s="2"/>
      <c r="Q961" s="2"/>
      <c r="R961" s="2"/>
      <c r="S961" s="2"/>
      <c r="T961" s="2"/>
      <c r="U961" s="2"/>
      <c r="V961" s="2"/>
      <c r="W961" s="2"/>
      <c r="X961" s="2"/>
    </row>
    <row r="962" spans="2:24" ht="13.5" customHeight="1">
      <c r="B962" s="2"/>
      <c r="C962" s="3"/>
      <c r="D962" s="3"/>
      <c r="E962" s="2"/>
      <c r="F962" s="2"/>
      <c r="G962" s="2"/>
      <c r="H962" s="2"/>
      <c r="I962" s="2"/>
      <c r="J962" s="2"/>
      <c r="K962" s="2"/>
      <c r="L962" s="2"/>
      <c r="M962" s="2"/>
      <c r="N962" s="2"/>
      <c r="O962" s="2"/>
      <c r="P962" s="2"/>
      <c r="Q962" s="2"/>
      <c r="R962" s="2"/>
      <c r="S962" s="2"/>
      <c r="T962" s="2"/>
      <c r="U962" s="2"/>
      <c r="V962" s="2"/>
      <c r="W962" s="2"/>
      <c r="X962" s="2"/>
    </row>
    <row r="963" spans="2:24" ht="13.5" customHeight="1">
      <c r="B963" s="2"/>
      <c r="C963" s="3"/>
      <c r="D963" s="3"/>
      <c r="E963" s="2"/>
      <c r="F963" s="2"/>
      <c r="G963" s="2"/>
      <c r="H963" s="2"/>
      <c r="I963" s="2"/>
      <c r="J963" s="2"/>
      <c r="K963" s="2"/>
      <c r="L963" s="2"/>
      <c r="M963" s="2"/>
      <c r="N963" s="2"/>
      <c r="O963" s="2"/>
      <c r="P963" s="2"/>
      <c r="Q963" s="2"/>
      <c r="R963" s="2"/>
      <c r="S963" s="2"/>
      <c r="T963" s="2"/>
      <c r="U963" s="2"/>
      <c r="V963" s="2"/>
      <c r="W963" s="2"/>
      <c r="X963" s="2"/>
    </row>
    <row r="964" spans="2:24" ht="13.5" customHeight="1">
      <c r="B964" s="2"/>
      <c r="C964" s="3"/>
      <c r="D964" s="3"/>
      <c r="E964" s="2"/>
      <c r="F964" s="2"/>
      <c r="G964" s="2"/>
      <c r="H964" s="2"/>
      <c r="I964" s="2"/>
      <c r="J964" s="2"/>
      <c r="K964" s="2"/>
      <c r="L964" s="2"/>
      <c r="M964" s="2"/>
      <c r="N964" s="2"/>
      <c r="O964" s="2"/>
      <c r="P964" s="2"/>
      <c r="Q964" s="2"/>
      <c r="R964" s="2"/>
      <c r="S964" s="2"/>
      <c r="T964" s="2"/>
      <c r="U964" s="2"/>
      <c r="V964" s="2"/>
      <c r="W964" s="2"/>
      <c r="X964" s="2"/>
    </row>
    <row r="965" spans="2:24" ht="13.5" customHeight="1">
      <c r="B965" s="2"/>
      <c r="C965" s="3"/>
      <c r="D965" s="3"/>
      <c r="E965" s="2"/>
      <c r="F965" s="2"/>
      <c r="G965" s="2"/>
      <c r="H965" s="2"/>
      <c r="I965" s="2"/>
      <c r="J965" s="2"/>
      <c r="K965" s="2"/>
      <c r="L965" s="2"/>
      <c r="M965" s="2"/>
      <c r="N965" s="2"/>
      <c r="O965" s="2"/>
      <c r="P965" s="2"/>
      <c r="Q965" s="2"/>
      <c r="R965" s="2"/>
      <c r="S965" s="2"/>
      <c r="T965" s="2"/>
      <c r="U965" s="2"/>
      <c r="V965" s="2"/>
      <c r="W965" s="2"/>
      <c r="X965" s="2"/>
    </row>
    <row r="966" spans="2:24" ht="13.5" customHeight="1">
      <c r="B966" s="2"/>
      <c r="C966" s="3"/>
      <c r="D966" s="3"/>
      <c r="E966" s="2"/>
      <c r="F966" s="2"/>
      <c r="G966" s="2"/>
      <c r="H966" s="2"/>
      <c r="I966" s="2"/>
      <c r="J966" s="2"/>
      <c r="K966" s="2"/>
      <c r="L966" s="2"/>
      <c r="M966" s="2"/>
      <c r="N966" s="2"/>
      <c r="O966" s="2"/>
      <c r="P966" s="2"/>
      <c r="Q966" s="2"/>
      <c r="R966" s="2"/>
      <c r="S966" s="2"/>
      <c r="T966" s="2"/>
      <c r="U966" s="2"/>
      <c r="V966" s="2"/>
      <c r="W966" s="2"/>
      <c r="X966" s="2"/>
    </row>
    <row r="967" spans="2:24" ht="13.5" customHeight="1">
      <c r="B967" s="2"/>
      <c r="C967" s="3"/>
      <c r="D967" s="3"/>
      <c r="E967" s="2"/>
      <c r="F967" s="2"/>
      <c r="G967" s="2"/>
      <c r="H967" s="2"/>
      <c r="I967" s="2"/>
      <c r="J967" s="2"/>
      <c r="K967" s="2"/>
      <c r="L967" s="2"/>
      <c r="M967" s="2"/>
      <c r="N967" s="2"/>
      <c r="O967" s="2"/>
      <c r="P967" s="2"/>
      <c r="Q967" s="2"/>
      <c r="R967" s="2"/>
      <c r="S967" s="2"/>
      <c r="T967" s="2"/>
      <c r="U967" s="2"/>
      <c r="V967" s="2"/>
      <c r="W967" s="2"/>
      <c r="X967" s="2"/>
    </row>
    <row r="968" spans="2:24" ht="13.5" customHeight="1">
      <c r="B968" s="2"/>
      <c r="C968" s="3"/>
      <c r="D968" s="3"/>
      <c r="E968" s="2"/>
      <c r="F968" s="2"/>
      <c r="G968" s="2"/>
      <c r="H968" s="2"/>
      <c r="I968" s="2"/>
      <c r="J968" s="2"/>
      <c r="K968" s="2"/>
      <c r="L968" s="2"/>
      <c r="M968" s="2"/>
      <c r="N968" s="2"/>
      <c r="O968" s="2"/>
      <c r="P968" s="2"/>
      <c r="Q968" s="2"/>
      <c r="R968" s="2"/>
      <c r="S968" s="2"/>
      <c r="T968" s="2"/>
      <c r="U968" s="2"/>
      <c r="V968" s="2"/>
      <c r="W968" s="2"/>
      <c r="X968" s="2"/>
    </row>
    <row r="969" spans="2:24" ht="13.5" customHeight="1">
      <c r="B969" s="2"/>
      <c r="C969" s="3"/>
      <c r="D969" s="3"/>
      <c r="E969" s="2"/>
      <c r="F969" s="2"/>
      <c r="G969" s="2"/>
      <c r="H969" s="2"/>
      <c r="I969" s="2"/>
      <c r="J969" s="2"/>
      <c r="K969" s="2"/>
      <c r="L969" s="2"/>
      <c r="M969" s="2"/>
      <c r="N969" s="2"/>
      <c r="O969" s="2"/>
      <c r="P969" s="2"/>
      <c r="Q969" s="2"/>
      <c r="R969" s="2"/>
      <c r="S969" s="2"/>
      <c r="T969" s="2"/>
      <c r="U969" s="2"/>
      <c r="V969" s="2"/>
      <c r="W969" s="2"/>
      <c r="X969" s="2"/>
    </row>
    <row r="970" spans="2:24" ht="13.5" customHeight="1">
      <c r="B970" s="2"/>
      <c r="C970" s="3"/>
      <c r="D970" s="3"/>
      <c r="E970" s="2"/>
      <c r="F970" s="2"/>
      <c r="G970" s="2"/>
      <c r="H970" s="2"/>
      <c r="I970" s="2"/>
      <c r="J970" s="2"/>
      <c r="K970" s="2"/>
      <c r="L970" s="2"/>
      <c r="M970" s="2"/>
      <c r="N970" s="2"/>
      <c r="O970" s="2"/>
      <c r="P970" s="2"/>
      <c r="Q970" s="2"/>
      <c r="R970" s="2"/>
      <c r="S970" s="2"/>
      <c r="T970" s="2"/>
      <c r="U970" s="2"/>
      <c r="V970" s="2"/>
      <c r="W970" s="2"/>
      <c r="X970" s="2"/>
    </row>
    <row r="971" spans="2:24" ht="13.5" customHeight="1">
      <c r="B971" s="2"/>
      <c r="C971" s="3"/>
      <c r="D971" s="3"/>
      <c r="E971" s="2"/>
      <c r="F971" s="2"/>
      <c r="G971" s="2"/>
      <c r="H971" s="2"/>
      <c r="I971" s="2"/>
      <c r="J971" s="2"/>
      <c r="K971" s="2"/>
      <c r="L971" s="2"/>
      <c r="M971" s="2"/>
      <c r="N971" s="2"/>
      <c r="O971" s="2"/>
      <c r="P971" s="2"/>
      <c r="Q971" s="2"/>
      <c r="R971" s="2"/>
      <c r="S971" s="2"/>
      <c r="T971" s="2"/>
      <c r="U971" s="2"/>
      <c r="V971" s="2"/>
      <c r="W971" s="2"/>
      <c r="X971" s="2"/>
    </row>
    <row r="972" spans="2:24" ht="13.5" customHeight="1">
      <c r="B972" s="2"/>
      <c r="C972" s="3"/>
      <c r="D972" s="3"/>
      <c r="E972" s="2"/>
      <c r="F972" s="2"/>
      <c r="G972" s="2"/>
      <c r="H972" s="2"/>
      <c r="I972" s="2"/>
      <c r="J972" s="2"/>
      <c r="K972" s="2"/>
      <c r="L972" s="2"/>
      <c r="M972" s="2"/>
      <c r="N972" s="2"/>
      <c r="O972" s="2"/>
      <c r="P972" s="2"/>
      <c r="Q972" s="2"/>
      <c r="R972" s="2"/>
      <c r="S972" s="2"/>
      <c r="T972" s="2"/>
      <c r="U972" s="2"/>
      <c r="V972" s="2"/>
      <c r="W972" s="2"/>
      <c r="X972" s="2"/>
    </row>
  </sheetData>
  <sheetProtection algorithmName="SHA-512" hashValue="eSftmdsGQTuX/O3QvPdQ389GsP4bvcAc0SO6FR6KQ1IemUs3JDqZF6GaTmUJEmi1KTS3pBcpDbzX+12Lj9QPrQ==" saltValue="aeOmGQipbnBGDnCQa2QFBw==" spinCount="100000" sheet="1" objects="1" scenarios="1"/>
  <protectedRanges>
    <protectedRange sqref="D57:D59" name="RESUMO"/>
  </protectedRanges>
  <mergeCells count="13">
    <mergeCell ref="C17:D17"/>
    <mergeCell ref="C4:D4"/>
    <mergeCell ref="C5:D5"/>
    <mergeCell ref="C6:D6"/>
    <mergeCell ref="C49:D49"/>
    <mergeCell ref="C56:D56"/>
    <mergeCell ref="C22:D22"/>
    <mergeCell ref="C52:D52"/>
    <mergeCell ref="C53:D53"/>
    <mergeCell ref="C50:D50"/>
    <mergeCell ref="C51:D51"/>
    <mergeCell ref="C54:D54"/>
    <mergeCell ref="C44:D44"/>
  </mergeCells>
  <dataValidations count="1">
    <dataValidation type="list" allowBlank="1" showInputMessage="1" showErrorMessage="1" sqref="D45" xr:uid="{00000000-0002-0000-0300-000000000000}">
      <formula1>$R$9:$R$14</formula1>
    </dataValidation>
  </dataValidations>
  <printOptions horizontalCentered="1"/>
  <pageMargins left="0.78740157480314965" right="0.78740157480314965" top="0.78740157480314965" bottom="0.78740157480314965" header="0" footer="0"/>
  <pageSetup paperSize="9" scale="63" fitToWidth="0" fitToHeight="0" orientation="portrait" r:id="rId1"/>
  <headerFooter>
    <oddFooter>&amp;CPágina &amp;P de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pageSetUpPr fitToPage="1"/>
  </sheetPr>
  <dimension ref="A1:AA983"/>
  <sheetViews>
    <sheetView showGridLines="0" tabSelected="1" topLeftCell="A11" zoomScale="70" zoomScaleNormal="70" workbookViewId="0">
      <selection activeCell="I9" sqref="I9"/>
    </sheetView>
  </sheetViews>
  <sheetFormatPr defaultColWidth="12.5703125" defaultRowHeight="15" customHeight="1"/>
  <cols>
    <col min="1" max="1" width="1.7109375" customWidth="1"/>
    <col min="2" max="2" width="23" customWidth="1"/>
    <col min="3" max="3" width="16.42578125" customWidth="1"/>
    <col min="4" max="4" width="18.28515625" customWidth="1"/>
    <col min="5" max="5" width="0.85546875" customWidth="1"/>
    <col min="6" max="6" width="16.85546875" customWidth="1"/>
    <col min="7" max="7" width="14.85546875" customWidth="1"/>
    <col min="8" max="8" width="20.5703125" customWidth="1"/>
    <col min="9" max="9" width="17.140625" customWidth="1"/>
    <col min="10" max="10" width="22.7109375" customWidth="1"/>
    <col min="11" max="11" width="0.85546875" customWidth="1"/>
    <col min="12" max="12" width="19" customWidth="1"/>
    <col min="13" max="13" width="20.7109375" customWidth="1"/>
    <col min="14" max="14" width="17.140625" customWidth="1"/>
    <col min="15" max="15" width="20.85546875" customWidth="1"/>
    <col min="16" max="27" width="8.5703125" customWidth="1"/>
  </cols>
  <sheetData>
    <row r="1" spans="1:27" ht="12.75" customHeight="1">
      <c r="C1" s="33"/>
      <c r="D1" s="33"/>
      <c r="F1" s="1"/>
      <c r="G1" s="1"/>
      <c r="H1" s="1"/>
      <c r="I1" s="1"/>
      <c r="J1" s="1"/>
    </row>
    <row r="2" spans="1:27" ht="12.75" customHeight="1" thickBot="1">
      <c r="C2" s="33"/>
      <c r="D2" s="33"/>
      <c r="F2" s="1"/>
      <c r="G2" s="1"/>
      <c r="H2" s="1"/>
      <c r="I2" s="1"/>
      <c r="J2" s="1"/>
    </row>
    <row r="3" spans="1:27" ht="20.25" customHeight="1" thickBot="1">
      <c r="B3" s="603"/>
      <c r="C3" s="604"/>
      <c r="D3" s="605"/>
      <c r="F3" s="603" t="s">
        <v>114</v>
      </c>
      <c r="G3" s="604"/>
      <c r="H3" s="604"/>
      <c r="I3" s="604"/>
      <c r="J3" s="605"/>
      <c r="L3" s="603" t="s">
        <v>190</v>
      </c>
      <c r="M3" s="604"/>
      <c r="N3" s="604"/>
      <c r="O3" s="605"/>
    </row>
    <row r="4" spans="1:27" ht="74.25" customHeight="1" thickBot="1">
      <c r="A4" s="34"/>
      <c r="B4" s="61" t="s">
        <v>54</v>
      </c>
      <c r="C4" s="62" t="s">
        <v>55</v>
      </c>
      <c r="D4" s="63" t="s">
        <v>56</v>
      </c>
      <c r="E4" s="34"/>
      <c r="F4" s="53" t="s">
        <v>112</v>
      </c>
      <c r="G4" s="45" t="s">
        <v>113</v>
      </c>
      <c r="H4" s="45" t="s">
        <v>57</v>
      </c>
      <c r="I4" s="45" t="s">
        <v>115</v>
      </c>
      <c r="J4" s="54" t="s">
        <v>58</v>
      </c>
      <c r="K4" s="34"/>
      <c r="L4" s="55" t="s">
        <v>206</v>
      </c>
      <c r="M4" s="56" t="s">
        <v>192</v>
      </c>
      <c r="N4" s="56" t="s">
        <v>115</v>
      </c>
      <c r="O4" s="57" t="s">
        <v>191</v>
      </c>
      <c r="P4" s="34"/>
      <c r="Q4" s="34"/>
      <c r="R4" s="34"/>
      <c r="S4" s="34"/>
      <c r="T4" s="34"/>
      <c r="U4" s="34"/>
      <c r="V4" s="34"/>
      <c r="W4" s="34"/>
      <c r="X4" s="34"/>
      <c r="Y4" s="34"/>
      <c r="Z4" s="34"/>
      <c r="AA4" s="34"/>
    </row>
    <row r="5" spans="1:27" ht="12.75">
      <c r="B5" s="241" t="s">
        <v>194</v>
      </c>
      <c r="C5" s="242">
        <f>PREENCHIMENTO!C24</f>
        <v>3156.19</v>
      </c>
      <c r="D5" s="243">
        <f>PREENCHIMENTO!$C$59</f>
        <v>22</v>
      </c>
      <c r="E5" s="192"/>
      <c r="F5" s="249">
        <f>PREENCHIMENTO!$C$56</f>
        <v>6.25</v>
      </c>
      <c r="G5" s="250">
        <f>PREENCHIMENTO!$C$57</f>
        <v>4</v>
      </c>
      <c r="H5" s="251">
        <f t="shared" ref="H5:H13" si="0">D5*F5*G5</f>
        <v>550</v>
      </c>
      <c r="I5" s="251">
        <f>IF(((C5*PREENCHIMENTO!$C$58)&gt;H5),(H5),ROUND((C5*PREENCHIMENTO!$C$58),2))</f>
        <v>0</v>
      </c>
      <c r="J5" s="252">
        <f t="shared" ref="J5:J10" si="1">H5-I5</f>
        <v>550</v>
      </c>
      <c r="K5" s="192"/>
      <c r="L5" s="257">
        <f>PREENCHIMENTO!$C$62</f>
        <v>0</v>
      </c>
      <c r="M5" s="251">
        <f t="shared" ref="M5:M13" si="2">L5*D5</f>
        <v>0</v>
      </c>
      <c r="N5" s="251">
        <f>ROUND(M5*PREENCHIMENTO!$C$64,2)</f>
        <v>0</v>
      </c>
      <c r="O5" s="252">
        <f t="shared" ref="O5:O13" si="3">M5-N5</f>
        <v>0</v>
      </c>
    </row>
    <row r="6" spans="1:27" ht="12.75">
      <c r="B6" s="244" t="s">
        <v>195</v>
      </c>
      <c r="C6" s="193">
        <f>PREENCHIMENTO!C25</f>
        <v>3156.19</v>
      </c>
      <c r="D6" s="194">
        <f>PREENCHIMENTO!$D$59</f>
        <v>16</v>
      </c>
      <c r="E6" s="192"/>
      <c r="F6" s="195">
        <f>PREENCHIMENTO!$C$56</f>
        <v>6.25</v>
      </c>
      <c r="G6" s="196">
        <f>PREENCHIMENTO!$C$57</f>
        <v>4</v>
      </c>
      <c r="H6" s="197">
        <f t="shared" si="0"/>
        <v>400</v>
      </c>
      <c r="I6" s="197">
        <f>IF(((C6*PREENCHIMENTO!$C$58)&gt;H6),(H6),ROUND((C6*PREENCHIMENTO!$C$58),2))</f>
        <v>0</v>
      </c>
      <c r="J6" s="198">
        <f t="shared" si="1"/>
        <v>400</v>
      </c>
      <c r="K6" s="192"/>
      <c r="L6" s="199">
        <f>PREENCHIMENTO!$C$62</f>
        <v>0</v>
      </c>
      <c r="M6" s="197">
        <f t="shared" si="2"/>
        <v>0</v>
      </c>
      <c r="N6" s="197">
        <f>ROUND(M6*PREENCHIMENTO!$D$64,2)</f>
        <v>0</v>
      </c>
      <c r="O6" s="198">
        <f t="shared" si="3"/>
        <v>0</v>
      </c>
    </row>
    <row r="7" spans="1:27" ht="12.75">
      <c r="B7" s="244" t="s">
        <v>196</v>
      </c>
      <c r="C7" s="193">
        <f>PREENCHIMENTO!C26</f>
        <v>3156.19</v>
      </c>
      <c r="D7" s="194">
        <f>PREENCHIMENTO!$D$59</f>
        <v>16</v>
      </c>
      <c r="E7" s="192"/>
      <c r="F7" s="195">
        <f>PREENCHIMENTO!$C$56</f>
        <v>6.25</v>
      </c>
      <c r="G7" s="196">
        <f>PREENCHIMENTO!$C$57</f>
        <v>4</v>
      </c>
      <c r="H7" s="197">
        <f t="shared" si="0"/>
        <v>400</v>
      </c>
      <c r="I7" s="197">
        <f>IF(((C7*PREENCHIMENTO!$C$58)&gt;H7),(H7),ROUND((C7*PREENCHIMENTO!$C$58),2))</f>
        <v>0</v>
      </c>
      <c r="J7" s="198">
        <f t="shared" si="1"/>
        <v>400</v>
      </c>
      <c r="K7" s="192"/>
      <c r="L7" s="199">
        <f>PREENCHIMENTO!$C$62</f>
        <v>0</v>
      </c>
      <c r="M7" s="197">
        <f t="shared" si="2"/>
        <v>0</v>
      </c>
      <c r="N7" s="197">
        <f>ROUND(M7*PREENCHIMENTO!$D$64,2)</f>
        <v>0</v>
      </c>
      <c r="O7" s="198">
        <f t="shared" si="3"/>
        <v>0</v>
      </c>
    </row>
    <row r="8" spans="1:27" ht="12.75">
      <c r="B8" s="244" t="s">
        <v>197</v>
      </c>
      <c r="C8" s="193">
        <f>PREENCHIMENTO!C27</f>
        <v>3156.19</v>
      </c>
      <c r="D8" s="194">
        <f>PREENCHIMENTO!$D$59</f>
        <v>16</v>
      </c>
      <c r="E8" s="192"/>
      <c r="F8" s="195">
        <f>PREENCHIMENTO!$C$56</f>
        <v>6.25</v>
      </c>
      <c r="G8" s="196">
        <f>PREENCHIMENTO!$C$57</f>
        <v>4</v>
      </c>
      <c r="H8" s="197">
        <f t="shared" si="0"/>
        <v>400</v>
      </c>
      <c r="I8" s="197">
        <f>IF(((C8*PREENCHIMENTO!$C$58)&gt;H8),(H8),ROUND((C8*PREENCHIMENTO!$C$58),2))</f>
        <v>0</v>
      </c>
      <c r="J8" s="198">
        <f t="shared" si="1"/>
        <v>400</v>
      </c>
      <c r="K8" s="192"/>
      <c r="L8" s="199">
        <f>PREENCHIMENTO!$C$62</f>
        <v>0</v>
      </c>
      <c r="M8" s="197">
        <f t="shared" si="2"/>
        <v>0</v>
      </c>
      <c r="N8" s="197">
        <f>ROUND(M8*PREENCHIMENTO!$D$64,2)</f>
        <v>0</v>
      </c>
      <c r="O8" s="198">
        <f t="shared" si="3"/>
        <v>0</v>
      </c>
    </row>
    <row r="9" spans="1:27" ht="12.75">
      <c r="B9" s="244" t="s">
        <v>198</v>
      </c>
      <c r="C9" s="193">
        <f>PREENCHIMENTO!C28</f>
        <v>3156.19</v>
      </c>
      <c r="D9" s="194">
        <f>PREENCHIMENTO!$D$59</f>
        <v>16</v>
      </c>
      <c r="E9" s="192"/>
      <c r="F9" s="195">
        <f>PREENCHIMENTO!$C$56</f>
        <v>6.25</v>
      </c>
      <c r="G9" s="196">
        <f>PREENCHIMENTO!$C$57</f>
        <v>4</v>
      </c>
      <c r="H9" s="197">
        <f t="shared" si="0"/>
        <v>400</v>
      </c>
      <c r="I9" s="197">
        <f>IF(((C9*PREENCHIMENTO!$C$58)&gt;H9),(H9),ROUND((C9*PREENCHIMENTO!$C$58),2))</f>
        <v>0</v>
      </c>
      <c r="J9" s="198">
        <f t="shared" si="1"/>
        <v>400</v>
      </c>
      <c r="K9" s="192"/>
      <c r="L9" s="199">
        <f>PREENCHIMENTO!$C$62</f>
        <v>0</v>
      </c>
      <c r="M9" s="197">
        <f t="shared" si="2"/>
        <v>0</v>
      </c>
      <c r="N9" s="197">
        <f>ROUND(M9*PREENCHIMENTO!$D$64,2)</f>
        <v>0</v>
      </c>
      <c r="O9" s="198">
        <f t="shared" si="3"/>
        <v>0</v>
      </c>
    </row>
    <row r="10" spans="1:27" ht="12.75">
      <c r="B10" s="244" t="s">
        <v>199</v>
      </c>
      <c r="C10" s="193">
        <f>PREENCHIMENTO!C29</f>
        <v>3408.67</v>
      </c>
      <c r="D10" s="194">
        <f>PREENCHIMENTO!$C$59</f>
        <v>22</v>
      </c>
      <c r="E10" s="192"/>
      <c r="F10" s="195">
        <f>PREENCHIMENTO!$C$56</f>
        <v>6.25</v>
      </c>
      <c r="G10" s="196">
        <f>PREENCHIMENTO!$C$57</f>
        <v>4</v>
      </c>
      <c r="H10" s="197">
        <f t="shared" si="0"/>
        <v>550</v>
      </c>
      <c r="I10" s="197">
        <f>IF(((C10*PREENCHIMENTO!$C$58)&gt;H10),(H10),ROUND((C10*PREENCHIMENTO!$C$58),2))</f>
        <v>0</v>
      </c>
      <c r="J10" s="198">
        <f t="shared" si="1"/>
        <v>550</v>
      </c>
      <c r="K10" s="192"/>
      <c r="L10" s="199">
        <f>PREENCHIMENTO!$C$62</f>
        <v>0</v>
      </c>
      <c r="M10" s="197">
        <f t="shared" si="2"/>
        <v>0</v>
      </c>
      <c r="N10" s="197">
        <f>ROUND(M10*PREENCHIMENTO!$C$64,2)</f>
        <v>0</v>
      </c>
      <c r="O10" s="198">
        <f t="shared" si="3"/>
        <v>0</v>
      </c>
    </row>
    <row r="11" spans="1:27" ht="12.75">
      <c r="B11" s="245" t="s">
        <v>200</v>
      </c>
      <c r="C11" s="193">
        <f>PREENCHIMENTO!C30</f>
        <v>4099.2</v>
      </c>
      <c r="D11" s="194">
        <f>PREENCHIMENTO!$D$59</f>
        <v>16</v>
      </c>
      <c r="E11" s="192"/>
      <c r="F11" s="195">
        <f>PREENCHIMENTO!$C$56</f>
        <v>6.25</v>
      </c>
      <c r="G11" s="196">
        <f>PREENCHIMENTO!$C$57</f>
        <v>4</v>
      </c>
      <c r="H11" s="197">
        <f t="shared" si="0"/>
        <v>400</v>
      </c>
      <c r="I11" s="197">
        <f>IF(((C11*PREENCHIMENTO!$C$58)&gt;H11),(H11),ROUND((C11*PREENCHIMENTO!$C$58),2))</f>
        <v>0</v>
      </c>
      <c r="J11" s="198">
        <f t="shared" ref="J11:J13" si="4">H11-I11</f>
        <v>400</v>
      </c>
      <c r="K11" s="192"/>
      <c r="L11" s="199">
        <f>PREENCHIMENTO!$C$62</f>
        <v>0</v>
      </c>
      <c r="M11" s="197">
        <f t="shared" si="2"/>
        <v>0</v>
      </c>
      <c r="N11" s="197">
        <f>ROUND(M11*PREENCHIMENTO!$D$64,2)</f>
        <v>0</v>
      </c>
      <c r="O11" s="198">
        <f t="shared" si="3"/>
        <v>0</v>
      </c>
    </row>
    <row r="12" spans="1:27" ht="12.75">
      <c r="B12" s="245" t="s">
        <v>201</v>
      </c>
      <c r="C12" s="193">
        <f>PREENCHIMENTO!C31</f>
        <v>10101.26</v>
      </c>
      <c r="D12" s="194">
        <f>PREENCHIMENTO!$D$59</f>
        <v>16</v>
      </c>
      <c r="E12" s="192"/>
      <c r="F12" s="195">
        <f>PREENCHIMENTO!$C$56</f>
        <v>6.25</v>
      </c>
      <c r="G12" s="196">
        <f>PREENCHIMENTO!$C$57</f>
        <v>4</v>
      </c>
      <c r="H12" s="197">
        <f t="shared" si="0"/>
        <v>400</v>
      </c>
      <c r="I12" s="197">
        <f>IF(((C12*PREENCHIMENTO!$C$58)&gt;H12),(H12),ROUND((C12*PREENCHIMENTO!$C$58),2))</f>
        <v>0</v>
      </c>
      <c r="J12" s="198">
        <f t="shared" si="4"/>
        <v>400</v>
      </c>
      <c r="K12" s="192"/>
      <c r="L12" s="199">
        <f>PREENCHIMENTO!$D$62</f>
        <v>0</v>
      </c>
      <c r="M12" s="197">
        <f t="shared" si="2"/>
        <v>0</v>
      </c>
      <c r="N12" s="197">
        <f>ROUND(M12*PREENCHIMENTO!$E$64,2)</f>
        <v>0</v>
      </c>
      <c r="O12" s="198">
        <f t="shared" si="3"/>
        <v>0</v>
      </c>
    </row>
    <row r="13" spans="1:27" ht="13.5" thickBot="1">
      <c r="B13" s="246" t="s">
        <v>202</v>
      </c>
      <c r="C13" s="247">
        <f>PREENCHIMENTO!C32</f>
        <v>10101.26</v>
      </c>
      <c r="D13" s="248">
        <f>PREENCHIMENTO!$D$59</f>
        <v>16</v>
      </c>
      <c r="E13" s="192"/>
      <c r="F13" s="253">
        <f>PREENCHIMENTO!$C$56</f>
        <v>6.25</v>
      </c>
      <c r="G13" s="254">
        <f>PREENCHIMENTO!$C$57</f>
        <v>4</v>
      </c>
      <c r="H13" s="255">
        <f t="shared" si="0"/>
        <v>400</v>
      </c>
      <c r="I13" s="255">
        <f>IF(((C13*PREENCHIMENTO!$C$58)&gt;H13),(H13),ROUND((C13*PREENCHIMENTO!$C$58),2))</f>
        <v>0</v>
      </c>
      <c r="J13" s="256">
        <f t="shared" si="4"/>
        <v>400</v>
      </c>
      <c r="K13" s="192"/>
      <c r="L13" s="258">
        <f>PREENCHIMENTO!$E$62</f>
        <v>0</v>
      </c>
      <c r="M13" s="255">
        <f t="shared" si="2"/>
        <v>0</v>
      </c>
      <c r="N13" s="255">
        <f>ROUND(M13*PREENCHIMENTO!$E$64,2)</f>
        <v>0</v>
      </c>
      <c r="O13" s="256">
        <f t="shared" si="3"/>
        <v>0</v>
      </c>
    </row>
    <row r="14" spans="1:27" ht="12.75">
      <c r="C14" s="33"/>
      <c r="D14" s="33"/>
      <c r="F14" s="1"/>
      <c r="G14" s="1"/>
      <c r="H14" s="1"/>
      <c r="I14" s="1"/>
      <c r="J14" s="1"/>
    </row>
    <row r="15" spans="1:27" ht="12.75">
      <c r="F15" s="1"/>
      <c r="G15" s="1"/>
      <c r="H15" s="1"/>
      <c r="I15" s="1"/>
      <c r="J15" s="1"/>
    </row>
    <row r="16" spans="1:27" ht="12.75">
      <c r="F16" s="1"/>
      <c r="G16" s="1"/>
      <c r="H16" s="1"/>
      <c r="I16" s="1"/>
      <c r="J16" s="1"/>
    </row>
    <row r="17" spans="3:10" ht="12.75">
      <c r="C17" s="33"/>
      <c r="D17" s="33"/>
      <c r="F17" s="1"/>
      <c r="G17" s="1"/>
      <c r="H17" s="1"/>
      <c r="I17" s="1"/>
      <c r="J17" s="1"/>
    </row>
    <row r="18" spans="3:10" ht="12.75" customHeight="1">
      <c r="C18" s="33"/>
      <c r="D18" s="33"/>
      <c r="F18" s="1"/>
      <c r="G18" s="1"/>
      <c r="H18" s="1"/>
      <c r="I18" s="1"/>
      <c r="J18" s="1"/>
    </row>
    <row r="19" spans="3:10" ht="12.75" customHeight="1">
      <c r="C19" s="33"/>
      <c r="D19" s="33"/>
      <c r="F19" s="1"/>
      <c r="G19" s="1"/>
      <c r="H19" s="1"/>
      <c r="I19" s="1"/>
      <c r="J19" s="1"/>
    </row>
    <row r="20" spans="3:10" ht="12.75" customHeight="1">
      <c r="C20" s="33"/>
      <c r="D20" s="33"/>
      <c r="F20" s="1"/>
      <c r="G20" s="1"/>
      <c r="H20" s="1"/>
      <c r="I20" s="1"/>
      <c r="J20" s="1"/>
    </row>
    <row r="21" spans="3:10" ht="12.75" customHeight="1">
      <c r="C21" s="33"/>
      <c r="D21" s="33"/>
      <c r="F21" s="1"/>
      <c r="G21" s="1"/>
      <c r="H21" s="1"/>
      <c r="I21" s="1"/>
      <c r="J21" s="1"/>
    </row>
    <row r="22" spans="3:10" ht="12.75" customHeight="1">
      <c r="C22" s="33"/>
      <c r="D22" s="33"/>
      <c r="F22" s="1"/>
      <c r="G22" s="1"/>
      <c r="H22" s="1"/>
      <c r="I22" s="1"/>
      <c r="J22" s="1"/>
    </row>
    <row r="23" spans="3:10" ht="12.75" customHeight="1">
      <c r="C23" s="33"/>
      <c r="D23" s="33"/>
      <c r="F23" s="1"/>
      <c r="G23" s="1"/>
      <c r="H23" s="1"/>
      <c r="I23" s="1"/>
      <c r="J23" s="1"/>
    </row>
    <row r="24" spans="3:10" ht="12.75" customHeight="1">
      <c r="C24" s="33"/>
      <c r="D24" s="33"/>
      <c r="F24" s="1"/>
      <c r="G24" s="1"/>
      <c r="H24" s="1"/>
      <c r="I24" s="1"/>
      <c r="J24" s="1"/>
    </row>
    <row r="25" spans="3:10" ht="12.75" customHeight="1">
      <c r="C25" s="33"/>
      <c r="D25" s="33"/>
      <c r="F25" s="1"/>
      <c r="G25" s="1"/>
      <c r="H25" s="1"/>
      <c r="I25" s="1"/>
      <c r="J25" s="1"/>
    </row>
    <row r="26" spans="3:10" ht="12.75" customHeight="1">
      <c r="C26" s="33"/>
      <c r="D26" s="33"/>
      <c r="F26" s="1"/>
      <c r="G26" s="1"/>
      <c r="H26" s="1"/>
      <c r="I26" s="1"/>
      <c r="J26" s="1"/>
    </row>
    <row r="27" spans="3:10" ht="12.75" customHeight="1">
      <c r="C27" s="33"/>
      <c r="D27" s="33"/>
      <c r="F27" s="1"/>
      <c r="G27" s="1"/>
      <c r="H27" s="1"/>
      <c r="I27" s="1"/>
      <c r="J27" s="1"/>
    </row>
    <row r="28" spans="3:10" ht="12.75" customHeight="1">
      <c r="C28" s="33"/>
      <c r="D28" s="33"/>
      <c r="F28" s="1"/>
      <c r="G28" s="1"/>
      <c r="H28" s="1"/>
      <c r="I28" s="1"/>
      <c r="J28" s="1"/>
    </row>
    <row r="29" spans="3:10" ht="12.75" customHeight="1">
      <c r="C29" s="33"/>
      <c r="D29" s="33"/>
      <c r="F29" s="1"/>
      <c r="G29" s="1"/>
      <c r="H29" s="1"/>
      <c r="I29" s="1"/>
      <c r="J29" s="1"/>
    </row>
    <row r="30" spans="3:10" ht="12.75" customHeight="1">
      <c r="C30" s="33"/>
      <c r="D30" s="33"/>
      <c r="F30" s="1"/>
      <c r="G30" s="1"/>
      <c r="H30" s="1"/>
      <c r="I30" s="1"/>
      <c r="J30" s="1"/>
    </row>
    <row r="31" spans="3:10" ht="12.75" customHeight="1">
      <c r="C31" s="33"/>
      <c r="D31" s="33"/>
      <c r="F31" s="1"/>
      <c r="G31" s="1"/>
      <c r="H31" s="1"/>
      <c r="I31" s="1"/>
      <c r="J31" s="1"/>
    </row>
    <row r="32" spans="3:10" ht="12.75" customHeight="1">
      <c r="C32" s="33"/>
      <c r="D32" s="33"/>
      <c r="F32" s="1"/>
      <c r="G32" s="1"/>
      <c r="H32" s="1"/>
      <c r="I32" s="1"/>
      <c r="J32" s="1"/>
    </row>
    <row r="33" spans="3:10" ht="12.75" customHeight="1">
      <c r="C33" s="33"/>
      <c r="D33" s="33"/>
      <c r="F33" s="1"/>
      <c r="G33" s="1"/>
      <c r="H33" s="1"/>
      <c r="I33" s="1"/>
      <c r="J33" s="1"/>
    </row>
    <row r="34" spans="3:10" ht="12.75" customHeight="1">
      <c r="C34" s="33"/>
      <c r="D34" s="33"/>
      <c r="F34" s="1"/>
      <c r="G34" s="1"/>
      <c r="H34" s="1"/>
      <c r="I34" s="1"/>
      <c r="J34" s="1"/>
    </row>
    <row r="35" spans="3:10" ht="12.75" customHeight="1">
      <c r="C35" s="33"/>
      <c r="D35" s="33"/>
      <c r="F35" s="1"/>
      <c r="G35" s="1"/>
      <c r="H35" s="1"/>
      <c r="I35" s="1"/>
      <c r="J35" s="1"/>
    </row>
    <row r="36" spans="3:10" ht="12.75" customHeight="1">
      <c r="C36" s="33"/>
      <c r="D36" s="33"/>
      <c r="F36" s="1"/>
      <c r="G36" s="1"/>
      <c r="H36" s="1"/>
      <c r="I36" s="1"/>
      <c r="J36" s="1"/>
    </row>
    <row r="37" spans="3:10" ht="12.75" customHeight="1">
      <c r="C37" s="33"/>
      <c r="D37" s="33"/>
      <c r="F37" s="1"/>
      <c r="G37" s="1"/>
      <c r="H37" s="1"/>
      <c r="I37" s="1"/>
      <c r="J37" s="1"/>
    </row>
    <row r="38" spans="3:10" ht="12.75" customHeight="1">
      <c r="C38" s="33"/>
      <c r="D38" s="33"/>
      <c r="F38" s="1"/>
      <c r="G38" s="1"/>
      <c r="H38" s="1"/>
      <c r="I38" s="1"/>
      <c r="J38" s="1"/>
    </row>
    <row r="39" spans="3:10" ht="12.75" customHeight="1">
      <c r="C39" s="33"/>
      <c r="D39" s="33"/>
      <c r="F39" s="1"/>
      <c r="G39" s="1"/>
      <c r="H39" s="1"/>
      <c r="I39" s="1"/>
      <c r="J39" s="1"/>
    </row>
    <row r="40" spans="3:10" ht="12.75" customHeight="1">
      <c r="C40" s="33"/>
      <c r="D40" s="33"/>
      <c r="F40" s="1"/>
      <c r="G40" s="1"/>
      <c r="H40" s="1"/>
      <c r="I40" s="1"/>
      <c r="J40" s="1"/>
    </row>
    <row r="41" spans="3:10" ht="12.75" customHeight="1">
      <c r="C41" s="33"/>
      <c r="D41" s="33"/>
      <c r="F41" s="1"/>
      <c r="G41" s="1"/>
      <c r="H41" s="1"/>
      <c r="I41" s="1"/>
      <c r="J41" s="1"/>
    </row>
    <row r="42" spans="3:10" ht="12.75" customHeight="1">
      <c r="C42" s="33"/>
      <c r="D42" s="33"/>
      <c r="F42" s="1"/>
      <c r="G42" s="1"/>
      <c r="H42" s="1"/>
      <c r="I42" s="1"/>
      <c r="J42" s="1"/>
    </row>
    <row r="43" spans="3:10" ht="12.75" customHeight="1">
      <c r="C43" s="33"/>
      <c r="D43" s="33"/>
      <c r="F43" s="1"/>
      <c r="G43" s="1"/>
      <c r="H43" s="1"/>
      <c r="I43" s="1"/>
      <c r="J43" s="1"/>
    </row>
    <row r="44" spans="3:10" ht="12.75" customHeight="1">
      <c r="C44" s="33"/>
      <c r="D44" s="33"/>
      <c r="F44" s="1"/>
      <c r="G44" s="1"/>
      <c r="H44" s="1"/>
      <c r="I44" s="1"/>
      <c r="J44" s="1"/>
    </row>
    <row r="45" spans="3:10" ht="12.75" customHeight="1">
      <c r="C45" s="33"/>
      <c r="D45" s="33"/>
      <c r="F45" s="1"/>
      <c r="G45" s="1"/>
      <c r="H45" s="1"/>
      <c r="I45" s="1"/>
      <c r="J45" s="1"/>
    </row>
    <row r="46" spans="3:10" ht="12.75" customHeight="1">
      <c r="C46" s="33"/>
      <c r="D46" s="33"/>
      <c r="F46" s="1"/>
      <c r="G46" s="1"/>
      <c r="H46" s="1"/>
      <c r="I46" s="1"/>
      <c r="J46" s="1"/>
    </row>
    <row r="47" spans="3:10" ht="12.75" customHeight="1">
      <c r="C47" s="33"/>
      <c r="D47" s="33"/>
      <c r="F47" s="1"/>
      <c r="G47" s="1"/>
      <c r="H47" s="1"/>
      <c r="I47" s="1"/>
      <c r="J47" s="1"/>
    </row>
    <row r="48" spans="3:10" ht="12.75" customHeight="1">
      <c r="C48" s="33"/>
      <c r="D48" s="33"/>
      <c r="F48" s="1"/>
      <c r="G48" s="1"/>
      <c r="H48" s="1"/>
      <c r="I48" s="1"/>
      <c r="J48" s="1"/>
    </row>
    <row r="49" spans="3:10" ht="12.75" customHeight="1">
      <c r="C49" s="33"/>
      <c r="D49" s="33"/>
      <c r="F49" s="1"/>
      <c r="G49" s="1"/>
      <c r="H49" s="1"/>
      <c r="I49" s="1"/>
      <c r="J49" s="1"/>
    </row>
    <row r="50" spans="3:10" ht="12.75" customHeight="1">
      <c r="C50" s="33"/>
      <c r="D50" s="33"/>
      <c r="F50" s="1"/>
      <c r="G50" s="1"/>
      <c r="H50" s="1"/>
      <c r="I50" s="1"/>
      <c r="J50" s="1"/>
    </row>
    <row r="51" spans="3:10" ht="12.75" customHeight="1">
      <c r="C51" s="33"/>
      <c r="D51" s="33"/>
      <c r="F51" s="1"/>
      <c r="G51" s="1"/>
      <c r="H51" s="1"/>
      <c r="I51" s="1"/>
      <c r="J51" s="1"/>
    </row>
    <row r="52" spans="3:10" ht="12.75" customHeight="1">
      <c r="C52" s="33"/>
      <c r="D52" s="33"/>
      <c r="F52" s="1"/>
      <c r="G52" s="1"/>
      <c r="H52" s="1"/>
      <c r="I52" s="1"/>
      <c r="J52" s="1"/>
    </row>
    <row r="53" spans="3:10" ht="12.75" customHeight="1">
      <c r="C53" s="33"/>
      <c r="D53" s="33"/>
      <c r="F53" s="1"/>
      <c r="G53" s="1"/>
      <c r="H53" s="1"/>
      <c r="I53" s="1"/>
      <c r="J53" s="1"/>
    </row>
    <row r="54" spans="3:10" ht="12.75" customHeight="1">
      <c r="C54" s="33"/>
      <c r="D54" s="33"/>
      <c r="F54" s="1"/>
      <c r="G54" s="1"/>
      <c r="H54" s="1"/>
      <c r="I54" s="1"/>
      <c r="J54" s="1"/>
    </row>
    <row r="55" spans="3:10" ht="12.75" customHeight="1">
      <c r="C55" s="33"/>
      <c r="D55" s="33"/>
      <c r="F55" s="1"/>
      <c r="G55" s="1"/>
      <c r="H55" s="1"/>
      <c r="I55" s="1"/>
      <c r="J55" s="1"/>
    </row>
    <row r="56" spans="3:10" ht="12.75" customHeight="1">
      <c r="C56" s="33"/>
      <c r="D56" s="33"/>
      <c r="F56" s="1"/>
      <c r="G56" s="1"/>
      <c r="H56" s="1"/>
      <c r="I56" s="1"/>
      <c r="J56" s="1"/>
    </row>
    <row r="57" spans="3:10" ht="12.75" customHeight="1">
      <c r="C57" s="33"/>
      <c r="D57" s="33"/>
      <c r="F57" s="1"/>
      <c r="G57" s="1"/>
      <c r="H57" s="1"/>
      <c r="I57" s="1"/>
      <c r="J57" s="1"/>
    </row>
    <row r="58" spans="3:10" ht="12.75" customHeight="1">
      <c r="C58" s="33"/>
      <c r="D58" s="33"/>
      <c r="F58" s="1"/>
      <c r="G58" s="1"/>
      <c r="H58" s="1"/>
      <c r="I58" s="1"/>
      <c r="J58" s="1"/>
    </row>
    <row r="59" spans="3:10" ht="12.75" customHeight="1">
      <c r="C59" s="33"/>
      <c r="D59" s="33"/>
      <c r="F59" s="1"/>
      <c r="G59" s="1"/>
      <c r="H59" s="1"/>
      <c r="I59" s="1"/>
      <c r="J59" s="1"/>
    </row>
    <row r="60" spans="3:10" ht="12.75" customHeight="1">
      <c r="C60" s="33"/>
      <c r="D60" s="33"/>
      <c r="F60" s="1"/>
      <c r="G60" s="1"/>
      <c r="H60" s="1"/>
      <c r="I60" s="1"/>
      <c r="J60" s="1"/>
    </row>
    <row r="61" spans="3:10" ht="12.75" customHeight="1">
      <c r="C61" s="33"/>
      <c r="D61" s="33"/>
      <c r="F61" s="1"/>
      <c r="G61" s="1"/>
      <c r="H61" s="1"/>
      <c r="I61" s="1"/>
      <c r="J61" s="1"/>
    </row>
    <row r="62" spans="3:10" ht="12.75" customHeight="1">
      <c r="C62" s="33"/>
      <c r="D62" s="33"/>
      <c r="F62" s="1"/>
      <c r="G62" s="1"/>
      <c r="H62" s="1"/>
      <c r="I62" s="1"/>
      <c r="J62" s="1"/>
    </row>
    <row r="63" spans="3:10" ht="12.75" customHeight="1">
      <c r="C63" s="33"/>
      <c r="D63" s="33"/>
      <c r="F63" s="1"/>
      <c r="G63" s="1"/>
      <c r="H63" s="1"/>
      <c r="I63" s="1"/>
      <c r="J63" s="1"/>
    </row>
    <row r="64" spans="3:10" ht="12.75" customHeight="1">
      <c r="C64" s="33"/>
      <c r="D64" s="33"/>
      <c r="F64" s="1"/>
      <c r="G64" s="1"/>
      <c r="H64" s="1"/>
      <c r="I64" s="1"/>
      <c r="J64" s="1"/>
    </row>
    <row r="65" spans="3:10" ht="12.75" customHeight="1">
      <c r="C65" s="33"/>
      <c r="D65" s="33"/>
      <c r="F65" s="1"/>
      <c r="G65" s="1"/>
      <c r="H65" s="1"/>
      <c r="I65" s="1"/>
      <c r="J65" s="1"/>
    </row>
    <row r="66" spans="3:10" ht="12.75" customHeight="1">
      <c r="C66" s="33"/>
      <c r="D66" s="33"/>
      <c r="F66" s="1"/>
      <c r="G66" s="1"/>
      <c r="H66" s="1"/>
      <c r="I66" s="1"/>
      <c r="J66" s="1"/>
    </row>
    <row r="67" spans="3:10" ht="12.75" customHeight="1">
      <c r="C67" s="33"/>
      <c r="D67" s="33"/>
      <c r="F67" s="1"/>
      <c r="G67" s="1"/>
      <c r="H67" s="1"/>
      <c r="I67" s="1"/>
      <c r="J67" s="1"/>
    </row>
    <row r="68" spans="3:10" ht="12.75" customHeight="1">
      <c r="C68" s="33"/>
      <c r="D68" s="33"/>
      <c r="F68" s="1"/>
      <c r="G68" s="1"/>
      <c r="H68" s="1"/>
      <c r="I68" s="1"/>
      <c r="J68" s="1"/>
    </row>
    <row r="69" spans="3:10" ht="12.75" customHeight="1">
      <c r="C69" s="33"/>
      <c r="D69" s="33"/>
      <c r="F69" s="1"/>
      <c r="G69" s="1"/>
      <c r="H69" s="1"/>
      <c r="I69" s="1"/>
      <c r="J69" s="1"/>
    </row>
    <row r="70" spans="3:10" ht="12.75" customHeight="1">
      <c r="C70" s="33"/>
      <c r="D70" s="33"/>
      <c r="F70" s="1"/>
      <c r="G70" s="1"/>
      <c r="H70" s="1"/>
      <c r="I70" s="1"/>
      <c r="J70" s="1"/>
    </row>
    <row r="71" spans="3:10" ht="12.75" customHeight="1">
      <c r="C71" s="33"/>
      <c r="D71" s="33"/>
      <c r="F71" s="1"/>
      <c r="G71" s="1"/>
      <c r="H71" s="1"/>
      <c r="I71" s="1"/>
      <c r="J71" s="1"/>
    </row>
    <row r="72" spans="3:10" ht="12.75" customHeight="1">
      <c r="C72" s="33"/>
      <c r="D72" s="33"/>
      <c r="F72" s="1"/>
      <c r="G72" s="1"/>
      <c r="H72" s="1"/>
      <c r="I72" s="1"/>
      <c r="J72" s="1"/>
    </row>
    <row r="73" spans="3:10" ht="12.75" customHeight="1">
      <c r="C73" s="33"/>
      <c r="D73" s="33"/>
      <c r="F73" s="1"/>
      <c r="G73" s="1"/>
      <c r="H73" s="1"/>
      <c r="I73" s="1"/>
      <c r="J73" s="1"/>
    </row>
    <row r="74" spans="3:10" ht="12.75" customHeight="1">
      <c r="C74" s="33"/>
      <c r="D74" s="33"/>
      <c r="F74" s="1"/>
      <c r="G74" s="1"/>
      <c r="H74" s="1"/>
      <c r="I74" s="1"/>
      <c r="J74" s="1"/>
    </row>
    <row r="75" spans="3:10" ht="12.75" customHeight="1">
      <c r="C75" s="33"/>
      <c r="D75" s="33"/>
      <c r="F75" s="1"/>
      <c r="G75" s="1"/>
      <c r="H75" s="1"/>
      <c r="I75" s="1"/>
      <c r="J75" s="1"/>
    </row>
    <row r="76" spans="3:10" ht="12.75" customHeight="1">
      <c r="C76" s="33"/>
      <c r="D76" s="33"/>
      <c r="F76" s="1"/>
      <c r="G76" s="1"/>
      <c r="H76" s="1"/>
      <c r="I76" s="1"/>
      <c r="J76" s="1"/>
    </row>
    <row r="77" spans="3:10" ht="12.75" customHeight="1">
      <c r="C77" s="33"/>
      <c r="D77" s="33"/>
      <c r="F77" s="1"/>
      <c r="G77" s="1"/>
      <c r="H77" s="1"/>
      <c r="I77" s="1"/>
      <c r="J77" s="1"/>
    </row>
    <row r="78" spans="3:10" ht="12.75" customHeight="1">
      <c r="C78" s="33"/>
      <c r="D78" s="33"/>
      <c r="F78" s="1"/>
      <c r="G78" s="1"/>
      <c r="H78" s="1"/>
      <c r="I78" s="1"/>
      <c r="J78" s="1"/>
    </row>
    <row r="79" spans="3:10" ht="12.75" customHeight="1">
      <c r="C79" s="33"/>
      <c r="D79" s="33"/>
      <c r="F79" s="1"/>
      <c r="G79" s="1"/>
      <c r="H79" s="1"/>
      <c r="I79" s="1"/>
      <c r="J79" s="1"/>
    </row>
    <row r="80" spans="3:10" ht="12.75" customHeight="1">
      <c r="C80" s="33"/>
      <c r="D80" s="33"/>
      <c r="F80" s="1"/>
      <c r="G80" s="1"/>
      <c r="H80" s="1"/>
      <c r="I80" s="1"/>
      <c r="J80" s="1"/>
    </row>
    <row r="81" spans="3:10" ht="12.75" customHeight="1">
      <c r="C81" s="33"/>
      <c r="D81" s="33"/>
      <c r="F81" s="1"/>
      <c r="G81" s="1"/>
      <c r="H81" s="1"/>
      <c r="I81" s="1"/>
      <c r="J81" s="1"/>
    </row>
    <row r="82" spans="3:10" ht="12.75" customHeight="1">
      <c r="C82" s="33"/>
      <c r="D82" s="33"/>
      <c r="F82" s="1"/>
      <c r="G82" s="1"/>
      <c r="H82" s="1"/>
      <c r="I82" s="1"/>
      <c r="J82" s="1"/>
    </row>
    <row r="83" spans="3:10" ht="12.75" customHeight="1">
      <c r="C83" s="33"/>
      <c r="D83" s="33"/>
      <c r="F83" s="1"/>
      <c r="G83" s="1"/>
      <c r="H83" s="1"/>
      <c r="I83" s="1"/>
      <c r="J83" s="1"/>
    </row>
    <row r="84" spans="3:10" ht="12.75" customHeight="1">
      <c r="C84" s="33"/>
      <c r="D84" s="33"/>
      <c r="F84" s="1"/>
      <c r="G84" s="1"/>
      <c r="H84" s="1"/>
      <c r="I84" s="1"/>
      <c r="J84" s="1"/>
    </row>
    <row r="85" spans="3:10" ht="12.75" customHeight="1">
      <c r="C85" s="33"/>
      <c r="D85" s="33"/>
      <c r="F85" s="1"/>
      <c r="G85" s="1"/>
      <c r="H85" s="1"/>
      <c r="I85" s="1"/>
      <c r="J85" s="1"/>
    </row>
    <row r="86" spans="3:10" ht="12.75" customHeight="1">
      <c r="C86" s="33"/>
      <c r="D86" s="33"/>
      <c r="F86" s="1"/>
      <c r="G86" s="1"/>
      <c r="H86" s="1"/>
      <c r="I86" s="1"/>
      <c r="J86" s="1"/>
    </row>
    <row r="87" spans="3:10" ht="12.75" customHeight="1">
      <c r="C87" s="33"/>
      <c r="D87" s="33"/>
      <c r="F87" s="1"/>
      <c r="G87" s="1"/>
      <c r="H87" s="1"/>
      <c r="I87" s="1"/>
      <c r="J87" s="1"/>
    </row>
    <row r="88" spans="3:10" ht="12.75" customHeight="1">
      <c r="C88" s="33"/>
      <c r="D88" s="33"/>
      <c r="F88" s="1"/>
      <c r="G88" s="1"/>
      <c r="H88" s="1"/>
      <c r="I88" s="1"/>
      <c r="J88" s="1"/>
    </row>
    <row r="89" spans="3:10" ht="12.75" customHeight="1">
      <c r="C89" s="33"/>
      <c r="D89" s="33"/>
      <c r="F89" s="1"/>
      <c r="G89" s="1"/>
      <c r="H89" s="1"/>
      <c r="I89" s="1"/>
      <c r="J89" s="1"/>
    </row>
    <row r="90" spans="3:10" ht="12.75" customHeight="1">
      <c r="C90" s="33"/>
      <c r="D90" s="33"/>
      <c r="F90" s="1"/>
      <c r="G90" s="1"/>
      <c r="H90" s="1"/>
      <c r="I90" s="1"/>
      <c r="J90" s="1"/>
    </row>
    <row r="91" spans="3:10" ht="12.75" customHeight="1">
      <c r="C91" s="33"/>
      <c r="D91" s="33"/>
      <c r="F91" s="1"/>
      <c r="G91" s="1"/>
      <c r="H91" s="1"/>
      <c r="I91" s="1"/>
      <c r="J91" s="1"/>
    </row>
    <row r="92" spans="3:10" ht="12.75" customHeight="1">
      <c r="C92" s="33"/>
      <c r="D92" s="33"/>
      <c r="F92" s="1"/>
      <c r="G92" s="1"/>
      <c r="H92" s="1"/>
      <c r="I92" s="1"/>
      <c r="J92" s="1"/>
    </row>
    <row r="93" spans="3:10" ht="12.75" customHeight="1">
      <c r="C93" s="33"/>
      <c r="D93" s="33"/>
      <c r="F93" s="1"/>
      <c r="G93" s="1"/>
      <c r="H93" s="1"/>
      <c r="I93" s="1"/>
      <c r="J93" s="1"/>
    </row>
    <row r="94" spans="3:10" ht="12.75" customHeight="1">
      <c r="C94" s="33"/>
      <c r="D94" s="33"/>
      <c r="F94" s="1"/>
      <c r="G94" s="1"/>
      <c r="H94" s="1"/>
      <c r="I94" s="1"/>
      <c r="J94" s="1"/>
    </row>
    <row r="95" spans="3:10" ht="12.75" customHeight="1">
      <c r="C95" s="33"/>
      <c r="D95" s="33"/>
      <c r="F95" s="1"/>
      <c r="G95" s="1"/>
      <c r="H95" s="1"/>
      <c r="I95" s="1"/>
      <c r="J95" s="1"/>
    </row>
    <row r="96" spans="3:10" ht="12.75" customHeight="1">
      <c r="C96" s="33"/>
      <c r="D96" s="33"/>
      <c r="F96" s="1"/>
      <c r="G96" s="1"/>
      <c r="H96" s="1"/>
      <c r="I96" s="1"/>
      <c r="J96" s="1"/>
    </row>
    <row r="97" spans="3:10" ht="12.75" customHeight="1">
      <c r="C97" s="33"/>
      <c r="D97" s="33"/>
      <c r="F97" s="1"/>
      <c r="G97" s="1"/>
      <c r="H97" s="1"/>
      <c r="I97" s="1"/>
      <c r="J97" s="1"/>
    </row>
    <row r="98" spans="3:10" ht="12.75" customHeight="1">
      <c r="C98" s="33"/>
      <c r="D98" s="33"/>
      <c r="F98" s="1"/>
      <c r="G98" s="1"/>
      <c r="H98" s="1"/>
      <c r="I98" s="1"/>
      <c r="J98" s="1"/>
    </row>
    <row r="99" spans="3:10" ht="12.75" customHeight="1">
      <c r="C99" s="33"/>
      <c r="D99" s="33"/>
      <c r="F99" s="1"/>
      <c r="G99" s="1"/>
      <c r="H99" s="1"/>
      <c r="I99" s="1"/>
      <c r="J99" s="1"/>
    </row>
    <row r="100" spans="3:10" ht="12.75" customHeight="1">
      <c r="C100" s="33"/>
      <c r="D100" s="33"/>
      <c r="F100" s="1"/>
      <c r="G100" s="1"/>
      <c r="H100" s="1"/>
      <c r="I100" s="1"/>
      <c r="J100" s="1"/>
    </row>
    <row r="101" spans="3:10" ht="12.75" customHeight="1">
      <c r="C101" s="33"/>
      <c r="D101" s="33"/>
      <c r="F101" s="1"/>
      <c r="G101" s="1"/>
      <c r="H101" s="1"/>
      <c r="I101" s="1"/>
      <c r="J101" s="1"/>
    </row>
    <row r="102" spans="3:10" ht="12.75" customHeight="1">
      <c r="C102" s="33"/>
      <c r="D102" s="33"/>
      <c r="F102" s="1"/>
      <c r="G102" s="1"/>
      <c r="H102" s="1"/>
      <c r="I102" s="1"/>
      <c r="J102" s="1"/>
    </row>
    <row r="103" spans="3:10" ht="12.75" customHeight="1">
      <c r="C103" s="33"/>
      <c r="D103" s="33"/>
      <c r="F103" s="1"/>
      <c r="G103" s="1"/>
      <c r="H103" s="1"/>
      <c r="I103" s="1"/>
      <c r="J103" s="1"/>
    </row>
    <row r="104" spans="3:10" ht="12.75" customHeight="1">
      <c r="C104" s="33"/>
      <c r="D104" s="33"/>
      <c r="F104" s="1"/>
      <c r="G104" s="1"/>
      <c r="H104" s="1"/>
      <c r="I104" s="1"/>
      <c r="J104" s="1"/>
    </row>
    <row r="105" spans="3:10" ht="12.75" customHeight="1">
      <c r="C105" s="33"/>
      <c r="D105" s="33"/>
      <c r="F105" s="1"/>
      <c r="G105" s="1"/>
      <c r="H105" s="1"/>
      <c r="I105" s="1"/>
      <c r="J105" s="1"/>
    </row>
    <row r="106" spans="3:10" ht="12.75" customHeight="1">
      <c r="C106" s="33"/>
      <c r="D106" s="33"/>
      <c r="F106" s="1"/>
      <c r="G106" s="1"/>
      <c r="H106" s="1"/>
      <c r="I106" s="1"/>
      <c r="J106" s="1"/>
    </row>
    <row r="107" spans="3:10" ht="12.75" customHeight="1">
      <c r="C107" s="33"/>
      <c r="D107" s="33"/>
      <c r="F107" s="1"/>
      <c r="G107" s="1"/>
      <c r="H107" s="1"/>
      <c r="I107" s="1"/>
      <c r="J107" s="1"/>
    </row>
    <row r="108" spans="3:10" ht="12.75" customHeight="1">
      <c r="C108" s="33"/>
      <c r="D108" s="33"/>
      <c r="F108" s="1"/>
      <c r="G108" s="1"/>
      <c r="H108" s="1"/>
      <c r="I108" s="1"/>
      <c r="J108" s="1"/>
    </row>
    <row r="109" spans="3:10" ht="12.75" customHeight="1">
      <c r="C109" s="33"/>
      <c r="D109" s="33"/>
      <c r="F109" s="1"/>
      <c r="G109" s="1"/>
      <c r="H109" s="1"/>
      <c r="I109" s="1"/>
      <c r="J109" s="1"/>
    </row>
    <row r="110" spans="3:10" ht="12.75" customHeight="1">
      <c r="C110" s="33"/>
      <c r="D110" s="33"/>
      <c r="F110" s="1"/>
      <c r="G110" s="1"/>
      <c r="H110" s="1"/>
      <c r="I110" s="1"/>
      <c r="J110" s="1"/>
    </row>
    <row r="111" spans="3:10" ht="12.75" customHeight="1">
      <c r="C111" s="33"/>
      <c r="D111" s="33"/>
      <c r="F111" s="1"/>
      <c r="G111" s="1"/>
      <c r="H111" s="1"/>
      <c r="I111" s="1"/>
      <c r="J111" s="1"/>
    </row>
    <row r="112" spans="3:10" ht="12.75" customHeight="1">
      <c r="C112" s="33"/>
      <c r="D112" s="33"/>
      <c r="F112" s="1"/>
      <c r="G112" s="1"/>
      <c r="H112" s="1"/>
      <c r="I112" s="1"/>
      <c r="J112" s="1"/>
    </row>
    <row r="113" spans="3:10" ht="12.75" customHeight="1">
      <c r="C113" s="33"/>
      <c r="D113" s="33"/>
      <c r="F113" s="1"/>
      <c r="G113" s="1"/>
      <c r="H113" s="1"/>
      <c r="I113" s="1"/>
      <c r="J113" s="1"/>
    </row>
    <row r="114" spans="3:10" ht="12.75" customHeight="1">
      <c r="C114" s="33"/>
      <c r="D114" s="33"/>
      <c r="F114" s="1"/>
      <c r="G114" s="1"/>
      <c r="H114" s="1"/>
      <c r="I114" s="1"/>
      <c r="J114" s="1"/>
    </row>
    <row r="115" spans="3:10" ht="12.75" customHeight="1">
      <c r="C115" s="33"/>
      <c r="D115" s="33"/>
      <c r="F115" s="1"/>
      <c r="G115" s="1"/>
      <c r="H115" s="1"/>
      <c r="I115" s="1"/>
      <c r="J115" s="1"/>
    </row>
    <row r="116" spans="3:10" ht="12.75" customHeight="1">
      <c r="C116" s="33"/>
      <c r="D116" s="33"/>
      <c r="F116" s="1"/>
      <c r="G116" s="1"/>
      <c r="H116" s="1"/>
      <c r="I116" s="1"/>
      <c r="J116" s="1"/>
    </row>
    <row r="117" spans="3:10" ht="12.75" customHeight="1">
      <c r="C117" s="33"/>
      <c r="D117" s="33"/>
      <c r="F117" s="1"/>
      <c r="G117" s="1"/>
      <c r="H117" s="1"/>
      <c r="I117" s="1"/>
      <c r="J117" s="1"/>
    </row>
    <row r="118" spans="3:10" ht="12.75" customHeight="1">
      <c r="C118" s="33"/>
      <c r="D118" s="33"/>
      <c r="F118" s="1"/>
      <c r="G118" s="1"/>
      <c r="H118" s="1"/>
      <c r="I118" s="1"/>
      <c r="J118" s="1"/>
    </row>
    <row r="119" spans="3:10" ht="12.75" customHeight="1">
      <c r="C119" s="33"/>
      <c r="D119" s="33"/>
      <c r="F119" s="1"/>
      <c r="G119" s="1"/>
      <c r="H119" s="1"/>
      <c r="I119" s="1"/>
      <c r="J119" s="1"/>
    </row>
    <row r="120" spans="3:10" ht="12.75" customHeight="1">
      <c r="C120" s="33"/>
      <c r="D120" s="33"/>
      <c r="F120" s="1"/>
      <c r="G120" s="1"/>
      <c r="H120" s="1"/>
      <c r="I120" s="1"/>
      <c r="J120" s="1"/>
    </row>
    <row r="121" spans="3:10" ht="12.75" customHeight="1">
      <c r="C121" s="33"/>
      <c r="D121" s="33"/>
      <c r="F121" s="1"/>
      <c r="G121" s="1"/>
      <c r="H121" s="1"/>
      <c r="I121" s="1"/>
      <c r="J121" s="1"/>
    </row>
    <row r="122" spans="3:10" ht="12.75" customHeight="1">
      <c r="C122" s="33"/>
      <c r="D122" s="33"/>
      <c r="F122" s="1"/>
      <c r="G122" s="1"/>
      <c r="H122" s="1"/>
      <c r="I122" s="1"/>
      <c r="J122" s="1"/>
    </row>
    <row r="123" spans="3:10" ht="12.75" customHeight="1">
      <c r="C123" s="33"/>
      <c r="D123" s="33"/>
      <c r="F123" s="1"/>
      <c r="G123" s="1"/>
      <c r="H123" s="1"/>
      <c r="I123" s="1"/>
      <c r="J123" s="1"/>
    </row>
    <row r="124" spans="3:10" ht="12.75" customHeight="1">
      <c r="C124" s="33"/>
      <c r="D124" s="33"/>
      <c r="F124" s="1"/>
      <c r="G124" s="1"/>
      <c r="H124" s="1"/>
      <c r="I124" s="1"/>
      <c r="J124" s="1"/>
    </row>
    <row r="125" spans="3:10" ht="12.75" customHeight="1">
      <c r="C125" s="33"/>
      <c r="D125" s="33"/>
      <c r="F125" s="1"/>
      <c r="G125" s="1"/>
      <c r="H125" s="1"/>
      <c r="I125" s="1"/>
      <c r="J125" s="1"/>
    </row>
    <row r="126" spans="3:10" ht="12.75" customHeight="1">
      <c r="C126" s="33"/>
      <c r="D126" s="33"/>
      <c r="F126" s="1"/>
      <c r="G126" s="1"/>
      <c r="H126" s="1"/>
      <c r="I126" s="1"/>
      <c r="J126" s="1"/>
    </row>
    <row r="127" spans="3:10" ht="12.75" customHeight="1">
      <c r="C127" s="33"/>
      <c r="D127" s="33"/>
      <c r="F127" s="1"/>
      <c r="G127" s="1"/>
      <c r="H127" s="1"/>
      <c r="I127" s="1"/>
      <c r="J127" s="1"/>
    </row>
    <row r="128" spans="3:10" ht="12.75" customHeight="1">
      <c r="C128" s="33"/>
      <c r="D128" s="33"/>
      <c r="F128" s="1"/>
      <c r="G128" s="1"/>
      <c r="H128" s="1"/>
      <c r="I128" s="1"/>
      <c r="J128" s="1"/>
    </row>
    <row r="129" spans="3:10" ht="12.75" customHeight="1">
      <c r="C129" s="33"/>
      <c r="D129" s="33"/>
      <c r="F129" s="1"/>
      <c r="G129" s="1"/>
      <c r="H129" s="1"/>
      <c r="I129" s="1"/>
      <c r="J129" s="1"/>
    </row>
    <row r="130" spans="3:10" ht="12.75" customHeight="1">
      <c r="C130" s="33"/>
      <c r="D130" s="33"/>
      <c r="F130" s="1"/>
      <c r="G130" s="1"/>
      <c r="H130" s="1"/>
      <c r="I130" s="1"/>
      <c r="J130" s="1"/>
    </row>
    <row r="131" spans="3:10" ht="12.75" customHeight="1">
      <c r="C131" s="33"/>
      <c r="D131" s="33"/>
      <c r="F131" s="1"/>
      <c r="G131" s="1"/>
      <c r="H131" s="1"/>
      <c r="I131" s="1"/>
      <c r="J131" s="1"/>
    </row>
    <row r="132" spans="3:10" ht="12.75" customHeight="1">
      <c r="C132" s="33"/>
      <c r="D132" s="33"/>
      <c r="F132" s="1"/>
      <c r="G132" s="1"/>
      <c r="H132" s="1"/>
      <c r="I132" s="1"/>
      <c r="J132" s="1"/>
    </row>
    <row r="133" spans="3:10" ht="12.75" customHeight="1">
      <c r="C133" s="33"/>
      <c r="D133" s="33"/>
      <c r="F133" s="1"/>
      <c r="G133" s="1"/>
      <c r="H133" s="1"/>
      <c r="I133" s="1"/>
      <c r="J133" s="1"/>
    </row>
    <row r="134" spans="3:10" ht="12.75" customHeight="1">
      <c r="C134" s="33"/>
      <c r="D134" s="33"/>
      <c r="F134" s="1"/>
      <c r="G134" s="1"/>
      <c r="H134" s="1"/>
      <c r="I134" s="1"/>
      <c r="J134" s="1"/>
    </row>
    <row r="135" spans="3:10" ht="12.75" customHeight="1">
      <c r="C135" s="33"/>
      <c r="D135" s="33"/>
      <c r="F135" s="1"/>
      <c r="G135" s="1"/>
      <c r="H135" s="1"/>
      <c r="I135" s="1"/>
      <c r="J135" s="1"/>
    </row>
    <row r="136" spans="3:10" ht="12.75" customHeight="1">
      <c r="C136" s="33"/>
      <c r="D136" s="33"/>
      <c r="F136" s="1"/>
      <c r="G136" s="1"/>
      <c r="H136" s="1"/>
      <c r="I136" s="1"/>
      <c r="J136" s="1"/>
    </row>
    <row r="137" spans="3:10" ht="12.75" customHeight="1">
      <c r="C137" s="33"/>
      <c r="D137" s="33"/>
      <c r="F137" s="1"/>
      <c r="G137" s="1"/>
      <c r="H137" s="1"/>
      <c r="I137" s="1"/>
      <c r="J137" s="1"/>
    </row>
    <row r="138" spans="3:10" ht="12.75" customHeight="1">
      <c r="C138" s="33"/>
      <c r="D138" s="33"/>
      <c r="F138" s="1"/>
      <c r="G138" s="1"/>
      <c r="H138" s="1"/>
      <c r="I138" s="1"/>
      <c r="J138" s="1"/>
    </row>
    <row r="139" spans="3:10" ht="12.75" customHeight="1">
      <c r="C139" s="33"/>
      <c r="D139" s="33"/>
      <c r="F139" s="1"/>
      <c r="G139" s="1"/>
      <c r="H139" s="1"/>
      <c r="I139" s="1"/>
      <c r="J139" s="1"/>
    </row>
    <row r="140" spans="3:10" ht="12.75" customHeight="1">
      <c r="C140" s="33"/>
      <c r="D140" s="33"/>
      <c r="F140" s="1"/>
      <c r="G140" s="1"/>
      <c r="H140" s="1"/>
      <c r="I140" s="1"/>
      <c r="J140" s="1"/>
    </row>
    <row r="141" spans="3:10" ht="12.75" customHeight="1">
      <c r="C141" s="33"/>
      <c r="D141" s="33"/>
      <c r="F141" s="1"/>
      <c r="G141" s="1"/>
      <c r="H141" s="1"/>
      <c r="I141" s="1"/>
      <c r="J141" s="1"/>
    </row>
    <row r="142" spans="3:10" ht="12.75" customHeight="1">
      <c r="C142" s="33"/>
      <c r="D142" s="33"/>
      <c r="F142" s="1"/>
      <c r="G142" s="1"/>
      <c r="H142" s="1"/>
      <c r="I142" s="1"/>
      <c r="J142" s="1"/>
    </row>
    <row r="143" spans="3:10" ht="12.75" customHeight="1">
      <c r="C143" s="33"/>
      <c r="D143" s="33"/>
      <c r="F143" s="1"/>
      <c r="G143" s="1"/>
      <c r="H143" s="1"/>
      <c r="I143" s="1"/>
      <c r="J143" s="1"/>
    </row>
    <row r="144" spans="3:10" ht="12.75" customHeight="1">
      <c r="C144" s="33"/>
      <c r="D144" s="33"/>
      <c r="F144" s="1"/>
      <c r="G144" s="1"/>
      <c r="H144" s="1"/>
      <c r="I144" s="1"/>
      <c r="J144" s="1"/>
    </row>
    <row r="145" spans="3:10" ht="12.75" customHeight="1">
      <c r="C145" s="33"/>
      <c r="D145" s="33"/>
      <c r="F145" s="1"/>
      <c r="G145" s="1"/>
      <c r="H145" s="1"/>
      <c r="I145" s="1"/>
      <c r="J145" s="1"/>
    </row>
    <row r="146" spans="3:10" ht="12.75" customHeight="1">
      <c r="C146" s="33"/>
      <c r="D146" s="33"/>
      <c r="F146" s="1"/>
      <c r="G146" s="1"/>
      <c r="H146" s="1"/>
      <c r="I146" s="1"/>
      <c r="J146" s="1"/>
    </row>
    <row r="147" spans="3:10" ht="12.75" customHeight="1">
      <c r="C147" s="33"/>
      <c r="D147" s="33"/>
      <c r="F147" s="1"/>
      <c r="G147" s="1"/>
      <c r="H147" s="1"/>
      <c r="I147" s="1"/>
      <c r="J147" s="1"/>
    </row>
    <row r="148" spans="3:10" ht="12.75" customHeight="1">
      <c r="C148" s="33"/>
      <c r="D148" s="33"/>
      <c r="F148" s="1"/>
      <c r="G148" s="1"/>
      <c r="H148" s="1"/>
      <c r="I148" s="1"/>
      <c r="J148" s="1"/>
    </row>
    <row r="149" spans="3:10" ht="12.75" customHeight="1">
      <c r="C149" s="33"/>
      <c r="D149" s="33"/>
      <c r="F149" s="1"/>
      <c r="G149" s="1"/>
      <c r="H149" s="1"/>
      <c r="I149" s="1"/>
      <c r="J149" s="1"/>
    </row>
    <row r="150" spans="3:10" ht="12.75" customHeight="1">
      <c r="C150" s="33"/>
      <c r="D150" s="33"/>
      <c r="F150" s="1"/>
      <c r="G150" s="1"/>
      <c r="H150" s="1"/>
      <c r="I150" s="1"/>
      <c r="J150" s="1"/>
    </row>
    <row r="151" spans="3:10" ht="12.75" customHeight="1">
      <c r="C151" s="33"/>
      <c r="D151" s="33"/>
      <c r="F151" s="1"/>
      <c r="G151" s="1"/>
      <c r="H151" s="1"/>
      <c r="I151" s="1"/>
      <c r="J151" s="1"/>
    </row>
    <row r="152" spans="3:10" ht="12.75" customHeight="1">
      <c r="C152" s="33"/>
      <c r="D152" s="33"/>
      <c r="F152" s="1"/>
      <c r="G152" s="1"/>
      <c r="H152" s="1"/>
      <c r="I152" s="1"/>
      <c r="J152" s="1"/>
    </row>
    <row r="153" spans="3:10" ht="12.75" customHeight="1">
      <c r="C153" s="33"/>
      <c r="D153" s="33"/>
      <c r="F153" s="1"/>
      <c r="G153" s="1"/>
      <c r="H153" s="1"/>
      <c r="I153" s="1"/>
      <c r="J153" s="1"/>
    </row>
    <row r="154" spans="3:10" ht="12.75" customHeight="1">
      <c r="C154" s="33"/>
      <c r="D154" s="33"/>
      <c r="F154" s="1"/>
      <c r="G154" s="1"/>
      <c r="H154" s="1"/>
      <c r="I154" s="1"/>
      <c r="J154" s="1"/>
    </row>
    <row r="155" spans="3:10" ht="12.75" customHeight="1">
      <c r="C155" s="33"/>
      <c r="D155" s="33"/>
      <c r="F155" s="1"/>
      <c r="G155" s="1"/>
      <c r="H155" s="1"/>
      <c r="I155" s="1"/>
      <c r="J155" s="1"/>
    </row>
    <row r="156" spans="3:10" ht="12.75" customHeight="1">
      <c r="C156" s="33"/>
      <c r="D156" s="33"/>
      <c r="F156" s="1"/>
      <c r="G156" s="1"/>
      <c r="H156" s="1"/>
      <c r="I156" s="1"/>
      <c r="J156" s="1"/>
    </row>
    <row r="157" spans="3:10" ht="12.75" customHeight="1">
      <c r="C157" s="33"/>
      <c r="D157" s="33"/>
      <c r="F157" s="1"/>
      <c r="G157" s="1"/>
      <c r="H157" s="1"/>
      <c r="I157" s="1"/>
      <c r="J157" s="1"/>
    </row>
    <row r="158" spans="3:10" ht="12.75" customHeight="1">
      <c r="C158" s="33"/>
      <c r="D158" s="33"/>
      <c r="F158" s="1"/>
      <c r="G158" s="1"/>
      <c r="H158" s="1"/>
      <c r="I158" s="1"/>
      <c r="J158" s="1"/>
    </row>
    <row r="159" spans="3:10" ht="12.75" customHeight="1">
      <c r="C159" s="33"/>
      <c r="D159" s="33"/>
      <c r="F159" s="1"/>
      <c r="G159" s="1"/>
      <c r="H159" s="1"/>
      <c r="I159" s="1"/>
      <c r="J159" s="1"/>
    </row>
    <row r="160" spans="3:10" ht="12.75" customHeight="1">
      <c r="C160" s="33"/>
      <c r="D160" s="33"/>
      <c r="F160" s="1"/>
      <c r="G160" s="1"/>
      <c r="H160" s="1"/>
      <c r="I160" s="1"/>
      <c r="J160" s="1"/>
    </row>
    <row r="161" spans="3:10" ht="12.75" customHeight="1">
      <c r="C161" s="33"/>
      <c r="D161" s="33"/>
      <c r="F161" s="1"/>
      <c r="G161" s="1"/>
      <c r="H161" s="1"/>
      <c r="I161" s="1"/>
      <c r="J161" s="1"/>
    </row>
    <row r="162" spans="3:10" ht="12.75" customHeight="1">
      <c r="C162" s="33"/>
      <c r="D162" s="33"/>
      <c r="F162" s="1"/>
      <c r="G162" s="1"/>
      <c r="H162" s="1"/>
      <c r="I162" s="1"/>
      <c r="J162" s="1"/>
    </row>
    <row r="163" spans="3:10" ht="12.75" customHeight="1">
      <c r="C163" s="33"/>
      <c r="D163" s="33"/>
      <c r="F163" s="1"/>
      <c r="G163" s="1"/>
      <c r="H163" s="1"/>
      <c r="I163" s="1"/>
      <c r="J163" s="1"/>
    </row>
    <row r="164" spans="3:10" ht="12.75" customHeight="1">
      <c r="C164" s="33"/>
      <c r="D164" s="33"/>
      <c r="F164" s="1"/>
      <c r="G164" s="1"/>
      <c r="H164" s="1"/>
      <c r="I164" s="1"/>
      <c r="J164" s="1"/>
    </row>
    <row r="165" spans="3:10" ht="12.75" customHeight="1">
      <c r="C165" s="33"/>
      <c r="D165" s="33"/>
      <c r="F165" s="1"/>
      <c r="G165" s="1"/>
      <c r="H165" s="1"/>
      <c r="I165" s="1"/>
      <c r="J165" s="1"/>
    </row>
    <row r="166" spans="3:10" ht="12.75" customHeight="1">
      <c r="C166" s="33"/>
      <c r="D166" s="33"/>
      <c r="F166" s="1"/>
      <c r="G166" s="1"/>
      <c r="H166" s="1"/>
      <c r="I166" s="1"/>
      <c r="J166" s="1"/>
    </row>
    <row r="167" spans="3:10" ht="12.75" customHeight="1">
      <c r="C167" s="33"/>
      <c r="D167" s="33"/>
      <c r="F167" s="1"/>
      <c r="G167" s="1"/>
      <c r="H167" s="1"/>
      <c r="I167" s="1"/>
      <c r="J167" s="1"/>
    </row>
    <row r="168" spans="3:10" ht="12.75" customHeight="1">
      <c r="C168" s="33"/>
      <c r="D168" s="33"/>
      <c r="F168" s="1"/>
      <c r="G168" s="1"/>
      <c r="H168" s="1"/>
      <c r="I168" s="1"/>
      <c r="J168" s="1"/>
    </row>
    <row r="169" spans="3:10" ht="12.75" customHeight="1">
      <c r="C169" s="33"/>
      <c r="D169" s="33"/>
      <c r="F169" s="1"/>
      <c r="G169" s="1"/>
      <c r="H169" s="1"/>
      <c r="I169" s="1"/>
      <c r="J169" s="1"/>
    </row>
    <row r="170" spans="3:10" ht="12.75" customHeight="1">
      <c r="C170" s="33"/>
      <c r="D170" s="33"/>
      <c r="F170" s="1"/>
      <c r="G170" s="1"/>
      <c r="H170" s="1"/>
      <c r="I170" s="1"/>
      <c r="J170" s="1"/>
    </row>
    <row r="171" spans="3:10" ht="12.75" customHeight="1">
      <c r="C171" s="33"/>
      <c r="D171" s="33"/>
      <c r="F171" s="1"/>
      <c r="G171" s="1"/>
      <c r="H171" s="1"/>
      <c r="I171" s="1"/>
      <c r="J171" s="1"/>
    </row>
    <row r="172" spans="3:10" ht="12.75" customHeight="1">
      <c r="C172" s="33"/>
      <c r="D172" s="33"/>
      <c r="F172" s="1"/>
      <c r="G172" s="1"/>
      <c r="H172" s="1"/>
      <c r="I172" s="1"/>
      <c r="J172" s="1"/>
    </row>
    <row r="173" spans="3:10" ht="12.75" customHeight="1">
      <c r="C173" s="33"/>
      <c r="D173" s="33"/>
      <c r="F173" s="1"/>
      <c r="G173" s="1"/>
      <c r="H173" s="1"/>
      <c r="I173" s="1"/>
      <c r="J173" s="1"/>
    </row>
    <row r="174" spans="3:10" ht="12.75" customHeight="1">
      <c r="C174" s="33"/>
      <c r="D174" s="33"/>
      <c r="F174" s="1"/>
      <c r="G174" s="1"/>
      <c r="H174" s="1"/>
      <c r="I174" s="1"/>
      <c r="J174" s="1"/>
    </row>
    <row r="175" spans="3:10" ht="12.75" customHeight="1">
      <c r="C175" s="33"/>
      <c r="D175" s="33"/>
      <c r="F175" s="1"/>
      <c r="G175" s="1"/>
      <c r="H175" s="1"/>
      <c r="I175" s="1"/>
      <c r="J175" s="1"/>
    </row>
    <row r="176" spans="3:10" ht="12.75" customHeight="1">
      <c r="C176" s="33"/>
      <c r="D176" s="33"/>
      <c r="F176" s="1"/>
      <c r="G176" s="1"/>
      <c r="H176" s="1"/>
      <c r="I176" s="1"/>
      <c r="J176" s="1"/>
    </row>
    <row r="177" spans="3:10" ht="12.75" customHeight="1">
      <c r="C177" s="33"/>
      <c r="D177" s="33"/>
      <c r="F177" s="1"/>
      <c r="G177" s="1"/>
      <c r="H177" s="1"/>
      <c r="I177" s="1"/>
      <c r="J177" s="1"/>
    </row>
    <row r="178" spans="3:10" ht="12.75" customHeight="1">
      <c r="C178" s="33"/>
      <c r="D178" s="33"/>
      <c r="F178" s="1"/>
      <c r="G178" s="1"/>
      <c r="H178" s="1"/>
      <c r="I178" s="1"/>
      <c r="J178" s="1"/>
    </row>
    <row r="179" spans="3:10" ht="12.75" customHeight="1">
      <c r="C179" s="33"/>
      <c r="D179" s="33"/>
      <c r="F179" s="1"/>
      <c r="G179" s="1"/>
      <c r="H179" s="1"/>
      <c r="I179" s="1"/>
      <c r="J179" s="1"/>
    </row>
    <row r="180" spans="3:10" ht="12.75" customHeight="1">
      <c r="C180" s="33"/>
      <c r="D180" s="33"/>
      <c r="F180" s="1"/>
      <c r="G180" s="1"/>
      <c r="H180" s="1"/>
      <c r="I180" s="1"/>
      <c r="J180" s="1"/>
    </row>
    <row r="181" spans="3:10" ht="12.75" customHeight="1">
      <c r="C181" s="33"/>
      <c r="D181" s="33"/>
      <c r="F181" s="1"/>
      <c r="G181" s="1"/>
      <c r="H181" s="1"/>
      <c r="I181" s="1"/>
      <c r="J181" s="1"/>
    </row>
    <row r="182" spans="3:10" ht="12.75" customHeight="1">
      <c r="C182" s="33"/>
      <c r="D182" s="33"/>
      <c r="F182" s="1"/>
      <c r="G182" s="1"/>
      <c r="H182" s="1"/>
      <c r="I182" s="1"/>
      <c r="J182" s="1"/>
    </row>
    <row r="183" spans="3:10" ht="12.75" customHeight="1">
      <c r="C183" s="33"/>
      <c r="D183" s="33"/>
      <c r="F183" s="1"/>
      <c r="G183" s="1"/>
      <c r="H183" s="1"/>
      <c r="I183" s="1"/>
      <c r="J183" s="1"/>
    </row>
    <row r="184" spans="3:10" ht="12.75" customHeight="1">
      <c r="C184" s="33"/>
      <c r="D184" s="33"/>
      <c r="F184" s="1"/>
      <c r="G184" s="1"/>
      <c r="H184" s="1"/>
      <c r="I184" s="1"/>
      <c r="J184" s="1"/>
    </row>
    <row r="185" spans="3:10" ht="12.75" customHeight="1">
      <c r="C185" s="33"/>
      <c r="D185" s="33"/>
      <c r="F185" s="1"/>
      <c r="G185" s="1"/>
      <c r="H185" s="1"/>
      <c r="I185" s="1"/>
      <c r="J185" s="1"/>
    </row>
    <row r="186" spans="3:10" ht="12.75" customHeight="1">
      <c r="C186" s="33"/>
      <c r="D186" s="33"/>
      <c r="F186" s="1"/>
      <c r="G186" s="1"/>
      <c r="H186" s="1"/>
      <c r="I186" s="1"/>
      <c r="J186" s="1"/>
    </row>
    <row r="187" spans="3:10" ht="12.75" customHeight="1">
      <c r="C187" s="33"/>
      <c r="D187" s="33"/>
      <c r="F187" s="1"/>
      <c r="G187" s="1"/>
      <c r="H187" s="1"/>
      <c r="I187" s="1"/>
      <c r="J187" s="1"/>
    </row>
    <row r="188" spans="3:10" ht="12.75" customHeight="1">
      <c r="C188" s="33"/>
      <c r="D188" s="33"/>
      <c r="F188" s="1"/>
      <c r="G188" s="1"/>
      <c r="H188" s="1"/>
      <c r="I188" s="1"/>
      <c r="J188" s="1"/>
    </row>
    <row r="189" spans="3:10" ht="12.75" customHeight="1">
      <c r="C189" s="33"/>
      <c r="D189" s="33"/>
      <c r="F189" s="1"/>
      <c r="G189" s="1"/>
      <c r="H189" s="1"/>
      <c r="I189" s="1"/>
      <c r="J189" s="1"/>
    </row>
    <row r="190" spans="3:10" ht="12.75" customHeight="1">
      <c r="C190" s="33"/>
      <c r="D190" s="33"/>
      <c r="F190" s="1"/>
      <c r="G190" s="1"/>
      <c r="H190" s="1"/>
      <c r="I190" s="1"/>
      <c r="J190" s="1"/>
    </row>
    <row r="191" spans="3:10" ht="12.75" customHeight="1">
      <c r="C191" s="33"/>
      <c r="D191" s="33"/>
      <c r="F191" s="1"/>
      <c r="G191" s="1"/>
      <c r="H191" s="1"/>
      <c r="I191" s="1"/>
      <c r="J191" s="1"/>
    </row>
    <row r="192" spans="3:10" ht="12.75" customHeight="1">
      <c r="C192" s="33"/>
      <c r="D192" s="33"/>
      <c r="F192" s="1"/>
      <c r="G192" s="1"/>
      <c r="H192" s="1"/>
      <c r="I192" s="1"/>
      <c r="J192" s="1"/>
    </row>
    <row r="193" spans="3:10" ht="12.75" customHeight="1">
      <c r="C193" s="33"/>
      <c r="D193" s="33"/>
      <c r="F193" s="1"/>
      <c r="G193" s="1"/>
      <c r="H193" s="1"/>
      <c r="I193" s="1"/>
      <c r="J193" s="1"/>
    </row>
    <row r="194" spans="3:10" ht="12.75" customHeight="1">
      <c r="C194" s="33"/>
      <c r="D194" s="33"/>
      <c r="F194" s="1"/>
      <c r="G194" s="1"/>
      <c r="H194" s="1"/>
      <c r="I194" s="1"/>
      <c r="J194" s="1"/>
    </row>
    <row r="195" spans="3:10" ht="12.75" customHeight="1">
      <c r="C195" s="33"/>
      <c r="D195" s="33"/>
      <c r="F195" s="1"/>
      <c r="G195" s="1"/>
      <c r="H195" s="1"/>
      <c r="I195" s="1"/>
      <c r="J195" s="1"/>
    </row>
    <row r="196" spans="3:10" ht="12.75" customHeight="1">
      <c r="C196" s="33"/>
      <c r="D196" s="33"/>
      <c r="F196" s="1"/>
      <c r="G196" s="1"/>
      <c r="H196" s="1"/>
      <c r="I196" s="1"/>
      <c r="J196" s="1"/>
    </row>
    <row r="197" spans="3:10" ht="12.75" customHeight="1">
      <c r="C197" s="33"/>
      <c r="D197" s="33"/>
      <c r="F197" s="1"/>
      <c r="G197" s="1"/>
      <c r="H197" s="1"/>
      <c r="I197" s="1"/>
      <c r="J197" s="1"/>
    </row>
    <row r="198" spans="3:10" ht="12.75" customHeight="1">
      <c r="C198" s="33"/>
      <c r="D198" s="33"/>
      <c r="F198" s="1"/>
      <c r="G198" s="1"/>
      <c r="H198" s="1"/>
      <c r="I198" s="1"/>
      <c r="J198" s="1"/>
    </row>
    <row r="199" spans="3:10" ht="12.75" customHeight="1">
      <c r="C199" s="33"/>
      <c r="D199" s="33"/>
      <c r="F199" s="1"/>
      <c r="G199" s="1"/>
      <c r="H199" s="1"/>
      <c r="I199" s="1"/>
      <c r="J199" s="1"/>
    </row>
    <row r="200" spans="3:10" ht="12.75" customHeight="1">
      <c r="C200" s="33"/>
      <c r="D200" s="33"/>
      <c r="F200" s="1"/>
      <c r="G200" s="1"/>
      <c r="H200" s="1"/>
      <c r="I200" s="1"/>
      <c r="J200" s="1"/>
    </row>
    <row r="201" spans="3:10" ht="12.75" customHeight="1">
      <c r="C201" s="33"/>
      <c r="D201" s="33"/>
      <c r="F201" s="1"/>
      <c r="G201" s="1"/>
      <c r="H201" s="1"/>
      <c r="I201" s="1"/>
      <c r="J201" s="1"/>
    </row>
    <row r="202" spans="3:10" ht="12.75" customHeight="1">
      <c r="C202" s="33"/>
      <c r="D202" s="33"/>
      <c r="F202" s="1"/>
      <c r="G202" s="1"/>
      <c r="H202" s="1"/>
      <c r="I202" s="1"/>
      <c r="J202" s="1"/>
    </row>
    <row r="203" spans="3:10" ht="12.75" customHeight="1">
      <c r="C203" s="33"/>
      <c r="D203" s="33"/>
      <c r="F203" s="1"/>
      <c r="G203" s="1"/>
      <c r="H203" s="1"/>
      <c r="I203" s="1"/>
      <c r="J203" s="1"/>
    </row>
    <row r="204" spans="3:10" ht="12.75" customHeight="1">
      <c r="C204" s="33"/>
      <c r="D204" s="33"/>
      <c r="F204" s="1"/>
      <c r="G204" s="1"/>
      <c r="H204" s="1"/>
      <c r="I204" s="1"/>
      <c r="J204" s="1"/>
    </row>
    <row r="205" spans="3:10" ht="12.75" customHeight="1">
      <c r="C205" s="33"/>
      <c r="D205" s="33"/>
      <c r="F205" s="1"/>
      <c r="G205" s="1"/>
      <c r="H205" s="1"/>
      <c r="I205" s="1"/>
      <c r="J205" s="1"/>
    </row>
    <row r="206" spans="3:10" ht="12.75" customHeight="1">
      <c r="C206" s="33"/>
      <c r="D206" s="33"/>
      <c r="F206" s="1"/>
      <c r="G206" s="1"/>
      <c r="H206" s="1"/>
      <c r="I206" s="1"/>
      <c r="J206" s="1"/>
    </row>
    <row r="207" spans="3:10" ht="12.75" customHeight="1">
      <c r="C207" s="33"/>
      <c r="D207" s="33"/>
      <c r="F207" s="1"/>
      <c r="G207" s="1"/>
      <c r="H207" s="1"/>
      <c r="I207" s="1"/>
      <c r="J207" s="1"/>
    </row>
    <row r="208" spans="3:10" ht="12.75" customHeight="1">
      <c r="C208" s="33"/>
      <c r="D208" s="33"/>
      <c r="F208" s="1"/>
      <c r="G208" s="1"/>
      <c r="H208" s="1"/>
      <c r="I208" s="1"/>
      <c r="J208" s="1"/>
    </row>
    <row r="209" spans="3:10" ht="12.75" customHeight="1">
      <c r="C209" s="33"/>
      <c r="D209" s="33"/>
      <c r="F209" s="1"/>
      <c r="G209" s="1"/>
      <c r="H209" s="1"/>
      <c r="I209" s="1"/>
      <c r="J209" s="1"/>
    </row>
    <row r="210" spans="3:10" ht="12.75" customHeight="1">
      <c r="C210" s="33"/>
      <c r="D210" s="33"/>
      <c r="F210" s="1"/>
      <c r="G210" s="1"/>
      <c r="H210" s="1"/>
      <c r="I210" s="1"/>
      <c r="J210" s="1"/>
    </row>
    <row r="211" spans="3:10" ht="12.75" customHeight="1">
      <c r="C211" s="33"/>
      <c r="D211" s="33"/>
      <c r="F211" s="1"/>
      <c r="G211" s="1"/>
      <c r="H211" s="1"/>
      <c r="I211" s="1"/>
      <c r="J211" s="1"/>
    </row>
    <row r="212" spans="3:10" ht="12.75" customHeight="1">
      <c r="C212" s="33"/>
      <c r="D212" s="33"/>
      <c r="F212" s="1"/>
      <c r="G212" s="1"/>
      <c r="H212" s="1"/>
      <c r="I212" s="1"/>
      <c r="J212" s="1"/>
    </row>
    <row r="213" spans="3:10" ht="12.75" customHeight="1">
      <c r="C213" s="33"/>
      <c r="D213" s="33"/>
      <c r="F213" s="1"/>
      <c r="G213" s="1"/>
      <c r="H213" s="1"/>
      <c r="I213" s="1"/>
      <c r="J213" s="1"/>
    </row>
    <row r="214" spans="3:10" ht="12.75" customHeight="1">
      <c r="C214" s="33"/>
      <c r="D214" s="33"/>
      <c r="F214" s="1"/>
      <c r="G214" s="1"/>
      <c r="H214" s="1"/>
      <c r="I214" s="1"/>
      <c r="J214" s="1"/>
    </row>
    <row r="215" spans="3:10" ht="12.75" customHeight="1">
      <c r="C215" s="33"/>
      <c r="D215" s="33"/>
      <c r="F215" s="1"/>
      <c r="G215" s="1"/>
      <c r="H215" s="1"/>
      <c r="I215" s="1"/>
      <c r="J215" s="1"/>
    </row>
    <row r="216" spans="3:10" ht="12.75" customHeight="1">
      <c r="C216" s="33"/>
      <c r="D216" s="33"/>
      <c r="F216" s="1"/>
      <c r="G216" s="1"/>
      <c r="H216" s="1"/>
      <c r="I216" s="1"/>
      <c r="J216" s="1"/>
    </row>
    <row r="217" spans="3:10" ht="12.75" customHeight="1">
      <c r="C217" s="33"/>
      <c r="D217" s="33"/>
      <c r="F217" s="1"/>
      <c r="G217" s="1"/>
      <c r="H217" s="1"/>
      <c r="I217" s="1"/>
      <c r="J217" s="1"/>
    </row>
    <row r="218" spans="3:10" ht="12.75" customHeight="1">
      <c r="C218" s="33"/>
      <c r="D218" s="33"/>
      <c r="F218" s="1"/>
      <c r="G218" s="1"/>
      <c r="H218" s="1"/>
      <c r="I218" s="1"/>
      <c r="J218" s="1"/>
    </row>
    <row r="219" spans="3:10" ht="12.75" customHeight="1">
      <c r="C219" s="33"/>
      <c r="D219" s="33"/>
      <c r="F219" s="1"/>
      <c r="G219" s="1"/>
      <c r="H219" s="1"/>
      <c r="I219" s="1"/>
      <c r="J219" s="1"/>
    </row>
    <row r="220" spans="3:10" ht="12.75" customHeight="1">
      <c r="C220" s="33"/>
      <c r="D220" s="33"/>
      <c r="F220" s="1"/>
      <c r="G220" s="1"/>
      <c r="H220" s="1"/>
      <c r="I220" s="1"/>
      <c r="J220" s="1"/>
    </row>
    <row r="221" spans="3:10" ht="12.75" customHeight="1">
      <c r="C221" s="33"/>
      <c r="D221" s="33"/>
      <c r="F221" s="1"/>
      <c r="G221" s="1"/>
      <c r="H221" s="1"/>
      <c r="I221" s="1"/>
      <c r="J221" s="1"/>
    </row>
    <row r="222" spans="3:10" ht="12.75" customHeight="1">
      <c r="C222" s="33"/>
      <c r="D222" s="33"/>
      <c r="F222" s="1"/>
      <c r="G222" s="1"/>
      <c r="H222" s="1"/>
      <c r="I222" s="1"/>
      <c r="J222" s="1"/>
    </row>
    <row r="223" spans="3:10" ht="12.75" customHeight="1">
      <c r="C223" s="33"/>
      <c r="D223" s="33"/>
      <c r="F223" s="1"/>
      <c r="G223" s="1"/>
      <c r="H223" s="1"/>
      <c r="I223" s="1"/>
      <c r="J223" s="1"/>
    </row>
    <row r="224" spans="3:10" ht="12.75" customHeight="1">
      <c r="C224" s="33"/>
      <c r="D224" s="33"/>
      <c r="F224" s="1"/>
      <c r="G224" s="1"/>
      <c r="H224" s="1"/>
      <c r="I224" s="1"/>
      <c r="J224" s="1"/>
    </row>
    <row r="225" spans="3:10" ht="12.75" customHeight="1">
      <c r="C225" s="33"/>
      <c r="D225" s="33"/>
      <c r="F225" s="1"/>
      <c r="G225" s="1"/>
      <c r="H225" s="1"/>
      <c r="I225" s="1"/>
      <c r="J225" s="1"/>
    </row>
    <row r="226" spans="3:10" ht="12.75" customHeight="1">
      <c r="C226" s="33"/>
      <c r="D226" s="33"/>
      <c r="F226" s="1"/>
      <c r="G226" s="1"/>
      <c r="H226" s="1"/>
      <c r="I226" s="1"/>
      <c r="J226" s="1"/>
    </row>
    <row r="227" spans="3:10" ht="12.75" customHeight="1">
      <c r="C227" s="33"/>
      <c r="D227" s="33"/>
      <c r="F227" s="1"/>
      <c r="G227" s="1"/>
      <c r="H227" s="1"/>
      <c r="I227" s="1"/>
      <c r="J227" s="1"/>
    </row>
    <row r="228" spans="3:10" ht="12.75" customHeight="1">
      <c r="C228" s="33"/>
      <c r="D228" s="33"/>
      <c r="F228" s="1"/>
      <c r="G228" s="1"/>
      <c r="H228" s="1"/>
      <c r="I228" s="1"/>
      <c r="J228" s="1"/>
    </row>
    <row r="229" spans="3:10" ht="12.75" customHeight="1">
      <c r="C229" s="33"/>
      <c r="D229" s="33"/>
      <c r="F229" s="1"/>
      <c r="G229" s="1"/>
      <c r="H229" s="1"/>
      <c r="I229" s="1"/>
      <c r="J229" s="1"/>
    </row>
    <row r="230" spans="3:10" ht="12.75" customHeight="1">
      <c r="C230" s="33"/>
      <c r="D230" s="33"/>
      <c r="F230" s="1"/>
      <c r="G230" s="1"/>
      <c r="H230" s="1"/>
      <c r="I230" s="1"/>
      <c r="J230" s="1"/>
    </row>
    <row r="231" spans="3:10" ht="12.75" customHeight="1">
      <c r="C231" s="33"/>
      <c r="D231" s="33"/>
      <c r="F231" s="1"/>
      <c r="G231" s="1"/>
      <c r="H231" s="1"/>
      <c r="I231" s="1"/>
      <c r="J231" s="1"/>
    </row>
    <row r="232" spans="3:10" ht="12.75" customHeight="1">
      <c r="C232" s="33"/>
      <c r="D232" s="33"/>
      <c r="F232" s="1"/>
      <c r="G232" s="1"/>
      <c r="H232" s="1"/>
      <c r="I232" s="1"/>
      <c r="J232" s="1"/>
    </row>
    <row r="233" spans="3:10" ht="12.75" customHeight="1">
      <c r="C233" s="33"/>
      <c r="D233" s="33"/>
      <c r="F233" s="1"/>
      <c r="G233" s="1"/>
      <c r="H233" s="1"/>
      <c r="I233" s="1"/>
      <c r="J233" s="1"/>
    </row>
    <row r="234" spans="3:10" ht="12.75" customHeight="1">
      <c r="C234" s="33"/>
      <c r="D234" s="33"/>
      <c r="F234" s="1"/>
      <c r="G234" s="1"/>
      <c r="H234" s="1"/>
      <c r="I234" s="1"/>
      <c r="J234" s="1"/>
    </row>
    <row r="235" spans="3:10" ht="12.75" customHeight="1">
      <c r="C235" s="33"/>
      <c r="D235" s="33"/>
      <c r="F235" s="1"/>
      <c r="G235" s="1"/>
      <c r="H235" s="1"/>
      <c r="I235" s="1"/>
      <c r="J235" s="1"/>
    </row>
    <row r="236" spans="3:10" ht="12.75" customHeight="1">
      <c r="C236" s="33"/>
      <c r="D236" s="33"/>
      <c r="F236" s="1"/>
      <c r="G236" s="1"/>
      <c r="H236" s="1"/>
      <c r="I236" s="1"/>
      <c r="J236" s="1"/>
    </row>
    <row r="237" spans="3:10" ht="12.75" customHeight="1">
      <c r="C237" s="33"/>
      <c r="D237" s="33"/>
      <c r="F237" s="1"/>
      <c r="G237" s="1"/>
      <c r="H237" s="1"/>
      <c r="I237" s="1"/>
      <c r="J237" s="1"/>
    </row>
    <row r="238" spans="3:10" ht="12.75" customHeight="1">
      <c r="C238" s="33"/>
      <c r="D238" s="33"/>
      <c r="F238" s="1"/>
      <c r="G238" s="1"/>
      <c r="H238" s="1"/>
      <c r="I238" s="1"/>
      <c r="J238" s="1"/>
    </row>
    <row r="239" spans="3:10" ht="12.75" customHeight="1">
      <c r="C239" s="33"/>
      <c r="D239" s="33"/>
      <c r="F239" s="1"/>
      <c r="G239" s="1"/>
      <c r="H239" s="1"/>
      <c r="I239" s="1"/>
      <c r="J239" s="1"/>
    </row>
    <row r="240" spans="3:10" ht="12.75" customHeight="1">
      <c r="C240" s="33"/>
      <c r="D240" s="33"/>
      <c r="F240" s="1"/>
      <c r="G240" s="1"/>
      <c r="H240" s="1"/>
      <c r="I240" s="1"/>
      <c r="J240" s="1"/>
    </row>
    <row r="241" spans="3:10" ht="12.75" customHeight="1">
      <c r="C241" s="33"/>
      <c r="D241" s="33"/>
      <c r="F241" s="1"/>
      <c r="G241" s="1"/>
      <c r="H241" s="1"/>
      <c r="I241" s="1"/>
      <c r="J241" s="1"/>
    </row>
    <row r="242" spans="3:10" ht="12.75" customHeight="1">
      <c r="C242" s="33"/>
      <c r="D242" s="33"/>
      <c r="F242" s="1"/>
      <c r="G242" s="1"/>
      <c r="H242" s="1"/>
      <c r="I242" s="1"/>
      <c r="J242" s="1"/>
    </row>
    <row r="243" spans="3:10" ht="12.75" customHeight="1">
      <c r="C243" s="33"/>
      <c r="D243" s="33"/>
      <c r="F243" s="1"/>
      <c r="G243" s="1"/>
      <c r="H243" s="1"/>
      <c r="I243" s="1"/>
      <c r="J243" s="1"/>
    </row>
    <row r="244" spans="3:10" ht="12.75" customHeight="1">
      <c r="C244" s="33"/>
      <c r="D244" s="33"/>
      <c r="F244" s="1"/>
      <c r="G244" s="1"/>
      <c r="H244" s="1"/>
      <c r="I244" s="1"/>
      <c r="J244" s="1"/>
    </row>
    <row r="245" spans="3:10" ht="12.75" customHeight="1">
      <c r="C245" s="33"/>
      <c r="D245" s="33"/>
      <c r="F245" s="1"/>
      <c r="G245" s="1"/>
      <c r="H245" s="1"/>
      <c r="I245" s="1"/>
      <c r="J245" s="1"/>
    </row>
    <row r="246" spans="3:10" ht="12.75" customHeight="1">
      <c r="C246" s="33"/>
      <c r="D246" s="33"/>
      <c r="F246" s="1"/>
      <c r="G246" s="1"/>
      <c r="H246" s="1"/>
      <c r="I246" s="1"/>
      <c r="J246" s="1"/>
    </row>
    <row r="247" spans="3:10" ht="12.75" customHeight="1">
      <c r="C247" s="33"/>
      <c r="D247" s="33"/>
      <c r="F247" s="1"/>
      <c r="G247" s="1"/>
      <c r="H247" s="1"/>
      <c r="I247" s="1"/>
      <c r="J247" s="1"/>
    </row>
    <row r="248" spans="3:10" ht="12.75" customHeight="1">
      <c r="C248" s="33"/>
      <c r="D248" s="33"/>
      <c r="F248" s="1"/>
      <c r="G248" s="1"/>
      <c r="H248" s="1"/>
      <c r="I248" s="1"/>
      <c r="J248" s="1"/>
    </row>
    <row r="249" spans="3:10" ht="12.75" customHeight="1">
      <c r="C249" s="33"/>
      <c r="D249" s="33"/>
      <c r="F249" s="1"/>
      <c r="G249" s="1"/>
      <c r="H249" s="1"/>
      <c r="I249" s="1"/>
      <c r="J249" s="1"/>
    </row>
    <row r="250" spans="3:10" ht="12.75" customHeight="1">
      <c r="C250" s="33"/>
      <c r="D250" s="33"/>
      <c r="F250" s="1"/>
      <c r="G250" s="1"/>
      <c r="H250" s="1"/>
      <c r="I250" s="1"/>
      <c r="J250" s="1"/>
    </row>
    <row r="251" spans="3:10" ht="12.75" customHeight="1">
      <c r="C251" s="33"/>
      <c r="D251" s="33"/>
      <c r="F251" s="1"/>
      <c r="G251" s="1"/>
      <c r="H251" s="1"/>
      <c r="I251" s="1"/>
      <c r="J251" s="1"/>
    </row>
    <row r="252" spans="3:10" ht="12.75" customHeight="1">
      <c r="C252" s="33"/>
      <c r="D252" s="33"/>
      <c r="F252" s="1"/>
      <c r="G252" s="1"/>
      <c r="H252" s="1"/>
      <c r="I252" s="1"/>
      <c r="J252" s="1"/>
    </row>
    <row r="253" spans="3:10" ht="12.75" customHeight="1">
      <c r="C253" s="33"/>
      <c r="D253" s="33"/>
      <c r="F253" s="1"/>
      <c r="G253" s="1"/>
      <c r="H253" s="1"/>
      <c r="I253" s="1"/>
      <c r="J253" s="1"/>
    </row>
    <row r="254" spans="3:10" ht="12.75" customHeight="1">
      <c r="C254" s="33"/>
      <c r="D254" s="33"/>
      <c r="F254" s="1"/>
      <c r="G254" s="1"/>
      <c r="H254" s="1"/>
      <c r="I254" s="1"/>
      <c r="J254" s="1"/>
    </row>
    <row r="255" spans="3:10" ht="12.75" customHeight="1">
      <c r="C255" s="33"/>
      <c r="D255" s="33"/>
      <c r="F255" s="1"/>
      <c r="G255" s="1"/>
      <c r="H255" s="1"/>
      <c r="I255" s="1"/>
      <c r="J255" s="1"/>
    </row>
    <row r="256" spans="3:10" ht="12.75" customHeight="1">
      <c r="C256" s="33"/>
      <c r="D256" s="33"/>
      <c r="F256" s="1"/>
      <c r="G256" s="1"/>
      <c r="H256" s="1"/>
      <c r="I256" s="1"/>
      <c r="J256" s="1"/>
    </row>
    <row r="257" spans="3:10" ht="12.75" customHeight="1">
      <c r="C257" s="33"/>
      <c r="D257" s="33"/>
      <c r="F257" s="1"/>
      <c r="G257" s="1"/>
      <c r="H257" s="1"/>
      <c r="I257" s="1"/>
      <c r="J257" s="1"/>
    </row>
    <row r="258" spans="3:10" ht="12.75" customHeight="1">
      <c r="C258" s="33"/>
      <c r="D258" s="33"/>
      <c r="F258" s="1"/>
      <c r="G258" s="1"/>
      <c r="H258" s="1"/>
      <c r="I258" s="1"/>
      <c r="J258" s="1"/>
    </row>
    <row r="259" spans="3:10" ht="12.75" customHeight="1">
      <c r="C259" s="33"/>
      <c r="D259" s="33"/>
      <c r="F259" s="1"/>
      <c r="G259" s="1"/>
      <c r="H259" s="1"/>
      <c r="I259" s="1"/>
      <c r="J259" s="1"/>
    </row>
    <row r="260" spans="3:10" ht="12.75" customHeight="1">
      <c r="C260" s="33"/>
      <c r="D260" s="33"/>
      <c r="F260" s="1"/>
      <c r="G260" s="1"/>
      <c r="H260" s="1"/>
      <c r="I260" s="1"/>
      <c r="J260" s="1"/>
    </row>
    <row r="261" spans="3:10" ht="12.75" customHeight="1">
      <c r="C261" s="33"/>
      <c r="D261" s="33"/>
      <c r="F261" s="1"/>
      <c r="G261" s="1"/>
      <c r="H261" s="1"/>
      <c r="I261" s="1"/>
      <c r="J261" s="1"/>
    </row>
    <row r="262" spans="3:10" ht="12.75" customHeight="1">
      <c r="C262" s="33"/>
      <c r="D262" s="33"/>
      <c r="F262" s="1"/>
      <c r="G262" s="1"/>
      <c r="H262" s="1"/>
      <c r="I262" s="1"/>
      <c r="J262" s="1"/>
    </row>
    <row r="263" spans="3:10" ht="12.75" customHeight="1">
      <c r="C263" s="33"/>
      <c r="D263" s="33"/>
      <c r="F263" s="1"/>
      <c r="G263" s="1"/>
      <c r="H263" s="1"/>
      <c r="I263" s="1"/>
      <c r="J263" s="1"/>
    </row>
    <row r="264" spans="3:10" ht="12.75" customHeight="1">
      <c r="C264" s="33"/>
      <c r="D264" s="33"/>
      <c r="F264" s="1"/>
      <c r="G264" s="1"/>
      <c r="H264" s="1"/>
      <c r="I264" s="1"/>
      <c r="J264" s="1"/>
    </row>
    <row r="265" spans="3:10" ht="12.75" customHeight="1">
      <c r="C265" s="33"/>
      <c r="D265" s="33"/>
      <c r="F265" s="1"/>
      <c r="G265" s="1"/>
      <c r="H265" s="1"/>
      <c r="I265" s="1"/>
      <c r="J265" s="1"/>
    </row>
    <row r="266" spans="3:10" ht="12.75" customHeight="1">
      <c r="C266" s="33"/>
      <c r="D266" s="33"/>
      <c r="F266" s="1"/>
      <c r="G266" s="1"/>
      <c r="H266" s="1"/>
      <c r="I266" s="1"/>
      <c r="J266" s="1"/>
    </row>
    <row r="267" spans="3:10" ht="12.75" customHeight="1">
      <c r="C267" s="33"/>
      <c r="D267" s="33"/>
      <c r="F267" s="1"/>
      <c r="G267" s="1"/>
      <c r="H267" s="1"/>
      <c r="I267" s="1"/>
      <c r="J267" s="1"/>
    </row>
    <row r="268" spans="3:10" ht="12.75" customHeight="1">
      <c r="C268" s="33"/>
      <c r="D268" s="33"/>
      <c r="F268" s="1"/>
      <c r="G268" s="1"/>
      <c r="H268" s="1"/>
      <c r="I268" s="1"/>
      <c r="J268" s="1"/>
    </row>
    <row r="269" spans="3:10" ht="12.75" customHeight="1">
      <c r="C269" s="33"/>
      <c r="D269" s="33"/>
      <c r="F269" s="1"/>
      <c r="G269" s="1"/>
      <c r="H269" s="1"/>
      <c r="I269" s="1"/>
      <c r="J269" s="1"/>
    </row>
    <row r="270" spans="3:10" ht="12.75" customHeight="1">
      <c r="C270" s="33"/>
      <c r="D270" s="33"/>
      <c r="F270" s="1"/>
      <c r="G270" s="1"/>
      <c r="H270" s="1"/>
      <c r="I270" s="1"/>
      <c r="J270" s="1"/>
    </row>
    <row r="271" spans="3:10" ht="12.75" customHeight="1">
      <c r="C271" s="33"/>
      <c r="D271" s="33"/>
      <c r="F271" s="1"/>
      <c r="G271" s="1"/>
      <c r="H271" s="1"/>
      <c r="I271" s="1"/>
      <c r="J271" s="1"/>
    </row>
    <row r="272" spans="3:10" ht="12.75" customHeight="1">
      <c r="C272" s="33"/>
      <c r="D272" s="33"/>
      <c r="F272" s="1"/>
      <c r="G272" s="1"/>
      <c r="H272" s="1"/>
      <c r="I272" s="1"/>
      <c r="J272" s="1"/>
    </row>
    <row r="273" spans="3:10" ht="12.75" customHeight="1">
      <c r="C273" s="33"/>
      <c r="D273" s="33"/>
      <c r="F273" s="1"/>
      <c r="G273" s="1"/>
      <c r="H273" s="1"/>
      <c r="I273" s="1"/>
      <c r="J273" s="1"/>
    </row>
    <row r="274" spans="3:10" ht="12.75" customHeight="1">
      <c r="C274" s="33"/>
      <c r="D274" s="33"/>
      <c r="F274" s="1"/>
      <c r="G274" s="1"/>
      <c r="H274" s="1"/>
      <c r="I274" s="1"/>
      <c r="J274" s="1"/>
    </row>
    <row r="275" spans="3:10" ht="12.75" customHeight="1">
      <c r="C275" s="33"/>
      <c r="D275" s="33"/>
      <c r="F275" s="1"/>
      <c r="G275" s="1"/>
      <c r="H275" s="1"/>
      <c r="I275" s="1"/>
      <c r="J275" s="1"/>
    </row>
    <row r="276" spans="3:10" ht="12.75" customHeight="1">
      <c r="C276" s="33"/>
      <c r="D276" s="33"/>
      <c r="F276" s="1"/>
      <c r="G276" s="1"/>
      <c r="H276" s="1"/>
      <c r="I276" s="1"/>
      <c r="J276" s="1"/>
    </row>
    <row r="277" spans="3:10" ht="12.75" customHeight="1">
      <c r="C277" s="33"/>
      <c r="D277" s="33"/>
      <c r="F277" s="1"/>
      <c r="G277" s="1"/>
      <c r="H277" s="1"/>
      <c r="I277" s="1"/>
      <c r="J277" s="1"/>
    </row>
    <row r="278" spans="3:10" ht="12.75" customHeight="1">
      <c r="C278" s="33"/>
      <c r="D278" s="33"/>
      <c r="F278" s="1"/>
      <c r="G278" s="1"/>
      <c r="H278" s="1"/>
      <c r="I278" s="1"/>
      <c r="J278" s="1"/>
    </row>
    <row r="279" spans="3:10" ht="12.75" customHeight="1">
      <c r="C279" s="33"/>
      <c r="D279" s="33"/>
      <c r="F279" s="1"/>
      <c r="G279" s="1"/>
      <c r="H279" s="1"/>
      <c r="I279" s="1"/>
      <c r="J279" s="1"/>
    </row>
    <row r="280" spans="3:10" ht="12.75" customHeight="1">
      <c r="C280" s="33"/>
      <c r="D280" s="33"/>
      <c r="F280" s="1"/>
      <c r="G280" s="1"/>
      <c r="H280" s="1"/>
      <c r="I280" s="1"/>
      <c r="J280" s="1"/>
    </row>
    <row r="281" spans="3:10" ht="12.75" customHeight="1">
      <c r="C281" s="33"/>
      <c r="D281" s="33"/>
      <c r="F281" s="1"/>
      <c r="G281" s="1"/>
      <c r="H281" s="1"/>
      <c r="I281" s="1"/>
      <c r="J281" s="1"/>
    </row>
    <row r="282" spans="3:10" ht="12.75" customHeight="1">
      <c r="C282" s="33"/>
      <c r="D282" s="33"/>
      <c r="F282" s="1"/>
      <c r="G282" s="1"/>
      <c r="H282" s="1"/>
      <c r="I282" s="1"/>
      <c r="J282" s="1"/>
    </row>
    <row r="283" spans="3:10" ht="12.75" customHeight="1">
      <c r="C283" s="33"/>
      <c r="D283" s="33"/>
      <c r="F283" s="1"/>
      <c r="G283" s="1"/>
      <c r="H283" s="1"/>
      <c r="I283" s="1"/>
      <c r="J283" s="1"/>
    </row>
    <row r="284" spans="3:10" ht="12.75" customHeight="1">
      <c r="C284" s="33"/>
      <c r="D284" s="33"/>
      <c r="F284" s="1"/>
      <c r="G284" s="1"/>
      <c r="H284" s="1"/>
      <c r="I284" s="1"/>
      <c r="J284" s="1"/>
    </row>
    <row r="285" spans="3:10" ht="12.75" customHeight="1">
      <c r="C285" s="33"/>
      <c r="D285" s="33"/>
      <c r="F285" s="1"/>
      <c r="G285" s="1"/>
      <c r="H285" s="1"/>
      <c r="I285" s="1"/>
      <c r="J285" s="1"/>
    </row>
    <row r="286" spans="3:10" ht="12.75" customHeight="1">
      <c r="C286" s="33"/>
      <c r="D286" s="33"/>
      <c r="F286" s="1"/>
      <c r="G286" s="1"/>
      <c r="H286" s="1"/>
      <c r="I286" s="1"/>
      <c r="J286" s="1"/>
    </row>
    <row r="287" spans="3:10" ht="12.75" customHeight="1">
      <c r="C287" s="33"/>
      <c r="D287" s="33"/>
      <c r="F287" s="1"/>
      <c r="G287" s="1"/>
      <c r="H287" s="1"/>
      <c r="I287" s="1"/>
      <c r="J287" s="1"/>
    </row>
    <row r="288" spans="3:10" ht="12.75" customHeight="1">
      <c r="C288" s="33"/>
      <c r="D288" s="33"/>
      <c r="F288" s="1"/>
      <c r="G288" s="1"/>
      <c r="H288" s="1"/>
      <c r="I288" s="1"/>
      <c r="J288" s="1"/>
    </row>
    <row r="289" spans="3:10" ht="12.75" customHeight="1">
      <c r="C289" s="33"/>
      <c r="D289" s="33"/>
      <c r="F289" s="1"/>
      <c r="G289" s="1"/>
      <c r="H289" s="1"/>
      <c r="I289" s="1"/>
      <c r="J289" s="1"/>
    </row>
    <row r="290" spans="3:10" ht="12.75" customHeight="1">
      <c r="C290" s="33"/>
      <c r="D290" s="33"/>
      <c r="F290" s="1"/>
      <c r="G290" s="1"/>
      <c r="H290" s="1"/>
      <c r="I290" s="1"/>
      <c r="J290" s="1"/>
    </row>
    <row r="291" spans="3:10" ht="12.75" customHeight="1">
      <c r="C291" s="33"/>
      <c r="D291" s="33"/>
      <c r="F291" s="1"/>
      <c r="G291" s="1"/>
      <c r="H291" s="1"/>
      <c r="I291" s="1"/>
      <c r="J291" s="1"/>
    </row>
    <row r="292" spans="3:10" ht="12.75" customHeight="1">
      <c r="C292" s="33"/>
      <c r="D292" s="33"/>
      <c r="F292" s="1"/>
      <c r="G292" s="1"/>
      <c r="H292" s="1"/>
      <c r="I292" s="1"/>
      <c r="J292" s="1"/>
    </row>
    <row r="293" spans="3:10" ht="12.75" customHeight="1">
      <c r="C293" s="33"/>
      <c r="D293" s="33"/>
      <c r="F293" s="1"/>
      <c r="G293" s="1"/>
      <c r="H293" s="1"/>
      <c r="I293" s="1"/>
      <c r="J293" s="1"/>
    </row>
    <row r="294" spans="3:10" ht="12.75" customHeight="1">
      <c r="C294" s="33"/>
      <c r="D294" s="33"/>
      <c r="F294" s="1"/>
      <c r="G294" s="1"/>
      <c r="H294" s="1"/>
      <c r="I294" s="1"/>
      <c r="J294" s="1"/>
    </row>
    <row r="295" spans="3:10" ht="12.75" customHeight="1">
      <c r="C295" s="33"/>
      <c r="D295" s="33"/>
      <c r="F295" s="1"/>
      <c r="G295" s="1"/>
      <c r="H295" s="1"/>
      <c r="I295" s="1"/>
      <c r="J295" s="1"/>
    </row>
    <row r="296" spans="3:10" ht="12.75" customHeight="1">
      <c r="C296" s="33"/>
      <c r="D296" s="33"/>
      <c r="F296" s="1"/>
      <c r="G296" s="1"/>
      <c r="H296" s="1"/>
      <c r="I296" s="1"/>
      <c r="J296" s="1"/>
    </row>
    <row r="297" spans="3:10" ht="12.75" customHeight="1">
      <c r="C297" s="33"/>
      <c r="D297" s="33"/>
      <c r="F297" s="1"/>
      <c r="G297" s="1"/>
      <c r="H297" s="1"/>
      <c r="I297" s="1"/>
      <c r="J297" s="1"/>
    </row>
    <row r="298" spans="3:10" ht="12.75" customHeight="1">
      <c r="C298" s="33"/>
      <c r="D298" s="33"/>
      <c r="F298" s="1"/>
      <c r="G298" s="1"/>
      <c r="H298" s="1"/>
      <c r="I298" s="1"/>
      <c r="J298" s="1"/>
    </row>
    <row r="299" spans="3:10" ht="12.75" customHeight="1">
      <c r="C299" s="33"/>
      <c r="D299" s="33"/>
      <c r="F299" s="1"/>
      <c r="G299" s="1"/>
      <c r="H299" s="1"/>
      <c r="I299" s="1"/>
      <c r="J299" s="1"/>
    </row>
    <row r="300" spans="3:10" ht="12.75" customHeight="1">
      <c r="C300" s="33"/>
      <c r="D300" s="33"/>
      <c r="F300" s="1"/>
      <c r="G300" s="1"/>
      <c r="H300" s="1"/>
      <c r="I300" s="1"/>
      <c r="J300" s="1"/>
    </row>
    <row r="301" spans="3:10" ht="12.75" customHeight="1">
      <c r="C301" s="33"/>
      <c r="D301" s="33"/>
      <c r="F301" s="1"/>
      <c r="G301" s="1"/>
      <c r="H301" s="1"/>
      <c r="I301" s="1"/>
      <c r="J301" s="1"/>
    </row>
    <row r="302" spans="3:10" ht="12.75" customHeight="1">
      <c r="C302" s="33"/>
      <c r="D302" s="33"/>
      <c r="F302" s="1"/>
      <c r="G302" s="1"/>
      <c r="H302" s="1"/>
      <c r="I302" s="1"/>
      <c r="J302" s="1"/>
    </row>
    <row r="303" spans="3:10" ht="12.75" customHeight="1">
      <c r="C303" s="33"/>
      <c r="D303" s="33"/>
      <c r="F303" s="1"/>
      <c r="G303" s="1"/>
      <c r="H303" s="1"/>
      <c r="I303" s="1"/>
      <c r="J303" s="1"/>
    </row>
    <row r="304" spans="3:10" ht="12.75" customHeight="1">
      <c r="C304" s="33"/>
      <c r="D304" s="33"/>
      <c r="F304" s="1"/>
      <c r="G304" s="1"/>
      <c r="H304" s="1"/>
      <c r="I304" s="1"/>
      <c r="J304" s="1"/>
    </row>
    <row r="305" spans="3:10" ht="12.75" customHeight="1">
      <c r="C305" s="33"/>
      <c r="D305" s="33"/>
      <c r="F305" s="1"/>
      <c r="G305" s="1"/>
      <c r="H305" s="1"/>
      <c r="I305" s="1"/>
      <c r="J305" s="1"/>
    </row>
    <row r="306" spans="3:10" ht="12.75" customHeight="1">
      <c r="C306" s="33"/>
      <c r="D306" s="33"/>
      <c r="F306" s="1"/>
      <c r="G306" s="1"/>
      <c r="H306" s="1"/>
      <c r="I306" s="1"/>
      <c r="J306" s="1"/>
    </row>
    <row r="307" spans="3:10" ht="12.75" customHeight="1">
      <c r="C307" s="33"/>
      <c r="D307" s="33"/>
      <c r="F307" s="1"/>
      <c r="G307" s="1"/>
      <c r="H307" s="1"/>
      <c r="I307" s="1"/>
      <c r="J307" s="1"/>
    </row>
    <row r="308" spans="3:10" ht="12.75" customHeight="1">
      <c r="C308" s="33"/>
      <c r="D308" s="33"/>
      <c r="F308" s="1"/>
      <c r="G308" s="1"/>
      <c r="H308" s="1"/>
      <c r="I308" s="1"/>
      <c r="J308" s="1"/>
    </row>
    <row r="309" spans="3:10" ht="12.75" customHeight="1">
      <c r="C309" s="33"/>
      <c r="D309" s="33"/>
      <c r="F309" s="1"/>
      <c r="G309" s="1"/>
      <c r="H309" s="1"/>
      <c r="I309" s="1"/>
      <c r="J309" s="1"/>
    </row>
    <row r="310" spans="3:10" ht="12.75" customHeight="1">
      <c r="C310" s="33"/>
      <c r="D310" s="33"/>
      <c r="F310" s="1"/>
      <c r="G310" s="1"/>
      <c r="H310" s="1"/>
      <c r="I310" s="1"/>
      <c r="J310" s="1"/>
    </row>
    <row r="311" spans="3:10" ht="12.75" customHeight="1">
      <c r="C311" s="33"/>
      <c r="D311" s="33"/>
      <c r="F311" s="1"/>
      <c r="G311" s="1"/>
      <c r="H311" s="1"/>
      <c r="I311" s="1"/>
      <c r="J311" s="1"/>
    </row>
    <row r="312" spans="3:10" ht="12.75" customHeight="1">
      <c r="C312" s="33"/>
      <c r="D312" s="33"/>
      <c r="F312" s="1"/>
      <c r="G312" s="1"/>
      <c r="H312" s="1"/>
      <c r="I312" s="1"/>
      <c r="J312" s="1"/>
    </row>
    <row r="313" spans="3:10" ht="12.75" customHeight="1">
      <c r="C313" s="33"/>
      <c r="D313" s="33"/>
      <c r="F313" s="1"/>
      <c r="G313" s="1"/>
      <c r="H313" s="1"/>
      <c r="I313" s="1"/>
      <c r="J313" s="1"/>
    </row>
    <row r="314" spans="3:10" ht="12.75" customHeight="1">
      <c r="C314" s="33"/>
      <c r="D314" s="33"/>
      <c r="F314" s="1"/>
      <c r="G314" s="1"/>
      <c r="H314" s="1"/>
      <c r="I314" s="1"/>
      <c r="J314" s="1"/>
    </row>
    <row r="315" spans="3:10" ht="12.75" customHeight="1">
      <c r="C315" s="33"/>
      <c r="D315" s="33"/>
      <c r="F315" s="1"/>
      <c r="G315" s="1"/>
      <c r="H315" s="1"/>
      <c r="I315" s="1"/>
      <c r="J315" s="1"/>
    </row>
    <row r="316" spans="3:10" ht="12.75" customHeight="1">
      <c r="C316" s="33"/>
      <c r="D316" s="33"/>
      <c r="F316" s="1"/>
      <c r="G316" s="1"/>
      <c r="H316" s="1"/>
      <c r="I316" s="1"/>
      <c r="J316" s="1"/>
    </row>
    <row r="317" spans="3:10" ht="12.75" customHeight="1">
      <c r="C317" s="33"/>
      <c r="D317" s="33"/>
      <c r="F317" s="1"/>
      <c r="G317" s="1"/>
      <c r="H317" s="1"/>
      <c r="I317" s="1"/>
      <c r="J317" s="1"/>
    </row>
    <row r="318" spans="3:10" ht="12.75" customHeight="1">
      <c r="C318" s="33"/>
      <c r="D318" s="33"/>
      <c r="F318" s="1"/>
      <c r="G318" s="1"/>
      <c r="H318" s="1"/>
      <c r="I318" s="1"/>
      <c r="J318" s="1"/>
    </row>
    <row r="319" spans="3:10" ht="12.75" customHeight="1">
      <c r="C319" s="33"/>
      <c r="D319" s="33"/>
      <c r="F319" s="1"/>
      <c r="G319" s="1"/>
      <c r="H319" s="1"/>
      <c r="I319" s="1"/>
      <c r="J319" s="1"/>
    </row>
    <row r="320" spans="3:10" ht="12.75" customHeight="1">
      <c r="C320" s="33"/>
      <c r="D320" s="33"/>
      <c r="F320" s="1"/>
      <c r="G320" s="1"/>
      <c r="H320" s="1"/>
      <c r="I320" s="1"/>
      <c r="J320" s="1"/>
    </row>
    <row r="321" spans="3:10" ht="12.75" customHeight="1">
      <c r="C321" s="33"/>
      <c r="D321" s="33"/>
      <c r="F321" s="1"/>
      <c r="G321" s="1"/>
      <c r="H321" s="1"/>
      <c r="I321" s="1"/>
      <c r="J321" s="1"/>
    </row>
    <row r="322" spans="3:10" ht="12.75" customHeight="1">
      <c r="C322" s="33"/>
      <c r="D322" s="33"/>
      <c r="F322" s="1"/>
      <c r="G322" s="1"/>
      <c r="H322" s="1"/>
      <c r="I322" s="1"/>
      <c r="J322" s="1"/>
    </row>
    <row r="323" spans="3:10" ht="12.75" customHeight="1">
      <c r="C323" s="33"/>
      <c r="D323" s="33"/>
      <c r="F323" s="1"/>
      <c r="G323" s="1"/>
      <c r="H323" s="1"/>
      <c r="I323" s="1"/>
      <c r="J323" s="1"/>
    </row>
    <row r="324" spans="3:10" ht="12.75" customHeight="1">
      <c r="C324" s="33"/>
      <c r="D324" s="33"/>
      <c r="F324" s="1"/>
      <c r="G324" s="1"/>
      <c r="H324" s="1"/>
      <c r="I324" s="1"/>
      <c r="J324" s="1"/>
    </row>
    <row r="325" spans="3:10" ht="12.75" customHeight="1">
      <c r="C325" s="33"/>
      <c r="D325" s="33"/>
      <c r="F325" s="1"/>
      <c r="G325" s="1"/>
      <c r="H325" s="1"/>
      <c r="I325" s="1"/>
      <c r="J325" s="1"/>
    </row>
    <row r="326" spans="3:10" ht="12.75" customHeight="1">
      <c r="C326" s="33"/>
      <c r="D326" s="33"/>
      <c r="F326" s="1"/>
      <c r="G326" s="1"/>
      <c r="H326" s="1"/>
      <c r="I326" s="1"/>
      <c r="J326" s="1"/>
    </row>
    <row r="327" spans="3:10" ht="12.75" customHeight="1">
      <c r="C327" s="33"/>
      <c r="D327" s="33"/>
      <c r="F327" s="1"/>
      <c r="G327" s="1"/>
      <c r="H327" s="1"/>
      <c r="I327" s="1"/>
      <c r="J327" s="1"/>
    </row>
    <row r="328" spans="3:10" ht="12.75" customHeight="1">
      <c r="C328" s="33"/>
      <c r="D328" s="33"/>
      <c r="F328" s="1"/>
      <c r="G328" s="1"/>
      <c r="H328" s="1"/>
      <c r="I328" s="1"/>
      <c r="J328" s="1"/>
    </row>
    <row r="329" spans="3:10" ht="12.75" customHeight="1">
      <c r="C329" s="33"/>
      <c r="D329" s="33"/>
      <c r="F329" s="1"/>
      <c r="G329" s="1"/>
      <c r="H329" s="1"/>
      <c r="I329" s="1"/>
      <c r="J329" s="1"/>
    </row>
    <row r="330" spans="3:10" ht="12.75" customHeight="1">
      <c r="C330" s="33"/>
      <c r="D330" s="33"/>
      <c r="F330" s="1"/>
      <c r="G330" s="1"/>
      <c r="H330" s="1"/>
      <c r="I330" s="1"/>
      <c r="J330" s="1"/>
    </row>
    <row r="331" spans="3:10" ht="12.75" customHeight="1">
      <c r="C331" s="33"/>
      <c r="D331" s="33"/>
      <c r="F331" s="1"/>
      <c r="G331" s="1"/>
      <c r="H331" s="1"/>
      <c r="I331" s="1"/>
      <c r="J331" s="1"/>
    </row>
    <row r="332" spans="3:10" ht="12.75" customHeight="1">
      <c r="C332" s="33"/>
      <c r="D332" s="33"/>
      <c r="F332" s="1"/>
      <c r="G332" s="1"/>
      <c r="H332" s="1"/>
      <c r="I332" s="1"/>
      <c r="J332" s="1"/>
    </row>
    <row r="333" spans="3:10" ht="12.75" customHeight="1">
      <c r="C333" s="33"/>
      <c r="D333" s="33"/>
      <c r="F333" s="1"/>
      <c r="G333" s="1"/>
      <c r="H333" s="1"/>
      <c r="I333" s="1"/>
      <c r="J333" s="1"/>
    </row>
    <row r="334" spans="3:10" ht="12.75" customHeight="1">
      <c r="C334" s="33"/>
      <c r="D334" s="33"/>
      <c r="F334" s="1"/>
      <c r="G334" s="1"/>
      <c r="H334" s="1"/>
      <c r="I334" s="1"/>
      <c r="J334" s="1"/>
    </row>
    <row r="335" spans="3:10" ht="12.75" customHeight="1">
      <c r="C335" s="33"/>
      <c r="D335" s="33"/>
      <c r="F335" s="1"/>
      <c r="G335" s="1"/>
      <c r="H335" s="1"/>
      <c r="I335" s="1"/>
      <c r="J335" s="1"/>
    </row>
    <row r="336" spans="3:10" ht="12.75" customHeight="1">
      <c r="C336" s="33"/>
      <c r="D336" s="33"/>
      <c r="F336" s="1"/>
      <c r="G336" s="1"/>
      <c r="H336" s="1"/>
      <c r="I336" s="1"/>
      <c r="J336" s="1"/>
    </row>
    <row r="337" spans="3:10" ht="12.75" customHeight="1">
      <c r="C337" s="33"/>
      <c r="D337" s="33"/>
      <c r="F337" s="1"/>
      <c r="G337" s="1"/>
      <c r="H337" s="1"/>
      <c r="I337" s="1"/>
      <c r="J337" s="1"/>
    </row>
    <row r="338" spans="3:10" ht="12.75" customHeight="1">
      <c r="C338" s="33"/>
      <c r="D338" s="33"/>
      <c r="F338" s="1"/>
      <c r="G338" s="1"/>
      <c r="H338" s="1"/>
      <c r="I338" s="1"/>
      <c r="J338" s="1"/>
    </row>
    <row r="339" spans="3:10" ht="12.75" customHeight="1">
      <c r="C339" s="33"/>
      <c r="D339" s="33"/>
      <c r="F339" s="1"/>
      <c r="G339" s="1"/>
      <c r="H339" s="1"/>
      <c r="I339" s="1"/>
      <c r="J339" s="1"/>
    </row>
    <row r="340" spans="3:10" ht="12.75" customHeight="1">
      <c r="C340" s="33"/>
      <c r="D340" s="33"/>
      <c r="F340" s="1"/>
      <c r="G340" s="1"/>
      <c r="H340" s="1"/>
      <c r="I340" s="1"/>
      <c r="J340" s="1"/>
    </row>
    <row r="341" spans="3:10" ht="12.75" customHeight="1">
      <c r="C341" s="33"/>
      <c r="D341" s="33"/>
      <c r="F341" s="1"/>
      <c r="G341" s="1"/>
      <c r="H341" s="1"/>
      <c r="I341" s="1"/>
      <c r="J341" s="1"/>
    </row>
    <row r="342" spans="3:10" ht="12.75" customHeight="1">
      <c r="C342" s="33"/>
      <c r="D342" s="33"/>
      <c r="F342" s="1"/>
      <c r="G342" s="1"/>
      <c r="H342" s="1"/>
      <c r="I342" s="1"/>
      <c r="J342" s="1"/>
    </row>
    <row r="343" spans="3:10" ht="12.75" customHeight="1">
      <c r="C343" s="33"/>
      <c r="D343" s="33"/>
      <c r="F343" s="1"/>
      <c r="G343" s="1"/>
      <c r="H343" s="1"/>
      <c r="I343" s="1"/>
      <c r="J343" s="1"/>
    </row>
    <row r="344" spans="3:10" ht="12.75" customHeight="1">
      <c r="C344" s="33"/>
      <c r="D344" s="33"/>
      <c r="F344" s="1"/>
      <c r="G344" s="1"/>
      <c r="H344" s="1"/>
      <c r="I344" s="1"/>
      <c r="J344" s="1"/>
    </row>
    <row r="345" spans="3:10" ht="12.75" customHeight="1">
      <c r="C345" s="33"/>
      <c r="D345" s="33"/>
      <c r="F345" s="1"/>
      <c r="G345" s="1"/>
      <c r="H345" s="1"/>
      <c r="I345" s="1"/>
      <c r="J345" s="1"/>
    </row>
    <row r="346" spans="3:10" ht="12.75" customHeight="1">
      <c r="C346" s="33"/>
      <c r="D346" s="33"/>
      <c r="F346" s="1"/>
      <c r="G346" s="1"/>
      <c r="H346" s="1"/>
      <c r="I346" s="1"/>
      <c r="J346" s="1"/>
    </row>
    <row r="347" spans="3:10" ht="12.75" customHeight="1">
      <c r="C347" s="33"/>
      <c r="D347" s="33"/>
      <c r="F347" s="1"/>
      <c r="G347" s="1"/>
      <c r="H347" s="1"/>
      <c r="I347" s="1"/>
      <c r="J347" s="1"/>
    </row>
    <row r="348" spans="3:10" ht="12.75" customHeight="1">
      <c r="C348" s="33"/>
      <c r="D348" s="33"/>
      <c r="F348" s="1"/>
      <c r="G348" s="1"/>
      <c r="H348" s="1"/>
      <c r="I348" s="1"/>
      <c r="J348" s="1"/>
    </row>
    <row r="349" spans="3:10" ht="12.75" customHeight="1">
      <c r="C349" s="33"/>
      <c r="D349" s="33"/>
      <c r="F349" s="1"/>
      <c r="G349" s="1"/>
      <c r="H349" s="1"/>
      <c r="I349" s="1"/>
      <c r="J349" s="1"/>
    </row>
    <row r="350" spans="3:10" ht="12.75" customHeight="1">
      <c r="C350" s="33"/>
      <c r="D350" s="33"/>
      <c r="F350" s="1"/>
      <c r="G350" s="1"/>
      <c r="H350" s="1"/>
      <c r="I350" s="1"/>
      <c r="J350" s="1"/>
    </row>
    <row r="351" spans="3:10" ht="12.75" customHeight="1">
      <c r="C351" s="33"/>
      <c r="D351" s="33"/>
      <c r="F351" s="1"/>
      <c r="G351" s="1"/>
      <c r="H351" s="1"/>
      <c r="I351" s="1"/>
      <c r="J351" s="1"/>
    </row>
    <row r="352" spans="3:10" ht="12.75" customHeight="1">
      <c r="C352" s="33"/>
      <c r="D352" s="33"/>
      <c r="F352" s="1"/>
      <c r="G352" s="1"/>
      <c r="H352" s="1"/>
      <c r="I352" s="1"/>
      <c r="J352" s="1"/>
    </row>
    <row r="353" spans="3:10" ht="12.75" customHeight="1">
      <c r="C353" s="33"/>
      <c r="D353" s="33"/>
      <c r="F353" s="1"/>
      <c r="G353" s="1"/>
      <c r="H353" s="1"/>
      <c r="I353" s="1"/>
      <c r="J353" s="1"/>
    </row>
    <row r="354" spans="3:10" ht="12.75" customHeight="1">
      <c r="C354" s="33"/>
      <c r="D354" s="33"/>
      <c r="F354" s="1"/>
      <c r="G354" s="1"/>
      <c r="H354" s="1"/>
      <c r="I354" s="1"/>
      <c r="J354" s="1"/>
    </row>
    <row r="355" spans="3:10" ht="12.75" customHeight="1">
      <c r="C355" s="33"/>
      <c r="D355" s="33"/>
      <c r="F355" s="1"/>
      <c r="G355" s="1"/>
      <c r="H355" s="1"/>
      <c r="I355" s="1"/>
      <c r="J355" s="1"/>
    </row>
    <row r="356" spans="3:10" ht="12.75" customHeight="1">
      <c r="C356" s="33"/>
      <c r="D356" s="33"/>
      <c r="F356" s="1"/>
      <c r="G356" s="1"/>
      <c r="H356" s="1"/>
      <c r="I356" s="1"/>
      <c r="J356" s="1"/>
    </row>
    <row r="357" spans="3:10" ht="12.75" customHeight="1">
      <c r="C357" s="33"/>
      <c r="D357" s="33"/>
      <c r="F357" s="1"/>
      <c r="G357" s="1"/>
      <c r="H357" s="1"/>
      <c r="I357" s="1"/>
      <c r="J357" s="1"/>
    </row>
    <row r="358" spans="3:10" ht="12.75" customHeight="1">
      <c r="C358" s="33"/>
      <c r="D358" s="33"/>
      <c r="F358" s="1"/>
      <c r="G358" s="1"/>
      <c r="H358" s="1"/>
      <c r="I358" s="1"/>
      <c r="J358" s="1"/>
    </row>
    <row r="359" spans="3:10" ht="12.75" customHeight="1">
      <c r="C359" s="33"/>
      <c r="D359" s="33"/>
      <c r="F359" s="1"/>
      <c r="G359" s="1"/>
      <c r="H359" s="1"/>
      <c r="I359" s="1"/>
      <c r="J359" s="1"/>
    </row>
    <row r="360" spans="3:10" ht="12.75" customHeight="1">
      <c r="C360" s="33"/>
      <c r="D360" s="33"/>
      <c r="F360" s="1"/>
      <c r="G360" s="1"/>
      <c r="H360" s="1"/>
      <c r="I360" s="1"/>
      <c r="J360" s="1"/>
    </row>
    <row r="361" spans="3:10" ht="12.75" customHeight="1">
      <c r="C361" s="33"/>
      <c r="D361" s="33"/>
      <c r="F361" s="1"/>
      <c r="G361" s="1"/>
      <c r="H361" s="1"/>
      <c r="I361" s="1"/>
      <c r="J361" s="1"/>
    </row>
    <row r="362" spans="3:10" ht="12.75" customHeight="1">
      <c r="C362" s="33"/>
      <c r="D362" s="33"/>
      <c r="F362" s="1"/>
      <c r="G362" s="1"/>
      <c r="H362" s="1"/>
      <c r="I362" s="1"/>
      <c r="J362" s="1"/>
    </row>
    <row r="363" spans="3:10" ht="12.75" customHeight="1">
      <c r="C363" s="33"/>
      <c r="D363" s="33"/>
      <c r="F363" s="1"/>
      <c r="G363" s="1"/>
      <c r="H363" s="1"/>
      <c r="I363" s="1"/>
      <c r="J363" s="1"/>
    </row>
    <row r="364" spans="3:10" ht="12.75" customHeight="1">
      <c r="C364" s="33"/>
      <c r="D364" s="33"/>
      <c r="F364" s="1"/>
      <c r="G364" s="1"/>
      <c r="H364" s="1"/>
      <c r="I364" s="1"/>
      <c r="J364" s="1"/>
    </row>
    <row r="365" spans="3:10" ht="12.75" customHeight="1">
      <c r="C365" s="33"/>
      <c r="D365" s="33"/>
      <c r="F365" s="1"/>
      <c r="G365" s="1"/>
      <c r="H365" s="1"/>
      <c r="I365" s="1"/>
      <c r="J365" s="1"/>
    </row>
    <row r="366" spans="3:10" ht="12.75" customHeight="1">
      <c r="C366" s="33"/>
      <c r="D366" s="33"/>
      <c r="F366" s="1"/>
      <c r="G366" s="1"/>
      <c r="H366" s="1"/>
      <c r="I366" s="1"/>
      <c r="J366" s="1"/>
    </row>
    <row r="367" spans="3:10" ht="12.75" customHeight="1">
      <c r="C367" s="33"/>
      <c r="D367" s="33"/>
      <c r="F367" s="1"/>
      <c r="G367" s="1"/>
      <c r="H367" s="1"/>
      <c r="I367" s="1"/>
      <c r="J367" s="1"/>
    </row>
    <row r="368" spans="3:10" ht="12.75" customHeight="1">
      <c r="C368" s="33"/>
      <c r="D368" s="33"/>
      <c r="F368" s="1"/>
      <c r="G368" s="1"/>
      <c r="H368" s="1"/>
      <c r="I368" s="1"/>
      <c r="J368" s="1"/>
    </row>
    <row r="369" spans="3:10" ht="12.75" customHeight="1">
      <c r="C369" s="33"/>
      <c r="D369" s="33"/>
      <c r="F369" s="1"/>
      <c r="G369" s="1"/>
      <c r="H369" s="1"/>
      <c r="I369" s="1"/>
      <c r="J369" s="1"/>
    </row>
    <row r="370" spans="3:10" ht="12.75" customHeight="1">
      <c r="C370" s="33"/>
      <c r="D370" s="33"/>
      <c r="F370" s="1"/>
      <c r="G370" s="1"/>
      <c r="H370" s="1"/>
      <c r="I370" s="1"/>
      <c r="J370" s="1"/>
    </row>
    <row r="371" spans="3:10" ht="12.75" customHeight="1">
      <c r="C371" s="33"/>
      <c r="D371" s="33"/>
      <c r="F371" s="1"/>
      <c r="G371" s="1"/>
      <c r="H371" s="1"/>
      <c r="I371" s="1"/>
      <c r="J371" s="1"/>
    </row>
    <row r="372" spans="3:10" ht="12.75" customHeight="1">
      <c r="C372" s="33"/>
      <c r="D372" s="33"/>
      <c r="F372" s="1"/>
      <c r="G372" s="1"/>
      <c r="H372" s="1"/>
      <c r="I372" s="1"/>
      <c r="J372" s="1"/>
    </row>
    <row r="373" spans="3:10" ht="12.75" customHeight="1">
      <c r="C373" s="33"/>
      <c r="D373" s="33"/>
      <c r="F373" s="1"/>
      <c r="G373" s="1"/>
      <c r="H373" s="1"/>
      <c r="I373" s="1"/>
      <c r="J373" s="1"/>
    </row>
    <row r="374" spans="3:10" ht="12.75" customHeight="1">
      <c r="C374" s="33"/>
      <c r="D374" s="33"/>
      <c r="F374" s="1"/>
      <c r="G374" s="1"/>
      <c r="H374" s="1"/>
      <c r="I374" s="1"/>
      <c r="J374" s="1"/>
    </row>
    <row r="375" spans="3:10" ht="12.75" customHeight="1">
      <c r="C375" s="33"/>
      <c r="D375" s="33"/>
      <c r="F375" s="1"/>
      <c r="G375" s="1"/>
      <c r="H375" s="1"/>
      <c r="I375" s="1"/>
      <c r="J375" s="1"/>
    </row>
    <row r="376" spans="3:10" ht="12.75" customHeight="1">
      <c r="C376" s="33"/>
      <c r="D376" s="33"/>
      <c r="F376" s="1"/>
      <c r="G376" s="1"/>
      <c r="H376" s="1"/>
      <c r="I376" s="1"/>
      <c r="J376" s="1"/>
    </row>
    <row r="377" spans="3:10" ht="12.75" customHeight="1">
      <c r="C377" s="33"/>
      <c r="D377" s="33"/>
      <c r="F377" s="1"/>
      <c r="G377" s="1"/>
      <c r="H377" s="1"/>
      <c r="I377" s="1"/>
      <c r="J377" s="1"/>
    </row>
    <row r="378" spans="3:10" ht="12.75" customHeight="1">
      <c r="C378" s="33"/>
      <c r="D378" s="33"/>
      <c r="F378" s="1"/>
      <c r="G378" s="1"/>
      <c r="H378" s="1"/>
      <c r="I378" s="1"/>
      <c r="J378" s="1"/>
    </row>
    <row r="379" spans="3:10" ht="12.75" customHeight="1">
      <c r="C379" s="33"/>
      <c r="D379" s="33"/>
      <c r="F379" s="1"/>
      <c r="G379" s="1"/>
      <c r="H379" s="1"/>
      <c r="I379" s="1"/>
      <c r="J379" s="1"/>
    </row>
    <row r="380" spans="3:10" ht="12.75" customHeight="1">
      <c r="C380" s="33"/>
      <c r="D380" s="33"/>
      <c r="F380" s="1"/>
      <c r="G380" s="1"/>
      <c r="H380" s="1"/>
      <c r="I380" s="1"/>
      <c r="J380" s="1"/>
    </row>
    <row r="381" spans="3:10" ht="12.75" customHeight="1">
      <c r="C381" s="33"/>
      <c r="D381" s="33"/>
      <c r="F381" s="1"/>
      <c r="G381" s="1"/>
      <c r="H381" s="1"/>
      <c r="I381" s="1"/>
      <c r="J381" s="1"/>
    </row>
    <row r="382" spans="3:10" ht="12.75" customHeight="1">
      <c r="C382" s="33"/>
      <c r="D382" s="33"/>
      <c r="F382" s="1"/>
      <c r="G382" s="1"/>
      <c r="H382" s="1"/>
      <c r="I382" s="1"/>
      <c r="J382" s="1"/>
    </row>
    <row r="383" spans="3:10" ht="12.75" customHeight="1">
      <c r="C383" s="33"/>
      <c r="D383" s="33"/>
      <c r="F383" s="1"/>
      <c r="G383" s="1"/>
      <c r="H383" s="1"/>
      <c r="I383" s="1"/>
      <c r="J383" s="1"/>
    </row>
    <row r="384" spans="3:10" ht="12.75" customHeight="1">
      <c r="C384" s="33"/>
      <c r="D384" s="33"/>
      <c r="F384" s="1"/>
      <c r="G384" s="1"/>
      <c r="H384" s="1"/>
      <c r="I384" s="1"/>
      <c r="J384" s="1"/>
    </row>
    <row r="385" spans="3:10" ht="12.75" customHeight="1">
      <c r="C385" s="33"/>
      <c r="D385" s="33"/>
      <c r="F385" s="1"/>
      <c r="G385" s="1"/>
      <c r="H385" s="1"/>
      <c r="I385" s="1"/>
      <c r="J385" s="1"/>
    </row>
    <row r="386" spans="3:10" ht="12.75" customHeight="1">
      <c r="C386" s="33"/>
      <c r="D386" s="33"/>
      <c r="F386" s="1"/>
      <c r="G386" s="1"/>
      <c r="H386" s="1"/>
      <c r="I386" s="1"/>
      <c r="J386" s="1"/>
    </row>
    <row r="387" spans="3:10" ht="12.75" customHeight="1">
      <c r="C387" s="33"/>
      <c r="D387" s="33"/>
      <c r="F387" s="1"/>
      <c r="G387" s="1"/>
      <c r="H387" s="1"/>
      <c r="I387" s="1"/>
      <c r="J387" s="1"/>
    </row>
    <row r="388" spans="3:10" ht="12.75" customHeight="1">
      <c r="C388" s="33"/>
      <c r="D388" s="33"/>
      <c r="F388" s="1"/>
      <c r="G388" s="1"/>
      <c r="H388" s="1"/>
      <c r="I388" s="1"/>
      <c r="J388" s="1"/>
    </row>
    <row r="389" spans="3:10" ht="12.75" customHeight="1">
      <c r="C389" s="33"/>
      <c r="D389" s="33"/>
      <c r="F389" s="1"/>
      <c r="G389" s="1"/>
      <c r="H389" s="1"/>
      <c r="I389" s="1"/>
      <c r="J389" s="1"/>
    </row>
    <row r="390" spans="3:10" ht="12.75" customHeight="1">
      <c r="C390" s="33"/>
      <c r="D390" s="33"/>
      <c r="F390" s="1"/>
      <c r="G390" s="1"/>
      <c r="H390" s="1"/>
      <c r="I390" s="1"/>
      <c r="J390" s="1"/>
    </row>
    <row r="391" spans="3:10" ht="12.75" customHeight="1">
      <c r="C391" s="33"/>
      <c r="D391" s="33"/>
      <c r="F391" s="1"/>
      <c r="G391" s="1"/>
      <c r="H391" s="1"/>
      <c r="I391" s="1"/>
      <c r="J391" s="1"/>
    </row>
    <row r="392" spans="3:10" ht="12.75" customHeight="1">
      <c r="C392" s="33"/>
      <c r="D392" s="33"/>
      <c r="F392" s="1"/>
      <c r="G392" s="1"/>
      <c r="H392" s="1"/>
      <c r="I392" s="1"/>
      <c r="J392" s="1"/>
    </row>
    <row r="393" spans="3:10" ht="12.75" customHeight="1">
      <c r="C393" s="33"/>
      <c r="D393" s="33"/>
      <c r="F393" s="1"/>
      <c r="G393" s="1"/>
      <c r="H393" s="1"/>
      <c r="I393" s="1"/>
      <c r="J393" s="1"/>
    </row>
    <row r="394" spans="3:10" ht="12.75" customHeight="1">
      <c r="C394" s="33"/>
      <c r="D394" s="33"/>
      <c r="F394" s="1"/>
      <c r="G394" s="1"/>
      <c r="H394" s="1"/>
      <c r="I394" s="1"/>
      <c r="J394" s="1"/>
    </row>
    <row r="395" spans="3:10" ht="12.75" customHeight="1">
      <c r="C395" s="33"/>
      <c r="D395" s="33"/>
      <c r="F395" s="1"/>
      <c r="G395" s="1"/>
      <c r="H395" s="1"/>
      <c r="I395" s="1"/>
      <c r="J395" s="1"/>
    </row>
    <row r="396" spans="3:10" ht="12.75" customHeight="1">
      <c r="C396" s="33"/>
      <c r="D396" s="33"/>
      <c r="F396" s="1"/>
      <c r="G396" s="1"/>
      <c r="H396" s="1"/>
      <c r="I396" s="1"/>
      <c r="J396" s="1"/>
    </row>
    <row r="397" spans="3:10" ht="12.75" customHeight="1">
      <c r="C397" s="33"/>
      <c r="D397" s="33"/>
      <c r="F397" s="1"/>
      <c r="G397" s="1"/>
      <c r="H397" s="1"/>
      <c r="I397" s="1"/>
      <c r="J397" s="1"/>
    </row>
    <row r="398" spans="3:10" ht="12.75" customHeight="1">
      <c r="C398" s="33"/>
      <c r="D398" s="33"/>
      <c r="F398" s="1"/>
      <c r="G398" s="1"/>
      <c r="H398" s="1"/>
      <c r="I398" s="1"/>
      <c r="J398" s="1"/>
    </row>
    <row r="399" spans="3:10" ht="12.75" customHeight="1">
      <c r="C399" s="33"/>
      <c r="D399" s="33"/>
      <c r="F399" s="1"/>
      <c r="G399" s="1"/>
      <c r="H399" s="1"/>
      <c r="I399" s="1"/>
      <c r="J399" s="1"/>
    </row>
    <row r="400" spans="3:10" ht="12.75" customHeight="1">
      <c r="C400" s="33"/>
      <c r="D400" s="33"/>
      <c r="F400" s="1"/>
      <c r="G400" s="1"/>
      <c r="H400" s="1"/>
      <c r="I400" s="1"/>
      <c r="J400" s="1"/>
    </row>
    <row r="401" spans="3:10" ht="12.75" customHeight="1">
      <c r="C401" s="33"/>
      <c r="D401" s="33"/>
      <c r="F401" s="1"/>
      <c r="G401" s="1"/>
      <c r="H401" s="1"/>
      <c r="I401" s="1"/>
      <c r="J401" s="1"/>
    </row>
    <row r="402" spans="3:10" ht="12.75" customHeight="1">
      <c r="C402" s="33"/>
      <c r="D402" s="33"/>
      <c r="F402" s="1"/>
      <c r="G402" s="1"/>
      <c r="H402" s="1"/>
      <c r="I402" s="1"/>
      <c r="J402" s="1"/>
    </row>
    <row r="403" spans="3:10" ht="12.75" customHeight="1">
      <c r="C403" s="33"/>
      <c r="D403" s="33"/>
      <c r="F403" s="1"/>
      <c r="G403" s="1"/>
      <c r="H403" s="1"/>
      <c r="I403" s="1"/>
      <c r="J403" s="1"/>
    </row>
    <row r="404" spans="3:10" ht="12.75" customHeight="1">
      <c r="C404" s="33"/>
      <c r="D404" s="33"/>
      <c r="F404" s="1"/>
      <c r="G404" s="1"/>
      <c r="H404" s="1"/>
      <c r="I404" s="1"/>
      <c r="J404" s="1"/>
    </row>
    <row r="405" spans="3:10" ht="12.75" customHeight="1">
      <c r="C405" s="33"/>
      <c r="D405" s="33"/>
      <c r="F405" s="1"/>
      <c r="G405" s="1"/>
      <c r="H405" s="1"/>
      <c r="I405" s="1"/>
      <c r="J405" s="1"/>
    </row>
    <row r="406" spans="3:10" ht="12.75" customHeight="1">
      <c r="C406" s="33"/>
      <c r="D406" s="33"/>
      <c r="F406" s="1"/>
      <c r="G406" s="1"/>
      <c r="H406" s="1"/>
      <c r="I406" s="1"/>
      <c r="J406" s="1"/>
    </row>
    <row r="407" spans="3:10" ht="12.75" customHeight="1">
      <c r="C407" s="33"/>
      <c r="D407" s="33"/>
      <c r="F407" s="1"/>
      <c r="G407" s="1"/>
      <c r="H407" s="1"/>
      <c r="I407" s="1"/>
      <c r="J407" s="1"/>
    </row>
    <row r="408" spans="3:10" ht="12.75" customHeight="1">
      <c r="C408" s="33"/>
      <c r="D408" s="33"/>
      <c r="F408" s="1"/>
      <c r="G408" s="1"/>
      <c r="H408" s="1"/>
      <c r="I408" s="1"/>
      <c r="J408" s="1"/>
    </row>
    <row r="409" spans="3:10" ht="12.75" customHeight="1">
      <c r="C409" s="33"/>
      <c r="D409" s="33"/>
      <c r="F409" s="1"/>
      <c r="G409" s="1"/>
      <c r="H409" s="1"/>
      <c r="I409" s="1"/>
      <c r="J409" s="1"/>
    </row>
    <row r="410" spans="3:10" ht="12.75" customHeight="1">
      <c r="C410" s="33"/>
      <c r="D410" s="33"/>
      <c r="F410" s="1"/>
      <c r="G410" s="1"/>
      <c r="H410" s="1"/>
      <c r="I410" s="1"/>
      <c r="J410" s="1"/>
    </row>
    <row r="411" spans="3:10" ht="12.75" customHeight="1">
      <c r="C411" s="33"/>
      <c r="D411" s="33"/>
      <c r="F411" s="1"/>
      <c r="G411" s="1"/>
      <c r="H411" s="1"/>
      <c r="I411" s="1"/>
      <c r="J411" s="1"/>
    </row>
    <row r="412" spans="3:10" ht="12.75" customHeight="1">
      <c r="C412" s="33"/>
      <c r="D412" s="33"/>
      <c r="F412" s="1"/>
      <c r="G412" s="1"/>
      <c r="H412" s="1"/>
      <c r="I412" s="1"/>
      <c r="J412" s="1"/>
    </row>
    <row r="413" spans="3:10" ht="12.75" customHeight="1">
      <c r="C413" s="33"/>
      <c r="D413" s="33"/>
      <c r="F413" s="1"/>
      <c r="G413" s="1"/>
      <c r="H413" s="1"/>
      <c r="I413" s="1"/>
      <c r="J413" s="1"/>
    </row>
    <row r="414" spans="3:10" ht="12.75" customHeight="1">
      <c r="C414" s="33"/>
      <c r="D414" s="33"/>
      <c r="F414" s="1"/>
      <c r="G414" s="1"/>
      <c r="H414" s="1"/>
      <c r="I414" s="1"/>
      <c r="J414" s="1"/>
    </row>
    <row r="415" spans="3:10" ht="12.75" customHeight="1">
      <c r="C415" s="33"/>
      <c r="D415" s="33"/>
      <c r="F415" s="1"/>
      <c r="G415" s="1"/>
      <c r="H415" s="1"/>
      <c r="I415" s="1"/>
      <c r="J415" s="1"/>
    </row>
    <row r="416" spans="3:10" ht="12.75" customHeight="1">
      <c r="C416" s="33"/>
      <c r="D416" s="33"/>
      <c r="F416" s="1"/>
      <c r="G416" s="1"/>
      <c r="H416" s="1"/>
      <c r="I416" s="1"/>
      <c r="J416" s="1"/>
    </row>
    <row r="417" spans="3:10" ht="12.75" customHeight="1">
      <c r="C417" s="33"/>
      <c r="D417" s="33"/>
      <c r="F417" s="1"/>
      <c r="G417" s="1"/>
      <c r="H417" s="1"/>
      <c r="I417" s="1"/>
      <c r="J417" s="1"/>
    </row>
    <row r="418" spans="3:10" ht="12.75" customHeight="1">
      <c r="C418" s="33"/>
      <c r="D418" s="33"/>
      <c r="F418" s="1"/>
      <c r="G418" s="1"/>
      <c r="H418" s="1"/>
      <c r="I418" s="1"/>
      <c r="J418" s="1"/>
    </row>
    <row r="419" spans="3:10" ht="12.75" customHeight="1">
      <c r="C419" s="33"/>
      <c r="D419" s="33"/>
      <c r="F419" s="1"/>
      <c r="G419" s="1"/>
      <c r="H419" s="1"/>
      <c r="I419" s="1"/>
      <c r="J419" s="1"/>
    </row>
    <row r="420" spans="3:10" ht="12.75" customHeight="1">
      <c r="C420" s="33"/>
      <c r="D420" s="33"/>
      <c r="F420" s="1"/>
      <c r="G420" s="1"/>
      <c r="H420" s="1"/>
      <c r="I420" s="1"/>
      <c r="J420" s="1"/>
    </row>
    <row r="421" spans="3:10" ht="12.75" customHeight="1">
      <c r="C421" s="33"/>
      <c r="D421" s="33"/>
      <c r="F421" s="1"/>
      <c r="G421" s="1"/>
      <c r="H421" s="1"/>
      <c r="I421" s="1"/>
      <c r="J421" s="1"/>
    </row>
    <row r="422" spans="3:10" ht="12.75" customHeight="1">
      <c r="C422" s="33"/>
      <c r="D422" s="33"/>
      <c r="F422" s="1"/>
      <c r="G422" s="1"/>
      <c r="H422" s="1"/>
      <c r="I422" s="1"/>
      <c r="J422" s="1"/>
    </row>
    <row r="423" spans="3:10" ht="12.75" customHeight="1">
      <c r="C423" s="33"/>
      <c r="D423" s="33"/>
      <c r="F423" s="1"/>
      <c r="G423" s="1"/>
      <c r="H423" s="1"/>
      <c r="I423" s="1"/>
      <c r="J423" s="1"/>
    </row>
    <row r="424" spans="3:10" ht="12.75" customHeight="1">
      <c r="C424" s="33"/>
      <c r="D424" s="33"/>
      <c r="F424" s="1"/>
      <c r="G424" s="1"/>
      <c r="H424" s="1"/>
      <c r="I424" s="1"/>
      <c r="J424" s="1"/>
    </row>
    <row r="425" spans="3:10" ht="12.75" customHeight="1">
      <c r="C425" s="33"/>
      <c r="D425" s="33"/>
      <c r="F425" s="1"/>
      <c r="G425" s="1"/>
      <c r="H425" s="1"/>
      <c r="I425" s="1"/>
      <c r="J425" s="1"/>
    </row>
    <row r="426" spans="3:10" ht="12.75" customHeight="1">
      <c r="C426" s="33"/>
      <c r="D426" s="33"/>
      <c r="F426" s="1"/>
      <c r="G426" s="1"/>
      <c r="H426" s="1"/>
      <c r="I426" s="1"/>
      <c r="J426" s="1"/>
    </row>
    <row r="427" spans="3:10" ht="12.75" customHeight="1">
      <c r="C427" s="33"/>
      <c r="D427" s="33"/>
      <c r="F427" s="1"/>
      <c r="G427" s="1"/>
      <c r="H427" s="1"/>
      <c r="I427" s="1"/>
      <c r="J427" s="1"/>
    </row>
    <row r="428" spans="3:10" ht="12.75" customHeight="1">
      <c r="C428" s="33"/>
      <c r="D428" s="33"/>
      <c r="F428" s="1"/>
      <c r="G428" s="1"/>
      <c r="H428" s="1"/>
      <c r="I428" s="1"/>
      <c r="J428" s="1"/>
    </row>
    <row r="429" spans="3:10" ht="12.75" customHeight="1">
      <c r="C429" s="33"/>
      <c r="D429" s="33"/>
      <c r="F429" s="1"/>
      <c r="G429" s="1"/>
      <c r="H429" s="1"/>
      <c r="I429" s="1"/>
      <c r="J429" s="1"/>
    </row>
    <row r="430" spans="3:10" ht="12.75" customHeight="1">
      <c r="C430" s="33"/>
      <c r="D430" s="33"/>
      <c r="F430" s="1"/>
      <c r="G430" s="1"/>
      <c r="H430" s="1"/>
      <c r="I430" s="1"/>
      <c r="J430" s="1"/>
    </row>
    <row r="431" spans="3:10" ht="12.75" customHeight="1">
      <c r="C431" s="33"/>
      <c r="D431" s="33"/>
      <c r="F431" s="1"/>
      <c r="G431" s="1"/>
      <c r="H431" s="1"/>
      <c r="I431" s="1"/>
      <c r="J431" s="1"/>
    </row>
    <row r="432" spans="3:10" ht="12.75" customHeight="1">
      <c r="C432" s="33"/>
      <c r="D432" s="33"/>
      <c r="F432" s="1"/>
      <c r="G432" s="1"/>
      <c r="H432" s="1"/>
      <c r="I432" s="1"/>
      <c r="J432" s="1"/>
    </row>
    <row r="433" spans="3:10" ht="12.75" customHeight="1">
      <c r="C433" s="33"/>
      <c r="D433" s="33"/>
      <c r="F433" s="1"/>
      <c r="G433" s="1"/>
      <c r="H433" s="1"/>
      <c r="I433" s="1"/>
      <c r="J433" s="1"/>
    </row>
    <row r="434" spans="3:10" ht="12.75" customHeight="1">
      <c r="C434" s="33"/>
      <c r="D434" s="33"/>
      <c r="F434" s="1"/>
      <c r="G434" s="1"/>
      <c r="H434" s="1"/>
      <c r="I434" s="1"/>
      <c r="J434" s="1"/>
    </row>
    <row r="435" spans="3:10" ht="12.75" customHeight="1">
      <c r="C435" s="33"/>
      <c r="D435" s="33"/>
      <c r="F435" s="1"/>
      <c r="G435" s="1"/>
      <c r="H435" s="1"/>
      <c r="I435" s="1"/>
      <c r="J435" s="1"/>
    </row>
    <row r="436" spans="3:10" ht="12.75" customHeight="1">
      <c r="C436" s="33"/>
      <c r="D436" s="33"/>
      <c r="F436" s="1"/>
      <c r="G436" s="1"/>
      <c r="H436" s="1"/>
      <c r="I436" s="1"/>
      <c r="J436" s="1"/>
    </row>
    <row r="437" spans="3:10" ht="12.75" customHeight="1">
      <c r="C437" s="33"/>
      <c r="D437" s="33"/>
      <c r="F437" s="1"/>
      <c r="G437" s="1"/>
      <c r="H437" s="1"/>
      <c r="I437" s="1"/>
      <c r="J437" s="1"/>
    </row>
    <row r="438" spans="3:10" ht="12.75" customHeight="1">
      <c r="C438" s="33"/>
      <c r="D438" s="33"/>
      <c r="F438" s="1"/>
      <c r="G438" s="1"/>
      <c r="H438" s="1"/>
      <c r="I438" s="1"/>
      <c r="J438" s="1"/>
    </row>
    <row r="439" spans="3:10" ht="12.75" customHeight="1">
      <c r="C439" s="33"/>
      <c r="D439" s="33"/>
      <c r="F439" s="1"/>
      <c r="G439" s="1"/>
      <c r="H439" s="1"/>
      <c r="I439" s="1"/>
      <c r="J439" s="1"/>
    </row>
    <row r="440" spans="3:10" ht="12.75" customHeight="1">
      <c r="C440" s="33"/>
      <c r="D440" s="33"/>
      <c r="F440" s="1"/>
      <c r="G440" s="1"/>
      <c r="H440" s="1"/>
      <c r="I440" s="1"/>
      <c r="J440" s="1"/>
    </row>
    <row r="441" spans="3:10" ht="12.75" customHeight="1">
      <c r="C441" s="33"/>
      <c r="D441" s="33"/>
      <c r="F441" s="1"/>
      <c r="G441" s="1"/>
      <c r="H441" s="1"/>
      <c r="I441" s="1"/>
      <c r="J441" s="1"/>
    </row>
    <row r="442" spans="3:10" ht="12.75" customHeight="1">
      <c r="C442" s="33"/>
      <c r="D442" s="33"/>
      <c r="F442" s="1"/>
      <c r="G442" s="1"/>
      <c r="H442" s="1"/>
      <c r="I442" s="1"/>
      <c r="J442" s="1"/>
    </row>
    <row r="443" spans="3:10" ht="12.75" customHeight="1">
      <c r="C443" s="33"/>
      <c r="D443" s="33"/>
      <c r="F443" s="1"/>
      <c r="G443" s="1"/>
      <c r="H443" s="1"/>
      <c r="I443" s="1"/>
      <c r="J443" s="1"/>
    </row>
    <row r="444" spans="3:10" ht="12.75" customHeight="1">
      <c r="C444" s="33"/>
      <c r="D444" s="33"/>
      <c r="F444" s="1"/>
      <c r="G444" s="1"/>
      <c r="H444" s="1"/>
      <c r="I444" s="1"/>
      <c r="J444" s="1"/>
    </row>
    <row r="445" spans="3:10" ht="12.75" customHeight="1">
      <c r="C445" s="33"/>
      <c r="D445" s="33"/>
      <c r="F445" s="1"/>
      <c r="G445" s="1"/>
      <c r="H445" s="1"/>
      <c r="I445" s="1"/>
      <c r="J445" s="1"/>
    </row>
    <row r="446" spans="3:10" ht="12.75" customHeight="1">
      <c r="C446" s="33"/>
      <c r="D446" s="33"/>
      <c r="F446" s="1"/>
      <c r="G446" s="1"/>
      <c r="H446" s="1"/>
      <c r="I446" s="1"/>
      <c r="J446" s="1"/>
    </row>
    <row r="447" spans="3:10" ht="12.75" customHeight="1">
      <c r="C447" s="33"/>
      <c r="D447" s="33"/>
      <c r="F447" s="1"/>
      <c r="G447" s="1"/>
      <c r="H447" s="1"/>
      <c r="I447" s="1"/>
      <c r="J447" s="1"/>
    </row>
    <row r="448" spans="3:10" ht="12.75" customHeight="1">
      <c r="C448" s="33"/>
      <c r="D448" s="33"/>
      <c r="F448" s="1"/>
      <c r="G448" s="1"/>
      <c r="H448" s="1"/>
      <c r="I448" s="1"/>
      <c r="J448" s="1"/>
    </row>
    <row r="449" spans="3:10" ht="12.75" customHeight="1">
      <c r="C449" s="33"/>
      <c r="D449" s="33"/>
      <c r="F449" s="1"/>
      <c r="G449" s="1"/>
      <c r="H449" s="1"/>
      <c r="I449" s="1"/>
      <c r="J449" s="1"/>
    </row>
    <row r="450" spans="3:10" ht="12.75" customHeight="1">
      <c r="C450" s="33"/>
      <c r="D450" s="33"/>
      <c r="F450" s="1"/>
      <c r="G450" s="1"/>
      <c r="H450" s="1"/>
      <c r="I450" s="1"/>
      <c r="J450" s="1"/>
    </row>
    <row r="451" spans="3:10" ht="12.75" customHeight="1">
      <c r="C451" s="33"/>
      <c r="D451" s="33"/>
      <c r="F451" s="1"/>
      <c r="G451" s="1"/>
      <c r="H451" s="1"/>
      <c r="I451" s="1"/>
      <c r="J451" s="1"/>
    </row>
    <row r="452" spans="3:10" ht="12.75" customHeight="1">
      <c r="C452" s="33"/>
      <c r="D452" s="33"/>
      <c r="F452" s="1"/>
      <c r="G452" s="1"/>
      <c r="H452" s="1"/>
      <c r="I452" s="1"/>
      <c r="J452" s="1"/>
    </row>
    <row r="453" spans="3:10" ht="12.75" customHeight="1">
      <c r="C453" s="33"/>
      <c r="D453" s="33"/>
      <c r="F453" s="1"/>
      <c r="G453" s="1"/>
      <c r="H453" s="1"/>
      <c r="I453" s="1"/>
      <c r="J453" s="1"/>
    </row>
    <row r="454" spans="3:10" ht="12.75" customHeight="1">
      <c r="C454" s="33"/>
      <c r="D454" s="33"/>
      <c r="F454" s="1"/>
      <c r="G454" s="1"/>
      <c r="H454" s="1"/>
      <c r="I454" s="1"/>
      <c r="J454" s="1"/>
    </row>
    <row r="455" spans="3:10" ht="12.75" customHeight="1">
      <c r="C455" s="33"/>
      <c r="D455" s="33"/>
      <c r="F455" s="1"/>
      <c r="G455" s="1"/>
      <c r="H455" s="1"/>
      <c r="I455" s="1"/>
      <c r="J455" s="1"/>
    </row>
    <row r="456" spans="3:10" ht="12.75" customHeight="1">
      <c r="C456" s="33"/>
      <c r="D456" s="33"/>
      <c r="F456" s="1"/>
      <c r="G456" s="1"/>
      <c r="H456" s="1"/>
      <c r="I456" s="1"/>
      <c r="J456" s="1"/>
    </row>
    <row r="457" spans="3:10" ht="12.75" customHeight="1">
      <c r="C457" s="33"/>
      <c r="D457" s="33"/>
      <c r="F457" s="1"/>
      <c r="G457" s="1"/>
      <c r="H457" s="1"/>
      <c r="I457" s="1"/>
      <c r="J457" s="1"/>
    </row>
    <row r="458" spans="3:10" ht="12.75" customHeight="1">
      <c r="C458" s="33"/>
      <c r="D458" s="33"/>
      <c r="F458" s="1"/>
      <c r="G458" s="1"/>
      <c r="H458" s="1"/>
      <c r="I458" s="1"/>
      <c r="J458" s="1"/>
    </row>
    <row r="459" spans="3:10" ht="12.75" customHeight="1">
      <c r="C459" s="33"/>
      <c r="D459" s="33"/>
      <c r="F459" s="1"/>
      <c r="G459" s="1"/>
      <c r="H459" s="1"/>
      <c r="I459" s="1"/>
      <c r="J459" s="1"/>
    </row>
    <row r="460" spans="3:10" ht="12.75" customHeight="1">
      <c r="C460" s="33"/>
      <c r="D460" s="33"/>
      <c r="F460" s="1"/>
      <c r="G460" s="1"/>
      <c r="H460" s="1"/>
      <c r="I460" s="1"/>
      <c r="J460" s="1"/>
    </row>
    <row r="461" spans="3:10" ht="12.75" customHeight="1">
      <c r="C461" s="33"/>
      <c r="D461" s="33"/>
      <c r="F461" s="1"/>
      <c r="G461" s="1"/>
      <c r="H461" s="1"/>
      <c r="I461" s="1"/>
      <c r="J461" s="1"/>
    </row>
    <row r="462" spans="3:10" ht="12.75" customHeight="1">
      <c r="C462" s="33"/>
      <c r="D462" s="33"/>
      <c r="F462" s="1"/>
      <c r="G462" s="1"/>
      <c r="H462" s="1"/>
      <c r="I462" s="1"/>
      <c r="J462" s="1"/>
    </row>
    <row r="463" spans="3:10" ht="12.75" customHeight="1">
      <c r="C463" s="33"/>
      <c r="D463" s="33"/>
      <c r="F463" s="1"/>
      <c r="G463" s="1"/>
      <c r="H463" s="1"/>
      <c r="I463" s="1"/>
      <c r="J463" s="1"/>
    </row>
    <row r="464" spans="3:10" ht="12.75" customHeight="1">
      <c r="C464" s="33"/>
      <c r="D464" s="33"/>
      <c r="F464" s="1"/>
      <c r="G464" s="1"/>
      <c r="H464" s="1"/>
      <c r="I464" s="1"/>
      <c r="J464" s="1"/>
    </row>
    <row r="465" spans="3:10" ht="12.75" customHeight="1">
      <c r="C465" s="33"/>
      <c r="D465" s="33"/>
      <c r="F465" s="1"/>
      <c r="G465" s="1"/>
      <c r="H465" s="1"/>
      <c r="I465" s="1"/>
      <c r="J465" s="1"/>
    </row>
    <row r="466" spans="3:10" ht="12.75" customHeight="1">
      <c r="C466" s="33"/>
      <c r="D466" s="33"/>
      <c r="F466" s="1"/>
      <c r="G466" s="1"/>
      <c r="H466" s="1"/>
      <c r="I466" s="1"/>
      <c r="J466" s="1"/>
    </row>
    <row r="467" spans="3:10" ht="12.75" customHeight="1">
      <c r="C467" s="33"/>
      <c r="D467" s="33"/>
      <c r="F467" s="1"/>
      <c r="G467" s="1"/>
      <c r="H467" s="1"/>
      <c r="I467" s="1"/>
      <c r="J467" s="1"/>
    </row>
    <row r="468" spans="3:10" ht="12.75" customHeight="1">
      <c r="C468" s="33"/>
      <c r="D468" s="33"/>
      <c r="F468" s="1"/>
      <c r="G468" s="1"/>
      <c r="H468" s="1"/>
      <c r="I468" s="1"/>
      <c r="J468" s="1"/>
    </row>
    <row r="469" spans="3:10" ht="12.75" customHeight="1">
      <c r="C469" s="33"/>
      <c r="D469" s="33"/>
      <c r="F469" s="1"/>
      <c r="G469" s="1"/>
      <c r="H469" s="1"/>
      <c r="I469" s="1"/>
      <c r="J469" s="1"/>
    </row>
    <row r="470" spans="3:10" ht="12.75" customHeight="1">
      <c r="C470" s="33"/>
      <c r="D470" s="33"/>
      <c r="F470" s="1"/>
      <c r="G470" s="1"/>
      <c r="H470" s="1"/>
      <c r="I470" s="1"/>
      <c r="J470" s="1"/>
    </row>
    <row r="471" spans="3:10" ht="12.75" customHeight="1">
      <c r="C471" s="33"/>
      <c r="D471" s="33"/>
      <c r="F471" s="1"/>
      <c r="G471" s="1"/>
      <c r="H471" s="1"/>
      <c r="I471" s="1"/>
      <c r="J471" s="1"/>
    </row>
    <row r="472" spans="3:10" ht="12.75" customHeight="1">
      <c r="C472" s="33"/>
      <c r="D472" s="33"/>
      <c r="F472" s="1"/>
      <c r="G472" s="1"/>
      <c r="H472" s="1"/>
      <c r="I472" s="1"/>
      <c r="J472" s="1"/>
    </row>
    <row r="473" spans="3:10" ht="12.75" customHeight="1">
      <c r="C473" s="33"/>
      <c r="D473" s="33"/>
      <c r="F473" s="1"/>
      <c r="G473" s="1"/>
      <c r="H473" s="1"/>
      <c r="I473" s="1"/>
      <c r="J473" s="1"/>
    </row>
    <row r="474" spans="3:10" ht="12.75" customHeight="1">
      <c r="C474" s="33"/>
      <c r="D474" s="33"/>
      <c r="F474" s="1"/>
      <c r="G474" s="1"/>
      <c r="H474" s="1"/>
      <c r="I474" s="1"/>
      <c r="J474" s="1"/>
    </row>
    <row r="475" spans="3:10" ht="12.75" customHeight="1">
      <c r="C475" s="33"/>
      <c r="D475" s="33"/>
      <c r="F475" s="1"/>
      <c r="G475" s="1"/>
      <c r="H475" s="1"/>
      <c r="I475" s="1"/>
      <c r="J475" s="1"/>
    </row>
    <row r="476" spans="3:10" ht="12.75" customHeight="1">
      <c r="C476" s="33"/>
      <c r="D476" s="33"/>
      <c r="F476" s="1"/>
      <c r="G476" s="1"/>
      <c r="H476" s="1"/>
      <c r="I476" s="1"/>
      <c r="J476" s="1"/>
    </row>
    <row r="477" spans="3:10" ht="12.75" customHeight="1">
      <c r="C477" s="33"/>
      <c r="D477" s="33"/>
      <c r="F477" s="1"/>
      <c r="G477" s="1"/>
      <c r="H477" s="1"/>
      <c r="I477" s="1"/>
      <c r="J477" s="1"/>
    </row>
    <row r="478" spans="3:10" ht="12.75" customHeight="1">
      <c r="C478" s="33"/>
      <c r="D478" s="33"/>
      <c r="F478" s="1"/>
      <c r="G478" s="1"/>
      <c r="H478" s="1"/>
      <c r="I478" s="1"/>
      <c r="J478" s="1"/>
    </row>
    <row r="479" spans="3:10" ht="12.75" customHeight="1">
      <c r="C479" s="33"/>
      <c r="D479" s="33"/>
      <c r="F479" s="1"/>
      <c r="G479" s="1"/>
      <c r="H479" s="1"/>
      <c r="I479" s="1"/>
      <c r="J479" s="1"/>
    </row>
    <row r="480" spans="3:10" ht="12.75" customHeight="1">
      <c r="C480" s="33"/>
      <c r="D480" s="33"/>
      <c r="F480" s="1"/>
      <c r="G480" s="1"/>
      <c r="H480" s="1"/>
      <c r="I480" s="1"/>
      <c r="J480" s="1"/>
    </row>
    <row r="481" spans="3:10" ht="12.75" customHeight="1">
      <c r="C481" s="33"/>
      <c r="D481" s="33"/>
      <c r="F481" s="1"/>
      <c r="G481" s="1"/>
      <c r="H481" s="1"/>
      <c r="I481" s="1"/>
      <c r="J481" s="1"/>
    </row>
    <row r="482" spans="3:10" ht="12.75" customHeight="1">
      <c r="C482" s="33"/>
      <c r="D482" s="33"/>
      <c r="F482" s="1"/>
      <c r="G482" s="1"/>
      <c r="H482" s="1"/>
      <c r="I482" s="1"/>
      <c r="J482" s="1"/>
    </row>
    <row r="483" spans="3:10" ht="12.75" customHeight="1">
      <c r="C483" s="33"/>
      <c r="D483" s="33"/>
      <c r="F483" s="1"/>
      <c r="G483" s="1"/>
      <c r="H483" s="1"/>
      <c r="I483" s="1"/>
      <c r="J483" s="1"/>
    </row>
    <row r="484" spans="3:10" ht="12.75" customHeight="1">
      <c r="C484" s="33"/>
      <c r="D484" s="33"/>
      <c r="F484" s="1"/>
      <c r="G484" s="1"/>
      <c r="H484" s="1"/>
      <c r="I484" s="1"/>
      <c r="J484" s="1"/>
    </row>
    <row r="485" spans="3:10" ht="12.75" customHeight="1">
      <c r="C485" s="33"/>
      <c r="D485" s="33"/>
      <c r="F485" s="1"/>
      <c r="G485" s="1"/>
      <c r="H485" s="1"/>
      <c r="I485" s="1"/>
      <c r="J485" s="1"/>
    </row>
    <row r="486" spans="3:10" ht="12.75" customHeight="1">
      <c r="C486" s="33"/>
      <c r="D486" s="33"/>
      <c r="F486" s="1"/>
      <c r="G486" s="1"/>
      <c r="H486" s="1"/>
      <c r="I486" s="1"/>
      <c r="J486" s="1"/>
    </row>
    <row r="487" spans="3:10" ht="12.75" customHeight="1">
      <c r="C487" s="33"/>
      <c r="D487" s="33"/>
      <c r="F487" s="1"/>
      <c r="G487" s="1"/>
      <c r="H487" s="1"/>
      <c r="I487" s="1"/>
      <c r="J487" s="1"/>
    </row>
    <row r="488" spans="3:10" ht="12.75" customHeight="1">
      <c r="C488" s="33"/>
      <c r="D488" s="33"/>
      <c r="F488" s="1"/>
      <c r="G488" s="1"/>
      <c r="H488" s="1"/>
      <c r="I488" s="1"/>
      <c r="J488" s="1"/>
    </row>
    <row r="489" spans="3:10" ht="12.75" customHeight="1">
      <c r="C489" s="33"/>
      <c r="D489" s="33"/>
      <c r="F489" s="1"/>
      <c r="G489" s="1"/>
      <c r="H489" s="1"/>
      <c r="I489" s="1"/>
      <c r="J489" s="1"/>
    </row>
    <row r="490" spans="3:10" ht="12.75" customHeight="1">
      <c r="C490" s="33"/>
      <c r="D490" s="33"/>
      <c r="F490" s="1"/>
      <c r="G490" s="1"/>
      <c r="H490" s="1"/>
      <c r="I490" s="1"/>
      <c r="J490" s="1"/>
    </row>
    <row r="491" spans="3:10" ht="12.75" customHeight="1">
      <c r="C491" s="33"/>
      <c r="D491" s="33"/>
      <c r="F491" s="1"/>
      <c r="G491" s="1"/>
      <c r="H491" s="1"/>
      <c r="I491" s="1"/>
      <c r="J491" s="1"/>
    </row>
    <row r="492" spans="3:10" ht="12.75" customHeight="1">
      <c r="C492" s="33"/>
      <c r="D492" s="33"/>
      <c r="F492" s="1"/>
      <c r="G492" s="1"/>
      <c r="H492" s="1"/>
      <c r="I492" s="1"/>
      <c r="J492" s="1"/>
    </row>
    <row r="493" spans="3:10" ht="12.75" customHeight="1">
      <c r="C493" s="33"/>
      <c r="D493" s="33"/>
      <c r="F493" s="1"/>
      <c r="G493" s="1"/>
      <c r="H493" s="1"/>
      <c r="I493" s="1"/>
      <c r="J493" s="1"/>
    </row>
    <row r="494" spans="3:10" ht="12.75" customHeight="1">
      <c r="C494" s="33"/>
      <c r="D494" s="33"/>
      <c r="F494" s="1"/>
      <c r="G494" s="1"/>
      <c r="H494" s="1"/>
      <c r="I494" s="1"/>
      <c r="J494" s="1"/>
    </row>
    <row r="495" spans="3:10" ht="12.75" customHeight="1">
      <c r="C495" s="33"/>
      <c r="D495" s="33"/>
      <c r="F495" s="1"/>
      <c r="G495" s="1"/>
      <c r="H495" s="1"/>
      <c r="I495" s="1"/>
      <c r="J495" s="1"/>
    </row>
    <row r="496" spans="3:10" ht="12.75" customHeight="1">
      <c r="C496" s="33"/>
      <c r="D496" s="33"/>
      <c r="F496" s="1"/>
      <c r="G496" s="1"/>
      <c r="H496" s="1"/>
      <c r="I496" s="1"/>
      <c r="J496" s="1"/>
    </row>
    <row r="497" spans="3:10" ht="12.75" customHeight="1">
      <c r="C497" s="33"/>
      <c r="D497" s="33"/>
      <c r="F497" s="1"/>
      <c r="G497" s="1"/>
      <c r="H497" s="1"/>
      <c r="I497" s="1"/>
      <c r="J497" s="1"/>
    </row>
    <row r="498" spans="3:10" ht="12.75" customHeight="1">
      <c r="C498" s="33"/>
      <c r="D498" s="33"/>
      <c r="F498" s="1"/>
      <c r="G498" s="1"/>
      <c r="H498" s="1"/>
      <c r="I498" s="1"/>
      <c r="J498" s="1"/>
    </row>
    <row r="499" spans="3:10" ht="12.75" customHeight="1">
      <c r="C499" s="33"/>
      <c r="D499" s="33"/>
      <c r="F499" s="1"/>
      <c r="G499" s="1"/>
      <c r="H499" s="1"/>
      <c r="I499" s="1"/>
      <c r="J499" s="1"/>
    </row>
    <row r="500" spans="3:10" ht="12.75" customHeight="1">
      <c r="C500" s="33"/>
      <c r="D500" s="33"/>
      <c r="F500" s="1"/>
      <c r="G500" s="1"/>
      <c r="H500" s="1"/>
      <c r="I500" s="1"/>
      <c r="J500" s="1"/>
    </row>
    <row r="501" spans="3:10" ht="12.75" customHeight="1">
      <c r="C501" s="33"/>
      <c r="D501" s="33"/>
      <c r="F501" s="1"/>
      <c r="G501" s="1"/>
      <c r="H501" s="1"/>
      <c r="I501" s="1"/>
      <c r="J501" s="1"/>
    </row>
    <row r="502" spans="3:10" ht="12.75" customHeight="1">
      <c r="C502" s="33"/>
      <c r="D502" s="33"/>
      <c r="F502" s="1"/>
      <c r="G502" s="1"/>
      <c r="H502" s="1"/>
      <c r="I502" s="1"/>
      <c r="J502" s="1"/>
    </row>
    <row r="503" spans="3:10" ht="12.75" customHeight="1">
      <c r="C503" s="33"/>
      <c r="D503" s="33"/>
      <c r="F503" s="1"/>
      <c r="G503" s="1"/>
      <c r="H503" s="1"/>
      <c r="I503" s="1"/>
      <c r="J503" s="1"/>
    </row>
    <row r="504" spans="3:10" ht="12.75" customHeight="1">
      <c r="C504" s="33"/>
      <c r="D504" s="33"/>
      <c r="F504" s="1"/>
      <c r="G504" s="1"/>
      <c r="H504" s="1"/>
      <c r="I504" s="1"/>
      <c r="J504" s="1"/>
    </row>
    <row r="505" spans="3:10" ht="12.75" customHeight="1">
      <c r="C505" s="33"/>
      <c r="D505" s="33"/>
      <c r="F505" s="1"/>
      <c r="G505" s="1"/>
      <c r="H505" s="1"/>
      <c r="I505" s="1"/>
      <c r="J505" s="1"/>
    </row>
    <row r="506" spans="3:10" ht="12.75" customHeight="1">
      <c r="C506" s="33"/>
      <c r="D506" s="33"/>
      <c r="F506" s="1"/>
      <c r="G506" s="1"/>
      <c r="H506" s="1"/>
      <c r="I506" s="1"/>
      <c r="J506" s="1"/>
    </row>
    <row r="507" spans="3:10" ht="12.75" customHeight="1">
      <c r="C507" s="33"/>
      <c r="D507" s="33"/>
      <c r="F507" s="1"/>
      <c r="G507" s="1"/>
      <c r="H507" s="1"/>
      <c r="I507" s="1"/>
      <c r="J507" s="1"/>
    </row>
    <row r="508" spans="3:10" ht="12.75" customHeight="1">
      <c r="C508" s="33"/>
      <c r="D508" s="33"/>
      <c r="F508" s="1"/>
      <c r="G508" s="1"/>
      <c r="H508" s="1"/>
      <c r="I508" s="1"/>
      <c r="J508" s="1"/>
    </row>
    <row r="509" spans="3:10" ht="12.75" customHeight="1">
      <c r="C509" s="33"/>
      <c r="D509" s="33"/>
      <c r="F509" s="1"/>
      <c r="G509" s="1"/>
      <c r="H509" s="1"/>
      <c r="I509" s="1"/>
      <c r="J509" s="1"/>
    </row>
    <row r="510" spans="3:10" ht="12.75" customHeight="1">
      <c r="C510" s="33"/>
      <c r="D510" s="33"/>
      <c r="F510" s="1"/>
      <c r="G510" s="1"/>
      <c r="H510" s="1"/>
      <c r="I510" s="1"/>
      <c r="J510" s="1"/>
    </row>
    <row r="511" spans="3:10" ht="12.75" customHeight="1">
      <c r="C511" s="33"/>
      <c r="D511" s="33"/>
      <c r="F511" s="1"/>
      <c r="G511" s="1"/>
      <c r="H511" s="1"/>
      <c r="I511" s="1"/>
      <c r="J511" s="1"/>
    </row>
    <row r="512" spans="3:10" ht="12.75" customHeight="1">
      <c r="C512" s="33"/>
      <c r="D512" s="33"/>
      <c r="F512" s="1"/>
      <c r="G512" s="1"/>
      <c r="H512" s="1"/>
      <c r="I512" s="1"/>
      <c r="J512" s="1"/>
    </row>
    <row r="513" spans="3:10" ht="12.75" customHeight="1">
      <c r="C513" s="33"/>
      <c r="D513" s="33"/>
      <c r="F513" s="1"/>
      <c r="G513" s="1"/>
      <c r="H513" s="1"/>
      <c r="I513" s="1"/>
      <c r="J513" s="1"/>
    </row>
    <row r="514" spans="3:10" ht="12.75" customHeight="1">
      <c r="C514" s="33"/>
      <c r="D514" s="33"/>
      <c r="F514" s="1"/>
      <c r="G514" s="1"/>
      <c r="H514" s="1"/>
      <c r="I514" s="1"/>
      <c r="J514" s="1"/>
    </row>
    <row r="515" spans="3:10" ht="12.75" customHeight="1">
      <c r="C515" s="33"/>
      <c r="D515" s="33"/>
      <c r="F515" s="1"/>
      <c r="G515" s="1"/>
      <c r="H515" s="1"/>
      <c r="I515" s="1"/>
      <c r="J515" s="1"/>
    </row>
    <row r="516" spans="3:10" ht="12.75" customHeight="1">
      <c r="C516" s="33"/>
      <c r="D516" s="33"/>
      <c r="F516" s="1"/>
      <c r="G516" s="1"/>
      <c r="H516" s="1"/>
      <c r="I516" s="1"/>
      <c r="J516" s="1"/>
    </row>
    <row r="517" spans="3:10" ht="12.75" customHeight="1">
      <c r="C517" s="33"/>
      <c r="D517" s="33"/>
      <c r="F517" s="1"/>
      <c r="G517" s="1"/>
      <c r="H517" s="1"/>
      <c r="I517" s="1"/>
      <c r="J517" s="1"/>
    </row>
    <row r="518" spans="3:10" ht="12.75" customHeight="1">
      <c r="C518" s="33"/>
      <c r="D518" s="33"/>
      <c r="F518" s="1"/>
      <c r="G518" s="1"/>
      <c r="H518" s="1"/>
      <c r="I518" s="1"/>
      <c r="J518" s="1"/>
    </row>
    <row r="519" spans="3:10" ht="12.75" customHeight="1">
      <c r="C519" s="33"/>
      <c r="D519" s="33"/>
      <c r="F519" s="1"/>
      <c r="G519" s="1"/>
      <c r="H519" s="1"/>
      <c r="I519" s="1"/>
      <c r="J519" s="1"/>
    </row>
    <row r="520" spans="3:10" ht="12.75" customHeight="1">
      <c r="C520" s="33"/>
      <c r="D520" s="33"/>
      <c r="F520" s="1"/>
      <c r="G520" s="1"/>
      <c r="H520" s="1"/>
      <c r="I520" s="1"/>
      <c r="J520" s="1"/>
    </row>
    <row r="521" spans="3:10" ht="12.75" customHeight="1">
      <c r="C521" s="33"/>
      <c r="D521" s="33"/>
      <c r="F521" s="1"/>
      <c r="G521" s="1"/>
      <c r="H521" s="1"/>
      <c r="I521" s="1"/>
      <c r="J521" s="1"/>
    </row>
    <row r="522" spans="3:10" ht="12.75" customHeight="1">
      <c r="C522" s="33"/>
      <c r="D522" s="33"/>
      <c r="F522" s="1"/>
      <c r="G522" s="1"/>
      <c r="H522" s="1"/>
      <c r="I522" s="1"/>
      <c r="J522" s="1"/>
    </row>
    <row r="523" spans="3:10" ht="12.75" customHeight="1">
      <c r="C523" s="33"/>
      <c r="D523" s="33"/>
      <c r="F523" s="1"/>
      <c r="G523" s="1"/>
      <c r="H523" s="1"/>
      <c r="I523" s="1"/>
      <c r="J523" s="1"/>
    </row>
    <row r="524" spans="3:10" ht="12.75" customHeight="1">
      <c r="C524" s="33"/>
      <c r="D524" s="33"/>
      <c r="F524" s="1"/>
      <c r="G524" s="1"/>
      <c r="H524" s="1"/>
      <c r="I524" s="1"/>
      <c r="J524" s="1"/>
    </row>
    <row r="525" spans="3:10" ht="12.75" customHeight="1">
      <c r="C525" s="33"/>
      <c r="D525" s="33"/>
      <c r="F525" s="1"/>
      <c r="G525" s="1"/>
      <c r="H525" s="1"/>
      <c r="I525" s="1"/>
      <c r="J525" s="1"/>
    </row>
    <row r="526" spans="3:10" ht="12.75" customHeight="1">
      <c r="C526" s="33"/>
      <c r="D526" s="33"/>
      <c r="F526" s="1"/>
      <c r="G526" s="1"/>
      <c r="H526" s="1"/>
      <c r="I526" s="1"/>
      <c r="J526" s="1"/>
    </row>
    <row r="527" spans="3:10" ht="12.75" customHeight="1">
      <c r="C527" s="33"/>
      <c r="D527" s="33"/>
      <c r="F527" s="1"/>
      <c r="G527" s="1"/>
      <c r="H527" s="1"/>
      <c r="I527" s="1"/>
      <c r="J527" s="1"/>
    </row>
    <row r="528" spans="3:10" ht="12.75" customHeight="1">
      <c r="C528" s="33"/>
      <c r="D528" s="33"/>
      <c r="F528" s="1"/>
      <c r="G528" s="1"/>
      <c r="H528" s="1"/>
      <c r="I528" s="1"/>
      <c r="J528" s="1"/>
    </row>
    <row r="529" spans="3:10" ht="12.75" customHeight="1">
      <c r="C529" s="33"/>
      <c r="D529" s="33"/>
      <c r="F529" s="1"/>
      <c r="G529" s="1"/>
      <c r="H529" s="1"/>
      <c r="I529" s="1"/>
      <c r="J529" s="1"/>
    </row>
    <row r="530" spans="3:10" ht="12.75" customHeight="1">
      <c r="C530" s="33"/>
      <c r="D530" s="33"/>
      <c r="F530" s="1"/>
      <c r="G530" s="1"/>
      <c r="H530" s="1"/>
      <c r="I530" s="1"/>
      <c r="J530" s="1"/>
    </row>
    <row r="531" spans="3:10" ht="12.75" customHeight="1">
      <c r="C531" s="33"/>
      <c r="D531" s="33"/>
      <c r="F531" s="1"/>
      <c r="G531" s="1"/>
      <c r="H531" s="1"/>
      <c r="I531" s="1"/>
      <c r="J531" s="1"/>
    </row>
    <row r="532" spans="3:10" ht="12.75" customHeight="1">
      <c r="C532" s="33"/>
      <c r="D532" s="33"/>
      <c r="F532" s="1"/>
      <c r="G532" s="1"/>
      <c r="H532" s="1"/>
      <c r="I532" s="1"/>
      <c r="J532" s="1"/>
    </row>
    <row r="533" spans="3:10" ht="12.75" customHeight="1">
      <c r="C533" s="33"/>
      <c r="D533" s="33"/>
      <c r="F533" s="1"/>
      <c r="G533" s="1"/>
      <c r="H533" s="1"/>
      <c r="I533" s="1"/>
      <c r="J533" s="1"/>
    </row>
    <row r="534" spans="3:10" ht="12.75" customHeight="1">
      <c r="C534" s="33"/>
      <c r="D534" s="33"/>
      <c r="F534" s="1"/>
      <c r="G534" s="1"/>
      <c r="H534" s="1"/>
      <c r="I534" s="1"/>
      <c r="J534" s="1"/>
    </row>
    <row r="535" spans="3:10" ht="12.75" customHeight="1">
      <c r="C535" s="33"/>
      <c r="D535" s="33"/>
      <c r="F535" s="1"/>
      <c r="G535" s="1"/>
      <c r="H535" s="1"/>
      <c r="I535" s="1"/>
      <c r="J535" s="1"/>
    </row>
    <row r="536" spans="3:10" ht="12.75" customHeight="1">
      <c r="C536" s="33"/>
      <c r="D536" s="33"/>
      <c r="F536" s="1"/>
      <c r="G536" s="1"/>
      <c r="H536" s="1"/>
      <c r="I536" s="1"/>
      <c r="J536" s="1"/>
    </row>
    <row r="537" spans="3:10" ht="12.75" customHeight="1">
      <c r="C537" s="33"/>
      <c r="D537" s="33"/>
      <c r="F537" s="1"/>
      <c r="G537" s="1"/>
      <c r="H537" s="1"/>
      <c r="I537" s="1"/>
      <c r="J537" s="1"/>
    </row>
    <row r="538" spans="3:10" ht="12.75" customHeight="1">
      <c r="C538" s="33"/>
      <c r="D538" s="33"/>
      <c r="F538" s="1"/>
      <c r="G538" s="1"/>
      <c r="H538" s="1"/>
      <c r="I538" s="1"/>
      <c r="J538" s="1"/>
    </row>
    <row r="539" spans="3:10" ht="12.75" customHeight="1">
      <c r="C539" s="33"/>
      <c r="D539" s="33"/>
      <c r="F539" s="1"/>
      <c r="G539" s="1"/>
      <c r="H539" s="1"/>
      <c r="I539" s="1"/>
      <c r="J539" s="1"/>
    </row>
    <row r="540" spans="3:10" ht="12.75" customHeight="1">
      <c r="C540" s="33"/>
      <c r="D540" s="33"/>
      <c r="F540" s="1"/>
      <c r="G540" s="1"/>
      <c r="H540" s="1"/>
      <c r="I540" s="1"/>
      <c r="J540" s="1"/>
    </row>
    <row r="541" spans="3:10" ht="12.75" customHeight="1">
      <c r="C541" s="33"/>
      <c r="D541" s="33"/>
      <c r="F541" s="1"/>
      <c r="G541" s="1"/>
      <c r="H541" s="1"/>
      <c r="I541" s="1"/>
      <c r="J541" s="1"/>
    </row>
    <row r="542" spans="3:10" ht="12.75" customHeight="1">
      <c r="C542" s="33"/>
      <c r="D542" s="33"/>
      <c r="F542" s="1"/>
      <c r="G542" s="1"/>
      <c r="H542" s="1"/>
      <c r="I542" s="1"/>
      <c r="J542" s="1"/>
    </row>
    <row r="543" spans="3:10" ht="12.75" customHeight="1">
      <c r="C543" s="33"/>
      <c r="D543" s="33"/>
      <c r="F543" s="1"/>
      <c r="G543" s="1"/>
      <c r="H543" s="1"/>
      <c r="I543" s="1"/>
      <c r="J543" s="1"/>
    </row>
    <row r="544" spans="3:10" ht="12.75" customHeight="1">
      <c r="C544" s="33"/>
      <c r="D544" s="33"/>
      <c r="F544" s="1"/>
      <c r="G544" s="1"/>
      <c r="H544" s="1"/>
      <c r="I544" s="1"/>
      <c r="J544" s="1"/>
    </row>
    <row r="545" spans="3:10" ht="12.75" customHeight="1">
      <c r="C545" s="33"/>
      <c r="D545" s="33"/>
      <c r="F545" s="1"/>
      <c r="G545" s="1"/>
      <c r="H545" s="1"/>
      <c r="I545" s="1"/>
      <c r="J545" s="1"/>
    </row>
    <row r="546" spans="3:10" ht="12.75" customHeight="1">
      <c r="C546" s="33"/>
      <c r="D546" s="33"/>
      <c r="F546" s="1"/>
      <c r="G546" s="1"/>
      <c r="H546" s="1"/>
      <c r="I546" s="1"/>
      <c r="J546" s="1"/>
    </row>
    <row r="547" spans="3:10" ht="12.75" customHeight="1">
      <c r="C547" s="33"/>
      <c r="D547" s="33"/>
      <c r="F547" s="1"/>
      <c r="G547" s="1"/>
      <c r="H547" s="1"/>
      <c r="I547" s="1"/>
      <c r="J547" s="1"/>
    </row>
    <row r="548" spans="3:10" ht="12.75" customHeight="1">
      <c r="C548" s="33"/>
      <c r="D548" s="33"/>
      <c r="F548" s="1"/>
      <c r="G548" s="1"/>
      <c r="H548" s="1"/>
      <c r="I548" s="1"/>
      <c r="J548" s="1"/>
    </row>
    <row r="549" spans="3:10" ht="12.75" customHeight="1">
      <c r="C549" s="33"/>
      <c r="D549" s="33"/>
      <c r="F549" s="1"/>
      <c r="G549" s="1"/>
      <c r="H549" s="1"/>
      <c r="I549" s="1"/>
      <c r="J549" s="1"/>
    </row>
    <row r="550" spans="3:10" ht="12.75" customHeight="1">
      <c r="C550" s="33"/>
      <c r="D550" s="33"/>
      <c r="F550" s="1"/>
      <c r="G550" s="1"/>
      <c r="H550" s="1"/>
      <c r="I550" s="1"/>
      <c r="J550" s="1"/>
    </row>
    <row r="551" spans="3:10" ht="12.75" customHeight="1">
      <c r="C551" s="33"/>
      <c r="D551" s="33"/>
      <c r="F551" s="1"/>
      <c r="G551" s="1"/>
      <c r="H551" s="1"/>
      <c r="I551" s="1"/>
      <c r="J551" s="1"/>
    </row>
    <row r="552" spans="3:10" ht="12.75" customHeight="1">
      <c r="C552" s="33"/>
      <c r="D552" s="33"/>
      <c r="F552" s="1"/>
      <c r="G552" s="1"/>
      <c r="H552" s="1"/>
      <c r="I552" s="1"/>
      <c r="J552" s="1"/>
    </row>
    <row r="553" spans="3:10" ht="12.75" customHeight="1">
      <c r="C553" s="33"/>
      <c r="D553" s="33"/>
      <c r="F553" s="1"/>
      <c r="G553" s="1"/>
      <c r="H553" s="1"/>
      <c r="I553" s="1"/>
      <c r="J553" s="1"/>
    </row>
    <row r="554" spans="3:10" ht="12.75" customHeight="1">
      <c r="C554" s="33"/>
      <c r="D554" s="33"/>
      <c r="F554" s="1"/>
      <c r="G554" s="1"/>
      <c r="H554" s="1"/>
      <c r="I554" s="1"/>
      <c r="J554" s="1"/>
    </row>
    <row r="555" spans="3:10" ht="12.75" customHeight="1">
      <c r="C555" s="33"/>
      <c r="D555" s="33"/>
      <c r="F555" s="1"/>
      <c r="G555" s="1"/>
      <c r="H555" s="1"/>
      <c r="I555" s="1"/>
      <c r="J555" s="1"/>
    </row>
    <row r="556" spans="3:10" ht="12.75" customHeight="1">
      <c r="C556" s="33"/>
      <c r="D556" s="33"/>
      <c r="F556" s="1"/>
      <c r="G556" s="1"/>
      <c r="H556" s="1"/>
      <c r="I556" s="1"/>
      <c r="J556" s="1"/>
    </row>
    <row r="557" spans="3:10" ht="12.75" customHeight="1">
      <c r="C557" s="33"/>
      <c r="D557" s="33"/>
      <c r="F557" s="1"/>
      <c r="G557" s="1"/>
      <c r="H557" s="1"/>
      <c r="I557" s="1"/>
      <c r="J557" s="1"/>
    </row>
    <row r="558" spans="3:10" ht="12.75" customHeight="1">
      <c r="C558" s="33"/>
      <c r="D558" s="33"/>
      <c r="F558" s="1"/>
      <c r="G558" s="1"/>
      <c r="H558" s="1"/>
      <c r="I558" s="1"/>
      <c r="J558" s="1"/>
    </row>
    <row r="559" spans="3:10" ht="12.75" customHeight="1">
      <c r="C559" s="33"/>
      <c r="D559" s="33"/>
      <c r="F559" s="1"/>
      <c r="G559" s="1"/>
      <c r="H559" s="1"/>
      <c r="I559" s="1"/>
      <c r="J559" s="1"/>
    </row>
    <row r="560" spans="3:10" ht="12.75" customHeight="1">
      <c r="C560" s="33"/>
      <c r="D560" s="33"/>
      <c r="F560" s="1"/>
      <c r="G560" s="1"/>
      <c r="H560" s="1"/>
      <c r="I560" s="1"/>
      <c r="J560" s="1"/>
    </row>
    <row r="561" spans="3:10" ht="12.75" customHeight="1">
      <c r="C561" s="33"/>
      <c r="D561" s="33"/>
      <c r="F561" s="1"/>
      <c r="G561" s="1"/>
      <c r="H561" s="1"/>
      <c r="I561" s="1"/>
      <c r="J561" s="1"/>
    </row>
    <row r="562" spans="3:10" ht="12.75" customHeight="1">
      <c r="C562" s="33"/>
      <c r="D562" s="33"/>
      <c r="F562" s="1"/>
      <c r="G562" s="1"/>
      <c r="H562" s="1"/>
      <c r="I562" s="1"/>
      <c r="J562" s="1"/>
    </row>
    <row r="563" spans="3:10" ht="12.75" customHeight="1">
      <c r="C563" s="33"/>
      <c r="D563" s="33"/>
      <c r="F563" s="1"/>
      <c r="G563" s="1"/>
      <c r="H563" s="1"/>
      <c r="I563" s="1"/>
      <c r="J563" s="1"/>
    </row>
    <row r="564" spans="3:10" ht="12.75" customHeight="1">
      <c r="C564" s="33"/>
      <c r="D564" s="33"/>
      <c r="F564" s="1"/>
      <c r="G564" s="1"/>
      <c r="H564" s="1"/>
      <c r="I564" s="1"/>
      <c r="J564" s="1"/>
    </row>
    <row r="565" spans="3:10" ht="12.75" customHeight="1">
      <c r="C565" s="33"/>
      <c r="D565" s="33"/>
      <c r="F565" s="1"/>
      <c r="G565" s="1"/>
      <c r="H565" s="1"/>
      <c r="I565" s="1"/>
      <c r="J565" s="1"/>
    </row>
    <row r="566" spans="3:10" ht="12.75" customHeight="1">
      <c r="C566" s="33"/>
      <c r="D566" s="33"/>
      <c r="F566" s="1"/>
      <c r="G566" s="1"/>
      <c r="H566" s="1"/>
      <c r="I566" s="1"/>
      <c r="J566" s="1"/>
    </row>
    <row r="567" spans="3:10" ht="12.75" customHeight="1">
      <c r="C567" s="33"/>
      <c r="D567" s="33"/>
      <c r="F567" s="1"/>
      <c r="G567" s="1"/>
      <c r="H567" s="1"/>
      <c r="I567" s="1"/>
      <c r="J567" s="1"/>
    </row>
    <row r="568" spans="3:10" ht="12.75" customHeight="1">
      <c r="C568" s="33"/>
      <c r="D568" s="33"/>
      <c r="F568" s="1"/>
      <c r="G568" s="1"/>
      <c r="H568" s="1"/>
      <c r="I568" s="1"/>
      <c r="J568" s="1"/>
    </row>
    <row r="569" spans="3:10" ht="12.75" customHeight="1">
      <c r="C569" s="33"/>
      <c r="D569" s="33"/>
      <c r="F569" s="1"/>
      <c r="G569" s="1"/>
      <c r="H569" s="1"/>
      <c r="I569" s="1"/>
      <c r="J569" s="1"/>
    </row>
    <row r="570" spans="3:10" ht="12.75" customHeight="1">
      <c r="C570" s="33"/>
      <c r="D570" s="33"/>
      <c r="F570" s="1"/>
      <c r="G570" s="1"/>
      <c r="H570" s="1"/>
      <c r="I570" s="1"/>
      <c r="J570" s="1"/>
    </row>
    <row r="571" spans="3:10" ht="12.75" customHeight="1">
      <c r="C571" s="33"/>
      <c r="D571" s="33"/>
      <c r="F571" s="1"/>
      <c r="G571" s="1"/>
      <c r="H571" s="1"/>
      <c r="I571" s="1"/>
      <c r="J571" s="1"/>
    </row>
    <row r="572" spans="3:10" ht="12.75" customHeight="1">
      <c r="C572" s="33"/>
      <c r="D572" s="33"/>
      <c r="F572" s="1"/>
      <c r="G572" s="1"/>
      <c r="H572" s="1"/>
      <c r="I572" s="1"/>
      <c r="J572" s="1"/>
    </row>
    <row r="573" spans="3:10" ht="12.75" customHeight="1">
      <c r="C573" s="33"/>
      <c r="D573" s="33"/>
      <c r="F573" s="1"/>
      <c r="G573" s="1"/>
      <c r="H573" s="1"/>
      <c r="I573" s="1"/>
      <c r="J573" s="1"/>
    </row>
    <row r="574" spans="3:10" ht="12.75" customHeight="1">
      <c r="C574" s="33"/>
      <c r="D574" s="33"/>
      <c r="F574" s="1"/>
      <c r="G574" s="1"/>
      <c r="H574" s="1"/>
      <c r="I574" s="1"/>
      <c r="J574" s="1"/>
    </row>
    <row r="575" spans="3:10" ht="12.75" customHeight="1">
      <c r="C575" s="33"/>
      <c r="D575" s="33"/>
      <c r="F575" s="1"/>
      <c r="G575" s="1"/>
      <c r="H575" s="1"/>
      <c r="I575" s="1"/>
      <c r="J575" s="1"/>
    </row>
    <row r="576" spans="3:10" ht="12.75" customHeight="1">
      <c r="C576" s="33"/>
      <c r="D576" s="33"/>
      <c r="F576" s="1"/>
      <c r="G576" s="1"/>
      <c r="H576" s="1"/>
      <c r="I576" s="1"/>
      <c r="J576" s="1"/>
    </row>
    <row r="577" spans="3:10" ht="12.75" customHeight="1">
      <c r="C577" s="33"/>
      <c r="D577" s="33"/>
      <c r="F577" s="1"/>
      <c r="G577" s="1"/>
      <c r="H577" s="1"/>
      <c r="I577" s="1"/>
      <c r="J577" s="1"/>
    </row>
    <row r="578" spans="3:10" ht="12.75" customHeight="1">
      <c r="C578" s="33"/>
      <c r="D578" s="33"/>
      <c r="F578" s="1"/>
      <c r="G578" s="1"/>
      <c r="H578" s="1"/>
      <c r="I578" s="1"/>
      <c r="J578" s="1"/>
    </row>
    <row r="579" spans="3:10" ht="12.75" customHeight="1">
      <c r="C579" s="33"/>
      <c r="D579" s="33"/>
      <c r="F579" s="1"/>
      <c r="G579" s="1"/>
      <c r="H579" s="1"/>
      <c r="I579" s="1"/>
      <c r="J579" s="1"/>
    </row>
    <row r="580" spans="3:10" ht="12.75" customHeight="1">
      <c r="C580" s="33"/>
      <c r="D580" s="33"/>
      <c r="F580" s="1"/>
      <c r="G580" s="1"/>
      <c r="H580" s="1"/>
      <c r="I580" s="1"/>
      <c r="J580" s="1"/>
    </row>
    <row r="581" spans="3:10" ht="12.75" customHeight="1">
      <c r="C581" s="33"/>
      <c r="D581" s="33"/>
      <c r="F581" s="1"/>
      <c r="G581" s="1"/>
      <c r="H581" s="1"/>
      <c r="I581" s="1"/>
      <c r="J581" s="1"/>
    </row>
    <row r="582" spans="3:10" ht="12.75" customHeight="1">
      <c r="C582" s="33"/>
      <c r="D582" s="33"/>
      <c r="F582" s="1"/>
      <c r="G582" s="1"/>
      <c r="H582" s="1"/>
      <c r="I582" s="1"/>
      <c r="J582" s="1"/>
    </row>
    <row r="583" spans="3:10" ht="12.75" customHeight="1">
      <c r="C583" s="33"/>
      <c r="D583" s="33"/>
      <c r="F583" s="1"/>
      <c r="G583" s="1"/>
      <c r="H583" s="1"/>
      <c r="I583" s="1"/>
      <c r="J583" s="1"/>
    </row>
    <row r="584" spans="3:10" ht="12.75" customHeight="1">
      <c r="C584" s="33"/>
      <c r="D584" s="33"/>
      <c r="F584" s="1"/>
      <c r="G584" s="1"/>
      <c r="H584" s="1"/>
      <c r="I584" s="1"/>
      <c r="J584" s="1"/>
    </row>
    <row r="585" spans="3:10" ht="12.75" customHeight="1">
      <c r="C585" s="33"/>
      <c r="D585" s="33"/>
      <c r="F585" s="1"/>
      <c r="G585" s="1"/>
      <c r="H585" s="1"/>
      <c r="I585" s="1"/>
      <c r="J585" s="1"/>
    </row>
    <row r="586" spans="3:10" ht="12.75" customHeight="1">
      <c r="C586" s="33"/>
      <c r="D586" s="33"/>
      <c r="F586" s="1"/>
      <c r="G586" s="1"/>
      <c r="H586" s="1"/>
      <c r="I586" s="1"/>
      <c r="J586" s="1"/>
    </row>
    <row r="587" spans="3:10" ht="12.75" customHeight="1">
      <c r="C587" s="33"/>
      <c r="D587" s="33"/>
      <c r="F587" s="1"/>
      <c r="G587" s="1"/>
      <c r="H587" s="1"/>
      <c r="I587" s="1"/>
      <c r="J587" s="1"/>
    </row>
    <row r="588" spans="3:10" ht="12.75" customHeight="1">
      <c r="C588" s="33"/>
      <c r="D588" s="33"/>
      <c r="F588" s="1"/>
      <c r="G588" s="1"/>
      <c r="H588" s="1"/>
      <c r="I588" s="1"/>
      <c r="J588" s="1"/>
    </row>
    <row r="589" spans="3:10" ht="12.75" customHeight="1">
      <c r="C589" s="33"/>
      <c r="D589" s="33"/>
      <c r="F589" s="1"/>
      <c r="G589" s="1"/>
      <c r="H589" s="1"/>
      <c r="I589" s="1"/>
      <c r="J589" s="1"/>
    </row>
    <row r="590" spans="3:10" ht="12.75" customHeight="1">
      <c r="C590" s="33"/>
      <c r="D590" s="33"/>
      <c r="F590" s="1"/>
      <c r="G590" s="1"/>
      <c r="H590" s="1"/>
      <c r="I590" s="1"/>
      <c r="J590" s="1"/>
    </row>
    <row r="591" spans="3:10" ht="12.75" customHeight="1">
      <c r="C591" s="33"/>
      <c r="D591" s="33"/>
      <c r="F591" s="1"/>
      <c r="G591" s="1"/>
      <c r="H591" s="1"/>
      <c r="I591" s="1"/>
      <c r="J591" s="1"/>
    </row>
    <row r="592" spans="3:10" ht="12.75" customHeight="1">
      <c r="C592" s="33"/>
      <c r="D592" s="33"/>
      <c r="F592" s="1"/>
      <c r="G592" s="1"/>
      <c r="H592" s="1"/>
      <c r="I592" s="1"/>
      <c r="J592" s="1"/>
    </row>
    <row r="593" spans="3:10" ht="12.75" customHeight="1">
      <c r="C593" s="33"/>
      <c r="D593" s="33"/>
      <c r="F593" s="1"/>
      <c r="G593" s="1"/>
      <c r="H593" s="1"/>
      <c r="I593" s="1"/>
      <c r="J593" s="1"/>
    </row>
    <row r="594" spans="3:10" ht="12.75" customHeight="1">
      <c r="C594" s="33"/>
      <c r="D594" s="33"/>
      <c r="F594" s="1"/>
      <c r="G594" s="1"/>
      <c r="H594" s="1"/>
      <c r="I594" s="1"/>
      <c r="J594" s="1"/>
    </row>
    <row r="595" spans="3:10" ht="12.75" customHeight="1">
      <c r="C595" s="33"/>
      <c r="D595" s="33"/>
      <c r="F595" s="1"/>
      <c r="G595" s="1"/>
      <c r="H595" s="1"/>
      <c r="I595" s="1"/>
      <c r="J595" s="1"/>
    </row>
    <row r="596" spans="3:10" ht="12.75" customHeight="1">
      <c r="C596" s="33"/>
      <c r="D596" s="33"/>
      <c r="F596" s="1"/>
      <c r="G596" s="1"/>
      <c r="H596" s="1"/>
      <c r="I596" s="1"/>
      <c r="J596" s="1"/>
    </row>
    <row r="597" spans="3:10" ht="12.75" customHeight="1">
      <c r="C597" s="33"/>
      <c r="D597" s="33"/>
      <c r="F597" s="1"/>
      <c r="G597" s="1"/>
      <c r="H597" s="1"/>
      <c r="I597" s="1"/>
      <c r="J597" s="1"/>
    </row>
    <row r="598" spans="3:10" ht="12.75" customHeight="1">
      <c r="C598" s="33"/>
      <c r="D598" s="33"/>
      <c r="F598" s="1"/>
      <c r="G598" s="1"/>
      <c r="H598" s="1"/>
      <c r="I598" s="1"/>
      <c r="J598" s="1"/>
    </row>
    <row r="599" spans="3:10" ht="12.75" customHeight="1">
      <c r="C599" s="33"/>
      <c r="D599" s="33"/>
      <c r="F599" s="1"/>
      <c r="G599" s="1"/>
      <c r="H599" s="1"/>
      <c r="I599" s="1"/>
      <c r="J599" s="1"/>
    </row>
    <row r="600" spans="3:10" ht="12.75" customHeight="1">
      <c r="C600" s="33"/>
      <c r="D600" s="33"/>
      <c r="F600" s="1"/>
      <c r="G600" s="1"/>
      <c r="H600" s="1"/>
      <c r="I600" s="1"/>
      <c r="J600" s="1"/>
    </row>
    <row r="601" spans="3:10" ht="12.75" customHeight="1">
      <c r="C601" s="33"/>
      <c r="D601" s="33"/>
      <c r="F601" s="1"/>
      <c r="G601" s="1"/>
      <c r="H601" s="1"/>
      <c r="I601" s="1"/>
      <c r="J601" s="1"/>
    </row>
    <row r="602" spans="3:10" ht="12.75" customHeight="1">
      <c r="C602" s="33"/>
      <c r="D602" s="33"/>
      <c r="F602" s="1"/>
      <c r="G602" s="1"/>
      <c r="H602" s="1"/>
      <c r="I602" s="1"/>
      <c r="J602" s="1"/>
    </row>
    <row r="603" spans="3:10" ht="12.75" customHeight="1">
      <c r="C603" s="33"/>
      <c r="D603" s="33"/>
      <c r="F603" s="1"/>
      <c r="G603" s="1"/>
      <c r="H603" s="1"/>
      <c r="I603" s="1"/>
      <c r="J603" s="1"/>
    </row>
    <row r="604" spans="3:10" ht="12.75" customHeight="1">
      <c r="C604" s="33"/>
      <c r="D604" s="33"/>
      <c r="F604" s="1"/>
      <c r="G604" s="1"/>
      <c r="H604" s="1"/>
      <c r="I604" s="1"/>
      <c r="J604" s="1"/>
    </row>
    <row r="605" spans="3:10" ht="12.75" customHeight="1">
      <c r="C605" s="33"/>
      <c r="D605" s="33"/>
      <c r="F605" s="1"/>
      <c r="G605" s="1"/>
      <c r="H605" s="1"/>
      <c r="I605" s="1"/>
      <c r="J605" s="1"/>
    </row>
    <row r="606" spans="3:10" ht="12.75" customHeight="1">
      <c r="C606" s="33"/>
      <c r="D606" s="33"/>
      <c r="F606" s="1"/>
      <c r="G606" s="1"/>
      <c r="H606" s="1"/>
      <c r="I606" s="1"/>
      <c r="J606" s="1"/>
    </row>
    <row r="607" spans="3:10" ht="12.75" customHeight="1">
      <c r="C607" s="33"/>
      <c r="D607" s="33"/>
      <c r="F607" s="1"/>
      <c r="G607" s="1"/>
      <c r="H607" s="1"/>
      <c r="I607" s="1"/>
      <c r="J607" s="1"/>
    </row>
    <row r="608" spans="3:10" ht="12.75" customHeight="1">
      <c r="C608" s="33"/>
      <c r="D608" s="33"/>
      <c r="F608" s="1"/>
      <c r="G608" s="1"/>
      <c r="H608" s="1"/>
      <c r="I608" s="1"/>
      <c r="J608" s="1"/>
    </row>
    <row r="609" spans="3:10" ht="12.75" customHeight="1">
      <c r="C609" s="33"/>
      <c r="D609" s="33"/>
      <c r="F609" s="1"/>
      <c r="G609" s="1"/>
      <c r="H609" s="1"/>
      <c r="I609" s="1"/>
      <c r="J609" s="1"/>
    </row>
    <row r="610" spans="3:10" ht="12.75" customHeight="1">
      <c r="C610" s="33"/>
      <c r="D610" s="33"/>
      <c r="F610" s="1"/>
      <c r="G610" s="1"/>
      <c r="H610" s="1"/>
      <c r="I610" s="1"/>
      <c r="J610" s="1"/>
    </row>
    <row r="611" spans="3:10" ht="12.75" customHeight="1">
      <c r="C611" s="33"/>
      <c r="D611" s="33"/>
      <c r="F611" s="1"/>
      <c r="G611" s="1"/>
      <c r="H611" s="1"/>
      <c r="I611" s="1"/>
      <c r="J611" s="1"/>
    </row>
    <row r="612" spans="3:10" ht="12.75" customHeight="1">
      <c r="C612" s="33"/>
      <c r="D612" s="33"/>
      <c r="F612" s="1"/>
      <c r="G612" s="1"/>
      <c r="H612" s="1"/>
      <c r="I612" s="1"/>
      <c r="J612" s="1"/>
    </row>
    <row r="613" spans="3:10" ht="12.75" customHeight="1">
      <c r="C613" s="33"/>
      <c r="D613" s="33"/>
      <c r="F613" s="1"/>
      <c r="G613" s="1"/>
      <c r="H613" s="1"/>
      <c r="I613" s="1"/>
      <c r="J613" s="1"/>
    </row>
    <row r="614" spans="3:10" ht="12.75" customHeight="1">
      <c r="C614" s="33"/>
      <c r="D614" s="33"/>
      <c r="F614" s="1"/>
      <c r="G614" s="1"/>
      <c r="H614" s="1"/>
      <c r="I614" s="1"/>
      <c r="J614" s="1"/>
    </row>
    <row r="615" spans="3:10" ht="12.75" customHeight="1">
      <c r="C615" s="33"/>
      <c r="D615" s="33"/>
      <c r="F615" s="1"/>
      <c r="G615" s="1"/>
      <c r="H615" s="1"/>
      <c r="I615" s="1"/>
      <c r="J615" s="1"/>
    </row>
    <row r="616" spans="3:10" ht="12.75" customHeight="1">
      <c r="C616" s="33"/>
      <c r="D616" s="33"/>
      <c r="F616" s="1"/>
      <c r="G616" s="1"/>
      <c r="H616" s="1"/>
      <c r="I616" s="1"/>
      <c r="J616" s="1"/>
    </row>
    <row r="617" spans="3:10" ht="12.75" customHeight="1">
      <c r="C617" s="33"/>
      <c r="D617" s="33"/>
      <c r="F617" s="1"/>
      <c r="G617" s="1"/>
      <c r="H617" s="1"/>
      <c r="I617" s="1"/>
      <c r="J617" s="1"/>
    </row>
    <row r="618" spans="3:10" ht="12.75" customHeight="1">
      <c r="C618" s="33"/>
      <c r="D618" s="33"/>
      <c r="F618" s="1"/>
      <c r="G618" s="1"/>
      <c r="H618" s="1"/>
      <c r="I618" s="1"/>
      <c r="J618" s="1"/>
    </row>
    <row r="619" spans="3:10" ht="12.75" customHeight="1">
      <c r="C619" s="33"/>
      <c r="D619" s="33"/>
      <c r="F619" s="1"/>
      <c r="G619" s="1"/>
      <c r="H619" s="1"/>
      <c r="I619" s="1"/>
      <c r="J619" s="1"/>
    </row>
    <row r="620" spans="3:10" ht="12.75" customHeight="1">
      <c r="C620" s="33"/>
      <c r="D620" s="33"/>
      <c r="F620" s="1"/>
      <c r="G620" s="1"/>
      <c r="H620" s="1"/>
      <c r="I620" s="1"/>
      <c r="J620" s="1"/>
    </row>
    <row r="621" spans="3:10" ht="12.75" customHeight="1">
      <c r="C621" s="33"/>
      <c r="D621" s="33"/>
      <c r="F621" s="1"/>
      <c r="G621" s="1"/>
      <c r="H621" s="1"/>
      <c r="I621" s="1"/>
      <c r="J621" s="1"/>
    </row>
    <row r="622" spans="3:10" ht="12.75" customHeight="1">
      <c r="C622" s="33"/>
      <c r="D622" s="33"/>
      <c r="F622" s="1"/>
      <c r="G622" s="1"/>
      <c r="H622" s="1"/>
      <c r="I622" s="1"/>
      <c r="J622" s="1"/>
    </row>
    <row r="623" spans="3:10" ht="12.75" customHeight="1">
      <c r="C623" s="33"/>
      <c r="D623" s="33"/>
      <c r="F623" s="1"/>
      <c r="G623" s="1"/>
      <c r="H623" s="1"/>
      <c r="I623" s="1"/>
      <c r="J623" s="1"/>
    </row>
    <row r="624" spans="3:10" ht="12.75" customHeight="1">
      <c r="C624" s="33"/>
      <c r="D624" s="33"/>
      <c r="F624" s="1"/>
      <c r="G624" s="1"/>
      <c r="H624" s="1"/>
      <c r="I624" s="1"/>
      <c r="J624" s="1"/>
    </row>
    <row r="625" spans="3:10" ht="12.75" customHeight="1">
      <c r="C625" s="33"/>
      <c r="D625" s="33"/>
      <c r="F625" s="1"/>
      <c r="G625" s="1"/>
      <c r="H625" s="1"/>
      <c r="I625" s="1"/>
      <c r="J625" s="1"/>
    </row>
    <row r="626" spans="3:10" ht="12.75" customHeight="1">
      <c r="C626" s="33"/>
      <c r="D626" s="33"/>
      <c r="F626" s="1"/>
      <c r="G626" s="1"/>
      <c r="H626" s="1"/>
      <c r="I626" s="1"/>
      <c r="J626" s="1"/>
    </row>
    <row r="627" spans="3:10" ht="12.75" customHeight="1">
      <c r="C627" s="33"/>
      <c r="D627" s="33"/>
      <c r="F627" s="1"/>
      <c r="G627" s="1"/>
      <c r="H627" s="1"/>
      <c r="I627" s="1"/>
      <c r="J627" s="1"/>
    </row>
    <row r="628" spans="3:10" ht="12.75" customHeight="1">
      <c r="C628" s="33"/>
      <c r="D628" s="33"/>
      <c r="F628" s="1"/>
      <c r="G628" s="1"/>
      <c r="H628" s="1"/>
      <c r="I628" s="1"/>
      <c r="J628" s="1"/>
    </row>
    <row r="629" spans="3:10" ht="12.75" customHeight="1">
      <c r="C629" s="33"/>
      <c r="D629" s="33"/>
      <c r="F629" s="1"/>
      <c r="G629" s="1"/>
      <c r="H629" s="1"/>
      <c r="I629" s="1"/>
      <c r="J629" s="1"/>
    </row>
    <row r="630" spans="3:10" ht="12.75" customHeight="1">
      <c r="C630" s="33"/>
      <c r="D630" s="33"/>
      <c r="F630" s="1"/>
      <c r="G630" s="1"/>
      <c r="H630" s="1"/>
      <c r="I630" s="1"/>
      <c r="J630" s="1"/>
    </row>
    <row r="631" spans="3:10" ht="12.75" customHeight="1">
      <c r="C631" s="33"/>
      <c r="D631" s="33"/>
      <c r="F631" s="1"/>
      <c r="G631" s="1"/>
      <c r="H631" s="1"/>
      <c r="I631" s="1"/>
      <c r="J631" s="1"/>
    </row>
    <row r="632" spans="3:10" ht="12.75" customHeight="1">
      <c r="C632" s="33"/>
      <c r="D632" s="33"/>
      <c r="F632" s="1"/>
      <c r="G632" s="1"/>
      <c r="H632" s="1"/>
      <c r="I632" s="1"/>
      <c r="J632" s="1"/>
    </row>
    <row r="633" spans="3:10" ht="12.75" customHeight="1">
      <c r="C633" s="33"/>
      <c r="D633" s="33"/>
      <c r="F633" s="1"/>
      <c r="G633" s="1"/>
      <c r="H633" s="1"/>
      <c r="I633" s="1"/>
      <c r="J633" s="1"/>
    </row>
    <row r="634" spans="3:10" ht="12.75" customHeight="1">
      <c r="C634" s="33"/>
      <c r="D634" s="33"/>
      <c r="F634" s="1"/>
      <c r="G634" s="1"/>
      <c r="H634" s="1"/>
      <c r="I634" s="1"/>
      <c r="J634" s="1"/>
    </row>
    <row r="635" spans="3:10" ht="12.75" customHeight="1">
      <c r="C635" s="33"/>
      <c r="D635" s="33"/>
      <c r="F635" s="1"/>
      <c r="G635" s="1"/>
      <c r="H635" s="1"/>
      <c r="I635" s="1"/>
      <c r="J635" s="1"/>
    </row>
    <row r="636" spans="3:10" ht="12.75" customHeight="1">
      <c r="C636" s="33"/>
      <c r="D636" s="33"/>
      <c r="F636" s="1"/>
      <c r="G636" s="1"/>
      <c r="H636" s="1"/>
      <c r="I636" s="1"/>
      <c r="J636" s="1"/>
    </row>
    <row r="637" spans="3:10" ht="12.75" customHeight="1">
      <c r="C637" s="33"/>
      <c r="D637" s="33"/>
      <c r="F637" s="1"/>
      <c r="G637" s="1"/>
      <c r="H637" s="1"/>
      <c r="I637" s="1"/>
      <c r="J637" s="1"/>
    </row>
    <row r="638" spans="3:10" ht="12.75" customHeight="1">
      <c r="C638" s="33"/>
      <c r="D638" s="33"/>
      <c r="F638" s="1"/>
      <c r="G638" s="1"/>
      <c r="H638" s="1"/>
      <c r="I638" s="1"/>
      <c r="J638" s="1"/>
    </row>
    <row r="639" spans="3:10" ht="12.75" customHeight="1">
      <c r="C639" s="33"/>
      <c r="D639" s="33"/>
      <c r="F639" s="1"/>
      <c r="G639" s="1"/>
      <c r="H639" s="1"/>
      <c r="I639" s="1"/>
      <c r="J639" s="1"/>
    </row>
    <row r="640" spans="3:10" ht="12.75" customHeight="1">
      <c r="C640" s="33"/>
      <c r="D640" s="33"/>
      <c r="F640" s="1"/>
      <c r="G640" s="1"/>
      <c r="H640" s="1"/>
      <c r="I640" s="1"/>
      <c r="J640" s="1"/>
    </row>
    <row r="641" spans="3:10" ht="12.75" customHeight="1">
      <c r="C641" s="33"/>
      <c r="D641" s="33"/>
      <c r="F641" s="1"/>
      <c r="G641" s="1"/>
      <c r="H641" s="1"/>
      <c r="I641" s="1"/>
      <c r="J641" s="1"/>
    </row>
    <row r="642" spans="3:10" ht="12.75" customHeight="1">
      <c r="C642" s="33"/>
      <c r="D642" s="33"/>
      <c r="F642" s="1"/>
      <c r="G642" s="1"/>
      <c r="H642" s="1"/>
      <c r="I642" s="1"/>
      <c r="J642" s="1"/>
    </row>
    <row r="643" spans="3:10" ht="12.75" customHeight="1">
      <c r="C643" s="33"/>
      <c r="D643" s="33"/>
      <c r="F643" s="1"/>
      <c r="G643" s="1"/>
      <c r="H643" s="1"/>
      <c r="I643" s="1"/>
      <c r="J643" s="1"/>
    </row>
    <row r="644" spans="3:10" ht="12.75" customHeight="1">
      <c r="C644" s="33"/>
      <c r="D644" s="33"/>
      <c r="F644" s="1"/>
      <c r="G644" s="1"/>
      <c r="H644" s="1"/>
      <c r="I644" s="1"/>
      <c r="J644" s="1"/>
    </row>
    <row r="645" spans="3:10" ht="12.75" customHeight="1">
      <c r="C645" s="33"/>
      <c r="D645" s="33"/>
      <c r="F645" s="1"/>
      <c r="G645" s="1"/>
      <c r="H645" s="1"/>
      <c r="I645" s="1"/>
      <c r="J645" s="1"/>
    </row>
    <row r="646" spans="3:10" ht="12.75" customHeight="1">
      <c r="C646" s="33"/>
      <c r="D646" s="33"/>
      <c r="F646" s="1"/>
      <c r="G646" s="1"/>
      <c r="H646" s="1"/>
      <c r="I646" s="1"/>
      <c r="J646" s="1"/>
    </row>
    <row r="647" spans="3:10" ht="12.75" customHeight="1">
      <c r="C647" s="33"/>
      <c r="D647" s="33"/>
      <c r="F647" s="1"/>
      <c r="G647" s="1"/>
      <c r="H647" s="1"/>
      <c r="I647" s="1"/>
      <c r="J647" s="1"/>
    </row>
    <row r="648" spans="3:10" ht="12.75" customHeight="1">
      <c r="C648" s="33"/>
      <c r="D648" s="33"/>
      <c r="F648" s="1"/>
      <c r="G648" s="1"/>
      <c r="H648" s="1"/>
      <c r="I648" s="1"/>
      <c r="J648" s="1"/>
    </row>
    <row r="649" spans="3:10" ht="12.75" customHeight="1">
      <c r="C649" s="33"/>
      <c r="D649" s="33"/>
      <c r="F649" s="1"/>
      <c r="G649" s="1"/>
      <c r="H649" s="1"/>
      <c r="I649" s="1"/>
      <c r="J649" s="1"/>
    </row>
    <row r="650" spans="3:10" ht="12.75" customHeight="1">
      <c r="C650" s="33"/>
      <c r="D650" s="33"/>
      <c r="F650" s="1"/>
      <c r="G650" s="1"/>
      <c r="H650" s="1"/>
      <c r="I650" s="1"/>
      <c r="J650" s="1"/>
    </row>
    <row r="651" spans="3:10" ht="12.75" customHeight="1">
      <c r="C651" s="33"/>
      <c r="D651" s="33"/>
      <c r="F651" s="1"/>
      <c r="G651" s="1"/>
      <c r="H651" s="1"/>
      <c r="I651" s="1"/>
      <c r="J651" s="1"/>
    </row>
    <row r="652" spans="3:10" ht="12.75" customHeight="1">
      <c r="C652" s="33"/>
      <c r="D652" s="33"/>
      <c r="F652" s="1"/>
      <c r="G652" s="1"/>
      <c r="H652" s="1"/>
      <c r="I652" s="1"/>
      <c r="J652" s="1"/>
    </row>
    <row r="653" spans="3:10" ht="12.75" customHeight="1">
      <c r="C653" s="33"/>
      <c r="D653" s="33"/>
      <c r="F653" s="1"/>
      <c r="G653" s="1"/>
      <c r="H653" s="1"/>
      <c r="I653" s="1"/>
      <c r="J653" s="1"/>
    </row>
    <row r="654" spans="3:10" ht="12.75" customHeight="1">
      <c r="C654" s="33"/>
      <c r="D654" s="33"/>
      <c r="F654" s="1"/>
      <c r="G654" s="1"/>
      <c r="H654" s="1"/>
      <c r="I654" s="1"/>
      <c r="J654" s="1"/>
    </row>
    <row r="655" spans="3:10" ht="12.75" customHeight="1">
      <c r="C655" s="33"/>
      <c r="D655" s="33"/>
      <c r="F655" s="1"/>
      <c r="G655" s="1"/>
      <c r="H655" s="1"/>
      <c r="I655" s="1"/>
      <c r="J655" s="1"/>
    </row>
    <row r="656" spans="3:10" ht="12.75" customHeight="1">
      <c r="C656" s="33"/>
      <c r="D656" s="33"/>
      <c r="F656" s="1"/>
      <c r="G656" s="1"/>
      <c r="H656" s="1"/>
      <c r="I656" s="1"/>
      <c r="J656" s="1"/>
    </row>
    <row r="657" spans="3:10" ht="12.75" customHeight="1">
      <c r="C657" s="33"/>
      <c r="D657" s="33"/>
      <c r="F657" s="1"/>
      <c r="G657" s="1"/>
      <c r="H657" s="1"/>
      <c r="I657" s="1"/>
      <c r="J657" s="1"/>
    </row>
    <row r="658" spans="3:10" ht="12.75" customHeight="1">
      <c r="C658" s="33"/>
      <c r="D658" s="33"/>
      <c r="F658" s="1"/>
      <c r="G658" s="1"/>
      <c r="H658" s="1"/>
      <c r="I658" s="1"/>
      <c r="J658" s="1"/>
    </row>
    <row r="659" spans="3:10" ht="12.75" customHeight="1">
      <c r="C659" s="33"/>
      <c r="D659" s="33"/>
      <c r="F659" s="1"/>
      <c r="G659" s="1"/>
      <c r="H659" s="1"/>
      <c r="I659" s="1"/>
      <c r="J659" s="1"/>
    </row>
    <row r="660" spans="3:10" ht="12.75" customHeight="1">
      <c r="C660" s="33"/>
      <c r="D660" s="33"/>
      <c r="F660" s="1"/>
      <c r="G660" s="1"/>
      <c r="H660" s="1"/>
      <c r="I660" s="1"/>
      <c r="J660" s="1"/>
    </row>
    <row r="661" spans="3:10" ht="12.75" customHeight="1">
      <c r="C661" s="33"/>
      <c r="D661" s="33"/>
      <c r="F661" s="1"/>
      <c r="G661" s="1"/>
      <c r="H661" s="1"/>
      <c r="I661" s="1"/>
      <c r="J661" s="1"/>
    </row>
    <row r="662" spans="3:10" ht="12.75" customHeight="1">
      <c r="C662" s="33"/>
      <c r="D662" s="33"/>
      <c r="F662" s="1"/>
      <c r="G662" s="1"/>
      <c r="H662" s="1"/>
      <c r="I662" s="1"/>
      <c r="J662" s="1"/>
    </row>
    <row r="663" spans="3:10" ht="12.75" customHeight="1">
      <c r="C663" s="33"/>
      <c r="D663" s="33"/>
      <c r="F663" s="1"/>
      <c r="G663" s="1"/>
      <c r="H663" s="1"/>
      <c r="I663" s="1"/>
      <c r="J663" s="1"/>
    </row>
    <row r="664" spans="3:10" ht="12.75" customHeight="1">
      <c r="C664" s="33"/>
      <c r="D664" s="33"/>
      <c r="F664" s="1"/>
      <c r="G664" s="1"/>
      <c r="H664" s="1"/>
      <c r="I664" s="1"/>
      <c r="J664" s="1"/>
    </row>
    <row r="665" spans="3:10" ht="12.75" customHeight="1">
      <c r="C665" s="33"/>
      <c r="D665" s="33"/>
      <c r="F665" s="1"/>
      <c r="G665" s="1"/>
      <c r="H665" s="1"/>
      <c r="I665" s="1"/>
      <c r="J665" s="1"/>
    </row>
    <row r="666" spans="3:10" ht="12.75" customHeight="1">
      <c r="C666" s="33"/>
      <c r="D666" s="33"/>
      <c r="F666" s="1"/>
      <c r="G666" s="1"/>
      <c r="H666" s="1"/>
      <c r="I666" s="1"/>
      <c r="J666" s="1"/>
    </row>
    <row r="667" spans="3:10" ht="12.75" customHeight="1">
      <c r="C667" s="33"/>
      <c r="D667" s="33"/>
      <c r="F667" s="1"/>
      <c r="G667" s="1"/>
      <c r="H667" s="1"/>
      <c r="I667" s="1"/>
      <c r="J667" s="1"/>
    </row>
    <row r="668" spans="3:10" ht="12.75" customHeight="1">
      <c r="C668" s="33"/>
      <c r="D668" s="33"/>
      <c r="F668" s="1"/>
      <c r="G668" s="1"/>
      <c r="H668" s="1"/>
      <c r="I668" s="1"/>
      <c r="J668" s="1"/>
    </row>
    <row r="669" spans="3:10" ht="12.75" customHeight="1">
      <c r="C669" s="33"/>
      <c r="D669" s="33"/>
      <c r="F669" s="1"/>
      <c r="G669" s="1"/>
      <c r="H669" s="1"/>
      <c r="I669" s="1"/>
      <c r="J669" s="1"/>
    </row>
    <row r="670" spans="3:10" ht="12.75" customHeight="1">
      <c r="C670" s="33"/>
      <c r="D670" s="33"/>
      <c r="F670" s="1"/>
      <c r="G670" s="1"/>
      <c r="H670" s="1"/>
      <c r="I670" s="1"/>
      <c r="J670" s="1"/>
    </row>
    <row r="671" spans="3:10" ht="12.75" customHeight="1">
      <c r="C671" s="33"/>
      <c r="D671" s="33"/>
      <c r="F671" s="1"/>
      <c r="G671" s="1"/>
      <c r="H671" s="1"/>
      <c r="I671" s="1"/>
      <c r="J671" s="1"/>
    </row>
    <row r="672" spans="3:10" ht="12.75" customHeight="1">
      <c r="C672" s="33"/>
      <c r="D672" s="33"/>
      <c r="F672" s="1"/>
      <c r="G672" s="1"/>
      <c r="H672" s="1"/>
      <c r="I672" s="1"/>
      <c r="J672" s="1"/>
    </row>
    <row r="673" spans="3:10" ht="12.75" customHeight="1">
      <c r="C673" s="33"/>
      <c r="D673" s="33"/>
      <c r="F673" s="1"/>
      <c r="G673" s="1"/>
      <c r="H673" s="1"/>
      <c r="I673" s="1"/>
      <c r="J673" s="1"/>
    </row>
    <row r="674" spans="3:10" ht="12.75" customHeight="1">
      <c r="C674" s="33"/>
      <c r="D674" s="33"/>
      <c r="F674" s="1"/>
      <c r="G674" s="1"/>
      <c r="H674" s="1"/>
      <c r="I674" s="1"/>
      <c r="J674" s="1"/>
    </row>
    <row r="675" spans="3:10" ht="12.75" customHeight="1">
      <c r="C675" s="33"/>
      <c r="D675" s="33"/>
      <c r="F675" s="1"/>
      <c r="G675" s="1"/>
      <c r="H675" s="1"/>
      <c r="I675" s="1"/>
      <c r="J675" s="1"/>
    </row>
    <row r="676" spans="3:10" ht="12.75" customHeight="1">
      <c r="C676" s="33"/>
      <c r="D676" s="33"/>
      <c r="F676" s="1"/>
      <c r="G676" s="1"/>
      <c r="H676" s="1"/>
      <c r="I676" s="1"/>
      <c r="J676" s="1"/>
    </row>
    <row r="677" spans="3:10" ht="12.75" customHeight="1">
      <c r="C677" s="33"/>
      <c r="D677" s="33"/>
      <c r="F677" s="1"/>
      <c r="G677" s="1"/>
      <c r="H677" s="1"/>
      <c r="I677" s="1"/>
      <c r="J677" s="1"/>
    </row>
    <row r="678" spans="3:10" ht="12.75" customHeight="1">
      <c r="C678" s="33"/>
      <c r="D678" s="33"/>
      <c r="F678" s="1"/>
      <c r="G678" s="1"/>
      <c r="H678" s="1"/>
      <c r="I678" s="1"/>
      <c r="J678" s="1"/>
    </row>
    <row r="679" spans="3:10" ht="12.75" customHeight="1">
      <c r="C679" s="33"/>
      <c r="D679" s="33"/>
      <c r="F679" s="1"/>
      <c r="G679" s="1"/>
      <c r="H679" s="1"/>
      <c r="I679" s="1"/>
      <c r="J679" s="1"/>
    </row>
    <row r="680" spans="3:10" ht="12.75" customHeight="1">
      <c r="C680" s="33"/>
      <c r="D680" s="33"/>
      <c r="F680" s="1"/>
      <c r="G680" s="1"/>
      <c r="H680" s="1"/>
      <c r="I680" s="1"/>
      <c r="J680" s="1"/>
    </row>
    <row r="681" spans="3:10" ht="12.75" customHeight="1">
      <c r="C681" s="33"/>
      <c r="D681" s="33"/>
      <c r="F681" s="1"/>
      <c r="G681" s="1"/>
      <c r="H681" s="1"/>
      <c r="I681" s="1"/>
      <c r="J681" s="1"/>
    </row>
    <row r="682" spans="3:10" ht="12.75" customHeight="1">
      <c r="C682" s="33"/>
      <c r="D682" s="33"/>
      <c r="F682" s="1"/>
      <c r="G682" s="1"/>
      <c r="H682" s="1"/>
      <c r="I682" s="1"/>
      <c r="J682" s="1"/>
    </row>
    <row r="683" spans="3:10" ht="12.75" customHeight="1">
      <c r="C683" s="33"/>
      <c r="D683" s="33"/>
      <c r="F683" s="1"/>
      <c r="G683" s="1"/>
      <c r="H683" s="1"/>
      <c r="I683" s="1"/>
      <c r="J683" s="1"/>
    </row>
    <row r="684" spans="3:10" ht="12.75" customHeight="1">
      <c r="C684" s="33"/>
      <c r="D684" s="33"/>
      <c r="F684" s="1"/>
      <c r="G684" s="1"/>
      <c r="H684" s="1"/>
      <c r="I684" s="1"/>
      <c r="J684" s="1"/>
    </row>
    <row r="685" spans="3:10" ht="12.75" customHeight="1">
      <c r="C685" s="33"/>
      <c r="D685" s="33"/>
      <c r="F685" s="1"/>
      <c r="G685" s="1"/>
      <c r="H685" s="1"/>
      <c r="I685" s="1"/>
      <c r="J685" s="1"/>
    </row>
    <row r="686" spans="3:10" ht="12.75" customHeight="1">
      <c r="C686" s="33"/>
      <c r="D686" s="33"/>
      <c r="F686" s="1"/>
      <c r="G686" s="1"/>
      <c r="H686" s="1"/>
      <c r="I686" s="1"/>
      <c r="J686" s="1"/>
    </row>
    <row r="687" spans="3:10" ht="12.75" customHeight="1">
      <c r="C687" s="33"/>
      <c r="D687" s="33"/>
      <c r="F687" s="1"/>
      <c r="G687" s="1"/>
      <c r="H687" s="1"/>
      <c r="I687" s="1"/>
      <c r="J687" s="1"/>
    </row>
    <row r="688" spans="3:10" ht="12.75" customHeight="1">
      <c r="C688" s="33"/>
      <c r="D688" s="33"/>
      <c r="F688" s="1"/>
      <c r="G688" s="1"/>
      <c r="H688" s="1"/>
      <c r="I688" s="1"/>
      <c r="J688" s="1"/>
    </row>
    <row r="689" spans="3:10" ht="12.75" customHeight="1">
      <c r="C689" s="33"/>
      <c r="D689" s="33"/>
      <c r="F689" s="1"/>
      <c r="G689" s="1"/>
      <c r="H689" s="1"/>
      <c r="I689" s="1"/>
      <c r="J689" s="1"/>
    </row>
    <row r="690" spans="3:10" ht="12.75" customHeight="1">
      <c r="C690" s="33"/>
      <c r="D690" s="33"/>
      <c r="F690" s="1"/>
      <c r="G690" s="1"/>
      <c r="H690" s="1"/>
      <c r="I690" s="1"/>
      <c r="J690" s="1"/>
    </row>
    <row r="691" spans="3:10" ht="12.75" customHeight="1">
      <c r="C691" s="33"/>
      <c r="D691" s="33"/>
      <c r="F691" s="1"/>
      <c r="G691" s="1"/>
      <c r="H691" s="1"/>
      <c r="I691" s="1"/>
      <c r="J691" s="1"/>
    </row>
    <row r="692" spans="3:10" ht="12.75" customHeight="1">
      <c r="C692" s="33"/>
      <c r="D692" s="33"/>
      <c r="F692" s="1"/>
      <c r="G692" s="1"/>
      <c r="H692" s="1"/>
      <c r="I692" s="1"/>
      <c r="J692" s="1"/>
    </row>
    <row r="693" spans="3:10" ht="12.75" customHeight="1">
      <c r="C693" s="33"/>
      <c r="D693" s="33"/>
      <c r="F693" s="1"/>
      <c r="G693" s="1"/>
      <c r="H693" s="1"/>
      <c r="I693" s="1"/>
      <c r="J693" s="1"/>
    </row>
    <row r="694" spans="3:10" ht="12.75" customHeight="1">
      <c r="C694" s="33"/>
      <c r="D694" s="33"/>
      <c r="F694" s="1"/>
      <c r="G694" s="1"/>
      <c r="H694" s="1"/>
      <c r="I694" s="1"/>
      <c r="J694" s="1"/>
    </row>
    <row r="695" spans="3:10" ht="12.75" customHeight="1">
      <c r="C695" s="33"/>
      <c r="D695" s="33"/>
      <c r="F695" s="1"/>
      <c r="G695" s="1"/>
      <c r="H695" s="1"/>
      <c r="I695" s="1"/>
      <c r="J695" s="1"/>
    </row>
    <row r="696" spans="3:10" ht="12.75" customHeight="1">
      <c r="C696" s="33"/>
      <c r="D696" s="33"/>
      <c r="F696" s="1"/>
      <c r="G696" s="1"/>
      <c r="H696" s="1"/>
      <c r="I696" s="1"/>
      <c r="J696" s="1"/>
    </row>
    <row r="697" spans="3:10" ht="12.75" customHeight="1">
      <c r="C697" s="33"/>
      <c r="D697" s="33"/>
      <c r="F697" s="1"/>
      <c r="G697" s="1"/>
      <c r="H697" s="1"/>
      <c r="I697" s="1"/>
      <c r="J697" s="1"/>
    </row>
    <row r="698" spans="3:10" ht="12.75" customHeight="1">
      <c r="C698" s="33"/>
      <c r="D698" s="33"/>
      <c r="F698" s="1"/>
      <c r="G698" s="1"/>
      <c r="H698" s="1"/>
      <c r="I698" s="1"/>
      <c r="J698" s="1"/>
    </row>
    <row r="699" spans="3:10" ht="12.75" customHeight="1">
      <c r="C699" s="33"/>
      <c r="D699" s="33"/>
      <c r="F699" s="1"/>
      <c r="G699" s="1"/>
      <c r="H699" s="1"/>
      <c r="I699" s="1"/>
      <c r="J699" s="1"/>
    </row>
    <row r="700" spans="3:10" ht="12.75" customHeight="1">
      <c r="C700" s="33"/>
      <c r="D700" s="33"/>
      <c r="F700" s="1"/>
      <c r="G700" s="1"/>
      <c r="H700" s="1"/>
      <c r="I700" s="1"/>
      <c r="J700" s="1"/>
    </row>
    <row r="701" spans="3:10" ht="12.75" customHeight="1">
      <c r="C701" s="33"/>
      <c r="D701" s="33"/>
      <c r="F701" s="1"/>
      <c r="G701" s="1"/>
      <c r="H701" s="1"/>
      <c r="I701" s="1"/>
      <c r="J701" s="1"/>
    </row>
    <row r="702" spans="3:10" ht="12.75" customHeight="1">
      <c r="C702" s="33"/>
      <c r="D702" s="33"/>
      <c r="F702" s="1"/>
      <c r="G702" s="1"/>
      <c r="H702" s="1"/>
      <c r="I702" s="1"/>
      <c r="J702" s="1"/>
    </row>
    <row r="703" spans="3:10" ht="12.75" customHeight="1">
      <c r="C703" s="33"/>
      <c r="D703" s="33"/>
      <c r="F703" s="1"/>
      <c r="G703" s="1"/>
      <c r="H703" s="1"/>
      <c r="I703" s="1"/>
      <c r="J703" s="1"/>
    </row>
    <row r="704" spans="3:10" ht="12.75" customHeight="1">
      <c r="C704" s="33"/>
      <c r="D704" s="33"/>
      <c r="F704" s="1"/>
      <c r="G704" s="1"/>
      <c r="H704" s="1"/>
      <c r="I704" s="1"/>
      <c r="J704" s="1"/>
    </row>
    <row r="705" spans="3:10" ht="12.75" customHeight="1">
      <c r="C705" s="33"/>
      <c r="D705" s="33"/>
      <c r="F705" s="1"/>
      <c r="G705" s="1"/>
      <c r="H705" s="1"/>
      <c r="I705" s="1"/>
      <c r="J705" s="1"/>
    </row>
    <row r="706" spans="3:10" ht="12.75" customHeight="1">
      <c r="C706" s="33"/>
      <c r="D706" s="33"/>
      <c r="F706" s="1"/>
      <c r="G706" s="1"/>
      <c r="H706" s="1"/>
      <c r="I706" s="1"/>
      <c r="J706" s="1"/>
    </row>
    <row r="707" spans="3:10" ht="12.75" customHeight="1">
      <c r="C707" s="33"/>
      <c r="D707" s="33"/>
      <c r="F707" s="1"/>
      <c r="G707" s="1"/>
      <c r="H707" s="1"/>
      <c r="I707" s="1"/>
      <c r="J707" s="1"/>
    </row>
    <row r="708" spans="3:10" ht="12.75" customHeight="1">
      <c r="C708" s="33"/>
      <c r="D708" s="33"/>
      <c r="F708" s="1"/>
      <c r="G708" s="1"/>
      <c r="H708" s="1"/>
      <c r="I708" s="1"/>
      <c r="J708" s="1"/>
    </row>
    <row r="709" spans="3:10" ht="12.75" customHeight="1">
      <c r="C709" s="33"/>
      <c r="D709" s="33"/>
      <c r="F709" s="1"/>
      <c r="G709" s="1"/>
      <c r="H709" s="1"/>
      <c r="I709" s="1"/>
      <c r="J709" s="1"/>
    </row>
    <row r="710" spans="3:10" ht="12.75" customHeight="1">
      <c r="C710" s="33"/>
      <c r="D710" s="33"/>
      <c r="F710" s="1"/>
      <c r="G710" s="1"/>
      <c r="H710" s="1"/>
      <c r="I710" s="1"/>
      <c r="J710" s="1"/>
    </row>
    <row r="711" spans="3:10" ht="12.75" customHeight="1">
      <c r="C711" s="33"/>
      <c r="D711" s="33"/>
      <c r="F711" s="1"/>
      <c r="G711" s="1"/>
      <c r="H711" s="1"/>
      <c r="I711" s="1"/>
      <c r="J711" s="1"/>
    </row>
    <row r="712" spans="3:10" ht="12.75" customHeight="1">
      <c r="C712" s="33"/>
      <c r="D712" s="33"/>
      <c r="F712" s="1"/>
      <c r="G712" s="1"/>
      <c r="H712" s="1"/>
      <c r="I712" s="1"/>
      <c r="J712" s="1"/>
    </row>
    <row r="713" spans="3:10" ht="12.75" customHeight="1">
      <c r="C713" s="33"/>
      <c r="D713" s="33"/>
      <c r="F713" s="1"/>
      <c r="G713" s="1"/>
      <c r="H713" s="1"/>
      <c r="I713" s="1"/>
      <c r="J713" s="1"/>
    </row>
    <row r="714" spans="3:10" ht="12.75" customHeight="1">
      <c r="C714" s="33"/>
      <c r="D714" s="33"/>
      <c r="F714" s="1"/>
      <c r="G714" s="1"/>
      <c r="H714" s="1"/>
      <c r="I714" s="1"/>
      <c r="J714" s="1"/>
    </row>
    <row r="715" spans="3:10" ht="12.75" customHeight="1">
      <c r="C715" s="33"/>
      <c r="D715" s="33"/>
      <c r="F715" s="1"/>
      <c r="G715" s="1"/>
      <c r="H715" s="1"/>
      <c r="I715" s="1"/>
      <c r="J715" s="1"/>
    </row>
    <row r="716" spans="3:10" ht="12.75" customHeight="1">
      <c r="C716" s="33"/>
      <c r="D716" s="33"/>
      <c r="F716" s="1"/>
      <c r="G716" s="1"/>
      <c r="H716" s="1"/>
      <c r="I716" s="1"/>
      <c r="J716" s="1"/>
    </row>
    <row r="717" spans="3:10" ht="12.75" customHeight="1">
      <c r="C717" s="33"/>
      <c r="D717" s="33"/>
      <c r="F717" s="1"/>
      <c r="G717" s="1"/>
      <c r="H717" s="1"/>
      <c r="I717" s="1"/>
      <c r="J717" s="1"/>
    </row>
    <row r="718" spans="3:10" ht="12.75" customHeight="1">
      <c r="C718" s="33"/>
      <c r="D718" s="33"/>
      <c r="F718" s="1"/>
      <c r="G718" s="1"/>
      <c r="H718" s="1"/>
      <c r="I718" s="1"/>
      <c r="J718" s="1"/>
    </row>
    <row r="719" spans="3:10" ht="12.75" customHeight="1">
      <c r="C719" s="33"/>
      <c r="D719" s="33"/>
      <c r="F719" s="1"/>
      <c r="G719" s="1"/>
      <c r="H719" s="1"/>
      <c r="I719" s="1"/>
      <c r="J719" s="1"/>
    </row>
    <row r="720" spans="3:10" ht="12.75" customHeight="1">
      <c r="C720" s="33"/>
      <c r="D720" s="33"/>
      <c r="F720" s="1"/>
      <c r="G720" s="1"/>
      <c r="H720" s="1"/>
      <c r="I720" s="1"/>
      <c r="J720" s="1"/>
    </row>
    <row r="721" spans="3:10" ht="12.75" customHeight="1">
      <c r="C721" s="33"/>
      <c r="D721" s="33"/>
      <c r="F721" s="1"/>
      <c r="G721" s="1"/>
      <c r="H721" s="1"/>
      <c r="I721" s="1"/>
      <c r="J721" s="1"/>
    </row>
    <row r="722" spans="3:10" ht="12.75" customHeight="1">
      <c r="C722" s="33"/>
      <c r="D722" s="33"/>
      <c r="F722" s="1"/>
      <c r="G722" s="1"/>
      <c r="H722" s="1"/>
      <c r="I722" s="1"/>
      <c r="J722" s="1"/>
    </row>
    <row r="723" spans="3:10" ht="12.75" customHeight="1">
      <c r="C723" s="33"/>
      <c r="D723" s="33"/>
      <c r="F723" s="1"/>
      <c r="G723" s="1"/>
      <c r="H723" s="1"/>
      <c r="I723" s="1"/>
      <c r="J723" s="1"/>
    </row>
    <row r="724" spans="3:10" ht="12.75" customHeight="1">
      <c r="C724" s="33"/>
      <c r="D724" s="33"/>
      <c r="F724" s="1"/>
      <c r="G724" s="1"/>
      <c r="H724" s="1"/>
      <c r="I724" s="1"/>
      <c r="J724" s="1"/>
    </row>
    <row r="725" spans="3:10" ht="12.75" customHeight="1">
      <c r="C725" s="33"/>
      <c r="D725" s="33"/>
      <c r="F725" s="1"/>
      <c r="G725" s="1"/>
      <c r="H725" s="1"/>
      <c r="I725" s="1"/>
      <c r="J725" s="1"/>
    </row>
    <row r="726" spans="3:10" ht="12.75" customHeight="1">
      <c r="C726" s="33"/>
      <c r="D726" s="33"/>
      <c r="F726" s="1"/>
      <c r="G726" s="1"/>
      <c r="H726" s="1"/>
      <c r="I726" s="1"/>
      <c r="J726" s="1"/>
    </row>
    <row r="727" spans="3:10" ht="12.75" customHeight="1">
      <c r="C727" s="33"/>
      <c r="D727" s="33"/>
      <c r="F727" s="1"/>
      <c r="G727" s="1"/>
      <c r="H727" s="1"/>
      <c r="I727" s="1"/>
      <c r="J727" s="1"/>
    </row>
    <row r="728" spans="3:10" ht="12.75" customHeight="1">
      <c r="C728" s="33"/>
      <c r="D728" s="33"/>
      <c r="F728" s="1"/>
      <c r="G728" s="1"/>
      <c r="H728" s="1"/>
      <c r="I728" s="1"/>
      <c r="J728" s="1"/>
    </row>
    <row r="729" spans="3:10" ht="12.75" customHeight="1">
      <c r="C729" s="33"/>
      <c r="D729" s="33"/>
      <c r="F729" s="1"/>
      <c r="G729" s="1"/>
      <c r="H729" s="1"/>
      <c r="I729" s="1"/>
      <c r="J729" s="1"/>
    </row>
    <row r="730" spans="3:10" ht="12.75" customHeight="1">
      <c r="C730" s="33"/>
      <c r="D730" s="33"/>
      <c r="F730" s="1"/>
      <c r="G730" s="1"/>
      <c r="H730" s="1"/>
      <c r="I730" s="1"/>
      <c r="J730" s="1"/>
    </row>
    <row r="731" spans="3:10" ht="12.75" customHeight="1">
      <c r="C731" s="33"/>
      <c r="D731" s="33"/>
      <c r="F731" s="1"/>
      <c r="G731" s="1"/>
      <c r="H731" s="1"/>
      <c r="I731" s="1"/>
      <c r="J731" s="1"/>
    </row>
    <row r="732" spans="3:10" ht="12.75" customHeight="1">
      <c r="C732" s="33"/>
      <c r="D732" s="33"/>
      <c r="F732" s="1"/>
      <c r="G732" s="1"/>
      <c r="H732" s="1"/>
      <c r="I732" s="1"/>
      <c r="J732" s="1"/>
    </row>
    <row r="733" spans="3:10" ht="12.75" customHeight="1">
      <c r="C733" s="33"/>
      <c r="D733" s="33"/>
      <c r="F733" s="1"/>
      <c r="G733" s="1"/>
      <c r="H733" s="1"/>
      <c r="I733" s="1"/>
      <c r="J733" s="1"/>
    </row>
    <row r="734" spans="3:10" ht="12.75" customHeight="1">
      <c r="C734" s="33"/>
      <c r="D734" s="33"/>
      <c r="F734" s="1"/>
      <c r="G734" s="1"/>
      <c r="H734" s="1"/>
      <c r="I734" s="1"/>
      <c r="J734" s="1"/>
    </row>
    <row r="735" spans="3:10" ht="12.75" customHeight="1">
      <c r="C735" s="33"/>
      <c r="D735" s="33"/>
      <c r="F735" s="1"/>
      <c r="G735" s="1"/>
      <c r="H735" s="1"/>
      <c r="I735" s="1"/>
      <c r="J735" s="1"/>
    </row>
    <row r="736" spans="3:10" ht="12.75" customHeight="1">
      <c r="C736" s="33"/>
      <c r="D736" s="33"/>
      <c r="F736" s="1"/>
      <c r="G736" s="1"/>
      <c r="H736" s="1"/>
      <c r="I736" s="1"/>
      <c r="J736" s="1"/>
    </row>
    <row r="737" spans="3:10" ht="12.75" customHeight="1">
      <c r="C737" s="33"/>
      <c r="D737" s="33"/>
      <c r="F737" s="1"/>
      <c r="G737" s="1"/>
      <c r="H737" s="1"/>
      <c r="I737" s="1"/>
      <c r="J737" s="1"/>
    </row>
    <row r="738" spans="3:10" ht="12.75" customHeight="1">
      <c r="C738" s="33"/>
      <c r="D738" s="33"/>
      <c r="F738" s="1"/>
      <c r="G738" s="1"/>
      <c r="H738" s="1"/>
      <c r="I738" s="1"/>
      <c r="J738" s="1"/>
    </row>
    <row r="739" spans="3:10" ht="12.75" customHeight="1">
      <c r="C739" s="33"/>
      <c r="D739" s="33"/>
      <c r="F739" s="1"/>
      <c r="G739" s="1"/>
      <c r="H739" s="1"/>
      <c r="I739" s="1"/>
      <c r="J739" s="1"/>
    </row>
    <row r="740" spans="3:10" ht="12.75" customHeight="1">
      <c r="C740" s="33"/>
      <c r="D740" s="33"/>
      <c r="F740" s="1"/>
      <c r="G740" s="1"/>
      <c r="H740" s="1"/>
      <c r="I740" s="1"/>
      <c r="J740" s="1"/>
    </row>
    <row r="741" spans="3:10" ht="12.75" customHeight="1">
      <c r="C741" s="33"/>
      <c r="D741" s="33"/>
      <c r="F741" s="1"/>
      <c r="G741" s="1"/>
      <c r="H741" s="1"/>
      <c r="I741" s="1"/>
      <c r="J741" s="1"/>
    </row>
    <row r="742" spans="3:10" ht="12.75" customHeight="1">
      <c r="C742" s="33"/>
      <c r="D742" s="33"/>
      <c r="F742" s="1"/>
      <c r="G742" s="1"/>
      <c r="H742" s="1"/>
      <c r="I742" s="1"/>
      <c r="J742" s="1"/>
    </row>
    <row r="743" spans="3:10" ht="12.75" customHeight="1">
      <c r="C743" s="33"/>
      <c r="D743" s="33"/>
      <c r="F743" s="1"/>
      <c r="G743" s="1"/>
      <c r="H743" s="1"/>
      <c r="I743" s="1"/>
      <c r="J743" s="1"/>
    </row>
    <row r="744" spans="3:10" ht="12.75" customHeight="1">
      <c r="C744" s="33"/>
      <c r="D744" s="33"/>
      <c r="F744" s="1"/>
      <c r="G744" s="1"/>
      <c r="H744" s="1"/>
      <c r="I744" s="1"/>
      <c r="J744" s="1"/>
    </row>
    <row r="745" spans="3:10" ht="12.75" customHeight="1">
      <c r="C745" s="33"/>
      <c r="D745" s="33"/>
      <c r="F745" s="1"/>
      <c r="G745" s="1"/>
      <c r="H745" s="1"/>
      <c r="I745" s="1"/>
      <c r="J745" s="1"/>
    </row>
    <row r="746" spans="3:10" ht="12.75" customHeight="1">
      <c r="C746" s="33"/>
      <c r="D746" s="33"/>
      <c r="F746" s="1"/>
      <c r="G746" s="1"/>
      <c r="H746" s="1"/>
      <c r="I746" s="1"/>
      <c r="J746" s="1"/>
    </row>
    <row r="747" spans="3:10" ht="12.75" customHeight="1">
      <c r="C747" s="33"/>
      <c r="D747" s="33"/>
      <c r="F747" s="1"/>
      <c r="G747" s="1"/>
      <c r="H747" s="1"/>
      <c r="I747" s="1"/>
      <c r="J747" s="1"/>
    </row>
    <row r="748" spans="3:10" ht="12.75" customHeight="1">
      <c r="C748" s="33"/>
      <c r="D748" s="33"/>
      <c r="F748" s="1"/>
      <c r="G748" s="1"/>
      <c r="H748" s="1"/>
      <c r="I748" s="1"/>
      <c r="J748" s="1"/>
    </row>
    <row r="749" spans="3:10" ht="12.75" customHeight="1">
      <c r="C749" s="33"/>
      <c r="D749" s="33"/>
      <c r="F749" s="1"/>
      <c r="G749" s="1"/>
      <c r="H749" s="1"/>
      <c r="I749" s="1"/>
      <c r="J749" s="1"/>
    </row>
    <row r="750" spans="3:10" ht="12.75" customHeight="1">
      <c r="C750" s="33"/>
      <c r="D750" s="33"/>
      <c r="F750" s="1"/>
      <c r="G750" s="1"/>
      <c r="H750" s="1"/>
      <c r="I750" s="1"/>
      <c r="J750" s="1"/>
    </row>
    <row r="751" spans="3:10" ht="12.75" customHeight="1">
      <c r="C751" s="33"/>
      <c r="D751" s="33"/>
      <c r="F751" s="1"/>
      <c r="G751" s="1"/>
      <c r="H751" s="1"/>
      <c r="I751" s="1"/>
      <c r="J751" s="1"/>
    </row>
    <row r="752" spans="3:10" ht="12.75" customHeight="1">
      <c r="C752" s="33"/>
      <c r="D752" s="33"/>
      <c r="F752" s="1"/>
      <c r="G752" s="1"/>
      <c r="H752" s="1"/>
      <c r="I752" s="1"/>
      <c r="J752" s="1"/>
    </row>
    <row r="753" spans="3:10" ht="12.75" customHeight="1">
      <c r="C753" s="33"/>
      <c r="D753" s="33"/>
      <c r="F753" s="1"/>
      <c r="G753" s="1"/>
      <c r="H753" s="1"/>
      <c r="I753" s="1"/>
      <c r="J753" s="1"/>
    </row>
    <row r="754" spans="3:10" ht="12.75" customHeight="1">
      <c r="C754" s="33"/>
      <c r="D754" s="33"/>
      <c r="F754" s="1"/>
      <c r="G754" s="1"/>
      <c r="H754" s="1"/>
      <c r="I754" s="1"/>
      <c r="J754" s="1"/>
    </row>
    <row r="755" spans="3:10" ht="12.75" customHeight="1">
      <c r="C755" s="33"/>
      <c r="D755" s="33"/>
      <c r="F755" s="1"/>
      <c r="G755" s="1"/>
      <c r="H755" s="1"/>
      <c r="I755" s="1"/>
      <c r="J755" s="1"/>
    </row>
    <row r="756" spans="3:10" ht="12.75" customHeight="1">
      <c r="C756" s="33"/>
      <c r="D756" s="33"/>
      <c r="F756" s="1"/>
      <c r="G756" s="1"/>
      <c r="H756" s="1"/>
      <c r="I756" s="1"/>
      <c r="J756" s="1"/>
    </row>
    <row r="757" spans="3:10" ht="12.75" customHeight="1">
      <c r="C757" s="33"/>
      <c r="D757" s="33"/>
      <c r="F757" s="1"/>
      <c r="G757" s="1"/>
      <c r="H757" s="1"/>
      <c r="I757" s="1"/>
      <c r="J757" s="1"/>
    </row>
    <row r="758" spans="3:10" ht="12.75" customHeight="1">
      <c r="C758" s="33"/>
      <c r="D758" s="33"/>
      <c r="F758" s="1"/>
      <c r="G758" s="1"/>
      <c r="H758" s="1"/>
      <c r="I758" s="1"/>
      <c r="J758" s="1"/>
    </row>
    <row r="759" spans="3:10" ht="12.75" customHeight="1">
      <c r="C759" s="33"/>
      <c r="D759" s="33"/>
      <c r="F759" s="1"/>
      <c r="G759" s="1"/>
      <c r="H759" s="1"/>
      <c r="I759" s="1"/>
      <c r="J759" s="1"/>
    </row>
    <row r="760" spans="3:10" ht="12.75" customHeight="1">
      <c r="C760" s="33"/>
      <c r="D760" s="33"/>
      <c r="F760" s="1"/>
      <c r="G760" s="1"/>
      <c r="H760" s="1"/>
      <c r="I760" s="1"/>
      <c r="J760" s="1"/>
    </row>
    <row r="761" spans="3:10" ht="12.75" customHeight="1">
      <c r="C761" s="33"/>
      <c r="D761" s="33"/>
      <c r="F761" s="1"/>
      <c r="G761" s="1"/>
      <c r="H761" s="1"/>
      <c r="I761" s="1"/>
      <c r="J761" s="1"/>
    </row>
    <row r="762" spans="3:10" ht="12.75" customHeight="1">
      <c r="C762" s="33"/>
      <c r="D762" s="33"/>
      <c r="F762" s="1"/>
      <c r="G762" s="1"/>
      <c r="H762" s="1"/>
      <c r="I762" s="1"/>
      <c r="J762" s="1"/>
    </row>
    <row r="763" spans="3:10" ht="12.75" customHeight="1">
      <c r="C763" s="33"/>
      <c r="D763" s="33"/>
      <c r="F763" s="1"/>
      <c r="G763" s="1"/>
      <c r="H763" s="1"/>
      <c r="I763" s="1"/>
      <c r="J763" s="1"/>
    </row>
    <row r="764" spans="3:10" ht="12.75" customHeight="1">
      <c r="C764" s="33"/>
      <c r="D764" s="33"/>
      <c r="F764" s="1"/>
      <c r="G764" s="1"/>
      <c r="H764" s="1"/>
      <c r="I764" s="1"/>
      <c r="J764" s="1"/>
    </row>
    <row r="765" spans="3:10" ht="12.75" customHeight="1">
      <c r="C765" s="33"/>
      <c r="D765" s="33"/>
      <c r="F765" s="1"/>
      <c r="G765" s="1"/>
      <c r="H765" s="1"/>
      <c r="I765" s="1"/>
      <c r="J765" s="1"/>
    </row>
    <row r="766" spans="3:10" ht="12.75" customHeight="1">
      <c r="C766" s="33"/>
      <c r="D766" s="33"/>
      <c r="F766" s="1"/>
      <c r="G766" s="1"/>
      <c r="H766" s="1"/>
      <c r="I766" s="1"/>
      <c r="J766" s="1"/>
    </row>
    <row r="767" spans="3:10" ht="12.75" customHeight="1">
      <c r="C767" s="33"/>
      <c r="D767" s="33"/>
      <c r="F767" s="1"/>
      <c r="G767" s="1"/>
      <c r="H767" s="1"/>
      <c r="I767" s="1"/>
      <c r="J767" s="1"/>
    </row>
    <row r="768" spans="3:10" ht="12.75" customHeight="1">
      <c r="C768" s="33"/>
      <c r="D768" s="33"/>
      <c r="F768" s="1"/>
      <c r="G768" s="1"/>
      <c r="H768" s="1"/>
      <c r="I768" s="1"/>
      <c r="J768" s="1"/>
    </row>
    <row r="769" spans="3:10" ht="12.75" customHeight="1">
      <c r="C769" s="33"/>
      <c r="D769" s="33"/>
      <c r="F769" s="1"/>
      <c r="G769" s="1"/>
      <c r="H769" s="1"/>
      <c r="I769" s="1"/>
      <c r="J769" s="1"/>
    </row>
    <row r="770" spans="3:10" ht="12.75" customHeight="1">
      <c r="C770" s="33"/>
      <c r="D770" s="33"/>
      <c r="F770" s="1"/>
      <c r="G770" s="1"/>
      <c r="H770" s="1"/>
      <c r="I770" s="1"/>
      <c r="J770" s="1"/>
    </row>
    <row r="771" spans="3:10" ht="12.75" customHeight="1">
      <c r="C771" s="33"/>
      <c r="D771" s="33"/>
      <c r="F771" s="1"/>
      <c r="G771" s="1"/>
      <c r="H771" s="1"/>
      <c r="I771" s="1"/>
      <c r="J771" s="1"/>
    </row>
    <row r="772" spans="3:10" ht="12.75" customHeight="1">
      <c r="C772" s="33"/>
      <c r="D772" s="33"/>
      <c r="F772" s="1"/>
      <c r="G772" s="1"/>
      <c r="H772" s="1"/>
      <c r="I772" s="1"/>
      <c r="J772" s="1"/>
    </row>
    <row r="773" spans="3:10" ht="12.75" customHeight="1">
      <c r="C773" s="33"/>
      <c r="D773" s="33"/>
      <c r="F773" s="1"/>
      <c r="G773" s="1"/>
      <c r="H773" s="1"/>
      <c r="I773" s="1"/>
      <c r="J773" s="1"/>
    </row>
    <row r="774" spans="3:10" ht="12.75" customHeight="1">
      <c r="C774" s="33"/>
      <c r="D774" s="33"/>
      <c r="F774" s="1"/>
      <c r="G774" s="1"/>
      <c r="H774" s="1"/>
      <c r="I774" s="1"/>
      <c r="J774" s="1"/>
    </row>
    <row r="775" spans="3:10" ht="12.75" customHeight="1">
      <c r="C775" s="33"/>
      <c r="D775" s="33"/>
      <c r="F775" s="1"/>
      <c r="G775" s="1"/>
      <c r="H775" s="1"/>
      <c r="I775" s="1"/>
      <c r="J775" s="1"/>
    </row>
    <row r="776" spans="3:10" ht="12.75" customHeight="1">
      <c r="C776" s="33"/>
      <c r="D776" s="33"/>
      <c r="F776" s="1"/>
      <c r="G776" s="1"/>
      <c r="H776" s="1"/>
      <c r="I776" s="1"/>
      <c r="J776" s="1"/>
    </row>
    <row r="777" spans="3:10" ht="12.75" customHeight="1">
      <c r="C777" s="33"/>
      <c r="D777" s="33"/>
      <c r="F777" s="1"/>
      <c r="G777" s="1"/>
      <c r="H777" s="1"/>
      <c r="I777" s="1"/>
      <c r="J777" s="1"/>
    </row>
    <row r="778" spans="3:10" ht="12.75" customHeight="1">
      <c r="C778" s="33"/>
      <c r="D778" s="33"/>
      <c r="F778" s="1"/>
      <c r="G778" s="1"/>
      <c r="H778" s="1"/>
      <c r="I778" s="1"/>
      <c r="J778" s="1"/>
    </row>
    <row r="779" spans="3:10" ht="12.75" customHeight="1">
      <c r="C779" s="33"/>
      <c r="D779" s="33"/>
      <c r="F779" s="1"/>
      <c r="G779" s="1"/>
      <c r="H779" s="1"/>
      <c r="I779" s="1"/>
      <c r="J779" s="1"/>
    </row>
    <row r="780" spans="3:10" ht="12.75" customHeight="1">
      <c r="C780" s="33"/>
      <c r="D780" s="33"/>
      <c r="F780" s="1"/>
      <c r="G780" s="1"/>
      <c r="H780" s="1"/>
      <c r="I780" s="1"/>
      <c r="J780" s="1"/>
    </row>
    <row r="781" spans="3:10" ht="12.75" customHeight="1">
      <c r="C781" s="33"/>
      <c r="D781" s="33"/>
      <c r="F781" s="1"/>
      <c r="G781" s="1"/>
      <c r="H781" s="1"/>
      <c r="I781" s="1"/>
      <c r="J781" s="1"/>
    </row>
    <row r="782" spans="3:10" ht="12.75" customHeight="1">
      <c r="C782" s="33"/>
      <c r="D782" s="33"/>
      <c r="F782" s="1"/>
      <c r="G782" s="1"/>
      <c r="H782" s="1"/>
      <c r="I782" s="1"/>
      <c r="J782" s="1"/>
    </row>
    <row r="783" spans="3:10" ht="12.75" customHeight="1">
      <c r="C783" s="33"/>
      <c r="D783" s="33"/>
      <c r="F783" s="1"/>
      <c r="G783" s="1"/>
      <c r="H783" s="1"/>
      <c r="I783" s="1"/>
      <c r="J783" s="1"/>
    </row>
    <row r="784" spans="3:10" ht="12.75" customHeight="1">
      <c r="C784" s="33"/>
      <c r="D784" s="33"/>
      <c r="F784" s="1"/>
      <c r="G784" s="1"/>
      <c r="H784" s="1"/>
      <c r="I784" s="1"/>
      <c r="J784" s="1"/>
    </row>
    <row r="785" spans="3:10" ht="12.75" customHeight="1">
      <c r="C785" s="33"/>
      <c r="D785" s="33"/>
      <c r="F785" s="1"/>
      <c r="G785" s="1"/>
      <c r="H785" s="1"/>
      <c r="I785" s="1"/>
      <c r="J785" s="1"/>
    </row>
    <row r="786" spans="3:10" ht="12.75" customHeight="1">
      <c r="C786" s="33"/>
      <c r="D786" s="33"/>
      <c r="F786" s="1"/>
      <c r="G786" s="1"/>
      <c r="H786" s="1"/>
      <c r="I786" s="1"/>
      <c r="J786" s="1"/>
    </row>
    <row r="787" spans="3:10" ht="12.75" customHeight="1">
      <c r="C787" s="33"/>
      <c r="D787" s="33"/>
      <c r="F787" s="1"/>
      <c r="G787" s="1"/>
      <c r="H787" s="1"/>
      <c r="I787" s="1"/>
      <c r="J787" s="1"/>
    </row>
    <row r="788" spans="3:10" ht="12.75" customHeight="1">
      <c r="C788" s="33"/>
      <c r="D788" s="33"/>
      <c r="F788" s="1"/>
      <c r="G788" s="1"/>
      <c r="H788" s="1"/>
      <c r="I788" s="1"/>
      <c r="J788" s="1"/>
    </row>
    <row r="789" spans="3:10" ht="12.75" customHeight="1">
      <c r="C789" s="33"/>
      <c r="D789" s="33"/>
      <c r="F789" s="1"/>
      <c r="G789" s="1"/>
      <c r="H789" s="1"/>
      <c r="I789" s="1"/>
      <c r="J789" s="1"/>
    </row>
    <row r="790" spans="3:10" ht="12.75" customHeight="1">
      <c r="C790" s="33"/>
      <c r="D790" s="33"/>
      <c r="F790" s="1"/>
      <c r="G790" s="1"/>
      <c r="H790" s="1"/>
      <c r="I790" s="1"/>
      <c r="J790" s="1"/>
    </row>
    <row r="791" spans="3:10" ht="12.75" customHeight="1">
      <c r="C791" s="33"/>
      <c r="D791" s="33"/>
      <c r="F791" s="1"/>
      <c r="G791" s="1"/>
      <c r="H791" s="1"/>
      <c r="I791" s="1"/>
      <c r="J791" s="1"/>
    </row>
    <row r="792" spans="3:10" ht="12.75" customHeight="1">
      <c r="C792" s="33"/>
      <c r="D792" s="33"/>
      <c r="F792" s="1"/>
      <c r="G792" s="1"/>
      <c r="H792" s="1"/>
      <c r="I792" s="1"/>
      <c r="J792" s="1"/>
    </row>
    <row r="793" spans="3:10" ht="12.75" customHeight="1">
      <c r="C793" s="33"/>
      <c r="D793" s="33"/>
      <c r="F793" s="1"/>
      <c r="G793" s="1"/>
      <c r="H793" s="1"/>
      <c r="I793" s="1"/>
      <c r="J793" s="1"/>
    </row>
    <row r="794" spans="3:10" ht="12.75" customHeight="1">
      <c r="C794" s="33"/>
      <c r="D794" s="33"/>
      <c r="F794" s="1"/>
      <c r="G794" s="1"/>
      <c r="H794" s="1"/>
      <c r="I794" s="1"/>
      <c r="J794" s="1"/>
    </row>
    <row r="795" spans="3:10" ht="12.75" customHeight="1">
      <c r="C795" s="33"/>
      <c r="D795" s="33"/>
      <c r="F795" s="1"/>
      <c r="G795" s="1"/>
      <c r="H795" s="1"/>
      <c r="I795" s="1"/>
      <c r="J795" s="1"/>
    </row>
    <row r="796" spans="3:10" ht="12.75" customHeight="1">
      <c r="C796" s="33"/>
      <c r="D796" s="33"/>
      <c r="F796" s="1"/>
      <c r="G796" s="1"/>
      <c r="H796" s="1"/>
      <c r="I796" s="1"/>
      <c r="J796" s="1"/>
    </row>
    <row r="797" spans="3:10" ht="12.75" customHeight="1">
      <c r="C797" s="33"/>
      <c r="D797" s="33"/>
      <c r="F797" s="1"/>
      <c r="G797" s="1"/>
      <c r="H797" s="1"/>
      <c r="I797" s="1"/>
      <c r="J797" s="1"/>
    </row>
    <row r="798" spans="3:10" ht="12.75" customHeight="1">
      <c r="C798" s="33"/>
      <c r="D798" s="33"/>
      <c r="F798" s="1"/>
      <c r="G798" s="1"/>
      <c r="H798" s="1"/>
      <c r="I798" s="1"/>
      <c r="J798" s="1"/>
    </row>
    <row r="799" spans="3:10" ht="12.75" customHeight="1">
      <c r="C799" s="33"/>
      <c r="D799" s="33"/>
      <c r="F799" s="1"/>
      <c r="G799" s="1"/>
      <c r="H799" s="1"/>
      <c r="I799" s="1"/>
      <c r="J799" s="1"/>
    </row>
    <row r="800" spans="3:10" ht="12.75" customHeight="1">
      <c r="C800" s="33"/>
      <c r="D800" s="33"/>
      <c r="F800" s="1"/>
      <c r="G800" s="1"/>
      <c r="H800" s="1"/>
      <c r="I800" s="1"/>
      <c r="J800" s="1"/>
    </row>
    <row r="801" spans="3:10" ht="12.75" customHeight="1">
      <c r="C801" s="33"/>
      <c r="D801" s="33"/>
      <c r="F801" s="1"/>
      <c r="G801" s="1"/>
      <c r="H801" s="1"/>
      <c r="I801" s="1"/>
      <c r="J801" s="1"/>
    </row>
    <row r="802" spans="3:10" ht="12.75" customHeight="1">
      <c r="C802" s="33"/>
      <c r="D802" s="33"/>
      <c r="F802" s="1"/>
      <c r="G802" s="1"/>
      <c r="H802" s="1"/>
      <c r="I802" s="1"/>
      <c r="J802" s="1"/>
    </row>
    <row r="803" spans="3:10" ht="12.75" customHeight="1">
      <c r="C803" s="33"/>
      <c r="D803" s="33"/>
      <c r="F803" s="1"/>
      <c r="G803" s="1"/>
      <c r="H803" s="1"/>
      <c r="I803" s="1"/>
      <c r="J803" s="1"/>
    </row>
    <row r="804" spans="3:10" ht="12.75" customHeight="1">
      <c r="C804" s="33"/>
      <c r="D804" s="33"/>
      <c r="F804" s="1"/>
      <c r="G804" s="1"/>
      <c r="H804" s="1"/>
      <c r="I804" s="1"/>
      <c r="J804" s="1"/>
    </row>
    <row r="805" spans="3:10" ht="12.75" customHeight="1">
      <c r="C805" s="33"/>
      <c r="D805" s="33"/>
      <c r="F805" s="1"/>
      <c r="G805" s="1"/>
      <c r="H805" s="1"/>
      <c r="I805" s="1"/>
      <c r="J805" s="1"/>
    </row>
    <row r="806" spans="3:10" ht="12.75" customHeight="1">
      <c r="C806" s="33"/>
      <c r="D806" s="33"/>
      <c r="F806" s="1"/>
      <c r="G806" s="1"/>
      <c r="H806" s="1"/>
      <c r="I806" s="1"/>
      <c r="J806" s="1"/>
    </row>
    <row r="807" spans="3:10" ht="12.75" customHeight="1">
      <c r="C807" s="33"/>
      <c r="D807" s="33"/>
      <c r="F807" s="1"/>
      <c r="G807" s="1"/>
      <c r="H807" s="1"/>
      <c r="I807" s="1"/>
      <c r="J807" s="1"/>
    </row>
    <row r="808" spans="3:10" ht="12.75" customHeight="1">
      <c r="C808" s="33"/>
      <c r="D808" s="33"/>
      <c r="F808" s="1"/>
      <c r="G808" s="1"/>
      <c r="H808" s="1"/>
      <c r="I808" s="1"/>
      <c r="J808" s="1"/>
    </row>
    <row r="809" spans="3:10" ht="12.75" customHeight="1">
      <c r="C809" s="33"/>
      <c r="D809" s="33"/>
      <c r="F809" s="1"/>
      <c r="G809" s="1"/>
      <c r="H809" s="1"/>
      <c r="I809" s="1"/>
      <c r="J809" s="1"/>
    </row>
    <row r="810" spans="3:10" ht="12.75" customHeight="1">
      <c r="C810" s="33"/>
      <c r="D810" s="33"/>
      <c r="F810" s="1"/>
      <c r="G810" s="1"/>
      <c r="H810" s="1"/>
      <c r="I810" s="1"/>
      <c r="J810" s="1"/>
    </row>
    <row r="811" spans="3:10" ht="12.75" customHeight="1">
      <c r="C811" s="33"/>
      <c r="D811" s="33"/>
      <c r="F811" s="1"/>
      <c r="G811" s="1"/>
      <c r="H811" s="1"/>
      <c r="I811" s="1"/>
      <c r="J811" s="1"/>
    </row>
    <row r="812" spans="3:10" ht="12.75" customHeight="1">
      <c r="C812" s="33"/>
      <c r="D812" s="33"/>
      <c r="F812" s="1"/>
      <c r="G812" s="1"/>
      <c r="H812" s="1"/>
      <c r="I812" s="1"/>
      <c r="J812" s="1"/>
    </row>
    <row r="813" spans="3:10" ht="12.75" customHeight="1">
      <c r="C813" s="33"/>
      <c r="D813" s="33"/>
      <c r="F813" s="1"/>
      <c r="G813" s="1"/>
      <c r="H813" s="1"/>
      <c r="I813" s="1"/>
      <c r="J813" s="1"/>
    </row>
    <row r="814" spans="3:10" ht="12.75" customHeight="1">
      <c r="C814" s="33"/>
      <c r="D814" s="33"/>
      <c r="F814" s="1"/>
      <c r="G814" s="1"/>
      <c r="H814" s="1"/>
      <c r="I814" s="1"/>
      <c r="J814" s="1"/>
    </row>
    <row r="815" spans="3:10" ht="12.75" customHeight="1">
      <c r="C815" s="33"/>
      <c r="D815" s="33"/>
      <c r="F815" s="1"/>
      <c r="G815" s="1"/>
      <c r="H815" s="1"/>
      <c r="I815" s="1"/>
      <c r="J815" s="1"/>
    </row>
    <row r="816" spans="3:10" ht="12.75" customHeight="1">
      <c r="C816" s="33"/>
      <c r="D816" s="33"/>
      <c r="F816" s="1"/>
      <c r="G816" s="1"/>
      <c r="H816" s="1"/>
      <c r="I816" s="1"/>
      <c r="J816" s="1"/>
    </row>
    <row r="817" spans="3:10" ht="12.75" customHeight="1">
      <c r="C817" s="33"/>
      <c r="D817" s="33"/>
      <c r="F817" s="1"/>
      <c r="G817" s="1"/>
      <c r="H817" s="1"/>
      <c r="I817" s="1"/>
      <c r="J817" s="1"/>
    </row>
    <row r="818" spans="3:10" ht="12.75" customHeight="1">
      <c r="C818" s="33"/>
      <c r="D818" s="33"/>
      <c r="F818" s="1"/>
      <c r="G818" s="1"/>
      <c r="H818" s="1"/>
      <c r="I818" s="1"/>
      <c r="J818" s="1"/>
    </row>
    <row r="819" spans="3:10" ht="12.75" customHeight="1">
      <c r="C819" s="33"/>
      <c r="D819" s="33"/>
      <c r="F819" s="1"/>
      <c r="G819" s="1"/>
      <c r="H819" s="1"/>
      <c r="I819" s="1"/>
      <c r="J819" s="1"/>
    </row>
    <row r="820" spans="3:10" ht="12.75" customHeight="1">
      <c r="C820" s="33"/>
      <c r="D820" s="33"/>
      <c r="F820" s="1"/>
      <c r="G820" s="1"/>
      <c r="H820" s="1"/>
      <c r="I820" s="1"/>
      <c r="J820" s="1"/>
    </row>
    <row r="821" spans="3:10" ht="12.75" customHeight="1">
      <c r="C821" s="33"/>
      <c r="D821" s="33"/>
      <c r="F821" s="1"/>
      <c r="G821" s="1"/>
      <c r="H821" s="1"/>
      <c r="I821" s="1"/>
      <c r="J821" s="1"/>
    </row>
    <row r="822" spans="3:10" ht="12.75" customHeight="1">
      <c r="C822" s="33"/>
      <c r="D822" s="33"/>
      <c r="F822" s="1"/>
      <c r="G822" s="1"/>
      <c r="H822" s="1"/>
      <c r="I822" s="1"/>
      <c r="J822" s="1"/>
    </row>
    <row r="823" spans="3:10" ht="12.75" customHeight="1">
      <c r="C823" s="33"/>
      <c r="D823" s="33"/>
      <c r="F823" s="1"/>
      <c r="G823" s="1"/>
      <c r="H823" s="1"/>
      <c r="I823" s="1"/>
      <c r="J823" s="1"/>
    </row>
    <row r="824" spans="3:10" ht="12.75" customHeight="1">
      <c r="C824" s="33"/>
      <c r="D824" s="33"/>
      <c r="F824" s="1"/>
      <c r="G824" s="1"/>
      <c r="H824" s="1"/>
      <c r="I824" s="1"/>
      <c r="J824" s="1"/>
    </row>
    <row r="825" spans="3:10" ht="12.75" customHeight="1">
      <c r="C825" s="33"/>
      <c r="D825" s="33"/>
      <c r="F825" s="1"/>
      <c r="G825" s="1"/>
      <c r="H825" s="1"/>
      <c r="I825" s="1"/>
      <c r="J825" s="1"/>
    </row>
    <row r="826" spans="3:10" ht="12.75" customHeight="1">
      <c r="C826" s="33"/>
      <c r="D826" s="33"/>
      <c r="F826" s="1"/>
      <c r="G826" s="1"/>
      <c r="H826" s="1"/>
      <c r="I826" s="1"/>
      <c r="J826" s="1"/>
    </row>
    <row r="827" spans="3:10" ht="12.75" customHeight="1">
      <c r="C827" s="33"/>
      <c r="D827" s="33"/>
      <c r="F827" s="1"/>
      <c r="G827" s="1"/>
      <c r="H827" s="1"/>
      <c r="I827" s="1"/>
      <c r="J827" s="1"/>
    </row>
    <row r="828" spans="3:10" ht="12.75" customHeight="1">
      <c r="C828" s="33"/>
      <c r="D828" s="33"/>
      <c r="F828" s="1"/>
      <c r="G828" s="1"/>
      <c r="H828" s="1"/>
      <c r="I828" s="1"/>
      <c r="J828" s="1"/>
    </row>
    <row r="829" spans="3:10" ht="12.75" customHeight="1">
      <c r="C829" s="33"/>
      <c r="D829" s="33"/>
      <c r="F829" s="1"/>
      <c r="G829" s="1"/>
      <c r="H829" s="1"/>
      <c r="I829" s="1"/>
      <c r="J829" s="1"/>
    </row>
    <row r="830" spans="3:10" ht="12.75" customHeight="1">
      <c r="C830" s="33"/>
      <c r="D830" s="33"/>
      <c r="F830" s="1"/>
      <c r="G830" s="1"/>
      <c r="H830" s="1"/>
      <c r="I830" s="1"/>
      <c r="J830" s="1"/>
    </row>
    <row r="831" spans="3:10" ht="12.75" customHeight="1">
      <c r="C831" s="33"/>
      <c r="D831" s="33"/>
      <c r="F831" s="1"/>
      <c r="G831" s="1"/>
      <c r="H831" s="1"/>
      <c r="I831" s="1"/>
      <c r="J831" s="1"/>
    </row>
    <row r="832" spans="3:10" ht="12.75" customHeight="1">
      <c r="C832" s="33"/>
      <c r="D832" s="33"/>
      <c r="F832" s="1"/>
      <c r="G832" s="1"/>
      <c r="H832" s="1"/>
      <c r="I832" s="1"/>
      <c r="J832" s="1"/>
    </row>
    <row r="833" spans="3:10" ht="12.75" customHeight="1">
      <c r="C833" s="33"/>
      <c r="D833" s="33"/>
      <c r="F833" s="1"/>
      <c r="G833" s="1"/>
      <c r="H833" s="1"/>
      <c r="I833" s="1"/>
      <c r="J833" s="1"/>
    </row>
    <row r="834" spans="3:10" ht="12.75" customHeight="1">
      <c r="C834" s="33"/>
      <c r="D834" s="33"/>
      <c r="F834" s="1"/>
      <c r="G834" s="1"/>
      <c r="H834" s="1"/>
      <c r="I834" s="1"/>
      <c r="J834" s="1"/>
    </row>
    <row r="835" spans="3:10" ht="12.75" customHeight="1">
      <c r="C835" s="33"/>
      <c r="D835" s="33"/>
      <c r="F835" s="1"/>
      <c r="G835" s="1"/>
      <c r="H835" s="1"/>
      <c r="I835" s="1"/>
      <c r="J835" s="1"/>
    </row>
    <row r="836" spans="3:10" ht="12.75" customHeight="1">
      <c r="C836" s="33"/>
      <c r="D836" s="33"/>
      <c r="F836" s="1"/>
      <c r="G836" s="1"/>
      <c r="H836" s="1"/>
      <c r="I836" s="1"/>
      <c r="J836" s="1"/>
    </row>
    <row r="837" spans="3:10" ht="12.75" customHeight="1">
      <c r="C837" s="33"/>
      <c r="D837" s="33"/>
      <c r="F837" s="1"/>
      <c r="G837" s="1"/>
      <c r="H837" s="1"/>
      <c r="I837" s="1"/>
      <c r="J837" s="1"/>
    </row>
    <row r="838" spans="3:10" ht="12.75" customHeight="1">
      <c r="C838" s="33"/>
      <c r="D838" s="33"/>
      <c r="F838" s="1"/>
      <c r="G838" s="1"/>
      <c r="H838" s="1"/>
      <c r="I838" s="1"/>
      <c r="J838" s="1"/>
    </row>
    <row r="839" spans="3:10" ht="12.75" customHeight="1">
      <c r="C839" s="33"/>
      <c r="D839" s="33"/>
      <c r="F839" s="1"/>
      <c r="G839" s="1"/>
      <c r="H839" s="1"/>
      <c r="I839" s="1"/>
      <c r="J839" s="1"/>
    </row>
    <row r="840" spans="3:10" ht="12.75" customHeight="1">
      <c r="C840" s="33"/>
      <c r="D840" s="33"/>
      <c r="F840" s="1"/>
      <c r="G840" s="1"/>
      <c r="H840" s="1"/>
      <c r="I840" s="1"/>
      <c r="J840" s="1"/>
    </row>
    <row r="841" spans="3:10" ht="12.75" customHeight="1">
      <c r="C841" s="33"/>
      <c r="D841" s="33"/>
      <c r="F841" s="1"/>
      <c r="G841" s="1"/>
      <c r="H841" s="1"/>
      <c r="I841" s="1"/>
      <c r="J841" s="1"/>
    </row>
    <row r="842" spans="3:10" ht="12.75" customHeight="1">
      <c r="C842" s="33"/>
      <c r="D842" s="33"/>
      <c r="F842" s="1"/>
      <c r="G842" s="1"/>
      <c r="H842" s="1"/>
      <c r="I842" s="1"/>
      <c r="J842" s="1"/>
    </row>
    <row r="843" spans="3:10" ht="12.75" customHeight="1">
      <c r="C843" s="33"/>
      <c r="D843" s="33"/>
      <c r="F843" s="1"/>
      <c r="G843" s="1"/>
      <c r="H843" s="1"/>
      <c r="I843" s="1"/>
      <c r="J843" s="1"/>
    </row>
    <row r="844" spans="3:10" ht="12.75" customHeight="1">
      <c r="C844" s="33"/>
      <c r="D844" s="33"/>
      <c r="F844" s="1"/>
      <c r="G844" s="1"/>
      <c r="H844" s="1"/>
      <c r="I844" s="1"/>
      <c r="J844" s="1"/>
    </row>
    <row r="845" spans="3:10" ht="12.75" customHeight="1">
      <c r="C845" s="33"/>
      <c r="D845" s="33"/>
      <c r="F845" s="1"/>
      <c r="G845" s="1"/>
      <c r="H845" s="1"/>
      <c r="I845" s="1"/>
      <c r="J845" s="1"/>
    </row>
    <row r="846" spans="3:10" ht="12.75" customHeight="1">
      <c r="C846" s="33"/>
      <c r="D846" s="33"/>
      <c r="F846" s="1"/>
      <c r="G846" s="1"/>
      <c r="H846" s="1"/>
      <c r="I846" s="1"/>
      <c r="J846" s="1"/>
    </row>
    <row r="847" spans="3:10" ht="12.75" customHeight="1">
      <c r="C847" s="33"/>
      <c r="D847" s="33"/>
      <c r="F847" s="1"/>
      <c r="G847" s="1"/>
      <c r="H847" s="1"/>
      <c r="I847" s="1"/>
      <c r="J847" s="1"/>
    </row>
    <row r="848" spans="3:10" ht="12.75" customHeight="1">
      <c r="C848" s="33"/>
      <c r="D848" s="33"/>
      <c r="F848" s="1"/>
      <c r="G848" s="1"/>
      <c r="H848" s="1"/>
      <c r="I848" s="1"/>
      <c r="J848" s="1"/>
    </row>
    <row r="849" spans="3:10" ht="12.75" customHeight="1">
      <c r="C849" s="33"/>
      <c r="D849" s="33"/>
      <c r="F849" s="1"/>
      <c r="G849" s="1"/>
      <c r="H849" s="1"/>
      <c r="I849" s="1"/>
      <c r="J849" s="1"/>
    </row>
    <row r="850" spans="3:10" ht="12.75" customHeight="1">
      <c r="C850" s="33"/>
      <c r="D850" s="33"/>
      <c r="F850" s="1"/>
      <c r="G850" s="1"/>
      <c r="H850" s="1"/>
      <c r="I850" s="1"/>
      <c r="J850" s="1"/>
    </row>
    <row r="851" spans="3:10" ht="12.75" customHeight="1">
      <c r="C851" s="33"/>
      <c r="D851" s="33"/>
      <c r="F851" s="1"/>
      <c r="G851" s="1"/>
      <c r="H851" s="1"/>
      <c r="I851" s="1"/>
      <c r="J851" s="1"/>
    </row>
    <row r="852" spans="3:10" ht="12.75" customHeight="1">
      <c r="C852" s="33"/>
      <c r="D852" s="33"/>
      <c r="F852" s="1"/>
      <c r="G852" s="1"/>
      <c r="H852" s="1"/>
      <c r="I852" s="1"/>
      <c r="J852" s="1"/>
    </row>
    <row r="853" spans="3:10" ht="12.75" customHeight="1">
      <c r="C853" s="33"/>
      <c r="D853" s="33"/>
      <c r="F853" s="1"/>
      <c r="G853" s="1"/>
      <c r="H853" s="1"/>
      <c r="I853" s="1"/>
      <c r="J853" s="1"/>
    </row>
    <row r="854" spans="3:10" ht="12.75" customHeight="1">
      <c r="C854" s="33"/>
      <c r="D854" s="33"/>
      <c r="F854" s="1"/>
      <c r="G854" s="1"/>
      <c r="H854" s="1"/>
      <c r="I854" s="1"/>
      <c r="J854" s="1"/>
    </row>
    <row r="855" spans="3:10" ht="12.75" customHeight="1">
      <c r="C855" s="33"/>
      <c r="D855" s="33"/>
      <c r="F855" s="1"/>
      <c r="G855" s="1"/>
      <c r="H855" s="1"/>
      <c r="I855" s="1"/>
      <c r="J855" s="1"/>
    </row>
    <row r="856" spans="3:10" ht="12.75" customHeight="1">
      <c r="C856" s="33"/>
      <c r="D856" s="33"/>
      <c r="F856" s="1"/>
      <c r="G856" s="1"/>
      <c r="H856" s="1"/>
      <c r="I856" s="1"/>
      <c r="J856" s="1"/>
    </row>
    <row r="857" spans="3:10" ht="12.75" customHeight="1">
      <c r="C857" s="33"/>
      <c r="D857" s="33"/>
      <c r="F857" s="1"/>
      <c r="G857" s="1"/>
      <c r="H857" s="1"/>
      <c r="I857" s="1"/>
      <c r="J857" s="1"/>
    </row>
    <row r="858" spans="3:10" ht="12.75" customHeight="1">
      <c r="C858" s="33"/>
      <c r="D858" s="33"/>
      <c r="F858" s="1"/>
      <c r="G858" s="1"/>
      <c r="H858" s="1"/>
      <c r="I858" s="1"/>
      <c r="J858" s="1"/>
    </row>
    <row r="859" spans="3:10" ht="12.75" customHeight="1">
      <c r="C859" s="33"/>
      <c r="D859" s="33"/>
      <c r="F859" s="1"/>
      <c r="G859" s="1"/>
      <c r="H859" s="1"/>
      <c r="I859" s="1"/>
      <c r="J859" s="1"/>
    </row>
    <row r="860" spans="3:10" ht="12.75" customHeight="1">
      <c r="C860" s="33"/>
      <c r="D860" s="33"/>
      <c r="F860" s="1"/>
      <c r="G860" s="1"/>
      <c r="H860" s="1"/>
      <c r="I860" s="1"/>
      <c r="J860" s="1"/>
    </row>
    <row r="861" spans="3:10" ht="12.75" customHeight="1">
      <c r="C861" s="33"/>
      <c r="D861" s="33"/>
      <c r="F861" s="1"/>
      <c r="G861" s="1"/>
      <c r="H861" s="1"/>
      <c r="I861" s="1"/>
      <c r="J861" s="1"/>
    </row>
    <row r="862" spans="3:10" ht="12.75" customHeight="1">
      <c r="C862" s="33"/>
      <c r="D862" s="33"/>
      <c r="F862" s="1"/>
      <c r="G862" s="1"/>
      <c r="H862" s="1"/>
      <c r="I862" s="1"/>
      <c r="J862" s="1"/>
    </row>
    <row r="863" spans="3:10" ht="12.75" customHeight="1">
      <c r="C863" s="33"/>
      <c r="D863" s="33"/>
      <c r="F863" s="1"/>
      <c r="G863" s="1"/>
      <c r="H863" s="1"/>
      <c r="I863" s="1"/>
      <c r="J863" s="1"/>
    </row>
    <row r="864" spans="3:10" ht="12.75" customHeight="1">
      <c r="C864" s="33"/>
      <c r="D864" s="33"/>
      <c r="F864" s="1"/>
      <c r="G864" s="1"/>
      <c r="H864" s="1"/>
      <c r="I864" s="1"/>
      <c r="J864" s="1"/>
    </row>
    <row r="865" spans="3:10" ht="12.75" customHeight="1">
      <c r="C865" s="33"/>
      <c r="D865" s="33"/>
      <c r="F865" s="1"/>
      <c r="G865" s="1"/>
      <c r="H865" s="1"/>
      <c r="I865" s="1"/>
      <c r="J865" s="1"/>
    </row>
    <row r="866" spans="3:10" ht="12.75" customHeight="1">
      <c r="C866" s="33"/>
      <c r="D866" s="33"/>
      <c r="F866" s="1"/>
      <c r="G866" s="1"/>
      <c r="H866" s="1"/>
      <c r="I866" s="1"/>
      <c r="J866" s="1"/>
    </row>
    <row r="867" spans="3:10" ht="12.75" customHeight="1">
      <c r="C867" s="33"/>
      <c r="D867" s="33"/>
      <c r="F867" s="1"/>
      <c r="G867" s="1"/>
      <c r="H867" s="1"/>
      <c r="I867" s="1"/>
      <c r="J867" s="1"/>
    </row>
    <row r="868" spans="3:10" ht="12.75" customHeight="1">
      <c r="C868" s="33"/>
      <c r="D868" s="33"/>
      <c r="F868" s="1"/>
      <c r="G868" s="1"/>
      <c r="H868" s="1"/>
      <c r="I868" s="1"/>
      <c r="J868" s="1"/>
    </row>
    <row r="869" spans="3:10" ht="12.75" customHeight="1">
      <c r="C869" s="33"/>
      <c r="D869" s="33"/>
      <c r="F869" s="1"/>
      <c r="G869" s="1"/>
      <c r="H869" s="1"/>
      <c r="I869" s="1"/>
      <c r="J869" s="1"/>
    </row>
    <row r="870" spans="3:10" ht="12.75" customHeight="1">
      <c r="C870" s="33"/>
      <c r="D870" s="33"/>
      <c r="F870" s="1"/>
      <c r="G870" s="1"/>
      <c r="H870" s="1"/>
      <c r="I870" s="1"/>
      <c r="J870" s="1"/>
    </row>
    <row r="871" spans="3:10" ht="12.75" customHeight="1">
      <c r="C871" s="33"/>
      <c r="D871" s="33"/>
      <c r="F871" s="1"/>
      <c r="G871" s="1"/>
      <c r="H871" s="1"/>
      <c r="I871" s="1"/>
      <c r="J871" s="1"/>
    </row>
    <row r="872" spans="3:10" ht="12.75" customHeight="1">
      <c r="C872" s="33"/>
      <c r="D872" s="33"/>
      <c r="F872" s="1"/>
      <c r="G872" s="1"/>
      <c r="H872" s="1"/>
      <c r="I872" s="1"/>
      <c r="J872" s="1"/>
    </row>
    <row r="873" spans="3:10" ht="12.75" customHeight="1">
      <c r="C873" s="33"/>
      <c r="D873" s="33"/>
      <c r="F873" s="1"/>
      <c r="G873" s="1"/>
      <c r="H873" s="1"/>
      <c r="I873" s="1"/>
      <c r="J873" s="1"/>
    </row>
    <row r="874" spans="3:10" ht="12.75" customHeight="1">
      <c r="C874" s="33"/>
      <c r="D874" s="33"/>
      <c r="F874" s="1"/>
      <c r="G874" s="1"/>
      <c r="H874" s="1"/>
      <c r="I874" s="1"/>
      <c r="J874" s="1"/>
    </row>
    <row r="875" spans="3:10" ht="12.75" customHeight="1">
      <c r="C875" s="33"/>
      <c r="D875" s="33"/>
      <c r="F875" s="1"/>
      <c r="G875" s="1"/>
      <c r="H875" s="1"/>
      <c r="I875" s="1"/>
      <c r="J875" s="1"/>
    </row>
    <row r="876" spans="3:10" ht="12.75" customHeight="1">
      <c r="C876" s="33"/>
      <c r="D876" s="33"/>
      <c r="F876" s="1"/>
      <c r="G876" s="1"/>
      <c r="H876" s="1"/>
      <c r="I876" s="1"/>
      <c r="J876" s="1"/>
    </row>
    <row r="877" spans="3:10" ht="12.75" customHeight="1">
      <c r="C877" s="33"/>
      <c r="D877" s="33"/>
      <c r="F877" s="1"/>
      <c r="G877" s="1"/>
      <c r="H877" s="1"/>
      <c r="I877" s="1"/>
      <c r="J877" s="1"/>
    </row>
    <row r="878" spans="3:10" ht="12.75" customHeight="1">
      <c r="C878" s="33"/>
      <c r="D878" s="33"/>
      <c r="F878" s="1"/>
      <c r="G878" s="1"/>
      <c r="H878" s="1"/>
      <c r="I878" s="1"/>
      <c r="J878" s="1"/>
    </row>
    <row r="879" spans="3:10" ht="12.75" customHeight="1">
      <c r="C879" s="33"/>
      <c r="D879" s="33"/>
      <c r="F879" s="1"/>
      <c r="G879" s="1"/>
      <c r="H879" s="1"/>
      <c r="I879" s="1"/>
      <c r="J879" s="1"/>
    </row>
    <row r="880" spans="3:10" ht="12.75" customHeight="1">
      <c r="C880" s="33"/>
      <c r="D880" s="33"/>
      <c r="F880" s="1"/>
      <c r="G880" s="1"/>
      <c r="H880" s="1"/>
      <c r="I880" s="1"/>
      <c r="J880" s="1"/>
    </row>
    <row r="881" spans="3:10" ht="12.75" customHeight="1">
      <c r="C881" s="33"/>
      <c r="D881" s="33"/>
      <c r="F881" s="1"/>
      <c r="G881" s="1"/>
      <c r="H881" s="1"/>
      <c r="I881" s="1"/>
      <c r="J881" s="1"/>
    </row>
    <row r="882" spans="3:10" ht="12.75" customHeight="1">
      <c r="C882" s="33"/>
      <c r="D882" s="33"/>
      <c r="F882" s="1"/>
      <c r="G882" s="1"/>
      <c r="H882" s="1"/>
      <c r="I882" s="1"/>
      <c r="J882" s="1"/>
    </row>
    <row r="883" spans="3:10" ht="12.75" customHeight="1">
      <c r="C883" s="33"/>
      <c r="D883" s="33"/>
      <c r="F883" s="1"/>
      <c r="G883" s="1"/>
      <c r="H883" s="1"/>
      <c r="I883" s="1"/>
      <c r="J883" s="1"/>
    </row>
    <row r="884" spans="3:10" ht="12.75" customHeight="1">
      <c r="C884" s="33"/>
      <c r="D884" s="33"/>
      <c r="F884" s="1"/>
      <c r="G884" s="1"/>
      <c r="H884" s="1"/>
      <c r="I884" s="1"/>
      <c r="J884" s="1"/>
    </row>
    <row r="885" spans="3:10" ht="12.75" customHeight="1">
      <c r="C885" s="33"/>
      <c r="D885" s="33"/>
      <c r="F885" s="1"/>
      <c r="G885" s="1"/>
      <c r="H885" s="1"/>
      <c r="I885" s="1"/>
      <c r="J885" s="1"/>
    </row>
    <row r="886" spans="3:10" ht="12.75" customHeight="1">
      <c r="C886" s="33"/>
      <c r="D886" s="33"/>
      <c r="F886" s="1"/>
      <c r="G886" s="1"/>
      <c r="H886" s="1"/>
      <c r="I886" s="1"/>
      <c r="J886" s="1"/>
    </row>
    <row r="887" spans="3:10" ht="12.75" customHeight="1">
      <c r="C887" s="33"/>
      <c r="D887" s="33"/>
      <c r="F887" s="1"/>
      <c r="G887" s="1"/>
      <c r="H887" s="1"/>
      <c r="I887" s="1"/>
      <c r="J887" s="1"/>
    </row>
    <row r="888" spans="3:10" ht="12.75" customHeight="1">
      <c r="C888" s="33"/>
      <c r="D888" s="33"/>
      <c r="F888" s="1"/>
      <c r="G888" s="1"/>
      <c r="H888" s="1"/>
      <c r="I888" s="1"/>
      <c r="J888" s="1"/>
    </row>
    <row r="889" spans="3:10" ht="12.75" customHeight="1">
      <c r="C889" s="33"/>
      <c r="D889" s="33"/>
      <c r="F889" s="1"/>
      <c r="G889" s="1"/>
      <c r="H889" s="1"/>
      <c r="I889" s="1"/>
      <c r="J889" s="1"/>
    </row>
    <row r="890" spans="3:10" ht="12.75" customHeight="1">
      <c r="C890" s="33"/>
      <c r="D890" s="33"/>
      <c r="F890" s="1"/>
      <c r="G890" s="1"/>
      <c r="H890" s="1"/>
      <c r="I890" s="1"/>
      <c r="J890" s="1"/>
    </row>
    <row r="891" spans="3:10" ht="12.75" customHeight="1">
      <c r="C891" s="33"/>
      <c r="D891" s="33"/>
      <c r="F891" s="1"/>
      <c r="G891" s="1"/>
      <c r="H891" s="1"/>
      <c r="I891" s="1"/>
      <c r="J891" s="1"/>
    </row>
    <row r="892" spans="3:10" ht="12.75" customHeight="1">
      <c r="C892" s="33"/>
      <c r="D892" s="33"/>
      <c r="F892" s="1"/>
      <c r="G892" s="1"/>
      <c r="H892" s="1"/>
      <c r="I892" s="1"/>
      <c r="J892" s="1"/>
    </row>
    <row r="893" spans="3:10" ht="12.75" customHeight="1">
      <c r="C893" s="33"/>
      <c r="D893" s="33"/>
      <c r="F893" s="1"/>
      <c r="G893" s="1"/>
      <c r="H893" s="1"/>
      <c r="I893" s="1"/>
      <c r="J893" s="1"/>
    </row>
    <row r="894" spans="3:10" ht="12.75" customHeight="1">
      <c r="C894" s="33"/>
      <c r="D894" s="33"/>
      <c r="F894" s="1"/>
      <c r="G894" s="1"/>
      <c r="H894" s="1"/>
      <c r="I894" s="1"/>
      <c r="J894" s="1"/>
    </row>
    <row r="895" spans="3:10" ht="12.75" customHeight="1">
      <c r="C895" s="33"/>
      <c r="D895" s="33"/>
      <c r="F895" s="1"/>
      <c r="G895" s="1"/>
      <c r="H895" s="1"/>
      <c r="I895" s="1"/>
      <c r="J895" s="1"/>
    </row>
    <row r="896" spans="3:10" ht="12.75" customHeight="1">
      <c r="C896" s="33"/>
      <c r="D896" s="33"/>
      <c r="F896" s="1"/>
      <c r="G896" s="1"/>
      <c r="H896" s="1"/>
      <c r="I896" s="1"/>
      <c r="J896" s="1"/>
    </row>
    <row r="897" spans="3:10" ht="12.75" customHeight="1">
      <c r="C897" s="33"/>
      <c r="D897" s="33"/>
      <c r="F897" s="1"/>
      <c r="G897" s="1"/>
      <c r="H897" s="1"/>
      <c r="I897" s="1"/>
      <c r="J897" s="1"/>
    </row>
    <row r="898" spans="3:10" ht="12.75" customHeight="1">
      <c r="C898" s="33"/>
      <c r="D898" s="33"/>
      <c r="F898" s="1"/>
      <c r="G898" s="1"/>
      <c r="H898" s="1"/>
      <c r="I898" s="1"/>
      <c r="J898" s="1"/>
    </row>
    <row r="899" spans="3:10" ht="12.75" customHeight="1">
      <c r="C899" s="33"/>
      <c r="D899" s="33"/>
      <c r="F899" s="1"/>
      <c r="G899" s="1"/>
      <c r="H899" s="1"/>
      <c r="I899" s="1"/>
      <c r="J899" s="1"/>
    </row>
    <row r="900" spans="3:10" ht="12.75" customHeight="1">
      <c r="C900" s="33"/>
      <c r="D900" s="33"/>
      <c r="F900" s="1"/>
      <c r="G900" s="1"/>
      <c r="H900" s="1"/>
      <c r="I900" s="1"/>
      <c r="J900" s="1"/>
    </row>
    <row r="901" spans="3:10" ht="12.75" customHeight="1">
      <c r="C901" s="33"/>
      <c r="D901" s="33"/>
      <c r="F901" s="1"/>
      <c r="G901" s="1"/>
      <c r="H901" s="1"/>
      <c r="I901" s="1"/>
      <c r="J901" s="1"/>
    </row>
    <row r="902" spans="3:10" ht="12.75" customHeight="1">
      <c r="C902" s="33"/>
      <c r="D902" s="33"/>
      <c r="F902" s="1"/>
      <c r="G902" s="1"/>
      <c r="H902" s="1"/>
      <c r="I902" s="1"/>
      <c r="J902" s="1"/>
    </row>
    <row r="903" spans="3:10" ht="12.75" customHeight="1">
      <c r="C903" s="33"/>
      <c r="D903" s="33"/>
      <c r="F903" s="1"/>
      <c r="G903" s="1"/>
      <c r="H903" s="1"/>
      <c r="I903" s="1"/>
      <c r="J903" s="1"/>
    </row>
    <row r="904" spans="3:10" ht="12.75" customHeight="1">
      <c r="C904" s="33"/>
      <c r="D904" s="33"/>
      <c r="F904" s="1"/>
      <c r="G904" s="1"/>
      <c r="H904" s="1"/>
      <c r="I904" s="1"/>
      <c r="J904" s="1"/>
    </row>
    <row r="905" spans="3:10" ht="12.75" customHeight="1">
      <c r="C905" s="33"/>
      <c r="D905" s="33"/>
      <c r="F905" s="1"/>
      <c r="G905" s="1"/>
      <c r="H905" s="1"/>
      <c r="I905" s="1"/>
      <c r="J905" s="1"/>
    </row>
    <row r="906" spans="3:10" ht="12.75" customHeight="1">
      <c r="C906" s="33"/>
      <c r="D906" s="33"/>
      <c r="F906" s="1"/>
      <c r="G906" s="1"/>
      <c r="H906" s="1"/>
      <c r="I906" s="1"/>
      <c r="J906" s="1"/>
    </row>
    <row r="907" spans="3:10" ht="12.75" customHeight="1">
      <c r="C907" s="33"/>
      <c r="D907" s="33"/>
      <c r="F907" s="1"/>
      <c r="G907" s="1"/>
      <c r="H907" s="1"/>
      <c r="I907" s="1"/>
      <c r="J907" s="1"/>
    </row>
    <row r="908" spans="3:10" ht="12.75" customHeight="1">
      <c r="C908" s="33"/>
      <c r="D908" s="33"/>
      <c r="F908" s="1"/>
      <c r="G908" s="1"/>
      <c r="H908" s="1"/>
      <c r="I908" s="1"/>
      <c r="J908" s="1"/>
    </row>
    <row r="909" spans="3:10" ht="12.75" customHeight="1">
      <c r="C909" s="33"/>
      <c r="D909" s="33"/>
      <c r="F909" s="1"/>
      <c r="G909" s="1"/>
      <c r="H909" s="1"/>
      <c r="I909" s="1"/>
      <c r="J909" s="1"/>
    </row>
    <row r="910" spans="3:10" ht="12.75" customHeight="1">
      <c r="C910" s="33"/>
      <c r="D910" s="33"/>
      <c r="F910" s="1"/>
      <c r="G910" s="1"/>
      <c r="H910" s="1"/>
      <c r="I910" s="1"/>
      <c r="J910" s="1"/>
    </row>
    <row r="911" spans="3:10" ht="12.75" customHeight="1">
      <c r="C911" s="33"/>
      <c r="D911" s="33"/>
      <c r="F911" s="1"/>
      <c r="G911" s="1"/>
      <c r="H911" s="1"/>
      <c r="I911" s="1"/>
      <c r="J911" s="1"/>
    </row>
    <row r="912" spans="3:10" ht="12.75" customHeight="1">
      <c r="C912" s="33"/>
      <c r="D912" s="33"/>
      <c r="F912" s="1"/>
      <c r="G912" s="1"/>
      <c r="H912" s="1"/>
      <c r="I912" s="1"/>
      <c r="J912" s="1"/>
    </row>
    <row r="913" spans="3:10" ht="12.75" customHeight="1">
      <c r="C913" s="33"/>
      <c r="D913" s="33"/>
      <c r="F913" s="1"/>
      <c r="G913" s="1"/>
      <c r="H913" s="1"/>
      <c r="I913" s="1"/>
      <c r="J913" s="1"/>
    </row>
    <row r="914" spans="3:10" ht="12.75" customHeight="1">
      <c r="C914" s="33"/>
      <c r="D914" s="33"/>
      <c r="F914" s="1"/>
      <c r="G914" s="1"/>
      <c r="H914" s="1"/>
      <c r="I914" s="1"/>
      <c r="J914" s="1"/>
    </row>
    <row r="915" spans="3:10" ht="12.75" customHeight="1">
      <c r="C915" s="33"/>
      <c r="D915" s="33"/>
      <c r="F915" s="1"/>
      <c r="G915" s="1"/>
      <c r="H915" s="1"/>
      <c r="I915" s="1"/>
      <c r="J915" s="1"/>
    </row>
    <row r="916" spans="3:10" ht="12.75" customHeight="1">
      <c r="C916" s="33"/>
      <c r="D916" s="33"/>
      <c r="F916" s="1"/>
      <c r="G916" s="1"/>
      <c r="H916" s="1"/>
      <c r="I916" s="1"/>
      <c r="J916" s="1"/>
    </row>
    <row r="917" spans="3:10" ht="12.75" customHeight="1">
      <c r="C917" s="33"/>
      <c r="D917" s="33"/>
      <c r="F917" s="1"/>
      <c r="G917" s="1"/>
      <c r="H917" s="1"/>
      <c r="I917" s="1"/>
      <c r="J917" s="1"/>
    </row>
    <row r="918" spans="3:10" ht="12.75" customHeight="1">
      <c r="C918" s="33"/>
      <c r="D918" s="33"/>
      <c r="F918" s="1"/>
      <c r="G918" s="1"/>
      <c r="H918" s="1"/>
      <c r="I918" s="1"/>
      <c r="J918" s="1"/>
    </row>
    <row r="919" spans="3:10" ht="12.75" customHeight="1">
      <c r="C919" s="33"/>
      <c r="D919" s="33"/>
      <c r="F919" s="1"/>
      <c r="G919" s="1"/>
      <c r="H919" s="1"/>
      <c r="I919" s="1"/>
      <c r="J919" s="1"/>
    </row>
    <row r="920" spans="3:10" ht="12.75" customHeight="1">
      <c r="C920" s="33"/>
      <c r="D920" s="33"/>
      <c r="F920" s="1"/>
      <c r="G920" s="1"/>
      <c r="H920" s="1"/>
      <c r="I920" s="1"/>
      <c r="J920" s="1"/>
    </row>
    <row r="921" spans="3:10" ht="12.75" customHeight="1">
      <c r="C921" s="33"/>
      <c r="D921" s="33"/>
      <c r="F921" s="1"/>
      <c r="G921" s="1"/>
      <c r="H921" s="1"/>
      <c r="I921" s="1"/>
      <c r="J921" s="1"/>
    </row>
    <row r="922" spans="3:10" ht="12.75" customHeight="1">
      <c r="C922" s="33"/>
      <c r="D922" s="33"/>
      <c r="F922" s="1"/>
      <c r="G922" s="1"/>
      <c r="H922" s="1"/>
      <c r="I922" s="1"/>
      <c r="J922" s="1"/>
    </row>
    <row r="923" spans="3:10" ht="12.75" customHeight="1">
      <c r="C923" s="33"/>
      <c r="D923" s="33"/>
      <c r="F923" s="1"/>
      <c r="G923" s="1"/>
      <c r="H923" s="1"/>
      <c r="I923" s="1"/>
      <c r="J923" s="1"/>
    </row>
    <row r="924" spans="3:10" ht="12.75" customHeight="1">
      <c r="C924" s="33"/>
      <c r="D924" s="33"/>
      <c r="F924" s="1"/>
      <c r="G924" s="1"/>
      <c r="H924" s="1"/>
      <c r="I924" s="1"/>
      <c r="J924" s="1"/>
    </row>
    <row r="925" spans="3:10" ht="12.75" customHeight="1">
      <c r="C925" s="33"/>
      <c r="D925" s="33"/>
      <c r="F925" s="1"/>
      <c r="G925" s="1"/>
      <c r="H925" s="1"/>
      <c r="I925" s="1"/>
      <c r="J925" s="1"/>
    </row>
    <row r="926" spans="3:10" ht="12.75" customHeight="1">
      <c r="C926" s="33"/>
      <c r="D926" s="33"/>
      <c r="F926" s="1"/>
      <c r="G926" s="1"/>
      <c r="H926" s="1"/>
      <c r="I926" s="1"/>
      <c r="J926" s="1"/>
    </row>
    <row r="927" spans="3:10" ht="12.75" customHeight="1">
      <c r="C927" s="33"/>
      <c r="D927" s="33"/>
      <c r="F927" s="1"/>
      <c r="G927" s="1"/>
      <c r="H927" s="1"/>
      <c r="I927" s="1"/>
      <c r="J927" s="1"/>
    </row>
    <row r="928" spans="3:10" ht="12.75" customHeight="1">
      <c r="C928" s="33"/>
      <c r="D928" s="33"/>
      <c r="F928" s="1"/>
      <c r="G928" s="1"/>
      <c r="H928" s="1"/>
      <c r="I928" s="1"/>
      <c r="J928" s="1"/>
    </row>
    <row r="929" spans="3:10" ht="12.75" customHeight="1">
      <c r="C929" s="33"/>
      <c r="D929" s="33"/>
      <c r="F929" s="1"/>
      <c r="G929" s="1"/>
      <c r="H929" s="1"/>
      <c r="I929" s="1"/>
      <c r="J929" s="1"/>
    </row>
    <row r="930" spans="3:10" ht="12.75" customHeight="1">
      <c r="C930" s="33"/>
      <c r="D930" s="33"/>
      <c r="F930" s="1"/>
      <c r="G930" s="1"/>
      <c r="H930" s="1"/>
      <c r="I930" s="1"/>
      <c r="J930" s="1"/>
    </row>
    <row r="931" spans="3:10" ht="12.75" customHeight="1">
      <c r="C931" s="33"/>
      <c r="D931" s="33"/>
      <c r="F931" s="1"/>
      <c r="G931" s="1"/>
      <c r="H931" s="1"/>
      <c r="I931" s="1"/>
      <c r="J931" s="1"/>
    </row>
    <row r="932" spans="3:10" ht="12.75" customHeight="1">
      <c r="C932" s="33"/>
      <c r="D932" s="33"/>
      <c r="F932" s="1"/>
      <c r="G932" s="1"/>
      <c r="H932" s="1"/>
      <c r="I932" s="1"/>
      <c r="J932" s="1"/>
    </row>
    <row r="933" spans="3:10" ht="12.75" customHeight="1">
      <c r="C933" s="33"/>
      <c r="D933" s="33"/>
      <c r="F933" s="1"/>
      <c r="G933" s="1"/>
      <c r="H933" s="1"/>
      <c r="I933" s="1"/>
      <c r="J933" s="1"/>
    </row>
    <row r="934" spans="3:10" ht="12.75" customHeight="1">
      <c r="C934" s="33"/>
      <c r="D934" s="33"/>
      <c r="F934" s="1"/>
      <c r="G934" s="1"/>
      <c r="H934" s="1"/>
      <c r="I934" s="1"/>
      <c r="J934" s="1"/>
    </row>
    <row r="935" spans="3:10" ht="12.75" customHeight="1">
      <c r="C935" s="33"/>
      <c r="D935" s="33"/>
      <c r="F935" s="1"/>
      <c r="G935" s="1"/>
      <c r="H935" s="1"/>
      <c r="I935" s="1"/>
      <c r="J935" s="1"/>
    </row>
    <row r="936" spans="3:10" ht="12.75" customHeight="1">
      <c r="C936" s="33"/>
      <c r="D936" s="33"/>
      <c r="F936" s="1"/>
      <c r="G936" s="1"/>
      <c r="H936" s="1"/>
      <c r="I936" s="1"/>
      <c r="J936" s="1"/>
    </row>
    <row r="937" spans="3:10" ht="12.75" customHeight="1">
      <c r="C937" s="33"/>
      <c r="D937" s="33"/>
      <c r="F937" s="1"/>
      <c r="G937" s="1"/>
      <c r="H937" s="1"/>
      <c r="I937" s="1"/>
      <c r="J937" s="1"/>
    </row>
    <row r="938" spans="3:10" ht="12.75" customHeight="1">
      <c r="C938" s="33"/>
      <c r="D938" s="33"/>
      <c r="F938" s="1"/>
      <c r="G938" s="1"/>
      <c r="H938" s="1"/>
      <c r="I938" s="1"/>
      <c r="J938" s="1"/>
    </row>
    <row r="939" spans="3:10" ht="12.75" customHeight="1">
      <c r="C939" s="33"/>
      <c r="D939" s="33"/>
      <c r="F939" s="1"/>
      <c r="G939" s="1"/>
      <c r="H939" s="1"/>
      <c r="I939" s="1"/>
      <c r="J939" s="1"/>
    </row>
    <row r="940" spans="3:10" ht="12.75" customHeight="1">
      <c r="C940" s="33"/>
      <c r="D940" s="33"/>
      <c r="F940" s="1"/>
      <c r="G940" s="1"/>
      <c r="H940" s="1"/>
      <c r="I940" s="1"/>
      <c r="J940" s="1"/>
    </row>
    <row r="941" spans="3:10" ht="12.75" customHeight="1">
      <c r="C941" s="33"/>
      <c r="D941" s="33"/>
      <c r="F941" s="1"/>
      <c r="G941" s="1"/>
      <c r="H941" s="1"/>
      <c r="I941" s="1"/>
      <c r="J941" s="1"/>
    </row>
    <row r="942" spans="3:10" ht="12.75" customHeight="1">
      <c r="C942" s="33"/>
      <c r="D942" s="33"/>
      <c r="F942" s="1"/>
      <c r="G942" s="1"/>
      <c r="H942" s="1"/>
      <c r="I942" s="1"/>
      <c r="J942" s="1"/>
    </row>
    <row r="943" spans="3:10" ht="12.75" customHeight="1">
      <c r="C943" s="33"/>
      <c r="D943" s="33"/>
      <c r="F943" s="1"/>
      <c r="G943" s="1"/>
      <c r="H943" s="1"/>
      <c r="I943" s="1"/>
      <c r="J943" s="1"/>
    </row>
    <row r="944" spans="3:10" ht="12.75" customHeight="1">
      <c r="C944" s="33"/>
      <c r="D944" s="33"/>
      <c r="F944" s="1"/>
      <c r="G944" s="1"/>
      <c r="H944" s="1"/>
      <c r="I944" s="1"/>
      <c r="J944" s="1"/>
    </row>
    <row r="945" spans="3:10" ht="12.75" customHeight="1">
      <c r="C945" s="33"/>
      <c r="D945" s="33"/>
      <c r="F945" s="1"/>
      <c r="G945" s="1"/>
      <c r="H945" s="1"/>
      <c r="I945" s="1"/>
      <c r="J945" s="1"/>
    </row>
    <row r="946" spans="3:10" ht="12.75" customHeight="1">
      <c r="C946" s="33"/>
      <c r="D946" s="33"/>
      <c r="F946" s="1"/>
      <c r="G946" s="1"/>
      <c r="H946" s="1"/>
      <c r="I946" s="1"/>
      <c r="J946" s="1"/>
    </row>
    <row r="947" spans="3:10" ht="12.75" customHeight="1">
      <c r="C947" s="33"/>
      <c r="D947" s="33"/>
      <c r="F947" s="1"/>
      <c r="G947" s="1"/>
      <c r="H947" s="1"/>
      <c r="I947" s="1"/>
      <c r="J947" s="1"/>
    </row>
    <row r="948" spans="3:10" ht="12.75" customHeight="1">
      <c r="C948" s="33"/>
      <c r="D948" s="33"/>
      <c r="F948" s="1"/>
      <c r="G948" s="1"/>
      <c r="H948" s="1"/>
      <c r="I948" s="1"/>
      <c r="J948" s="1"/>
    </row>
    <row r="949" spans="3:10" ht="12.75" customHeight="1">
      <c r="C949" s="33"/>
      <c r="D949" s="33"/>
      <c r="F949" s="1"/>
      <c r="G949" s="1"/>
      <c r="H949" s="1"/>
      <c r="I949" s="1"/>
      <c r="J949" s="1"/>
    </row>
    <row r="950" spans="3:10" ht="12.75" customHeight="1">
      <c r="C950" s="33"/>
      <c r="D950" s="33"/>
      <c r="F950" s="1"/>
      <c r="G950" s="1"/>
      <c r="H950" s="1"/>
      <c r="I950" s="1"/>
      <c r="J950" s="1"/>
    </row>
    <row r="951" spans="3:10" ht="12.75" customHeight="1">
      <c r="C951" s="33"/>
      <c r="D951" s="33"/>
      <c r="F951" s="1"/>
      <c r="G951" s="1"/>
      <c r="H951" s="1"/>
      <c r="I951" s="1"/>
      <c r="J951" s="1"/>
    </row>
    <row r="952" spans="3:10" ht="12.75" customHeight="1">
      <c r="C952" s="33"/>
      <c r="D952" s="33"/>
      <c r="F952" s="1"/>
      <c r="G952" s="1"/>
      <c r="H952" s="1"/>
      <c r="I952" s="1"/>
      <c r="J952" s="1"/>
    </row>
    <row r="953" spans="3:10" ht="12.75" customHeight="1">
      <c r="C953" s="33"/>
      <c r="D953" s="33"/>
      <c r="F953" s="1"/>
      <c r="G953" s="1"/>
      <c r="H953" s="1"/>
      <c r="I953" s="1"/>
      <c r="J953" s="1"/>
    </row>
    <row r="954" spans="3:10" ht="12.75" customHeight="1">
      <c r="C954" s="33"/>
      <c r="D954" s="33"/>
      <c r="F954" s="1"/>
      <c r="G954" s="1"/>
      <c r="H954" s="1"/>
      <c r="I954" s="1"/>
      <c r="J954" s="1"/>
    </row>
    <row r="955" spans="3:10" ht="12.75" customHeight="1">
      <c r="C955" s="33"/>
      <c r="D955" s="33"/>
      <c r="F955" s="1"/>
      <c r="G955" s="1"/>
      <c r="H955" s="1"/>
      <c r="I955" s="1"/>
      <c r="J955" s="1"/>
    </row>
    <row r="956" spans="3:10" ht="12.75" customHeight="1">
      <c r="C956" s="33"/>
      <c r="D956" s="33"/>
      <c r="F956" s="1"/>
      <c r="G956" s="1"/>
      <c r="H956" s="1"/>
      <c r="I956" s="1"/>
      <c r="J956" s="1"/>
    </row>
    <row r="957" spans="3:10" ht="12.75" customHeight="1">
      <c r="C957" s="33"/>
      <c r="D957" s="33"/>
      <c r="F957" s="1"/>
      <c r="G957" s="1"/>
      <c r="H957" s="1"/>
      <c r="I957" s="1"/>
      <c r="J957" s="1"/>
    </row>
    <row r="958" spans="3:10" ht="12.75" customHeight="1">
      <c r="C958" s="33"/>
      <c r="D958" s="33"/>
      <c r="F958" s="1"/>
      <c r="G958" s="1"/>
      <c r="H958" s="1"/>
      <c r="I958" s="1"/>
      <c r="J958" s="1"/>
    </row>
    <row r="959" spans="3:10" ht="12.75" customHeight="1">
      <c r="C959" s="33"/>
      <c r="D959" s="33"/>
      <c r="F959" s="1"/>
      <c r="G959" s="1"/>
      <c r="H959" s="1"/>
      <c r="I959" s="1"/>
      <c r="J959" s="1"/>
    </row>
    <row r="960" spans="3:10" ht="12.75" customHeight="1">
      <c r="C960" s="33"/>
      <c r="D960" s="33"/>
      <c r="F960" s="1"/>
      <c r="G960" s="1"/>
      <c r="H960" s="1"/>
      <c r="I960" s="1"/>
      <c r="J960" s="1"/>
    </row>
    <row r="961" spans="3:10" ht="12.75" customHeight="1">
      <c r="C961" s="33"/>
      <c r="D961" s="33"/>
      <c r="F961" s="1"/>
      <c r="G961" s="1"/>
      <c r="H961" s="1"/>
      <c r="I961" s="1"/>
      <c r="J961" s="1"/>
    </row>
    <row r="962" spans="3:10" ht="12.75" customHeight="1">
      <c r="C962" s="33"/>
      <c r="D962" s="33"/>
      <c r="F962" s="1"/>
      <c r="G962" s="1"/>
      <c r="H962" s="1"/>
      <c r="I962" s="1"/>
      <c r="J962" s="1"/>
    </row>
    <row r="963" spans="3:10" ht="12.75" customHeight="1">
      <c r="C963" s="33"/>
      <c r="D963" s="33"/>
      <c r="F963" s="1"/>
      <c r="G963" s="1"/>
      <c r="H963" s="1"/>
      <c r="I963" s="1"/>
      <c r="J963" s="1"/>
    </row>
    <row r="964" spans="3:10" ht="12.75" customHeight="1">
      <c r="C964" s="33"/>
      <c r="D964" s="33"/>
      <c r="F964" s="1"/>
      <c r="G964" s="1"/>
      <c r="H964" s="1"/>
      <c r="I964" s="1"/>
      <c r="J964" s="1"/>
    </row>
    <row r="965" spans="3:10" ht="12.75" customHeight="1">
      <c r="C965" s="33"/>
      <c r="D965" s="33"/>
      <c r="F965" s="1"/>
      <c r="G965" s="1"/>
      <c r="H965" s="1"/>
      <c r="I965" s="1"/>
      <c r="J965" s="1"/>
    </row>
    <row r="966" spans="3:10" ht="12.75" customHeight="1">
      <c r="C966" s="33"/>
      <c r="D966" s="33"/>
      <c r="F966" s="1"/>
      <c r="G966" s="1"/>
      <c r="H966" s="1"/>
      <c r="I966" s="1"/>
      <c r="J966" s="1"/>
    </row>
    <row r="967" spans="3:10" ht="12.75" customHeight="1">
      <c r="C967" s="33"/>
      <c r="D967" s="33"/>
      <c r="F967" s="1"/>
      <c r="G967" s="1"/>
      <c r="H967" s="1"/>
      <c r="I967" s="1"/>
      <c r="J967" s="1"/>
    </row>
    <row r="968" spans="3:10" ht="12.75" customHeight="1">
      <c r="C968" s="33"/>
      <c r="D968" s="33"/>
      <c r="F968" s="1"/>
      <c r="G968" s="1"/>
      <c r="H968" s="1"/>
      <c r="I968" s="1"/>
      <c r="J968" s="1"/>
    </row>
    <row r="969" spans="3:10" ht="12.75" customHeight="1">
      <c r="C969" s="33"/>
      <c r="D969" s="33"/>
      <c r="F969" s="1"/>
      <c r="G969" s="1"/>
      <c r="H969" s="1"/>
      <c r="I969" s="1"/>
      <c r="J969" s="1"/>
    </row>
    <row r="970" spans="3:10" ht="12.75" customHeight="1">
      <c r="C970" s="33"/>
      <c r="D970" s="33"/>
      <c r="F970" s="1"/>
      <c r="G970" s="1"/>
      <c r="H970" s="1"/>
      <c r="I970" s="1"/>
      <c r="J970" s="1"/>
    </row>
    <row r="971" spans="3:10" ht="12.75" customHeight="1">
      <c r="C971" s="33"/>
      <c r="D971" s="33"/>
      <c r="F971" s="1"/>
      <c r="G971" s="1"/>
      <c r="H971" s="1"/>
      <c r="I971" s="1"/>
      <c r="J971" s="1"/>
    </row>
    <row r="972" spans="3:10" ht="12.75" customHeight="1">
      <c r="C972" s="33"/>
      <c r="D972" s="33"/>
      <c r="F972" s="1"/>
      <c r="G972" s="1"/>
      <c r="H972" s="1"/>
      <c r="I972" s="1"/>
      <c r="J972" s="1"/>
    </row>
    <row r="973" spans="3:10" ht="12.75" customHeight="1">
      <c r="C973" s="33"/>
      <c r="D973" s="33"/>
      <c r="F973" s="1"/>
      <c r="G973" s="1"/>
      <c r="H973" s="1"/>
      <c r="I973" s="1"/>
      <c r="J973" s="1"/>
    </row>
    <row r="974" spans="3:10" ht="12.75" customHeight="1">
      <c r="C974" s="33"/>
      <c r="D974" s="33"/>
      <c r="F974" s="1"/>
      <c r="G974" s="1"/>
      <c r="H974" s="1"/>
      <c r="I974" s="1"/>
      <c r="J974" s="1"/>
    </row>
    <row r="975" spans="3:10" ht="12.75" customHeight="1">
      <c r="C975" s="33"/>
      <c r="D975" s="33"/>
      <c r="F975" s="1"/>
      <c r="G975" s="1"/>
      <c r="H975" s="1"/>
      <c r="I975" s="1"/>
      <c r="J975" s="1"/>
    </row>
    <row r="976" spans="3:10" ht="12.75" customHeight="1">
      <c r="C976" s="33"/>
      <c r="D976" s="33"/>
      <c r="F976" s="1"/>
      <c r="G976" s="1"/>
      <c r="H976" s="1"/>
      <c r="I976" s="1"/>
      <c r="J976" s="1"/>
    </row>
    <row r="977" spans="3:10" ht="12.75" customHeight="1">
      <c r="C977" s="33"/>
      <c r="D977" s="33"/>
      <c r="F977" s="1"/>
      <c r="G977" s="1"/>
      <c r="H977" s="1"/>
      <c r="I977" s="1"/>
      <c r="J977" s="1"/>
    </row>
    <row r="978" spans="3:10" ht="12.75" customHeight="1">
      <c r="C978" s="33"/>
      <c r="D978" s="33"/>
      <c r="F978" s="1"/>
      <c r="G978" s="1"/>
      <c r="H978" s="1"/>
      <c r="I978" s="1"/>
      <c r="J978" s="1"/>
    </row>
    <row r="979" spans="3:10" ht="12.75" customHeight="1">
      <c r="C979" s="33"/>
      <c r="D979" s="33"/>
      <c r="F979" s="1"/>
      <c r="G979" s="1"/>
      <c r="H979" s="1"/>
      <c r="I979" s="1"/>
      <c r="J979" s="1"/>
    </row>
    <row r="980" spans="3:10" ht="12.75" customHeight="1">
      <c r="C980" s="33"/>
      <c r="D980" s="33"/>
      <c r="F980" s="1"/>
      <c r="G980" s="1"/>
      <c r="H980" s="1"/>
      <c r="I980" s="1"/>
      <c r="J980" s="1"/>
    </row>
    <row r="981" spans="3:10" ht="12.75" customHeight="1">
      <c r="C981" s="33"/>
      <c r="D981" s="33"/>
      <c r="F981" s="1"/>
      <c r="G981" s="1"/>
      <c r="H981" s="1"/>
      <c r="I981" s="1"/>
      <c r="J981" s="1"/>
    </row>
    <row r="982" spans="3:10" ht="12.75" customHeight="1">
      <c r="C982" s="33"/>
      <c r="D982" s="33"/>
      <c r="F982" s="1"/>
      <c r="G982" s="1"/>
      <c r="H982" s="1"/>
      <c r="I982" s="1"/>
      <c r="J982" s="1"/>
    </row>
    <row r="983" spans="3:10" ht="12.75" customHeight="1">
      <c r="C983" s="33"/>
      <c r="D983" s="33"/>
      <c r="F983" s="1"/>
      <c r="G983" s="1"/>
      <c r="H983" s="1"/>
      <c r="I983" s="1"/>
      <c r="J983" s="1"/>
    </row>
  </sheetData>
  <sheetProtection algorithmName="SHA-512" hashValue="339whFTYaC3qeKHqNfRk0S17ML8CPRpNV2X0h/cedoikkK8UW9IUOJ7S/rJORcXE+NdD+as2hh8WjaNH56/aIQ==" saltValue="gEKX2S+knMBgC/om2nHu+g==" spinCount="100000" sheet="1" objects="1" scenarios="1"/>
  <mergeCells count="3">
    <mergeCell ref="L3:O3"/>
    <mergeCell ref="B3:D3"/>
    <mergeCell ref="F3:J3"/>
  </mergeCells>
  <pageMargins left="0.78740157480314965" right="0.78740157480314965" top="0.78740157480314965" bottom="0.78740157480314965" header="0" footer="0"/>
  <pageSetup paperSize="9"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33">
    <tabColor theme="9" tint="0.59999389629810485"/>
    <pageSetUpPr fitToPage="1"/>
  </sheetPr>
  <dimension ref="A1:AB1010"/>
  <sheetViews>
    <sheetView showGridLines="0" tabSelected="1" view="pageBreakPreview" topLeftCell="A81" zoomScale="70" zoomScaleNormal="100" zoomScaleSheetLayoutView="70" workbookViewId="0">
      <selection activeCell="I9" sqref="I9"/>
    </sheetView>
  </sheetViews>
  <sheetFormatPr defaultColWidth="12.5703125" defaultRowHeight="15" customHeight="1" outlineLevelRow="2"/>
  <cols>
    <col min="1" max="1" width="1.42578125" customWidth="1"/>
    <col min="2" max="2" width="64.7109375" customWidth="1"/>
    <col min="3" max="3" width="18.85546875" customWidth="1"/>
    <col min="4" max="4" width="13.7109375" customWidth="1"/>
    <col min="5" max="5" width="15.85546875" customWidth="1"/>
    <col min="6" max="6" width="13.7109375" customWidth="1"/>
    <col min="7" max="7" width="14.85546875" customWidth="1"/>
    <col min="8" max="8" width="7.42578125" customWidth="1"/>
    <col min="9" max="9" width="11.28515625" customWidth="1"/>
    <col min="10" max="10" width="12" customWidth="1"/>
    <col min="11" max="28" width="9.140625" customWidth="1"/>
  </cols>
  <sheetData>
    <row r="1" spans="1:28" ht="7.5" customHeight="1" thickBot="1">
      <c r="A1" s="2"/>
      <c r="B1" s="3"/>
      <c r="C1" s="3"/>
      <c r="D1" s="35"/>
      <c r="E1" s="35"/>
      <c r="F1" s="35"/>
      <c r="G1" s="35"/>
      <c r="H1" s="3"/>
      <c r="I1" s="2"/>
      <c r="J1" s="2"/>
      <c r="K1" s="2"/>
      <c r="L1" s="2"/>
      <c r="M1" s="2"/>
      <c r="N1" s="2"/>
      <c r="O1" s="2"/>
      <c r="P1" s="2"/>
      <c r="Q1" s="2"/>
      <c r="R1" s="2"/>
      <c r="S1" s="2"/>
      <c r="T1" s="2"/>
      <c r="U1" s="2"/>
      <c r="V1" s="2"/>
      <c r="W1" s="2"/>
      <c r="X1" s="2"/>
      <c r="Y1" s="2"/>
      <c r="Z1" s="2"/>
      <c r="AA1" s="2"/>
      <c r="AB1" s="2"/>
    </row>
    <row r="2" spans="1:28" ht="13.5" customHeight="1" thickBot="1">
      <c r="A2" s="2"/>
      <c r="B2" s="611" t="s">
        <v>59</v>
      </c>
      <c r="C2" s="612"/>
      <c r="D2" s="612"/>
      <c r="E2" s="613"/>
      <c r="F2" s="50"/>
      <c r="G2" s="50"/>
      <c r="H2" s="36"/>
      <c r="I2" s="2"/>
      <c r="J2" s="2"/>
      <c r="K2" s="2"/>
      <c r="L2" s="2"/>
      <c r="M2" s="2"/>
      <c r="N2" s="2"/>
      <c r="O2" s="2"/>
      <c r="P2" s="2"/>
      <c r="Q2" s="2"/>
      <c r="R2" s="2"/>
      <c r="S2" s="2"/>
      <c r="T2" s="2"/>
      <c r="U2" s="2"/>
      <c r="V2" s="2"/>
      <c r="W2" s="2"/>
      <c r="X2" s="2"/>
      <c r="Y2" s="2"/>
      <c r="Z2" s="2"/>
      <c r="AA2" s="2"/>
      <c r="AB2" s="2"/>
    </row>
    <row r="3" spans="1:28" ht="6.75" customHeight="1" thickBot="1">
      <c r="A3" s="2"/>
      <c r="B3" s="178"/>
      <c r="C3" s="93"/>
      <c r="D3" s="77"/>
      <c r="E3" s="77"/>
      <c r="F3" s="50"/>
      <c r="G3" s="50"/>
      <c r="H3" s="2"/>
      <c r="I3" s="2"/>
      <c r="J3" s="2"/>
      <c r="K3" s="2"/>
      <c r="L3" s="2"/>
      <c r="M3" s="2"/>
      <c r="N3" s="2"/>
      <c r="O3" s="2"/>
      <c r="P3" s="2"/>
      <c r="Q3" s="2"/>
      <c r="R3" s="2"/>
      <c r="S3" s="2"/>
      <c r="T3" s="2"/>
      <c r="U3" s="2"/>
      <c r="V3" s="2"/>
      <c r="W3" s="2"/>
      <c r="X3" s="2"/>
      <c r="Y3" s="2"/>
      <c r="Z3" s="2"/>
      <c r="AA3" s="2"/>
      <c r="AB3" s="2"/>
    </row>
    <row r="4" spans="1:28" ht="13.5" customHeight="1" thickBot="1">
      <c r="A4" s="50"/>
      <c r="B4" s="608" t="s">
        <v>166</v>
      </c>
      <c r="C4" s="609"/>
      <c r="D4" s="609"/>
      <c r="E4" s="610"/>
      <c r="F4" s="50"/>
      <c r="G4" s="50"/>
      <c r="H4" s="36"/>
      <c r="I4" s="50"/>
      <c r="J4" s="50"/>
      <c r="K4" s="50"/>
      <c r="L4" s="50"/>
      <c r="M4" s="50"/>
      <c r="N4" s="50"/>
      <c r="O4" s="50"/>
      <c r="P4" s="50"/>
      <c r="Q4" s="50"/>
      <c r="R4" s="50"/>
      <c r="S4" s="50"/>
      <c r="T4" s="50"/>
      <c r="U4" s="50"/>
      <c r="V4" s="50"/>
      <c r="W4" s="50"/>
      <c r="X4" s="50"/>
      <c r="Y4" s="50"/>
      <c r="Z4" s="50"/>
      <c r="AA4" s="50"/>
      <c r="AB4" s="50"/>
    </row>
    <row r="5" spans="1:28" ht="30.75" customHeight="1">
      <c r="A5" s="50"/>
      <c r="B5" s="227" t="s">
        <v>62</v>
      </c>
      <c r="C5" s="640" t="str">
        <f>PREENCHIMENTO!B24</f>
        <v>Vigilante posto A</v>
      </c>
      <c r="D5" s="641"/>
      <c r="E5" s="642"/>
      <c r="F5" s="50"/>
      <c r="G5" s="50"/>
      <c r="H5" s="36"/>
      <c r="I5" s="50"/>
      <c r="J5" s="50"/>
      <c r="K5" s="50"/>
      <c r="L5" s="50"/>
      <c r="M5" s="50"/>
      <c r="N5" s="50"/>
      <c r="O5" s="50"/>
      <c r="P5" s="50"/>
      <c r="Q5" s="50"/>
      <c r="R5" s="50"/>
      <c r="S5" s="50"/>
      <c r="T5" s="50"/>
      <c r="U5" s="50"/>
      <c r="V5" s="50"/>
      <c r="W5" s="50"/>
      <c r="X5" s="50"/>
      <c r="Y5" s="50"/>
      <c r="Z5" s="50"/>
      <c r="AA5" s="50"/>
      <c r="AB5" s="50"/>
    </row>
    <row r="6" spans="1:28" ht="13.5" customHeight="1">
      <c r="A6" s="50"/>
      <c r="B6" s="46" t="s">
        <v>167</v>
      </c>
      <c r="C6" s="632" t="str">
        <f>CONCATENATE("Posto dia (",VLOOKUP($C$5,PREENCHIMENTO!$B$23:$F$32,5,0)," H/dia)")</f>
        <v>Posto dia (8,8 (diurno) H/dia)</v>
      </c>
      <c r="D6" s="633"/>
      <c r="E6" s="634"/>
      <c r="F6" s="50"/>
      <c r="G6" s="50"/>
      <c r="H6" s="36"/>
      <c r="I6" s="50"/>
      <c r="J6" s="50"/>
      <c r="K6" s="50"/>
      <c r="L6" s="50"/>
      <c r="M6" s="50"/>
      <c r="N6" s="50"/>
      <c r="O6" s="50"/>
      <c r="P6" s="50"/>
      <c r="Q6" s="50"/>
      <c r="R6" s="50"/>
      <c r="S6" s="50"/>
      <c r="T6" s="50"/>
      <c r="U6" s="50"/>
      <c r="V6" s="50"/>
      <c r="W6" s="50"/>
      <c r="X6" s="50"/>
      <c r="Y6" s="50"/>
      <c r="Z6" s="50"/>
      <c r="AA6" s="50"/>
      <c r="AB6" s="50"/>
    </row>
    <row r="7" spans="1:28" ht="13.5" customHeight="1">
      <c r="A7" s="50"/>
      <c r="B7" s="226" t="s">
        <v>64</v>
      </c>
      <c r="C7" s="635" t="str">
        <f>VLOOKUP($C$5,PREENCHIMENTO!$B$23:$G$32,6,0)</f>
        <v>5173-30</v>
      </c>
      <c r="D7" s="636"/>
      <c r="E7" s="637"/>
      <c r="F7" s="50"/>
      <c r="G7" s="50"/>
      <c r="H7" s="36"/>
      <c r="I7" s="50"/>
      <c r="J7" s="50"/>
      <c r="K7" s="50"/>
      <c r="L7" s="50"/>
      <c r="M7" s="50"/>
      <c r="N7" s="50"/>
      <c r="O7" s="50"/>
      <c r="P7" s="50"/>
      <c r="Q7" s="50"/>
      <c r="R7" s="50"/>
      <c r="S7" s="50"/>
      <c r="T7" s="50"/>
      <c r="U7" s="50"/>
      <c r="V7" s="50"/>
      <c r="W7" s="50"/>
      <c r="X7" s="50"/>
      <c r="Y7" s="50"/>
      <c r="Z7" s="50"/>
      <c r="AA7" s="50"/>
      <c r="AB7" s="50"/>
    </row>
    <row r="8" spans="1:28" ht="13.5" customHeight="1">
      <c r="A8" s="50"/>
      <c r="B8" s="46" t="s">
        <v>65</v>
      </c>
      <c r="C8" s="635">
        <f>VLOOKUP($C$5,PREENCHIMENTO!$B$23:$F$32,2,0)</f>
        <v>3156.19</v>
      </c>
      <c r="D8" s="636"/>
      <c r="E8" s="637"/>
      <c r="F8" s="50"/>
      <c r="G8" s="50"/>
      <c r="H8" s="36"/>
      <c r="I8" s="50"/>
      <c r="J8" s="50"/>
      <c r="K8" s="50"/>
      <c r="L8" s="50"/>
      <c r="M8" s="50"/>
      <c r="N8" s="50"/>
      <c r="O8" s="50"/>
      <c r="P8" s="50"/>
      <c r="Q8" s="50"/>
      <c r="R8" s="50"/>
      <c r="S8" s="50"/>
      <c r="T8" s="50"/>
      <c r="U8" s="50"/>
      <c r="V8" s="50"/>
      <c r="W8" s="50"/>
      <c r="X8" s="50"/>
      <c r="Y8" s="50"/>
      <c r="Z8" s="50"/>
      <c r="AA8" s="50"/>
      <c r="AB8" s="50"/>
    </row>
    <row r="9" spans="1:28" ht="13.5" customHeight="1" thickBot="1">
      <c r="A9" s="50"/>
      <c r="B9" s="47" t="s">
        <v>63</v>
      </c>
      <c r="C9" s="643">
        <f>VLOOKUP($C$5,PREENCHIMENTO!$B$23:$F$32,4,0)</f>
        <v>17</v>
      </c>
      <c r="D9" s="644"/>
      <c r="E9" s="645"/>
      <c r="F9" s="50"/>
      <c r="G9" s="50"/>
      <c r="H9" s="36"/>
      <c r="I9" s="50"/>
      <c r="J9" s="50"/>
      <c r="K9" s="50"/>
      <c r="L9" s="50"/>
      <c r="M9" s="50"/>
      <c r="N9" s="50"/>
      <c r="O9" s="50"/>
      <c r="P9" s="50"/>
      <c r="Q9" s="50"/>
      <c r="R9" s="50"/>
      <c r="S9" s="50"/>
      <c r="T9" s="50"/>
      <c r="U9" s="50"/>
      <c r="V9" s="50"/>
      <c r="W9" s="50"/>
      <c r="X9" s="50"/>
      <c r="Y9" s="50"/>
      <c r="Z9" s="50"/>
      <c r="AA9" s="50"/>
      <c r="AB9" s="50"/>
    </row>
    <row r="10" spans="1:28" ht="6.75" customHeight="1" thickBot="1">
      <c r="A10" s="2"/>
      <c r="B10" s="178"/>
      <c r="C10" s="93"/>
      <c r="D10" s="77"/>
      <c r="E10" s="77"/>
      <c r="F10" s="77"/>
      <c r="G10" s="50"/>
      <c r="H10" s="2"/>
      <c r="I10" s="2"/>
      <c r="J10" s="2"/>
      <c r="K10" s="2"/>
      <c r="L10" s="2"/>
      <c r="M10" s="2"/>
      <c r="N10" s="2"/>
      <c r="O10" s="2"/>
      <c r="P10" s="2"/>
      <c r="Q10" s="2"/>
      <c r="R10" s="2"/>
      <c r="S10" s="2"/>
      <c r="T10" s="2"/>
      <c r="U10" s="2"/>
      <c r="V10" s="2"/>
      <c r="W10" s="2"/>
      <c r="X10" s="2"/>
      <c r="Y10" s="2"/>
      <c r="Z10" s="2"/>
      <c r="AA10" s="2"/>
      <c r="AB10" s="2"/>
    </row>
    <row r="11" spans="1:28" ht="15" customHeight="1" thickBot="1">
      <c r="A11" s="2"/>
      <c r="B11" s="608" t="s">
        <v>2</v>
      </c>
      <c r="C11" s="609"/>
      <c r="D11" s="609"/>
      <c r="E11" s="610"/>
      <c r="H11" s="37"/>
      <c r="I11" s="2"/>
      <c r="J11" s="2"/>
      <c r="K11" s="2"/>
      <c r="L11" s="2"/>
      <c r="M11" s="2"/>
      <c r="N11" s="2"/>
      <c r="O11" s="2"/>
      <c r="P11" s="2"/>
      <c r="Q11" s="2"/>
      <c r="R11" s="2"/>
      <c r="S11" s="2"/>
      <c r="T11" s="2"/>
      <c r="U11" s="2"/>
      <c r="V11" s="2"/>
      <c r="W11" s="2"/>
      <c r="X11" s="2"/>
      <c r="Y11" s="2"/>
      <c r="Z11" s="2"/>
      <c r="AA11" s="2"/>
      <c r="AB11" s="2"/>
    </row>
    <row r="12" spans="1:28" ht="15" customHeight="1">
      <c r="A12" s="2"/>
      <c r="B12" s="91" t="s">
        <v>30</v>
      </c>
      <c r="C12" s="626">
        <f>PREENCHIMENTO!C20</f>
        <v>0</v>
      </c>
      <c r="D12" s="627"/>
      <c r="E12" s="628"/>
      <c r="H12" s="38"/>
      <c r="I12" s="2"/>
      <c r="J12" s="2"/>
      <c r="K12" s="2"/>
      <c r="L12" s="2"/>
      <c r="M12" s="2"/>
      <c r="N12" s="2"/>
      <c r="O12" s="2"/>
      <c r="P12" s="2"/>
      <c r="Q12" s="2"/>
      <c r="R12" s="2"/>
      <c r="S12" s="2"/>
      <c r="T12" s="2"/>
      <c r="U12" s="2"/>
      <c r="V12" s="2"/>
      <c r="W12" s="2"/>
      <c r="X12" s="2"/>
      <c r="Y12" s="2"/>
      <c r="Z12" s="2"/>
      <c r="AA12" s="2"/>
      <c r="AB12" s="2"/>
    </row>
    <row r="13" spans="1:28" ht="15" customHeight="1">
      <c r="A13" s="2"/>
      <c r="B13" s="60" t="s">
        <v>60</v>
      </c>
      <c r="C13" s="629" t="s">
        <v>5</v>
      </c>
      <c r="D13" s="630"/>
      <c r="E13" s="631"/>
      <c r="H13" s="37"/>
      <c r="I13" s="2"/>
      <c r="J13" s="2"/>
      <c r="K13" s="2"/>
      <c r="L13" s="2"/>
      <c r="M13" s="2"/>
      <c r="N13" s="2"/>
      <c r="O13" s="2"/>
      <c r="P13" s="2"/>
      <c r="Q13" s="2"/>
      <c r="R13" s="2"/>
      <c r="S13" s="2"/>
      <c r="T13" s="2"/>
      <c r="U13" s="2"/>
      <c r="V13" s="2"/>
      <c r="W13" s="2"/>
      <c r="X13" s="2"/>
      <c r="Y13" s="2"/>
      <c r="Z13" s="2"/>
      <c r="AA13" s="2"/>
      <c r="AB13" s="2"/>
    </row>
    <row r="14" spans="1:28" ht="15" customHeight="1">
      <c r="A14" s="2"/>
      <c r="B14" s="60" t="s">
        <v>37</v>
      </c>
      <c r="C14" s="629">
        <f>PREENCHIMENTO!C51</f>
        <v>0</v>
      </c>
      <c r="D14" s="630"/>
      <c r="E14" s="631"/>
      <c r="H14" s="37"/>
      <c r="I14" s="2"/>
      <c r="J14" s="2"/>
      <c r="K14" s="2"/>
      <c r="L14" s="2"/>
      <c r="M14" s="2"/>
      <c r="N14" s="2"/>
      <c r="O14" s="2"/>
      <c r="P14" s="2"/>
      <c r="Q14" s="2"/>
      <c r="R14" s="2"/>
      <c r="S14" s="2"/>
      <c r="T14" s="2"/>
      <c r="U14" s="2"/>
      <c r="V14" s="2"/>
      <c r="W14" s="2"/>
      <c r="X14" s="2"/>
      <c r="Y14" s="2"/>
      <c r="Z14" s="2"/>
      <c r="AA14" s="2"/>
      <c r="AB14" s="2"/>
    </row>
    <row r="15" spans="1:28" ht="15" customHeight="1">
      <c r="A15" s="2"/>
      <c r="B15" s="179" t="s">
        <v>38</v>
      </c>
      <c r="C15" s="629">
        <f>PREENCHIMENTO!C52</f>
        <v>0</v>
      </c>
      <c r="D15" s="630"/>
      <c r="E15" s="631"/>
      <c r="H15" s="37"/>
      <c r="I15" s="2"/>
      <c r="J15" s="2"/>
      <c r="K15" s="2"/>
      <c r="L15" s="2"/>
      <c r="M15" s="2"/>
      <c r="N15" s="2"/>
      <c r="O15" s="2"/>
      <c r="P15" s="2"/>
      <c r="Q15" s="2"/>
      <c r="R15" s="2"/>
      <c r="S15" s="2"/>
      <c r="T15" s="2"/>
      <c r="U15" s="2"/>
      <c r="V15" s="2"/>
      <c r="W15" s="2"/>
      <c r="X15" s="2"/>
      <c r="Y15" s="2"/>
      <c r="Z15" s="2"/>
      <c r="AA15" s="2"/>
      <c r="AB15" s="2"/>
    </row>
    <row r="16" spans="1:28" ht="15" customHeight="1">
      <c r="A16" s="2"/>
      <c r="B16" s="60" t="s">
        <v>39</v>
      </c>
      <c r="C16" s="629">
        <f>PREENCHIMENTO!C53</f>
        <v>0</v>
      </c>
      <c r="D16" s="630"/>
      <c r="E16" s="631"/>
      <c r="H16" s="39"/>
      <c r="I16" s="2"/>
      <c r="J16" s="2"/>
      <c r="K16" s="2"/>
      <c r="L16" s="2"/>
      <c r="M16" s="2"/>
      <c r="N16" s="2"/>
      <c r="O16" s="2"/>
      <c r="P16" s="2"/>
      <c r="Q16" s="2"/>
      <c r="R16" s="2"/>
      <c r="S16" s="2"/>
      <c r="T16" s="2"/>
      <c r="U16" s="2"/>
      <c r="V16" s="2"/>
      <c r="W16" s="2"/>
      <c r="X16" s="2"/>
      <c r="Y16" s="2"/>
      <c r="Z16" s="2"/>
      <c r="AA16" s="2"/>
      <c r="AB16" s="2"/>
    </row>
    <row r="17" spans="1:28" ht="15" customHeight="1" thickBot="1">
      <c r="A17" s="2"/>
      <c r="B17" s="228" t="s">
        <v>61</v>
      </c>
      <c r="C17" s="623">
        <f>PREENCHIMENTO!$C$42</f>
        <v>12</v>
      </c>
      <c r="D17" s="624"/>
      <c r="E17" s="625"/>
      <c r="H17" s="37"/>
      <c r="I17" s="2"/>
      <c r="J17" s="2"/>
      <c r="K17" s="2"/>
      <c r="L17" s="2"/>
      <c r="M17" s="2"/>
      <c r="N17" s="2"/>
      <c r="O17" s="2"/>
      <c r="P17" s="2"/>
      <c r="Q17" s="2"/>
      <c r="R17" s="2"/>
      <c r="S17" s="2"/>
      <c r="T17" s="2"/>
      <c r="U17" s="2"/>
      <c r="V17" s="2"/>
      <c r="W17" s="2"/>
      <c r="X17" s="2"/>
      <c r="Y17" s="2"/>
      <c r="Z17" s="2"/>
      <c r="AA17" s="2"/>
      <c r="AB17" s="2"/>
    </row>
    <row r="18" spans="1:28" ht="6.75" customHeight="1" thickBot="1">
      <c r="A18" s="2"/>
      <c r="B18" s="178"/>
      <c r="C18" s="93"/>
      <c r="D18" s="77"/>
      <c r="E18" s="77"/>
      <c r="F18" s="77"/>
      <c r="G18" s="50"/>
      <c r="H18" s="2"/>
      <c r="I18" s="2"/>
      <c r="J18" s="2"/>
      <c r="K18" s="2"/>
      <c r="L18" s="2"/>
      <c r="M18" s="2"/>
      <c r="N18" s="2"/>
      <c r="O18" s="2"/>
      <c r="P18" s="2"/>
      <c r="Q18" s="2"/>
      <c r="R18" s="2"/>
      <c r="S18" s="2"/>
      <c r="T18" s="2"/>
      <c r="U18" s="2"/>
      <c r="V18" s="2"/>
      <c r="W18" s="2"/>
      <c r="X18" s="2"/>
      <c r="Y18" s="2"/>
      <c r="Z18" s="2"/>
      <c r="AA18" s="2"/>
      <c r="AB18" s="2"/>
    </row>
    <row r="19" spans="1:28" ht="51">
      <c r="A19" s="2"/>
      <c r="B19" s="133" t="s">
        <v>67</v>
      </c>
      <c r="C19" s="134" t="s">
        <v>66</v>
      </c>
      <c r="D19" s="638" t="s">
        <v>205</v>
      </c>
      <c r="E19" s="639"/>
      <c r="F19" s="2"/>
      <c r="G19" s="2"/>
      <c r="H19" s="2"/>
      <c r="I19" s="2"/>
      <c r="J19" s="2"/>
      <c r="K19" s="2"/>
      <c r="L19" s="2"/>
      <c r="M19" s="2"/>
      <c r="N19" s="2"/>
      <c r="O19" s="2"/>
      <c r="P19" s="2"/>
      <c r="Q19" s="2"/>
      <c r="R19" s="2"/>
      <c r="S19" s="2"/>
      <c r="T19" s="2"/>
      <c r="U19" s="2"/>
      <c r="V19" s="2"/>
      <c r="W19" s="2"/>
      <c r="X19" s="2"/>
    </row>
    <row r="20" spans="1:28" ht="15" customHeight="1" outlineLevel="1">
      <c r="A20" s="2"/>
      <c r="B20" s="109" t="s">
        <v>32</v>
      </c>
      <c r="C20" s="98" t="s">
        <v>164</v>
      </c>
      <c r="D20" s="222" t="s">
        <v>168</v>
      </c>
      <c r="E20" s="306">
        <f>C8</f>
        <v>3156.19</v>
      </c>
      <c r="F20" s="2"/>
      <c r="G20" s="2"/>
      <c r="H20" s="2"/>
      <c r="I20" s="2"/>
      <c r="J20" s="2"/>
      <c r="K20" s="2"/>
      <c r="L20" s="2"/>
      <c r="M20" s="2"/>
      <c r="N20" s="2"/>
      <c r="O20" s="2"/>
      <c r="P20" s="2"/>
      <c r="Q20" s="2"/>
      <c r="R20" s="2"/>
      <c r="S20" s="2"/>
      <c r="T20" s="2"/>
      <c r="U20" s="2"/>
      <c r="V20" s="2"/>
      <c r="W20" s="2"/>
      <c r="X20" s="2"/>
    </row>
    <row r="21" spans="1:28" ht="15" customHeight="1" outlineLevel="1">
      <c r="A21" s="50"/>
      <c r="B21" s="239" t="s">
        <v>265</v>
      </c>
      <c r="C21" s="98" t="s">
        <v>164</v>
      </c>
      <c r="D21" s="222" t="s">
        <v>168</v>
      </c>
      <c r="E21" s="306">
        <f>VLOOKUP($C$5,PREENCHIMENTO!$B$23:$D$32,3,0)</f>
        <v>946.85699999999997</v>
      </c>
      <c r="F21" s="50"/>
      <c r="G21" s="50"/>
      <c r="H21" s="50"/>
      <c r="I21" s="50"/>
      <c r="J21" s="50"/>
      <c r="K21" s="50"/>
      <c r="L21" s="50"/>
      <c r="M21" s="50"/>
      <c r="N21" s="50"/>
      <c r="O21" s="50"/>
      <c r="P21" s="50"/>
      <c r="Q21" s="50"/>
      <c r="R21" s="50"/>
      <c r="S21" s="50"/>
      <c r="T21" s="50"/>
      <c r="U21" s="50"/>
      <c r="V21" s="50"/>
      <c r="W21" s="50"/>
      <c r="X21" s="50"/>
    </row>
    <row r="22" spans="1:28" ht="15" customHeight="1" outlineLevel="1">
      <c r="A22" s="50"/>
      <c r="B22" s="400" t="s">
        <v>311</v>
      </c>
      <c r="C22" s="98" t="s">
        <v>164</v>
      </c>
      <c r="D22" s="222" t="s">
        <v>309</v>
      </c>
      <c r="E22" s="306">
        <v>0</v>
      </c>
      <c r="F22" s="50"/>
      <c r="G22" s="50"/>
      <c r="H22" s="50"/>
      <c r="I22" s="50"/>
      <c r="J22" s="50"/>
      <c r="K22" s="50"/>
      <c r="L22" s="50"/>
      <c r="M22" s="50"/>
      <c r="N22" s="50"/>
      <c r="O22" s="50"/>
      <c r="P22" s="50"/>
      <c r="Q22" s="50"/>
      <c r="R22" s="50"/>
      <c r="S22" s="50"/>
      <c r="T22" s="50"/>
      <c r="U22" s="50"/>
      <c r="V22" s="50"/>
      <c r="W22" s="50"/>
      <c r="X22" s="50"/>
    </row>
    <row r="23" spans="1:28" ht="15" customHeight="1" outlineLevel="1">
      <c r="A23" s="50"/>
      <c r="B23" s="327" t="s">
        <v>308</v>
      </c>
      <c r="C23" s="98" t="s">
        <v>164</v>
      </c>
      <c r="D23" s="222" t="s">
        <v>168</v>
      </c>
      <c r="E23" s="306">
        <f>ROUND((E20+E21+E22)*0.02,2)</f>
        <v>82.06</v>
      </c>
      <c r="F23" s="50"/>
      <c r="G23" s="50"/>
      <c r="H23" s="50"/>
      <c r="I23" s="50"/>
      <c r="J23" s="50"/>
      <c r="K23" s="50"/>
      <c r="L23" s="50"/>
      <c r="O23" s="50"/>
      <c r="P23" s="50"/>
      <c r="Q23" s="50"/>
      <c r="R23" s="50"/>
      <c r="S23" s="50"/>
      <c r="T23" s="50"/>
      <c r="U23" s="50"/>
      <c r="V23" s="50"/>
      <c r="W23" s="50"/>
      <c r="X23" s="50"/>
    </row>
    <row r="24" spans="1:28" ht="15" customHeight="1" outlineLevel="1">
      <c r="A24" s="50"/>
      <c r="B24" s="328" t="s">
        <v>310</v>
      </c>
      <c r="C24" s="329" t="s">
        <v>164</v>
      </c>
      <c r="D24" s="330" t="s">
        <v>168</v>
      </c>
      <c r="E24" s="331">
        <f>ROUND((E20+E21+E22)*0.02,2)</f>
        <v>82.06</v>
      </c>
      <c r="F24" s="50"/>
      <c r="G24" s="50"/>
      <c r="H24" s="50"/>
      <c r="I24" s="50"/>
      <c r="J24" s="50"/>
      <c r="K24" s="50"/>
      <c r="L24" s="50"/>
      <c r="M24" s="50"/>
      <c r="N24" s="50"/>
      <c r="O24" s="50"/>
      <c r="P24" s="50"/>
      <c r="Q24" s="50"/>
      <c r="R24" s="50"/>
      <c r="S24" s="50"/>
      <c r="T24" s="50"/>
      <c r="U24" s="50"/>
      <c r="V24" s="50"/>
      <c r="W24" s="50"/>
      <c r="X24" s="50"/>
    </row>
    <row r="25" spans="1:28" ht="15" customHeight="1" thickBot="1">
      <c r="A25" s="3"/>
      <c r="B25" s="97" t="s">
        <v>68</v>
      </c>
      <c r="C25" s="101" t="s">
        <v>69</v>
      </c>
      <c r="D25" s="117" t="s">
        <v>165</v>
      </c>
      <c r="E25" s="106">
        <f>ROUND(SUM(D20:E24),2)</f>
        <v>4267.17</v>
      </c>
      <c r="F25" s="40"/>
      <c r="G25" s="2"/>
      <c r="H25" s="2"/>
      <c r="I25" s="2"/>
      <c r="J25" s="2"/>
      <c r="K25" s="2"/>
      <c r="L25" s="2"/>
      <c r="M25" s="2"/>
      <c r="N25" s="2"/>
      <c r="O25" s="2"/>
      <c r="P25" s="2"/>
      <c r="Q25" s="2"/>
      <c r="R25" s="2"/>
      <c r="S25" s="2"/>
      <c r="T25" s="2"/>
      <c r="U25" s="2"/>
      <c r="V25" s="2"/>
      <c r="W25" s="2"/>
      <c r="X25" s="2"/>
    </row>
    <row r="26" spans="1:28" ht="6.75" customHeight="1" thickBot="1">
      <c r="A26" s="2"/>
      <c r="B26" s="178"/>
      <c r="C26" s="93"/>
      <c r="D26" s="77"/>
      <c r="E26" s="77"/>
      <c r="F26" s="2"/>
      <c r="G26" s="2"/>
      <c r="H26" s="2"/>
      <c r="I26" s="2"/>
      <c r="J26" s="2"/>
      <c r="K26" s="2"/>
      <c r="L26" s="2"/>
      <c r="M26" s="2"/>
      <c r="N26" s="2"/>
      <c r="O26" s="2"/>
      <c r="P26" s="2"/>
      <c r="Q26" s="2"/>
      <c r="R26" s="2"/>
      <c r="S26" s="2"/>
      <c r="T26" s="2"/>
      <c r="U26" s="2"/>
      <c r="V26" s="2"/>
      <c r="W26" s="2"/>
      <c r="X26" s="2"/>
    </row>
    <row r="27" spans="1:28" ht="30" customHeight="1">
      <c r="A27" s="2"/>
      <c r="B27" s="135" t="s">
        <v>70</v>
      </c>
      <c r="C27" s="616" t="s">
        <v>66</v>
      </c>
      <c r="D27" s="614" t="s">
        <v>205</v>
      </c>
      <c r="E27" s="620"/>
      <c r="F27" s="2"/>
      <c r="G27" s="2"/>
      <c r="H27" s="2"/>
      <c r="I27" s="2"/>
      <c r="J27" s="2"/>
      <c r="K27" s="2"/>
      <c r="L27" s="2"/>
      <c r="M27" s="2"/>
      <c r="N27" s="2"/>
      <c r="O27" s="2"/>
      <c r="P27" s="2"/>
      <c r="Q27" s="2"/>
      <c r="R27" s="2"/>
      <c r="S27" s="2"/>
      <c r="T27" s="2"/>
      <c r="U27" s="2"/>
      <c r="V27" s="2"/>
      <c r="W27" s="2"/>
      <c r="X27" s="2"/>
    </row>
    <row r="28" spans="1:28" ht="30" customHeight="1" outlineLevel="1">
      <c r="A28" s="2"/>
      <c r="B28" s="136" t="s">
        <v>71</v>
      </c>
      <c r="C28" s="617"/>
      <c r="D28" s="621"/>
      <c r="E28" s="622"/>
      <c r="F28" s="2"/>
      <c r="G28" s="2"/>
      <c r="H28" s="2"/>
      <c r="I28" s="2"/>
      <c r="J28" s="2"/>
      <c r="K28" s="2"/>
      <c r="L28" s="2"/>
      <c r="M28" s="2"/>
      <c r="N28" s="2"/>
      <c r="O28" s="2"/>
      <c r="P28" s="2"/>
      <c r="Q28" s="2"/>
      <c r="R28" s="2"/>
      <c r="S28" s="2"/>
      <c r="T28" s="2"/>
      <c r="U28" s="2"/>
      <c r="V28" s="2"/>
      <c r="W28" s="2"/>
      <c r="X28" s="2"/>
    </row>
    <row r="29" spans="1:28" ht="15" customHeight="1" outlineLevel="1">
      <c r="A29" s="2"/>
      <c r="B29" s="107" t="s">
        <v>72</v>
      </c>
      <c r="C29" s="100" t="s">
        <v>164</v>
      </c>
      <c r="D29" s="102">
        <v>0.2</v>
      </c>
      <c r="E29" s="103">
        <f>ROUND(D29*E$25,2)</f>
        <v>853.43</v>
      </c>
      <c r="F29" s="2"/>
      <c r="G29" s="2"/>
      <c r="H29" s="2"/>
      <c r="I29" s="2"/>
      <c r="J29" s="2"/>
      <c r="K29" s="2"/>
      <c r="L29" s="2"/>
      <c r="M29" s="2"/>
      <c r="N29" s="2"/>
      <c r="O29" s="2"/>
      <c r="P29" s="2"/>
      <c r="Q29" s="2"/>
      <c r="R29" s="2"/>
      <c r="S29" s="2"/>
      <c r="T29" s="2"/>
      <c r="U29" s="2"/>
      <c r="V29" s="2"/>
      <c r="W29" s="2"/>
      <c r="X29" s="2"/>
    </row>
    <row r="30" spans="1:28" ht="15" customHeight="1" outlineLevel="1">
      <c r="A30" s="2"/>
      <c r="B30" s="107" t="s">
        <v>73</v>
      </c>
      <c r="C30" s="100" t="s">
        <v>164</v>
      </c>
      <c r="D30" s="102">
        <v>2.5000000000000001E-2</v>
      </c>
      <c r="E30" s="103">
        <f t="shared" ref="E30" si="0">ROUND(D30*E$25,2)</f>
        <v>106.68</v>
      </c>
      <c r="F30" s="2"/>
      <c r="G30" s="2"/>
      <c r="H30" s="2"/>
      <c r="I30" s="2"/>
      <c r="J30" s="2"/>
      <c r="K30" s="2"/>
      <c r="L30" s="2"/>
      <c r="M30" s="2"/>
      <c r="N30" s="2"/>
      <c r="O30" s="2"/>
      <c r="P30" s="2"/>
      <c r="Q30" s="2"/>
      <c r="R30" s="2"/>
      <c r="S30" s="2"/>
      <c r="T30" s="2"/>
      <c r="U30" s="2"/>
      <c r="V30" s="2"/>
      <c r="W30" s="2"/>
      <c r="X30" s="2"/>
    </row>
    <row r="31" spans="1:28" ht="15" customHeight="1" outlineLevel="1">
      <c r="A31" s="2"/>
      <c r="B31" s="108" t="s">
        <v>74</v>
      </c>
      <c r="C31" s="100" t="s">
        <v>75</v>
      </c>
      <c r="D31" s="102">
        <f>PREENCHIMENTO!C47</f>
        <v>0</v>
      </c>
      <c r="E31" s="104">
        <f>ROUND(D31*E$25,2)</f>
        <v>0</v>
      </c>
      <c r="F31" s="2"/>
      <c r="G31" s="2"/>
      <c r="H31" s="2"/>
      <c r="I31" s="2"/>
      <c r="J31" s="2"/>
      <c r="K31" s="2"/>
      <c r="L31" s="2"/>
      <c r="M31" s="2"/>
      <c r="N31" s="2"/>
      <c r="O31" s="2"/>
      <c r="P31" s="2"/>
      <c r="Q31" s="2"/>
      <c r="R31" s="2"/>
      <c r="S31" s="2"/>
      <c r="T31" s="2"/>
      <c r="U31" s="2"/>
      <c r="V31" s="2"/>
      <c r="W31" s="2"/>
      <c r="X31" s="2"/>
    </row>
    <row r="32" spans="1:28" ht="15" customHeight="1" outlineLevel="1">
      <c r="A32" s="2"/>
      <c r="B32" s="107" t="s">
        <v>76</v>
      </c>
      <c r="C32" s="100" t="s">
        <v>164</v>
      </c>
      <c r="D32" s="102">
        <v>1.4999999999999999E-2</v>
      </c>
      <c r="E32" s="103">
        <f t="shared" ref="E32:E36" si="1">ROUND(D32*E$25,2)</f>
        <v>64.010000000000005</v>
      </c>
      <c r="F32" s="2"/>
      <c r="G32" s="2"/>
      <c r="H32" s="2"/>
      <c r="I32" s="2"/>
      <c r="J32" s="2"/>
      <c r="K32" s="2"/>
      <c r="L32" s="2"/>
      <c r="M32" s="2"/>
      <c r="N32" s="2"/>
      <c r="O32" s="2"/>
      <c r="P32" s="2"/>
      <c r="Q32" s="2"/>
      <c r="R32" s="2"/>
      <c r="S32" s="2"/>
      <c r="T32" s="2"/>
      <c r="U32" s="2"/>
      <c r="V32" s="2"/>
      <c r="W32" s="2"/>
      <c r="X32" s="2"/>
    </row>
    <row r="33" spans="1:28" ht="15" customHeight="1" outlineLevel="1">
      <c r="A33" s="2"/>
      <c r="B33" s="107" t="s">
        <v>77</v>
      </c>
      <c r="C33" s="100" t="s">
        <v>164</v>
      </c>
      <c r="D33" s="102">
        <v>0.01</v>
      </c>
      <c r="E33" s="103">
        <f t="shared" si="1"/>
        <v>42.67</v>
      </c>
      <c r="F33" s="2"/>
      <c r="G33" s="2"/>
      <c r="H33" s="2"/>
      <c r="I33" s="2"/>
      <c r="J33" s="2"/>
      <c r="K33" s="2"/>
      <c r="L33" s="2"/>
      <c r="M33" s="2"/>
      <c r="N33" s="2"/>
      <c r="O33" s="2"/>
      <c r="P33" s="2"/>
      <c r="Q33" s="2"/>
      <c r="R33" s="2"/>
      <c r="S33" s="2"/>
      <c r="T33" s="2"/>
      <c r="U33" s="2"/>
      <c r="V33" s="2"/>
      <c r="W33" s="2"/>
      <c r="X33" s="2"/>
    </row>
    <row r="34" spans="1:28" ht="15" customHeight="1" outlineLevel="1">
      <c r="A34" s="2"/>
      <c r="B34" s="107" t="s">
        <v>78</v>
      </c>
      <c r="C34" s="100" t="s">
        <v>164</v>
      </c>
      <c r="D34" s="102">
        <v>6.0000000000000001E-3</v>
      </c>
      <c r="E34" s="103">
        <f t="shared" si="1"/>
        <v>25.6</v>
      </c>
      <c r="F34" s="2"/>
      <c r="G34" s="2"/>
      <c r="H34" s="2"/>
      <c r="I34" s="2"/>
      <c r="J34" s="2"/>
      <c r="K34" s="2"/>
      <c r="L34" s="2"/>
      <c r="M34" s="2"/>
      <c r="N34" s="2"/>
      <c r="O34" s="2"/>
      <c r="P34" s="2"/>
      <c r="Q34" s="2"/>
      <c r="R34" s="2"/>
      <c r="S34" s="2"/>
      <c r="T34" s="2"/>
      <c r="U34" s="2"/>
      <c r="V34" s="2"/>
      <c r="W34" s="2"/>
      <c r="X34" s="2"/>
    </row>
    <row r="35" spans="1:28" ht="15" customHeight="1" outlineLevel="1">
      <c r="A35" s="2"/>
      <c r="B35" s="107" t="s">
        <v>79</v>
      </c>
      <c r="C35" s="100" t="s">
        <v>164</v>
      </c>
      <c r="D35" s="102">
        <v>2E-3</v>
      </c>
      <c r="E35" s="103">
        <f t="shared" si="1"/>
        <v>8.5299999999999994</v>
      </c>
      <c r="F35" s="2"/>
      <c r="G35" s="2"/>
      <c r="H35" s="2"/>
      <c r="I35" s="2"/>
      <c r="J35" s="2"/>
      <c r="K35" s="2"/>
      <c r="L35" s="2"/>
      <c r="M35" s="2"/>
      <c r="N35" s="2"/>
      <c r="O35" s="2"/>
      <c r="P35" s="2"/>
      <c r="Q35" s="2"/>
      <c r="R35" s="2"/>
      <c r="S35" s="2"/>
      <c r="T35" s="2"/>
      <c r="U35" s="2"/>
      <c r="V35" s="2"/>
      <c r="W35" s="2"/>
      <c r="X35" s="2"/>
    </row>
    <row r="36" spans="1:28" ht="15" customHeight="1" outlineLevel="1">
      <c r="A36" s="2"/>
      <c r="B36" s="107" t="s">
        <v>80</v>
      </c>
      <c r="C36" s="100" t="s">
        <v>164</v>
      </c>
      <c r="D36" s="102">
        <v>0.08</v>
      </c>
      <c r="E36" s="103">
        <f t="shared" si="1"/>
        <v>341.37</v>
      </c>
      <c r="F36" s="2"/>
      <c r="G36" s="2"/>
      <c r="H36" s="2"/>
      <c r="I36" s="2"/>
      <c r="J36" s="2"/>
      <c r="K36" s="2"/>
      <c r="L36" s="2"/>
      <c r="M36" s="2"/>
      <c r="N36" s="2"/>
      <c r="O36" s="2"/>
      <c r="P36" s="2"/>
      <c r="Q36" s="2"/>
      <c r="R36" s="2"/>
      <c r="S36" s="2"/>
      <c r="T36" s="2"/>
      <c r="U36" s="2"/>
      <c r="V36" s="2"/>
      <c r="W36" s="2"/>
      <c r="X36" s="2"/>
    </row>
    <row r="37" spans="1:28" ht="15" customHeight="1" outlineLevel="1" thickBot="1">
      <c r="A37" s="2"/>
      <c r="B37" s="99" t="s">
        <v>81</v>
      </c>
      <c r="C37" s="101" t="s">
        <v>69</v>
      </c>
      <c r="D37" s="105">
        <f t="shared" ref="D37" si="2">SUM(D29:D36)</f>
        <v>0.33800000000000002</v>
      </c>
      <c r="E37" s="106">
        <f>ROUND(SUM(E29:E36),2)</f>
        <v>1442.29</v>
      </c>
      <c r="F37" s="229"/>
      <c r="G37" s="2"/>
      <c r="H37" s="2"/>
      <c r="I37" s="2"/>
      <c r="J37" s="2"/>
      <c r="K37" s="2"/>
      <c r="L37" s="2"/>
      <c r="M37" s="2"/>
      <c r="N37" s="2"/>
      <c r="O37" s="2"/>
      <c r="P37" s="2"/>
      <c r="Q37" s="2"/>
      <c r="R37" s="2"/>
      <c r="S37" s="2"/>
      <c r="T37" s="2"/>
      <c r="U37" s="2"/>
      <c r="V37" s="2"/>
      <c r="W37" s="2"/>
      <c r="X37" s="2"/>
    </row>
    <row r="38" spans="1:28" ht="6.75" customHeight="1" thickBot="1">
      <c r="A38" s="2"/>
      <c r="B38" s="178"/>
      <c r="C38" s="93"/>
      <c r="D38" s="77"/>
      <c r="E38" s="77"/>
      <c r="F38" s="77"/>
      <c r="G38" s="2"/>
      <c r="H38" s="2"/>
      <c r="I38" s="2"/>
      <c r="J38" s="2"/>
      <c r="K38" s="2"/>
      <c r="L38" s="2"/>
      <c r="M38" s="2"/>
      <c r="N38" s="2"/>
      <c r="O38" s="2"/>
      <c r="P38" s="2"/>
      <c r="Q38" s="2"/>
      <c r="R38" s="2"/>
      <c r="S38" s="2"/>
      <c r="T38" s="2"/>
      <c r="U38" s="2"/>
      <c r="V38" s="2"/>
      <c r="W38" s="2"/>
      <c r="X38" s="2"/>
      <c r="Y38" s="2"/>
      <c r="Z38" s="2"/>
      <c r="AA38" s="2"/>
      <c r="AB38" s="2"/>
    </row>
    <row r="39" spans="1:28" ht="60" customHeight="1" outlineLevel="1">
      <c r="A39" s="2"/>
      <c r="B39" s="137" t="s">
        <v>82</v>
      </c>
      <c r="C39" s="134" t="s">
        <v>66</v>
      </c>
      <c r="D39" s="614" t="s">
        <v>205</v>
      </c>
      <c r="E39" s="620"/>
      <c r="F39" s="2"/>
      <c r="G39" s="2"/>
      <c r="H39" s="2"/>
      <c r="I39" s="2"/>
      <c r="J39" s="2"/>
      <c r="K39" s="2"/>
      <c r="L39" s="2"/>
      <c r="M39" s="2"/>
      <c r="N39" s="2"/>
      <c r="O39" s="2"/>
      <c r="P39" s="2"/>
      <c r="Q39" s="2"/>
      <c r="R39" s="2"/>
      <c r="S39" s="2"/>
      <c r="T39" s="2"/>
      <c r="U39" s="2"/>
      <c r="V39" s="2"/>
      <c r="W39" s="2"/>
      <c r="X39" s="2"/>
    </row>
    <row r="40" spans="1:28" ht="15" customHeight="1" outlineLevel="2">
      <c r="A40" s="2"/>
      <c r="B40" s="60" t="s">
        <v>83</v>
      </c>
      <c r="C40" s="98" t="s">
        <v>164</v>
      </c>
      <c r="D40" s="113">
        <f>1/12</f>
        <v>8.3333333333333329E-2</v>
      </c>
      <c r="E40" s="103">
        <f>ROUND(D40*(E$25),2)</f>
        <v>355.6</v>
      </c>
      <c r="F40" s="2"/>
      <c r="G40" s="2"/>
      <c r="H40" s="2"/>
      <c r="I40" s="2"/>
      <c r="J40" s="2"/>
      <c r="K40" s="2"/>
      <c r="L40" s="2"/>
      <c r="M40" s="2"/>
      <c r="N40" s="2"/>
      <c r="O40" s="2"/>
      <c r="P40" s="2"/>
      <c r="Q40" s="2"/>
      <c r="R40" s="2"/>
      <c r="S40" s="2"/>
      <c r="T40" s="2"/>
      <c r="U40" s="2"/>
      <c r="V40" s="2"/>
      <c r="W40" s="2"/>
      <c r="X40" s="2"/>
    </row>
    <row r="41" spans="1:28" ht="15" customHeight="1" outlineLevel="2">
      <c r="A41" s="2"/>
      <c r="B41" s="60" t="s">
        <v>84</v>
      </c>
      <c r="C41" s="98" t="s">
        <v>164</v>
      </c>
      <c r="D41" s="113">
        <f>1/3/12</f>
        <v>2.7777777777777776E-2</v>
      </c>
      <c r="E41" s="103">
        <f>ROUND(D41*(E$25),2)</f>
        <v>118.53</v>
      </c>
      <c r="F41" s="44"/>
      <c r="G41" s="2"/>
      <c r="H41" s="2"/>
      <c r="I41" s="2"/>
      <c r="J41" s="2"/>
      <c r="K41" s="2"/>
      <c r="L41" s="2"/>
      <c r="M41" s="2"/>
      <c r="N41" s="2"/>
      <c r="O41" s="2"/>
      <c r="P41" s="2"/>
      <c r="Q41" s="2"/>
      <c r="R41" s="2"/>
      <c r="S41" s="2"/>
      <c r="T41" s="2"/>
      <c r="U41" s="2"/>
      <c r="V41" s="2"/>
      <c r="W41" s="2"/>
      <c r="X41" s="2"/>
    </row>
    <row r="42" spans="1:28" ht="15" customHeight="1" outlineLevel="2">
      <c r="A42" s="2"/>
      <c r="B42" s="111" t="s">
        <v>85</v>
      </c>
      <c r="C42" s="112" t="s">
        <v>69</v>
      </c>
      <c r="D42" s="114">
        <f t="shared" ref="D42" si="3">SUM(D40:D41)</f>
        <v>0.1111111111111111</v>
      </c>
      <c r="E42" s="110">
        <f>SUM(E40:E41)</f>
        <v>474.13</v>
      </c>
      <c r="F42" s="2"/>
      <c r="G42" s="2"/>
      <c r="H42" s="2"/>
      <c r="I42" s="2"/>
      <c r="J42" s="2"/>
      <c r="K42" s="2"/>
      <c r="L42" s="2"/>
      <c r="M42" s="2"/>
      <c r="N42" s="2"/>
      <c r="O42" s="2"/>
      <c r="P42" s="2"/>
      <c r="Q42" s="2"/>
      <c r="R42" s="2"/>
      <c r="S42" s="2"/>
      <c r="T42" s="2"/>
      <c r="U42" s="2"/>
      <c r="V42" s="2"/>
      <c r="W42" s="2"/>
      <c r="X42" s="2"/>
    </row>
    <row r="43" spans="1:28" ht="15" customHeight="1" outlineLevel="2">
      <c r="A43" s="2"/>
      <c r="B43" s="60" t="s">
        <v>151</v>
      </c>
      <c r="C43" s="98" t="s">
        <v>164</v>
      </c>
      <c r="D43" s="113">
        <f>D42*D37</f>
        <v>3.7555555555555557E-2</v>
      </c>
      <c r="E43" s="103">
        <f>ROUND(E25*D43,2)</f>
        <v>160.26</v>
      </c>
      <c r="F43" s="2"/>
      <c r="G43" s="2"/>
      <c r="H43" s="2"/>
      <c r="I43" s="2"/>
      <c r="J43" s="2"/>
      <c r="K43" s="2"/>
      <c r="L43" s="2"/>
      <c r="M43" s="2"/>
      <c r="N43" s="2"/>
      <c r="O43" s="2"/>
      <c r="P43" s="2"/>
      <c r="Q43" s="2"/>
      <c r="R43" s="2"/>
      <c r="S43" s="2"/>
      <c r="T43" s="2"/>
      <c r="U43" s="2"/>
      <c r="V43" s="2"/>
      <c r="W43" s="2"/>
      <c r="X43" s="2"/>
    </row>
    <row r="44" spans="1:28" ht="15" customHeight="1" outlineLevel="1" thickBot="1">
      <c r="A44" s="2"/>
      <c r="B44" s="97" t="s">
        <v>86</v>
      </c>
      <c r="C44" s="101" t="s">
        <v>69</v>
      </c>
      <c r="D44" s="115">
        <f>SUM(D43+D42)</f>
        <v>0.14866666666666667</v>
      </c>
      <c r="E44" s="106">
        <f>ROUND(SUM(E42:E43),2)</f>
        <v>634.39</v>
      </c>
      <c r="F44" s="2"/>
      <c r="G44" s="2"/>
      <c r="H44" s="2"/>
      <c r="I44" s="2"/>
      <c r="J44" s="2"/>
      <c r="K44" s="2"/>
      <c r="L44" s="2"/>
      <c r="M44" s="2"/>
      <c r="N44" s="2"/>
      <c r="O44" s="2"/>
      <c r="P44" s="2"/>
      <c r="Q44" s="2"/>
      <c r="R44" s="2"/>
      <c r="S44" s="2"/>
      <c r="T44" s="2"/>
      <c r="U44" s="2"/>
      <c r="V44" s="2"/>
      <c r="W44" s="2"/>
      <c r="X44" s="2"/>
    </row>
    <row r="45" spans="1:28" ht="6.75" customHeight="1" thickBot="1">
      <c r="A45" s="2"/>
      <c r="B45" s="178"/>
      <c r="C45" s="93"/>
      <c r="D45" s="77"/>
      <c r="E45" s="77"/>
      <c r="F45" s="2"/>
      <c r="G45" s="2"/>
      <c r="H45" s="2"/>
      <c r="I45" s="2"/>
      <c r="J45" s="2"/>
      <c r="K45" s="2"/>
      <c r="L45" s="2"/>
      <c r="M45" s="2"/>
      <c r="N45" s="2"/>
      <c r="O45" s="2"/>
      <c r="P45" s="2"/>
      <c r="Q45" s="2"/>
      <c r="R45" s="2"/>
      <c r="S45" s="2"/>
      <c r="T45" s="2"/>
      <c r="U45" s="2"/>
      <c r="V45" s="2"/>
      <c r="W45" s="2"/>
      <c r="X45" s="2"/>
    </row>
    <row r="46" spans="1:28" ht="30" customHeight="1" outlineLevel="1">
      <c r="A46" s="2"/>
      <c r="B46" s="614" t="s">
        <v>87</v>
      </c>
      <c r="C46" s="616" t="s">
        <v>66</v>
      </c>
      <c r="D46" s="618" t="s">
        <v>205</v>
      </c>
      <c r="E46" s="619"/>
      <c r="F46" s="2"/>
      <c r="G46" s="2"/>
      <c r="H46" s="2"/>
      <c r="I46" s="2"/>
      <c r="J46" s="2"/>
      <c r="K46" s="2"/>
      <c r="L46" s="2"/>
      <c r="M46" s="2"/>
      <c r="N46" s="2"/>
      <c r="O46" s="2"/>
      <c r="P46" s="2"/>
      <c r="Q46" s="2"/>
      <c r="R46" s="2"/>
      <c r="S46" s="2"/>
      <c r="T46" s="2"/>
      <c r="U46" s="2"/>
      <c r="V46" s="2"/>
      <c r="W46" s="2"/>
      <c r="X46" s="2"/>
    </row>
    <row r="47" spans="1:28" ht="30" customHeight="1" outlineLevel="1">
      <c r="A47" s="50"/>
      <c r="B47" s="615"/>
      <c r="C47" s="617"/>
      <c r="D47" s="138" t="s">
        <v>110</v>
      </c>
      <c r="E47" s="139" t="s">
        <v>111</v>
      </c>
      <c r="F47" s="50"/>
      <c r="G47" s="50"/>
      <c r="H47" s="50"/>
      <c r="I47" s="50"/>
      <c r="J47" s="50"/>
      <c r="K47" s="50"/>
      <c r="L47" s="50"/>
      <c r="M47" s="50"/>
      <c r="N47" s="50"/>
      <c r="O47" s="50"/>
      <c r="P47" s="50"/>
      <c r="Q47" s="50"/>
      <c r="R47" s="50"/>
      <c r="S47" s="50"/>
      <c r="T47" s="50"/>
      <c r="U47" s="50"/>
      <c r="V47" s="50"/>
      <c r="W47" s="50"/>
      <c r="X47" s="50"/>
    </row>
    <row r="48" spans="1:28" ht="15" customHeight="1" outlineLevel="2">
      <c r="A48" s="2"/>
      <c r="B48" s="96" t="s">
        <v>40</v>
      </c>
      <c r="C48" s="100" t="s">
        <v>75</v>
      </c>
      <c r="D48" s="190">
        <f>VLOOKUP($C$5,'VA e VT'!$B$4:$I$13,7,0)</f>
        <v>550</v>
      </c>
      <c r="E48" s="116">
        <f>VLOOKUP($C$5,'VA e VT'!$B$4:$I$13,8,0)</f>
        <v>0</v>
      </c>
      <c r="F48" s="2"/>
      <c r="G48" s="2"/>
      <c r="H48" s="2"/>
      <c r="I48" s="2"/>
      <c r="J48" s="2"/>
      <c r="K48" s="2"/>
      <c r="L48" s="2"/>
      <c r="M48" s="2"/>
      <c r="N48" s="2"/>
      <c r="O48" s="2"/>
      <c r="P48" s="2"/>
      <c r="Q48" s="2"/>
      <c r="R48" s="2"/>
      <c r="S48" s="2"/>
      <c r="T48" s="2"/>
      <c r="U48" s="2"/>
      <c r="V48" s="2"/>
      <c r="W48" s="2"/>
      <c r="X48" s="2"/>
    </row>
    <row r="49" spans="1:28" ht="15" customHeight="1" outlineLevel="2">
      <c r="A49" s="2"/>
      <c r="B49" s="96" t="s">
        <v>44</v>
      </c>
      <c r="C49" s="100" t="s">
        <v>75</v>
      </c>
      <c r="D49" s="190">
        <f>VLOOKUP($C$5,'VA e VT'!$B$4:$N$13,12,0)</f>
        <v>0</v>
      </c>
      <c r="E49" s="116">
        <f>VLOOKUP($C$5,'VA e VT'!$B$4:$N$13,13,0)</f>
        <v>0</v>
      </c>
      <c r="F49" s="2"/>
      <c r="G49" s="2"/>
      <c r="H49" s="2"/>
      <c r="I49" s="2"/>
      <c r="J49" s="2"/>
      <c r="K49" s="2"/>
      <c r="L49" s="2"/>
      <c r="M49" s="2"/>
      <c r="N49" s="2"/>
      <c r="O49" s="2"/>
      <c r="P49" s="2"/>
      <c r="Q49" s="2"/>
      <c r="R49" s="2"/>
      <c r="S49" s="2"/>
      <c r="T49" s="2"/>
      <c r="U49" s="2"/>
      <c r="V49" s="2"/>
      <c r="W49" s="2"/>
      <c r="X49" s="2"/>
    </row>
    <row r="50" spans="1:28" ht="15" customHeight="1" outlineLevel="2">
      <c r="A50" s="2"/>
      <c r="B50" s="60" t="str">
        <f>PREENCHIMENTO!B68</f>
        <v>2.3.C. Outro previsto na CCT (Assistência odontológica)</v>
      </c>
      <c r="C50" s="100" t="s">
        <v>75</v>
      </c>
      <c r="D50" s="191">
        <f>VLOOKUP($B50,PREENCHIMENTO!$B$68:$D$72,2,0)</f>
        <v>0</v>
      </c>
      <c r="E50" s="116">
        <f>VLOOKUP($B50,PREENCHIMENTO!$B$68:$D$72,3,0)</f>
        <v>0</v>
      </c>
      <c r="F50" s="2"/>
      <c r="G50" s="2"/>
      <c r="H50" s="2"/>
      <c r="I50" s="2"/>
      <c r="J50" s="2"/>
      <c r="K50" s="2"/>
      <c r="L50" s="2"/>
      <c r="M50" s="2"/>
      <c r="N50" s="2"/>
      <c r="O50" s="2"/>
      <c r="P50" s="2"/>
      <c r="Q50" s="2"/>
      <c r="R50" s="2"/>
      <c r="S50" s="2"/>
      <c r="T50" s="2"/>
      <c r="U50" s="2"/>
      <c r="V50" s="2"/>
      <c r="W50" s="2"/>
      <c r="X50" s="2"/>
    </row>
    <row r="51" spans="1:28" ht="15" customHeight="1" outlineLevel="2">
      <c r="A51" s="2"/>
      <c r="B51" s="60" t="str">
        <f>PREENCHIMENTO!B69</f>
        <v>2.3.D. Outro previsto na CCT (Seguro de vida)</v>
      </c>
      <c r="C51" s="100" t="s">
        <v>75</v>
      </c>
      <c r="D51" s="191">
        <f>VLOOKUP($B51,PREENCHIMENTO!$B$68:$D$72,2,0)</f>
        <v>0</v>
      </c>
      <c r="E51" s="116">
        <f>VLOOKUP($B51,PREENCHIMENTO!$B$68:$D$72,3,0)</f>
        <v>0</v>
      </c>
      <c r="F51" s="2"/>
      <c r="G51" s="2"/>
      <c r="H51" s="2"/>
      <c r="I51" s="2"/>
      <c r="J51" s="2"/>
      <c r="K51" s="2"/>
      <c r="L51" s="2"/>
      <c r="M51" s="2"/>
      <c r="N51" s="2"/>
      <c r="O51" s="2"/>
      <c r="P51" s="2"/>
      <c r="Q51" s="2"/>
      <c r="R51" s="2"/>
      <c r="S51" s="2"/>
      <c r="T51" s="2"/>
      <c r="U51" s="2"/>
      <c r="V51" s="2"/>
      <c r="W51" s="2"/>
      <c r="X51" s="2"/>
    </row>
    <row r="52" spans="1:28" ht="15" customHeight="1" outlineLevel="2">
      <c r="A52" s="2"/>
      <c r="B52" s="60" t="str">
        <f>PREENCHIMENTO!B70</f>
        <v>2.3.E. Outro previsto na CCT (Assitência médica)</v>
      </c>
      <c r="C52" s="100" t="s">
        <v>75</v>
      </c>
      <c r="D52" s="191">
        <f>VLOOKUP($B52,PREENCHIMENTO!$B$68:$D$72,2,0)</f>
        <v>0</v>
      </c>
      <c r="E52" s="116">
        <f>VLOOKUP($B52,PREENCHIMENTO!$B$68:$D$72,3,0)</f>
        <v>0</v>
      </c>
      <c r="F52" s="51"/>
      <c r="G52" s="2"/>
      <c r="H52" s="2"/>
      <c r="I52" s="2"/>
      <c r="J52" s="2"/>
      <c r="K52" s="2"/>
      <c r="L52" s="2"/>
      <c r="M52" s="2"/>
      <c r="N52" s="2"/>
      <c r="O52" s="2"/>
      <c r="P52" s="2"/>
      <c r="Q52" s="2"/>
      <c r="R52" s="2"/>
      <c r="S52" s="2"/>
      <c r="T52" s="2"/>
      <c r="U52" s="2"/>
      <c r="V52" s="2"/>
      <c r="W52" s="2"/>
      <c r="X52" s="2"/>
    </row>
    <row r="53" spans="1:28" ht="15" customHeight="1" outlineLevel="2">
      <c r="A53" s="2"/>
      <c r="B53" s="60" t="str">
        <f>PREENCHIMENTO!B71</f>
        <v>2.3.F. Outro previsto na CCT (Cesta Básica)</v>
      </c>
      <c r="C53" s="100" t="s">
        <v>75</v>
      </c>
      <c r="D53" s="191">
        <f>VLOOKUP($B53,PREENCHIMENTO!$B$68:$D$72,2,0)</f>
        <v>0</v>
      </c>
      <c r="E53" s="116">
        <f>VLOOKUP($B53,PREENCHIMENTO!$B$68:$D$72,3,0)</f>
        <v>0</v>
      </c>
      <c r="F53" s="51"/>
      <c r="G53" s="2"/>
      <c r="H53" s="2"/>
      <c r="I53" s="2"/>
      <c r="J53" s="2"/>
      <c r="K53" s="2"/>
      <c r="L53" s="2"/>
      <c r="M53" s="2"/>
      <c r="N53" s="2"/>
      <c r="O53" s="2"/>
      <c r="P53" s="2"/>
      <c r="Q53" s="2"/>
      <c r="R53" s="2"/>
      <c r="S53" s="2"/>
      <c r="T53" s="2"/>
      <c r="U53" s="2"/>
      <c r="V53" s="2"/>
      <c r="W53" s="2"/>
      <c r="X53" s="2"/>
    </row>
    <row r="54" spans="1:28" ht="15" customHeight="1" outlineLevel="2">
      <c r="A54" s="2"/>
      <c r="B54" s="60" t="str">
        <f>PREENCHIMENTO!B72</f>
        <v>2.3.G. Outro previsto na CCT (especificar aqui se houver)</v>
      </c>
      <c r="C54" s="100" t="s">
        <v>75</v>
      </c>
      <c r="D54" s="191">
        <f>VLOOKUP($B54,PREENCHIMENTO!$B$68:$D$72,2,0)</f>
        <v>0</v>
      </c>
      <c r="E54" s="116">
        <f>VLOOKUP($B54,PREENCHIMENTO!$B$68:$D$72,3,0)</f>
        <v>0</v>
      </c>
      <c r="F54" s="2"/>
      <c r="G54" s="2"/>
      <c r="H54" s="2"/>
      <c r="I54" s="2"/>
      <c r="J54" s="2"/>
      <c r="K54" s="2"/>
      <c r="L54" s="2"/>
      <c r="M54" s="88"/>
      <c r="N54" s="2"/>
      <c r="O54" s="2"/>
      <c r="P54" s="2"/>
      <c r="Q54" s="2"/>
      <c r="R54" s="2"/>
      <c r="S54" s="2"/>
      <c r="T54" s="2"/>
      <c r="U54" s="2"/>
      <c r="V54" s="2"/>
      <c r="W54" s="2"/>
      <c r="X54" s="2"/>
    </row>
    <row r="55" spans="1:28" ht="15" customHeight="1" outlineLevel="1" thickBot="1">
      <c r="A55" s="2"/>
      <c r="B55" s="119" t="s">
        <v>88</v>
      </c>
      <c r="C55" s="101" t="s">
        <v>69</v>
      </c>
      <c r="D55" s="117" t="s">
        <v>165</v>
      </c>
      <c r="E55" s="118">
        <f>ROUND(SUM(D48:D54)-SUM(E48:E54),2)</f>
        <v>550</v>
      </c>
      <c r="F55" s="2"/>
      <c r="G55" s="2"/>
      <c r="H55" s="2"/>
      <c r="I55" s="2"/>
      <c r="J55" s="2"/>
      <c r="K55" s="2"/>
      <c r="L55" s="2"/>
      <c r="M55" s="2"/>
      <c r="N55" s="2"/>
      <c r="O55" s="2"/>
      <c r="P55" s="2"/>
      <c r="Q55" s="2"/>
      <c r="R55" s="2"/>
      <c r="S55" s="2"/>
      <c r="T55" s="2"/>
      <c r="U55" s="2"/>
      <c r="V55" s="2"/>
      <c r="W55" s="2"/>
      <c r="X55" s="2"/>
    </row>
    <row r="56" spans="1:28" ht="3" customHeight="1" outlineLevel="1" thickBot="1">
      <c r="A56" s="2"/>
      <c r="B56" s="58"/>
      <c r="C56" s="59"/>
      <c r="D56" s="59"/>
      <c r="E56" s="59"/>
      <c r="F56" s="2"/>
      <c r="G56" s="2"/>
      <c r="H56" s="2"/>
      <c r="I56" s="2"/>
      <c r="J56" s="2"/>
      <c r="K56" s="2"/>
      <c r="L56" s="2"/>
      <c r="M56" s="2"/>
      <c r="N56" s="2"/>
      <c r="O56" s="2"/>
      <c r="P56" s="2"/>
      <c r="Q56" s="2"/>
      <c r="R56" s="2"/>
      <c r="S56" s="2"/>
      <c r="T56" s="2"/>
      <c r="U56" s="2"/>
      <c r="V56" s="2"/>
      <c r="W56" s="2"/>
      <c r="X56" s="2"/>
    </row>
    <row r="57" spans="1:28" ht="15" customHeight="1" thickBot="1">
      <c r="A57" s="2"/>
      <c r="B57" s="121" t="s">
        <v>89</v>
      </c>
      <c r="C57" s="122" t="s">
        <v>69</v>
      </c>
      <c r="D57" s="123" t="s">
        <v>165</v>
      </c>
      <c r="E57" s="124">
        <f>ROUND(SUM(E37+E44+E55),2)</f>
        <v>2626.68</v>
      </c>
      <c r="F57" s="2"/>
      <c r="G57" s="2"/>
      <c r="H57" s="2"/>
      <c r="I57" s="2"/>
      <c r="J57" s="2"/>
      <c r="K57" s="2"/>
      <c r="L57" s="2"/>
      <c r="M57" s="2"/>
      <c r="N57" s="2"/>
      <c r="O57" s="2"/>
      <c r="P57" s="2"/>
      <c r="Q57" s="2"/>
      <c r="R57" s="2"/>
      <c r="S57" s="2"/>
      <c r="T57" s="2"/>
      <c r="U57" s="2"/>
      <c r="V57" s="2"/>
      <c r="W57" s="2"/>
      <c r="X57" s="2"/>
    </row>
    <row r="58" spans="1:28" ht="6.75" customHeight="1" thickBot="1">
      <c r="A58" s="2"/>
      <c r="B58" s="58"/>
      <c r="C58" s="59"/>
      <c r="D58" s="59"/>
      <c r="E58" s="59"/>
      <c r="F58" s="59"/>
      <c r="G58" s="2"/>
      <c r="H58" s="2"/>
      <c r="I58" s="2"/>
      <c r="J58" s="2"/>
      <c r="K58" s="2"/>
      <c r="L58" s="2"/>
      <c r="M58" s="2"/>
      <c r="N58" s="2"/>
      <c r="O58" s="2"/>
      <c r="P58" s="2"/>
      <c r="Q58" s="2"/>
      <c r="R58" s="2"/>
      <c r="S58" s="2"/>
      <c r="T58" s="2"/>
      <c r="U58" s="2"/>
      <c r="V58" s="2"/>
      <c r="W58" s="2"/>
      <c r="X58" s="2"/>
      <c r="Y58" s="2"/>
      <c r="Z58" s="2"/>
      <c r="AA58" s="2"/>
      <c r="AB58" s="2"/>
    </row>
    <row r="59" spans="1:28" ht="60" customHeight="1">
      <c r="A59" s="2"/>
      <c r="B59" s="140" t="s">
        <v>90</v>
      </c>
      <c r="C59" s="134" t="s">
        <v>66</v>
      </c>
      <c r="D59" s="614" t="s">
        <v>205</v>
      </c>
      <c r="E59" s="620"/>
      <c r="F59" s="2"/>
      <c r="G59" s="2"/>
      <c r="H59" s="2"/>
      <c r="I59" s="2"/>
      <c r="J59" s="2"/>
      <c r="K59" s="2"/>
      <c r="L59" s="2"/>
      <c r="M59" s="2"/>
      <c r="N59" s="2"/>
      <c r="O59" s="2"/>
      <c r="P59" s="2"/>
      <c r="Q59" s="2"/>
      <c r="R59" s="2"/>
      <c r="S59" s="2"/>
      <c r="T59" s="2"/>
      <c r="U59" s="2"/>
      <c r="V59" s="2"/>
      <c r="W59" s="2"/>
      <c r="X59" s="2"/>
    </row>
    <row r="60" spans="1:28" ht="26.25" customHeight="1" outlineLevel="1">
      <c r="A60" s="2"/>
      <c r="B60" s="127" t="s">
        <v>91</v>
      </c>
      <c r="C60" s="98" t="s">
        <v>164</v>
      </c>
      <c r="D60" s="130">
        <f>1/30*7/12</f>
        <v>1.9444444444444445E-2</v>
      </c>
      <c r="E60" s="125">
        <f>ROUND(E$25*D60,2)</f>
        <v>82.97</v>
      </c>
      <c r="F60" s="41"/>
      <c r="G60" s="2"/>
      <c r="H60" s="2"/>
      <c r="I60" s="2"/>
      <c r="J60" s="2"/>
      <c r="K60" s="2"/>
      <c r="L60" s="2"/>
      <c r="M60" s="2"/>
      <c r="N60" s="2"/>
      <c r="O60" s="2"/>
      <c r="P60" s="2"/>
      <c r="Q60" s="2"/>
      <c r="R60" s="2"/>
      <c r="S60" s="2"/>
      <c r="T60" s="2"/>
      <c r="U60" s="2"/>
      <c r="V60" s="2"/>
      <c r="W60" s="2"/>
      <c r="X60" s="2"/>
    </row>
    <row r="61" spans="1:28" ht="14.25" customHeight="1" outlineLevel="1">
      <c r="A61" s="50"/>
      <c r="B61" s="127" t="s">
        <v>150</v>
      </c>
      <c r="C61" s="98" t="s">
        <v>164</v>
      </c>
      <c r="D61" s="131">
        <f>(1/30)*(7/12)*(PREENCHIMENTO!$C$34*PREENCHIMENTO!$C$35)</f>
        <v>1.4386944444444445E-3</v>
      </c>
      <c r="E61" s="125">
        <f>ROUND(E$25*D61,2)</f>
        <v>6.14</v>
      </c>
      <c r="F61" s="87"/>
      <c r="G61" s="50"/>
      <c r="H61" s="50"/>
      <c r="I61" s="50"/>
      <c r="J61" s="50"/>
      <c r="K61" s="50"/>
      <c r="L61" s="50"/>
      <c r="M61" s="50"/>
      <c r="N61" s="50"/>
      <c r="O61" s="50"/>
      <c r="P61" s="50"/>
      <c r="Q61" s="50"/>
      <c r="R61" s="50"/>
      <c r="S61" s="50"/>
      <c r="T61" s="50"/>
      <c r="U61" s="50"/>
      <c r="V61" s="50"/>
      <c r="W61" s="50"/>
      <c r="X61" s="50"/>
    </row>
    <row r="62" spans="1:28" ht="14.25" customHeight="1" outlineLevel="1">
      <c r="A62" s="2"/>
      <c r="B62" s="128" t="s">
        <v>152</v>
      </c>
      <c r="C62" s="98" t="s">
        <v>164</v>
      </c>
      <c r="D62" s="131">
        <f>D37*(D60+D61)</f>
        <v>7.0585009444444451E-3</v>
      </c>
      <c r="E62" s="125">
        <f>ROUND(E$25*D62,2)</f>
        <v>30.12</v>
      </c>
      <c r="F62" s="41"/>
      <c r="G62" s="2"/>
      <c r="H62" s="2"/>
      <c r="I62" s="2"/>
      <c r="J62" s="2"/>
      <c r="K62" s="2"/>
      <c r="L62" s="2"/>
      <c r="M62" s="2"/>
      <c r="N62" s="2"/>
      <c r="O62" s="2"/>
      <c r="P62" s="2"/>
      <c r="Q62" s="2"/>
      <c r="R62" s="2"/>
      <c r="S62" s="2"/>
      <c r="T62" s="2"/>
      <c r="U62" s="2"/>
      <c r="V62" s="2"/>
      <c r="W62" s="2"/>
      <c r="X62" s="2"/>
    </row>
    <row r="63" spans="1:28" ht="14.25" customHeight="1" outlineLevel="1">
      <c r="A63" s="2"/>
      <c r="B63" s="127" t="s">
        <v>153</v>
      </c>
      <c r="C63" s="98" t="s">
        <v>164</v>
      </c>
      <c r="D63" s="130">
        <f>1*0.08*0.4*(PREENCHIMENTO!$C$34*PREENCHIMENTO!$C$35)</f>
        <v>2.36768E-3</v>
      </c>
      <c r="E63" s="125">
        <f>ROUND((E$25+E42)*D63,2)</f>
        <v>11.23</v>
      </c>
      <c r="F63" s="41"/>
      <c r="G63" s="2"/>
      <c r="H63" s="2"/>
      <c r="I63" s="2"/>
      <c r="J63" s="2"/>
      <c r="K63" s="2"/>
      <c r="L63" s="2"/>
      <c r="M63" s="2"/>
      <c r="N63" s="2"/>
      <c r="O63" s="2"/>
      <c r="P63" s="2"/>
      <c r="Q63" s="2"/>
      <c r="R63" s="2"/>
      <c r="S63" s="2"/>
      <c r="T63" s="2"/>
      <c r="U63" s="2"/>
      <c r="V63" s="2"/>
      <c r="W63" s="2"/>
      <c r="X63" s="2"/>
    </row>
    <row r="64" spans="1:28" ht="14.25" customHeight="1" outlineLevel="1">
      <c r="A64" s="2"/>
      <c r="B64" s="129" t="s">
        <v>154</v>
      </c>
      <c r="C64" s="98" t="s">
        <v>164</v>
      </c>
      <c r="D64" s="131">
        <f>(1/12)*(PREENCHIMENTO!$C$34*PREENCHIMENTO!$C$36)</f>
        <v>6.4174999999999996E-3</v>
      </c>
      <c r="E64" s="126">
        <f>ROUND(E$25*D64,2)</f>
        <v>27.38</v>
      </c>
      <c r="F64" s="41"/>
      <c r="G64" s="2"/>
      <c r="H64" s="85"/>
      <c r="I64" s="2"/>
      <c r="J64" s="2"/>
      <c r="K64" s="2"/>
      <c r="L64" s="2"/>
      <c r="M64" s="2"/>
      <c r="N64" s="2"/>
      <c r="O64" s="2"/>
      <c r="P64" s="2"/>
      <c r="Q64" s="2"/>
      <c r="R64" s="2"/>
      <c r="S64" s="2"/>
      <c r="T64" s="2"/>
      <c r="U64" s="2"/>
      <c r="V64" s="2"/>
      <c r="W64" s="2"/>
      <c r="X64" s="2"/>
    </row>
    <row r="65" spans="1:24" ht="14.25" customHeight="1" outlineLevel="1">
      <c r="A65" s="2"/>
      <c r="B65" s="127" t="s">
        <v>155</v>
      </c>
      <c r="C65" s="98" t="s">
        <v>164</v>
      </c>
      <c r="D65" s="131">
        <f>D64*8%</f>
        <v>5.1340000000000001E-4</v>
      </c>
      <c r="E65" s="126">
        <f>ROUND($E$25*D65,2)</f>
        <v>2.19</v>
      </c>
      <c r="F65" s="41"/>
      <c r="G65" s="2"/>
      <c r="H65" s="2"/>
      <c r="I65" s="2"/>
      <c r="J65" s="2"/>
      <c r="K65" s="2"/>
      <c r="L65" s="2"/>
      <c r="M65" s="2"/>
      <c r="N65" s="2"/>
      <c r="O65" s="2"/>
      <c r="P65" s="2"/>
      <c r="Q65" s="2"/>
      <c r="R65" s="2"/>
      <c r="S65" s="2"/>
      <c r="T65" s="2"/>
      <c r="U65" s="2"/>
      <c r="V65" s="2"/>
      <c r="W65" s="2"/>
      <c r="X65" s="2"/>
    </row>
    <row r="66" spans="1:24" ht="14.25" customHeight="1" outlineLevel="1">
      <c r="A66" s="2"/>
      <c r="B66" s="127" t="s">
        <v>156</v>
      </c>
      <c r="C66" s="98" t="s">
        <v>164</v>
      </c>
      <c r="D66" s="131">
        <f>(1*0.08*0.4)*(PREENCHIMENTO!$C$34*PREENCHIMENTO!$C$36)</f>
        <v>2.4643199999999999E-3</v>
      </c>
      <c r="E66" s="126">
        <f>ROUND((E$25+E42)*D66,2)</f>
        <v>11.68</v>
      </c>
      <c r="F66" s="41"/>
      <c r="G66" s="2"/>
      <c r="H66" s="2"/>
      <c r="I66" s="2"/>
      <c r="J66" s="2"/>
      <c r="K66" s="2"/>
      <c r="L66" s="2"/>
      <c r="M66" s="2"/>
      <c r="N66" s="2"/>
      <c r="O66" s="2"/>
      <c r="P66" s="2"/>
      <c r="Q66" s="2"/>
      <c r="R66" s="2"/>
      <c r="S66" s="2"/>
      <c r="T66" s="2"/>
      <c r="U66" s="2"/>
      <c r="V66" s="2"/>
      <c r="W66" s="2"/>
      <c r="X66" s="2"/>
    </row>
    <row r="67" spans="1:24" ht="15" customHeight="1" thickBot="1">
      <c r="A67" s="2"/>
      <c r="B67" s="97" t="s">
        <v>92</v>
      </c>
      <c r="C67" s="101" t="s">
        <v>69</v>
      </c>
      <c r="D67" s="132">
        <f t="shared" ref="D67" si="4">SUM(D60:D66)</f>
        <v>3.970453983333333E-2</v>
      </c>
      <c r="E67" s="120">
        <f>ROUND(SUM(E60:E66),2)</f>
        <v>171.71</v>
      </c>
      <c r="F67" s="2"/>
      <c r="G67" s="2"/>
      <c r="H67" s="2"/>
      <c r="I67" s="2"/>
      <c r="J67" s="2"/>
      <c r="K67" s="2"/>
      <c r="L67" s="2"/>
      <c r="M67" s="2"/>
      <c r="N67" s="2"/>
      <c r="O67" s="2"/>
      <c r="P67" s="2"/>
      <c r="Q67" s="2"/>
      <c r="R67" s="2"/>
      <c r="S67" s="2"/>
      <c r="T67" s="2"/>
      <c r="U67" s="2"/>
      <c r="V67" s="2"/>
      <c r="W67" s="2"/>
      <c r="X67" s="2"/>
    </row>
    <row r="68" spans="1:24" ht="6.75" customHeight="1" thickBot="1">
      <c r="A68" s="2"/>
      <c r="B68" s="58"/>
      <c r="C68" s="59"/>
      <c r="D68" s="59"/>
      <c r="E68" s="59"/>
      <c r="F68" s="2"/>
      <c r="G68" s="2"/>
      <c r="H68" s="2"/>
      <c r="I68" s="2"/>
      <c r="J68" s="2"/>
      <c r="K68" s="2"/>
      <c r="L68" s="2"/>
      <c r="M68" s="2"/>
      <c r="N68" s="2"/>
      <c r="O68" s="2"/>
      <c r="P68" s="2"/>
      <c r="Q68" s="2"/>
      <c r="R68" s="2"/>
      <c r="S68" s="2"/>
      <c r="T68" s="2"/>
      <c r="U68" s="2"/>
      <c r="V68" s="2"/>
      <c r="W68" s="2"/>
      <c r="X68" s="2"/>
    </row>
    <row r="69" spans="1:24" s="74" customFormat="1" ht="30" customHeight="1">
      <c r="B69" s="140" t="s">
        <v>118</v>
      </c>
      <c r="C69" s="616" t="s">
        <v>66</v>
      </c>
      <c r="D69" s="614" t="s">
        <v>205</v>
      </c>
      <c r="E69" s="620"/>
    </row>
    <row r="70" spans="1:24" s="74" customFormat="1" ht="30" customHeight="1">
      <c r="B70" s="144" t="s">
        <v>139</v>
      </c>
      <c r="C70" s="617"/>
      <c r="D70" s="621"/>
      <c r="E70" s="622"/>
    </row>
    <row r="71" spans="1:24" s="74" customFormat="1" ht="15" customHeight="1">
      <c r="B71" s="145" t="s">
        <v>119</v>
      </c>
      <c r="C71" s="98" t="s">
        <v>164</v>
      </c>
      <c r="D71" s="427">
        <f>1/12</f>
        <v>8.3333333333333329E-2</v>
      </c>
      <c r="E71" s="141">
        <f>ROUND(E$25*D71,2)</f>
        <v>355.6</v>
      </c>
    </row>
    <row r="72" spans="1:24" s="74" customFormat="1" ht="15" customHeight="1">
      <c r="B72" s="146" t="s">
        <v>120</v>
      </c>
      <c r="C72" s="98" t="s">
        <v>164</v>
      </c>
      <c r="D72" s="428">
        <f>(1/30)*(1/12)*PREENCHIMENTO!$C$37</f>
        <v>0</v>
      </c>
      <c r="E72" s="142">
        <f>ROUND(E$25*D72,2)</f>
        <v>0</v>
      </c>
    </row>
    <row r="73" spans="1:24" s="74" customFormat="1" ht="15" customHeight="1">
      <c r="B73" s="146" t="s">
        <v>121</v>
      </c>
      <c r="C73" s="98" t="s">
        <v>164</v>
      </c>
      <c r="D73" s="428">
        <f>(1/30)*(1/12)*5*PREENCHIMENTO!$C$38</f>
        <v>0</v>
      </c>
      <c r="E73" s="142">
        <f>ROUND(E$25*D73,2)</f>
        <v>0</v>
      </c>
    </row>
    <row r="74" spans="1:24" s="74" customFormat="1" ht="15" customHeight="1">
      <c r="B74" s="146" t="s">
        <v>122</v>
      </c>
      <c r="C74" s="98" t="s">
        <v>164</v>
      </c>
      <c r="D74" s="428">
        <f>(1/30)*(1/12)*PREENCHIMENTO!$C$39</f>
        <v>0</v>
      </c>
      <c r="E74" s="142">
        <f>ROUND(E$25*D74,2)</f>
        <v>0</v>
      </c>
    </row>
    <row r="75" spans="1:24" s="74" customFormat="1" ht="15" customHeight="1">
      <c r="B75" s="146" t="s">
        <v>123</v>
      </c>
      <c r="C75" s="98" t="s">
        <v>164</v>
      </c>
      <c r="D75" s="428">
        <f>((1+1+1/3)*(4/12))/12*PREENCHIMENTO!$C$40</f>
        <v>0</v>
      </c>
      <c r="E75" s="142">
        <f>ROUND(E$25*D75,2)</f>
        <v>0</v>
      </c>
    </row>
    <row r="76" spans="1:24" s="74" customFormat="1" ht="12.75">
      <c r="B76" s="151" t="s">
        <v>85</v>
      </c>
      <c r="C76" s="112" t="s">
        <v>69</v>
      </c>
      <c r="D76" s="152">
        <f t="shared" ref="D76:E76" si="5">SUM(D71:D75)</f>
        <v>8.3333333333333329E-2</v>
      </c>
      <c r="E76" s="153">
        <f t="shared" si="5"/>
        <v>355.6</v>
      </c>
    </row>
    <row r="77" spans="1:24" s="74" customFormat="1" ht="12.75">
      <c r="B77" s="149" t="s">
        <v>146</v>
      </c>
      <c r="C77" s="98" t="s">
        <v>164</v>
      </c>
      <c r="D77" s="150">
        <f>D76*D37</f>
        <v>2.8166666666666666E-2</v>
      </c>
      <c r="E77" s="141">
        <f>ROUND(E$25*D77,2)</f>
        <v>120.19</v>
      </c>
    </row>
    <row r="78" spans="1:24" s="74" customFormat="1" ht="13.5" thickBot="1">
      <c r="B78" s="147" t="s">
        <v>93</v>
      </c>
      <c r="C78" s="101" t="s">
        <v>69</v>
      </c>
      <c r="D78" s="148">
        <f t="shared" ref="D78" si="6">SUM(D76:D77)</f>
        <v>0.11149999999999999</v>
      </c>
      <c r="E78" s="143">
        <f>ROUND(SUM(E76:E77),2)</f>
        <v>475.79</v>
      </c>
    </row>
    <row r="79" spans="1:24" s="50" customFormat="1" ht="6.75" customHeight="1" thickBot="1"/>
    <row r="80" spans="1:24" ht="60" customHeight="1" thickBot="1">
      <c r="A80" s="2"/>
      <c r="B80" s="137" t="s">
        <v>264</v>
      </c>
      <c r="C80" s="390" t="s">
        <v>66</v>
      </c>
      <c r="D80" s="614" t="s">
        <v>205</v>
      </c>
      <c r="E80" s="620"/>
      <c r="F80" s="2"/>
      <c r="G80" s="2"/>
      <c r="H80" s="2"/>
      <c r="I80" s="2"/>
      <c r="J80" s="2"/>
      <c r="K80" s="2"/>
      <c r="L80" s="2"/>
      <c r="M80" s="2"/>
      <c r="N80" s="2"/>
      <c r="O80" s="2"/>
      <c r="P80" s="2"/>
      <c r="Q80" s="2"/>
      <c r="R80" s="2"/>
      <c r="S80" s="2"/>
      <c r="T80" s="2"/>
      <c r="U80" s="2"/>
      <c r="V80" s="2"/>
      <c r="W80" s="2"/>
      <c r="X80" s="2"/>
    </row>
    <row r="81" spans="1:24" s="201" customFormat="1" ht="15" customHeight="1" outlineLevel="1">
      <c r="A81" s="85"/>
      <c r="B81" s="321" t="s">
        <v>138</v>
      </c>
      <c r="C81" s="391" t="s">
        <v>75</v>
      </c>
      <c r="D81" s="323" t="s">
        <v>168</v>
      </c>
      <c r="E81" s="324">
        <f>Uniforme!$J$19+(Uniforme!$J$42*(2*2*1/12))</f>
        <v>0</v>
      </c>
      <c r="F81" s="85"/>
      <c r="G81" s="85"/>
      <c r="H81" s="85"/>
      <c r="I81" s="85"/>
      <c r="J81" s="85"/>
      <c r="K81" s="85"/>
      <c r="L81" s="85"/>
      <c r="M81" s="85"/>
      <c r="N81" s="85"/>
      <c r="O81" s="85"/>
      <c r="P81" s="85"/>
      <c r="Q81" s="85"/>
      <c r="R81" s="85"/>
      <c r="S81" s="85"/>
      <c r="T81" s="85"/>
      <c r="U81" s="85"/>
      <c r="V81" s="85"/>
      <c r="W81" s="85"/>
      <c r="X81" s="85"/>
    </row>
    <row r="82" spans="1:24" s="201" customFormat="1" ht="15" customHeight="1" outlineLevel="1">
      <c r="A82" s="320"/>
      <c r="B82" s="322" t="s">
        <v>263</v>
      </c>
      <c r="C82" s="200" t="s">
        <v>75</v>
      </c>
      <c r="D82" s="468" t="s">
        <v>168</v>
      </c>
      <c r="E82" s="469">
        <f>'Equip. + Depreciação '!$J$18</f>
        <v>0</v>
      </c>
      <c r="F82" s="320"/>
      <c r="G82" s="320"/>
      <c r="H82" s="320"/>
      <c r="I82" s="320"/>
      <c r="J82" s="320"/>
      <c r="K82" s="320"/>
      <c r="L82" s="320"/>
      <c r="M82" s="320"/>
      <c r="N82" s="320"/>
      <c r="O82" s="320"/>
      <c r="P82" s="320"/>
      <c r="Q82" s="320"/>
      <c r="R82" s="320"/>
      <c r="S82" s="320"/>
      <c r="T82" s="320"/>
      <c r="U82" s="320"/>
      <c r="V82" s="320"/>
      <c r="W82" s="320"/>
      <c r="X82" s="320"/>
    </row>
    <row r="83" spans="1:24" s="201" customFormat="1" ht="15" customHeight="1" outlineLevel="1" thickBot="1">
      <c r="A83" s="320"/>
      <c r="B83" s="322" t="s">
        <v>297</v>
      </c>
      <c r="C83" s="98" t="s">
        <v>164</v>
      </c>
      <c r="D83" s="325" t="s">
        <v>298</v>
      </c>
      <c r="E83" s="326">
        <v>0</v>
      </c>
      <c r="F83" s="320"/>
      <c r="G83" s="320"/>
      <c r="H83" s="320"/>
      <c r="I83" s="320"/>
      <c r="J83" s="320"/>
      <c r="K83" s="320"/>
      <c r="L83" s="320"/>
      <c r="M83" s="320"/>
      <c r="N83" s="320"/>
      <c r="O83" s="320"/>
      <c r="P83" s="320"/>
      <c r="Q83" s="320"/>
      <c r="R83" s="320"/>
      <c r="S83" s="320"/>
      <c r="T83" s="320"/>
      <c r="U83" s="320"/>
      <c r="V83" s="320"/>
      <c r="W83" s="320"/>
      <c r="X83" s="320"/>
    </row>
    <row r="84" spans="1:24" ht="15" customHeight="1" thickBot="1">
      <c r="A84" s="2"/>
      <c r="B84" s="154" t="s">
        <v>94</v>
      </c>
      <c r="C84" s="101" t="s">
        <v>69</v>
      </c>
      <c r="D84" s="117" t="s">
        <v>165</v>
      </c>
      <c r="E84" s="120">
        <f>ROUND(SUM(E81:E83),2)</f>
        <v>0</v>
      </c>
      <c r="F84" s="2"/>
      <c r="G84" s="2"/>
      <c r="H84" s="2"/>
      <c r="I84" s="2"/>
      <c r="J84" s="2"/>
      <c r="K84" s="2"/>
      <c r="L84" s="2"/>
      <c r="M84" s="2"/>
      <c r="N84" s="2"/>
      <c r="O84" s="2"/>
      <c r="P84" s="2"/>
      <c r="Q84" s="2"/>
      <c r="R84" s="2"/>
      <c r="S84" s="2"/>
      <c r="T84" s="2"/>
      <c r="U84" s="2"/>
      <c r="V84" s="2"/>
      <c r="W84" s="2"/>
      <c r="X84" s="2"/>
    </row>
    <row r="85" spans="1:24" s="50" customFormat="1" ht="6.75" customHeight="1" thickBot="1"/>
    <row r="86" spans="1:24" ht="13.5" customHeight="1" thickBot="1">
      <c r="A86" s="2"/>
      <c r="B86" s="155" t="s">
        <v>124</v>
      </c>
      <c r="C86" s="156" t="s">
        <v>69</v>
      </c>
      <c r="D86" s="157" t="s">
        <v>168</v>
      </c>
      <c r="E86" s="158">
        <f>ROUND(E84+E78+E67+E57+E25,2)</f>
        <v>7541.35</v>
      </c>
      <c r="F86" s="2"/>
      <c r="G86" s="2"/>
      <c r="H86" s="2"/>
      <c r="I86" s="2"/>
      <c r="J86" s="2"/>
      <c r="K86" s="2"/>
      <c r="L86" s="2"/>
      <c r="M86" s="2"/>
      <c r="N86" s="2"/>
      <c r="O86" s="2"/>
      <c r="P86" s="2"/>
      <c r="Q86" s="2"/>
      <c r="R86" s="2"/>
      <c r="S86" s="2"/>
      <c r="T86" s="2"/>
      <c r="U86" s="2"/>
      <c r="V86" s="2"/>
      <c r="W86" s="2"/>
      <c r="X86" s="2"/>
    </row>
    <row r="87" spans="1:24" s="50" customFormat="1" ht="6.75" customHeight="1" thickBot="1"/>
    <row r="88" spans="1:24" ht="30" customHeight="1">
      <c r="A88" s="2"/>
      <c r="B88" s="140" t="s">
        <v>125</v>
      </c>
      <c r="C88" s="616" t="s">
        <v>66</v>
      </c>
      <c r="D88" s="614" t="s">
        <v>205</v>
      </c>
      <c r="E88" s="620"/>
      <c r="F88" s="2"/>
      <c r="G88" s="2"/>
      <c r="H88" s="2"/>
      <c r="I88" s="2"/>
      <c r="J88" s="2"/>
      <c r="K88" s="2"/>
      <c r="L88" s="2"/>
      <c r="M88" s="2"/>
      <c r="N88" s="2"/>
      <c r="O88" s="2"/>
      <c r="P88" s="2"/>
      <c r="Q88" s="2"/>
      <c r="R88" s="2"/>
      <c r="S88" s="2"/>
      <c r="T88" s="2"/>
      <c r="U88" s="2"/>
      <c r="V88" s="2"/>
      <c r="W88" s="2"/>
      <c r="X88" s="2"/>
    </row>
    <row r="89" spans="1:24" ht="30" customHeight="1">
      <c r="A89" s="2"/>
      <c r="B89" s="144" t="s">
        <v>126</v>
      </c>
      <c r="C89" s="617"/>
      <c r="D89" s="621"/>
      <c r="E89" s="622"/>
      <c r="F89" s="2"/>
      <c r="G89" s="2"/>
      <c r="H89" s="2"/>
      <c r="I89" s="2"/>
      <c r="J89" s="2"/>
      <c r="K89" s="2"/>
      <c r="L89" s="2"/>
      <c r="M89" s="2"/>
      <c r="N89" s="2"/>
      <c r="O89" s="2"/>
      <c r="P89" s="2"/>
      <c r="Q89" s="2"/>
      <c r="R89" s="2"/>
      <c r="S89" s="2"/>
      <c r="T89" s="2"/>
      <c r="U89" s="2"/>
      <c r="V89" s="2"/>
      <c r="W89" s="2"/>
      <c r="X89" s="2"/>
    </row>
    <row r="90" spans="1:24" ht="15" customHeight="1" outlineLevel="1">
      <c r="A90" s="2"/>
      <c r="B90" s="96" t="s">
        <v>127</v>
      </c>
      <c r="C90" s="100" t="s">
        <v>75</v>
      </c>
      <c r="D90" s="130">
        <f>PREENCHIMENTO!$C$83</f>
        <v>0</v>
      </c>
      <c r="E90" s="160">
        <f>ROUND(E$86*D90,2)</f>
        <v>0</v>
      </c>
      <c r="F90" s="2"/>
      <c r="G90" s="2"/>
      <c r="H90" s="2"/>
      <c r="I90" s="2"/>
      <c r="J90" s="2"/>
      <c r="K90" s="2"/>
      <c r="L90" s="2"/>
      <c r="M90" s="2"/>
      <c r="N90" s="2"/>
      <c r="O90" s="2"/>
      <c r="P90" s="2"/>
      <c r="Q90" s="2"/>
      <c r="R90" s="2"/>
      <c r="S90" s="2"/>
      <c r="T90" s="2"/>
      <c r="U90" s="2"/>
      <c r="V90" s="2"/>
      <c r="W90" s="2"/>
      <c r="X90" s="2"/>
    </row>
    <row r="91" spans="1:24" ht="15" customHeight="1" outlineLevel="1">
      <c r="A91" s="2"/>
      <c r="B91" s="96" t="s">
        <v>128</v>
      </c>
      <c r="C91" s="100" t="s">
        <v>75</v>
      </c>
      <c r="D91" s="130">
        <f>PREENCHIMENTO!$C$84</f>
        <v>0</v>
      </c>
      <c r="E91" s="160">
        <f>ROUND((E$86+E90)*D91,2)</f>
        <v>0</v>
      </c>
      <c r="F91" s="2"/>
      <c r="G91" s="2"/>
      <c r="H91" s="2"/>
      <c r="I91" s="2"/>
      <c r="J91" s="2"/>
      <c r="K91" s="2"/>
      <c r="L91" s="2"/>
      <c r="M91" s="2"/>
      <c r="N91" s="2"/>
      <c r="O91" s="2"/>
      <c r="P91" s="2"/>
      <c r="Q91" s="2"/>
      <c r="R91" s="2"/>
      <c r="S91" s="2"/>
      <c r="T91" s="2"/>
      <c r="U91" s="2"/>
      <c r="V91" s="2"/>
      <c r="W91" s="2"/>
      <c r="X91" s="2"/>
    </row>
    <row r="92" spans="1:24" ht="15" customHeight="1" thickBot="1">
      <c r="A92" s="2"/>
      <c r="B92" s="97" t="s">
        <v>129</v>
      </c>
      <c r="C92" s="101" t="s">
        <v>69</v>
      </c>
      <c r="D92" s="132">
        <f t="shared" ref="D92" si="7">SUM(D90:D91)</f>
        <v>0</v>
      </c>
      <c r="E92" s="120">
        <f>ROUND(SUM(E90:E91),2)</f>
        <v>0</v>
      </c>
      <c r="F92" s="2"/>
      <c r="G92" s="2"/>
      <c r="H92" s="2"/>
      <c r="I92" s="2"/>
      <c r="J92" s="2"/>
      <c r="K92" s="2"/>
      <c r="L92" s="2"/>
      <c r="M92" s="2"/>
      <c r="N92" s="2"/>
      <c r="O92" s="2"/>
      <c r="P92" s="2"/>
      <c r="Q92" s="2"/>
      <c r="R92" s="2"/>
      <c r="S92" s="2"/>
      <c r="T92" s="2"/>
      <c r="U92" s="2"/>
      <c r="V92" s="2"/>
      <c r="W92" s="2"/>
      <c r="X92" s="2"/>
    </row>
    <row r="93" spans="1:24" ht="6.75" customHeight="1" thickBot="1">
      <c r="A93" s="2"/>
      <c r="B93" s="178"/>
      <c r="C93" s="93"/>
      <c r="D93" s="77"/>
      <c r="E93" s="77"/>
      <c r="F93" s="2"/>
      <c r="G93" s="2"/>
      <c r="H93" s="2"/>
      <c r="I93" s="2"/>
      <c r="J93" s="2"/>
      <c r="K93" s="2"/>
      <c r="L93" s="2"/>
      <c r="M93" s="2"/>
      <c r="N93" s="2"/>
      <c r="O93" s="2"/>
      <c r="P93" s="2"/>
      <c r="Q93" s="2"/>
      <c r="R93" s="2"/>
      <c r="S93" s="2"/>
      <c r="T93" s="2"/>
      <c r="U93" s="2"/>
      <c r="V93" s="2"/>
      <c r="W93" s="2"/>
      <c r="X93" s="2"/>
    </row>
    <row r="94" spans="1:24" ht="25.5" customHeight="1" thickBot="1">
      <c r="A94" s="2"/>
      <c r="B94" s="155" t="s">
        <v>130</v>
      </c>
      <c r="C94" s="156" t="s">
        <v>69</v>
      </c>
      <c r="D94" s="157" t="s">
        <v>168</v>
      </c>
      <c r="E94" s="230">
        <f>ROUND(E86+E92,2)</f>
        <v>7541.35</v>
      </c>
      <c r="F94" s="2"/>
      <c r="G94" s="2"/>
      <c r="H94" s="2"/>
      <c r="I94" s="2"/>
      <c r="J94" s="2"/>
      <c r="K94" s="2"/>
      <c r="L94" s="2"/>
      <c r="M94" s="2"/>
      <c r="N94" s="2"/>
      <c r="O94" s="2"/>
      <c r="P94" s="2"/>
      <c r="Q94" s="2"/>
      <c r="R94" s="2"/>
      <c r="S94" s="2"/>
      <c r="T94" s="2"/>
      <c r="U94" s="2"/>
      <c r="V94" s="2"/>
      <c r="W94" s="2"/>
      <c r="X94" s="2"/>
    </row>
    <row r="95" spans="1:24" s="50" customFormat="1" ht="6.75" customHeight="1" thickBot="1"/>
    <row r="96" spans="1:24" ht="60" customHeight="1">
      <c r="A96" s="2"/>
      <c r="B96" s="170" t="s">
        <v>131</v>
      </c>
      <c r="C96" s="134" t="s">
        <v>66</v>
      </c>
      <c r="D96" s="638" t="s">
        <v>205</v>
      </c>
      <c r="E96" s="639"/>
      <c r="F96" s="2"/>
      <c r="G96" s="2"/>
      <c r="H96" s="2"/>
      <c r="I96" s="2"/>
      <c r="J96" s="2"/>
      <c r="K96" s="2"/>
      <c r="L96" s="2"/>
      <c r="M96" s="2"/>
      <c r="N96" s="2"/>
      <c r="O96" s="2"/>
      <c r="P96" s="2"/>
      <c r="Q96" s="2"/>
      <c r="R96" s="2"/>
      <c r="S96" s="2"/>
      <c r="T96" s="2"/>
      <c r="U96" s="2"/>
      <c r="V96" s="2"/>
      <c r="W96" s="2"/>
      <c r="X96" s="2"/>
    </row>
    <row r="97" spans="1:24" ht="15" customHeight="1" outlineLevel="1">
      <c r="A97" s="2"/>
      <c r="B97" s="167" t="s">
        <v>132</v>
      </c>
      <c r="C97" s="168" t="s">
        <v>75</v>
      </c>
      <c r="D97" s="169">
        <f>PREENCHIMENTO!$C$88</f>
        <v>0</v>
      </c>
      <c r="E97" s="159">
        <f>ROUND(E$101*D97,2)</f>
        <v>0</v>
      </c>
      <c r="F97" s="2"/>
      <c r="G97" s="2"/>
      <c r="H97" s="2"/>
      <c r="I97" s="2"/>
      <c r="J97" s="2"/>
      <c r="K97" s="2"/>
      <c r="L97" s="2"/>
      <c r="M97" s="2"/>
      <c r="N97" s="2"/>
      <c r="O97" s="2"/>
      <c r="P97" s="2"/>
      <c r="Q97" s="2"/>
      <c r="R97" s="2"/>
      <c r="S97" s="2"/>
      <c r="T97" s="2"/>
      <c r="U97" s="2"/>
      <c r="V97" s="2"/>
      <c r="W97" s="2"/>
      <c r="X97" s="2"/>
    </row>
    <row r="98" spans="1:24" ht="15" customHeight="1" outlineLevel="1">
      <c r="A98" s="2"/>
      <c r="B98" s="60" t="s">
        <v>133</v>
      </c>
      <c r="C98" s="100" t="s">
        <v>75</v>
      </c>
      <c r="D98" s="130">
        <f>PREENCHIMENTO!$C$89</f>
        <v>0</v>
      </c>
      <c r="E98" s="160">
        <f>ROUND(E$101*D98,2)</f>
        <v>0</v>
      </c>
      <c r="F98" s="2"/>
      <c r="G98" s="2"/>
      <c r="H98" s="2"/>
      <c r="I98" s="2"/>
      <c r="J98" s="2"/>
      <c r="K98" s="2"/>
      <c r="L98" s="2"/>
      <c r="M98" s="2"/>
      <c r="N98" s="2"/>
      <c r="O98" s="2"/>
      <c r="P98" s="2"/>
      <c r="Q98" s="2"/>
      <c r="R98" s="2"/>
      <c r="S98" s="2"/>
      <c r="T98" s="2"/>
      <c r="U98" s="2"/>
      <c r="V98" s="2"/>
      <c r="W98" s="2"/>
      <c r="X98" s="2"/>
    </row>
    <row r="99" spans="1:24" ht="15" customHeight="1" outlineLevel="1">
      <c r="A99" s="2"/>
      <c r="B99" s="60" t="s">
        <v>140</v>
      </c>
      <c r="C99" s="100" t="s">
        <v>75</v>
      </c>
      <c r="D99" s="130">
        <f>PREENCHIMENTO!$C$90</f>
        <v>0</v>
      </c>
      <c r="E99" s="160">
        <f>ROUND(E$101*D99,2)</f>
        <v>0</v>
      </c>
      <c r="F99" s="2"/>
      <c r="G99" s="2"/>
      <c r="H99" s="2"/>
      <c r="I99" s="2"/>
      <c r="J99" s="2"/>
      <c r="K99" s="2"/>
      <c r="L99" s="2"/>
      <c r="M99" s="2"/>
      <c r="N99" s="2"/>
      <c r="O99" s="2"/>
      <c r="P99" s="2"/>
      <c r="Q99" s="2"/>
      <c r="R99" s="2"/>
      <c r="S99" s="2"/>
      <c r="T99" s="2"/>
      <c r="U99" s="2"/>
      <c r="V99" s="2"/>
      <c r="W99" s="2"/>
      <c r="X99" s="2"/>
    </row>
    <row r="100" spans="1:24" ht="15" customHeight="1">
      <c r="A100" s="42"/>
      <c r="B100" s="111" t="s">
        <v>134</v>
      </c>
      <c r="C100" s="112" t="s">
        <v>69</v>
      </c>
      <c r="D100" s="165">
        <f>SUM(D97:D99)</f>
        <v>0</v>
      </c>
      <c r="E100" s="161">
        <f>ROUND(SUM(E97:E99),2)</f>
        <v>0</v>
      </c>
      <c r="F100" s="42"/>
      <c r="G100" s="42"/>
      <c r="H100" s="42"/>
      <c r="I100" s="42"/>
      <c r="J100" s="42"/>
      <c r="K100" s="42"/>
      <c r="L100" s="42"/>
      <c r="M100" s="42"/>
      <c r="N100" s="42"/>
      <c r="O100" s="42"/>
      <c r="P100" s="42"/>
      <c r="Q100" s="42"/>
      <c r="R100" s="42"/>
      <c r="S100" s="42"/>
      <c r="T100" s="42"/>
      <c r="U100" s="42"/>
      <c r="V100" s="42"/>
      <c r="W100" s="42"/>
      <c r="X100" s="42"/>
    </row>
    <row r="101" spans="1:24" ht="0.75" customHeight="1">
      <c r="A101" s="43"/>
      <c r="B101" s="162"/>
      <c r="C101" s="164"/>
      <c r="D101" s="166">
        <f>1-D100</f>
        <v>1</v>
      </c>
      <c r="E101" s="163">
        <f>ROUND(E94/D101,2)</f>
        <v>7541.35</v>
      </c>
      <c r="F101" s="43"/>
      <c r="G101" s="43"/>
      <c r="H101" s="43"/>
      <c r="I101" s="43"/>
      <c r="J101" s="43"/>
      <c r="K101" s="43"/>
      <c r="L101" s="43"/>
      <c r="M101" s="43"/>
      <c r="N101" s="43"/>
      <c r="O101" s="43"/>
      <c r="P101" s="43"/>
      <c r="Q101" s="43"/>
      <c r="R101" s="43"/>
      <c r="S101" s="43"/>
      <c r="T101" s="43"/>
      <c r="U101" s="43"/>
      <c r="V101" s="43"/>
      <c r="W101" s="43"/>
      <c r="X101" s="43"/>
    </row>
    <row r="102" spans="1:24" ht="15" customHeight="1" thickBot="1">
      <c r="A102" s="2"/>
      <c r="B102" s="97" t="s">
        <v>135</v>
      </c>
      <c r="C102" s="101" t="s">
        <v>69</v>
      </c>
      <c r="D102" s="132">
        <f>D92+D100</f>
        <v>0</v>
      </c>
      <c r="E102" s="120">
        <f>ROUND(E92+E100,2)</f>
        <v>0</v>
      </c>
      <c r="F102" s="2"/>
      <c r="G102" s="2"/>
      <c r="H102" s="2"/>
      <c r="I102" s="2"/>
      <c r="J102" s="2"/>
      <c r="K102" s="2"/>
      <c r="L102" s="2"/>
      <c r="M102" s="2"/>
      <c r="N102" s="2"/>
      <c r="O102" s="2"/>
      <c r="P102" s="2"/>
      <c r="Q102" s="2"/>
      <c r="R102" s="2"/>
      <c r="S102" s="2"/>
      <c r="T102" s="2"/>
      <c r="U102" s="2"/>
      <c r="V102" s="2"/>
      <c r="W102" s="2"/>
      <c r="X102" s="2"/>
    </row>
    <row r="103" spans="1:24" s="50" customFormat="1" ht="6.75" customHeight="1" thickBot="1"/>
    <row r="104" spans="1:24" ht="43.5" customHeight="1">
      <c r="A104" s="2"/>
      <c r="B104" s="606" t="s">
        <v>95</v>
      </c>
      <c r="C104" s="606" t="s">
        <v>66</v>
      </c>
      <c r="D104" s="638" t="s">
        <v>205</v>
      </c>
      <c r="E104" s="639"/>
      <c r="F104" s="2"/>
      <c r="G104" s="2"/>
      <c r="H104" s="2"/>
      <c r="I104" s="2"/>
      <c r="J104" s="2"/>
      <c r="K104" s="2"/>
      <c r="L104" s="2"/>
      <c r="M104" s="2"/>
      <c r="N104" s="2"/>
      <c r="O104" s="2"/>
      <c r="P104" s="2"/>
      <c r="Q104" s="2"/>
      <c r="R104" s="2"/>
      <c r="S104" s="2"/>
      <c r="T104" s="2"/>
      <c r="U104" s="2"/>
      <c r="V104" s="2"/>
      <c r="W104" s="2"/>
      <c r="X104" s="2"/>
    </row>
    <row r="105" spans="1:24" ht="18.75" customHeight="1" thickBot="1">
      <c r="A105" s="50"/>
      <c r="B105" s="607"/>
      <c r="C105" s="607"/>
      <c r="D105" s="398" t="s">
        <v>300</v>
      </c>
      <c r="E105" s="399" t="s">
        <v>301</v>
      </c>
      <c r="F105" s="50"/>
      <c r="G105" s="50"/>
      <c r="H105" s="2"/>
      <c r="I105" s="2"/>
      <c r="J105" s="2"/>
      <c r="K105" s="2"/>
      <c r="L105" s="2"/>
      <c r="M105" s="50"/>
      <c r="N105" s="50"/>
      <c r="O105" s="50"/>
      <c r="P105" s="50"/>
      <c r="Q105" s="50"/>
      <c r="R105" s="50"/>
      <c r="S105" s="50"/>
      <c r="T105" s="50"/>
      <c r="U105" s="50"/>
      <c r="V105" s="50"/>
      <c r="W105" s="50"/>
      <c r="X105" s="50"/>
    </row>
    <row r="106" spans="1:24" ht="12.75" customHeight="1">
      <c r="A106" s="2"/>
      <c r="B106" s="184" t="s">
        <v>302</v>
      </c>
      <c r="C106" s="396" t="s">
        <v>69</v>
      </c>
      <c r="D106" s="397">
        <f>E25</f>
        <v>4267.17</v>
      </c>
      <c r="E106" s="409">
        <f>$E$112*D106</f>
        <v>72541.89</v>
      </c>
      <c r="F106" s="2"/>
      <c r="G106" s="410"/>
      <c r="H106" s="2"/>
      <c r="I106" s="2"/>
      <c r="J106" s="2"/>
      <c r="K106" s="2"/>
      <c r="L106" s="2"/>
      <c r="M106" s="2"/>
      <c r="N106" s="2"/>
      <c r="O106" s="2"/>
      <c r="P106" s="2"/>
      <c r="Q106" s="2"/>
      <c r="R106" s="2"/>
      <c r="S106" s="2"/>
      <c r="T106" s="2"/>
      <c r="U106" s="2"/>
      <c r="V106" s="2"/>
      <c r="W106" s="2"/>
      <c r="X106" s="2"/>
    </row>
    <row r="107" spans="1:24" ht="12.75" customHeight="1">
      <c r="A107" s="50"/>
      <c r="B107" s="184" t="s">
        <v>303</v>
      </c>
      <c r="C107" s="112" t="s">
        <v>69</v>
      </c>
      <c r="D107" s="392">
        <f>E57</f>
        <v>2626.68</v>
      </c>
      <c r="E107" s="331">
        <f t="shared" ref="E107:E111" si="8">$E$112*D107</f>
        <v>44653.56</v>
      </c>
      <c r="F107" s="50"/>
      <c r="G107" s="410"/>
      <c r="H107" s="2"/>
      <c r="I107" s="2"/>
      <c r="J107" s="2"/>
      <c r="K107" s="2"/>
      <c r="L107" s="2"/>
      <c r="M107" s="50"/>
      <c r="N107" s="50"/>
      <c r="O107" s="50"/>
      <c r="P107" s="50"/>
      <c r="Q107" s="50"/>
      <c r="R107" s="50"/>
      <c r="S107" s="50"/>
      <c r="T107" s="50"/>
      <c r="U107" s="50"/>
      <c r="V107" s="50"/>
      <c r="W107" s="50"/>
      <c r="X107" s="50"/>
    </row>
    <row r="108" spans="1:24" ht="12.75" customHeight="1">
      <c r="A108" s="50"/>
      <c r="B108" s="184" t="s">
        <v>304</v>
      </c>
      <c r="C108" s="112" t="s">
        <v>69</v>
      </c>
      <c r="D108" s="392">
        <f>E67</f>
        <v>171.71</v>
      </c>
      <c r="E108" s="331">
        <f t="shared" si="8"/>
        <v>2919.07</v>
      </c>
      <c r="F108" s="50"/>
      <c r="G108" s="410"/>
      <c r="H108" s="2"/>
      <c r="I108" s="2"/>
      <c r="J108" s="2"/>
      <c r="K108" s="2"/>
      <c r="L108" s="2"/>
      <c r="M108" s="50"/>
      <c r="N108" s="50"/>
      <c r="O108" s="50"/>
      <c r="P108" s="50"/>
      <c r="Q108" s="50"/>
      <c r="R108" s="50"/>
      <c r="S108" s="50"/>
      <c r="T108" s="50"/>
      <c r="U108" s="50"/>
      <c r="V108" s="50"/>
      <c r="W108" s="50"/>
      <c r="X108" s="50"/>
    </row>
    <row r="109" spans="1:24" ht="12.75" customHeight="1">
      <c r="A109" s="50"/>
      <c r="B109" s="184" t="s">
        <v>305</v>
      </c>
      <c r="C109" s="112" t="s">
        <v>69</v>
      </c>
      <c r="D109" s="392">
        <f>E78</f>
        <v>475.79</v>
      </c>
      <c r="E109" s="331">
        <f t="shared" si="8"/>
        <v>8088.43</v>
      </c>
      <c r="F109" s="50"/>
      <c r="G109" s="410"/>
      <c r="H109" s="2"/>
      <c r="I109" s="2"/>
      <c r="J109" s="2"/>
      <c r="K109" s="2"/>
      <c r="L109" s="2"/>
      <c r="M109" s="50"/>
      <c r="N109" s="50"/>
      <c r="O109" s="50"/>
      <c r="P109" s="50"/>
      <c r="Q109" s="50"/>
      <c r="R109" s="50"/>
      <c r="S109" s="50"/>
      <c r="T109" s="50"/>
      <c r="U109" s="50"/>
      <c r="V109" s="50"/>
      <c r="W109" s="50"/>
      <c r="X109" s="50"/>
    </row>
    <row r="110" spans="1:24" ht="12.75" customHeight="1">
      <c r="A110" s="50"/>
      <c r="B110" s="184" t="s">
        <v>306</v>
      </c>
      <c r="C110" s="112" t="s">
        <v>69</v>
      </c>
      <c r="D110" s="392">
        <f>E84</f>
        <v>0</v>
      </c>
      <c r="E110" s="331">
        <f t="shared" si="8"/>
        <v>0</v>
      </c>
      <c r="F110" s="50"/>
      <c r="G110" s="410"/>
      <c r="H110" s="2"/>
      <c r="I110" s="2"/>
      <c r="J110" s="2"/>
      <c r="K110" s="2"/>
      <c r="L110" s="2"/>
      <c r="M110" s="50"/>
      <c r="N110" s="50"/>
      <c r="O110" s="50"/>
      <c r="P110" s="50"/>
      <c r="Q110" s="50"/>
      <c r="R110" s="50"/>
      <c r="S110" s="50"/>
      <c r="T110" s="50"/>
      <c r="U110" s="50"/>
      <c r="V110" s="50"/>
      <c r="W110" s="50"/>
      <c r="X110" s="50"/>
    </row>
    <row r="111" spans="1:24" ht="12.75" customHeight="1">
      <c r="A111" s="50"/>
      <c r="B111" s="184" t="s">
        <v>307</v>
      </c>
      <c r="C111" s="112" t="s">
        <v>69</v>
      </c>
      <c r="D111" s="392">
        <f>E102</f>
        <v>0</v>
      </c>
      <c r="E111" s="331">
        <f t="shared" si="8"/>
        <v>0</v>
      </c>
      <c r="F111" s="50"/>
      <c r="G111" s="410"/>
      <c r="H111" s="2"/>
      <c r="I111" s="2"/>
      <c r="J111" s="2"/>
      <c r="K111" s="2"/>
      <c r="L111" s="2"/>
      <c r="M111" s="50"/>
      <c r="N111" s="50"/>
      <c r="O111" s="50"/>
      <c r="P111" s="50"/>
      <c r="Q111" s="50"/>
      <c r="R111" s="50"/>
      <c r="S111" s="50"/>
      <c r="T111" s="50"/>
      <c r="U111" s="50"/>
      <c r="V111" s="50"/>
      <c r="W111" s="50"/>
      <c r="X111" s="50"/>
    </row>
    <row r="112" spans="1:24" ht="15" customHeight="1">
      <c r="A112" s="2"/>
      <c r="B112" s="96" t="s">
        <v>96</v>
      </c>
      <c r="C112" s="98" t="s">
        <v>164</v>
      </c>
      <c r="D112" s="393" t="s">
        <v>168</v>
      </c>
      <c r="E112" s="172">
        <f>$C$9</f>
        <v>17</v>
      </c>
      <c r="F112" s="2"/>
      <c r="G112" s="2"/>
      <c r="H112" s="2"/>
      <c r="I112" s="2"/>
      <c r="J112" s="2"/>
      <c r="K112" s="2"/>
      <c r="L112" s="2"/>
      <c r="M112" s="2"/>
      <c r="N112" s="2"/>
      <c r="O112" s="2"/>
      <c r="P112" s="2"/>
      <c r="Q112" s="2"/>
      <c r="R112" s="2"/>
      <c r="S112" s="2"/>
      <c r="T112" s="2"/>
      <c r="U112" s="2"/>
      <c r="V112" s="2"/>
      <c r="W112" s="2"/>
      <c r="X112" s="2"/>
    </row>
    <row r="113" spans="1:28" ht="15" customHeight="1">
      <c r="A113" s="2"/>
      <c r="B113" s="186" t="s">
        <v>97</v>
      </c>
      <c r="C113" s="112" t="s">
        <v>69</v>
      </c>
      <c r="D113" s="394" t="s">
        <v>168</v>
      </c>
      <c r="E113" s="174">
        <f>SUM(E106:E111)</f>
        <v>128202.95000000001</v>
      </c>
      <c r="F113" s="2"/>
      <c r="G113" s="2"/>
      <c r="H113" s="2"/>
      <c r="I113" s="2"/>
      <c r="J113" s="2"/>
      <c r="K113" s="2"/>
      <c r="L113" s="2"/>
      <c r="M113" s="2"/>
      <c r="N113" s="2"/>
      <c r="O113" s="2"/>
      <c r="P113" s="2"/>
      <c r="Q113" s="2"/>
      <c r="R113" s="2"/>
      <c r="S113" s="2"/>
      <c r="T113" s="2"/>
      <c r="U113" s="2"/>
      <c r="V113" s="2"/>
      <c r="W113" s="2"/>
      <c r="X113" s="2"/>
    </row>
    <row r="114" spans="1:28" ht="15" customHeight="1" thickBot="1">
      <c r="A114" s="2"/>
      <c r="B114" s="187" t="s">
        <v>98</v>
      </c>
      <c r="C114" s="101" t="s">
        <v>69</v>
      </c>
      <c r="D114" s="395" t="s">
        <v>168</v>
      </c>
      <c r="E114" s="176">
        <f>E113*12</f>
        <v>1538435.4000000001</v>
      </c>
      <c r="F114" s="2"/>
      <c r="G114" s="2"/>
      <c r="H114" s="2"/>
      <c r="I114" s="2"/>
      <c r="J114" s="2"/>
      <c r="K114" s="2"/>
      <c r="L114" s="2"/>
      <c r="M114" s="2"/>
      <c r="N114" s="2"/>
      <c r="O114" s="2"/>
      <c r="P114" s="2"/>
      <c r="Q114" s="2"/>
      <c r="R114" s="2"/>
      <c r="S114" s="2"/>
      <c r="T114" s="2"/>
      <c r="U114" s="2"/>
      <c r="V114" s="2"/>
      <c r="W114" s="2"/>
      <c r="X114" s="2"/>
    </row>
    <row r="115" spans="1:28" ht="6.75" customHeight="1" thickBot="1">
      <c r="A115" s="3"/>
      <c r="B115" s="180"/>
      <c r="C115" s="92"/>
      <c r="D115" s="181"/>
      <c r="E115" s="182"/>
      <c r="F115" s="3"/>
      <c r="G115" s="3"/>
      <c r="H115" s="3"/>
      <c r="I115" s="3"/>
      <c r="J115" s="3"/>
      <c r="K115" s="3"/>
      <c r="L115" s="3"/>
      <c r="M115" s="3"/>
      <c r="N115" s="3"/>
      <c r="O115" s="3"/>
      <c r="P115" s="3"/>
      <c r="Q115" s="3"/>
      <c r="R115" s="3"/>
      <c r="S115" s="3"/>
      <c r="T115" s="3"/>
      <c r="U115" s="3"/>
      <c r="V115" s="3"/>
      <c r="W115" s="3"/>
      <c r="X115" s="3"/>
    </row>
    <row r="116" spans="1:28" ht="60" customHeight="1">
      <c r="A116" s="2"/>
      <c r="B116" s="170" t="s">
        <v>99</v>
      </c>
      <c r="C116" s="134" t="s">
        <v>66</v>
      </c>
      <c r="D116" s="638" t="s">
        <v>205</v>
      </c>
      <c r="E116" s="639"/>
      <c r="F116" s="2"/>
      <c r="G116" s="2"/>
      <c r="H116" s="2"/>
      <c r="I116" s="2"/>
      <c r="J116" s="2"/>
      <c r="K116" s="2"/>
      <c r="L116" s="2"/>
      <c r="M116" s="2"/>
      <c r="N116" s="2"/>
      <c r="O116" s="2"/>
      <c r="P116" s="2"/>
      <c r="Q116" s="2"/>
      <c r="R116" s="2"/>
      <c r="S116" s="2"/>
      <c r="T116" s="2"/>
      <c r="U116" s="2"/>
      <c r="V116" s="2"/>
      <c r="W116" s="2"/>
      <c r="X116" s="2"/>
    </row>
    <row r="117" spans="1:28" ht="15" customHeight="1">
      <c r="A117" s="2"/>
      <c r="B117" s="96" t="s">
        <v>100</v>
      </c>
      <c r="C117" s="98" t="s">
        <v>164</v>
      </c>
      <c r="D117" s="185">
        <v>8.3299999999999999E-2</v>
      </c>
      <c r="E117" s="125">
        <f>E$25*D117</f>
        <v>355.45526100000001</v>
      </c>
      <c r="F117" s="2"/>
      <c r="G117" s="2"/>
      <c r="H117" s="2"/>
      <c r="I117" s="2"/>
      <c r="J117" s="2"/>
      <c r="K117" s="2"/>
      <c r="L117" s="2"/>
      <c r="M117" s="2"/>
      <c r="N117" s="2"/>
      <c r="O117" s="2"/>
      <c r="P117" s="2"/>
      <c r="Q117" s="2"/>
      <c r="R117" s="2"/>
      <c r="S117" s="2"/>
      <c r="T117" s="2"/>
      <c r="U117" s="2"/>
      <c r="V117" s="2"/>
      <c r="W117" s="2"/>
      <c r="X117" s="2"/>
    </row>
    <row r="118" spans="1:28" ht="15" customHeight="1">
      <c r="A118" s="2"/>
      <c r="B118" s="96" t="s">
        <v>101</v>
      </c>
      <c r="C118" s="98" t="s">
        <v>164</v>
      </c>
      <c r="D118" s="185">
        <v>0.121</v>
      </c>
      <c r="E118" s="125">
        <f>E$25*D118</f>
        <v>516.32757000000004</v>
      </c>
      <c r="F118" s="2"/>
      <c r="G118" s="2"/>
      <c r="H118" s="2"/>
      <c r="I118" s="2"/>
      <c r="J118" s="2"/>
      <c r="K118" s="2"/>
      <c r="L118" s="2"/>
      <c r="M118" s="2"/>
      <c r="N118" s="2"/>
      <c r="O118" s="2"/>
      <c r="P118" s="2"/>
      <c r="Q118" s="2"/>
      <c r="R118" s="2"/>
      <c r="S118" s="2"/>
      <c r="T118" s="2"/>
      <c r="U118" s="2"/>
      <c r="V118" s="2"/>
      <c r="W118" s="2"/>
      <c r="X118" s="2"/>
    </row>
    <row r="119" spans="1:28" ht="13.5" customHeight="1" outlineLevel="1">
      <c r="A119" s="2"/>
      <c r="B119" s="127" t="s">
        <v>102</v>
      </c>
      <c r="C119" s="100" t="s">
        <v>75</v>
      </c>
      <c r="D119" s="169">
        <f>IF(D31&gt;=0.03,0.0782,IF(D31&gt;=0.02,0.076,0.0739))</f>
        <v>7.3899999999999993E-2</v>
      </c>
      <c r="E119" s="125">
        <f>E$25*D119</f>
        <v>315.343863</v>
      </c>
      <c r="F119" s="2"/>
      <c r="G119" s="2"/>
      <c r="H119" s="2"/>
      <c r="I119" s="2"/>
      <c r="J119" s="2"/>
      <c r="K119" s="2"/>
      <c r="L119" s="2"/>
      <c r="M119" s="2"/>
      <c r="N119" s="2"/>
      <c r="O119" s="2"/>
      <c r="P119" s="2"/>
      <c r="Q119" s="2"/>
      <c r="R119" s="2"/>
      <c r="S119" s="2"/>
      <c r="T119" s="2"/>
      <c r="U119" s="2"/>
      <c r="V119" s="2"/>
      <c r="W119" s="2"/>
      <c r="X119" s="2"/>
    </row>
    <row r="120" spans="1:28" ht="13.5" customHeight="1" outlineLevel="1">
      <c r="A120" s="2"/>
      <c r="B120" s="96" t="s">
        <v>103</v>
      </c>
      <c r="C120" s="98" t="s">
        <v>164</v>
      </c>
      <c r="D120" s="185">
        <v>0.05</v>
      </c>
      <c r="E120" s="125">
        <f>E$25*D120</f>
        <v>213.35850000000002</v>
      </c>
      <c r="F120" s="2"/>
      <c r="G120" s="2"/>
      <c r="H120" s="2"/>
      <c r="I120" s="2"/>
      <c r="J120" s="2"/>
      <c r="K120" s="2"/>
      <c r="L120" s="2"/>
      <c r="M120" s="2"/>
      <c r="N120" s="2"/>
      <c r="O120" s="2"/>
      <c r="P120" s="2"/>
      <c r="Q120" s="2"/>
      <c r="R120" s="2"/>
      <c r="S120" s="2"/>
      <c r="T120" s="2"/>
      <c r="U120" s="2"/>
      <c r="V120" s="2"/>
      <c r="W120" s="2"/>
      <c r="X120" s="2"/>
    </row>
    <row r="121" spans="1:28" ht="12.75" customHeight="1" outlineLevel="1">
      <c r="A121" s="2"/>
      <c r="B121" s="111" t="s">
        <v>104</v>
      </c>
      <c r="C121" s="112" t="s">
        <v>69</v>
      </c>
      <c r="D121" s="173" t="s">
        <v>168</v>
      </c>
      <c r="E121" s="188">
        <f>SUM(E117:E120)</f>
        <v>1400.4851940000001</v>
      </c>
      <c r="F121" s="2"/>
      <c r="G121" s="2"/>
      <c r="H121" s="2"/>
      <c r="I121" s="2"/>
      <c r="J121" s="2"/>
      <c r="K121" s="2"/>
      <c r="L121" s="2"/>
      <c r="M121" s="2"/>
      <c r="N121" s="2"/>
      <c r="O121" s="2"/>
      <c r="P121" s="2"/>
      <c r="Q121" s="2"/>
      <c r="R121" s="2"/>
      <c r="S121" s="2"/>
      <c r="T121" s="2"/>
      <c r="U121" s="2"/>
      <c r="V121" s="2"/>
      <c r="W121" s="2"/>
      <c r="X121" s="2"/>
    </row>
    <row r="122" spans="1:28" ht="15" customHeight="1" outlineLevel="1">
      <c r="A122" s="2"/>
      <c r="B122" s="96" t="s">
        <v>105</v>
      </c>
      <c r="C122" s="98" t="s">
        <v>164</v>
      </c>
      <c r="D122" s="177" t="s">
        <v>168</v>
      </c>
      <c r="E122" s="171">
        <f>E112</f>
        <v>17</v>
      </c>
      <c r="F122" s="2"/>
      <c r="G122" s="2"/>
      <c r="H122" s="2"/>
      <c r="I122" s="2"/>
      <c r="J122" s="2"/>
      <c r="K122" s="2"/>
      <c r="L122" s="2"/>
      <c r="M122" s="2"/>
      <c r="N122" s="2"/>
      <c r="O122" s="2"/>
      <c r="P122" s="2"/>
      <c r="Q122" s="2"/>
      <c r="R122" s="2"/>
      <c r="S122" s="2"/>
      <c r="T122" s="2"/>
      <c r="U122" s="2"/>
      <c r="V122" s="2"/>
      <c r="W122" s="2"/>
      <c r="X122" s="2"/>
    </row>
    <row r="123" spans="1:28" ht="15" customHeight="1" thickBot="1">
      <c r="A123" s="2"/>
      <c r="B123" s="183" t="s">
        <v>106</v>
      </c>
      <c r="C123" s="101" t="s">
        <v>69</v>
      </c>
      <c r="D123" s="175" t="s">
        <v>168</v>
      </c>
      <c r="E123" s="189">
        <f>E121*E122</f>
        <v>23808.248298000002</v>
      </c>
      <c r="F123" s="2"/>
      <c r="G123" s="2"/>
      <c r="H123" s="2"/>
      <c r="I123" s="2"/>
      <c r="J123" s="2"/>
      <c r="K123" s="2"/>
      <c r="L123" s="2"/>
      <c r="M123" s="2"/>
      <c r="N123" s="2"/>
      <c r="O123" s="2"/>
      <c r="P123" s="2"/>
      <c r="Q123" s="2"/>
      <c r="R123" s="2"/>
      <c r="S123" s="2"/>
      <c r="T123" s="2"/>
      <c r="U123" s="2"/>
      <c r="V123" s="2"/>
      <c r="W123" s="2"/>
      <c r="X123" s="2"/>
    </row>
    <row r="124" spans="1:28" ht="9" customHeight="1">
      <c r="A124" s="2"/>
      <c r="B124" s="2"/>
      <c r="C124" s="50"/>
      <c r="D124" s="29"/>
      <c r="E124" s="29"/>
      <c r="F124" s="94"/>
      <c r="G124" s="94"/>
      <c r="H124" s="2"/>
      <c r="I124" s="2"/>
      <c r="J124" s="2"/>
      <c r="K124" s="2"/>
      <c r="L124" s="2"/>
      <c r="M124" s="2"/>
      <c r="N124" s="2"/>
      <c r="O124" s="2"/>
      <c r="P124" s="2"/>
      <c r="Q124" s="2"/>
      <c r="R124" s="2"/>
      <c r="S124" s="2"/>
      <c r="T124" s="2"/>
      <c r="U124" s="2"/>
      <c r="V124" s="2"/>
      <c r="W124" s="2"/>
      <c r="X124" s="2"/>
      <c r="Y124" s="2"/>
      <c r="Z124" s="2"/>
      <c r="AA124" s="2"/>
      <c r="AB124" s="2"/>
    </row>
    <row r="125" spans="1:28" ht="13.5" customHeight="1">
      <c r="A125" s="2"/>
      <c r="B125" s="2"/>
      <c r="C125" s="50"/>
      <c r="D125" s="29"/>
      <c r="E125" s="29"/>
      <c r="F125" s="94"/>
      <c r="G125" s="94"/>
      <c r="H125" s="2"/>
      <c r="I125" s="2"/>
      <c r="J125" s="2"/>
      <c r="K125" s="2"/>
      <c r="L125" s="2"/>
      <c r="M125" s="2"/>
      <c r="N125" s="2"/>
      <c r="O125" s="2"/>
      <c r="P125" s="2"/>
      <c r="Q125" s="2"/>
      <c r="R125" s="2"/>
      <c r="S125" s="2"/>
      <c r="T125" s="2"/>
      <c r="U125" s="2"/>
      <c r="V125" s="2"/>
      <c r="W125" s="2"/>
      <c r="X125" s="2"/>
      <c r="Y125" s="2"/>
      <c r="Z125" s="2"/>
      <c r="AA125" s="2"/>
      <c r="AB125" s="2"/>
    </row>
    <row r="126" spans="1:28" ht="13.5" customHeight="1">
      <c r="A126" s="2"/>
      <c r="B126" s="2"/>
      <c r="C126" s="50"/>
      <c r="D126" s="29"/>
      <c r="E126" s="64"/>
      <c r="F126" s="95"/>
      <c r="G126" s="95"/>
      <c r="H126" s="2"/>
      <c r="I126" s="2"/>
      <c r="J126" s="2"/>
      <c r="K126" s="2"/>
      <c r="L126" s="2"/>
      <c r="M126" s="2"/>
      <c r="N126" s="2"/>
      <c r="O126" s="2"/>
      <c r="P126" s="2"/>
      <c r="Q126" s="2"/>
      <c r="R126" s="2"/>
      <c r="S126" s="2"/>
      <c r="T126" s="2"/>
      <c r="U126" s="2"/>
      <c r="V126" s="2"/>
      <c r="W126" s="2"/>
      <c r="X126" s="2"/>
      <c r="Y126" s="2"/>
      <c r="Z126" s="2"/>
      <c r="AA126" s="2"/>
      <c r="AB126" s="2"/>
    </row>
    <row r="127" spans="1:28" ht="13.5" customHeight="1">
      <c r="A127" s="2"/>
      <c r="B127" s="2"/>
      <c r="C127" s="50"/>
      <c r="D127" s="29"/>
      <c r="E127" s="29"/>
      <c r="F127" s="94"/>
      <c r="G127" s="94"/>
      <c r="H127" s="2"/>
      <c r="I127" s="2"/>
      <c r="J127" s="2"/>
      <c r="K127" s="2"/>
      <c r="L127" s="2"/>
      <c r="M127" s="2"/>
      <c r="N127" s="2"/>
      <c r="O127" s="2"/>
      <c r="P127" s="2"/>
      <c r="Q127" s="2"/>
      <c r="R127" s="2"/>
      <c r="S127" s="2"/>
      <c r="T127" s="2"/>
      <c r="U127" s="2"/>
      <c r="V127" s="2"/>
      <c r="W127" s="2"/>
      <c r="X127" s="2"/>
      <c r="Y127" s="2"/>
      <c r="Z127" s="2"/>
      <c r="AA127" s="2"/>
      <c r="AB127" s="2"/>
    </row>
    <row r="128" spans="1:28" ht="13.5" customHeight="1">
      <c r="A128" s="2"/>
      <c r="B128" s="2"/>
      <c r="C128" s="50"/>
      <c r="D128" s="29"/>
      <c r="E128" s="29"/>
      <c r="F128" s="94"/>
      <c r="G128" s="94"/>
      <c r="H128" s="2"/>
      <c r="I128" s="2"/>
      <c r="J128" s="2"/>
      <c r="K128" s="2"/>
      <c r="L128" s="2"/>
      <c r="M128" s="2"/>
      <c r="N128" s="2"/>
      <c r="O128" s="2"/>
      <c r="P128" s="2"/>
      <c r="Q128" s="2"/>
      <c r="R128" s="2"/>
      <c r="S128" s="2"/>
      <c r="T128" s="2"/>
      <c r="U128" s="2"/>
      <c r="V128" s="2"/>
      <c r="W128" s="2"/>
      <c r="X128" s="2"/>
      <c r="Y128" s="2"/>
      <c r="Z128" s="2"/>
      <c r="AA128" s="2"/>
      <c r="AB128" s="2"/>
    </row>
    <row r="129" spans="1:28" ht="13.5" customHeight="1">
      <c r="A129" s="2"/>
      <c r="B129" s="2"/>
      <c r="C129" s="50"/>
      <c r="D129" s="29"/>
      <c r="E129" s="29"/>
      <c r="F129" s="94"/>
      <c r="G129" s="94"/>
      <c r="H129" s="2"/>
      <c r="I129" s="2"/>
      <c r="J129" s="2"/>
      <c r="K129" s="2"/>
      <c r="L129" s="2"/>
      <c r="M129" s="2"/>
      <c r="N129" s="2"/>
      <c r="O129" s="2"/>
      <c r="P129" s="2"/>
      <c r="Q129" s="2"/>
      <c r="R129" s="2"/>
      <c r="S129" s="2"/>
      <c r="T129" s="2"/>
      <c r="U129" s="2"/>
      <c r="V129" s="2"/>
      <c r="W129" s="2"/>
      <c r="X129" s="2"/>
      <c r="Y129" s="2"/>
      <c r="Z129" s="2"/>
      <c r="AA129" s="2"/>
      <c r="AB129" s="2"/>
    </row>
    <row r="130" spans="1:28" ht="13.5" customHeight="1">
      <c r="A130" s="2"/>
      <c r="B130" s="2"/>
      <c r="C130" s="50"/>
      <c r="D130" s="29"/>
      <c r="E130" s="29"/>
      <c r="F130" s="94"/>
      <c r="G130" s="94"/>
      <c r="H130" s="2"/>
      <c r="I130" s="2"/>
      <c r="J130" s="2"/>
      <c r="K130" s="2"/>
      <c r="L130" s="2"/>
      <c r="M130" s="2"/>
      <c r="N130" s="2"/>
      <c r="O130" s="2"/>
      <c r="P130" s="2"/>
      <c r="Q130" s="2"/>
      <c r="R130" s="2"/>
      <c r="S130" s="2"/>
      <c r="T130" s="2"/>
      <c r="U130" s="2"/>
      <c r="V130" s="2"/>
      <c r="W130" s="2"/>
      <c r="X130" s="2"/>
      <c r="Y130" s="2"/>
      <c r="Z130" s="2"/>
      <c r="AA130" s="2"/>
      <c r="AB130" s="2"/>
    </row>
    <row r="131" spans="1:28" ht="13.5" customHeight="1">
      <c r="A131" s="2"/>
      <c r="B131" s="2"/>
      <c r="C131" s="50"/>
      <c r="D131" s="29"/>
      <c r="E131" s="29"/>
      <c r="F131" s="94"/>
      <c r="G131" s="94"/>
      <c r="H131" s="2"/>
      <c r="I131" s="2"/>
      <c r="J131" s="2"/>
      <c r="K131" s="2"/>
      <c r="L131" s="2"/>
      <c r="M131" s="2"/>
      <c r="N131" s="2"/>
      <c r="O131" s="2"/>
      <c r="P131" s="2"/>
      <c r="Q131" s="2"/>
      <c r="R131" s="2"/>
      <c r="S131" s="2"/>
      <c r="T131" s="2"/>
      <c r="U131" s="2"/>
      <c r="V131" s="2"/>
      <c r="W131" s="2"/>
      <c r="X131" s="2"/>
      <c r="Y131" s="2"/>
      <c r="Z131" s="2"/>
      <c r="AA131" s="2"/>
      <c r="AB131" s="2"/>
    </row>
    <row r="132" spans="1:28" ht="13.5" customHeight="1">
      <c r="A132" s="2"/>
      <c r="B132" s="2"/>
      <c r="C132" s="50"/>
      <c r="D132" s="29"/>
      <c r="E132" s="29"/>
      <c r="F132" s="94"/>
      <c r="G132" s="94"/>
      <c r="H132" s="2"/>
      <c r="I132" s="2"/>
      <c r="J132" s="2"/>
      <c r="K132" s="2"/>
      <c r="L132" s="2"/>
      <c r="M132" s="2"/>
      <c r="N132" s="2"/>
      <c r="O132" s="2"/>
      <c r="P132" s="2"/>
      <c r="Q132" s="2"/>
      <c r="R132" s="2"/>
      <c r="S132" s="2"/>
      <c r="T132" s="2"/>
      <c r="U132" s="2"/>
      <c r="V132" s="2"/>
      <c r="W132" s="2"/>
      <c r="X132" s="2"/>
      <c r="Y132" s="2"/>
      <c r="Z132" s="2"/>
      <c r="AA132" s="2"/>
      <c r="AB132" s="2"/>
    </row>
    <row r="133" spans="1:28" ht="13.5" customHeight="1">
      <c r="A133" s="2"/>
      <c r="B133" s="2"/>
      <c r="C133" s="50"/>
      <c r="D133" s="29"/>
      <c r="E133" s="29"/>
      <c r="F133" s="94"/>
      <c r="G133" s="94"/>
      <c r="H133" s="2"/>
      <c r="I133" s="2"/>
      <c r="J133" s="2"/>
      <c r="K133" s="2"/>
      <c r="L133" s="2"/>
      <c r="M133" s="2"/>
      <c r="N133" s="2"/>
      <c r="O133" s="2"/>
      <c r="P133" s="2"/>
      <c r="Q133" s="2"/>
      <c r="R133" s="2"/>
      <c r="S133" s="2"/>
      <c r="T133" s="2"/>
      <c r="U133" s="2"/>
      <c r="V133" s="2"/>
      <c r="W133" s="2"/>
      <c r="X133" s="2"/>
      <c r="Y133" s="2"/>
      <c r="Z133" s="2"/>
      <c r="AA133" s="2"/>
      <c r="AB133" s="2"/>
    </row>
    <row r="134" spans="1:28" ht="13.5" customHeight="1">
      <c r="A134" s="2"/>
      <c r="B134" s="2"/>
      <c r="C134" s="50"/>
      <c r="D134" s="29"/>
      <c r="E134" s="29"/>
      <c r="F134" s="94"/>
      <c r="G134" s="94"/>
      <c r="H134" s="2"/>
      <c r="I134" s="2"/>
      <c r="J134" s="2"/>
      <c r="K134" s="2"/>
      <c r="L134" s="2"/>
      <c r="M134" s="2"/>
      <c r="N134" s="2"/>
      <c r="O134" s="2"/>
      <c r="P134" s="2"/>
      <c r="Q134" s="2"/>
      <c r="R134" s="2"/>
      <c r="S134" s="2"/>
      <c r="T134" s="2"/>
      <c r="U134" s="2"/>
      <c r="V134" s="2"/>
      <c r="W134" s="2"/>
      <c r="X134" s="2"/>
      <c r="Y134" s="2"/>
      <c r="Z134" s="2"/>
      <c r="AA134" s="2"/>
      <c r="AB134" s="2"/>
    </row>
    <row r="135" spans="1:28" ht="13.5" customHeight="1">
      <c r="A135" s="2"/>
      <c r="B135" s="2"/>
      <c r="C135" s="50"/>
      <c r="D135" s="29"/>
      <c r="E135" s="29"/>
      <c r="F135" s="94"/>
      <c r="G135" s="94"/>
      <c r="H135" s="2"/>
      <c r="I135" s="2"/>
      <c r="J135" s="2"/>
      <c r="K135" s="2"/>
      <c r="L135" s="2"/>
      <c r="M135" s="2"/>
      <c r="N135" s="2"/>
      <c r="O135" s="2"/>
      <c r="P135" s="2"/>
      <c r="Q135" s="2"/>
      <c r="R135" s="2"/>
      <c r="S135" s="2"/>
      <c r="T135" s="2"/>
      <c r="U135" s="2"/>
      <c r="V135" s="2"/>
      <c r="W135" s="2"/>
      <c r="X135" s="2"/>
      <c r="Y135" s="2"/>
      <c r="Z135" s="2"/>
      <c r="AA135" s="2"/>
      <c r="AB135" s="2"/>
    </row>
    <row r="136" spans="1:28" ht="13.5" customHeight="1">
      <c r="A136" s="2"/>
      <c r="B136" s="2"/>
      <c r="C136" s="50"/>
      <c r="D136" s="29"/>
      <c r="E136" s="29"/>
      <c r="F136" s="94"/>
      <c r="G136" s="94"/>
      <c r="H136" s="2"/>
      <c r="I136" s="2"/>
      <c r="J136" s="2"/>
      <c r="K136" s="2"/>
      <c r="L136" s="2"/>
      <c r="M136" s="2"/>
      <c r="N136" s="2"/>
      <c r="O136" s="2"/>
      <c r="P136" s="2"/>
      <c r="Q136" s="2"/>
      <c r="R136" s="2"/>
      <c r="S136" s="2"/>
      <c r="T136" s="2"/>
      <c r="U136" s="2"/>
      <c r="V136" s="2"/>
      <c r="W136" s="2"/>
      <c r="X136" s="2"/>
      <c r="Y136" s="2"/>
      <c r="Z136" s="2"/>
      <c r="AA136" s="2"/>
      <c r="AB136" s="2"/>
    </row>
    <row r="137" spans="1:28" ht="13.5" customHeight="1">
      <c r="A137" s="2"/>
      <c r="B137" s="2"/>
      <c r="C137" s="50"/>
      <c r="D137" s="29"/>
      <c r="E137" s="29"/>
      <c r="F137" s="94"/>
      <c r="G137" s="94"/>
      <c r="H137" s="2"/>
      <c r="I137" s="2"/>
      <c r="J137" s="2"/>
      <c r="K137" s="2"/>
      <c r="L137" s="2"/>
      <c r="M137" s="2"/>
      <c r="N137" s="2"/>
      <c r="O137" s="2"/>
      <c r="P137" s="2"/>
      <c r="Q137" s="2"/>
      <c r="R137" s="2"/>
      <c r="S137" s="2"/>
      <c r="T137" s="2"/>
      <c r="U137" s="2"/>
      <c r="V137" s="2"/>
      <c r="W137" s="2"/>
      <c r="X137" s="2"/>
      <c r="Y137" s="2"/>
      <c r="Z137" s="2"/>
      <c r="AA137" s="2"/>
      <c r="AB137" s="2"/>
    </row>
    <row r="138" spans="1:28" ht="13.5" customHeight="1">
      <c r="A138" s="2"/>
      <c r="B138" s="2"/>
      <c r="C138" s="50"/>
      <c r="D138" s="29"/>
      <c r="E138" s="29"/>
      <c r="F138" s="94"/>
      <c r="G138" s="94"/>
      <c r="H138" s="2"/>
      <c r="I138" s="2"/>
      <c r="J138" s="2"/>
      <c r="K138" s="2"/>
      <c r="L138" s="2"/>
      <c r="M138" s="2"/>
      <c r="N138" s="2"/>
      <c r="O138" s="2"/>
      <c r="P138" s="2"/>
      <c r="Q138" s="2"/>
      <c r="R138" s="2"/>
      <c r="S138" s="2"/>
      <c r="T138" s="2"/>
      <c r="U138" s="2"/>
      <c r="V138" s="2"/>
      <c r="W138" s="2"/>
      <c r="X138" s="2"/>
      <c r="Y138" s="2"/>
      <c r="Z138" s="2"/>
      <c r="AA138" s="2"/>
      <c r="AB138" s="2"/>
    </row>
    <row r="139" spans="1:28" ht="13.5" customHeight="1">
      <c r="A139" s="2"/>
      <c r="B139" s="2"/>
      <c r="C139" s="50"/>
      <c r="D139" s="29"/>
      <c r="E139" s="29"/>
      <c r="F139" s="94"/>
      <c r="G139" s="94"/>
      <c r="H139" s="2"/>
      <c r="I139" s="2"/>
      <c r="J139" s="2"/>
      <c r="K139" s="2"/>
      <c r="L139" s="2"/>
      <c r="M139" s="2"/>
      <c r="N139" s="2"/>
      <c r="O139" s="2"/>
      <c r="P139" s="2"/>
      <c r="Q139" s="2"/>
      <c r="R139" s="2"/>
      <c r="S139" s="2"/>
      <c r="T139" s="2"/>
      <c r="U139" s="2"/>
      <c r="V139" s="2"/>
      <c r="W139" s="2"/>
      <c r="X139" s="2"/>
      <c r="Y139" s="2"/>
      <c r="Z139" s="2"/>
      <c r="AA139" s="2"/>
      <c r="AB139" s="2"/>
    </row>
    <row r="140" spans="1:28" ht="13.5" customHeight="1">
      <c r="A140" s="2"/>
      <c r="B140" s="2"/>
      <c r="C140" s="50"/>
      <c r="D140" s="29"/>
      <c r="E140" s="29"/>
      <c r="F140" s="94"/>
      <c r="G140" s="94"/>
      <c r="H140" s="2"/>
      <c r="I140" s="2"/>
      <c r="J140" s="2"/>
      <c r="K140" s="2"/>
      <c r="L140" s="2"/>
      <c r="M140" s="2"/>
      <c r="N140" s="2"/>
      <c r="O140" s="2"/>
      <c r="P140" s="2"/>
      <c r="Q140" s="2"/>
      <c r="R140" s="2"/>
      <c r="S140" s="2"/>
      <c r="T140" s="2"/>
      <c r="U140" s="2"/>
      <c r="V140" s="2"/>
      <c r="W140" s="2"/>
      <c r="X140" s="2"/>
      <c r="Y140" s="2"/>
      <c r="Z140" s="2"/>
      <c r="AA140" s="2"/>
      <c r="AB140" s="2"/>
    </row>
    <row r="141" spans="1:28" ht="13.5" customHeight="1">
      <c r="A141" s="2"/>
      <c r="B141" s="2"/>
      <c r="C141" s="50"/>
      <c r="D141" s="29"/>
      <c r="E141" s="29"/>
      <c r="F141" s="94"/>
      <c r="G141" s="94"/>
      <c r="H141" s="2"/>
      <c r="I141" s="2"/>
      <c r="J141" s="2"/>
      <c r="K141" s="2"/>
      <c r="L141" s="2"/>
      <c r="M141" s="2"/>
      <c r="N141" s="2"/>
      <c r="O141" s="2"/>
      <c r="P141" s="2"/>
      <c r="Q141" s="2"/>
      <c r="R141" s="2"/>
      <c r="S141" s="2"/>
      <c r="T141" s="2"/>
      <c r="U141" s="2"/>
      <c r="V141" s="2"/>
      <c r="W141" s="2"/>
      <c r="X141" s="2"/>
      <c r="Y141" s="2"/>
      <c r="Z141" s="2"/>
      <c r="AA141" s="2"/>
      <c r="AB141" s="2"/>
    </row>
    <row r="142" spans="1:28" ht="13.5" customHeight="1">
      <c r="A142" s="2"/>
      <c r="B142" s="2"/>
      <c r="C142" s="50"/>
      <c r="D142" s="29"/>
      <c r="E142" s="29"/>
      <c r="F142" s="94"/>
      <c r="G142" s="94"/>
      <c r="H142" s="2"/>
      <c r="I142" s="2"/>
      <c r="J142" s="2"/>
      <c r="K142" s="2"/>
      <c r="L142" s="2"/>
      <c r="M142" s="2"/>
      <c r="N142" s="2"/>
      <c r="O142" s="2"/>
      <c r="P142" s="2"/>
      <c r="Q142" s="2"/>
      <c r="R142" s="2"/>
      <c r="S142" s="2"/>
      <c r="T142" s="2"/>
      <c r="U142" s="2"/>
      <c r="V142" s="2"/>
      <c r="W142" s="2"/>
      <c r="X142" s="2"/>
      <c r="Y142" s="2"/>
      <c r="Z142" s="2"/>
      <c r="AA142" s="2"/>
      <c r="AB142" s="2"/>
    </row>
    <row r="143" spans="1:28" ht="13.5" customHeight="1">
      <c r="A143" s="2"/>
      <c r="B143" s="2"/>
      <c r="C143" s="50"/>
      <c r="D143" s="29"/>
      <c r="E143" s="29"/>
      <c r="F143" s="94"/>
      <c r="G143" s="94"/>
      <c r="H143" s="2"/>
      <c r="I143" s="2"/>
      <c r="J143" s="2"/>
      <c r="K143" s="2"/>
      <c r="L143" s="2"/>
      <c r="M143" s="2"/>
      <c r="N143" s="2"/>
      <c r="O143" s="2"/>
      <c r="P143" s="2"/>
      <c r="Q143" s="2"/>
      <c r="R143" s="2"/>
      <c r="S143" s="2"/>
      <c r="T143" s="2"/>
      <c r="U143" s="2"/>
      <c r="V143" s="2"/>
      <c r="W143" s="2"/>
      <c r="X143" s="2"/>
      <c r="Y143" s="2"/>
      <c r="Z143" s="2"/>
      <c r="AA143" s="2"/>
      <c r="AB143" s="2"/>
    </row>
    <row r="144" spans="1:28" ht="13.5" customHeight="1">
      <c r="A144" s="2"/>
      <c r="B144" s="2"/>
      <c r="C144" s="50"/>
      <c r="D144" s="29"/>
      <c r="E144" s="29"/>
      <c r="F144" s="94"/>
      <c r="G144" s="94"/>
      <c r="H144" s="2"/>
      <c r="I144" s="2"/>
      <c r="J144" s="2"/>
      <c r="K144" s="2"/>
      <c r="L144" s="2"/>
      <c r="M144" s="2"/>
      <c r="N144" s="2"/>
      <c r="O144" s="2"/>
      <c r="P144" s="2"/>
      <c r="Q144" s="2"/>
      <c r="R144" s="2"/>
      <c r="S144" s="2"/>
      <c r="T144" s="2"/>
      <c r="U144" s="2"/>
      <c r="V144" s="2"/>
      <c r="W144" s="2"/>
      <c r="X144" s="2"/>
      <c r="Y144" s="2"/>
      <c r="Z144" s="2"/>
      <c r="AA144" s="2"/>
      <c r="AB144" s="2"/>
    </row>
    <row r="145" spans="1:28" ht="13.5" customHeight="1">
      <c r="A145" s="2"/>
      <c r="B145" s="2"/>
      <c r="C145" s="50"/>
      <c r="D145" s="29"/>
      <c r="E145" s="29"/>
      <c r="F145" s="94"/>
      <c r="G145" s="94"/>
      <c r="H145" s="2"/>
      <c r="I145" s="2"/>
      <c r="J145" s="2"/>
      <c r="K145" s="2"/>
      <c r="L145" s="2"/>
      <c r="M145" s="2"/>
      <c r="N145" s="2"/>
      <c r="O145" s="2"/>
      <c r="P145" s="2"/>
      <c r="Q145" s="2"/>
      <c r="R145" s="2"/>
      <c r="S145" s="2"/>
      <c r="T145" s="2"/>
      <c r="U145" s="2"/>
      <c r="V145" s="2"/>
      <c r="W145" s="2"/>
      <c r="X145" s="2"/>
      <c r="Y145" s="2"/>
      <c r="Z145" s="2"/>
      <c r="AA145" s="2"/>
      <c r="AB145" s="2"/>
    </row>
    <row r="146" spans="1:28" ht="13.5" customHeight="1">
      <c r="A146" s="2"/>
      <c r="B146" s="2"/>
      <c r="C146" s="50"/>
      <c r="D146" s="29"/>
      <c r="E146" s="29"/>
      <c r="F146" s="94"/>
      <c r="G146" s="94"/>
      <c r="H146" s="2"/>
      <c r="I146" s="2"/>
      <c r="J146" s="2"/>
      <c r="K146" s="2"/>
      <c r="L146" s="2"/>
      <c r="M146" s="2"/>
      <c r="N146" s="2"/>
      <c r="O146" s="2"/>
      <c r="P146" s="2"/>
      <c r="Q146" s="2"/>
      <c r="R146" s="2"/>
      <c r="S146" s="2"/>
      <c r="T146" s="2"/>
      <c r="U146" s="2"/>
      <c r="V146" s="2"/>
      <c r="W146" s="2"/>
      <c r="X146" s="2"/>
      <c r="Y146" s="2"/>
      <c r="Z146" s="2"/>
      <c r="AA146" s="2"/>
      <c r="AB146" s="2"/>
    </row>
    <row r="147" spans="1:28" ht="13.5" customHeight="1">
      <c r="A147" s="2"/>
      <c r="B147" s="2"/>
      <c r="C147" s="50"/>
      <c r="D147" s="29"/>
      <c r="E147" s="29"/>
      <c r="F147" s="94"/>
      <c r="G147" s="94"/>
      <c r="H147" s="2"/>
      <c r="I147" s="2"/>
      <c r="J147" s="2"/>
      <c r="K147" s="2"/>
      <c r="L147" s="2"/>
      <c r="M147" s="2"/>
      <c r="N147" s="2"/>
      <c r="O147" s="2"/>
      <c r="P147" s="2"/>
      <c r="Q147" s="2"/>
      <c r="R147" s="2"/>
      <c r="S147" s="2"/>
      <c r="T147" s="2"/>
      <c r="U147" s="2"/>
      <c r="V147" s="2"/>
      <c r="W147" s="2"/>
      <c r="X147" s="2"/>
      <c r="Y147" s="2"/>
      <c r="Z147" s="2"/>
      <c r="AA147" s="2"/>
      <c r="AB147" s="2"/>
    </row>
    <row r="148" spans="1:28" ht="13.5" customHeight="1">
      <c r="A148" s="2"/>
      <c r="B148" s="2"/>
      <c r="C148" s="50"/>
      <c r="D148" s="29"/>
      <c r="E148" s="29"/>
      <c r="F148" s="94"/>
      <c r="G148" s="94"/>
      <c r="H148" s="2"/>
      <c r="I148" s="2"/>
      <c r="J148" s="2"/>
      <c r="K148" s="2"/>
      <c r="L148" s="2"/>
      <c r="M148" s="2"/>
      <c r="N148" s="2"/>
      <c r="O148" s="2"/>
      <c r="P148" s="2"/>
      <c r="Q148" s="2"/>
      <c r="R148" s="2"/>
      <c r="S148" s="2"/>
      <c r="T148" s="2"/>
      <c r="U148" s="2"/>
      <c r="V148" s="2"/>
      <c r="W148" s="2"/>
      <c r="X148" s="2"/>
      <c r="Y148" s="2"/>
      <c r="Z148" s="2"/>
      <c r="AA148" s="2"/>
      <c r="AB148" s="2"/>
    </row>
    <row r="149" spans="1:28" ht="13.5" customHeight="1">
      <c r="A149" s="2"/>
      <c r="B149" s="2"/>
      <c r="C149" s="50"/>
      <c r="D149" s="29"/>
      <c r="E149" s="29"/>
      <c r="F149" s="94"/>
      <c r="G149" s="94"/>
      <c r="H149" s="2"/>
      <c r="I149" s="2"/>
      <c r="J149" s="2"/>
      <c r="K149" s="2"/>
      <c r="L149" s="2"/>
      <c r="M149" s="2"/>
      <c r="N149" s="2"/>
      <c r="O149" s="2"/>
      <c r="P149" s="2"/>
      <c r="Q149" s="2"/>
      <c r="R149" s="2"/>
      <c r="S149" s="2"/>
      <c r="T149" s="2"/>
      <c r="U149" s="2"/>
      <c r="V149" s="2"/>
      <c r="W149" s="2"/>
      <c r="X149" s="2"/>
      <c r="Y149" s="2"/>
      <c r="Z149" s="2"/>
      <c r="AA149" s="2"/>
      <c r="AB149" s="2"/>
    </row>
    <row r="150" spans="1:28" ht="13.5" customHeight="1">
      <c r="A150" s="2"/>
      <c r="B150" s="2"/>
      <c r="C150" s="50"/>
      <c r="D150" s="29"/>
      <c r="E150" s="29"/>
      <c r="F150" s="94"/>
      <c r="G150" s="94"/>
      <c r="H150" s="2"/>
      <c r="I150" s="2"/>
      <c r="J150" s="2"/>
      <c r="K150" s="2"/>
      <c r="L150" s="2"/>
      <c r="M150" s="2"/>
      <c r="N150" s="2"/>
      <c r="O150" s="2"/>
      <c r="P150" s="2"/>
      <c r="Q150" s="2"/>
      <c r="R150" s="2"/>
      <c r="S150" s="2"/>
      <c r="T150" s="2"/>
      <c r="U150" s="2"/>
      <c r="V150" s="2"/>
      <c r="W150" s="2"/>
      <c r="X150" s="2"/>
      <c r="Y150" s="2"/>
      <c r="Z150" s="2"/>
      <c r="AA150" s="2"/>
      <c r="AB150" s="2"/>
    </row>
    <row r="151" spans="1:28" ht="13.5" customHeight="1">
      <c r="A151" s="2"/>
      <c r="B151" s="2"/>
      <c r="C151" s="50"/>
      <c r="D151" s="29"/>
      <c r="E151" s="29"/>
      <c r="F151" s="94"/>
      <c r="G151" s="94"/>
      <c r="H151" s="2"/>
      <c r="I151" s="2"/>
      <c r="J151" s="2"/>
      <c r="K151" s="2"/>
      <c r="L151" s="2"/>
      <c r="M151" s="2"/>
      <c r="N151" s="2"/>
      <c r="O151" s="2"/>
      <c r="P151" s="2"/>
      <c r="Q151" s="2"/>
      <c r="R151" s="2"/>
      <c r="S151" s="2"/>
      <c r="T151" s="2"/>
      <c r="U151" s="2"/>
      <c r="V151" s="2"/>
      <c r="W151" s="2"/>
      <c r="X151" s="2"/>
      <c r="Y151" s="2"/>
      <c r="Z151" s="2"/>
      <c r="AA151" s="2"/>
      <c r="AB151" s="2"/>
    </row>
    <row r="152" spans="1:28" ht="13.5" customHeight="1">
      <c r="A152" s="2"/>
      <c r="B152" s="2"/>
      <c r="C152" s="50"/>
      <c r="D152" s="29"/>
      <c r="E152" s="29"/>
      <c r="F152" s="94"/>
      <c r="G152" s="94"/>
      <c r="H152" s="2"/>
      <c r="I152" s="2"/>
      <c r="J152" s="2"/>
      <c r="K152" s="2"/>
      <c r="L152" s="2"/>
      <c r="M152" s="2"/>
      <c r="N152" s="2"/>
      <c r="O152" s="2"/>
      <c r="P152" s="2"/>
      <c r="Q152" s="2"/>
      <c r="R152" s="2"/>
      <c r="S152" s="2"/>
      <c r="T152" s="2"/>
      <c r="U152" s="2"/>
      <c r="V152" s="2"/>
      <c r="W152" s="2"/>
      <c r="X152" s="2"/>
      <c r="Y152" s="2"/>
      <c r="Z152" s="2"/>
      <c r="AA152" s="2"/>
      <c r="AB152" s="2"/>
    </row>
    <row r="153" spans="1:28" ht="13.5" customHeight="1">
      <c r="A153" s="2"/>
      <c r="B153" s="2"/>
      <c r="C153" s="50"/>
      <c r="D153" s="29"/>
      <c r="E153" s="29"/>
      <c r="F153" s="94"/>
      <c r="G153" s="94"/>
      <c r="H153" s="2"/>
      <c r="I153" s="2"/>
      <c r="J153" s="2"/>
      <c r="K153" s="2"/>
      <c r="L153" s="2"/>
      <c r="M153" s="2"/>
      <c r="N153" s="2"/>
      <c r="O153" s="2"/>
      <c r="P153" s="2"/>
      <c r="Q153" s="2"/>
      <c r="R153" s="2"/>
      <c r="S153" s="2"/>
      <c r="T153" s="2"/>
      <c r="U153" s="2"/>
      <c r="V153" s="2"/>
      <c r="W153" s="2"/>
      <c r="X153" s="2"/>
      <c r="Y153" s="2"/>
      <c r="Z153" s="2"/>
      <c r="AA153" s="2"/>
      <c r="AB153" s="2"/>
    </row>
    <row r="154" spans="1:28" ht="13.5" customHeight="1">
      <c r="A154" s="2"/>
      <c r="B154" s="2"/>
      <c r="C154" s="50"/>
      <c r="D154" s="29"/>
      <c r="E154" s="29"/>
      <c r="F154" s="94"/>
      <c r="G154" s="94"/>
      <c r="H154" s="2"/>
      <c r="I154" s="2"/>
      <c r="J154" s="2"/>
      <c r="K154" s="2"/>
      <c r="L154" s="2"/>
      <c r="M154" s="2"/>
      <c r="N154" s="2"/>
      <c r="O154" s="2"/>
      <c r="P154" s="2"/>
      <c r="Q154" s="2"/>
      <c r="R154" s="2"/>
      <c r="S154" s="2"/>
      <c r="T154" s="2"/>
      <c r="U154" s="2"/>
      <c r="V154" s="2"/>
      <c r="W154" s="2"/>
      <c r="X154" s="2"/>
      <c r="Y154" s="2"/>
      <c r="Z154" s="2"/>
      <c r="AA154" s="2"/>
      <c r="AB154" s="2"/>
    </row>
    <row r="155" spans="1:28" ht="13.5" customHeight="1">
      <c r="A155" s="2"/>
      <c r="B155" s="2"/>
      <c r="C155" s="50"/>
      <c r="D155" s="29"/>
      <c r="E155" s="29"/>
      <c r="F155" s="94"/>
      <c r="G155" s="94"/>
      <c r="H155" s="2"/>
      <c r="I155" s="2"/>
      <c r="J155" s="2"/>
      <c r="K155" s="2"/>
      <c r="L155" s="2"/>
      <c r="M155" s="2"/>
      <c r="N155" s="2"/>
      <c r="O155" s="2"/>
      <c r="P155" s="2"/>
      <c r="Q155" s="2"/>
      <c r="R155" s="2"/>
      <c r="S155" s="2"/>
      <c r="T155" s="2"/>
      <c r="U155" s="2"/>
      <c r="V155" s="2"/>
      <c r="W155" s="2"/>
      <c r="X155" s="2"/>
      <c r="Y155" s="2"/>
      <c r="Z155" s="2"/>
      <c r="AA155" s="2"/>
      <c r="AB155" s="2"/>
    </row>
    <row r="156" spans="1:28" ht="13.5" customHeight="1">
      <c r="A156" s="2"/>
      <c r="B156" s="2"/>
      <c r="C156" s="50"/>
      <c r="D156" s="29"/>
      <c r="E156" s="29"/>
      <c r="F156" s="94"/>
      <c r="G156" s="94"/>
      <c r="H156" s="2"/>
      <c r="I156" s="2"/>
      <c r="J156" s="2"/>
      <c r="K156" s="2"/>
      <c r="L156" s="2"/>
      <c r="M156" s="2"/>
      <c r="N156" s="2"/>
      <c r="O156" s="2"/>
      <c r="P156" s="2"/>
      <c r="Q156" s="2"/>
      <c r="R156" s="2"/>
      <c r="S156" s="2"/>
      <c r="T156" s="2"/>
      <c r="U156" s="2"/>
      <c r="V156" s="2"/>
      <c r="W156" s="2"/>
      <c r="X156" s="2"/>
      <c r="Y156" s="2"/>
      <c r="Z156" s="2"/>
      <c r="AA156" s="2"/>
      <c r="AB156" s="2"/>
    </row>
    <row r="157" spans="1:28" ht="13.5" customHeight="1">
      <c r="A157" s="2"/>
      <c r="B157" s="2"/>
      <c r="C157" s="50"/>
      <c r="D157" s="29"/>
      <c r="E157" s="29"/>
      <c r="F157" s="94"/>
      <c r="G157" s="94"/>
      <c r="H157" s="2"/>
      <c r="I157" s="2"/>
      <c r="J157" s="2"/>
      <c r="K157" s="2"/>
      <c r="L157" s="2"/>
      <c r="M157" s="2"/>
      <c r="N157" s="2"/>
      <c r="O157" s="2"/>
      <c r="P157" s="2"/>
      <c r="Q157" s="2"/>
      <c r="R157" s="2"/>
      <c r="S157" s="2"/>
      <c r="T157" s="2"/>
      <c r="U157" s="2"/>
      <c r="V157" s="2"/>
      <c r="W157" s="2"/>
      <c r="X157" s="2"/>
      <c r="Y157" s="2"/>
      <c r="Z157" s="2"/>
      <c r="AA157" s="2"/>
      <c r="AB157" s="2"/>
    </row>
    <row r="158" spans="1:28" ht="13.5" customHeight="1">
      <c r="A158" s="2"/>
      <c r="B158" s="2"/>
      <c r="C158" s="50"/>
      <c r="D158" s="29"/>
      <c r="E158" s="29"/>
      <c r="F158" s="94"/>
      <c r="G158" s="94"/>
      <c r="H158" s="2"/>
      <c r="I158" s="2"/>
      <c r="J158" s="2"/>
      <c r="K158" s="2"/>
      <c r="L158" s="2"/>
      <c r="M158" s="2"/>
      <c r="N158" s="2"/>
      <c r="O158" s="2"/>
      <c r="P158" s="2"/>
      <c r="Q158" s="2"/>
      <c r="R158" s="2"/>
      <c r="S158" s="2"/>
      <c r="T158" s="2"/>
      <c r="U158" s="2"/>
      <c r="V158" s="2"/>
      <c r="W158" s="2"/>
      <c r="X158" s="2"/>
      <c r="Y158" s="2"/>
      <c r="Z158" s="2"/>
      <c r="AA158" s="2"/>
      <c r="AB158" s="2"/>
    </row>
    <row r="159" spans="1:28" ht="13.5" customHeight="1">
      <c r="A159" s="2"/>
      <c r="B159" s="2"/>
      <c r="C159" s="50"/>
      <c r="D159" s="29"/>
      <c r="E159" s="29"/>
      <c r="F159" s="94"/>
      <c r="G159" s="94"/>
      <c r="H159" s="2"/>
      <c r="I159" s="2"/>
      <c r="J159" s="2"/>
      <c r="K159" s="2"/>
      <c r="L159" s="2"/>
      <c r="M159" s="2"/>
      <c r="N159" s="2"/>
      <c r="O159" s="2"/>
      <c r="P159" s="2"/>
      <c r="Q159" s="2"/>
      <c r="R159" s="2"/>
      <c r="S159" s="2"/>
      <c r="T159" s="2"/>
      <c r="U159" s="2"/>
      <c r="V159" s="2"/>
      <c r="W159" s="2"/>
      <c r="X159" s="2"/>
      <c r="Y159" s="2"/>
      <c r="Z159" s="2"/>
      <c r="AA159" s="2"/>
      <c r="AB159" s="2"/>
    </row>
    <row r="160" spans="1:28" ht="13.5" customHeight="1">
      <c r="A160" s="2"/>
      <c r="B160" s="2"/>
      <c r="C160" s="50"/>
      <c r="D160" s="29"/>
      <c r="E160" s="29"/>
      <c r="F160" s="94"/>
      <c r="G160" s="94"/>
      <c r="H160" s="2"/>
      <c r="I160" s="2"/>
      <c r="J160" s="2"/>
      <c r="K160" s="2"/>
      <c r="L160" s="2"/>
      <c r="M160" s="2"/>
      <c r="N160" s="2"/>
      <c r="O160" s="2"/>
      <c r="P160" s="2"/>
      <c r="Q160" s="2"/>
      <c r="R160" s="2"/>
      <c r="S160" s="2"/>
      <c r="T160" s="2"/>
      <c r="U160" s="2"/>
      <c r="V160" s="2"/>
      <c r="W160" s="2"/>
      <c r="X160" s="2"/>
      <c r="Y160" s="2"/>
      <c r="Z160" s="2"/>
      <c r="AA160" s="2"/>
      <c r="AB160" s="2"/>
    </row>
    <row r="161" spans="1:28" ht="13.5" customHeight="1">
      <c r="A161" s="2"/>
      <c r="B161" s="2"/>
      <c r="C161" s="50"/>
      <c r="D161" s="29"/>
      <c r="E161" s="29"/>
      <c r="F161" s="94"/>
      <c r="G161" s="94"/>
      <c r="H161" s="2"/>
      <c r="I161" s="2"/>
      <c r="J161" s="2"/>
      <c r="K161" s="2"/>
      <c r="L161" s="2"/>
      <c r="M161" s="2"/>
      <c r="N161" s="2"/>
      <c r="O161" s="2"/>
      <c r="P161" s="2"/>
      <c r="Q161" s="2"/>
      <c r="R161" s="2"/>
      <c r="S161" s="2"/>
      <c r="T161" s="2"/>
      <c r="U161" s="2"/>
      <c r="V161" s="2"/>
      <c r="W161" s="2"/>
      <c r="X161" s="2"/>
      <c r="Y161" s="2"/>
      <c r="Z161" s="2"/>
      <c r="AA161" s="2"/>
      <c r="AB161" s="2"/>
    </row>
    <row r="162" spans="1:28" ht="13.5" customHeight="1">
      <c r="A162" s="2"/>
      <c r="B162" s="2"/>
      <c r="C162" s="50"/>
      <c r="D162" s="29"/>
      <c r="E162" s="29"/>
      <c r="F162" s="94"/>
      <c r="G162" s="94"/>
      <c r="H162" s="2"/>
      <c r="I162" s="2"/>
      <c r="J162" s="2"/>
      <c r="K162" s="2"/>
      <c r="L162" s="2"/>
      <c r="M162" s="2"/>
      <c r="N162" s="2"/>
      <c r="O162" s="2"/>
      <c r="P162" s="2"/>
      <c r="Q162" s="2"/>
      <c r="R162" s="2"/>
      <c r="S162" s="2"/>
      <c r="T162" s="2"/>
      <c r="U162" s="2"/>
      <c r="V162" s="2"/>
      <c r="W162" s="2"/>
      <c r="X162" s="2"/>
      <c r="Y162" s="2"/>
      <c r="Z162" s="2"/>
      <c r="AA162" s="2"/>
      <c r="AB162" s="2"/>
    </row>
    <row r="163" spans="1:28" ht="13.5" customHeight="1">
      <c r="A163" s="2"/>
      <c r="B163" s="2"/>
      <c r="C163" s="50"/>
      <c r="D163" s="29"/>
      <c r="E163" s="29"/>
      <c r="F163" s="94"/>
      <c r="G163" s="94"/>
      <c r="H163" s="2"/>
      <c r="I163" s="2"/>
      <c r="J163" s="2"/>
      <c r="K163" s="2"/>
      <c r="L163" s="2"/>
      <c r="M163" s="2"/>
      <c r="N163" s="2"/>
      <c r="O163" s="2"/>
      <c r="P163" s="2"/>
      <c r="Q163" s="2"/>
      <c r="R163" s="2"/>
      <c r="S163" s="2"/>
      <c r="T163" s="2"/>
      <c r="U163" s="2"/>
      <c r="V163" s="2"/>
      <c r="W163" s="2"/>
      <c r="X163" s="2"/>
      <c r="Y163" s="2"/>
      <c r="Z163" s="2"/>
      <c r="AA163" s="2"/>
      <c r="AB163" s="2"/>
    </row>
    <row r="164" spans="1:28" ht="13.5" customHeight="1">
      <c r="A164" s="2"/>
      <c r="B164" s="2"/>
      <c r="C164" s="50"/>
      <c r="D164" s="29"/>
      <c r="E164" s="29"/>
      <c r="F164" s="94"/>
      <c r="G164" s="94"/>
      <c r="H164" s="2"/>
      <c r="I164" s="2"/>
      <c r="J164" s="2"/>
      <c r="K164" s="2"/>
      <c r="L164" s="2"/>
      <c r="M164" s="2"/>
      <c r="N164" s="2"/>
      <c r="O164" s="2"/>
      <c r="P164" s="2"/>
      <c r="Q164" s="2"/>
      <c r="R164" s="2"/>
      <c r="S164" s="2"/>
      <c r="T164" s="2"/>
      <c r="U164" s="2"/>
      <c r="V164" s="2"/>
      <c r="W164" s="2"/>
      <c r="X164" s="2"/>
      <c r="Y164" s="2"/>
      <c r="Z164" s="2"/>
      <c r="AA164" s="2"/>
      <c r="AB164" s="2"/>
    </row>
    <row r="165" spans="1:28" ht="13.5" customHeight="1">
      <c r="A165" s="2"/>
      <c r="B165" s="2"/>
      <c r="C165" s="50"/>
      <c r="D165" s="29"/>
      <c r="E165" s="29"/>
      <c r="F165" s="94"/>
      <c r="G165" s="94"/>
      <c r="H165" s="2"/>
      <c r="I165" s="2"/>
      <c r="J165" s="2"/>
      <c r="K165" s="2"/>
      <c r="L165" s="2"/>
      <c r="M165" s="2"/>
      <c r="N165" s="2"/>
      <c r="O165" s="2"/>
      <c r="P165" s="2"/>
      <c r="Q165" s="2"/>
      <c r="R165" s="2"/>
      <c r="S165" s="2"/>
      <c r="T165" s="2"/>
      <c r="U165" s="2"/>
      <c r="V165" s="2"/>
      <c r="W165" s="2"/>
      <c r="X165" s="2"/>
      <c r="Y165" s="2"/>
      <c r="Z165" s="2"/>
      <c r="AA165" s="2"/>
      <c r="AB165" s="2"/>
    </row>
    <row r="166" spans="1:28" ht="13.5" customHeight="1">
      <c r="A166" s="2"/>
      <c r="B166" s="2"/>
      <c r="C166" s="50"/>
      <c r="D166" s="29"/>
      <c r="E166" s="29"/>
      <c r="F166" s="94"/>
      <c r="G166" s="94"/>
      <c r="H166" s="2"/>
      <c r="I166" s="2"/>
      <c r="J166" s="2"/>
      <c r="K166" s="2"/>
      <c r="L166" s="2"/>
      <c r="M166" s="2"/>
      <c r="N166" s="2"/>
      <c r="O166" s="2"/>
      <c r="P166" s="2"/>
      <c r="Q166" s="2"/>
      <c r="R166" s="2"/>
      <c r="S166" s="2"/>
      <c r="T166" s="2"/>
      <c r="U166" s="2"/>
      <c r="V166" s="2"/>
      <c r="W166" s="2"/>
      <c r="X166" s="2"/>
      <c r="Y166" s="2"/>
      <c r="Z166" s="2"/>
      <c r="AA166" s="2"/>
      <c r="AB166" s="2"/>
    </row>
    <row r="167" spans="1:28" ht="13.5" customHeight="1">
      <c r="A167" s="2"/>
      <c r="B167" s="2"/>
      <c r="C167" s="50"/>
      <c r="D167" s="29"/>
      <c r="E167" s="29"/>
      <c r="F167" s="94"/>
      <c r="G167" s="94"/>
      <c r="H167" s="2"/>
      <c r="I167" s="2"/>
      <c r="J167" s="2"/>
      <c r="K167" s="2"/>
      <c r="L167" s="2"/>
      <c r="M167" s="2"/>
      <c r="N167" s="2"/>
      <c r="O167" s="2"/>
      <c r="P167" s="2"/>
      <c r="Q167" s="2"/>
      <c r="R167" s="2"/>
      <c r="S167" s="2"/>
      <c r="T167" s="2"/>
      <c r="U167" s="2"/>
      <c r="V167" s="2"/>
      <c r="W167" s="2"/>
      <c r="X167" s="2"/>
      <c r="Y167" s="2"/>
      <c r="Z167" s="2"/>
      <c r="AA167" s="2"/>
      <c r="AB167" s="2"/>
    </row>
    <row r="168" spans="1:28" ht="13.5" customHeight="1">
      <c r="A168" s="2"/>
      <c r="B168" s="2"/>
      <c r="C168" s="50"/>
      <c r="D168" s="29"/>
      <c r="E168" s="29"/>
      <c r="F168" s="94"/>
      <c r="G168" s="94"/>
      <c r="H168" s="2"/>
      <c r="I168" s="2"/>
      <c r="J168" s="2"/>
      <c r="K168" s="2"/>
      <c r="L168" s="2"/>
      <c r="M168" s="2"/>
      <c r="N168" s="2"/>
      <c r="O168" s="2"/>
      <c r="P168" s="2"/>
      <c r="Q168" s="2"/>
      <c r="R168" s="2"/>
      <c r="S168" s="2"/>
      <c r="T168" s="2"/>
      <c r="U168" s="2"/>
      <c r="V168" s="2"/>
      <c r="W168" s="2"/>
      <c r="X168" s="2"/>
      <c r="Y168" s="2"/>
      <c r="Z168" s="2"/>
      <c r="AA168" s="2"/>
      <c r="AB168" s="2"/>
    </row>
    <row r="169" spans="1:28" ht="13.5" customHeight="1">
      <c r="A169" s="2"/>
      <c r="B169" s="2"/>
      <c r="C169" s="50"/>
      <c r="D169" s="29"/>
      <c r="E169" s="29"/>
      <c r="F169" s="94"/>
      <c r="G169" s="94"/>
      <c r="H169" s="2"/>
      <c r="I169" s="2"/>
      <c r="J169" s="2"/>
      <c r="K169" s="2"/>
      <c r="L169" s="2"/>
      <c r="M169" s="2"/>
      <c r="N169" s="2"/>
      <c r="O169" s="2"/>
      <c r="P169" s="2"/>
      <c r="Q169" s="2"/>
      <c r="R169" s="2"/>
      <c r="S169" s="2"/>
      <c r="T169" s="2"/>
      <c r="U169" s="2"/>
      <c r="V169" s="2"/>
      <c r="W169" s="2"/>
      <c r="X169" s="2"/>
      <c r="Y169" s="2"/>
      <c r="Z169" s="2"/>
      <c r="AA169" s="2"/>
      <c r="AB169" s="2"/>
    </row>
    <row r="170" spans="1:28" ht="13.5" customHeight="1">
      <c r="A170" s="2"/>
      <c r="B170" s="2"/>
      <c r="C170" s="50"/>
      <c r="D170" s="29"/>
      <c r="E170" s="29"/>
      <c r="F170" s="94"/>
      <c r="G170" s="94"/>
      <c r="H170" s="2"/>
      <c r="I170" s="2"/>
      <c r="J170" s="2"/>
      <c r="K170" s="2"/>
      <c r="L170" s="2"/>
      <c r="M170" s="2"/>
      <c r="N170" s="2"/>
      <c r="O170" s="2"/>
      <c r="P170" s="2"/>
      <c r="Q170" s="2"/>
      <c r="R170" s="2"/>
      <c r="S170" s="2"/>
      <c r="T170" s="2"/>
      <c r="U170" s="2"/>
      <c r="V170" s="2"/>
      <c r="W170" s="2"/>
      <c r="X170" s="2"/>
      <c r="Y170" s="2"/>
      <c r="Z170" s="2"/>
      <c r="AA170" s="2"/>
      <c r="AB170" s="2"/>
    </row>
    <row r="171" spans="1:28" ht="13.5" customHeight="1">
      <c r="A171" s="2"/>
      <c r="B171" s="2"/>
      <c r="C171" s="50"/>
      <c r="D171" s="29"/>
      <c r="E171" s="29"/>
      <c r="F171" s="94"/>
      <c r="G171" s="94"/>
      <c r="H171" s="2"/>
      <c r="I171" s="2"/>
      <c r="J171" s="2"/>
      <c r="K171" s="2"/>
      <c r="L171" s="2"/>
      <c r="M171" s="2"/>
      <c r="N171" s="2"/>
      <c r="O171" s="2"/>
      <c r="P171" s="2"/>
      <c r="Q171" s="2"/>
      <c r="R171" s="2"/>
      <c r="S171" s="2"/>
      <c r="T171" s="2"/>
      <c r="U171" s="2"/>
      <c r="V171" s="2"/>
      <c r="W171" s="2"/>
      <c r="X171" s="2"/>
      <c r="Y171" s="2"/>
      <c r="Z171" s="2"/>
      <c r="AA171" s="2"/>
      <c r="AB171" s="2"/>
    </row>
    <row r="172" spans="1:28" ht="13.5" customHeight="1">
      <c r="A172" s="2"/>
      <c r="B172" s="2"/>
      <c r="C172" s="50"/>
      <c r="D172" s="29"/>
      <c r="E172" s="29"/>
      <c r="F172" s="94"/>
      <c r="G172" s="94"/>
      <c r="H172" s="2"/>
      <c r="I172" s="2"/>
      <c r="J172" s="2"/>
      <c r="K172" s="2"/>
      <c r="L172" s="2"/>
      <c r="M172" s="2"/>
      <c r="N172" s="2"/>
      <c r="O172" s="2"/>
      <c r="P172" s="2"/>
      <c r="Q172" s="2"/>
      <c r="R172" s="2"/>
      <c r="S172" s="2"/>
      <c r="T172" s="2"/>
      <c r="U172" s="2"/>
      <c r="V172" s="2"/>
      <c r="W172" s="2"/>
      <c r="X172" s="2"/>
      <c r="Y172" s="2"/>
      <c r="Z172" s="2"/>
      <c r="AA172" s="2"/>
      <c r="AB172" s="2"/>
    </row>
    <row r="173" spans="1:28" ht="13.5" customHeight="1">
      <c r="A173" s="2"/>
      <c r="B173" s="2"/>
      <c r="C173" s="50"/>
      <c r="D173" s="29"/>
      <c r="E173" s="29"/>
      <c r="F173" s="94"/>
      <c r="G173" s="94"/>
      <c r="H173" s="2"/>
      <c r="I173" s="2"/>
      <c r="J173" s="2"/>
      <c r="K173" s="2"/>
      <c r="L173" s="2"/>
      <c r="M173" s="2"/>
      <c r="N173" s="2"/>
      <c r="O173" s="2"/>
      <c r="P173" s="2"/>
      <c r="Q173" s="2"/>
      <c r="R173" s="2"/>
      <c r="S173" s="2"/>
      <c r="T173" s="2"/>
      <c r="U173" s="2"/>
      <c r="V173" s="2"/>
      <c r="W173" s="2"/>
      <c r="X173" s="2"/>
      <c r="Y173" s="2"/>
      <c r="Z173" s="2"/>
      <c r="AA173" s="2"/>
      <c r="AB173" s="2"/>
    </row>
    <row r="174" spans="1:28" ht="13.5" customHeight="1">
      <c r="A174" s="2"/>
      <c r="B174" s="2"/>
      <c r="C174" s="50"/>
      <c r="D174" s="29"/>
      <c r="E174" s="29"/>
      <c r="F174" s="94"/>
      <c r="G174" s="94"/>
      <c r="H174" s="2"/>
      <c r="I174" s="2"/>
      <c r="J174" s="2"/>
      <c r="K174" s="2"/>
      <c r="L174" s="2"/>
      <c r="M174" s="2"/>
      <c r="N174" s="2"/>
      <c r="O174" s="2"/>
      <c r="P174" s="2"/>
      <c r="Q174" s="2"/>
      <c r="R174" s="2"/>
      <c r="S174" s="2"/>
      <c r="T174" s="2"/>
      <c r="U174" s="2"/>
      <c r="V174" s="2"/>
      <c r="W174" s="2"/>
      <c r="X174" s="2"/>
      <c r="Y174" s="2"/>
      <c r="Z174" s="2"/>
      <c r="AA174" s="2"/>
      <c r="AB174" s="2"/>
    </row>
    <row r="175" spans="1:28" ht="13.5" customHeight="1">
      <c r="A175" s="2"/>
      <c r="B175" s="2"/>
      <c r="C175" s="50"/>
      <c r="D175" s="29"/>
      <c r="E175" s="29"/>
      <c r="F175" s="94"/>
      <c r="G175" s="94"/>
      <c r="H175" s="2"/>
      <c r="I175" s="2"/>
      <c r="J175" s="2"/>
      <c r="K175" s="2"/>
      <c r="L175" s="2"/>
      <c r="M175" s="2"/>
      <c r="N175" s="2"/>
      <c r="O175" s="2"/>
      <c r="P175" s="2"/>
      <c r="Q175" s="2"/>
      <c r="R175" s="2"/>
      <c r="S175" s="2"/>
      <c r="T175" s="2"/>
      <c r="U175" s="2"/>
      <c r="V175" s="2"/>
      <c r="W175" s="2"/>
      <c r="X175" s="2"/>
      <c r="Y175" s="2"/>
      <c r="Z175" s="2"/>
      <c r="AA175" s="2"/>
      <c r="AB175" s="2"/>
    </row>
    <row r="176" spans="1:28" ht="13.5" customHeight="1">
      <c r="A176" s="2"/>
      <c r="B176" s="2"/>
      <c r="C176" s="50"/>
      <c r="D176" s="29"/>
      <c r="E176" s="29"/>
      <c r="F176" s="94"/>
      <c r="G176" s="94"/>
      <c r="H176" s="2"/>
      <c r="I176" s="2"/>
      <c r="J176" s="2"/>
      <c r="K176" s="2"/>
      <c r="L176" s="2"/>
      <c r="M176" s="2"/>
      <c r="N176" s="2"/>
      <c r="O176" s="2"/>
      <c r="P176" s="2"/>
      <c r="Q176" s="2"/>
      <c r="R176" s="2"/>
      <c r="S176" s="2"/>
      <c r="T176" s="2"/>
      <c r="U176" s="2"/>
      <c r="V176" s="2"/>
      <c r="W176" s="2"/>
      <c r="X176" s="2"/>
      <c r="Y176" s="2"/>
      <c r="Z176" s="2"/>
      <c r="AA176" s="2"/>
      <c r="AB176" s="2"/>
    </row>
    <row r="177" spans="1:28" ht="13.5" customHeight="1">
      <c r="A177" s="2"/>
      <c r="B177" s="2"/>
      <c r="C177" s="50"/>
      <c r="D177" s="29"/>
      <c r="E177" s="29"/>
      <c r="F177" s="94"/>
      <c r="G177" s="94"/>
      <c r="H177" s="2"/>
      <c r="I177" s="2"/>
      <c r="J177" s="2"/>
      <c r="K177" s="2"/>
      <c r="L177" s="2"/>
      <c r="M177" s="2"/>
      <c r="N177" s="2"/>
      <c r="O177" s="2"/>
      <c r="P177" s="2"/>
      <c r="Q177" s="2"/>
      <c r="R177" s="2"/>
      <c r="S177" s="2"/>
      <c r="T177" s="2"/>
      <c r="U177" s="2"/>
      <c r="V177" s="2"/>
      <c r="W177" s="2"/>
      <c r="X177" s="2"/>
      <c r="Y177" s="2"/>
      <c r="Z177" s="2"/>
      <c r="AA177" s="2"/>
      <c r="AB177" s="2"/>
    </row>
    <row r="178" spans="1:28" ht="13.5" customHeight="1">
      <c r="A178" s="2"/>
      <c r="B178" s="2"/>
      <c r="C178" s="50"/>
      <c r="D178" s="29"/>
      <c r="E178" s="29"/>
      <c r="F178" s="94"/>
      <c r="G178" s="94"/>
      <c r="H178" s="2"/>
      <c r="I178" s="2"/>
      <c r="J178" s="2"/>
      <c r="K178" s="2"/>
      <c r="L178" s="2"/>
      <c r="M178" s="2"/>
      <c r="N178" s="2"/>
      <c r="O178" s="2"/>
      <c r="P178" s="2"/>
      <c r="Q178" s="2"/>
      <c r="R178" s="2"/>
      <c r="S178" s="2"/>
      <c r="T178" s="2"/>
      <c r="U178" s="2"/>
      <c r="V178" s="2"/>
      <c r="W178" s="2"/>
      <c r="X178" s="2"/>
      <c r="Y178" s="2"/>
      <c r="Z178" s="2"/>
      <c r="AA178" s="2"/>
      <c r="AB178" s="2"/>
    </row>
    <row r="179" spans="1:28" ht="13.5" customHeight="1">
      <c r="A179" s="2"/>
      <c r="B179" s="2"/>
      <c r="C179" s="50"/>
      <c r="D179" s="29"/>
      <c r="E179" s="29"/>
      <c r="F179" s="94"/>
      <c r="G179" s="94"/>
      <c r="H179" s="2"/>
      <c r="I179" s="2"/>
      <c r="J179" s="2"/>
      <c r="K179" s="2"/>
      <c r="L179" s="2"/>
      <c r="M179" s="2"/>
      <c r="N179" s="2"/>
      <c r="O179" s="2"/>
      <c r="P179" s="2"/>
      <c r="Q179" s="2"/>
      <c r="R179" s="2"/>
      <c r="S179" s="2"/>
      <c r="T179" s="2"/>
      <c r="U179" s="2"/>
      <c r="V179" s="2"/>
      <c r="W179" s="2"/>
      <c r="X179" s="2"/>
      <c r="Y179" s="2"/>
      <c r="Z179" s="2"/>
      <c r="AA179" s="2"/>
      <c r="AB179" s="2"/>
    </row>
    <row r="180" spans="1:28" ht="13.5" customHeight="1">
      <c r="A180" s="2"/>
      <c r="B180" s="2"/>
      <c r="C180" s="50"/>
      <c r="D180" s="29"/>
      <c r="E180" s="29"/>
      <c r="F180" s="94"/>
      <c r="G180" s="94"/>
      <c r="H180" s="2"/>
      <c r="I180" s="2"/>
      <c r="J180" s="2"/>
      <c r="K180" s="2"/>
      <c r="L180" s="2"/>
      <c r="M180" s="2"/>
      <c r="N180" s="2"/>
      <c r="O180" s="2"/>
      <c r="P180" s="2"/>
      <c r="Q180" s="2"/>
      <c r="R180" s="2"/>
      <c r="S180" s="2"/>
      <c r="T180" s="2"/>
      <c r="U180" s="2"/>
      <c r="V180" s="2"/>
      <c r="W180" s="2"/>
      <c r="X180" s="2"/>
      <c r="Y180" s="2"/>
      <c r="Z180" s="2"/>
      <c r="AA180" s="2"/>
      <c r="AB180" s="2"/>
    </row>
    <row r="181" spans="1:28" ht="13.5" customHeight="1">
      <c r="A181" s="2"/>
      <c r="B181" s="2"/>
      <c r="C181" s="50"/>
      <c r="D181" s="29"/>
      <c r="E181" s="29"/>
      <c r="F181" s="94"/>
      <c r="G181" s="94"/>
      <c r="H181" s="2"/>
      <c r="I181" s="2"/>
      <c r="J181" s="2"/>
      <c r="K181" s="2"/>
      <c r="L181" s="2"/>
      <c r="M181" s="2"/>
      <c r="N181" s="2"/>
      <c r="O181" s="2"/>
      <c r="P181" s="2"/>
      <c r="Q181" s="2"/>
      <c r="R181" s="2"/>
      <c r="S181" s="2"/>
      <c r="T181" s="2"/>
      <c r="U181" s="2"/>
      <c r="V181" s="2"/>
      <c r="W181" s="2"/>
      <c r="X181" s="2"/>
      <c r="Y181" s="2"/>
      <c r="Z181" s="2"/>
      <c r="AA181" s="2"/>
      <c r="AB181" s="2"/>
    </row>
    <row r="182" spans="1:28" ht="13.5" customHeight="1">
      <c r="A182" s="2"/>
      <c r="B182" s="2"/>
      <c r="C182" s="50"/>
      <c r="D182" s="29"/>
      <c r="E182" s="29"/>
      <c r="F182" s="94"/>
      <c r="G182" s="94"/>
      <c r="H182" s="2"/>
      <c r="I182" s="2"/>
      <c r="J182" s="2"/>
      <c r="K182" s="2"/>
      <c r="L182" s="2"/>
      <c r="M182" s="2"/>
      <c r="N182" s="2"/>
      <c r="O182" s="2"/>
      <c r="P182" s="2"/>
      <c r="Q182" s="2"/>
      <c r="R182" s="2"/>
      <c r="S182" s="2"/>
      <c r="T182" s="2"/>
      <c r="U182" s="2"/>
      <c r="V182" s="2"/>
      <c r="W182" s="2"/>
      <c r="X182" s="2"/>
      <c r="Y182" s="2"/>
      <c r="Z182" s="2"/>
      <c r="AA182" s="2"/>
      <c r="AB182" s="2"/>
    </row>
    <row r="183" spans="1:28" ht="13.5" customHeight="1">
      <c r="A183" s="2"/>
      <c r="B183" s="2"/>
      <c r="C183" s="50"/>
      <c r="D183" s="29"/>
      <c r="E183" s="29"/>
      <c r="F183" s="94"/>
      <c r="G183" s="94"/>
      <c r="H183" s="2"/>
      <c r="I183" s="2"/>
      <c r="J183" s="2"/>
      <c r="K183" s="2"/>
      <c r="L183" s="2"/>
      <c r="M183" s="2"/>
      <c r="N183" s="2"/>
      <c r="O183" s="2"/>
      <c r="P183" s="2"/>
      <c r="Q183" s="2"/>
      <c r="R183" s="2"/>
      <c r="S183" s="2"/>
      <c r="T183" s="2"/>
      <c r="U183" s="2"/>
      <c r="V183" s="2"/>
      <c r="W183" s="2"/>
      <c r="X183" s="2"/>
      <c r="Y183" s="2"/>
      <c r="Z183" s="2"/>
      <c r="AA183" s="2"/>
      <c r="AB183" s="2"/>
    </row>
    <row r="184" spans="1:28" ht="13.5" customHeight="1">
      <c r="A184" s="2"/>
      <c r="B184" s="2"/>
      <c r="C184" s="50"/>
      <c r="D184" s="29"/>
      <c r="E184" s="29"/>
      <c r="F184" s="94"/>
      <c r="G184" s="94"/>
      <c r="H184" s="2"/>
      <c r="I184" s="2"/>
      <c r="J184" s="2"/>
      <c r="K184" s="2"/>
      <c r="L184" s="2"/>
      <c r="M184" s="2"/>
      <c r="N184" s="2"/>
      <c r="O184" s="2"/>
      <c r="P184" s="2"/>
      <c r="Q184" s="2"/>
      <c r="R184" s="2"/>
      <c r="S184" s="2"/>
      <c r="T184" s="2"/>
      <c r="U184" s="2"/>
      <c r="V184" s="2"/>
      <c r="W184" s="2"/>
      <c r="X184" s="2"/>
      <c r="Y184" s="2"/>
      <c r="Z184" s="2"/>
      <c r="AA184" s="2"/>
      <c r="AB184" s="2"/>
    </row>
    <row r="185" spans="1:28" ht="13.5" customHeight="1">
      <c r="A185" s="2"/>
      <c r="B185" s="2"/>
      <c r="C185" s="50"/>
      <c r="D185" s="29"/>
      <c r="E185" s="29"/>
      <c r="F185" s="94"/>
      <c r="G185" s="94"/>
      <c r="H185" s="2"/>
      <c r="I185" s="2"/>
      <c r="J185" s="2"/>
      <c r="K185" s="2"/>
      <c r="L185" s="2"/>
      <c r="M185" s="2"/>
      <c r="N185" s="2"/>
      <c r="O185" s="2"/>
      <c r="P185" s="2"/>
      <c r="Q185" s="2"/>
      <c r="R185" s="2"/>
      <c r="S185" s="2"/>
      <c r="T185" s="2"/>
      <c r="U185" s="2"/>
      <c r="V185" s="2"/>
      <c r="W185" s="2"/>
      <c r="X185" s="2"/>
      <c r="Y185" s="2"/>
      <c r="Z185" s="2"/>
      <c r="AA185" s="2"/>
      <c r="AB185" s="2"/>
    </row>
    <row r="186" spans="1:28" ht="13.5" customHeight="1">
      <c r="A186" s="2"/>
      <c r="B186" s="2"/>
      <c r="C186" s="50"/>
      <c r="D186" s="29"/>
      <c r="E186" s="29"/>
      <c r="F186" s="94"/>
      <c r="G186" s="94"/>
      <c r="H186" s="2"/>
      <c r="I186" s="2"/>
      <c r="J186" s="2"/>
      <c r="K186" s="2"/>
      <c r="L186" s="2"/>
      <c r="M186" s="2"/>
      <c r="N186" s="2"/>
      <c r="O186" s="2"/>
      <c r="P186" s="2"/>
      <c r="Q186" s="2"/>
      <c r="R186" s="2"/>
      <c r="S186" s="2"/>
      <c r="T186" s="2"/>
      <c r="U186" s="2"/>
      <c r="V186" s="2"/>
      <c r="W186" s="2"/>
      <c r="X186" s="2"/>
      <c r="Y186" s="2"/>
      <c r="Z186" s="2"/>
      <c r="AA186" s="2"/>
      <c r="AB186" s="2"/>
    </row>
    <row r="187" spans="1:28" ht="13.5" customHeight="1">
      <c r="A187" s="2"/>
      <c r="B187" s="2"/>
      <c r="C187" s="50"/>
      <c r="D187" s="29"/>
      <c r="E187" s="29"/>
      <c r="F187" s="94"/>
      <c r="G187" s="94"/>
      <c r="H187" s="2"/>
      <c r="I187" s="2"/>
      <c r="J187" s="2"/>
      <c r="K187" s="2"/>
      <c r="L187" s="2"/>
      <c r="M187" s="2"/>
      <c r="N187" s="2"/>
      <c r="O187" s="2"/>
      <c r="P187" s="2"/>
      <c r="Q187" s="2"/>
      <c r="R187" s="2"/>
      <c r="S187" s="2"/>
      <c r="T187" s="2"/>
      <c r="U187" s="2"/>
      <c r="V187" s="2"/>
      <c r="W187" s="2"/>
      <c r="X187" s="2"/>
      <c r="Y187" s="2"/>
      <c r="Z187" s="2"/>
      <c r="AA187" s="2"/>
      <c r="AB187" s="2"/>
    </row>
    <row r="188" spans="1:28" ht="13.5" customHeight="1">
      <c r="A188" s="2"/>
      <c r="B188" s="2"/>
      <c r="C188" s="50"/>
      <c r="D188" s="29"/>
      <c r="E188" s="29"/>
      <c r="F188" s="94"/>
      <c r="G188" s="94"/>
      <c r="H188" s="2"/>
      <c r="I188" s="2"/>
      <c r="J188" s="2"/>
      <c r="K188" s="2"/>
      <c r="L188" s="2"/>
      <c r="M188" s="2"/>
      <c r="N188" s="2"/>
      <c r="O188" s="2"/>
      <c r="P188" s="2"/>
      <c r="Q188" s="2"/>
      <c r="R188" s="2"/>
      <c r="S188" s="2"/>
      <c r="T188" s="2"/>
      <c r="U188" s="2"/>
      <c r="V188" s="2"/>
      <c r="W188" s="2"/>
      <c r="X188" s="2"/>
      <c r="Y188" s="2"/>
      <c r="Z188" s="2"/>
      <c r="AA188" s="2"/>
      <c r="AB188" s="2"/>
    </row>
    <row r="189" spans="1:28" ht="13.5" customHeight="1">
      <c r="A189" s="2"/>
      <c r="B189" s="2"/>
      <c r="C189" s="50"/>
      <c r="D189" s="29"/>
      <c r="E189" s="29"/>
      <c r="F189" s="94"/>
      <c r="G189" s="94"/>
      <c r="H189" s="2"/>
      <c r="I189" s="2"/>
      <c r="J189" s="2"/>
      <c r="K189" s="2"/>
      <c r="L189" s="2"/>
      <c r="M189" s="2"/>
      <c r="N189" s="2"/>
      <c r="O189" s="2"/>
      <c r="P189" s="2"/>
      <c r="Q189" s="2"/>
      <c r="R189" s="2"/>
      <c r="S189" s="2"/>
      <c r="T189" s="2"/>
      <c r="U189" s="2"/>
      <c r="V189" s="2"/>
      <c r="W189" s="2"/>
      <c r="X189" s="2"/>
      <c r="Y189" s="2"/>
      <c r="Z189" s="2"/>
      <c r="AA189" s="2"/>
      <c r="AB189" s="2"/>
    </row>
    <row r="190" spans="1:28" ht="13.5" customHeight="1">
      <c r="A190" s="2"/>
      <c r="B190" s="2"/>
      <c r="C190" s="50"/>
      <c r="D190" s="29"/>
      <c r="E190" s="29"/>
      <c r="F190" s="94"/>
      <c r="G190" s="94"/>
      <c r="H190" s="2"/>
      <c r="I190" s="2"/>
      <c r="J190" s="2"/>
      <c r="K190" s="2"/>
      <c r="L190" s="2"/>
      <c r="M190" s="2"/>
      <c r="N190" s="2"/>
      <c r="O190" s="2"/>
      <c r="P190" s="2"/>
      <c r="Q190" s="2"/>
      <c r="R190" s="2"/>
      <c r="S190" s="2"/>
      <c r="T190" s="2"/>
      <c r="U190" s="2"/>
      <c r="V190" s="2"/>
      <c r="W190" s="2"/>
      <c r="X190" s="2"/>
      <c r="Y190" s="2"/>
      <c r="Z190" s="2"/>
      <c r="AA190" s="2"/>
      <c r="AB190" s="2"/>
    </row>
    <row r="191" spans="1:28" ht="13.5" customHeight="1">
      <c r="A191" s="2"/>
      <c r="B191" s="2"/>
      <c r="C191" s="50"/>
      <c r="D191" s="29"/>
      <c r="E191" s="29"/>
      <c r="F191" s="94"/>
      <c r="G191" s="94"/>
      <c r="H191" s="2"/>
      <c r="I191" s="2"/>
      <c r="J191" s="2"/>
      <c r="K191" s="2"/>
      <c r="L191" s="2"/>
      <c r="M191" s="2"/>
      <c r="N191" s="2"/>
      <c r="O191" s="2"/>
      <c r="P191" s="2"/>
      <c r="Q191" s="2"/>
      <c r="R191" s="2"/>
      <c r="S191" s="2"/>
      <c r="T191" s="2"/>
      <c r="U191" s="2"/>
      <c r="V191" s="2"/>
      <c r="W191" s="2"/>
      <c r="X191" s="2"/>
      <c r="Y191" s="2"/>
      <c r="Z191" s="2"/>
      <c r="AA191" s="2"/>
      <c r="AB191" s="2"/>
    </row>
    <row r="192" spans="1:28" ht="13.5" customHeight="1">
      <c r="A192" s="2"/>
      <c r="B192" s="2"/>
      <c r="C192" s="50"/>
      <c r="D192" s="29"/>
      <c r="E192" s="29"/>
      <c r="F192" s="94"/>
      <c r="G192" s="94"/>
      <c r="H192" s="2"/>
      <c r="I192" s="2"/>
      <c r="J192" s="2"/>
      <c r="K192" s="2"/>
      <c r="L192" s="2"/>
      <c r="M192" s="2"/>
      <c r="N192" s="2"/>
      <c r="O192" s="2"/>
      <c r="P192" s="2"/>
      <c r="Q192" s="2"/>
      <c r="R192" s="2"/>
      <c r="S192" s="2"/>
      <c r="T192" s="2"/>
      <c r="U192" s="2"/>
      <c r="V192" s="2"/>
      <c r="W192" s="2"/>
      <c r="X192" s="2"/>
      <c r="Y192" s="2"/>
      <c r="Z192" s="2"/>
      <c r="AA192" s="2"/>
      <c r="AB192" s="2"/>
    </row>
    <row r="193" spans="1:28" ht="13.5" customHeight="1">
      <c r="A193" s="2"/>
      <c r="B193" s="2"/>
      <c r="C193" s="50"/>
      <c r="D193" s="29"/>
      <c r="E193" s="29"/>
      <c r="F193" s="94"/>
      <c r="G193" s="94"/>
      <c r="H193" s="2"/>
      <c r="I193" s="2"/>
      <c r="J193" s="2"/>
      <c r="K193" s="2"/>
      <c r="L193" s="2"/>
      <c r="M193" s="2"/>
      <c r="N193" s="2"/>
      <c r="O193" s="2"/>
      <c r="P193" s="2"/>
      <c r="Q193" s="2"/>
      <c r="R193" s="2"/>
      <c r="S193" s="2"/>
      <c r="T193" s="2"/>
      <c r="U193" s="2"/>
      <c r="V193" s="2"/>
      <c r="W193" s="2"/>
      <c r="X193" s="2"/>
      <c r="Y193" s="2"/>
      <c r="Z193" s="2"/>
      <c r="AA193" s="2"/>
      <c r="AB193" s="2"/>
    </row>
    <row r="194" spans="1:28" ht="13.5" customHeight="1">
      <c r="A194" s="2"/>
      <c r="B194" s="2"/>
      <c r="C194" s="50"/>
      <c r="D194" s="29"/>
      <c r="E194" s="29"/>
      <c r="F194" s="94"/>
      <c r="G194" s="94"/>
      <c r="H194" s="2"/>
      <c r="I194" s="2"/>
      <c r="J194" s="2"/>
      <c r="K194" s="2"/>
      <c r="L194" s="2"/>
      <c r="M194" s="2"/>
      <c r="N194" s="2"/>
      <c r="O194" s="2"/>
      <c r="P194" s="2"/>
      <c r="Q194" s="2"/>
      <c r="R194" s="2"/>
      <c r="S194" s="2"/>
      <c r="T194" s="2"/>
      <c r="U194" s="2"/>
      <c r="V194" s="2"/>
      <c r="W194" s="2"/>
      <c r="X194" s="2"/>
      <c r="Y194" s="2"/>
      <c r="Z194" s="2"/>
      <c r="AA194" s="2"/>
      <c r="AB194" s="2"/>
    </row>
    <row r="195" spans="1:28" ht="13.5" customHeight="1">
      <c r="A195" s="2"/>
      <c r="B195" s="2"/>
      <c r="C195" s="50"/>
      <c r="D195" s="29"/>
      <c r="E195" s="29"/>
      <c r="F195" s="94"/>
      <c r="G195" s="94"/>
      <c r="H195" s="2"/>
      <c r="I195" s="2"/>
      <c r="J195" s="2"/>
      <c r="K195" s="2"/>
      <c r="L195" s="2"/>
      <c r="M195" s="2"/>
      <c r="N195" s="2"/>
      <c r="O195" s="2"/>
      <c r="P195" s="2"/>
      <c r="Q195" s="2"/>
      <c r="R195" s="2"/>
      <c r="S195" s="2"/>
      <c r="T195" s="2"/>
      <c r="U195" s="2"/>
      <c r="V195" s="2"/>
      <c r="W195" s="2"/>
      <c r="X195" s="2"/>
      <c r="Y195" s="2"/>
      <c r="Z195" s="2"/>
      <c r="AA195" s="2"/>
      <c r="AB195" s="2"/>
    </row>
    <row r="196" spans="1:28" ht="13.5" customHeight="1">
      <c r="A196" s="2"/>
      <c r="B196" s="2"/>
      <c r="C196" s="50"/>
      <c r="D196" s="29"/>
      <c r="E196" s="29"/>
      <c r="F196" s="94"/>
      <c r="G196" s="94"/>
      <c r="H196" s="2"/>
      <c r="I196" s="2"/>
      <c r="J196" s="2"/>
      <c r="K196" s="2"/>
      <c r="L196" s="2"/>
      <c r="M196" s="2"/>
      <c r="N196" s="2"/>
      <c r="O196" s="2"/>
      <c r="P196" s="2"/>
      <c r="Q196" s="2"/>
      <c r="R196" s="2"/>
      <c r="S196" s="2"/>
      <c r="T196" s="2"/>
      <c r="U196" s="2"/>
      <c r="V196" s="2"/>
      <c r="W196" s="2"/>
      <c r="X196" s="2"/>
      <c r="Y196" s="2"/>
      <c r="Z196" s="2"/>
      <c r="AA196" s="2"/>
      <c r="AB196" s="2"/>
    </row>
    <row r="197" spans="1:28" ht="13.5" customHeight="1">
      <c r="A197" s="2"/>
      <c r="B197" s="2"/>
      <c r="C197" s="50"/>
      <c r="D197" s="29"/>
      <c r="E197" s="29"/>
      <c r="F197" s="94"/>
      <c r="G197" s="94"/>
      <c r="H197" s="2"/>
      <c r="I197" s="2"/>
      <c r="J197" s="2"/>
      <c r="K197" s="2"/>
      <c r="L197" s="2"/>
      <c r="M197" s="2"/>
      <c r="N197" s="2"/>
      <c r="O197" s="2"/>
      <c r="P197" s="2"/>
      <c r="Q197" s="2"/>
      <c r="R197" s="2"/>
      <c r="S197" s="2"/>
      <c r="T197" s="2"/>
      <c r="U197" s="2"/>
      <c r="V197" s="2"/>
      <c r="W197" s="2"/>
      <c r="X197" s="2"/>
      <c r="Y197" s="2"/>
      <c r="Z197" s="2"/>
      <c r="AA197" s="2"/>
      <c r="AB197" s="2"/>
    </row>
    <row r="198" spans="1:28" ht="13.5" customHeight="1">
      <c r="A198" s="2"/>
      <c r="B198" s="2"/>
      <c r="C198" s="50"/>
      <c r="D198" s="29"/>
      <c r="E198" s="29"/>
      <c r="F198" s="94"/>
      <c r="G198" s="94"/>
      <c r="H198" s="2"/>
      <c r="I198" s="2"/>
      <c r="J198" s="2"/>
      <c r="K198" s="2"/>
      <c r="L198" s="2"/>
      <c r="M198" s="2"/>
      <c r="N198" s="2"/>
      <c r="O198" s="2"/>
      <c r="P198" s="2"/>
      <c r="Q198" s="2"/>
      <c r="R198" s="2"/>
      <c r="S198" s="2"/>
      <c r="T198" s="2"/>
      <c r="U198" s="2"/>
      <c r="V198" s="2"/>
      <c r="W198" s="2"/>
      <c r="X198" s="2"/>
      <c r="Y198" s="2"/>
      <c r="Z198" s="2"/>
      <c r="AA198" s="2"/>
      <c r="AB198" s="2"/>
    </row>
    <row r="199" spans="1:28" ht="13.5" customHeight="1">
      <c r="A199" s="2"/>
      <c r="B199" s="2"/>
      <c r="C199" s="50"/>
      <c r="D199" s="29"/>
      <c r="E199" s="29"/>
      <c r="F199" s="94"/>
      <c r="G199" s="94"/>
      <c r="H199" s="2"/>
      <c r="I199" s="2"/>
      <c r="J199" s="2"/>
      <c r="K199" s="2"/>
      <c r="L199" s="2"/>
      <c r="M199" s="2"/>
      <c r="N199" s="2"/>
      <c r="O199" s="2"/>
      <c r="P199" s="2"/>
      <c r="Q199" s="2"/>
      <c r="R199" s="2"/>
      <c r="S199" s="2"/>
      <c r="T199" s="2"/>
      <c r="U199" s="2"/>
      <c r="V199" s="2"/>
      <c r="W199" s="2"/>
      <c r="X199" s="2"/>
      <c r="Y199" s="2"/>
      <c r="Z199" s="2"/>
      <c r="AA199" s="2"/>
      <c r="AB199" s="2"/>
    </row>
    <row r="200" spans="1:28" ht="13.5" customHeight="1">
      <c r="A200" s="2"/>
      <c r="B200" s="2"/>
      <c r="C200" s="50"/>
      <c r="D200" s="29"/>
      <c r="E200" s="29"/>
      <c r="F200" s="94"/>
      <c r="G200" s="94"/>
      <c r="H200" s="2"/>
      <c r="I200" s="2"/>
      <c r="J200" s="2"/>
      <c r="K200" s="2"/>
      <c r="L200" s="2"/>
      <c r="M200" s="2"/>
      <c r="N200" s="2"/>
      <c r="O200" s="2"/>
      <c r="P200" s="2"/>
      <c r="Q200" s="2"/>
      <c r="R200" s="2"/>
      <c r="S200" s="2"/>
      <c r="T200" s="2"/>
      <c r="U200" s="2"/>
      <c r="V200" s="2"/>
      <c r="W200" s="2"/>
      <c r="X200" s="2"/>
      <c r="Y200" s="2"/>
      <c r="Z200" s="2"/>
      <c r="AA200" s="2"/>
      <c r="AB200" s="2"/>
    </row>
    <row r="201" spans="1:28" ht="13.5" customHeight="1">
      <c r="A201" s="2"/>
      <c r="B201" s="2"/>
      <c r="C201" s="50"/>
      <c r="D201" s="29"/>
      <c r="E201" s="29"/>
      <c r="F201" s="94"/>
      <c r="G201" s="94"/>
      <c r="H201" s="2"/>
      <c r="I201" s="2"/>
      <c r="J201" s="2"/>
      <c r="K201" s="2"/>
      <c r="L201" s="2"/>
      <c r="M201" s="2"/>
      <c r="N201" s="2"/>
      <c r="O201" s="2"/>
      <c r="P201" s="2"/>
      <c r="Q201" s="2"/>
      <c r="R201" s="2"/>
      <c r="S201" s="2"/>
      <c r="T201" s="2"/>
      <c r="U201" s="2"/>
      <c r="V201" s="2"/>
      <c r="W201" s="2"/>
      <c r="X201" s="2"/>
      <c r="Y201" s="2"/>
      <c r="Z201" s="2"/>
      <c r="AA201" s="2"/>
      <c r="AB201" s="2"/>
    </row>
    <row r="202" spans="1:28" ht="13.5" customHeight="1">
      <c r="A202" s="2"/>
      <c r="B202" s="2"/>
      <c r="C202" s="50"/>
      <c r="D202" s="29"/>
      <c r="E202" s="29"/>
      <c r="F202" s="94"/>
      <c r="G202" s="94"/>
      <c r="H202" s="2"/>
      <c r="I202" s="2"/>
      <c r="J202" s="2"/>
      <c r="K202" s="2"/>
      <c r="L202" s="2"/>
      <c r="M202" s="2"/>
      <c r="N202" s="2"/>
      <c r="O202" s="2"/>
      <c r="P202" s="2"/>
      <c r="Q202" s="2"/>
      <c r="R202" s="2"/>
      <c r="S202" s="2"/>
      <c r="T202" s="2"/>
      <c r="U202" s="2"/>
      <c r="V202" s="2"/>
      <c r="W202" s="2"/>
      <c r="X202" s="2"/>
      <c r="Y202" s="2"/>
      <c r="Z202" s="2"/>
      <c r="AA202" s="2"/>
      <c r="AB202" s="2"/>
    </row>
    <row r="203" spans="1:28" ht="13.5" customHeight="1">
      <c r="A203" s="2"/>
      <c r="B203" s="2"/>
      <c r="C203" s="50"/>
      <c r="D203" s="29"/>
      <c r="E203" s="29"/>
      <c r="F203" s="94"/>
      <c r="G203" s="94"/>
      <c r="H203" s="2"/>
      <c r="I203" s="2"/>
      <c r="J203" s="2"/>
      <c r="K203" s="2"/>
      <c r="L203" s="2"/>
      <c r="M203" s="2"/>
      <c r="N203" s="2"/>
      <c r="O203" s="2"/>
      <c r="P203" s="2"/>
      <c r="Q203" s="2"/>
      <c r="R203" s="2"/>
      <c r="S203" s="2"/>
      <c r="T203" s="2"/>
      <c r="U203" s="2"/>
      <c r="V203" s="2"/>
      <c r="W203" s="2"/>
      <c r="X203" s="2"/>
      <c r="Y203" s="2"/>
      <c r="Z203" s="2"/>
      <c r="AA203" s="2"/>
      <c r="AB203" s="2"/>
    </row>
    <row r="204" spans="1:28" ht="13.5" customHeight="1">
      <c r="A204" s="2"/>
      <c r="B204" s="2"/>
      <c r="C204" s="50"/>
      <c r="D204" s="29"/>
      <c r="E204" s="29"/>
      <c r="F204" s="94"/>
      <c r="G204" s="94"/>
      <c r="H204" s="2"/>
      <c r="I204" s="2"/>
      <c r="J204" s="2"/>
      <c r="K204" s="2"/>
      <c r="L204" s="2"/>
      <c r="M204" s="2"/>
      <c r="N204" s="2"/>
      <c r="O204" s="2"/>
      <c r="P204" s="2"/>
      <c r="Q204" s="2"/>
      <c r="R204" s="2"/>
      <c r="S204" s="2"/>
      <c r="T204" s="2"/>
      <c r="U204" s="2"/>
      <c r="V204" s="2"/>
      <c r="W204" s="2"/>
      <c r="X204" s="2"/>
      <c r="Y204" s="2"/>
      <c r="Z204" s="2"/>
      <c r="AA204" s="2"/>
      <c r="AB204" s="2"/>
    </row>
    <row r="205" spans="1:28" ht="13.5" customHeight="1">
      <c r="A205" s="2"/>
      <c r="B205" s="2"/>
      <c r="C205" s="50"/>
      <c r="D205" s="29"/>
      <c r="E205" s="29"/>
      <c r="F205" s="94"/>
      <c r="G205" s="94"/>
      <c r="H205" s="2"/>
      <c r="I205" s="2"/>
      <c r="J205" s="2"/>
      <c r="K205" s="2"/>
      <c r="L205" s="2"/>
      <c r="M205" s="2"/>
      <c r="N205" s="2"/>
      <c r="O205" s="2"/>
      <c r="P205" s="2"/>
      <c r="Q205" s="2"/>
      <c r="R205" s="2"/>
      <c r="S205" s="2"/>
      <c r="T205" s="2"/>
      <c r="U205" s="2"/>
      <c r="V205" s="2"/>
      <c r="W205" s="2"/>
      <c r="X205" s="2"/>
      <c r="Y205" s="2"/>
      <c r="Z205" s="2"/>
      <c r="AA205" s="2"/>
      <c r="AB205" s="2"/>
    </row>
    <row r="206" spans="1:28" ht="13.5" customHeight="1">
      <c r="A206" s="2"/>
      <c r="B206" s="2"/>
      <c r="C206" s="50"/>
      <c r="D206" s="29"/>
      <c r="E206" s="29"/>
      <c r="F206" s="94"/>
      <c r="G206" s="94"/>
      <c r="H206" s="2"/>
      <c r="I206" s="2"/>
      <c r="J206" s="2"/>
      <c r="K206" s="2"/>
      <c r="L206" s="2"/>
      <c r="M206" s="2"/>
      <c r="N206" s="2"/>
      <c r="O206" s="2"/>
      <c r="P206" s="2"/>
      <c r="Q206" s="2"/>
      <c r="R206" s="2"/>
      <c r="S206" s="2"/>
      <c r="T206" s="2"/>
      <c r="U206" s="2"/>
      <c r="V206" s="2"/>
      <c r="W206" s="2"/>
      <c r="X206" s="2"/>
      <c r="Y206" s="2"/>
      <c r="Z206" s="2"/>
      <c r="AA206" s="2"/>
      <c r="AB206" s="2"/>
    </row>
    <row r="207" spans="1:28" ht="13.5" customHeight="1">
      <c r="A207" s="2"/>
      <c r="B207" s="2"/>
      <c r="C207" s="50"/>
      <c r="D207" s="29"/>
      <c r="E207" s="29"/>
      <c r="F207" s="94"/>
      <c r="G207" s="94"/>
      <c r="H207" s="2"/>
      <c r="I207" s="2"/>
      <c r="J207" s="2"/>
      <c r="K207" s="2"/>
      <c r="L207" s="2"/>
      <c r="M207" s="2"/>
      <c r="N207" s="2"/>
      <c r="O207" s="2"/>
      <c r="P207" s="2"/>
      <c r="Q207" s="2"/>
      <c r="R207" s="2"/>
      <c r="S207" s="2"/>
      <c r="T207" s="2"/>
      <c r="U207" s="2"/>
      <c r="V207" s="2"/>
      <c r="W207" s="2"/>
      <c r="X207" s="2"/>
      <c r="Y207" s="2"/>
      <c r="Z207" s="2"/>
      <c r="AA207" s="2"/>
      <c r="AB207" s="2"/>
    </row>
    <row r="208" spans="1:28" ht="13.5" customHeight="1">
      <c r="A208" s="2"/>
      <c r="B208" s="2"/>
      <c r="C208" s="50"/>
      <c r="D208" s="29"/>
      <c r="E208" s="29"/>
      <c r="F208" s="94"/>
      <c r="G208" s="94"/>
      <c r="H208" s="2"/>
      <c r="I208" s="2"/>
      <c r="J208" s="2"/>
      <c r="K208" s="2"/>
      <c r="L208" s="2"/>
      <c r="M208" s="2"/>
      <c r="N208" s="2"/>
      <c r="O208" s="2"/>
      <c r="P208" s="2"/>
      <c r="Q208" s="2"/>
      <c r="R208" s="2"/>
      <c r="S208" s="2"/>
      <c r="T208" s="2"/>
      <c r="U208" s="2"/>
      <c r="V208" s="2"/>
      <c r="W208" s="2"/>
      <c r="X208" s="2"/>
      <c r="Y208" s="2"/>
      <c r="Z208" s="2"/>
      <c r="AA208" s="2"/>
      <c r="AB208" s="2"/>
    </row>
    <row r="209" spans="1:28" ht="13.5" customHeight="1">
      <c r="A209" s="2"/>
      <c r="B209" s="2"/>
      <c r="C209" s="50"/>
      <c r="D209" s="29"/>
      <c r="E209" s="29"/>
      <c r="F209" s="94"/>
      <c r="G209" s="94"/>
      <c r="H209" s="2"/>
      <c r="I209" s="2"/>
      <c r="J209" s="2"/>
      <c r="K209" s="2"/>
      <c r="L209" s="2"/>
      <c r="M209" s="2"/>
      <c r="N209" s="2"/>
      <c r="O209" s="2"/>
      <c r="P209" s="2"/>
      <c r="Q209" s="2"/>
      <c r="R209" s="2"/>
      <c r="S209" s="2"/>
      <c r="T209" s="2"/>
      <c r="U209" s="2"/>
      <c r="V209" s="2"/>
      <c r="W209" s="2"/>
      <c r="X209" s="2"/>
      <c r="Y209" s="2"/>
      <c r="Z209" s="2"/>
      <c r="AA209" s="2"/>
      <c r="AB209" s="2"/>
    </row>
    <row r="210" spans="1:28" ht="13.5" customHeight="1">
      <c r="A210" s="2"/>
      <c r="B210" s="2"/>
      <c r="C210" s="50"/>
      <c r="D210" s="29"/>
      <c r="E210" s="29"/>
      <c r="F210" s="94"/>
      <c r="G210" s="94"/>
      <c r="H210" s="2"/>
      <c r="I210" s="2"/>
      <c r="J210" s="2"/>
      <c r="K210" s="2"/>
      <c r="L210" s="2"/>
      <c r="M210" s="2"/>
      <c r="N210" s="2"/>
      <c r="O210" s="2"/>
      <c r="P210" s="2"/>
      <c r="Q210" s="2"/>
      <c r="R210" s="2"/>
      <c r="S210" s="2"/>
      <c r="T210" s="2"/>
      <c r="U210" s="2"/>
      <c r="V210" s="2"/>
      <c r="W210" s="2"/>
      <c r="X210" s="2"/>
      <c r="Y210" s="2"/>
      <c r="Z210" s="2"/>
      <c r="AA210" s="2"/>
      <c r="AB210" s="2"/>
    </row>
    <row r="211" spans="1:28" ht="13.5" customHeight="1">
      <c r="A211" s="2"/>
      <c r="B211" s="2"/>
      <c r="C211" s="50"/>
      <c r="D211" s="29"/>
      <c r="E211" s="29"/>
      <c r="F211" s="94"/>
      <c r="G211" s="94"/>
      <c r="H211" s="2"/>
      <c r="I211" s="2"/>
      <c r="J211" s="2"/>
      <c r="K211" s="2"/>
      <c r="L211" s="2"/>
      <c r="M211" s="2"/>
      <c r="N211" s="2"/>
      <c r="O211" s="2"/>
      <c r="P211" s="2"/>
      <c r="Q211" s="2"/>
      <c r="R211" s="2"/>
      <c r="S211" s="2"/>
      <c r="T211" s="2"/>
      <c r="U211" s="2"/>
      <c r="V211" s="2"/>
      <c r="W211" s="2"/>
      <c r="X211" s="2"/>
      <c r="Y211" s="2"/>
      <c r="Z211" s="2"/>
      <c r="AA211" s="2"/>
      <c r="AB211" s="2"/>
    </row>
    <row r="212" spans="1:28" ht="13.5" customHeight="1">
      <c r="A212" s="2"/>
      <c r="B212" s="2"/>
      <c r="C212" s="50"/>
      <c r="D212" s="29"/>
      <c r="E212" s="29"/>
      <c r="F212" s="94"/>
      <c r="G212" s="94"/>
      <c r="H212" s="2"/>
      <c r="I212" s="2"/>
      <c r="J212" s="2"/>
      <c r="K212" s="2"/>
      <c r="L212" s="2"/>
      <c r="M212" s="2"/>
      <c r="N212" s="2"/>
      <c r="O212" s="2"/>
      <c r="P212" s="2"/>
      <c r="Q212" s="2"/>
      <c r="R212" s="2"/>
      <c r="S212" s="2"/>
      <c r="T212" s="2"/>
      <c r="U212" s="2"/>
      <c r="V212" s="2"/>
      <c r="W212" s="2"/>
      <c r="X212" s="2"/>
      <c r="Y212" s="2"/>
      <c r="Z212" s="2"/>
      <c r="AA212" s="2"/>
      <c r="AB212" s="2"/>
    </row>
    <row r="213" spans="1:28" ht="13.5" customHeight="1">
      <c r="A213" s="2"/>
      <c r="B213" s="2"/>
      <c r="C213" s="50"/>
      <c r="D213" s="29"/>
      <c r="E213" s="29"/>
      <c r="F213" s="94"/>
      <c r="G213" s="94"/>
      <c r="H213" s="2"/>
      <c r="I213" s="2"/>
      <c r="J213" s="2"/>
      <c r="K213" s="2"/>
      <c r="L213" s="2"/>
      <c r="M213" s="2"/>
      <c r="N213" s="2"/>
      <c r="O213" s="2"/>
      <c r="P213" s="2"/>
      <c r="Q213" s="2"/>
      <c r="R213" s="2"/>
      <c r="S213" s="2"/>
      <c r="T213" s="2"/>
      <c r="U213" s="2"/>
      <c r="V213" s="2"/>
      <c r="W213" s="2"/>
      <c r="X213" s="2"/>
      <c r="Y213" s="2"/>
      <c r="Z213" s="2"/>
      <c r="AA213" s="2"/>
      <c r="AB213" s="2"/>
    </row>
    <row r="214" spans="1:28" ht="13.5" customHeight="1">
      <c r="A214" s="2"/>
      <c r="B214" s="2"/>
      <c r="C214" s="50"/>
      <c r="D214" s="29"/>
      <c r="E214" s="29"/>
      <c r="F214" s="94"/>
      <c r="G214" s="94"/>
      <c r="H214" s="2"/>
      <c r="I214" s="2"/>
      <c r="J214" s="2"/>
      <c r="K214" s="2"/>
      <c r="L214" s="2"/>
      <c r="M214" s="2"/>
      <c r="N214" s="2"/>
      <c r="O214" s="2"/>
      <c r="P214" s="2"/>
      <c r="Q214" s="2"/>
      <c r="R214" s="2"/>
      <c r="S214" s="2"/>
      <c r="T214" s="2"/>
      <c r="U214" s="2"/>
      <c r="V214" s="2"/>
      <c r="W214" s="2"/>
      <c r="X214" s="2"/>
      <c r="Y214" s="2"/>
      <c r="Z214" s="2"/>
      <c r="AA214" s="2"/>
      <c r="AB214" s="2"/>
    </row>
    <row r="215" spans="1:28" ht="13.5" customHeight="1">
      <c r="A215" s="2"/>
      <c r="B215" s="2"/>
      <c r="C215" s="50"/>
      <c r="D215" s="29"/>
      <c r="E215" s="29"/>
      <c r="F215" s="94"/>
      <c r="G215" s="94"/>
      <c r="H215" s="2"/>
      <c r="I215" s="2"/>
      <c r="J215" s="2"/>
      <c r="K215" s="2"/>
      <c r="L215" s="2"/>
      <c r="M215" s="2"/>
      <c r="N215" s="2"/>
      <c r="O215" s="2"/>
      <c r="P215" s="2"/>
      <c r="Q215" s="2"/>
      <c r="R215" s="2"/>
      <c r="S215" s="2"/>
      <c r="T215" s="2"/>
      <c r="U215" s="2"/>
      <c r="V215" s="2"/>
      <c r="W215" s="2"/>
      <c r="X215" s="2"/>
      <c r="Y215" s="2"/>
      <c r="Z215" s="2"/>
      <c r="AA215" s="2"/>
      <c r="AB215" s="2"/>
    </row>
    <row r="216" spans="1:28" ht="13.5" customHeight="1">
      <c r="A216" s="2"/>
      <c r="B216" s="2"/>
      <c r="C216" s="50"/>
      <c r="D216" s="29"/>
      <c r="E216" s="29"/>
      <c r="F216" s="94"/>
      <c r="G216" s="94"/>
      <c r="H216" s="2"/>
      <c r="I216" s="2"/>
      <c r="J216" s="2"/>
      <c r="K216" s="2"/>
      <c r="L216" s="2"/>
      <c r="M216" s="2"/>
      <c r="N216" s="2"/>
      <c r="O216" s="2"/>
      <c r="P216" s="2"/>
      <c r="Q216" s="2"/>
      <c r="R216" s="2"/>
      <c r="S216" s="2"/>
      <c r="T216" s="2"/>
      <c r="U216" s="2"/>
      <c r="V216" s="2"/>
      <c r="W216" s="2"/>
      <c r="X216" s="2"/>
      <c r="Y216" s="2"/>
      <c r="Z216" s="2"/>
      <c r="AA216" s="2"/>
      <c r="AB216" s="2"/>
    </row>
    <row r="217" spans="1:28" ht="13.5" customHeight="1">
      <c r="A217" s="2"/>
      <c r="B217" s="2"/>
      <c r="C217" s="50"/>
      <c r="D217" s="29"/>
      <c r="E217" s="29"/>
      <c r="F217" s="94"/>
      <c r="G217" s="94"/>
      <c r="H217" s="2"/>
      <c r="I217" s="2"/>
      <c r="J217" s="2"/>
      <c r="K217" s="2"/>
      <c r="L217" s="2"/>
      <c r="M217" s="2"/>
      <c r="N217" s="2"/>
      <c r="O217" s="2"/>
      <c r="P217" s="2"/>
      <c r="Q217" s="2"/>
      <c r="R217" s="2"/>
      <c r="S217" s="2"/>
      <c r="T217" s="2"/>
      <c r="U217" s="2"/>
      <c r="V217" s="2"/>
      <c r="W217" s="2"/>
      <c r="X217" s="2"/>
      <c r="Y217" s="2"/>
      <c r="Z217" s="2"/>
      <c r="AA217" s="2"/>
      <c r="AB217" s="2"/>
    </row>
    <row r="218" spans="1:28" ht="13.5" customHeight="1">
      <c r="A218" s="2"/>
      <c r="B218" s="2"/>
      <c r="C218" s="50"/>
      <c r="D218" s="29"/>
      <c r="E218" s="29"/>
      <c r="F218" s="94"/>
      <c r="G218" s="94"/>
      <c r="H218" s="2"/>
      <c r="I218" s="2"/>
      <c r="J218" s="2"/>
      <c r="K218" s="2"/>
      <c r="L218" s="2"/>
      <c r="M218" s="2"/>
      <c r="N218" s="2"/>
      <c r="O218" s="2"/>
      <c r="P218" s="2"/>
      <c r="Q218" s="2"/>
      <c r="R218" s="2"/>
      <c r="S218" s="2"/>
      <c r="T218" s="2"/>
      <c r="U218" s="2"/>
      <c r="V218" s="2"/>
      <c r="W218" s="2"/>
      <c r="X218" s="2"/>
      <c r="Y218" s="2"/>
      <c r="Z218" s="2"/>
      <c r="AA218" s="2"/>
      <c r="AB218" s="2"/>
    </row>
    <row r="219" spans="1:28" ht="13.5" customHeight="1">
      <c r="A219" s="2"/>
      <c r="B219" s="2"/>
      <c r="C219" s="50"/>
      <c r="D219" s="29"/>
      <c r="E219" s="29"/>
      <c r="F219" s="94"/>
      <c r="G219" s="94"/>
      <c r="H219" s="2"/>
      <c r="I219" s="2"/>
      <c r="J219" s="2"/>
      <c r="K219" s="2"/>
      <c r="L219" s="2"/>
      <c r="M219" s="2"/>
      <c r="N219" s="2"/>
      <c r="O219" s="2"/>
      <c r="P219" s="2"/>
      <c r="Q219" s="2"/>
      <c r="R219" s="2"/>
      <c r="S219" s="2"/>
      <c r="T219" s="2"/>
      <c r="U219" s="2"/>
      <c r="V219" s="2"/>
      <c r="W219" s="2"/>
      <c r="X219" s="2"/>
      <c r="Y219" s="2"/>
      <c r="Z219" s="2"/>
      <c r="AA219" s="2"/>
      <c r="AB219" s="2"/>
    </row>
    <row r="220" spans="1:28" ht="13.5" customHeight="1">
      <c r="A220" s="2"/>
      <c r="B220" s="2"/>
      <c r="C220" s="50"/>
      <c r="D220" s="29"/>
      <c r="E220" s="29"/>
      <c r="F220" s="94"/>
      <c r="G220" s="94"/>
      <c r="H220" s="2"/>
      <c r="I220" s="2"/>
      <c r="J220" s="2"/>
      <c r="K220" s="2"/>
      <c r="L220" s="2"/>
      <c r="M220" s="2"/>
      <c r="N220" s="2"/>
      <c r="O220" s="2"/>
      <c r="P220" s="2"/>
      <c r="Q220" s="2"/>
      <c r="R220" s="2"/>
      <c r="S220" s="2"/>
      <c r="T220" s="2"/>
      <c r="U220" s="2"/>
      <c r="V220" s="2"/>
      <c r="W220" s="2"/>
      <c r="X220" s="2"/>
      <c r="Y220" s="2"/>
      <c r="Z220" s="2"/>
      <c r="AA220" s="2"/>
      <c r="AB220" s="2"/>
    </row>
    <row r="221" spans="1:28" ht="13.5" customHeight="1">
      <c r="A221" s="2"/>
      <c r="B221" s="2"/>
      <c r="C221" s="50"/>
      <c r="D221" s="29"/>
      <c r="E221" s="29"/>
      <c r="F221" s="94"/>
      <c r="G221" s="94"/>
      <c r="H221" s="2"/>
      <c r="I221" s="2"/>
      <c r="J221" s="2"/>
      <c r="K221" s="2"/>
      <c r="L221" s="2"/>
      <c r="M221" s="2"/>
      <c r="N221" s="2"/>
      <c r="O221" s="2"/>
      <c r="P221" s="2"/>
      <c r="Q221" s="2"/>
      <c r="R221" s="2"/>
      <c r="S221" s="2"/>
      <c r="T221" s="2"/>
      <c r="U221" s="2"/>
      <c r="V221" s="2"/>
      <c r="W221" s="2"/>
      <c r="X221" s="2"/>
      <c r="Y221" s="2"/>
      <c r="Z221" s="2"/>
      <c r="AA221" s="2"/>
      <c r="AB221" s="2"/>
    </row>
    <row r="222" spans="1:28" ht="13.5" customHeight="1">
      <c r="A222" s="2"/>
      <c r="B222" s="2"/>
      <c r="C222" s="50"/>
      <c r="D222" s="29"/>
      <c r="E222" s="29"/>
      <c r="F222" s="94"/>
      <c r="G222" s="94"/>
      <c r="H222" s="2"/>
      <c r="I222" s="2"/>
      <c r="J222" s="2"/>
      <c r="K222" s="2"/>
      <c r="L222" s="2"/>
      <c r="M222" s="2"/>
      <c r="N222" s="2"/>
      <c r="O222" s="2"/>
      <c r="P222" s="2"/>
      <c r="Q222" s="2"/>
      <c r="R222" s="2"/>
      <c r="S222" s="2"/>
      <c r="T222" s="2"/>
      <c r="U222" s="2"/>
      <c r="V222" s="2"/>
      <c r="W222" s="2"/>
      <c r="X222" s="2"/>
      <c r="Y222" s="2"/>
      <c r="Z222" s="2"/>
      <c r="AA222" s="2"/>
      <c r="AB222" s="2"/>
    </row>
    <row r="223" spans="1:28" ht="13.5" customHeight="1">
      <c r="A223" s="2"/>
      <c r="B223" s="2"/>
      <c r="C223" s="50"/>
      <c r="D223" s="29"/>
      <c r="E223" s="29"/>
      <c r="F223" s="94"/>
      <c r="G223" s="94"/>
      <c r="H223" s="2"/>
      <c r="I223" s="2"/>
      <c r="J223" s="2"/>
      <c r="K223" s="2"/>
      <c r="L223" s="2"/>
      <c r="M223" s="2"/>
      <c r="N223" s="2"/>
      <c r="O223" s="2"/>
      <c r="P223" s="2"/>
      <c r="Q223" s="2"/>
      <c r="R223" s="2"/>
      <c r="S223" s="2"/>
      <c r="T223" s="2"/>
      <c r="U223" s="2"/>
      <c r="V223" s="2"/>
      <c r="W223" s="2"/>
      <c r="X223" s="2"/>
      <c r="Y223" s="2"/>
      <c r="Z223" s="2"/>
      <c r="AA223" s="2"/>
      <c r="AB223" s="2"/>
    </row>
    <row r="224" spans="1:28" ht="13.5" customHeight="1">
      <c r="A224" s="2"/>
      <c r="B224" s="2"/>
      <c r="C224" s="50"/>
      <c r="D224" s="29"/>
      <c r="E224" s="29"/>
      <c r="F224" s="94"/>
      <c r="G224" s="94"/>
      <c r="H224" s="2"/>
      <c r="I224" s="2"/>
      <c r="J224" s="2"/>
      <c r="K224" s="2"/>
      <c r="L224" s="2"/>
      <c r="M224" s="2"/>
      <c r="N224" s="2"/>
      <c r="O224" s="2"/>
      <c r="P224" s="2"/>
      <c r="Q224" s="2"/>
      <c r="R224" s="2"/>
      <c r="S224" s="2"/>
      <c r="T224" s="2"/>
      <c r="U224" s="2"/>
      <c r="V224" s="2"/>
      <c r="W224" s="2"/>
      <c r="X224" s="2"/>
      <c r="Y224" s="2"/>
      <c r="Z224" s="2"/>
      <c r="AA224" s="2"/>
      <c r="AB224" s="2"/>
    </row>
    <row r="225" spans="1:28" ht="13.5" customHeight="1">
      <c r="A225" s="2"/>
      <c r="B225" s="2"/>
      <c r="C225" s="50"/>
      <c r="D225" s="29"/>
      <c r="E225" s="29"/>
      <c r="F225" s="94"/>
      <c r="G225" s="94"/>
      <c r="H225" s="2"/>
      <c r="I225" s="2"/>
      <c r="J225" s="2"/>
      <c r="K225" s="2"/>
      <c r="L225" s="2"/>
      <c r="M225" s="2"/>
      <c r="N225" s="2"/>
      <c r="O225" s="2"/>
      <c r="P225" s="2"/>
      <c r="Q225" s="2"/>
      <c r="R225" s="2"/>
      <c r="S225" s="2"/>
      <c r="T225" s="2"/>
      <c r="U225" s="2"/>
      <c r="V225" s="2"/>
      <c r="W225" s="2"/>
      <c r="X225" s="2"/>
      <c r="Y225" s="2"/>
      <c r="Z225" s="2"/>
      <c r="AA225" s="2"/>
      <c r="AB225" s="2"/>
    </row>
    <row r="226" spans="1:28" ht="13.5" customHeight="1">
      <c r="A226" s="2"/>
      <c r="B226" s="2"/>
      <c r="C226" s="50"/>
      <c r="D226" s="29"/>
      <c r="E226" s="29"/>
      <c r="F226" s="94"/>
      <c r="G226" s="94"/>
      <c r="H226" s="2"/>
      <c r="I226" s="2"/>
      <c r="J226" s="2"/>
      <c r="K226" s="2"/>
      <c r="L226" s="2"/>
      <c r="M226" s="2"/>
      <c r="N226" s="2"/>
      <c r="O226" s="2"/>
      <c r="P226" s="2"/>
      <c r="Q226" s="2"/>
      <c r="R226" s="2"/>
      <c r="S226" s="2"/>
      <c r="T226" s="2"/>
      <c r="U226" s="2"/>
      <c r="V226" s="2"/>
      <c r="W226" s="2"/>
      <c r="X226" s="2"/>
      <c r="Y226" s="2"/>
      <c r="Z226" s="2"/>
      <c r="AA226" s="2"/>
      <c r="AB226" s="2"/>
    </row>
    <row r="227" spans="1:28" ht="13.5" customHeight="1">
      <c r="A227" s="2"/>
      <c r="B227" s="2"/>
      <c r="C227" s="50"/>
      <c r="D227" s="29"/>
      <c r="E227" s="29"/>
      <c r="F227" s="94"/>
      <c r="G227" s="94"/>
      <c r="H227" s="2"/>
      <c r="I227" s="2"/>
      <c r="J227" s="2"/>
      <c r="K227" s="2"/>
      <c r="L227" s="2"/>
      <c r="M227" s="2"/>
      <c r="N227" s="2"/>
      <c r="O227" s="2"/>
      <c r="P227" s="2"/>
      <c r="Q227" s="2"/>
      <c r="R227" s="2"/>
      <c r="S227" s="2"/>
      <c r="T227" s="2"/>
      <c r="U227" s="2"/>
      <c r="V227" s="2"/>
      <c r="W227" s="2"/>
      <c r="X227" s="2"/>
      <c r="Y227" s="2"/>
      <c r="Z227" s="2"/>
      <c r="AA227" s="2"/>
      <c r="AB227" s="2"/>
    </row>
    <row r="228" spans="1:28" ht="13.5" customHeight="1">
      <c r="A228" s="2"/>
      <c r="B228" s="2"/>
      <c r="C228" s="50"/>
      <c r="D228" s="29"/>
      <c r="E228" s="29"/>
      <c r="F228" s="94"/>
      <c r="G228" s="94"/>
      <c r="H228" s="2"/>
      <c r="I228" s="2"/>
      <c r="J228" s="2"/>
      <c r="K228" s="2"/>
      <c r="L228" s="2"/>
      <c r="M228" s="2"/>
      <c r="N228" s="2"/>
      <c r="O228" s="2"/>
      <c r="P228" s="2"/>
      <c r="Q228" s="2"/>
      <c r="R228" s="2"/>
      <c r="S228" s="2"/>
      <c r="T228" s="2"/>
      <c r="U228" s="2"/>
      <c r="V228" s="2"/>
      <c r="W228" s="2"/>
      <c r="X228" s="2"/>
      <c r="Y228" s="2"/>
      <c r="Z228" s="2"/>
      <c r="AA228" s="2"/>
      <c r="AB228" s="2"/>
    </row>
    <row r="229" spans="1:28" ht="13.5" customHeight="1">
      <c r="A229" s="2"/>
      <c r="B229" s="2"/>
      <c r="C229" s="50"/>
      <c r="D229" s="29"/>
      <c r="E229" s="29"/>
      <c r="F229" s="94"/>
      <c r="G229" s="94"/>
      <c r="H229" s="2"/>
      <c r="I229" s="2"/>
      <c r="J229" s="2"/>
      <c r="K229" s="2"/>
      <c r="L229" s="2"/>
      <c r="M229" s="2"/>
      <c r="N229" s="2"/>
      <c r="O229" s="2"/>
      <c r="P229" s="2"/>
      <c r="Q229" s="2"/>
      <c r="R229" s="2"/>
      <c r="S229" s="2"/>
      <c r="T229" s="2"/>
      <c r="U229" s="2"/>
      <c r="V229" s="2"/>
      <c r="W229" s="2"/>
      <c r="X229" s="2"/>
      <c r="Y229" s="2"/>
      <c r="Z229" s="2"/>
      <c r="AA229" s="2"/>
      <c r="AB229" s="2"/>
    </row>
    <row r="230" spans="1:28" ht="13.5" customHeight="1">
      <c r="A230" s="2"/>
      <c r="B230" s="2"/>
      <c r="C230" s="50"/>
      <c r="D230" s="29"/>
      <c r="E230" s="29"/>
      <c r="F230" s="94"/>
      <c r="G230" s="94"/>
      <c r="H230" s="2"/>
      <c r="I230" s="2"/>
      <c r="J230" s="2"/>
      <c r="K230" s="2"/>
      <c r="L230" s="2"/>
      <c r="M230" s="2"/>
      <c r="N230" s="2"/>
      <c r="O230" s="2"/>
      <c r="P230" s="2"/>
      <c r="Q230" s="2"/>
      <c r="R230" s="2"/>
      <c r="S230" s="2"/>
      <c r="T230" s="2"/>
      <c r="U230" s="2"/>
      <c r="V230" s="2"/>
      <c r="W230" s="2"/>
      <c r="X230" s="2"/>
      <c r="Y230" s="2"/>
      <c r="Z230" s="2"/>
      <c r="AA230" s="2"/>
      <c r="AB230" s="2"/>
    </row>
    <row r="231" spans="1:28" ht="13.5" customHeight="1">
      <c r="A231" s="2"/>
      <c r="B231" s="2"/>
      <c r="C231" s="50"/>
      <c r="D231" s="29"/>
      <c r="E231" s="29"/>
      <c r="F231" s="94"/>
      <c r="G231" s="94"/>
      <c r="H231" s="2"/>
      <c r="I231" s="2"/>
      <c r="J231" s="2"/>
      <c r="K231" s="2"/>
      <c r="L231" s="2"/>
      <c r="M231" s="2"/>
      <c r="N231" s="2"/>
      <c r="O231" s="2"/>
      <c r="P231" s="2"/>
      <c r="Q231" s="2"/>
      <c r="R231" s="2"/>
      <c r="S231" s="2"/>
      <c r="T231" s="2"/>
      <c r="U231" s="2"/>
      <c r="V231" s="2"/>
      <c r="W231" s="2"/>
      <c r="X231" s="2"/>
      <c r="Y231" s="2"/>
      <c r="Z231" s="2"/>
      <c r="AA231" s="2"/>
      <c r="AB231" s="2"/>
    </row>
    <row r="232" spans="1:28" ht="13.5" customHeight="1">
      <c r="A232" s="2"/>
      <c r="B232" s="2"/>
      <c r="C232" s="50"/>
      <c r="D232" s="29"/>
      <c r="E232" s="29"/>
      <c r="F232" s="94"/>
      <c r="G232" s="94"/>
      <c r="H232" s="2"/>
      <c r="I232" s="2"/>
      <c r="J232" s="2"/>
      <c r="K232" s="2"/>
      <c r="L232" s="2"/>
      <c r="M232" s="2"/>
      <c r="N232" s="2"/>
      <c r="O232" s="2"/>
      <c r="P232" s="2"/>
      <c r="Q232" s="2"/>
      <c r="R232" s="2"/>
      <c r="S232" s="2"/>
      <c r="T232" s="2"/>
      <c r="U232" s="2"/>
      <c r="V232" s="2"/>
      <c r="W232" s="2"/>
      <c r="X232" s="2"/>
      <c r="Y232" s="2"/>
      <c r="Z232" s="2"/>
      <c r="AA232" s="2"/>
      <c r="AB232" s="2"/>
    </row>
    <row r="233" spans="1:28" ht="13.5" customHeight="1">
      <c r="A233" s="2"/>
      <c r="B233" s="2"/>
      <c r="C233" s="50"/>
      <c r="D233" s="29"/>
      <c r="E233" s="29"/>
      <c r="F233" s="94"/>
      <c r="G233" s="94"/>
      <c r="H233" s="2"/>
      <c r="I233" s="2"/>
      <c r="J233" s="2"/>
      <c r="K233" s="2"/>
      <c r="L233" s="2"/>
      <c r="M233" s="2"/>
      <c r="N233" s="2"/>
      <c r="O233" s="2"/>
      <c r="P233" s="2"/>
      <c r="Q233" s="2"/>
      <c r="R233" s="2"/>
      <c r="S233" s="2"/>
      <c r="T233" s="2"/>
      <c r="U233" s="2"/>
      <c r="V233" s="2"/>
      <c r="W233" s="2"/>
      <c r="X233" s="2"/>
      <c r="Y233" s="2"/>
      <c r="Z233" s="2"/>
      <c r="AA233" s="2"/>
      <c r="AB233" s="2"/>
    </row>
    <row r="234" spans="1:28" ht="13.5" customHeight="1">
      <c r="A234" s="2"/>
      <c r="B234" s="2"/>
      <c r="C234" s="50"/>
      <c r="D234" s="29"/>
      <c r="E234" s="29"/>
      <c r="F234" s="94"/>
      <c r="G234" s="94"/>
      <c r="H234" s="2"/>
      <c r="I234" s="2"/>
      <c r="J234" s="2"/>
      <c r="K234" s="2"/>
      <c r="L234" s="2"/>
      <c r="M234" s="2"/>
      <c r="N234" s="2"/>
      <c r="O234" s="2"/>
      <c r="P234" s="2"/>
      <c r="Q234" s="2"/>
      <c r="R234" s="2"/>
      <c r="S234" s="2"/>
      <c r="T234" s="2"/>
      <c r="U234" s="2"/>
      <c r="V234" s="2"/>
      <c r="W234" s="2"/>
      <c r="X234" s="2"/>
      <c r="Y234" s="2"/>
      <c r="Z234" s="2"/>
      <c r="AA234" s="2"/>
      <c r="AB234" s="2"/>
    </row>
    <row r="235" spans="1:28" ht="13.5" customHeight="1">
      <c r="A235" s="2"/>
      <c r="B235" s="2"/>
      <c r="C235" s="50"/>
      <c r="D235" s="29"/>
      <c r="E235" s="29"/>
      <c r="F235" s="94"/>
      <c r="G235" s="94"/>
      <c r="H235" s="2"/>
      <c r="I235" s="2"/>
      <c r="J235" s="2"/>
      <c r="K235" s="2"/>
      <c r="L235" s="2"/>
      <c r="M235" s="2"/>
      <c r="N235" s="2"/>
      <c r="O235" s="2"/>
      <c r="P235" s="2"/>
      <c r="Q235" s="2"/>
      <c r="R235" s="2"/>
      <c r="S235" s="2"/>
      <c r="T235" s="2"/>
      <c r="U235" s="2"/>
      <c r="V235" s="2"/>
      <c r="W235" s="2"/>
      <c r="X235" s="2"/>
      <c r="Y235" s="2"/>
      <c r="Z235" s="2"/>
      <c r="AA235" s="2"/>
      <c r="AB235" s="2"/>
    </row>
    <row r="236" spans="1:28" ht="13.5" customHeight="1">
      <c r="A236" s="2"/>
      <c r="B236" s="2"/>
      <c r="C236" s="50"/>
      <c r="D236" s="29"/>
      <c r="E236" s="29"/>
      <c r="F236" s="94"/>
      <c r="G236" s="94"/>
      <c r="H236" s="2"/>
      <c r="I236" s="2"/>
      <c r="J236" s="2"/>
      <c r="K236" s="2"/>
      <c r="L236" s="2"/>
      <c r="M236" s="2"/>
      <c r="N236" s="2"/>
      <c r="O236" s="2"/>
      <c r="P236" s="2"/>
      <c r="Q236" s="2"/>
      <c r="R236" s="2"/>
      <c r="S236" s="2"/>
      <c r="T236" s="2"/>
      <c r="U236" s="2"/>
      <c r="V236" s="2"/>
      <c r="W236" s="2"/>
      <c r="X236" s="2"/>
      <c r="Y236" s="2"/>
      <c r="Z236" s="2"/>
      <c r="AA236" s="2"/>
      <c r="AB236" s="2"/>
    </row>
    <row r="237" spans="1:28" ht="13.5" customHeight="1">
      <c r="A237" s="2"/>
      <c r="B237" s="2"/>
      <c r="C237" s="50"/>
      <c r="D237" s="29"/>
      <c r="E237" s="29"/>
      <c r="F237" s="94"/>
      <c r="G237" s="94"/>
      <c r="H237" s="2"/>
      <c r="I237" s="2"/>
      <c r="J237" s="2"/>
      <c r="K237" s="2"/>
      <c r="L237" s="2"/>
      <c r="M237" s="2"/>
      <c r="N237" s="2"/>
      <c r="O237" s="2"/>
      <c r="P237" s="2"/>
      <c r="Q237" s="2"/>
      <c r="R237" s="2"/>
      <c r="S237" s="2"/>
      <c r="T237" s="2"/>
      <c r="U237" s="2"/>
      <c r="V237" s="2"/>
      <c r="W237" s="2"/>
      <c r="X237" s="2"/>
      <c r="Y237" s="2"/>
      <c r="Z237" s="2"/>
      <c r="AA237" s="2"/>
      <c r="AB237" s="2"/>
    </row>
    <row r="238" spans="1:28" ht="13.5" customHeight="1">
      <c r="A238" s="2"/>
      <c r="B238" s="2"/>
      <c r="C238" s="50"/>
      <c r="D238" s="29"/>
      <c r="E238" s="29"/>
      <c r="F238" s="94"/>
      <c r="G238" s="94"/>
      <c r="H238" s="2"/>
      <c r="I238" s="2"/>
      <c r="J238" s="2"/>
      <c r="K238" s="2"/>
      <c r="L238" s="2"/>
      <c r="M238" s="2"/>
      <c r="N238" s="2"/>
      <c r="O238" s="2"/>
      <c r="P238" s="2"/>
      <c r="Q238" s="2"/>
      <c r="R238" s="2"/>
      <c r="S238" s="2"/>
      <c r="T238" s="2"/>
      <c r="U238" s="2"/>
      <c r="V238" s="2"/>
      <c r="W238" s="2"/>
      <c r="X238" s="2"/>
      <c r="Y238" s="2"/>
      <c r="Z238" s="2"/>
      <c r="AA238" s="2"/>
      <c r="AB238" s="2"/>
    </row>
    <row r="239" spans="1:28" ht="13.5" customHeight="1">
      <c r="A239" s="2"/>
      <c r="B239" s="2"/>
      <c r="C239" s="50"/>
      <c r="D239" s="29"/>
      <c r="E239" s="29"/>
      <c r="F239" s="94"/>
      <c r="G239" s="94"/>
      <c r="H239" s="2"/>
      <c r="I239" s="2"/>
      <c r="J239" s="2"/>
      <c r="K239" s="2"/>
      <c r="L239" s="2"/>
      <c r="M239" s="2"/>
      <c r="N239" s="2"/>
      <c r="O239" s="2"/>
      <c r="P239" s="2"/>
      <c r="Q239" s="2"/>
      <c r="R239" s="2"/>
      <c r="S239" s="2"/>
      <c r="T239" s="2"/>
      <c r="U239" s="2"/>
      <c r="V239" s="2"/>
      <c r="W239" s="2"/>
      <c r="X239" s="2"/>
      <c r="Y239" s="2"/>
      <c r="Z239" s="2"/>
      <c r="AA239" s="2"/>
      <c r="AB239" s="2"/>
    </row>
    <row r="240" spans="1:28" ht="13.5" customHeight="1">
      <c r="A240" s="2"/>
      <c r="B240" s="2"/>
      <c r="C240" s="50"/>
      <c r="D240" s="29"/>
      <c r="E240" s="29"/>
      <c r="F240" s="94"/>
      <c r="G240" s="94"/>
      <c r="H240" s="2"/>
      <c r="I240" s="2"/>
      <c r="J240" s="2"/>
      <c r="K240" s="2"/>
      <c r="L240" s="2"/>
      <c r="M240" s="2"/>
      <c r="N240" s="2"/>
      <c r="O240" s="2"/>
      <c r="P240" s="2"/>
      <c r="Q240" s="2"/>
      <c r="R240" s="2"/>
      <c r="S240" s="2"/>
      <c r="T240" s="2"/>
      <c r="U240" s="2"/>
      <c r="V240" s="2"/>
      <c r="W240" s="2"/>
      <c r="X240" s="2"/>
      <c r="Y240" s="2"/>
      <c r="Z240" s="2"/>
      <c r="AA240" s="2"/>
      <c r="AB240" s="2"/>
    </row>
    <row r="241" spans="1:28" ht="13.5" customHeight="1">
      <c r="A241" s="2"/>
      <c r="B241" s="2"/>
      <c r="C241" s="50"/>
      <c r="D241" s="29"/>
      <c r="E241" s="29"/>
      <c r="F241" s="94"/>
      <c r="G241" s="94"/>
      <c r="H241" s="2"/>
      <c r="I241" s="2"/>
      <c r="J241" s="2"/>
      <c r="K241" s="2"/>
      <c r="L241" s="2"/>
      <c r="M241" s="2"/>
      <c r="N241" s="2"/>
      <c r="O241" s="2"/>
      <c r="P241" s="2"/>
      <c r="Q241" s="2"/>
      <c r="R241" s="2"/>
      <c r="S241" s="2"/>
      <c r="T241" s="2"/>
      <c r="U241" s="2"/>
      <c r="V241" s="2"/>
      <c r="W241" s="2"/>
      <c r="X241" s="2"/>
      <c r="Y241" s="2"/>
      <c r="Z241" s="2"/>
      <c r="AA241" s="2"/>
      <c r="AB241" s="2"/>
    </row>
    <row r="242" spans="1:28" ht="13.5" customHeight="1">
      <c r="A242" s="2"/>
      <c r="B242" s="2"/>
      <c r="C242" s="50"/>
      <c r="D242" s="29"/>
      <c r="E242" s="29"/>
      <c r="F242" s="94"/>
      <c r="G242" s="94"/>
      <c r="H242" s="2"/>
      <c r="I242" s="2"/>
      <c r="J242" s="2"/>
      <c r="K242" s="2"/>
      <c r="L242" s="2"/>
      <c r="M242" s="2"/>
      <c r="N242" s="2"/>
      <c r="O242" s="2"/>
      <c r="P242" s="2"/>
      <c r="Q242" s="2"/>
      <c r="R242" s="2"/>
      <c r="S242" s="2"/>
      <c r="T242" s="2"/>
      <c r="U242" s="2"/>
      <c r="V242" s="2"/>
      <c r="W242" s="2"/>
      <c r="X242" s="2"/>
      <c r="Y242" s="2"/>
      <c r="Z242" s="2"/>
      <c r="AA242" s="2"/>
      <c r="AB242" s="2"/>
    </row>
    <row r="243" spans="1:28" ht="13.5" customHeight="1">
      <c r="A243" s="2"/>
      <c r="B243" s="2"/>
      <c r="C243" s="50"/>
      <c r="D243" s="29"/>
      <c r="E243" s="29"/>
      <c r="F243" s="94"/>
      <c r="G243" s="94"/>
      <c r="H243" s="2"/>
      <c r="I243" s="2"/>
      <c r="J243" s="2"/>
      <c r="K243" s="2"/>
      <c r="L243" s="2"/>
      <c r="M243" s="2"/>
      <c r="N243" s="2"/>
      <c r="O243" s="2"/>
      <c r="P243" s="2"/>
      <c r="Q243" s="2"/>
      <c r="R243" s="2"/>
      <c r="S243" s="2"/>
      <c r="T243" s="2"/>
      <c r="U243" s="2"/>
      <c r="V243" s="2"/>
      <c r="W243" s="2"/>
      <c r="X243" s="2"/>
      <c r="Y243" s="2"/>
      <c r="Z243" s="2"/>
      <c r="AA243" s="2"/>
      <c r="AB243" s="2"/>
    </row>
    <row r="244" spans="1:28" ht="13.5" customHeight="1">
      <c r="A244" s="2"/>
      <c r="B244" s="2"/>
      <c r="C244" s="50"/>
      <c r="D244" s="29"/>
      <c r="E244" s="29"/>
      <c r="F244" s="94"/>
      <c r="G244" s="94"/>
      <c r="H244" s="2"/>
      <c r="I244" s="2"/>
      <c r="J244" s="2"/>
      <c r="K244" s="2"/>
      <c r="L244" s="2"/>
      <c r="M244" s="2"/>
      <c r="N244" s="2"/>
      <c r="O244" s="2"/>
      <c r="P244" s="2"/>
      <c r="Q244" s="2"/>
      <c r="R244" s="2"/>
      <c r="S244" s="2"/>
      <c r="T244" s="2"/>
      <c r="U244" s="2"/>
      <c r="V244" s="2"/>
      <c r="W244" s="2"/>
      <c r="X244" s="2"/>
      <c r="Y244" s="2"/>
      <c r="Z244" s="2"/>
      <c r="AA244" s="2"/>
      <c r="AB244" s="2"/>
    </row>
    <row r="245" spans="1:28" ht="13.5" customHeight="1">
      <c r="A245" s="2"/>
      <c r="B245" s="2"/>
      <c r="C245" s="50"/>
      <c r="D245" s="29"/>
      <c r="E245" s="29"/>
      <c r="F245" s="94"/>
      <c r="G245" s="94"/>
      <c r="H245" s="2"/>
      <c r="I245" s="2"/>
      <c r="J245" s="2"/>
      <c r="K245" s="2"/>
      <c r="L245" s="2"/>
      <c r="M245" s="2"/>
      <c r="N245" s="2"/>
      <c r="O245" s="2"/>
      <c r="P245" s="2"/>
      <c r="Q245" s="2"/>
      <c r="R245" s="2"/>
      <c r="S245" s="2"/>
      <c r="T245" s="2"/>
      <c r="U245" s="2"/>
      <c r="V245" s="2"/>
      <c r="W245" s="2"/>
      <c r="X245" s="2"/>
      <c r="Y245" s="2"/>
      <c r="Z245" s="2"/>
      <c r="AA245" s="2"/>
      <c r="AB245" s="2"/>
    </row>
    <row r="246" spans="1:28" ht="13.5" customHeight="1">
      <c r="A246" s="2"/>
      <c r="B246" s="2"/>
      <c r="C246" s="50"/>
      <c r="D246" s="29"/>
      <c r="E246" s="29"/>
      <c r="F246" s="94"/>
      <c r="G246" s="94"/>
      <c r="H246" s="2"/>
      <c r="I246" s="2"/>
      <c r="J246" s="2"/>
      <c r="K246" s="2"/>
      <c r="L246" s="2"/>
      <c r="M246" s="2"/>
      <c r="N246" s="2"/>
      <c r="O246" s="2"/>
      <c r="P246" s="2"/>
      <c r="Q246" s="2"/>
      <c r="R246" s="2"/>
      <c r="S246" s="2"/>
      <c r="T246" s="2"/>
      <c r="U246" s="2"/>
      <c r="V246" s="2"/>
      <c r="W246" s="2"/>
      <c r="X246" s="2"/>
      <c r="Y246" s="2"/>
      <c r="Z246" s="2"/>
      <c r="AA246" s="2"/>
      <c r="AB246" s="2"/>
    </row>
    <row r="247" spans="1:28" ht="13.5" customHeight="1">
      <c r="A247" s="2"/>
      <c r="B247" s="2"/>
      <c r="C247" s="50"/>
      <c r="D247" s="29"/>
      <c r="E247" s="29"/>
      <c r="F247" s="94"/>
      <c r="G247" s="94"/>
      <c r="H247" s="2"/>
      <c r="I247" s="2"/>
      <c r="J247" s="2"/>
      <c r="K247" s="2"/>
      <c r="L247" s="2"/>
      <c r="M247" s="2"/>
      <c r="N247" s="2"/>
      <c r="O247" s="2"/>
      <c r="P247" s="2"/>
      <c r="Q247" s="2"/>
      <c r="R247" s="2"/>
      <c r="S247" s="2"/>
      <c r="T247" s="2"/>
      <c r="U247" s="2"/>
      <c r="V247" s="2"/>
      <c r="W247" s="2"/>
      <c r="X247" s="2"/>
      <c r="Y247" s="2"/>
      <c r="Z247" s="2"/>
      <c r="AA247" s="2"/>
      <c r="AB247" s="2"/>
    </row>
    <row r="248" spans="1:28" ht="13.5" customHeight="1">
      <c r="A248" s="2"/>
      <c r="B248" s="2"/>
      <c r="C248" s="50"/>
      <c r="D248" s="29"/>
      <c r="E248" s="29"/>
      <c r="F248" s="94"/>
      <c r="G248" s="94"/>
      <c r="H248" s="2"/>
      <c r="I248" s="2"/>
      <c r="J248" s="2"/>
      <c r="K248" s="2"/>
      <c r="L248" s="2"/>
      <c r="M248" s="2"/>
      <c r="N248" s="2"/>
      <c r="O248" s="2"/>
      <c r="P248" s="2"/>
      <c r="Q248" s="2"/>
      <c r="R248" s="2"/>
      <c r="S248" s="2"/>
      <c r="T248" s="2"/>
      <c r="U248" s="2"/>
      <c r="V248" s="2"/>
      <c r="W248" s="2"/>
      <c r="X248" s="2"/>
      <c r="Y248" s="2"/>
      <c r="Z248" s="2"/>
      <c r="AA248" s="2"/>
      <c r="AB248" s="2"/>
    </row>
    <row r="249" spans="1:28" ht="13.5" customHeight="1">
      <c r="A249" s="2"/>
      <c r="B249" s="2"/>
      <c r="C249" s="50"/>
      <c r="D249" s="29"/>
      <c r="E249" s="29"/>
      <c r="F249" s="94"/>
      <c r="G249" s="94"/>
      <c r="H249" s="2"/>
      <c r="I249" s="2"/>
      <c r="J249" s="2"/>
      <c r="K249" s="2"/>
      <c r="L249" s="2"/>
      <c r="M249" s="2"/>
      <c r="N249" s="2"/>
      <c r="O249" s="2"/>
      <c r="P249" s="2"/>
      <c r="Q249" s="2"/>
      <c r="R249" s="2"/>
      <c r="S249" s="2"/>
      <c r="T249" s="2"/>
      <c r="U249" s="2"/>
      <c r="V249" s="2"/>
      <c r="W249" s="2"/>
      <c r="X249" s="2"/>
      <c r="Y249" s="2"/>
      <c r="Z249" s="2"/>
      <c r="AA249" s="2"/>
      <c r="AB249" s="2"/>
    </row>
    <row r="250" spans="1:28" ht="13.5" customHeight="1">
      <c r="A250" s="2"/>
      <c r="B250" s="2"/>
      <c r="C250" s="50"/>
      <c r="D250" s="29"/>
      <c r="E250" s="29"/>
      <c r="F250" s="94"/>
      <c r="G250" s="94"/>
      <c r="H250" s="2"/>
      <c r="I250" s="2"/>
      <c r="J250" s="2"/>
      <c r="K250" s="2"/>
      <c r="L250" s="2"/>
      <c r="M250" s="2"/>
      <c r="N250" s="2"/>
      <c r="O250" s="2"/>
      <c r="P250" s="2"/>
      <c r="Q250" s="2"/>
      <c r="R250" s="2"/>
      <c r="S250" s="2"/>
      <c r="T250" s="2"/>
      <c r="U250" s="2"/>
      <c r="V250" s="2"/>
      <c r="W250" s="2"/>
      <c r="X250" s="2"/>
      <c r="Y250" s="2"/>
      <c r="Z250" s="2"/>
      <c r="AA250" s="2"/>
      <c r="AB250" s="2"/>
    </row>
    <row r="251" spans="1:28" ht="13.5" customHeight="1">
      <c r="A251" s="2"/>
      <c r="B251" s="2"/>
      <c r="C251" s="50"/>
      <c r="D251" s="29"/>
      <c r="E251" s="29"/>
      <c r="F251" s="94"/>
      <c r="G251" s="94"/>
      <c r="H251" s="2"/>
      <c r="I251" s="2"/>
      <c r="J251" s="2"/>
      <c r="K251" s="2"/>
      <c r="L251" s="2"/>
      <c r="M251" s="2"/>
      <c r="N251" s="2"/>
      <c r="O251" s="2"/>
      <c r="P251" s="2"/>
      <c r="Q251" s="2"/>
      <c r="R251" s="2"/>
      <c r="S251" s="2"/>
      <c r="T251" s="2"/>
      <c r="U251" s="2"/>
      <c r="V251" s="2"/>
      <c r="W251" s="2"/>
      <c r="X251" s="2"/>
      <c r="Y251" s="2"/>
      <c r="Z251" s="2"/>
      <c r="AA251" s="2"/>
      <c r="AB251" s="2"/>
    </row>
    <row r="252" spans="1:28" ht="13.5" customHeight="1">
      <c r="A252" s="2"/>
      <c r="B252" s="2"/>
      <c r="C252" s="50"/>
      <c r="D252" s="29"/>
      <c r="E252" s="29"/>
      <c r="F252" s="94"/>
      <c r="G252" s="94"/>
      <c r="H252" s="2"/>
      <c r="I252" s="2"/>
      <c r="J252" s="2"/>
      <c r="K252" s="2"/>
      <c r="L252" s="2"/>
      <c r="M252" s="2"/>
      <c r="N252" s="2"/>
      <c r="O252" s="2"/>
      <c r="P252" s="2"/>
      <c r="Q252" s="2"/>
      <c r="R252" s="2"/>
      <c r="S252" s="2"/>
      <c r="T252" s="2"/>
      <c r="U252" s="2"/>
      <c r="V252" s="2"/>
      <c r="W252" s="2"/>
      <c r="X252" s="2"/>
      <c r="Y252" s="2"/>
      <c r="Z252" s="2"/>
      <c r="AA252" s="2"/>
      <c r="AB252" s="2"/>
    </row>
    <row r="253" spans="1:28" ht="13.5" customHeight="1">
      <c r="A253" s="2"/>
      <c r="B253" s="2"/>
      <c r="C253" s="50"/>
      <c r="D253" s="29"/>
      <c r="E253" s="29"/>
      <c r="F253" s="94"/>
      <c r="G253" s="94"/>
      <c r="H253" s="2"/>
      <c r="I253" s="2"/>
      <c r="J253" s="2"/>
      <c r="K253" s="2"/>
      <c r="L253" s="2"/>
      <c r="M253" s="2"/>
      <c r="N253" s="2"/>
      <c r="O253" s="2"/>
      <c r="P253" s="2"/>
      <c r="Q253" s="2"/>
      <c r="R253" s="2"/>
      <c r="S253" s="2"/>
      <c r="T253" s="2"/>
      <c r="U253" s="2"/>
      <c r="V253" s="2"/>
      <c r="W253" s="2"/>
      <c r="X253" s="2"/>
      <c r="Y253" s="2"/>
      <c r="Z253" s="2"/>
      <c r="AA253" s="2"/>
      <c r="AB253" s="2"/>
    </row>
    <row r="254" spans="1:28" ht="13.5" customHeight="1">
      <c r="A254" s="2"/>
      <c r="B254" s="2"/>
      <c r="C254" s="50"/>
      <c r="D254" s="29"/>
      <c r="E254" s="29"/>
      <c r="F254" s="94"/>
      <c r="G254" s="94"/>
      <c r="H254" s="2"/>
      <c r="I254" s="2"/>
      <c r="J254" s="2"/>
      <c r="K254" s="2"/>
      <c r="L254" s="2"/>
      <c r="M254" s="2"/>
      <c r="N254" s="2"/>
      <c r="O254" s="2"/>
      <c r="P254" s="2"/>
      <c r="Q254" s="2"/>
      <c r="R254" s="2"/>
      <c r="S254" s="2"/>
      <c r="T254" s="2"/>
      <c r="U254" s="2"/>
      <c r="V254" s="2"/>
      <c r="W254" s="2"/>
      <c r="X254" s="2"/>
      <c r="Y254" s="2"/>
      <c r="Z254" s="2"/>
      <c r="AA254" s="2"/>
      <c r="AB254" s="2"/>
    </row>
    <row r="255" spans="1:28" ht="13.5" customHeight="1">
      <c r="A255" s="2"/>
      <c r="B255" s="2"/>
      <c r="C255" s="50"/>
      <c r="D255" s="29"/>
      <c r="E255" s="29"/>
      <c r="F255" s="94"/>
      <c r="G255" s="94"/>
      <c r="H255" s="2"/>
      <c r="I255" s="2"/>
      <c r="J255" s="2"/>
      <c r="K255" s="2"/>
      <c r="L255" s="2"/>
      <c r="M255" s="2"/>
      <c r="N255" s="2"/>
      <c r="O255" s="2"/>
      <c r="P255" s="2"/>
      <c r="Q255" s="2"/>
      <c r="R255" s="2"/>
      <c r="S255" s="2"/>
      <c r="T255" s="2"/>
      <c r="U255" s="2"/>
      <c r="V255" s="2"/>
      <c r="W255" s="2"/>
      <c r="X255" s="2"/>
      <c r="Y255" s="2"/>
      <c r="Z255" s="2"/>
      <c r="AA255" s="2"/>
      <c r="AB255" s="2"/>
    </row>
    <row r="256" spans="1:28" ht="13.5" customHeight="1">
      <c r="A256" s="2"/>
      <c r="B256" s="2"/>
      <c r="C256" s="50"/>
      <c r="D256" s="29"/>
      <c r="E256" s="29"/>
      <c r="F256" s="94"/>
      <c r="G256" s="94"/>
      <c r="H256" s="2"/>
      <c r="I256" s="2"/>
      <c r="J256" s="2"/>
      <c r="K256" s="2"/>
      <c r="L256" s="2"/>
      <c r="M256" s="2"/>
      <c r="N256" s="2"/>
      <c r="O256" s="2"/>
      <c r="P256" s="2"/>
      <c r="Q256" s="2"/>
      <c r="R256" s="2"/>
      <c r="S256" s="2"/>
      <c r="T256" s="2"/>
      <c r="U256" s="2"/>
      <c r="V256" s="2"/>
      <c r="W256" s="2"/>
      <c r="X256" s="2"/>
      <c r="Y256" s="2"/>
      <c r="Z256" s="2"/>
      <c r="AA256" s="2"/>
      <c r="AB256" s="2"/>
    </row>
    <row r="257" spans="1:28" ht="13.5" customHeight="1">
      <c r="A257" s="2"/>
      <c r="B257" s="2"/>
      <c r="C257" s="50"/>
      <c r="D257" s="29"/>
      <c r="E257" s="29"/>
      <c r="F257" s="94"/>
      <c r="G257" s="94"/>
      <c r="H257" s="2"/>
      <c r="I257" s="2"/>
      <c r="J257" s="2"/>
      <c r="K257" s="2"/>
      <c r="L257" s="2"/>
      <c r="M257" s="2"/>
      <c r="N257" s="2"/>
      <c r="O257" s="2"/>
      <c r="P257" s="2"/>
      <c r="Q257" s="2"/>
      <c r="R257" s="2"/>
      <c r="S257" s="2"/>
      <c r="T257" s="2"/>
      <c r="U257" s="2"/>
      <c r="V257" s="2"/>
      <c r="W257" s="2"/>
      <c r="X257" s="2"/>
      <c r="Y257" s="2"/>
      <c r="Z257" s="2"/>
      <c r="AA257" s="2"/>
      <c r="AB257" s="2"/>
    </row>
    <row r="258" spans="1:28" ht="13.5" customHeight="1">
      <c r="A258" s="2"/>
      <c r="B258" s="2"/>
      <c r="C258" s="50"/>
      <c r="D258" s="29"/>
      <c r="E258" s="29"/>
      <c r="F258" s="94"/>
      <c r="G258" s="94"/>
      <c r="H258" s="2"/>
      <c r="I258" s="2"/>
      <c r="J258" s="2"/>
      <c r="K258" s="2"/>
      <c r="L258" s="2"/>
      <c r="M258" s="2"/>
      <c r="N258" s="2"/>
      <c r="O258" s="2"/>
      <c r="P258" s="2"/>
      <c r="Q258" s="2"/>
      <c r="R258" s="2"/>
      <c r="S258" s="2"/>
      <c r="T258" s="2"/>
      <c r="U258" s="2"/>
      <c r="V258" s="2"/>
      <c r="W258" s="2"/>
      <c r="X258" s="2"/>
      <c r="Y258" s="2"/>
      <c r="Z258" s="2"/>
      <c r="AA258" s="2"/>
      <c r="AB258" s="2"/>
    </row>
    <row r="259" spans="1:28" ht="13.5" customHeight="1">
      <c r="A259" s="2"/>
      <c r="B259" s="2"/>
      <c r="C259" s="50"/>
      <c r="D259" s="29"/>
      <c r="E259" s="29"/>
      <c r="F259" s="94"/>
      <c r="G259" s="94"/>
      <c r="H259" s="2"/>
      <c r="I259" s="2"/>
      <c r="J259" s="2"/>
      <c r="K259" s="2"/>
      <c r="L259" s="2"/>
      <c r="M259" s="2"/>
      <c r="N259" s="2"/>
      <c r="O259" s="2"/>
      <c r="P259" s="2"/>
      <c r="Q259" s="2"/>
      <c r="R259" s="2"/>
      <c r="S259" s="2"/>
      <c r="T259" s="2"/>
      <c r="U259" s="2"/>
      <c r="V259" s="2"/>
      <c r="W259" s="2"/>
      <c r="X259" s="2"/>
      <c r="Y259" s="2"/>
      <c r="Z259" s="2"/>
      <c r="AA259" s="2"/>
      <c r="AB259" s="2"/>
    </row>
    <row r="260" spans="1:28" ht="13.5" customHeight="1">
      <c r="A260" s="2"/>
      <c r="B260" s="2"/>
      <c r="C260" s="50"/>
      <c r="D260" s="29"/>
      <c r="E260" s="29"/>
      <c r="F260" s="94"/>
      <c r="G260" s="94"/>
      <c r="H260" s="2"/>
      <c r="I260" s="2"/>
      <c r="J260" s="2"/>
      <c r="K260" s="2"/>
      <c r="L260" s="2"/>
      <c r="M260" s="2"/>
      <c r="N260" s="2"/>
      <c r="O260" s="2"/>
      <c r="P260" s="2"/>
      <c r="Q260" s="2"/>
      <c r="R260" s="2"/>
      <c r="S260" s="2"/>
      <c r="T260" s="2"/>
      <c r="U260" s="2"/>
      <c r="V260" s="2"/>
      <c r="W260" s="2"/>
      <c r="X260" s="2"/>
      <c r="Y260" s="2"/>
      <c r="Z260" s="2"/>
      <c r="AA260" s="2"/>
      <c r="AB260" s="2"/>
    </row>
    <row r="261" spans="1:28" ht="13.5" customHeight="1">
      <c r="A261" s="2"/>
      <c r="B261" s="2"/>
      <c r="C261" s="50"/>
      <c r="D261" s="29"/>
      <c r="E261" s="29"/>
      <c r="F261" s="94"/>
      <c r="G261" s="94"/>
      <c r="H261" s="2"/>
      <c r="I261" s="2"/>
      <c r="J261" s="2"/>
      <c r="K261" s="2"/>
      <c r="L261" s="2"/>
      <c r="M261" s="2"/>
      <c r="N261" s="2"/>
      <c r="O261" s="2"/>
      <c r="P261" s="2"/>
      <c r="Q261" s="2"/>
      <c r="R261" s="2"/>
      <c r="S261" s="2"/>
      <c r="T261" s="2"/>
      <c r="U261" s="2"/>
      <c r="V261" s="2"/>
      <c r="W261" s="2"/>
      <c r="X261" s="2"/>
      <c r="Y261" s="2"/>
      <c r="Z261" s="2"/>
      <c r="AA261" s="2"/>
      <c r="AB261" s="2"/>
    </row>
    <row r="262" spans="1:28" ht="13.5" customHeight="1">
      <c r="A262" s="2"/>
      <c r="B262" s="2"/>
      <c r="C262" s="50"/>
      <c r="D262" s="29"/>
      <c r="E262" s="29"/>
      <c r="F262" s="94"/>
      <c r="G262" s="94"/>
      <c r="H262" s="2"/>
      <c r="I262" s="2"/>
      <c r="J262" s="2"/>
      <c r="K262" s="2"/>
      <c r="L262" s="2"/>
      <c r="M262" s="2"/>
      <c r="N262" s="2"/>
      <c r="O262" s="2"/>
      <c r="P262" s="2"/>
      <c r="Q262" s="2"/>
      <c r="R262" s="2"/>
      <c r="S262" s="2"/>
      <c r="T262" s="2"/>
      <c r="U262" s="2"/>
      <c r="V262" s="2"/>
      <c r="W262" s="2"/>
      <c r="X262" s="2"/>
      <c r="Y262" s="2"/>
      <c r="Z262" s="2"/>
      <c r="AA262" s="2"/>
      <c r="AB262" s="2"/>
    </row>
    <row r="263" spans="1:28" ht="13.5" customHeight="1">
      <c r="A263" s="2"/>
      <c r="B263" s="2"/>
      <c r="C263" s="50"/>
      <c r="D263" s="29"/>
      <c r="E263" s="29"/>
      <c r="F263" s="94"/>
      <c r="G263" s="94"/>
      <c r="H263" s="2"/>
      <c r="I263" s="2"/>
      <c r="J263" s="2"/>
      <c r="K263" s="2"/>
      <c r="L263" s="2"/>
      <c r="M263" s="2"/>
      <c r="N263" s="2"/>
      <c r="O263" s="2"/>
      <c r="P263" s="2"/>
      <c r="Q263" s="2"/>
      <c r="R263" s="2"/>
      <c r="S263" s="2"/>
      <c r="T263" s="2"/>
      <c r="U263" s="2"/>
      <c r="V263" s="2"/>
      <c r="W263" s="2"/>
      <c r="X263" s="2"/>
      <c r="Y263" s="2"/>
      <c r="Z263" s="2"/>
      <c r="AA263" s="2"/>
      <c r="AB263" s="2"/>
    </row>
    <row r="264" spans="1:28" ht="13.5" customHeight="1">
      <c r="A264" s="2"/>
      <c r="B264" s="2"/>
      <c r="C264" s="50"/>
      <c r="D264" s="29"/>
      <c r="E264" s="29"/>
      <c r="F264" s="94"/>
      <c r="G264" s="94"/>
      <c r="H264" s="2"/>
      <c r="I264" s="2"/>
      <c r="J264" s="2"/>
      <c r="K264" s="2"/>
      <c r="L264" s="2"/>
      <c r="M264" s="2"/>
      <c r="N264" s="2"/>
      <c r="O264" s="2"/>
      <c r="P264" s="2"/>
      <c r="Q264" s="2"/>
      <c r="R264" s="2"/>
      <c r="S264" s="2"/>
      <c r="T264" s="2"/>
      <c r="U264" s="2"/>
      <c r="V264" s="2"/>
      <c r="W264" s="2"/>
      <c r="X264" s="2"/>
      <c r="Y264" s="2"/>
      <c r="Z264" s="2"/>
      <c r="AA264" s="2"/>
      <c r="AB264" s="2"/>
    </row>
    <row r="265" spans="1:28" ht="13.5" customHeight="1">
      <c r="A265" s="2"/>
      <c r="B265" s="2"/>
      <c r="C265" s="50"/>
      <c r="D265" s="29"/>
      <c r="E265" s="29"/>
      <c r="F265" s="94"/>
      <c r="G265" s="94"/>
      <c r="H265" s="2"/>
      <c r="I265" s="2"/>
      <c r="J265" s="2"/>
      <c r="K265" s="2"/>
      <c r="L265" s="2"/>
      <c r="M265" s="2"/>
      <c r="N265" s="2"/>
      <c r="O265" s="2"/>
      <c r="P265" s="2"/>
      <c r="Q265" s="2"/>
      <c r="R265" s="2"/>
      <c r="S265" s="2"/>
      <c r="T265" s="2"/>
      <c r="U265" s="2"/>
      <c r="V265" s="2"/>
      <c r="W265" s="2"/>
      <c r="X265" s="2"/>
      <c r="Y265" s="2"/>
      <c r="Z265" s="2"/>
      <c r="AA265" s="2"/>
      <c r="AB265" s="2"/>
    </row>
    <row r="266" spans="1:28" ht="13.5" customHeight="1">
      <c r="A266" s="2"/>
      <c r="B266" s="2"/>
      <c r="C266" s="50"/>
      <c r="D266" s="29"/>
      <c r="E266" s="29"/>
      <c r="F266" s="94"/>
      <c r="G266" s="94"/>
      <c r="H266" s="2"/>
      <c r="I266" s="2"/>
      <c r="J266" s="2"/>
      <c r="K266" s="2"/>
      <c r="L266" s="2"/>
      <c r="M266" s="2"/>
      <c r="N266" s="2"/>
      <c r="O266" s="2"/>
      <c r="P266" s="2"/>
      <c r="Q266" s="2"/>
      <c r="R266" s="2"/>
      <c r="S266" s="2"/>
      <c r="T266" s="2"/>
      <c r="U266" s="2"/>
      <c r="V266" s="2"/>
      <c r="W266" s="2"/>
      <c r="X266" s="2"/>
      <c r="Y266" s="2"/>
      <c r="Z266" s="2"/>
      <c r="AA266" s="2"/>
      <c r="AB266" s="2"/>
    </row>
    <row r="267" spans="1:28" ht="13.5" customHeight="1">
      <c r="A267" s="2"/>
      <c r="B267" s="2"/>
      <c r="C267" s="50"/>
      <c r="D267" s="29"/>
      <c r="E267" s="29"/>
      <c r="F267" s="94"/>
      <c r="G267" s="94"/>
      <c r="H267" s="2"/>
      <c r="I267" s="2"/>
      <c r="J267" s="2"/>
      <c r="K267" s="2"/>
      <c r="L267" s="2"/>
      <c r="M267" s="2"/>
      <c r="N267" s="2"/>
      <c r="O267" s="2"/>
      <c r="P267" s="2"/>
      <c r="Q267" s="2"/>
      <c r="R267" s="2"/>
      <c r="S267" s="2"/>
      <c r="T267" s="2"/>
      <c r="U267" s="2"/>
      <c r="V267" s="2"/>
      <c r="W267" s="2"/>
      <c r="X267" s="2"/>
      <c r="Y267" s="2"/>
      <c r="Z267" s="2"/>
      <c r="AA267" s="2"/>
      <c r="AB267" s="2"/>
    </row>
    <row r="268" spans="1:28" ht="13.5" customHeight="1">
      <c r="A268" s="2"/>
      <c r="B268" s="2"/>
      <c r="C268" s="50"/>
      <c r="D268" s="29"/>
      <c r="E268" s="29"/>
      <c r="F268" s="94"/>
      <c r="G268" s="94"/>
      <c r="H268" s="2"/>
      <c r="I268" s="2"/>
      <c r="J268" s="2"/>
      <c r="K268" s="2"/>
      <c r="L268" s="2"/>
      <c r="M268" s="2"/>
      <c r="N268" s="2"/>
      <c r="O268" s="2"/>
      <c r="P268" s="2"/>
      <c r="Q268" s="2"/>
      <c r="R268" s="2"/>
      <c r="S268" s="2"/>
      <c r="T268" s="2"/>
      <c r="U268" s="2"/>
      <c r="V268" s="2"/>
      <c r="W268" s="2"/>
      <c r="X268" s="2"/>
      <c r="Y268" s="2"/>
      <c r="Z268" s="2"/>
      <c r="AA268" s="2"/>
      <c r="AB268" s="2"/>
    </row>
    <row r="269" spans="1:28" ht="13.5" customHeight="1">
      <c r="A269" s="2"/>
      <c r="B269" s="2"/>
      <c r="C269" s="50"/>
      <c r="D269" s="29"/>
      <c r="E269" s="29"/>
      <c r="F269" s="94"/>
      <c r="G269" s="94"/>
      <c r="H269" s="2"/>
      <c r="I269" s="2"/>
      <c r="J269" s="2"/>
      <c r="K269" s="2"/>
      <c r="L269" s="2"/>
      <c r="M269" s="2"/>
      <c r="N269" s="2"/>
      <c r="O269" s="2"/>
      <c r="P269" s="2"/>
      <c r="Q269" s="2"/>
      <c r="R269" s="2"/>
      <c r="S269" s="2"/>
      <c r="T269" s="2"/>
      <c r="U269" s="2"/>
      <c r="V269" s="2"/>
      <c r="W269" s="2"/>
      <c r="X269" s="2"/>
      <c r="Y269" s="2"/>
      <c r="Z269" s="2"/>
      <c r="AA269" s="2"/>
      <c r="AB269" s="2"/>
    </row>
    <row r="270" spans="1:28" ht="13.5" customHeight="1">
      <c r="A270" s="2"/>
      <c r="B270" s="2"/>
      <c r="C270" s="50"/>
      <c r="D270" s="29"/>
      <c r="E270" s="29"/>
      <c r="F270" s="94"/>
      <c r="G270" s="94"/>
      <c r="H270" s="2"/>
      <c r="I270" s="2"/>
      <c r="J270" s="2"/>
      <c r="K270" s="2"/>
      <c r="L270" s="2"/>
      <c r="M270" s="2"/>
      <c r="N270" s="2"/>
      <c r="O270" s="2"/>
      <c r="P270" s="2"/>
      <c r="Q270" s="2"/>
      <c r="R270" s="2"/>
      <c r="S270" s="2"/>
      <c r="T270" s="2"/>
      <c r="U270" s="2"/>
      <c r="V270" s="2"/>
      <c r="W270" s="2"/>
      <c r="X270" s="2"/>
      <c r="Y270" s="2"/>
      <c r="Z270" s="2"/>
      <c r="AA270" s="2"/>
      <c r="AB270" s="2"/>
    </row>
    <row r="271" spans="1:28" ht="13.5" customHeight="1">
      <c r="A271" s="2"/>
      <c r="B271" s="2"/>
      <c r="C271" s="50"/>
      <c r="D271" s="29"/>
      <c r="E271" s="29"/>
      <c r="F271" s="94"/>
      <c r="G271" s="94"/>
      <c r="H271" s="2"/>
      <c r="I271" s="2"/>
      <c r="J271" s="2"/>
      <c r="K271" s="2"/>
      <c r="L271" s="2"/>
      <c r="M271" s="2"/>
      <c r="N271" s="2"/>
      <c r="O271" s="2"/>
      <c r="P271" s="2"/>
      <c r="Q271" s="2"/>
      <c r="R271" s="2"/>
      <c r="S271" s="2"/>
      <c r="T271" s="2"/>
      <c r="U271" s="2"/>
      <c r="V271" s="2"/>
      <c r="W271" s="2"/>
      <c r="X271" s="2"/>
      <c r="Y271" s="2"/>
      <c r="Z271" s="2"/>
      <c r="AA271" s="2"/>
      <c r="AB271" s="2"/>
    </row>
    <row r="272" spans="1:28" ht="13.5" customHeight="1">
      <c r="A272" s="2"/>
      <c r="B272" s="2"/>
      <c r="C272" s="50"/>
      <c r="D272" s="29"/>
      <c r="E272" s="29"/>
      <c r="F272" s="94"/>
      <c r="G272" s="94"/>
      <c r="H272" s="2"/>
      <c r="I272" s="2"/>
      <c r="J272" s="2"/>
      <c r="K272" s="2"/>
      <c r="L272" s="2"/>
      <c r="M272" s="2"/>
      <c r="N272" s="2"/>
      <c r="O272" s="2"/>
      <c r="P272" s="2"/>
      <c r="Q272" s="2"/>
      <c r="R272" s="2"/>
      <c r="S272" s="2"/>
      <c r="T272" s="2"/>
      <c r="U272" s="2"/>
      <c r="V272" s="2"/>
      <c r="W272" s="2"/>
      <c r="X272" s="2"/>
      <c r="Y272" s="2"/>
      <c r="Z272" s="2"/>
      <c r="AA272" s="2"/>
      <c r="AB272" s="2"/>
    </row>
    <row r="273" spans="1:28" ht="13.5" customHeight="1">
      <c r="A273" s="2"/>
      <c r="B273" s="2"/>
      <c r="C273" s="50"/>
      <c r="D273" s="29"/>
      <c r="E273" s="29"/>
      <c r="F273" s="94"/>
      <c r="G273" s="94"/>
      <c r="H273" s="2"/>
      <c r="I273" s="2"/>
      <c r="J273" s="2"/>
      <c r="K273" s="2"/>
      <c r="L273" s="2"/>
      <c r="M273" s="2"/>
      <c r="N273" s="2"/>
      <c r="O273" s="2"/>
      <c r="P273" s="2"/>
      <c r="Q273" s="2"/>
      <c r="R273" s="2"/>
      <c r="S273" s="2"/>
      <c r="T273" s="2"/>
      <c r="U273" s="2"/>
      <c r="V273" s="2"/>
      <c r="W273" s="2"/>
      <c r="X273" s="2"/>
      <c r="Y273" s="2"/>
      <c r="Z273" s="2"/>
      <c r="AA273" s="2"/>
      <c r="AB273" s="2"/>
    </row>
    <row r="274" spans="1:28" ht="13.5" customHeight="1">
      <c r="A274" s="2"/>
      <c r="B274" s="2"/>
      <c r="C274" s="50"/>
      <c r="D274" s="29"/>
      <c r="E274" s="29"/>
      <c r="F274" s="94"/>
      <c r="G274" s="94"/>
      <c r="H274" s="2"/>
      <c r="I274" s="2"/>
      <c r="J274" s="2"/>
      <c r="K274" s="2"/>
      <c r="L274" s="2"/>
      <c r="M274" s="2"/>
      <c r="N274" s="2"/>
      <c r="O274" s="2"/>
      <c r="P274" s="2"/>
      <c r="Q274" s="2"/>
      <c r="R274" s="2"/>
      <c r="S274" s="2"/>
      <c r="T274" s="2"/>
      <c r="U274" s="2"/>
      <c r="V274" s="2"/>
      <c r="W274" s="2"/>
      <c r="X274" s="2"/>
      <c r="Y274" s="2"/>
      <c r="Z274" s="2"/>
      <c r="AA274" s="2"/>
      <c r="AB274" s="2"/>
    </row>
    <row r="275" spans="1:28" ht="13.5" customHeight="1">
      <c r="A275" s="2"/>
      <c r="B275" s="2"/>
      <c r="C275" s="50"/>
      <c r="D275" s="29"/>
      <c r="E275" s="29"/>
      <c r="F275" s="94"/>
      <c r="G275" s="94"/>
      <c r="H275" s="2"/>
      <c r="I275" s="2"/>
      <c r="J275" s="2"/>
      <c r="K275" s="2"/>
      <c r="L275" s="2"/>
      <c r="M275" s="2"/>
      <c r="N275" s="2"/>
      <c r="O275" s="2"/>
      <c r="P275" s="2"/>
      <c r="Q275" s="2"/>
      <c r="R275" s="2"/>
      <c r="S275" s="2"/>
      <c r="T275" s="2"/>
      <c r="U275" s="2"/>
      <c r="V275" s="2"/>
      <c r="W275" s="2"/>
      <c r="X275" s="2"/>
      <c r="Y275" s="2"/>
      <c r="Z275" s="2"/>
      <c r="AA275" s="2"/>
      <c r="AB275" s="2"/>
    </row>
    <row r="276" spans="1:28" ht="13.5" customHeight="1">
      <c r="A276" s="2"/>
      <c r="B276" s="2"/>
      <c r="C276" s="50"/>
      <c r="D276" s="29"/>
      <c r="E276" s="29"/>
      <c r="F276" s="94"/>
      <c r="G276" s="94"/>
      <c r="H276" s="2"/>
      <c r="I276" s="2"/>
      <c r="J276" s="2"/>
      <c r="K276" s="2"/>
      <c r="L276" s="2"/>
      <c r="M276" s="2"/>
      <c r="N276" s="2"/>
      <c r="O276" s="2"/>
      <c r="P276" s="2"/>
      <c r="Q276" s="2"/>
      <c r="R276" s="2"/>
      <c r="S276" s="2"/>
      <c r="T276" s="2"/>
      <c r="U276" s="2"/>
      <c r="V276" s="2"/>
      <c r="W276" s="2"/>
      <c r="X276" s="2"/>
      <c r="Y276" s="2"/>
      <c r="Z276" s="2"/>
      <c r="AA276" s="2"/>
      <c r="AB276" s="2"/>
    </row>
    <row r="277" spans="1:28" ht="13.5" customHeight="1">
      <c r="A277" s="2"/>
      <c r="B277" s="2"/>
      <c r="C277" s="50"/>
      <c r="D277" s="29"/>
      <c r="E277" s="29"/>
      <c r="F277" s="94"/>
      <c r="G277" s="94"/>
      <c r="H277" s="2"/>
      <c r="I277" s="2"/>
      <c r="J277" s="2"/>
      <c r="K277" s="2"/>
      <c r="L277" s="2"/>
      <c r="M277" s="2"/>
      <c r="N277" s="2"/>
      <c r="O277" s="2"/>
      <c r="P277" s="2"/>
      <c r="Q277" s="2"/>
      <c r="R277" s="2"/>
      <c r="S277" s="2"/>
      <c r="T277" s="2"/>
      <c r="U277" s="2"/>
      <c r="V277" s="2"/>
      <c r="W277" s="2"/>
      <c r="X277" s="2"/>
      <c r="Y277" s="2"/>
      <c r="Z277" s="2"/>
      <c r="AA277" s="2"/>
      <c r="AB277" s="2"/>
    </row>
    <row r="278" spans="1:28" ht="13.5" customHeight="1">
      <c r="A278" s="2"/>
      <c r="B278" s="2"/>
      <c r="C278" s="50"/>
      <c r="D278" s="29"/>
      <c r="E278" s="29"/>
      <c r="F278" s="94"/>
      <c r="G278" s="94"/>
      <c r="H278" s="2"/>
      <c r="I278" s="2"/>
      <c r="J278" s="2"/>
      <c r="K278" s="2"/>
      <c r="L278" s="2"/>
      <c r="M278" s="2"/>
      <c r="N278" s="2"/>
      <c r="O278" s="2"/>
      <c r="P278" s="2"/>
      <c r="Q278" s="2"/>
      <c r="R278" s="2"/>
      <c r="S278" s="2"/>
      <c r="T278" s="2"/>
      <c r="U278" s="2"/>
      <c r="V278" s="2"/>
      <c r="W278" s="2"/>
      <c r="X278" s="2"/>
      <c r="Y278" s="2"/>
      <c r="Z278" s="2"/>
      <c r="AA278" s="2"/>
      <c r="AB278" s="2"/>
    </row>
    <row r="279" spans="1:28" ht="13.5" customHeight="1">
      <c r="A279" s="2"/>
      <c r="B279" s="2"/>
      <c r="C279" s="50"/>
      <c r="D279" s="29"/>
      <c r="E279" s="29"/>
      <c r="F279" s="94"/>
      <c r="G279" s="94"/>
      <c r="H279" s="2"/>
      <c r="I279" s="2"/>
      <c r="J279" s="2"/>
      <c r="K279" s="2"/>
      <c r="L279" s="2"/>
      <c r="M279" s="2"/>
      <c r="N279" s="2"/>
      <c r="O279" s="2"/>
      <c r="P279" s="2"/>
      <c r="Q279" s="2"/>
      <c r="R279" s="2"/>
      <c r="S279" s="2"/>
      <c r="T279" s="2"/>
      <c r="U279" s="2"/>
      <c r="V279" s="2"/>
      <c r="W279" s="2"/>
      <c r="X279" s="2"/>
      <c r="Y279" s="2"/>
      <c r="Z279" s="2"/>
      <c r="AA279" s="2"/>
      <c r="AB279" s="2"/>
    </row>
    <row r="280" spans="1:28" ht="13.5" customHeight="1">
      <c r="A280" s="2"/>
      <c r="B280" s="2"/>
      <c r="C280" s="50"/>
      <c r="D280" s="29"/>
      <c r="E280" s="29"/>
      <c r="F280" s="94"/>
      <c r="G280" s="94"/>
      <c r="H280" s="2"/>
      <c r="I280" s="2"/>
      <c r="J280" s="2"/>
      <c r="K280" s="2"/>
      <c r="L280" s="2"/>
      <c r="M280" s="2"/>
      <c r="N280" s="2"/>
      <c r="O280" s="2"/>
      <c r="P280" s="2"/>
      <c r="Q280" s="2"/>
      <c r="R280" s="2"/>
      <c r="S280" s="2"/>
      <c r="T280" s="2"/>
      <c r="U280" s="2"/>
      <c r="V280" s="2"/>
      <c r="W280" s="2"/>
      <c r="X280" s="2"/>
      <c r="Y280" s="2"/>
      <c r="Z280" s="2"/>
      <c r="AA280" s="2"/>
      <c r="AB280" s="2"/>
    </row>
    <row r="281" spans="1:28" ht="13.5" customHeight="1">
      <c r="A281" s="2"/>
      <c r="B281" s="2"/>
      <c r="C281" s="50"/>
      <c r="D281" s="29"/>
      <c r="E281" s="29"/>
      <c r="F281" s="94"/>
      <c r="G281" s="94"/>
      <c r="H281" s="2"/>
      <c r="I281" s="2"/>
      <c r="J281" s="2"/>
      <c r="K281" s="2"/>
      <c r="L281" s="2"/>
      <c r="M281" s="2"/>
      <c r="N281" s="2"/>
      <c r="O281" s="2"/>
      <c r="P281" s="2"/>
      <c r="Q281" s="2"/>
      <c r="R281" s="2"/>
      <c r="S281" s="2"/>
      <c r="T281" s="2"/>
      <c r="U281" s="2"/>
      <c r="V281" s="2"/>
      <c r="W281" s="2"/>
      <c r="X281" s="2"/>
      <c r="Y281" s="2"/>
      <c r="Z281" s="2"/>
      <c r="AA281" s="2"/>
      <c r="AB281" s="2"/>
    </row>
    <row r="282" spans="1:28" ht="13.5" customHeight="1">
      <c r="A282" s="2"/>
      <c r="B282" s="2"/>
      <c r="C282" s="50"/>
      <c r="D282" s="29"/>
      <c r="E282" s="29"/>
      <c r="F282" s="94"/>
      <c r="G282" s="94"/>
      <c r="H282" s="2"/>
      <c r="I282" s="2"/>
      <c r="J282" s="2"/>
      <c r="K282" s="2"/>
      <c r="L282" s="2"/>
      <c r="M282" s="2"/>
      <c r="N282" s="2"/>
      <c r="O282" s="2"/>
      <c r="P282" s="2"/>
      <c r="Q282" s="2"/>
      <c r="R282" s="2"/>
      <c r="S282" s="2"/>
      <c r="T282" s="2"/>
      <c r="U282" s="2"/>
      <c r="V282" s="2"/>
      <c r="W282" s="2"/>
      <c r="X282" s="2"/>
      <c r="Y282" s="2"/>
      <c r="Z282" s="2"/>
      <c r="AA282" s="2"/>
      <c r="AB282" s="2"/>
    </row>
    <row r="283" spans="1:28" ht="13.5" customHeight="1">
      <c r="A283" s="2"/>
      <c r="B283" s="2"/>
      <c r="C283" s="50"/>
      <c r="D283" s="29"/>
      <c r="E283" s="29"/>
      <c r="F283" s="94"/>
      <c r="G283" s="94"/>
      <c r="H283" s="2"/>
      <c r="I283" s="2"/>
      <c r="J283" s="2"/>
      <c r="K283" s="2"/>
      <c r="L283" s="2"/>
      <c r="M283" s="2"/>
      <c r="N283" s="2"/>
      <c r="O283" s="2"/>
      <c r="P283" s="2"/>
      <c r="Q283" s="2"/>
      <c r="R283" s="2"/>
      <c r="S283" s="2"/>
      <c r="T283" s="2"/>
      <c r="U283" s="2"/>
      <c r="V283" s="2"/>
      <c r="W283" s="2"/>
      <c r="X283" s="2"/>
      <c r="Y283" s="2"/>
      <c r="Z283" s="2"/>
      <c r="AA283" s="2"/>
      <c r="AB283" s="2"/>
    </row>
    <row r="284" spans="1:28" ht="13.5" customHeight="1">
      <c r="A284" s="2"/>
      <c r="B284" s="2"/>
      <c r="C284" s="50"/>
      <c r="D284" s="29"/>
      <c r="E284" s="29"/>
      <c r="F284" s="94"/>
      <c r="G284" s="94"/>
      <c r="H284" s="2"/>
      <c r="I284" s="2"/>
      <c r="J284" s="2"/>
      <c r="K284" s="2"/>
      <c r="L284" s="2"/>
      <c r="M284" s="2"/>
      <c r="N284" s="2"/>
      <c r="O284" s="2"/>
      <c r="P284" s="2"/>
      <c r="Q284" s="2"/>
      <c r="R284" s="2"/>
      <c r="S284" s="2"/>
      <c r="T284" s="2"/>
      <c r="U284" s="2"/>
      <c r="V284" s="2"/>
      <c r="W284" s="2"/>
      <c r="X284" s="2"/>
      <c r="Y284" s="2"/>
      <c r="Z284" s="2"/>
      <c r="AA284" s="2"/>
      <c r="AB284" s="2"/>
    </row>
    <row r="285" spans="1:28" ht="13.5" customHeight="1">
      <c r="A285" s="2"/>
      <c r="B285" s="2"/>
      <c r="C285" s="50"/>
      <c r="D285" s="29"/>
      <c r="E285" s="29"/>
      <c r="F285" s="94"/>
      <c r="G285" s="94"/>
      <c r="H285" s="2"/>
      <c r="I285" s="2"/>
      <c r="J285" s="2"/>
      <c r="K285" s="2"/>
      <c r="L285" s="2"/>
      <c r="M285" s="2"/>
      <c r="N285" s="2"/>
      <c r="O285" s="2"/>
      <c r="P285" s="2"/>
      <c r="Q285" s="2"/>
      <c r="R285" s="2"/>
      <c r="S285" s="2"/>
      <c r="T285" s="2"/>
      <c r="U285" s="2"/>
      <c r="V285" s="2"/>
      <c r="W285" s="2"/>
      <c r="X285" s="2"/>
      <c r="Y285" s="2"/>
      <c r="Z285" s="2"/>
      <c r="AA285" s="2"/>
      <c r="AB285" s="2"/>
    </row>
    <row r="286" spans="1:28" ht="13.5" customHeight="1">
      <c r="A286" s="2"/>
      <c r="B286" s="2"/>
      <c r="C286" s="50"/>
      <c r="D286" s="29"/>
      <c r="E286" s="29"/>
      <c r="F286" s="94"/>
      <c r="G286" s="94"/>
      <c r="H286" s="2"/>
      <c r="I286" s="2"/>
      <c r="J286" s="2"/>
      <c r="K286" s="2"/>
      <c r="L286" s="2"/>
      <c r="M286" s="2"/>
      <c r="N286" s="2"/>
      <c r="O286" s="2"/>
      <c r="P286" s="2"/>
      <c r="Q286" s="2"/>
      <c r="R286" s="2"/>
      <c r="S286" s="2"/>
      <c r="T286" s="2"/>
      <c r="U286" s="2"/>
      <c r="V286" s="2"/>
      <c r="W286" s="2"/>
      <c r="X286" s="2"/>
      <c r="Y286" s="2"/>
      <c r="Z286" s="2"/>
      <c r="AA286" s="2"/>
      <c r="AB286" s="2"/>
    </row>
    <row r="287" spans="1:28" ht="13.5" customHeight="1">
      <c r="A287" s="2"/>
      <c r="B287" s="2"/>
      <c r="C287" s="50"/>
      <c r="D287" s="29"/>
      <c r="E287" s="29"/>
      <c r="F287" s="94"/>
      <c r="G287" s="94"/>
      <c r="H287" s="2"/>
      <c r="I287" s="2"/>
      <c r="J287" s="2"/>
      <c r="K287" s="2"/>
      <c r="L287" s="2"/>
      <c r="M287" s="2"/>
      <c r="N287" s="2"/>
      <c r="O287" s="2"/>
      <c r="P287" s="2"/>
      <c r="Q287" s="2"/>
      <c r="R287" s="2"/>
      <c r="S287" s="2"/>
      <c r="T287" s="2"/>
      <c r="U287" s="2"/>
      <c r="V287" s="2"/>
      <c r="W287" s="2"/>
      <c r="X287" s="2"/>
      <c r="Y287" s="2"/>
      <c r="Z287" s="2"/>
      <c r="AA287" s="2"/>
      <c r="AB287" s="2"/>
    </row>
    <row r="288" spans="1:28" ht="13.5" customHeight="1">
      <c r="A288" s="2"/>
      <c r="B288" s="2"/>
      <c r="C288" s="50"/>
      <c r="D288" s="29"/>
      <c r="E288" s="29"/>
      <c r="F288" s="94"/>
      <c r="G288" s="94"/>
      <c r="H288" s="2"/>
      <c r="I288" s="2"/>
      <c r="J288" s="2"/>
      <c r="K288" s="2"/>
      <c r="L288" s="2"/>
      <c r="M288" s="2"/>
      <c r="N288" s="2"/>
      <c r="O288" s="2"/>
      <c r="P288" s="2"/>
      <c r="Q288" s="2"/>
      <c r="R288" s="2"/>
      <c r="S288" s="2"/>
      <c r="T288" s="2"/>
      <c r="U288" s="2"/>
      <c r="V288" s="2"/>
      <c r="W288" s="2"/>
      <c r="X288" s="2"/>
      <c r="Y288" s="2"/>
      <c r="Z288" s="2"/>
      <c r="AA288" s="2"/>
      <c r="AB288" s="2"/>
    </row>
    <row r="289" spans="1:28" ht="13.5" customHeight="1">
      <c r="A289" s="2"/>
      <c r="B289" s="2"/>
      <c r="C289" s="50"/>
      <c r="D289" s="29"/>
      <c r="E289" s="29"/>
      <c r="F289" s="94"/>
      <c r="G289" s="94"/>
      <c r="H289" s="2"/>
      <c r="I289" s="2"/>
      <c r="J289" s="2"/>
      <c r="K289" s="2"/>
      <c r="L289" s="2"/>
      <c r="M289" s="2"/>
      <c r="N289" s="2"/>
      <c r="O289" s="2"/>
      <c r="P289" s="2"/>
      <c r="Q289" s="2"/>
      <c r="R289" s="2"/>
      <c r="S289" s="2"/>
      <c r="T289" s="2"/>
      <c r="U289" s="2"/>
      <c r="V289" s="2"/>
      <c r="W289" s="2"/>
      <c r="X289" s="2"/>
      <c r="Y289" s="2"/>
      <c r="Z289" s="2"/>
      <c r="AA289" s="2"/>
      <c r="AB289" s="2"/>
    </row>
    <row r="290" spans="1:28" ht="13.5" customHeight="1">
      <c r="A290" s="2"/>
      <c r="B290" s="2"/>
      <c r="C290" s="50"/>
      <c r="D290" s="29"/>
      <c r="E290" s="29"/>
      <c r="F290" s="94"/>
      <c r="G290" s="94"/>
      <c r="H290" s="2"/>
      <c r="I290" s="2"/>
      <c r="J290" s="2"/>
      <c r="K290" s="2"/>
      <c r="L290" s="2"/>
      <c r="M290" s="2"/>
      <c r="N290" s="2"/>
      <c r="O290" s="2"/>
      <c r="P290" s="2"/>
      <c r="Q290" s="2"/>
      <c r="R290" s="2"/>
      <c r="S290" s="2"/>
      <c r="T290" s="2"/>
      <c r="U290" s="2"/>
      <c r="V290" s="2"/>
      <c r="W290" s="2"/>
      <c r="X290" s="2"/>
      <c r="Y290" s="2"/>
      <c r="Z290" s="2"/>
      <c r="AA290" s="2"/>
      <c r="AB290" s="2"/>
    </row>
    <row r="291" spans="1:28" ht="13.5" customHeight="1">
      <c r="A291" s="2"/>
      <c r="B291" s="2"/>
      <c r="C291" s="50"/>
      <c r="D291" s="29"/>
      <c r="E291" s="29"/>
      <c r="F291" s="94"/>
      <c r="G291" s="94"/>
      <c r="H291" s="2"/>
      <c r="I291" s="2"/>
      <c r="J291" s="2"/>
      <c r="K291" s="2"/>
      <c r="L291" s="2"/>
      <c r="M291" s="2"/>
      <c r="N291" s="2"/>
      <c r="O291" s="2"/>
      <c r="P291" s="2"/>
      <c r="Q291" s="2"/>
      <c r="R291" s="2"/>
      <c r="S291" s="2"/>
      <c r="T291" s="2"/>
      <c r="U291" s="2"/>
      <c r="V291" s="2"/>
      <c r="W291" s="2"/>
      <c r="X291" s="2"/>
      <c r="Y291" s="2"/>
      <c r="Z291" s="2"/>
      <c r="AA291" s="2"/>
      <c r="AB291" s="2"/>
    </row>
    <row r="292" spans="1:28" ht="13.5" customHeight="1">
      <c r="A292" s="2"/>
      <c r="B292" s="2"/>
      <c r="C292" s="50"/>
      <c r="D292" s="29"/>
      <c r="E292" s="29"/>
      <c r="F292" s="94"/>
      <c r="G292" s="94"/>
      <c r="H292" s="2"/>
      <c r="I292" s="2"/>
      <c r="J292" s="2"/>
      <c r="K292" s="2"/>
      <c r="L292" s="2"/>
      <c r="M292" s="2"/>
      <c r="N292" s="2"/>
      <c r="O292" s="2"/>
      <c r="P292" s="2"/>
      <c r="Q292" s="2"/>
      <c r="R292" s="2"/>
      <c r="S292" s="2"/>
      <c r="T292" s="2"/>
      <c r="U292" s="2"/>
      <c r="V292" s="2"/>
      <c r="W292" s="2"/>
      <c r="X292" s="2"/>
      <c r="Y292" s="2"/>
      <c r="Z292" s="2"/>
      <c r="AA292" s="2"/>
      <c r="AB292" s="2"/>
    </row>
    <row r="293" spans="1:28" ht="13.5" customHeight="1">
      <c r="A293" s="2"/>
      <c r="B293" s="2"/>
      <c r="C293" s="50"/>
      <c r="D293" s="29"/>
      <c r="E293" s="29"/>
      <c r="F293" s="94"/>
      <c r="G293" s="94"/>
      <c r="H293" s="2"/>
      <c r="I293" s="2"/>
      <c r="J293" s="2"/>
      <c r="K293" s="2"/>
      <c r="L293" s="2"/>
      <c r="M293" s="2"/>
      <c r="N293" s="2"/>
      <c r="O293" s="2"/>
      <c r="P293" s="2"/>
      <c r="Q293" s="2"/>
      <c r="R293" s="2"/>
      <c r="S293" s="2"/>
      <c r="T293" s="2"/>
      <c r="U293" s="2"/>
      <c r="V293" s="2"/>
      <c r="W293" s="2"/>
      <c r="X293" s="2"/>
      <c r="Y293" s="2"/>
      <c r="Z293" s="2"/>
      <c r="AA293" s="2"/>
      <c r="AB293" s="2"/>
    </row>
    <row r="294" spans="1:28" ht="13.5" customHeight="1">
      <c r="A294" s="2"/>
      <c r="B294" s="2"/>
      <c r="C294" s="50"/>
      <c r="D294" s="29"/>
      <c r="E294" s="29"/>
      <c r="F294" s="94"/>
      <c r="G294" s="94"/>
      <c r="H294" s="2"/>
      <c r="I294" s="2"/>
      <c r="J294" s="2"/>
      <c r="K294" s="2"/>
      <c r="L294" s="2"/>
      <c r="M294" s="2"/>
      <c r="N294" s="2"/>
      <c r="O294" s="2"/>
      <c r="P294" s="2"/>
      <c r="Q294" s="2"/>
      <c r="R294" s="2"/>
      <c r="S294" s="2"/>
      <c r="T294" s="2"/>
      <c r="U294" s="2"/>
      <c r="V294" s="2"/>
      <c r="W294" s="2"/>
      <c r="X294" s="2"/>
      <c r="Y294" s="2"/>
      <c r="Z294" s="2"/>
      <c r="AA294" s="2"/>
      <c r="AB294" s="2"/>
    </row>
    <row r="295" spans="1:28" ht="13.5" customHeight="1">
      <c r="A295" s="2"/>
      <c r="B295" s="2"/>
      <c r="C295" s="50"/>
      <c r="D295" s="29"/>
      <c r="E295" s="29"/>
      <c r="F295" s="94"/>
      <c r="G295" s="94"/>
      <c r="H295" s="2"/>
      <c r="I295" s="2"/>
      <c r="J295" s="2"/>
      <c r="K295" s="2"/>
      <c r="L295" s="2"/>
      <c r="M295" s="2"/>
      <c r="N295" s="2"/>
      <c r="O295" s="2"/>
      <c r="P295" s="2"/>
      <c r="Q295" s="2"/>
      <c r="R295" s="2"/>
      <c r="S295" s="2"/>
      <c r="T295" s="2"/>
      <c r="U295" s="2"/>
      <c r="V295" s="2"/>
      <c r="W295" s="2"/>
      <c r="X295" s="2"/>
      <c r="Y295" s="2"/>
      <c r="Z295" s="2"/>
      <c r="AA295" s="2"/>
      <c r="AB295" s="2"/>
    </row>
    <row r="296" spans="1:28" ht="13.5" customHeight="1">
      <c r="A296" s="2"/>
      <c r="B296" s="2"/>
      <c r="C296" s="50"/>
      <c r="D296" s="29"/>
      <c r="E296" s="29"/>
      <c r="F296" s="94"/>
      <c r="G296" s="94"/>
      <c r="H296" s="2"/>
      <c r="I296" s="2"/>
      <c r="J296" s="2"/>
      <c r="K296" s="2"/>
      <c r="L296" s="2"/>
      <c r="M296" s="2"/>
      <c r="N296" s="2"/>
      <c r="O296" s="2"/>
      <c r="P296" s="2"/>
      <c r="Q296" s="2"/>
      <c r="R296" s="2"/>
      <c r="S296" s="2"/>
      <c r="T296" s="2"/>
      <c r="U296" s="2"/>
      <c r="V296" s="2"/>
      <c r="W296" s="2"/>
      <c r="X296" s="2"/>
      <c r="Y296" s="2"/>
      <c r="Z296" s="2"/>
      <c r="AA296" s="2"/>
      <c r="AB296" s="2"/>
    </row>
    <row r="297" spans="1:28" ht="13.5" customHeight="1">
      <c r="A297" s="2"/>
      <c r="B297" s="2"/>
      <c r="C297" s="50"/>
      <c r="D297" s="29"/>
      <c r="E297" s="29"/>
      <c r="F297" s="94"/>
      <c r="G297" s="94"/>
      <c r="H297" s="2"/>
      <c r="I297" s="2"/>
      <c r="J297" s="2"/>
      <c r="K297" s="2"/>
      <c r="L297" s="2"/>
      <c r="M297" s="2"/>
      <c r="N297" s="2"/>
      <c r="O297" s="2"/>
      <c r="P297" s="2"/>
      <c r="Q297" s="2"/>
      <c r="R297" s="2"/>
      <c r="S297" s="2"/>
      <c r="T297" s="2"/>
      <c r="U297" s="2"/>
      <c r="V297" s="2"/>
      <c r="W297" s="2"/>
      <c r="X297" s="2"/>
      <c r="Y297" s="2"/>
      <c r="Z297" s="2"/>
      <c r="AA297" s="2"/>
      <c r="AB297" s="2"/>
    </row>
    <row r="298" spans="1:28" ht="13.5" customHeight="1">
      <c r="A298" s="2"/>
      <c r="B298" s="2"/>
      <c r="C298" s="50"/>
      <c r="D298" s="29"/>
      <c r="E298" s="29"/>
      <c r="F298" s="94"/>
      <c r="G298" s="94"/>
      <c r="H298" s="2"/>
      <c r="I298" s="2"/>
      <c r="J298" s="2"/>
      <c r="K298" s="2"/>
      <c r="L298" s="2"/>
      <c r="M298" s="2"/>
      <c r="N298" s="2"/>
      <c r="O298" s="2"/>
      <c r="P298" s="2"/>
      <c r="Q298" s="2"/>
      <c r="R298" s="2"/>
      <c r="S298" s="2"/>
      <c r="T298" s="2"/>
      <c r="U298" s="2"/>
      <c r="V298" s="2"/>
      <c r="W298" s="2"/>
      <c r="X298" s="2"/>
      <c r="Y298" s="2"/>
      <c r="Z298" s="2"/>
      <c r="AA298" s="2"/>
      <c r="AB298" s="2"/>
    </row>
    <row r="299" spans="1:28" ht="13.5" customHeight="1">
      <c r="A299" s="2"/>
      <c r="B299" s="2"/>
      <c r="C299" s="50"/>
      <c r="D299" s="29"/>
      <c r="E299" s="29"/>
      <c r="F299" s="94"/>
      <c r="G299" s="94"/>
      <c r="H299" s="2"/>
      <c r="I299" s="2"/>
      <c r="J299" s="2"/>
      <c r="K299" s="2"/>
      <c r="L299" s="2"/>
      <c r="M299" s="2"/>
      <c r="N299" s="2"/>
      <c r="O299" s="2"/>
      <c r="P299" s="2"/>
      <c r="Q299" s="2"/>
      <c r="R299" s="2"/>
      <c r="S299" s="2"/>
      <c r="T299" s="2"/>
      <c r="U299" s="2"/>
      <c r="V299" s="2"/>
      <c r="W299" s="2"/>
      <c r="X299" s="2"/>
      <c r="Y299" s="2"/>
      <c r="Z299" s="2"/>
      <c r="AA299" s="2"/>
      <c r="AB299" s="2"/>
    </row>
    <row r="300" spans="1:28" ht="13.5" customHeight="1">
      <c r="A300" s="2"/>
      <c r="B300" s="2"/>
      <c r="C300" s="50"/>
      <c r="D300" s="29"/>
      <c r="E300" s="29"/>
      <c r="F300" s="94"/>
      <c r="G300" s="94"/>
      <c r="H300" s="2"/>
      <c r="I300" s="2"/>
      <c r="J300" s="2"/>
      <c r="K300" s="2"/>
      <c r="L300" s="2"/>
      <c r="M300" s="2"/>
      <c r="N300" s="2"/>
      <c r="O300" s="2"/>
      <c r="P300" s="2"/>
      <c r="Q300" s="2"/>
      <c r="R300" s="2"/>
      <c r="S300" s="2"/>
      <c r="T300" s="2"/>
      <c r="U300" s="2"/>
      <c r="V300" s="2"/>
      <c r="W300" s="2"/>
      <c r="X300" s="2"/>
      <c r="Y300" s="2"/>
      <c r="Z300" s="2"/>
      <c r="AA300" s="2"/>
      <c r="AB300" s="2"/>
    </row>
    <row r="301" spans="1:28" ht="13.5" customHeight="1">
      <c r="A301" s="2"/>
      <c r="B301" s="2"/>
      <c r="C301" s="50"/>
      <c r="D301" s="29"/>
      <c r="E301" s="29"/>
      <c r="F301" s="94"/>
      <c r="G301" s="94"/>
      <c r="H301" s="2"/>
      <c r="I301" s="2"/>
      <c r="J301" s="2"/>
      <c r="K301" s="2"/>
      <c r="L301" s="2"/>
      <c r="M301" s="2"/>
      <c r="N301" s="2"/>
      <c r="O301" s="2"/>
      <c r="P301" s="2"/>
      <c r="Q301" s="2"/>
      <c r="R301" s="2"/>
      <c r="S301" s="2"/>
      <c r="T301" s="2"/>
      <c r="U301" s="2"/>
      <c r="V301" s="2"/>
      <c r="W301" s="2"/>
      <c r="X301" s="2"/>
      <c r="Y301" s="2"/>
      <c r="Z301" s="2"/>
      <c r="AA301" s="2"/>
      <c r="AB301" s="2"/>
    </row>
    <row r="302" spans="1:28" ht="13.5" customHeight="1">
      <c r="A302" s="2"/>
      <c r="B302" s="2"/>
      <c r="C302" s="50"/>
      <c r="D302" s="29"/>
      <c r="E302" s="29"/>
      <c r="F302" s="94"/>
      <c r="G302" s="94"/>
      <c r="H302" s="2"/>
      <c r="I302" s="2"/>
      <c r="J302" s="2"/>
      <c r="K302" s="2"/>
      <c r="L302" s="2"/>
      <c r="M302" s="2"/>
      <c r="N302" s="2"/>
      <c r="O302" s="2"/>
      <c r="P302" s="2"/>
      <c r="Q302" s="2"/>
      <c r="R302" s="2"/>
      <c r="S302" s="2"/>
      <c r="T302" s="2"/>
      <c r="U302" s="2"/>
      <c r="V302" s="2"/>
      <c r="W302" s="2"/>
      <c r="X302" s="2"/>
      <c r="Y302" s="2"/>
      <c r="Z302" s="2"/>
      <c r="AA302" s="2"/>
      <c r="AB302" s="2"/>
    </row>
    <row r="303" spans="1:28" ht="13.5" customHeight="1">
      <c r="A303" s="2"/>
      <c r="B303" s="2"/>
      <c r="C303" s="50"/>
      <c r="D303" s="29"/>
      <c r="E303" s="29"/>
      <c r="F303" s="94"/>
      <c r="G303" s="94"/>
      <c r="H303" s="2"/>
      <c r="I303" s="2"/>
      <c r="J303" s="2"/>
      <c r="K303" s="2"/>
      <c r="L303" s="2"/>
      <c r="M303" s="2"/>
      <c r="N303" s="2"/>
      <c r="O303" s="2"/>
      <c r="P303" s="2"/>
      <c r="Q303" s="2"/>
      <c r="R303" s="2"/>
      <c r="S303" s="2"/>
      <c r="T303" s="2"/>
      <c r="U303" s="2"/>
      <c r="V303" s="2"/>
      <c r="W303" s="2"/>
      <c r="X303" s="2"/>
      <c r="Y303" s="2"/>
      <c r="Z303" s="2"/>
      <c r="AA303" s="2"/>
      <c r="AB303" s="2"/>
    </row>
    <row r="304" spans="1:28" ht="13.5" customHeight="1">
      <c r="A304" s="2"/>
      <c r="B304" s="2"/>
      <c r="C304" s="50"/>
      <c r="D304" s="29"/>
      <c r="E304" s="29"/>
      <c r="F304" s="94"/>
      <c r="G304" s="94"/>
      <c r="H304" s="2"/>
      <c r="I304" s="2"/>
      <c r="J304" s="2"/>
      <c r="K304" s="2"/>
      <c r="L304" s="2"/>
      <c r="M304" s="2"/>
      <c r="N304" s="2"/>
      <c r="O304" s="2"/>
      <c r="P304" s="2"/>
      <c r="Q304" s="2"/>
      <c r="R304" s="2"/>
      <c r="S304" s="2"/>
      <c r="T304" s="2"/>
      <c r="U304" s="2"/>
      <c r="V304" s="2"/>
      <c r="W304" s="2"/>
      <c r="X304" s="2"/>
      <c r="Y304" s="2"/>
      <c r="Z304" s="2"/>
      <c r="AA304" s="2"/>
      <c r="AB304" s="2"/>
    </row>
    <row r="305" spans="1:28" ht="13.5" customHeight="1">
      <c r="A305" s="2"/>
      <c r="B305" s="2"/>
      <c r="C305" s="50"/>
      <c r="D305" s="29"/>
      <c r="E305" s="29"/>
      <c r="F305" s="94"/>
      <c r="G305" s="94"/>
      <c r="H305" s="2"/>
      <c r="I305" s="2"/>
      <c r="J305" s="2"/>
      <c r="K305" s="2"/>
      <c r="L305" s="2"/>
      <c r="M305" s="2"/>
      <c r="N305" s="2"/>
      <c r="O305" s="2"/>
      <c r="P305" s="2"/>
      <c r="Q305" s="2"/>
      <c r="R305" s="2"/>
      <c r="S305" s="2"/>
      <c r="T305" s="2"/>
      <c r="U305" s="2"/>
      <c r="V305" s="2"/>
      <c r="W305" s="2"/>
      <c r="X305" s="2"/>
      <c r="Y305" s="2"/>
      <c r="Z305" s="2"/>
      <c r="AA305" s="2"/>
      <c r="AB305" s="2"/>
    </row>
    <row r="306" spans="1:28" ht="13.5" customHeight="1">
      <c r="A306" s="2"/>
      <c r="B306" s="2"/>
      <c r="C306" s="50"/>
      <c r="D306" s="29"/>
      <c r="E306" s="29"/>
      <c r="F306" s="94"/>
      <c r="G306" s="94"/>
      <c r="H306" s="2"/>
      <c r="I306" s="2"/>
      <c r="J306" s="2"/>
      <c r="K306" s="2"/>
      <c r="L306" s="2"/>
      <c r="M306" s="2"/>
      <c r="N306" s="2"/>
      <c r="O306" s="2"/>
      <c r="P306" s="2"/>
      <c r="Q306" s="2"/>
      <c r="R306" s="2"/>
      <c r="S306" s="2"/>
      <c r="T306" s="2"/>
      <c r="U306" s="2"/>
      <c r="V306" s="2"/>
      <c r="W306" s="2"/>
      <c r="X306" s="2"/>
      <c r="Y306" s="2"/>
      <c r="Z306" s="2"/>
      <c r="AA306" s="2"/>
      <c r="AB306" s="2"/>
    </row>
    <row r="307" spans="1:28" ht="13.5" customHeight="1">
      <c r="A307" s="2"/>
      <c r="B307" s="2"/>
      <c r="C307" s="50"/>
      <c r="D307" s="29"/>
      <c r="E307" s="29"/>
      <c r="F307" s="94"/>
      <c r="G307" s="94"/>
      <c r="H307" s="2"/>
      <c r="I307" s="2"/>
      <c r="J307" s="2"/>
      <c r="K307" s="2"/>
      <c r="L307" s="2"/>
      <c r="M307" s="2"/>
      <c r="N307" s="2"/>
      <c r="O307" s="2"/>
      <c r="P307" s="2"/>
      <c r="Q307" s="2"/>
      <c r="R307" s="2"/>
      <c r="S307" s="2"/>
      <c r="T307" s="2"/>
      <c r="U307" s="2"/>
      <c r="V307" s="2"/>
      <c r="W307" s="2"/>
      <c r="X307" s="2"/>
      <c r="Y307" s="2"/>
      <c r="Z307" s="2"/>
      <c r="AA307" s="2"/>
      <c r="AB307" s="2"/>
    </row>
    <row r="308" spans="1:28" ht="13.5" customHeight="1">
      <c r="A308" s="2"/>
      <c r="B308" s="2"/>
      <c r="C308" s="50"/>
      <c r="D308" s="29"/>
      <c r="E308" s="29"/>
      <c r="F308" s="94"/>
      <c r="G308" s="94"/>
      <c r="H308" s="2"/>
      <c r="I308" s="2"/>
      <c r="J308" s="2"/>
      <c r="K308" s="2"/>
      <c r="L308" s="2"/>
      <c r="M308" s="2"/>
      <c r="N308" s="2"/>
      <c r="O308" s="2"/>
      <c r="P308" s="2"/>
      <c r="Q308" s="2"/>
      <c r="R308" s="2"/>
      <c r="S308" s="2"/>
      <c r="T308" s="2"/>
      <c r="U308" s="2"/>
      <c r="V308" s="2"/>
      <c r="W308" s="2"/>
      <c r="X308" s="2"/>
      <c r="Y308" s="2"/>
      <c r="Z308" s="2"/>
      <c r="AA308" s="2"/>
      <c r="AB308" s="2"/>
    </row>
    <row r="309" spans="1:28" ht="13.5" customHeight="1">
      <c r="A309" s="2"/>
      <c r="B309" s="2"/>
      <c r="C309" s="50"/>
      <c r="D309" s="29"/>
      <c r="E309" s="29"/>
      <c r="F309" s="94"/>
      <c r="G309" s="94"/>
      <c r="H309" s="2"/>
      <c r="I309" s="2"/>
      <c r="J309" s="2"/>
      <c r="K309" s="2"/>
      <c r="L309" s="2"/>
      <c r="M309" s="2"/>
      <c r="N309" s="2"/>
      <c r="O309" s="2"/>
      <c r="P309" s="2"/>
      <c r="Q309" s="2"/>
      <c r="R309" s="2"/>
      <c r="S309" s="2"/>
      <c r="T309" s="2"/>
      <c r="U309" s="2"/>
      <c r="V309" s="2"/>
      <c r="W309" s="2"/>
      <c r="X309" s="2"/>
      <c r="Y309" s="2"/>
      <c r="Z309" s="2"/>
      <c r="AA309" s="2"/>
      <c r="AB309" s="2"/>
    </row>
    <row r="310" spans="1:28" ht="13.5" customHeight="1">
      <c r="A310" s="2"/>
      <c r="B310" s="2"/>
      <c r="C310" s="50"/>
      <c r="D310" s="29"/>
      <c r="E310" s="29"/>
      <c r="F310" s="94"/>
      <c r="G310" s="94"/>
      <c r="H310" s="2"/>
      <c r="I310" s="2"/>
      <c r="J310" s="2"/>
      <c r="K310" s="2"/>
      <c r="L310" s="2"/>
      <c r="M310" s="2"/>
      <c r="N310" s="2"/>
      <c r="O310" s="2"/>
      <c r="P310" s="2"/>
      <c r="Q310" s="2"/>
      <c r="R310" s="2"/>
      <c r="S310" s="2"/>
      <c r="T310" s="2"/>
      <c r="U310" s="2"/>
      <c r="V310" s="2"/>
      <c r="W310" s="2"/>
      <c r="X310" s="2"/>
      <c r="Y310" s="2"/>
      <c r="Z310" s="2"/>
      <c r="AA310" s="2"/>
      <c r="AB310" s="2"/>
    </row>
    <row r="311" spans="1:28" ht="13.5" customHeight="1">
      <c r="A311" s="2"/>
      <c r="B311" s="2"/>
      <c r="C311" s="50"/>
      <c r="D311" s="29"/>
      <c r="E311" s="29"/>
      <c r="F311" s="94"/>
      <c r="G311" s="94"/>
      <c r="H311" s="2"/>
      <c r="I311" s="2"/>
      <c r="J311" s="2"/>
      <c r="K311" s="2"/>
      <c r="L311" s="2"/>
      <c r="M311" s="2"/>
      <c r="N311" s="2"/>
      <c r="O311" s="2"/>
      <c r="P311" s="2"/>
      <c r="Q311" s="2"/>
      <c r="R311" s="2"/>
      <c r="S311" s="2"/>
      <c r="T311" s="2"/>
      <c r="U311" s="2"/>
      <c r="V311" s="2"/>
      <c r="W311" s="2"/>
      <c r="X311" s="2"/>
      <c r="Y311" s="2"/>
      <c r="Z311" s="2"/>
      <c r="AA311" s="2"/>
      <c r="AB311" s="2"/>
    </row>
    <row r="312" spans="1:28" ht="13.5" customHeight="1">
      <c r="A312" s="2"/>
      <c r="B312" s="2"/>
      <c r="C312" s="50"/>
      <c r="D312" s="29"/>
      <c r="E312" s="29"/>
      <c r="F312" s="94"/>
      <c r="G312" s="94"/>
      <c r="H312" s="2"/>
      <c r="I312" s="2"/>
      <c r="J312" s="2"/>
      <c r="K312" s="2"/>
      <c r="L312" s="2"/>
      <c r="M312" s="2"/>
      <c r="N312" s="2"/>
      <c r="O312" s="2"/>
      <c r="P312" s="2"/>
      <c r="Q312" s="2"/>
      <c r="R312" s="2"/>
      <c r="S312" s="2"/>
      <c r="T312" s="2"/>
      <c r="U312" s="2"/>
      <c r="V312" s="2"/>
      <c r="W312" s="2"/>
      <c r="X312" s="2"/>
      <c r="Y312" s="2"/>
      <c r="Z312" s="2"/>
      <c r="AA312" s="2"/>
      <c r="AB312" s="2"/>
    </row>
    <row r="313" spans="1:28" ht="13.5" customHeight="1">
      <c r="A313" s="2"/>
      <c r="B313" s="2"/>
      <c r="C313" s="50"/>
      <c r="D313" s="29"/>
      <c r="E313" s="29"/>
      <c r="F313" s="94"/>
      <c r="G313" s="94"/>
      <c r="H313" s="2"/>
      <c r="I313" s="2"/>
      <c r="J313" s="2"/>
      <c r="K313" s="2"/>
      <c r="L313" s="2"/>
      <c r="M313" s="2"/>
      <c r="N313" s="2"/>
      <c r="O313" s="2"/>
      <c r="P313" s="2"/>
      <c r="Q313" s="2"/>
      <c r="R313" s="2"/>
      <c r="S313" s="2"/>
      <c r="T313" s="2"/>
      <c r="U313" s="2"/>
      <c r="V313" s="2"/>
      <c r="W313" s="2"/>
      <c r="X313" s="2"/>
      <c r="Y313" s="2"/>
      <c r="Z313" s="2"/>
      <c r="AA313" s="2"/>
      <c r="AB313" s="2"/>
    </row>
    <row r="314" spans="1:28" ht="13.5" customHeight="1">
      <c r="A314" s="2"/>
      <c r="B314" s="2"/>
      <c r="C314" s="50"/>
      <c r="D314" s="29"/>
      <c r="E314" s="29"/>
      <c r="F314" s="94"/>
      <c r="G314" s="94"/>
      <c r="H314" s="2"/>
      <c r="I314" s="2"/>
      <c r="J314" s="2"/>
      <c r="K314" s="2"/>
      <c r="L314" s="2"/>
      <c r="M314" s="2"/>
      <c r="N314" s="2"/>
      <c r="O314" s="2"/>
      <c r="P314" s="2"/>
      <c r="Q314" s="2"/>
      <c r="R314" s="2"/>
      <c r="S314" s="2"/>
      <c r="T314" s="2"/>
      <c r="U314" s="2"/>
      <c r="V314" s="2"/>
      <c r="W314" s="2"/>
      <c r="X314" s="2"/>
      <c r="Y314" s="2"/>
      <c r="Z314" s="2"/>
      <c r="AA314" s="2"/>
      <c r="AB314" s="2"/>
    </row>
    <row r="315" spans="1:28" ht="13.5" customHeight="1">
      <c r="A315" s="2"/>
      <c r="B315" s="2"/>
      <c r="C315" s="50"/>
      <c r="D315" s="29"/>
      <c r="E315" s="29"/>
      <c r="F315" s="94"/>
      <c r="G315" s="94"/>
      <c r="H315" s="2"/>
      <c r="I315" s="2"/>
      <c r="J315" s="2"/>
      <c r="K315" s="2"/>
      <c r="L315" s="2"/>
      <c r="M315" s="2"/>
      <c r="N315" s="2"/>
      <c r="O315" s="2"/>
      <c r="P315" s="2"/>
      <c r="Q315" s="2"/>
      <c r="R315" s="2"/>
      <c r="S315" s="2"/>
      <c r="T315" s="2"/>
      <c r="U315" s="2"/>
      <c r="V315" s="2"/>
      <c r="W315" s="2"/>
      <c r="X315" s="2"/>
      <c r="Y315" s="2"/>
      <c r="Z315" s="2"/>
      <c r="AA315" s="2"/>
      <c r="AB315" s="2"/>
    </row>
    <row r="316" spans="1:28" ht="13.5" customHeight="1">
      <c r="A316" s="2"/>
      <c r="B316" s="2"/>
      <c r="C316" s="50"/>
      <c r="D316" s="29"/>
      <c r="E316" s="29"/>
      <c r="F316" s="94"/>
      <c r="G316" s="94"/>
      <c r="H316" s="2"/>
      <c r="I316" s="2"/>
      <c r="J316" s="2"/>
      <c r="K316" s="2"/>
      <c r="L316" s="2"/>
      <c r="M316" s="2"/>
      <c r="N316" s="2"/>
      <c r="O316" s="2"/>
      <c r="P316" s="2"/>
      <c r="Q316" s="2"/>
      <c r="R316" s="2"/>
      <c r="S316" s="2"/>
      <c r="T316" s="2"/>
      <c r="U316" s="2"/>
      <c r="V316" s="2"/>
      <c r="W316" s="2"/>
      <c r="X316" s="2"/>
      <c r="Y316" s="2"/>
      <c r="Z316" s="2"/>
      <c r="AA316" s="2"/>
      <c r="AB316" s="2"/>
    </row>
    <row r="317" spans="1:28" ht="13.5" customHeight="1">
      <c r="A317" s="2"/>
      <c r="B317" s="2"/>
      <c r="C317" s="50"/>
      <c r="D317" s="29"/>
      <c r="E317" s="29"/>
      <c r="F317" s="94"/>
      <c r="G317" s="94"/>
      <c r="H317" s="2"/>
      <c r="I317" s="2"/>
      <c r="J317" s="2"/>
      <c r="K317" s="2"/>
      <c r="L317" s="2"/>
      <c r="M317" s="2"/>
      <c r="N317" s="2"/>
      <c r="O317" s="2"/>
      <c r="P317" s="2"/>
      <c r="Q317" s="2"/>
      <c r="R317" s="2"/>
      <c r="S317" s="2"/>
      <c r="T317" s="2"/>
      <c r="U317" s="2"/>
      <c r="V317" s="2"/>
      <c r="W317" s="2"/>
      <c r="X317" s="2"/>
      <c r="Y317" s="2"/>
      <c r="Z317" s="2"/>
      <c r="AA317" s="2"/>
      <c r="AB317" s="2"/>
    </row>
    <row r="318" spans="1:28" ht="13.5" customHeight="1">
      <c r="A318" s="2"/>
      <c r="B318" s="2"/>
      <c r="C318" s="50"/>
      <c r="D318" s="29"/>
      <c r="E318" s="29"/>
      <c r="F318" s="94"/>
      <c r="G318" s="94"/>
      <c r="H318" s="2"/>
      <c r="I318" s="2"/>
      <c r="J318" s="2"/>
      <c r="K318" s="2"/>
      <c r="L318" s="2"/>
      <c r="M318" s="2"/>
      <c r="N318" s="2"/>
      <c r="O318" s="2"/>
      <c r="P318" s="2"/>
      <c r="Q318" s="2"/>
      <c r="R318" s="2"/>
      <c r="S318" s="2"/>
      <c r="T318" s="2"/>
      <c r="U318" s="2"/>
      <c r="V318" s="2"/>
      <c r="W318" s="2"/>
      <c r="X318" s="2"/>
      <c r="Y318" s="2"/>
      <c r="Z318" s="2"/>
      <c r="AA318" s="2"/>
      <c r="AB318" s="2"/>
    </row>
    <row r="319" spans="1:28" ht="13.5" customHeight="1">
      <c r="A319" s="2"/>
      <c r="B319" s="2"/>
      <c r="C319" s="50"/>
      <c r="D319" s="29"/>
      <c r="E319" s="29"/>
      <c r="F319" s="94"/>
      <c r="G319" s="94"/>
      <c r="H319" s="2"/>
      <c r="I319" s="2"/>
      <c r="J319" s="2"/>
      <c r="K319" s="2"/>
      <c r="L319" s="2"/>
      <c r="M319" s="2"/>
      <c r="N319" s="2"/>
      <c r="O319" s="2"/>
      <c r="P319" s="2"/>
      <c r="Q319" s="2"/>
      <c r="R319" s="2"/>
      <c r="S319" s="2"/>
      <c r="T319" s="2"/>
      <c r="U319" s="2"/>
      <c r="V319" s="2"/>
      <c r="W319" s="2"/>
      <c r="X319" s="2"/>
      <c r="Y319" s="2"/>
      <c r="Z319" s="2"/>
      <c r="AA319" s="2"/>
      <c r="AB319" s="2"/>
    </row>
    <row r="320" spans="1:28" ht="13.5" customHeight="1">
      <c r="A320" s="2"/>
      <c r="B320" s="2"/>
      <c r="C320" s="50"/>
      <c r="D320" s="29"/>
      <c r="E320" s="29"/>
      <c r="F320" s="94"/>
      <c r="G320" s="94"/>
      <c r="H320" s="2"/>
      <c r="I320" s="2"/>
      <c r="J320" s="2"/>
      <c r="K320" s="2"/>
      <c r="L320" s="2"/>
      <c r="M320" s="2"/>
      <c r="N320" s="2"/>
      <c r="O320" s="2"/>
      <c r="P320" s="2"/>
      <c r="Q320" s="2"/>
      <c r="R320" s="2"/>
      <c r="S320" s="2"/>
      <c r="T320" s="2"/>
      <c r="U320" s="2"/>
      <c r="V320" s="2"/>
      <c r="W320" s="2"/>
      <c r="X320" s="2"/>
      <c r="Y320" s="2"/>
      <c r="Z320" s="2"/>
      <c r="AA320" s="2"/>
      <c r="AB320" s="2"/>
    </row>
    <row r="321" spans="1:28" ht="13.5" customHeight="1">
      <c r="A321" s="2"/>
      <c r="B321" s="2"/>
      <c r="C321" s="50"/>
      <c r="D321" s="29"/>
      <c r="E321" s="29"/>
      <c r="F321" s="94"/>
      <c r="G321" s="94"/>
      <c r="H321" s="2"/>
      <c r="I321" s="2"/>
      <c r="J321" s="2"/>
      <c r="K321" s="2"/>
      <c r="L321" s="2"/>
      <c r="M321" s="2"/>
      <c r="N321" s="2"/>
      <c r="O321" s="2"/>
      <c r="P321" s="2"/>
      <c r="Q321" s="2"/>
      <c r="R321" s="2"/>
      <c r="S321" s="2"/>
      <c r="T321" s="2"/>
      <c r="U321" s="2"/>
      <c r="V321" s="2"/>
      <c r="W321" s="2"/>
      <c r="X321" s="2"/>
      <c r="Y321" s="2"/>
      <c r="Z321" s="2"/>
      <c r="AA321" s="2"/>
      <c r="AB321" s="2"/>
    </row>
    <row r="322" spans="1:28" ht="13.5" customHeight="1">
      <c r="A322" s="2"/>
      <c r="B322" s="2"/>
      <c r="C322" s="50"/>
      <c r="D322" s="29"/>
      <c r="E322" s="29"/>
      <c r="F322" s="94"/>
      <c r="G322" s="94"/>
      <c r="H322" s="2"/>
      <c r="I322" s="2"/>
      <c r="J322" s="2"/>
      <c r="K322" s="2"/>
      <c r="L322" s="2"/>
      <c r="M322" s="2"/>
      <c r="N322" s="2"/>
      <c r="O322" s="2"/>
      <c r="P322" s="2"/>
      <c r="Q322" s="2"/>
      <c r="R322" s="2"/>
      <c r="S322" s="2"/>
      <c r="T322" s="2"/>
      <c r="U322" s="2"/>
      <c r="V322" s="2"/>
      <c r="W322" s="2"/>
      <c r="X322" s="2"/>
      <c r="Y322" s="2"/>
      <c r="Z322" s="2"/>
      <c r="AA322" s="2"/>
      <c r="AB322" s="2"/>
    </row>
    <row r="323" spans="1:28" ht="13.5" customHeight="1">
      <c r="A323" s="2"/>
      <c r="B323" s="2"/>
      <c r="C323" s="50"/>
      <c r="D323" s="29"/>
      <c r="E323" s="29"/>
      <c r="F323" s="94"/>
      <c r="G323" s="94"/>
      <c r="H323" s="2"/>
      <c r="I323" s="2"/>
      <c r="J323" s="2"/>
      <c r="K323" s="2"/>
      <c r="L323" s="2"/>
      <c r="M323" s="2"/>
      <c r="N323" s="2"/>
      <c r="O323" s="2"/>
      <c r="P323" s="2"/>
      <c r="Q323" s="2"/>
      <c r="R323" s="2"/>
      <c r="S323" s="2"/>
      <c r="T323" s="2"/>
      <c r="U323" s="2"/>
      <c r="V323" s="2"/>
      <c r="W323" s="2"/>
      <c r="X323" s="2"/>
      <c r="Y323" s="2"/>
      <c r="Z323" s="2"/>
      <c r="AA323" s="2"/>
      <c r="AB323" s="2"/>
    </row>
    <row r="324" spans="1:28" ht="13.5" customHeight="1">
      <c r="A324" s="2"/>
      <c r="B324" s="2"/>
      <c r="C324" s="50"/>
      <c r="D324" s="29"/>
      <c r="E324" s="29"/>
      <c r="F324" s="94"/>
      <c r="G324" s="94"/>
      <c r="H324" s="2"/>
      <c r="I324" s="2"/>
      <c r="J324" s="2"/>
      <c r="K324" s="2"/>
      <c r="L324" s="2"/>
      <c r="M324" s="2"/>
      <c r="N324" s="2"/>
      <c r="O324" s="2"/>
      <c r="P324" s="2"/>
      <c r="Q324" s="2"/>
      <c r="R324" s="2"/>
      <c r="S324" s="2"/>
      <c r="T324" s="2"/>
      <c r="U324" s="2"/>
      <c r="V324" s="2"/>
      <c r="W324" s="2"/>
      <c r="X324" s="2"/>
      <c r="Y324" s="2"/>
      <c r="Z324" s="2"/>
      <c r="AA324" s="2"/>
      <c r="AB324" s="2"/>
    </row>
    <row r="325" spans="1:28" ht="13.5" customHeight="1">
      <c r="A325" s="2"/>
      <c r="B325" s="2"/>
      <c r="C325" s="50"/>
      <c r="D325" s="2"/>
      <c r="E325" s="2"/>
      <c r="F325" s="50"/>
      <c r="G325" s="50"/>
      <c r="H325" s="2"/>
      <c r="I325" s="2"/>
      <c r="J325" s="2"/>
      <c r="K325" s="2"/>
      <c r="L325" s="2"/>
      <c r="M325" s="2"/>
      <c r="N325" s="2"/>
      <c r="O325" s="2"/>
      <c r="P325" s="2"/>
      <c r="Q325" s="2"/>
      <c r="R325" s="2"/>
      <c r="S325" s="2"/>
      <c r="T325" s="2"/>
      <c r="U325" s="2"/>
      <c r="V325" s="2"/>
      <c r="W325" s="2"/>
      <c r="X325" s="2"/>
      <c r="Y325" s="2"/>
      <c r="Z325" s="2"/>
      <c r="AA325" s="2"/>
      <c r="AB325" s="2"/>
    </row>
    <row r="326" spans="1:28" ht="13.5" customHeight="1">
      <c r="A326" s="2"/>
      <c r="B326" s="2"/>
      <c r="C326" s="50"/>
      <c r="D326" s="2"/>
      <c r="E326" s="2"/>
      <c r="F326" s="50"/>
      <c r="G326" s="50"/>
      <c r="H326" s="2"/>
      <c r="I326" s="2"/>
      <c r="J326" s="2"/>
      <c r="K326" s="2"/>
      <c r="L326" s="2"/>
      <c r="M326" s="2"/>
      <c r="N326" s="2"/>
      <c r="O326" s="2"/>
      <c r="P326" s="2"/>
      <c r="Q326" s="2"/>
      <c r="R326" s="2"/>
      <c r="S326" s="2"/>
      <c r="T326" s="2"/>
      <c r="U326" s="2"/>
      <c r="V326" s="2"/>
      <c r="W326" s="2"/>
      <c r="X326" s="2"/>
      <c r="Y326" s="2"/>
      <c r="Z326" s="2"/>
      <c r="AA326" s="2"/>
      <c r="AB326" s="2"/>
    </row>
    <row r="327" spans="1:28" ht="13.5" customHeight="1">
      <c r="A327" s="2"/>
      <c r="B327" s="2"/>
      <c r="C327" s="50"/>
      <c r="D327" s="2"/>
      <c r="E327" s="2"/>
      <c r="F327" s="50"/>
      <c r="G327" s="50"/>
      <c r="H327" s="2"/>
      <c r="I327" s="2"/>
      <c r="J327" s="2"/>
      <c r="K327" s="2"/>
      <c r="L327" s="2"/>
      <c r="M327" s="2"/>
      <c r="N327" s="2"/>
      <c r="O327" s="2"/>
      <c r="P327" s="2"/>
      <c r="Q327" s="2"/>
      <c r="R327" s="2"/>
      <c r="S327" s="2"/>
      <c r="T327" s="2"/>
      <c r="U327" s="2"/>
      <c r="V327" s="2"/>
      <c r="W327" s="2"/>
      <c r="X327" s="2"/>
      <c r="Y327" s="2"/>
      <c r="Z327" s="2"/>
      <c r="AA327" s="2"/>
      <c r="AB327" s="2"/>
    </row>
    <row r="328" spans="1:28" ht="13.5" customHeight="1">
      <c r="A328" s="2"/>
      <c r="B328" s="2"/>
      <c r="C328" s="50"/>
      <c r="D328" s="2"/>
      <c r="E328" s="2"/>
      <c r="F328" s="50"/>
      <c r="G328" s="50"/>
      <c r="H328" s="2"/>
      <c r="I328" s="2"/>
      <c r="J328" s="2"/>
      <c r="K328" s="2"/>
      <c r="L328" s="2"/>
      <c r="M328" s="2"/>
      <c r="N328" s="2"/>
      <c r="O328" s="2"/>
      <c r="P328" s="2"/>
      <c r="Q328" s="2"/>
      <c r="R328" s="2"/>
      <c r="S328" s="2"/>
      <c r="T328" s="2"/>
      <c r="U328" s="2"/>
      <c r="V328" s="2"/>
      <c r="W328" s="2"/>
      <c r="X328" s="2"/>
      <c r="Y328" s="2"/>
      <c r="Z328" s="2"/>
      <c r="AA328" s="2"/>
      <c r="AB328" s="2"/>
    </row>
    <row r="329" spans="1:28" ht="13.5" customHeight="1">
      <c r="A329" s="2"/>
      <c r="B329" s="2"/>
      <c r="C329" s="50"/>
      <c r="D329" s="2"/>
      <c r="E329" s="2"/>
      <c r="F329" s="50"/>
      <c r="G329" s="50"/>
      <c r="H329" s="2"/>
      <c r="I329" s="2"/>
      <c r="J329" s="2"/>
      <c r="K329" s="2"/>
      <c r="L329" s="2"/>
      <c r="M329" s="2"/>
      <c r="N329" s="2"/>
      <c r="O329" s="2"/>
      <c r="P329" s="2"/>
      <c r="Q329" s="2"/>
      <c r="R329" s="2"/>
      <c r="S329" s="2"/>
      <c r="T329" s="2"/>
      <c r="U329" s="2"/>
      <c r="V329" s="2"/>
      <c r="W329" s="2"/>
      <c r="X329" s="2"/>
      <c r="Y329" s="2"/>
      <c r="Z329" s="2"/>
      <c r="AA329" s="2"/>
      <c r="AB329" s="2"/>
    </row>
    <row r="330" spans="1:28" ht="13.5" customHeight="1">
      <c r="A330" s="2"/>
      <c r="B330" s="2"/>
      <c r="C330" s="50"/>
      <c r="D330" s="2"/>
      <c r="E330" s="2"/>
      <c r="F330" s="50"/>
      <c r="G330" s="50"/>
      <c r="H330" s="2"/>
      <c r="I330" s="2"/>
      <c r="J330" s="2"/>
      <c r="K330" s="2"/>
      <c r="L330" s="2"/>
      <c r="M330" s="2"/>
      <c r="N330" s="2"/>
      <c r="O330" s="2"/>
      <c r="P330" s="2"/>
      <c r="Q330" s="2"/>
      <c r="R330" s="2"/>
      <c r="S330" s="2"/>
      <c r="T330" s="2"/>
      <c r="U330" s="2"/>
      <c r="V330" s="2"/>
      <c r="W330" s="2"/>
      <c r="X330" s="2"/>
      <c r="Y330" s="2"/>
      <c r="Z330" s="2"/>
      <c r="AA330" s="2"/>
      <c r="AB330" s="2"/>
    </row>
    <row r="331" spans="1:28" ht="13.5" customHeight="1">
      <c r="A331" s="2"/>
      <c r="B331" s="2"/>
      <c r="C331" s="50"/>
      <c r="D331" s="2"/>
      <c r="E331" s="2"/>
      <c r="F331" s="50"/>
      <c r="G331" s="50"/>
      <c r="H331" s="2"/>
      <c r="I331" s="2"/>
      <c r="J331" s="2"/>
      <c r="K331" s="2"/>
      <c r="L331" s="2"/>
      <c r="M331" s="2"/>
      <c r="N331" s="2"/>
      <c r="O331" s="2"/>
      <c r="P331" s="2"/>
      <c r="Q331" s="2"/>
      <c r="R331" s="2"/>
      <c r="S331" s="2"/>
      <c r="T331" s="2"/>
      <c r="U331" s="2"/>
      <c r="V331" s="2"/>
      <c r="W331" s="2"/>
      <c r="X331" s="2"/>
      <c r="Y331" s="2"/>
      <c r="Z331" s="2"/>
      <c r="AA331" s="2"/>
      <c r="AB331" s="2"/>
    </row>
    <row r="332" spans="1:28" ht="13.5" customHeight="1">
      <c r="A332" s="2"/>
      <c r="B332" s="2"/>
      <c r="C332" s="50"/>
      <c r="D332" s="2"/>
      <c r="E332" s="2"/>
      <c r="F332" s="50"/>
      <c r="G332" s="50"/>
      <c r="H332" s="2"/>
      <c r="I332" s="2"/>
      <c r="J332" s="2"/>
      <c r="K332" s="2"/>
      <c r="L332" s="2"/>
      <c r="M332" s="2"/>
      <c r="N332" s="2"/>
      <c r="O332" s="2"/>
      <c r="P332" s="2"/>
      <c r="Q332" s="2"/>
      <c r="R332" s="2"/>
      <c r="S332" s="2"/>
      <c r="T332" s="2"/>
      <c r="U332" s="2"/>
      <c r="V332" s="2"/>
      <c r="W332" s="2"/>
      <c r="X332" s="2"/>
      <c r="Y332" s="2"/>
      <c r="Z332" s="2"/>
      <c r="AA332" s="2"/>
      <c r="AB332" s="2"/>
    </row>
    <row r="333" spans="1:28" ht="13.5" customHeight="1">
      <c r="A333" s="2"/>
      <c r="B333" s="2"/>
      <c r="C333" s="50"/>
      <c r="D333" s="2"/>
      <c r="E333" s="2"/>
      <c r="F333" s="50"/>
      <c r="G333" s="50"/>
      <c r="H333" s="2"/>
      <c r="I333" s="2"/>
      <c r="J333" s="2"/>
      <c r="K333" s="2"/>
      <c r="L333" s="2"/>
      <c r="M333" s="2"/>
      <c r="N333" s="2"/>
      <c r="O333" s="2"/>
      <c r="P333" s="2"/>
      <c r="Q333" s="2"/>
      <c r="R333" s="2"/>
      <c r="S333" s="2"/>
      <c r="T333" s="2"/>
      <c r="U333" s="2"/>
      <c r="V333" s="2"/>
      <c r="W333" s="2"/>
      <c r="X333" s="2"/>
      <c r="Y333" s="2"/>
      <c r="Z333" s="2"/>
      <c r="AA333" s="2"/>
      <c r="AB333" s="2"/>
    </row>
    <row r="334" spans="1:28" ht="13.5" customHeight="1">
      <c r="A334" s="2"/>
      <c r="B334" s="2"/>
      <c r="C334" s="50"/>
      <c r="D334" s="2"/>
      <c r="E334" s="2"/>
      <c r="F334" s="50"/>
      <c r="G334" s="50"/>
      <c r="H334" s="2"/>
      <c r="I334" s="2"/>
      <c r="J334" s="2"/>
      <c r="K334" s="2"/>
      <c r="L334" s="2"/>
      <c r="M334" s="2"/>
      <c r="N334" s="2"/>
      <c r="O334" s="2"/>
      <c r="P334" s="2"/>
      <c r="Q334" s="2"/>
      <c r="R334" s="2"/>
      <c r="S334" s="2"/>
      <c r="T334" s="2"/>
      <c r="U334" s="2"/>
      <c r="V334" s="2"/>
      <c r="W334" s="2"/>
      <c r="X334" s="2"/>
      <c r="Y334" s="2"/>
      <c r="Z334" s="2"/>
      <c r="AA334" s="2"/>
      <c r="AB334" s="2"/>
    </row>
    <row r="335" spans="1:28" ht="13.5" customHeight="1">
      <c r="A335" s="2"/>
      <c r="B335" s="2"/>
      <c r="C335" s="50"/>
      <c r="D335" s="2"/>
      <c r="E335" s="2"/>
      <c r="F335" s="50"/>
      <c r="G335" s="50"/>
      <c r="H335" s="2"/>
      <c r="I335" s="2"/>
      <c r="J335" s="2"/>
      <c r="K335" s="2"/>
      <c r="L335" s="2"/>
      <c r="M335" s="2"/>
      <c r="N335" s="2"/>
      <c r="O335" s="2"/>
      <c r="P335" s="2"/>
      <c r="Q335" s="2"/>
      <c r="R335" s="2"/>
      <c r="S335" s="2"/>
      <c r="T335" s="2"/>
      <c r="U335" s="2"/>
      <c r="V335" s="2"/>
      <c r="W335" s="2"/>
      <c r="X335" s="2"/>
      <c r="Y335" s="2"/>
      <c r="Z335" s="2"/>
      <c r="AA335" s="2"/>
      <c r="AB335" s="2"/>
    </row>
    <row r="336" spans="1:28" ht="13.5" customHeight="1">
      <c r="A336" s="2"/>
      <c r="B336" s="2"/>
      <c r="C336" s="50"/>
      <c r="D336" s="2"/>
      <c r="E336" s="2"/>
      <c r="F336" s="50"/>
      <c r="G336" s="50"/>
      <c r="H336" s="2"/>
      <c r="I336" s="2"/>
      <c r="J336" s="2"/>
      <c r="K336" s="2"/>
      <c r="L336" s="2"/>
      <c r="M336" s="2"/>
      <c r="N336" s="2"/>
      <c r="O336" s="2"/>
      <c r="P336" s="2"/>
      <c r="Q336" s="2"/>
      <c r="R336" s="2"/>
      <c r="S336" s="2"/>
      <c r="T336" s="2"/>
      <c r="U336" s="2"/>
      <c r="V336" s="2"/>
      <c r="W336" s="2"/>
      <c r="X336" s="2"/>
      <c r="Y336" s="2"/>
      <c r="Z336" s="2"/>
      <c r="AA336" s="2"/>
      <c r="AB336" s="2"/>
    </row>
    <row r="337" spans="1:28" ht="13.5" customHeight="1">
      <c r="A337" s="2"/>
      <c r="B337" s="2"/>
      <c r="C337" s="50"/>
      <c r="D337" s="2"/>
      <c r="E337" s="2"/>
      <c r="F337" s="50"/>
      <c r="G337" s="50"/>
      <c r="H337" s="2"/>
      <c r="I337" s="2"/>
      <c r="J337" s="2"/>
      <c r="K337" s="2"/>
      <c r="L337" s="2"/>
      <c r="M337" s="2"/>
      <c r="N337" s="2"/>
      <c r="O337" s="2"/>
      <c r="P337" s="2"/>
      <c r="Q337" s="2"/>
      <c r="R337" s="2"/>
      <c r="S337" s="2"/>
      <c r="T337" s="2"/>
      <c r="U337" s="2"/>
      <c r="V337" s="2"/>
      <c r="W337" s="2"/>
      <c r="X337" s="2"/>
      <c r="Y337" s="2"/>
      <c r="Z337" s="2"/>
      <c r="AA337" s="2"/>
      <c r="AB337" s="2"/>
    </row>
    <row r="338" spans="1:28" ht="13.5" customHeight="1">
      <c r="A338" s="2"/>
      <c r="B338" s="2"/>
      <c r="C338" s="50"/>
      <c r="D338" s="2"/>
      <c r="E338" s="2"/>
      <c r="F338" s="50"/>
      <c r="G338" s="50"/>
      <c r="H338" s="2"/>
      <c r="I338" s="2"/>
      <c r="J338" s="2"/>
      <c r="K338" s="2"/>
      <c r="L338" s="2"/>
      <c r="M338" s="2"/>
      <c r="N338" s="2"/>
      <c r="O338" s="2"/>
      <c r="P338" s="2"/>
      <c r="Q338" s="2"/>
      <c r="R338" s="2"/>
      <c r="S338" s="2"/>
      <c r="T338" s="2"/>
      <c r="U338" s="2"/>
      <c r="V338" s="2"/>
      <c r="W338" s="2"/>
      <c r="X338" s="2"/>
      <c r="Y338" s="2"/>
      <c r="Z338" s="2"/>
      <c r="AA338" s="2"/>
      <c r="AB338" s="2"/>
    </row>
    <row r="339" spans="1:28" ht="13.5" customHeight="1">
      <c r="A339" s="2"/>
      <c r="B339" s="2"/>
      <c r="C339" s="50"/>
      <c r="D339" s="2"/>
      <c r="E339" s="2"/>
      <c r="F339" s="50"/>
      <c r="G339" s="50"/>
      <c r="H339" s="2"/>
      <c r="I339" s="2"/>
      <c r="J339" s="2"/>
      <c r="K339" s="2"/>
      <c r="L339" s="2"/>
      <c r="M339" s="2"/>
      <c r="N339" s="2"/>
      <c r="O339" s="2"/>
      <c r="P339" s="2"/>
      <c r="Q339" s="2"/>
      <c r="R339" s="2"/>
      <c r="S339" s="2"/>
      <c r="T339" s="2"/>
      <c r="U339" s="2"/>
      <c r="V339" s="2"/>
      <c r="W339" s="2"/>
      <c r="X339" s="2"/>
      <c r="Y339" s="2"/>
      <c r="Z339" s="2"/>
      <c r="AA339" s="2"/>
      <c r="AB339" s="2"/>
    </row>
    <row r="340" spans="1:28" ht="13.5" customHeight="1">
      <c r="A340" s="2"/>
      <c r="B340" s="2"/>
      <c r="C340" s="50"/>
      <c r="D340" s="2"/>
      <c r="E340" s="2"/>
      <c r="F340" s="50"/>
      <c r="G340" s="50"/>
      <c r="H340" s="2"/>
      <c r="I340" s="2"/>
      <c r="J340" s="2"/>
      <c r="K340" s="2"/>
      <c r="L340" s="2"/>
      <c r="M340" s="2"/>
      <c r="N340" s="2"/>
      <c r="O340" s="2"/>
      <c r="P340" s="2"/>
      <c r="Q340" s="2"/>
      <c r="R340" s="2"/>
      <c r="S340" s="2"/>
      <c r="T340" s="2"/>
      <c r="U340" s="2"/>
      <c r="V340" s="2"/>
      <c r="W340" s="2"/>
      <c r="X340" s="2"/>
      <c r="Y340" s="2"/>
      <c r="Z340" s="2"/>
      <c r="AA340" s="2"/>
      <c r="AB340" s="2"/>
    </row>
    <row r="341" spans="1:28" ht="13.5" customHeight="1">
      <c r="A341" s="2"/>
      <c r="B341" s="2"/>
      <c r="C341" s="50"/>
      <c r="D341" s="2"/>
      <c r="E341" s="2"/>
      <c r="F341" s="50"/>
      <c r="G341" s="50"/>
      <c r="H341" s="2"/>
      <c r="I341" s="2"/>
      <c r="J341" s="2"/>
      <c r="K341" s="2"/>
      <c r="L341" s="2"/>
      <c r="M341" s="2"/>
      <c r="N341" s="2"/>
      <c r="O341" s="2"/>
      <c r="P341" s="2"/>
      <c r="Q341" s="2"/>
      <c r="R341" s="2"/>
      <c r="S341" s="2"/>
      <c r="T341" s="2"/>
      <c r="U341" s="2"/>
      <c r="V341" s="2"/>
      <c r="W341" s="2"/>
      <c r="X341" s="2"/>
      <c r="Y341" s="2"/>
      <c r="Z341" s="2"/>
      <c r="AA341" s="2"/>
      <c r="AB341" s="2"/>
    </row>
    <row r="342" spans="1:28" ht="13.5" customHeight="1">
      <c r="A342" s="2"/>
      <c r="B342" s="2"/>
      <c r="C342" s="50"/>
      <c r="D342" s="2"/>
      <c r="E342" s="2"/>
      <c r="F342" s="50"/>
      <c r="G342" s="50"/>
      <c r="H342" s="2"/>
      <c r="I342" s="2"/>
      <c r="J342" s="2"/>
      <c r="K342" s="2"/>
      <c r="L342" s="2"/>
      <c r="M342" s="2"/>
      <c r="N342" s="2"/>
      <c r="O342" s="2"/>
      <c r="P342" s="2"/>
      <c r="Q342" s="2"/>
      <c r="R342" s="2"/>
      <c r="S342" s="2"/>
      <c r="T342" s="2"/>
      <c r="U342" s="2"/>
      <c r="V342" s="2"/>
      <c r="W342" s="2"/>
      <c r="X342" s="2"/>
      <c r="Y342" s="2"/>
      <c r="Z342" s="2"/>
      <c r="AA342" s="2"/>
      <c r="AB342" s="2"/>
    </row>
    <row r="343" spans="1:28" ht="13.5" customHeight="1">
      <c r="A343" s="2"/>
      <c r="B343" s="2"/>
      <c r="C343" s="50"/>
      <c r="D343" s="2"/>
      <c r="E343" s="2"/>
      <c r="F343" s="50"/>
      <c r="G343" s="50"/>
      <c r="H343" s="2"/>
      <c r="I343" s="2"/>
      <c r="J343" s="2"/>
      <c r="K343" s="2"/>
      <c r="L343" s="2"/>
      <c r="M343" s="2"/>
      <c r="N343" s="2"/>
      <c r="O343" s="2"/>
      <c r="P343" s="2"/>
      <c r="Q343" s="2"/>
      <c r="R343" s="2"/>
      <c r="S343" s="2"/>
      <c r="T343" s="2"/>
      <c r="U343" s="2"/>
      <c r="V343" s="2"/>
      <c r="W343" s="2"/>
      <c r="X343" s="2"/>
      <c r="Y343" s="2"/>
      <c r="Z343" s="2"/>
      <c r="AA343" s="2"/>
      <c r="AB343" s="2"/>
    </row>
    <row r="344" spans="1:28" ht="13.5" customHeight="1">
      <c r="A344" s="2"/>
      <c r="B344" s="2"/>
      <c r="C344" s="50"/>
      <c r="D344" s="2"/>
      <c r="E344" s="2"/>
      <c r="F344" s="50"/>
      <c r="G344" s="50"/>
      <c r="H344" s="2"/>
      <c r="I344" s="2"/>
      <c r="J344" s="2"/>
      <c r="K344" s="2"/>
      <c r="L344" s="2"/>
      <c r="M344" s="2"/>
      <c r="N344" s="2"/>
      <c r="O344" s="2"/>
      <c r="P344" s="2"/>
      <c r="Q344" s="2"/>
      <c r="R344" s="2"/>
      <c r="S344" s="2"/>
      <c r="T344" s="2"/>
      <c r="U344" s="2"/>
      <c r="V344" s="2"/>
      <c r="W344" s="2"/>
      <c r="X344" s="2"/>
      <c r="Y344" s="2"/>
      <c r="Z344" s="2"/>
      <c r="AA344" s="2"/>
      <c r="AB344" s="2"/>
    </row>
    <row r="345" spans="1:28" ht="13.5" customHeight="1">
      <c r="A345" s="2"/>
      <c r="B345" s="2"/>
      <c r="C345" s="50"/>
      <c r="D345" s="2"/>
      <c r="E345" s="2"/>
      <c r="F345" s="50"/>
      <c r="G345" s="50"/>
      <c r="H345" s="2"/>
      <c r="I345" s="2"/>
      <c r="J345" s="2"/>
      <c r="K345" s="2"/>
      <c r="L345" s="2"/>
      <c r="M345" s="2"/>
      <c r="N345" s="2"/>
      <c r="O345" s="2"/>
      <c r="P345" s="2"/>
      <c r="Q345" s="2"/>
      <c r="R345" s="2"/>
      <c r="S345" s="2"/>
      <c r="T345" s="2"/>
      <c r="U345" s="2"/>
      <c r="V345" s="2"/>
      <c r="W345" s="2"/>
      <c r="X345" s="2"/>
      <c r="Y345" s="2"/>
      <c r="Z345" s="2"/>
      <c r="AA345" s="2"/>
      <c r="AB345" s="2"/>
    </row>
    <row r="346" spans="1:28" ht="13.5" customHeight="1">
      <c r="A346" s="2"/>
      <c r="B346" s="2"/>
      <c r="C346" s="50"/>
      <c r="D346" s="2"/>
      <c r="E346" s="2"/>
      <c r="F346" s="50"/>
      <c r="G346" s="50"/>
      <c r="H346" s="2"/>
      <c r="I346" s="2"/>
      <c r="J346" s="2"/>
      <c r="K346" s="2"/>
      <c r="L346" s="2"/>
      <c r="M346" s="2"/>
      <c r="N346" s="2"/>
      <c r="O346" s="2"/>
      <c r="P346" s="2"/>
      <c r="Q346" s="2"/>
      <c r="R346" s="2"/>
      <c r="S346" s="2"/>
      <c r="T346" s="2"/>
      <c r="U346" s="2"/>
      <c r="V346" s="2"/>
      <c r="W346" s="2"/>
      <c r="X346" s="2"/>
      <c r="Y346" s="2"/>
      <c r="Z346" s="2"/>
      <c r="AA346" s="2"/>
      <c r="AB346" s="2"/>
    </row>
    <row r="347" spans="1:28" ht="13.5" customHeight="1">
      <c r="A347" s="2"/>
      <c r="B347" s="2"/>
      <c r="C347" s="50"/>
      <c r="D347" s="2"/>
      <c r="E347" s="2"/>
      <c r="F347" s="50"/>
      <c r="G347" s="50"/>
      <c r="H347" s="2"/>
      <c r="I347" s="2"/>
      <c r="J347" s="2"/>
      <c r="K347" s="2"/>
      <c r="L347" s="2"/>
      <c r="M347" s="2"/>
      <c r="N347" s="2"/>
      <c r="O347" s="2"/>
      <c r="P347" s="2"/>
      <c r="Q347" s="2"/>
      <c r="R347" s="2"/>
      <c r="S347" s="2"/>
      <c r="T347" s="2"/>
      <c r="U347" s="2"/>
      <c r="V347" s="2"/>
      <c r="W347" s="2"/>
      <c r="X347" s="2"/>
      <c r="Y347" s="2"/>
      <c r="Z347" s="2"/>
      <c r="AA347" s="2"/>
      <c r="AB347" s="2"/>
    </row>
    <row r="348" spans="1:28" ht="13.5" customHeight="1">
      <c r="A348" s="2"/>
      <c r="B348" s="2"/>
      <c r="C348" s="50"/>
      <c r="D348" s="2"/>
      <c r="E348" s="2"/>
      <c r="F348" s="50"/>
      <c r="G348" s="50"/>
      <c r="H348" s="2"/>
      <c r="I348" s="2"/>
      <c r="J348" s="2"/>
      <c r="K348" s="2"/>
      <c r="L348" s="2"/>
      <c r="M348" s="2"/>
      <c r="N348" s="2"/>
      <c r="O348" s="2"/>
      <c r="P348" s="2"/>
      <c r="Q348" s="2"/>
      <c r="R348" s="2"/>
      <c r="S348" s="2"/>
      <c r="T348" s="2"/>
      <c r="U348" s="2"/>
      <c r="V348" s="2"/>
      <c r="W348" s="2"/>
      <c r="X348" s="2"/>
      <c r="Y348" s="2"/>
      <c r="Z348" s="2"/>
      <c r="AA348" s="2"/>
      <c r="AB348" s="2"/>
    </row>
    <row r="349" spans="1:28" ht="13.5" customHeight="1">
      <c r="A349" s="2"/>
      <c r="B349" s="2"/>
      <c r="C349" s="50"/>
      <c r="D349" s="2"/>
      <c r="E349" s="2"/>
      <c r="F349" s="50"/>
      <c r="G349" s="50"/>
      <c r="H349" s="2"/>
      <c r="I349" s="2"/>
      <c r="J349" s="2"/>
      <c r="K349" s="2"/>
      <c r="L349" s="2"/>
      <c r="M349" s="2"/>
      <c r="N349" s="2"/>
      <c r="O349" s="2"/>
      <c r="P349" s="2"/>
      <c r="Q349" s="2"/>
      <c r="R349" s="2"/>
      <c r="S349" s="2"/>
      <c r="T349" s="2"/>
      <c r="U349" s="2"/>
      <c r="V349" s="2"/>
      <c r="W349" s="2"/>
      <c r="X349" s="2"/>
      <c r="Y349" s="2"/>
      <c r="Z349" s="2"/>
      <c r="AA349" s="2"/>
      <c r="AB349" s="2"/>
    </row>
    <row r="350" spans="1:28" ht="13.5" customHeight="1">
      <c r="A350" s="2"/>
      <c r="B350" s="2"/>
      <c r="C350" s="50"/>
      <c r="D350" s="2"/>
      <c r="E350" s="2"/>
      <c r="F350" s="50"/>
      <c r="G350" s="50"/>
      <c r="H350" s="2"/>
      <c r="I350" s="2"/>
      <c r="J350" s="2"/>
      <c r="K350" s="2"/>
      <c r="L350" s="2"/>
      <c r="M350" s="2"/>
      <c r="N350" s="2"/>
      <c r="O350" s="2"/>
      <c r="P350" s="2"/>
      <c r="Q350" s="2"/>
      <c r="R350" s="2"/>
      <c r="S350" s="2"/>
      <c r="T350" s="2"/>
      <c r="U350" s="2"/>
      <c r="V350" s="2"/>
      <c r="W350" s="2"/>
      <c r="X350" s="2"/>
      <c r="Y350" s="2"/>
      <c r="Z350" s="2"/>
      <c r="AA350" s="2"/>
      <c r="AB350" s="2"/>
    </row>
    <row r="351" spans="1:28" ht="13.5" customHeight="1">
      <c r="A351" s="2"/>
      <c r="B351" s="2"/>
      <c r="C351" s="50"/>
      <c r="D351" s="2"/>
      <c r="E351" s="2"/>
      <c r="F351" s="50"/>
      <c r="G351" s="50"/>
      <c r="H351" s="2"/>
      <c r="I351" s="2"/>
      <c r="J351" s="2"/>
      <c r="K351" s="2"/>
      <c r="L351" s="2"/>
      <c r="M351" s="2"/>
      <c r="N351" s="2"/>
      <c r="O351" s="2"/>
      <c r="P351" s="2"/>
      <c r="Q351" s="2"/>
      <c r="R351" s="2"/>
      <c r="S351" s="2"/>
      <c r="T351" s="2"/>
      <c r="U351" s="2"/>
      <c r="V351" s="2"/>
      <c r="W351" s="2"/>
      <c r="X351" s="2"/>
      <c r="Y351" s="2"/>
      <c r="Z351" s="2"/>
      <c r="AA351" s="2"/>
      <c r="AB351" s="2"/>
    </row>
    <row r="352" spans="1:28" ht="13.5" customHeight="1">
      <c r="A352" s="2"/>
      <c r="B352" s="2"/>
      <c r="C352" s="50"/>
      <c r="D352" s="2"/>
      <c r="E352" s="2"/>
      <c r="F352" s="50"/>
      <c r="G352" s="50"/>
      <c r="H352" s="2"/>
      <c r="I352" s="2"/>
      <c r="J352" s="2"/>
      <c r="K352" s="2"/>
      <c r="L352" s="2"/>
      <c r="M352" s="2"/>
      <c r="N352" s="2"/>
      <c r="O352" s="2"/>
      <c r="P352" s="2"/>
      <c r="Q352" s="2"/>
      <c r="R352" s="2"/>
      <c r="S352" s="2"/>
      <c r="T352" s="2"/>
      <c r="U352" s="2"/>
      <c r="V352" s="2"/>
      <c r="W352" s="2"/>
      <c r="X352" s="2"/>
      <c r="Y352" s="2"/>
      <c r="Z352" s="2"/>
      <c r="AA352" s="2"/>
      <c r="AB352" s="2"/>
    </row>
    <row r="353" spans="1:28" ht="13.5" customHeight="1">
      <c r="A353" s="2"/>
      <c r="B353" s="2"/>
      <c r="C353" s="50"/>
      <c r="D353" s="2"/>
      <c r="E353" s="2"/>
      <c r="F353" s="50"/>
      <c r="G353" s="50"/>
      <c r="H353" s="2"/>
      <c r="I353" s="2"/>
      <c r="J353" s="2"/>
      <c r="K353" s="2"/>
      <c r="L353" s="2"/>
      <c r="M353" s="2"/>
      <c r="N353" s="2"/>
      <c r="O353" s="2"/>
      <c r="P353" s="2"/>
      <c r="Q353" s="2"/>
      <c r="R353" s="2"/>
      <c r="S353" s="2"/>
      <c r="T353" s="2"/>
      <c r="U353" s="2"/>
      <c r="V353" s="2"/>
      <c r="W353" s="2"/>
      <c r="X353" s="2"/>
      <c r="Y353" s="2"/>
      <c r="Z353" s="2"/>
      <c r="AA353" s="2"/>
      <c r="AB353" s="2"/>
    </row>
    <row r="354" spans="1:28" ht="13.5" customHeight="1">
      <c r="A354" s="2"/>
      <c r="B354" s="2"/>
      <c r="C354" s="50"/>
      <c r="D354" s="2"/>
      <c r="E354" s="2"/>
      <c r="F354" s="50"/>
      <c r="G354" s="50"/>
      <c r="H354" s="2"/>
      <c r="I354" s="2"/>
      <c r="J354" s="2"/>
      <c r="K354" s="2"/>
      <c r="L354" s="2"/>
      <c r="M354" s="2"/>
      <c r="N354" s="2"/>
      <c r="O354" s="2"/>
      <c r="P354" s="2"/>
      <c r="Q354" s="2"/>
      <c r="R354" s="2"/>
      <c r="S354" s="2"/>
      <c r="T354" s="2"/>
      <c r="U354" s="2"/>
      <c r="V354" s="2"/>
      <c r="W354" s="2"/>
      <c r="X354" s="2"/>
      <c r="Y354" s="2"/>
      <c r="Z354" s="2"/>
      <c r="AA354" s="2"/>
      <c r="AB354" s="2"/>
    </row>
    <row r="355" spans="1:28" ht="13.5" customHeight="1">
      <c r="A355" s="2"/>
      <c r="B355" s="2"/>
      <c r="C355" s="50"/>
      <c r="D355" s="2"/>
      <c r="E355" s="2"/>
      <c r="F355" s="50"/>
      <c r="G355" s="50"/>
      <c r="H355" s="2"/>
      <c r="I355" s="2"/>
      <c r="J355" s="2"/>
      <c r="K355" s="2"/>
      <c r="L355" s="2"/>
      <c r="M355" s="2"/>
      <c r="N355" s="2"/>
      <c r="O355" s="2"/>
      <c r="P355" s="2"/>
      <c r="Q355" s="2"/>
      <c r="R355" s="2"/>
      <c r="S355" s="2"/>
      <c r="T355" s="2"/>
      <c r="U355" s="2"/>
      <c r="V355" s="2"/>
      <c r="W355" s="2"/>
      <c r="X355" s="2"/>
      <c r="Y355" s="2"/>
      <c r="Z355" s="2"/>
      <c r="AA355" s="2"/>
      <c r="AB355" s="2"/>
    </row>
    <row r="356" spans="1:28" ht="13.5" customHeight="1">
      <c r="A356" s="2"/>
      <c r="B356" s="2"/>
      <c r="C356" s="50"/>
      <c r="D356" s="2"/>
      <c r="E356" s="2"/>
      <c r="F356" s="50"/>
      <c r="G356" s="50"/>
      <c r="H356" s="2"/>
      <c r="I356" s="2"/>
      <c r="J356" s="2"/>
      <c r="K356" s="2"/>
      <c r="L356" s="2"/>
      <c r="M356" s="2"/>
      <c r="N356" s="2"/>
      <c r="O356" s="2"/>
      <c r="P356" s="2"/>
      <c r="Q356" s="2"/>
      <c r="R356" s="2"/>
      <c r="S356" s="2"/>
      <c r="T356" s="2"/>
      <c r="U356" s="2"/>
      <c r="V356" s="2"/>
      <c r="W356" s="2"/>
      <c r="X356" s="2"/>
      <c r="Y356" s="2"/>
      <c r="Z356" s="2"/>
      <c r="AA356" s="2"/>
      <c r="AB356" s="2"/>
    </row>
    <row r="357" spans="1:28" ht="13.5" customHeight="1">
      <c r="A357" s="2"/>
      <c r="B357" s="2"/>
      <c r="C357" s="50"/>
      <c r="D357" s="2"/>
      <c r="E357" s="2"/>
      <c r="F357" s="50"/>
      <c r="G357" s="50"/>
      <c r="H357" s="2"/>
      <c r="I357" s="2"/>
      <c r="J357" s="2"/>
      <c r="K357" s="2"/>
      <c r="L357" s="2"/>
      <c r="M357" s="2"/>
      <c r="N357" s="2"/>
      <c r="O357" s="2"/>
      <c r="P357" s="2"/>
      <c r="Q357" s="2"/>
      <c r="R357" s="2"/>
      <c r="S357" s="2"/>
      <c r="T357" s="2"/>
      <c r="U357" s="2"/>
      <c r="V357" s="2"/>
      <c r="W357" s="2"/>
      <c r="X357" s="2"/>
      <c r="Y357" s="2"/>
      <c r="Z357" s="2"/>
      <c r="AA357" s="2"/>
      <c r="AB357" s="2"/>
    </row>
    <row r="358" spans="1:28" ht="13.5" customHeight="1">
      <c r="A358" s="2"/>
      <c r="B358" s="2"/>
      <c r="C358" s="50"/>
      <c r="D358" s="2"/>
      <c r="E358" s="2"/>
      <c r="F358" s="50"/>
      <c r="G358" s="50"/>
      <c r="H358" s="2"/>
      <c r="I358" s="2"/>
      <c r="J358" s="2"/>
      <c r="K358" s="2"/>
      <c r="L358" s="2"/>
      <c r="M358" s="2"/>
      <c r="N358" s="2"/>
      <c r="O358" s="2"/>
      <c r="P358" s="2"/>
      <c r="Q358" s="2"/>
      <c r="R358" s="2"/>
      <c r="S358" s="2"/>
      <c r="T358" s="2"/>
      <c r="U358" s="2"/>
      <c r="V358" s="2"/>
      <c r="W358" s="2"/>
      <c r="X358" s="2"/>
      <c r="Y358" s="2"/>
      <c r="Z358" s="2"/>
      <c r="AA358" s="2"/>
      <c r="AB358" s="2"/>
    </row>
    <row r="359" spans="1:28" ht="13.5" customHeight="1">
      <c r="A359" s="2"/>
      <c r="B359" s="2"/>
      <c r="C359" s="50"/>
      <c r="D359" s="2"/>
      <c r="E359" s="2"/>
      <c r="F359" s="50"/>
      <c r="G359" s="50"/>
      <c r="H359" s="2"/>
      <c r="I359" s="2"/>
      <c r="J359" s="2"/>
      <c r="K359" s="2"/>
      <c r="L359" s="2"/>
      <c r="M359" s="2"/>
      <c r="N359" s="2"/>
      <c r="O359" s="2"/>
      <c r="P359" s="2"/>
      <c r="Q359" s="2"/>
      <c r="R359" s="2"/>
      <c r="S359" s="2"/>
      <c r="T359" s="2"/>
      <c r="U359" s="2"/>
      <c r="V359" s="2"/>
      <c r="W359" s="2"/>
      <c r="X359" s="2"/>
      <c r="Y359" s="2"/>
      <c r="Z359" s="2"/>
      <c r="AA359" s="2"/>
      <c r="AB359" s="2"/>
    </row>
    <row r="360" spans="1:28" ht="13.5" customHeight="1">
      <c r="A360" s="2"/>
      <c r="B360" s="2"/>
      <c r="C360" s="50"/>
      <c r="D360" s="2"/>
      <c r="E360" s="2"/>
      <c r="F360" s="50"/>
      <c r="G360" s="50"/>
      <c r="H360" s="2"/>
      <c r="I360" s="2"/>
      <c r="J360" s="2"/>
      <c r="K360" s="2"/>
      <c r="L360" s="2"/>
      <c r="M360" s="2"/>
      <c r="N360" s="2"/>
      <c r="O360" s="2"/>
      <c r="P360" s="2"/>
      <c r="Q360" s="2"/>
      <c r="R360" s="2"/>
      <c r="S360" s="2"/>
      <c r="T360" s="2"/>
      <c r="U360" s="2"/>
      <c r="V360" s="2"/>
      <c r="W360" s="2"/>
      <c r="X360" s="2"/>
      <c r="Y360" s="2"/>
      <c r="Z360" s="2"/>
      <c r="AA360" s="2"/>
      <c r="AB360" s="2"/>
    </row>
    <row r="361" spans="1:28" ht="13.5" customHeight="1">
      <c r="A361" s="2"/>
      <c r="B361" s="2"/>
      <c r="C361" s="50"/>
      <c r="D361" s="2"/>
      <c r="E361" s="2"/>
      <c r="F361" s="50"/>
      <c r="G361" s="50"/>
      <c r="H361" s="2"/>
      <c r="I361" s="2"/>
      <c r="J361" s="2"/>
      <c r="K361" s="2"/>
      <c r="L361" s="2"/>
      <c r="M361" s="2"/>
      <c r="N361" s="2"/>
      <c r="O361" s="2"/>
      <c r="P361" s="2"/>
      <c r="Q361" s="2"/>
      <c r="R361" s="2"/>
      <c r="S361" s="2"/>
      <c r="T361" s="2"/>
      <c r="U361" s="2"/>
      <c r="V361" s="2"/>
      <c r="W361" s="2"/>
      <c r="X361" s="2"/>
      <c r="Y361" s="2"/>
      <c r="Z361" s="2"/>
      <c r="AA361" s="2"/>
      <c r="AB361" s="2"/>
    </row>
    <row r="362" spans="1:28" ht="13.5" customHeight="1">
      <c r="A362" s="2"/>
      <c r="B362" s="2"/>
      <c r="C362" s="50"/>
      <c r="D362" s="2"/>
      <c r="E362" s="2"/>
      <c r="F362" s="50"/>
      <c r="G362" s="50"/>
      <c r="H362" s="2"/>
      <c r="I362" s="2"/>
      <c r="J362" s="2"/>
      <c r="K362" s="2"/>
      <c r="L362" s="2"/>
      <c r="M362" s="2"/>
      <c r="N362" s="2"/>
      <c r="O362" s="2"/>
      <c r="P362" s="2"/>
      <c r="Q362" s="2"/>
      <c r="R362" s="2"/>
      <c r="S362" s="2"/>
      <c r="T362" s="2"/>
      <c r="U362" s="2"/>
      <c r="V362" s="2"/>
      <c r="W362" s="2"/>
      <c r="X362" s="2"/>
      <c r="Y362" s="2"/>
      <c r="Z362" s="2"/>
      <c r="AA362" s="2"/>
      <c r="AB362" s="2"/>
    </row>
    <row r="363" spans="1:28" ht="13.5" customHeight="1">
      <c r="A363" s="2"/>
      <c r="B363" s="2"/>
      <c r="C363" s="50"/>
      <c r="D363" s="2"/>
      <c r="E363" s="2"/>
      <c r="F363" s="50"/>
      <c r="G363" s="50"/>
      <c r="H363" s="2"/>
      <c r="I363" s="2"/>
      <c r="J363" s="2"/>
      <c r="K363" s="2"/>
      <c r="L363" s="2"/>
      <c r="M363" s="2"/>
      <c r="N363" s="2"/>
      <c r="O363" s="2"/>
      <c r="P363" s="2"/>
      <c r="Q363" s="2"/>
      <c r="R363" s="2"/>
      <c r="S363" s="2"/>
      <c r="T363" s="2"/>
      <c r="U363" s="2"/>
      <c r="V363" s="2"/>
      <c r="W363" s="2"/>
      <c r="X363" s="2"/>
      <c r="Y363" s="2"/>
      <c r="Z363" s="2"/>
      <c r="AA363" s="2"/>
      <c r="AB363" s="2"/>
    </row>
    <row r="364" spans="1:28" ht="13.5" customHeight="1">
      <c r="A364" s="2"/>
      <c r="B364" s="2"/>
      <c r="C364" s="50"/>
      <c r="D364" s="2"/>
      <c r="E364" s="2"/>
      <c r="F364" s="50"/>
      <c r="G364" s="50"/>
      <c r="H364" s="2"/>
      <c r="I364" s="2"/>
      <c r="J364" s="2"/>
      <c r="K364" s="2"/>
      <c r="L364" s="2"/>
      <c r="M364" s="2"/>
      <c r="N364" s="2"/>
      <c r="O364" s="2"/>
      <c r="P364" s="2"/>
      <c r="Q364" s="2"/>
      <c r="R364" s="2"/>
      <c r="S364" s="2"/>
      <c r="T364" s="2"/>
      <c r="U364" s="2"/>
      <c r="V364" s="2"/>
      <c r="W364" s="2"/>
      <c r="X364" s="2"/>
      <c r="Y364" s="2"/>
      <c r="Z364" s="2"/>
      <c r="AA364" s="2"/>
      <c r="AB364" s="2"/>
    </row>
    <row r="365" spans="1:28" ht="13.5" customHeight="1">
      <c r="A365" s="2"/>
      <c r="B365" s="2"/>
      <c r="C365" s="50"/>
      <c r="D365" s="2"/>
      <c r="E365" s="2"/>
      <c r="F365" s="50"/>
      <c r="G365" s="50"/>
      <c r="H365" s="2"/>
      <c r="I365" s="2"/>
      <c r="J365" s="2"/>
      <c r="K365" s="2"/>
      <c r="L365" s="2"/>
      <c r="M365" s="2"/>
      <c r="N365" s="2"/>
      <c r="O365" s="2"/>
      <c r="P365" s="2"/>
      <c r="Q365" s="2"/>
      <c r="R365" s="2"/>
      <c r="S365" s="2"/>
      <c r="T365" s="2"/>
      <c r="U365" s="2"/>
      <c r="V365" s="2"/>
      <c r="W365" s="2"/>
      <c r="X365" s="2"/>
      <c r="Y365" s="2"/>
      <c r="Z365" s="2"/>
      <c r="AA365" s="2"/>
      <c r="AB365" s="2"/>
    </row>
    <row r="366" spans="1:28" ht="13.5" customHeight="1">
      <c r="A366" s="2"/>
      <c r="B366" s="2"/>
      <c r="C366" s="50"/>
      <c r="D366" s="2"/>
      <c r="E366" s="2"/>
      <c r="F366" s="50"/>
      <c r="G366" s="50"/>
      <c r="H366" s="2"/>
      <c r="I366" s="2"/>
      <c r="J366" s="2"/>
      <c r="K366" s="2"/>
      <c r="L366" s="2"/>
      <c r="M366" s="2"/>
      <c r="N366" s="2"/>
      <c r="O366" s="2"/>
      <c r="P366" s="2"/>
      <c r="Q366" s="2"/>
      <c r="R366" s="2"/>
      <c r="S366" s="2"/>
      <c r="T366" s="2"/>
      <c r="U366" s="2"/>
      <c r="V366" s="2"/>
      <c r="W366" s="2"/>
      <c r="X366" s="2"/>
      <c r="Y366" s="2"/>
      <c r="Z366" s="2"/>
      <c r="AA366" s="2"/>
      <c r="AB366" s="2"/>
    </row>
    <row r="367" spans="1:28" ht="13.5" customHeight="1">
      <c r="A367" s="2"/>
      <c r="B367" s="2"/>
      <c r="C367" s="50"/>
      <c r="D367" s="2"/>
      <c r="E367" s="2"/>
      <c r="F367" s="50"/>
      <c r="G367" s="50"/>
      <c r="H367" s="2"/>
      <c r="I367" s="2"/>
      <c r="J367" s="2"/>
      <c r="K367" s="2"/>
      <c r="L367" s="2"/>
      <c r="M367" s="2"/>
      <c r="N367" s="2"/>
      <c r="O367" s="2"/>
      <c r="P367" s="2"/>
      <c r="Q367" s="2"/>
      <c r="R367" s="2"/>
      <c r="S367" s="2"/>
      <c r="T367" s="2"/>
      <c r="U367" s="2"/>
      <c r="V367" s="2"/>
      <c r="W367" s="2"/>
      <c r="X367" s="2"/>
      <c r="Y367" s="2"/>
      <c r="Z367" s="2"/>
      <c r="AA367" s="2"/>
      <c r="AB367" s="2"/>
    </row>
    <row r="368" spans="1:28" ht="13.5" customHeight="1">
      <c r="A368" s="2"/>
      <c r="B368" s="2"/>
      <c r="C368" s="50"/>
      <c r="D368" s="2"/>
      <c r="E368" s="2"/>
      <c r="F368" s="50"/>
      <c r="G368" s="50"/>
      <c r="H368" s="2"/>
      <c r="I368" s="2"/>
      <c r="J368" s="2"/>
      <c r="K368" s="2"/>
      <c r="L368" s="2"/>
      <c r="M368" s="2"/>
      <c r="N368" s="2"/>
      <c r="O368" s="2"/>
      <c r="P368" s="2"/>
      <c r="Q368" s="2"/>
      <c r="R368" s="2"/>
      <c r="S368" s="2"/>
      <c r="T368" s="2"/>
      <c r="U368" s="2"/>
      <c r="V368" s="2"/>
      <c r="W368" s="2"/>
      <c r="X368" s="2"/>
      <c r="Y368" s="2"/>
      <c r="Z368" s="2"/>
      <c r="AA368" s="2"/>
      <c r="AB368" s="2"/>
    </row>
    <row r="369" spans="1:28" ht="13.5" customHeight="1">
      <c r="A369" s="2"/>
      <c r="B369" s="2"/>
      <c r="C369" s="50"/>
      <c r="D369" s="2"/>
      <c r="E369" s="2"/>
      <c r="F369" s="50"/>
      <c r="G369" s="50"/>
      <c r="H369" s="2"/>
      <c r="I369" s="2"/>
      <c r="J369" s="2"/>
      <c r="K369" s="2"/>
      <c r="L369" s="2"/>
      <c r="M369" s="2"/>
      <c r="N369" s="2"/>
      <c r="O369" s="2"/>
      <c r="P369" s="2"/>
      <c r="Q369" s="2"/>
      <c r="R369" s="2"/>
      <c r="S369" s="2"/>
      <c r="T369" s="2"/>
      <c r="U369" s="2"/>
      <c r="V369" s="2"/>
      <c r="W369" s="2"/>
      <c r="X369" s="2"/>
      <c r="Y369" s="2"/>
      <c r="Z369" s="2"/>
      <c r="AA369" s="2"/>
      <c r="AB369" s="2"/>
    </row>
    <row r="370" spans="1:28" ht="13.5" customHeight="1">
      <c r="A370" s="2"/>
      <c r="B370" s="2"/>
      <c r="C370" s="50"/>
      <c r="D370" s="2"/>
      <c r="E370" s="2"/>
      <c r="F370" s="50"/>
      <c r="G370" s="50"/>
      <c r="H370" s="2"/>
      <c r="I370" s="2"/>
      <c r="J370" s="2"/>
      <c r="K370" s="2"/>
      <c r="L370" s="2"/>
      <c r="M370" s="2"/>
      <c r="N370" s="2"/>
      <c r="O370" s="2"/>
      <c r="P370" s="2"/>
      <c r="Q370" s="2"/>
      <c r="R370" s="2"/>
      <c r="S370" s="2"/>
      <c r="T370" s="2"/>
      <c r="U370" s="2"/>
      <c r="V370" s="2"/>
      <c r="W370" s="2"/>
      <c r="X370" s="2"/>
      <c r="Y370" s="2"/>
      <c r="Z370" s="2"/>
      <c r="AA370" s="2"/>
      <c r="AB370" s="2"/>
    </row>
    <row r="371" spans="1:28" ht="13.5" customHeight="1">
      <c r="A371" s="2"/>
      <c r="B371" s="2"/>
      <c r="C371" s="50"/>
      <c r="D371" s="2"/>
      <c r="E371" s="2"/>
      <c r="F371" s="50"/>
      <c r="G371" s="50"/>
      <c r="H371" s="2"/>
      <c r="I371" s="2"/>
      <c r="J371" s="2"/>
      <c r="K371" s="2"/>
      <c r="L371" s="2"/>
      <c r="M371" s="2"/>
      <c r="N371" s="2"/>
      <c r="O371" s="2"/>
      <c r="P371" s="2"/>
      <c r="Q371" s="2"/>
      <c r="R371" s="2"/>
      <c r="S371" s="2"/>
      <c r="T371" s="2"/>
      <c r="U371" s="2"/>
      <c r="V371" s="2"/>
      <c r="W371" s="2"/>
      <c r="X371" s="2"/>
      <c r="Y371" s="2"/>
      <c r="Z371" s="2"/>
      <c r="AA371" s="2"/>
      <c r="AB371" s="2"/>
    </row>
    <row r="372" spans="1:28" ht="13.5" customHeight="1">
      <c r="A372" s="2"/>
      <c r="B372" s="2"/>
      <c r="C372" s="50"/>
      <c r="D372" s="2"/>
      <c r="E372" s="2"/>
      <c r="F372" s="50"/>
      <c r="G372" s="50"/>
      <c r="H372" s="2"/>
      <c r="I372" s="2"/>
      <c r="J372" s="2"/>
      <c r="K372" s="2"/>
      <c r="L372" s="2"/>
      <c r="M372" s="2"/>
      <c r="N372" s="2"/>
      <c r="O372" s="2"/>
      <c r="P372" s="2"/>
      <c r="Q372" s="2"/>
      <c r="R372" s="2"/>
      <c r="S372" s="2"/>
      <c r="T372" s="2"/>
      <c r="U372" s="2"/>
      <c r="V372" s="2"/>
      <c r="W372" s="2"/>
      <c r="X372" s="2"/>
      <c r="Y372" s="2"/>
      <c r="Z372" s="2"/>
      <c r="AA372" s="2"/>
      <c r="AB372" s="2"/>
    </row>
    <row r="373" spans="1:28" ht="13.5" customHeight="1">
      <c r="A373" s="2"/>
      <c r="B373" s="2"/>
      <c r="C373" s="50"/>
      <c r="D373" s="2"/>
      <c r="E373" s="2"/>
      <c r="F373" s="50"/>
      <c r="G373" s="50"/>
      <c r="H373" s="2"/>
      <c r="I373" s="2"/>
      <c r="J373" s="2"/>
      <c r="K373" s="2"/>
      <c r="L373" s="2"/>
      <c r="M373" s="2"/>
      <c r="N373" s="2"/>
      <c r="O373" s="2"/>
      <c r="P373" s="2"/>
      <c r="Q373" s="2"/>
      <c r="R373" s="2"/>
      <c r="S373" s="2"/>
      <c r="T373" s="2"/>
      <c r="U373" s="2"/>
      <c r="V373" s="2"/>
      <c r="W373" s="2"/>
      <c r="X373" s="2"/>
      <c r="Y373" s="2"/>
      <c r="Z373" s="2"/>
      <c r="AA373" s="2"/>
      <c r="AB373" s="2"/>
    </row>
    <row r="374" spans="1:28" ht="13.5" customHeight="1">
      <c r="A374" s="2"/>
      <c r="B374" s="2"/>
      <c r="C374" s="50"/>
      <c r="D374" s="2"/>
      <c r="E374" s="2"/>
      <c r="F374" s="50"/>
      <c r="G374" s="50"/>
      <c r="H374" s="2"/>
      <c r="I374" s="2"/>
      <c r="J374" s="2"/>
      <c r="K374" s="2"/>
      <c r="L374" s="2"/>
      <c r="M374" s="2"/>
      <c r="N374" s="2"/>
      <c r="O374" s="2"/>
      <c r="P374" s="2"/>
      <c r="Q374" s="2"/>
      <c r="R374" s="2"/>
      <c r="S374" s="2"/>
      <c r="T374" s="2"/>
      <c r="U374" s="2"/>
      <c r="V374" s="2"/>
      <c r="W374" s="2"/>
      <c r="X374" s="2"/>
      <c r="Y374" s="2"/>
      <c r="Z374" s="2"/>
      <c r="AA374" s="2"/>
      <c r="AB374" s="2"/>
    </row>
    <row r="375" spans="1:28" ht="13.5" customHeight="1">
      <c r="A375" s="2"/>
      <c r="B375" s="2"/>
      <c r="C375" s="50"/>
      <c r="D375" s="2"/>
      <c r="E375" s="2"/>
      <c r="F375" s="50"/>
      <c r="G375" s="50"/>
      <c r="H375" s="2"/>
      <c r="I375" s="2"/>
      <c r="J375" s="2"/>
      <c r="K375" s="2"/>
      <c r="L375" s="2"/>
      <c r="M375" s="2"/>
      <c r="N375" s="2"/>
      <c r="O375" s="2"/>
      <c r="P375" s="2"/>
      <c r="Q375" s="2"/>
      <c r="R375" s="2"/>
      <c r="S375" s="2"/>
      <c r="T375" s="2"/>
      <c r="U375" s="2"/>
      <c r="V375" s="2"/>
      <c r="W375" s="2"/>
      <c r="X375" s="2"/>
      <c r="Y375" s="2"/>
      <c r="Z375" s="2"/>
      <c r="AA375" s="2"/>
      <c r="AB375" s="2"/>
    </row>
    <row r="376" spans="1:28" ht="13.5" customHeight="1">
      <c r="A376" s="2"/>
      <c r="B376" s="2"/>
      <c r="C376" s="50"/>
      <c r="D376" s="2"/>
      <c r="E376" s="2"/>
      <c r="F376" s="50"/>
      <c r="G376" s="50"/>
      <c r="H376" s="2"/>
      <c r="I376" s="2"/>
      <c r="J376" s="2"/>
      <c r="K376" s="2"/>
      <c r="L376" s="2"/>
      <c r="M376" s="2"/>
      <c r="N376" s="2"/>
      <c r="O376" s="2"/>
      <c r="P376" s="2"/>
      <c r="Q376" s="2"/>
      <c r="R376" s="2"/>
      <c r="S376" s="2"/>
      <c r="T376" s="2"/>
      <c r="U376" s="2"/>
      <c r="V376" s="2"/>
      <c r="W376" s="2"/>
      <c r="X376" s="2"/>
      <c r="Y376" s="2"/>
      <c r="Z376" s="2"/>
      <c r="AA376" s="2"/>
      <c r="AB376" s="2"/>
    </row>
    <row r="377" spans="1:28" ht="13.5" customHeight="1">
      <c r="A377" s="2"/>
      <c r="B377" s="2"/>
      <c r="C377" s="50"/>
      <c r="D377" s="2"/>
      <c r="E377" s="2"/>
      <c r="F377" s="50"/>
      <c r="G377" s="50"/>
      <c r="H377" s="2"/>
      <c r="I377" s="2"/>
      <c r="J377" s="2"/>
      <c r="K377" s="2"/>
      <c r="L377" s="2"/>
      <c r="M377" s="2"/>
      <c r="N377" s="2"/>
      <c r="O377" s="2"/>
      <c r="P377" s="2"/>
      <c r="Q377" s="2"/>
      <c r="R377" s="2"/>
      <c r="S377" s="2"/>
      <c r="T377" s="2"/>
      <c r="U377" s="2"/>
      <c r="V377" s="2"/>
      <c r="W377" s="2"/>
      <c r="X377" s="2"/>
      <c r="Y377" s="2"/>
      <c r="Z377" s="2"/>
      <c r="AA377" s="2"/>
      <c r="AB377" s="2"/>
    </row>
    <row r="378" spans="1:28" ht="13.5" customHeight="1">
      <c r="A378" s="2"/>
      <c r="B378" s="2"/>
      <c r="C378" s="50"/>
      <c r="D378" s="2"/>
      <c r="E378" s="2"/>
      <c r="F378" s="50"/>
      <c r="G378" s="50"/>
      <c r="H378" s="2"/>
      <c r="I378" s="2"/>
      <c r="J378" s="2"/>
      <c r="K378" s="2"/>
      <c r="L378" s="2"/>
      <c r="M378" s="2"/>
      <c r="N378" s="2"/>
      <c r="O378" s="2"/>
      <c r="P378" s="2"/>
      <c r="Q378" s="2"/>
      <c r="R378" s="2"/>
      <c r="S378" s="2"/>
      <c r="T378" s="2"/>
      <c r="U378" s="2"/>
      <c r="V378" s="2"/>
      <c r="W378" s="2"/>
      <c r="X378" s="2"/>
      <c r="Y378" s="2"/>
      <c r="Z378" s="2"/>
      <c r="AA378" s="2"/>
      <c r="AB378" s="2"/>
    </row>
    <row r="379" spans="1:28" ht="13.5" customHeight="1">
      <c r="A379" s="2"/>
      <c r="B379" s="2"/>
      <c r="C379" s="50"/>
      <c r="D379" s="2"/>
      <c r="E379" s="2"/>
      <c r="F379" s="50"/>
      <c r="G379" s="50"/>
      <c r="H379" s="2"/>
      <c r="I379" s="2"/>
      <c r="J379" s="2"/>
      <c r="K379" s="2"/>
      <c r="L379" s="2"/>
      <c r="M379" s="2"/>
      <c r="N379" s="2"/>
      <c r="O379" s="2"/>
      <c r="P379" s="2"/>
      <c r="Q379" s="2"/>
      <c r="R379" s="2"/>
      <c r="S379" s="2"/>
      <c r="T379" s="2"/>
      <c r="U379" s="2"/>
      <c r="V379" s="2"/>
      <c r="W379" s="2"/>
      <c r="X379" s="2"/>
      <c r="Y379" s="2"/>
      <c r="Z379" s="2"/>
      <c r="AA379" s="2"/>
      <c r="AB379" s="2"/>
    </row>
    <row r="380" spans="1:28" ht="13.5" customHeight="1">
      <c r="A380" s="2"/>
      <c r="B380" s="2"/>
      <c r="C380" s="50"/>
      <c r="D380" s="2"/>
      <c r="E380" s="2"/>
      <c r="F380" s="50"/>
      <c r="G380" s="50"/>
      <c r="H380" s="2"/>
      <c r="I380" s="2"/>
      <c r="J380" s="2"/>
      <c r="K380" s="2"/>
      <c r="L380" s="2"/>
      <c r="M380" s="2"/>
      <c r="N380" s="2"/>
      <c r="O380" s="2"/>
      <c r="P380" s="2"/>
      <c r="Q380" s="2"/>
      <c r="R380" s="2"/>
      <c r="S380" s="2"/>
      <c r="T380" s="2"/>
      <c r="U380" s="2"/>
      <c r="V380" s="2"/>
      <c r="W380" s="2"/>
      <c r="X380" s="2"/>
      <c r="Y380" s="2"/>
      <c r="Z380" s="2"/>
      <c r="AA380" s="2"/>
      <c r="AB380" s="2"/>
    </row>
    <row r="381" spans="1:28" ht="13.5" customHeight="1">
      <c r="A381" s="2"/>
      <c r="B381" s="2"/>
      <c r="C381" s="50"/>
      <c r="D381" s="2"/>
      <c r="E381" s="2"/>
      <c r="F381" s="50"/>
      <c r="G381" s="50"/>
      <c r="H381" s="2"/>
      <c r="I381" s="2"/>
      <c r="J381" s="2"/>
      <c r="K381" s="2"/>
      <c r="L381" s="2"/>
      <c r="M381" s="2"/>
      <c r="N381" s="2"/>
      <c r="O381" s="2"/>
      <c r="P381" s="2"/>
      <c r="Q381" s="2"/>
      <c r="R381" s="2"/>
      <c r="S381" s="2"/>
      <c r="T381" s="2"/>
      <c r="U381" s="2"/>
      <c r="V381" s="2"/>
      <c r="W381" s="2"/>
      <c r="X381" s="2"/>
      <c r="Y381" s="2"/>
      <c r="Z381" s="2"/>
      <c r="AA381" s="2"/>
      <c r="AB381" s="2"/>
    </row>
    <row r="382" spans="1:28" ht="13.5" customHeight="1">
      <c r="A382" s="2"/>
      <c r="B382" s="2"/>
      <c r="C382" s="50"/>
      <c r="D382" s="2"/>
      <c r="E382" s="2"/>
      <c r="F382" s="50"/>
      <c r="G382" s="50"/>
      <c r="H382" s="2"/>
      <c r="I382" s="2"/>
      <c r="J382" s="2"/>
      <c r="K382" s="2"/>
      <c r="L382" s="2"/>
      <c r="M382" s="2"/>
      <c r="N382" s="2"/>
      <c r="O382" s="2"/>
      <c r="P382" s="2"/>
      <c r="Q382" s="2"/>
      <c r="R382" s="2"/>
      <c r="S382" s="2"/>
      <c r="T382" s="2"/>
      <c r="U382" s="2"/>
      <c r="V382" s="2"/>
      <c r="W382" s="2"/>
      <c r="X382" s="2"/>
      <c r="Y382" s="2"/>
      <c r="Z382" s="2"/>
      <c r="AA382" s="2"/>
      <c r="AB382" s="2"/>
    </row>
    <row r="383" spans="1:28" ht="13.5" customHeight="1">
      <c r="A383" s="2"/>
      <c r="B383" s="2"/>
      <c r="C383" s="50"/>
      <c r="D383" s="2"/>
      <c r="E383" s="2"/>
      <c r="F383" s="50"/>
      <c r="G383" s="50"/>
      <c r="H383" s="2"/>
      <c r="I383" s="2"/>
      <c r="J383" s="2"/>
      <c r="K383" s="2"/>
      <c r="L383" s="2"/>
      <c r="M383" s="2"/>
      <c r="N383" s="2"/>
      <c r="O383" s="2"/>
      <c r="P383" s="2"/>
      <c r="Q383" s="2"/>
      <c r="R383" s="2"/>
      <c r="S383" s="2"/>
      <c r="T383" s="2"/>
      <c r="U383" s="2"/>
      <c r="V383" s="2"/>
      <c r="W383" s="2"/>
      <c r="X383" s="2"/>
      <c r="Y383" s="2"/>
      <c r="Z383" s="2"/>
      <c r="AA383" s="2"/>
      <c r="AB383" s="2"/>
    </row>
    <row r="384" spans="1:28" ht="13.5" customHeight="1">
      <c r="A384" s="2"/>
      <c r="B384" s="2"/>
      <c r="C384" s="50"/>
      <c r="D384" s="2"/>
      <c r="E384" s="2"/>
      <c r="F384" s="50"/>
      <c r="G384" s="50"/>
      <c r="H384" s="2"/>
      <c r="I384" s="2"/>
      <c r="J384" s="2"/>
      <c r="K384" s="2"/>
      <c r="L384" s="2"/>
      <c r="M384" s="2"/>
      <c r="N384" s="2"/>
      <c r="O384" s="2"/>
      <c r="P384" s="2"/>
      <c r="Q384" s="2"/>
      <c r="R384" s="2"/>
      <c r="S384" s="2"/>
      <c r="T384" s="2"/>
      <c r="U384" s="2"/>
      <c r="V384" s="2"/>
      <c r="W384" s="2"/>
      <c r="X384" s="2"/>
      <c r="Y384" s="2"/>
      <c r="Z384" s="2"/>
      <c r="AA384" s="2"/>
      <c r="AB384" s="2"/>
    </row>
    <row r="385" spans="1:28" ht="13.5" customHeight="1">
      <c r="A385" s="2"/>
      <c r="B385" s="2"/>
      <c r="C385" s="50"/>
      <c r="D385" s="2"/>
      <c r="E385" s="2"/>
      <c r="F385" s="50"/>
      <c r="G385" s="50"/>
      <c r="H385" s="2"/>
      <c r="I385" s="2"/>
      <c r="J385" s="2"/>
      <c r="K385" s="2"/>
      <c r="L385" s="2"/>
      <c r="M385" s="2"/>
      <c r="N385" s="2"/>
      <c r="O385" s="2"/>
      <c r="P385" s="2"/>
      <c r="Q385" s="2"/>
      <c r="R385" s="2"/>
      <c r="S385" s="2"/>
      <c r="T385" s="2"/>
      <c r="U385" s="2"/>
      <c r="V385" s="2"/>
      <c r="W385" s="2"/>
      <c r="X385" s="2"/>
      <c r="Y385" s="2"/>
      <c r="Z385" s="2"/>
      <c r="AA385" s="2"/>
      <c r="AB385" s="2"/>
    </row>
    <row r="386" spans="1:28" ht="13.5" customHeight="1">
      <c r="A386" s="2"/>
      <c r="B386" s="2"/>
      <c r="C386" s="50"/>
      <c r="D386" s="2"/>
      <c r="E386" s="2"/>
      <c r="F386" s="50"/>
      <c r="G386" s="50"/>
      <c r="H386" s="2"/>
      <c r="I386" s="2"/>
      <c r="J386" s="2"/>
      <c r="K386" s="2"/>
      <c r="L386" s="2"/>
      <c r="M386" s="2"/>
      <c r="N386" s="2"/>
      <c r="O386" s="2"/>
      <c r="P386" s="2"/>
      <c r="Q386" s="2"/>
      <c r="R386" s="2"/>
      <c r="S386" s="2"/>
      <c r="T386" s="2"/>
      <c r="U386" s="2"/>
      <c r="V386" s="2"/>
      <c r="W386" s="2"/>
      <c r="X386" s="2"/>
      <c r="Y386" s="2"/>
      <c r="Z386" s="2"/>
      <c r="AA386" s="2"/>
      <c r="AB386" s="2"/>
    </row>
    <row r="387" spans="1:28" ht="13.5" customHeight="1">
      <c r="A387" s="2"/>
      <c r="B387" s="2"/>
      <c r="C387" s="50"/>
      <c r="D387" s="2"/>
      <c r="E387" s="2"/>
      <c r="F387" s="50"/>
      <c r="G387" s="50"/>
      <c r="H387" s="2"/>
      <c r="I387" s="2"/>
      <c r="J387" s="2"/>
      <c r="K387" s="2"/>
      <c r="L387" s="2"/>
      <c r="M387" s="2"/>
      <c r="N387" s="2"/>
      <c r="O387" s="2"/>
      <c r="P387" s="2"/>
      <c r="Q387" s="2"/>
      <c r="R387" s="2"/>
      <c r="S387" s="2"/>
      <c r="T387" s="2"/>
      <c r="U387" s="2"/>
      <c r="V387" s="2"/>
      <c r="W387" s="2"/>
      <c r="X387" s="2"/>
      <c r="Y387" s="2"/>
      <c r="Z387" s="2"/>
      <c r="AA387" s="2"/>
      <c r="AB387" s="2"/>
    </row>
    <row r="388" spans="1:28" ht="13.5" customHeight="1">
      <c r="A388" s="2"/>
      <c r="B388" s="2"/>
      <c r="C388" s="50"/>
      <c r="D388" s="2"/>
      <c r="E388" s="2"/>
      <c r="F388" s="50"/>
      <c r="G388" s="50"/>
      <c r="H388" s="2"/>
      <c r="I388" s="2"/>
      <c r="J388" s="2"/>
      <c r="K388" s="2"/>
      <c r="L388" s="2"/>
      <c r="M388" s="2"/>
      <c r="N388" s="2"/>
      <c r="O388" s="2"/>
      <c r="P388" s="2"/>
      <c r="Q388" s="2"/>
      <c r="R388" s="2"/>
      <c r="S388" s="2"/>
      <c r="T388" s="2"/>
      <c r="U388" s="2"/>
      <c r="V388" s="2"/>
      <c r="W388" s="2"/>
      <c r="X388" s="2"/>
      <c r="Y388" s="2"/>
      <c r="Z388" s="2"/>
      <c r="AA388" s="2"/>
      <c r="AB388" s="2"/>
    </row>
    <row r="389" spans="1:28" ht="13.5" customHeight="1">
      <c r="A389" s="2"/>
      <c r="B389" s="2"/>
      <c r="C389" s="50"/>
      <c r="D389" s="2"/>
      <c r="E389" s="2"/>
      <c r="F389" s="50"/>
      <c r="G389" s="50"/>
      <c r="H389" s="2"/>
      <c r="I389" s="2"/>
      <c r="J389" s="2"/>
      <c r="K389" s="2"/>
      <c r="L389" s="2"/>
      <c r="M389" s="2"/>
      <c r="N389" s="2"/>
      <c r="O389" s="2"/>
      <c r="P389" s="2"/>
      <c r="Q389" s="2"/>
      <c r="R389" s="2"/>
      <c r="S389" s="2"/>
      <c r="T389" s="2"/>
      <c r="U389" s="2"/>
      <c r="V389" s="2"/>
      <c r="W389" s="2"/>
      <c r="X389" s="2"/>
      <c r="Y389" s="2"/>
      <c r="Z389" s="2"/>
      <c r="AA389" s="2"/>
      <c r="AB389" s="2"/>
    </row>
    <row r="390" spans="1:28" ht="13.5" customHeight="1">
      <c r="A390" s="2"/>
      <c r="B390" s="2"/>
      <c r="C390" s="50"/>
      <c r="D390" s="2"/>
      <c r="E390" s="2"/>
      <c r="F390" s="50"/>
      <c r="G390" s="50"/>
      <c r="H390" s="2"/>
      <c r="I390" s="2"/>
      <c r="J390" s="2"/>
      <c r="K390" s="2"/>
      <c r="L390" s="2"/>
      <c r="M390" s="2"/>
      <c r="N390" s="2"/>
      <c r="O390" s="2"/>
      <c r="P390" s="2"/>
      <c r="Q390" s="2"/>
      <c r="R390" s="2"/>
      <c r="S390" s="2"/>
      <c r="T390" s="2"/>
      <c r="U390" s="2"/>
      <c r="V390" s="2"/>
      <c r="W390" s="2"/>
      <c r="X390" s="2"/>
      <c r="Y390" s="2"/>
      <c r="Z390" s="2"/>
      <c r="AA390" s="2"/>
      <c r="AB390" s="2"/>
    </row>
    <row r="391" spans="1:28" ht="13.5" customHeight="1">
      <c r="A391" s="2"/>
      <c r="B391" s="2"/>
      <c r="C391" s="50"/>
      <c r="D391" s="2"/>
      <c r="E391" s="2"/>
      <c r="F391" s="50"/>
      <c r="G391" s="50"/>
      <c r="H391" s="2"/>
      <c r="I391" s="2"/>
      <c r="J391" s="2"/>
      <c r="K391" s="2"/>
      <c r="L391" s="2"/>
      <c r="M391" s="2"/>
      <c r="N391" s="2"/>
      <c r="O391" s="2"/>
      <c r="P391" s="2"/>
      <c r="Q391" s="2"/>
      <c r="R391" s="2"/>
      <c r="S391" s="2"/>
      <c r="T391" s="2"/>
      <c r="U391" s="2"/>
      <c r="V391" s="2"/>
      <c r="W391" s="2"/>
      <c r="X391" s="2"/>
      <c r="Y391" s="2"/>
      <c r="Z391" s="2"/>
      <c r="AA391" s="2"/>
      <c r="AB391" s="2"/>
    </row>
    <row r="392" spans="1:28" ht="13.5" customHeight="1">
      <c r="A392" s="2"/>
      <c r="B392" s="2"/>
      <c r="C392" s="50"/>
      <c r="D392" s="2"/>
      <c r="E392" s="2"/>
      <c r="F392" s="50"/>
      <c r="G392" s="50"/>
      <c r="H392" s="2"/>
      <c r="I392" s="2"/>
      <c r="J392" s="2"/>
      <c r="K392" s="2"/>
      <c r="L392" s="2"/>
      <c r="M392" s="2"/>
      <c r="N392" s="2"/>
      <c r="O392" s="2"/>
      <c r="P392" s="2"/>
      <c r="Q392" s="2"/>
      <c r="R392" s="2"/>
      <c r="S392" s="2"/>
      <c r="T392" s="2"/>
      <c r="U392" s="2"/>
      <c r="V392" s="2"/>
      <c r="W392" s="2"/>
      <c r="X392" s="2"/>
      <c r="Y392" s="2"/>
      <c r="Z392" s="2"/>
      <c r="AA392" s="2"/>
      <c r="AB392" s="2"/>
    </row>
    <row r="393" spans="1:28" ht="13.5" customHeight="1">
      <c r="A393" s="2"/>
      <c r="B393" s="2"/>
      <c r="C393" s="50"/>
      <c r="D393" s="2"/>
      <c r="E393" s="2"/>
      <c r="F393" s="50"/>
      <c r="G393" s="50"/>
      <c r="H393" s="2"/>
      <c r="I393" s="2"/>
      <c r="J393" s="2"/>
      <c r="K393" s="2"/>
      <c r="L393" s="2"/>
      <c r="M393" s="2"/>
      <c r="N393" s="2"/>
      <c r="O393" s="2"/>
      <c r="P393" s="2"/>
      <c r="Q393" s="2"/>
      <c r="R393" s="2"/>
      <c r="S393" s="2"/>
      <c r="T393" s="2"/>
      <c r="U393" s="2"/>
      <c r="V393" s="2"/>
      <c r="W393" s="2"/>
      <c r="X393" s="2"/>
      <c r="Y393" s="2"/>
      <c r="Z393" s="2"/>
      <c r="AA393" s="2"/>
      <c r="AB393" s="2"/>
    </row>
    <row r="394" spans="1:28" ht="13.5" customHeight="1">
      <c r="A394" s="2"/>
      <c r="B394" s="2"/>
      <c r="C394" s="50"/>
      <c r="D394" s="2"/>
      <c r="E394" s="2"/>
      <c r="F394" s="50"/>
      <c r="G394" s="50"/>
      <c r="H394" s="2"/>
      <c r="I394" s="2"/>
      <c r="J394" s="2"/>
      <c r="K394" s="2"/>
      <c r="L394" s="2"/>
      <c r="M394" s="2"/>
      <c r="N394" s="2"/>
      <c r="O394" s="2"/>
      <c r="P394" s="2"/>
      <c r="Q394" s="2"/>
      <c r="R394" s="2"/>
      <c r="S394" s="2"/>
      <c r="T394" s="2"/>
      <c r="U394" s="2"/>
      <c r="V394" s="2"/>
      <c r="W394" s="2"/>
      <c r="X394" s="2"/>
      <c r="Y394" s="2"/>
      <c r="Z394" s="2"/>
      <c r="AA394" s="2"/>
      <c r="AB394" s="2"/>
    </row>
    <row r="395" spans="1:28" ht="13.5" customHeight="1">
      <c r="A395" s="2"/>
      <c r="B395" s="2"/>
      <c r="C395" s="50"/>
      <c r="D395" s="2"/>
      <c r="E395" s="2"/>
      <c r="F395" s="50"/>
      <c r="G395" s="50"/>
      <c r="H395" s="2"/>
      <c r="I395" s="2"/>
      <c r="J395" s="2"/>
      <c r="K395" s="2"/>
      <c r="L395" s="2"/>
      <c r="M395" s="2"/>
      <c r="N395" s="2"/>
      <c r="O395" s="2"/>
      <c r="P395" s="2"/>
      <c r="Q395" s="2"/>
      <c r="R395" s="2"/>
      <c r="S395" s="2"/>
      <c r="T395" s="2"/>
      <c r="U395" s="2"/>
      <c r="V395" s="2"/>
      <c r="W395" s="2"/>
      <c r="X395" s="2"/>
      <c r="Y395" s="2"/>
      <c r="Z395" s="2"/>
      <c r="AA395" s="2"/>
      <c r="AB395" s="2"/>
    </row>
    <row r="396" spans="1:28" ht="13.5" customHeight="1">
      <c r="A396" s="2"/>
      <c r="B396" s="2"/>
      <c r="C396" s="50"/>
      <c r="D396" s="2"/>
      <c r="E396" s="2"/>
      <c r="F396" s="50"/>
      <c r="G396" s="50"/>
      <c r="H396" s="2"/>
      <c r="I396" s="2"/>
      <c r="J396" s="2"/>
      <c r="K396" s="2"/>
      <c r="L396" s="2"/>
      <c r="M396" s="2"/>
      <c r="N396" s="2"/>
      <c r="O396" s="2"/>
      <c r="P396" s="2"/>
      <c r="Q396" s="2"/>
      <c r="R396" s="2"/>
      <c r="S396" s="2"/>
      <c r="T396" s="2"/>
      <c r="U396" s="2"/>
      <c r="V396" s="2"/>
      <c r="W396" s="2"/>
      <c r="X396" s="2"/>
      <c r="Y396" s="2"/>
      <c r="Z396" s="2"/>
      <c r="AA396" s="2"/>
      <c r="AB396" s="2"/>
    </row>
    <row r="397" spans="1:28" ht="13.5" customHeight="1">
      <c r="A397" s="2"/>
      <c r="B397" s="2"/>
      <c r="C397" s="50"/>
      <c r="D397" s="2"/>
      <c r="E397" s="2"/>
      <c r="F397" s="50"/>
      <c r="G397" s="50"/>
      <c r="H397" s="2"/>
      <c r="I397" s="2"/>
      <c r="J397" s="2"/>
      <c r="K397" s="2"/>
      <c r="L397" s="2"/>
      <c r="M397" s="2"/>
      <c r="N397" s="2"/>
      <c r="O397" s="2"/>
      <c r="P397" s="2"/>
      <c r="Q397" s="2"/>
      <c r="R397" s="2"/>
      <c r="S397" s="2"/>
      <c r="T397" s="2"/>
      <c r="U397" s="2"/>
      <c r="V397" s="2"/>
      <c r="W397" s="2"/>
      <c r="X397" s="2"/>
      <c r="Y397" s="2"/>
      <c r="Z397" s="2"/>
      <c r="AA397" s="2"/>
      <c r="AB397" s="2"/>
    </row>
    <row r="398" spans="1:28" ht="13.5" customHeight="1">
      <c r="A398" s="2"/>
      <c r="B398" s="2"/>
      <c r="C398" s="50"/>
      <c r="D398" s="2"/>
      <c r="E398" s="2"/>
      <c r="F398" s="50"/>
      <c r="G398" s="50"/>
      <c r="H398" s="2"/>
      <c r="I398" s="2"/>
      <c r="J398" s="2"/>
      <c r="K398" s="2"/>
      <c r="L398" s="2"/>
      <c r="M398" s="2"/>
      <c r="N398" s="2"/>
      <c r="O398" s="2"/>
      <c r="P398" s="2"/>
      <c r="Q398" s="2"/>
      <c r="R398" s="2"/>
      <c r="S398" s="2"/>
      <c r="T398" s="2"/>
      <c r="U398" s="2"/>
      <c r="V398" s="2"/>
      <c r="W398" s="2"/>
      <c r="X398" s="2"/>
      <c r="Y398" s="2"/>
      <c r="Z398" s="2"/>
      <c r="AA398" s="2"/>
      <c r="AB398" s="2"/>
    </row>
    <row r="399" spans="1:28" ht="13.5" customHeight="1">
      <c r="A399" s="2"/>
      <c r="B399" s="2"/>
      <c r="C399" s="50"/>
      <c r="D399" s="2"/>
      <c r="E399" s="2"/>
      <c r="F399" s="50"/>
      <c r="G399" s="50"/>
      <c r="H399" s="2"/>
      <c r="I399" s="2"/>
      <c r="J399" s="2"/>
      <c r="K399" s="2"/>
      <c r="L399" s="2"/>
      <c r="M399" s="2"/>
      <c r="N399" s="2"/>
      <c r="O399" s="2"/>
      <c r="P399" s="2"/>
      <c r="Q399" s="2"/>
      <c r="R399" s="2"/>
      <c r="S399" s="2"/>
      <c r="T399" s="2"/>
      <c r="U399" s="2"/>
      <c r="V399" s="2"/>
      <c r="W399" s="2"/>
      <c r="X399" s="2"/>
      <c r="Y399" s="2"/>
      <c r="Z399" s="2"/>
      <c r="AA399" s="2"/>
      <c r="AB399" s="2"/>
    </row>
    <row r="400" spans="1:28" ht="13.5" customHeight="1">
      <c r="A400" s="2"/>
      <c r="B400" s="2"/>
      <c r="C400" s="50"/>
      <c r="D400" s="2"/>
      <c r="E400" s="2"/>
      <c r="F400" s="50"/>
      <c r="G400" s="50"/>
      <c r="H400" s="2"/>
      <c r="I400" s="2"/>
      <c r="J400" s="2"/>
      <c r="K400" s="2"/>
      <c r="L400" s="2"/>
      <c r="M400" s="2"/>
      <c r="N400" s="2"/>
      <c r="O400" s="2"/>
      <c r="P400" s="2"/>
      <c r="Q400" s="2"/>
      <c r="R400" s="2"/>
      <c r="S400" s="2"/>
      <c r="T400" s="2"/>
      <c r="U400" s="2"/>
      <c r="V400" s="2"/>
      <c r="W400" s="2"/>
      <c r="X400" s="2"/>
      <c r="Y400" s="2"/>
      <c r="Z400" s="2"/>
      <c r="AA400" s="2"/>
      <c r="AB400" s="2"/>
    </row>
    <row r="401" spans="1:28" ht="13.5" customHeight="1">
      <c r="A401" s="2"/>
      <c r="B401" s="2"/>
      <c r="C401" s="50"/>
      <c r="D401" s="2"/>
      <c r="E401" s="2"/>
      <c r="F401" s="50"/>
      <c r="G401" s="50"/>
      <c r="H401" s="2"/>
      <c r="I401" s="2"/>
      <c r="J401" s="2"/>
      <c r="K401" s="2"/>
      <c r="L401" s="2"/>
      <c r="M401" s="2"/>
      <c r="N401" s="2"/>
      <c r="O401" s="2"/>
      <c r="P401" s="2"/>
      <c r="Q401" s="2"/>
      <c r="R401" s="2"/>
      <c r="S401" s="2"/>
      <c r="T401" s="2"/>
      <c r="U401" s="2"/>
      <c r="V401" s="2"/>
      <c r="W401" s="2"/>
      <c r="X401" s="2"/>
      <c r="Y401" s="2"/>
      <c r="Z401" s="2"/>
      <c r="AA401" s="2"/>
      <c r="AB401" s="2"/>
    </row>
    <row r="402" spans="1:28" ht="13.5" customHeight="1">
      <c r="A402" s="2"/>
      <c r="B402" s="2"/>
      <c r="C402" s="50"/>
      <c r="D402" s="2"/>
      <c r="E402" s="2"/>
      <c r="F402" s="50"/>
      <c r="G402" s="50"/>
      <c r="H402" s="2"/>
      <c r="I402" s="2"/>
      <c r="J402" s="2"/>
      <c r="K402" s="2"/>
      <c r="L402" s="2"/>
      <c r="M402" s="2"/>
      <c r="N402" s="2"/>
      <c r="O402" s="2"/>
      <c r="P402" s="2"/>
      <c r="Q402" s="2"/>
      <c r="R402" s="2"/>
      <c r="S402" s="2"/>
      <c r="T402" s="2"/>
      <c r="U402" s="2"/>
      <c r="V402" s="2"/>
      <c r="W402" s="2"/>
      <c r="X402" s="2"/>
      <c r="Y402" s="2"/>
      <c r="Z402" s="2"/>
      <c r="AA402" s="2"/>
      <c r="AB402" s="2"/>
    </row>
    <row r="403" spans="1:28" ht="13.5" customHeight="1">
      <c r="A403" s="2"/>
      <c r="B403" s="2"/>
      <c r="C403" s="50"/>
      <c r="D403" s="2"/>
      <c r="E403" s="2"/>
      <c r="F403" s="50"/>
      <c r="G403" s="50"/>
      <c r="H403" s="2"/>
      <c r="I403" s="2"/>
      <c r="J403" s="2"/>
      <c r="K403" s="2"/>
      <c r="L403" s="2"/>
      <c r="M403" s="2"/>
      <c r="N403" s="2"/>
      <c r="O403" s="2"/>
      <c r="P403" s="2"/>
      <c r="Q403" s="2"/>
      <c r="R403" s="2"/>
      <c r="S403" s="2"/>
      <c r="T403" s="2"/>
      <c r="U403" s="2"/>
      <c r="V403" s="2"/>
      <c r="W403" s="2"/>
      <c r="X403" s="2"/>
      <c r="Y403" s="2"/>
      <c r="Z403" s="2"/>
      <c r="AA403" s="2"/>
      <c r="AB403" s="2"/>
    </row>
    <row r="404" spans="1:28" ht="13.5" customHeight="1">
      <c r="A404" s="2"/>
      <c r="B404" s="2"/>
      <c r="C404" s="50"/>
      <c r="D404" s="2"/>
      <c r="E404" s="2"/>
      <c r="F404" s="50"/>
      <c r="G404" s="50"/>
      <c r="H404" s="2"/>
      <c r="I404" s="2"/>
      <c r="J404" s="2"/>
      <c r="K404" s="2"/>
      <c r="L404" s="2"/>
      <c r="M404" s="2"/>
      <c r="N404" s="2"/>
      <c r="O404" s="2"/>
      <c r="P404" s="2"/>
      <c r="Q404" s="2"/>
      <c r="R404" s="2"/>
      <c r="S404" s="2"/>
      <c r="T404" s="2"/>
      <c r="U404" s="2"/>
      <c r="V404" s="2"/>
      <c r="W404" s="2"/>
      <c r="X404" s="2"/>
      <c r="Y404" s="2"/>
      <c r="Z404" s="2"/>
      <c r="AA404" s="2"/>
      <c r="AB404" s="2"/>
    </row>
    <row r="405" spans="1:28" ht="13.5" customHeight="1">
      <c r="A405" s="2"/>
      <c r="B405" s="2"/>
      <c r="C405" s="50"/>
      <c r="D405" s="2"/>
      <c r="E405" s="2"/>
      <c r="F405" s="50"/>
      <c r="G405" s="50"/>
      <c r="H405" s="2"/>
      <c r="I405" s="2"/>
      <c r="J405" s="2"/>
      <c r="K405" s="2"/>
      <c r="L405" s="2"/>
      <c r="M405" s="2"/>
      <c r="N405" s="2"/>
      <c r="O405" s="2"/>
      <c r="P405" s="2"/>
      <c r="Q405" s="2"/>
      <c r="R405" s="2"/>
      <c r="S405" s="2"/>
      <c r="T405" s="2"/>
      <c r="U405" s="2"/>
      <c r="V405" s="2"/>
      <c r="W405" s="2"/>
      <c r="X405" s="2"/>
      <c r="Y405" s="2"/>
      <c r="Z405" s="2"/>
      <c r="AA405" s="2"/>
      <c r="AB405" s="2"/>
    </row>
    <row r="406" spans="1:28" ht="13.5" customHeight="1">
      <c r="A406" s="2"/>
      <c r="B406" s="2"/>
      <c r="C406" s="50"/>
      <c r="D406" s="2"/>
      <c r="E406" s="2"/>
      <c r="F406" s="50"/>
      <c r="G406" s="50"/>
      <c r="H406" s="2"/>
      <c r="I406" s="2"/>
      <c r="J406" s="2"/>
      <c r="K406" s="2"/>
      <c r="L406" s="2"/>
      <c r="M406" s="2"/>
      <c r="N406" s="2"/>
      <c r="O406" s="2"/>
      <c r="P406" s="2"/>
      <c r="Q406" s="2"/>
      <c r="R406" s="2"/>
      <c r="S406" s="2"/>
      <c r="T406" s="2"/>
      <c r="U406" s="2"/>
      <c r="V406" s="2"/>
      <c r="W406" s="2"/>
      <c r="X406" s="2"/>
      <c r="Y406" s="2"/>
      <c r="Z406" s="2"/>
      <c r="AA406" s="2"/>
      <c r="AB406" s="2"/>
    </row>
    <row r="407" spans="1:28" ht="13.5" customHeight="1">
      <c r="A407" s="2"/>
      <c r="B407" s="2"/>
      <c r="C407" s="50"/>
      <c r="D407" s="2"/>
      <c r="E407" s="2"/>
      <c r="F407" s="50"/>
      <c r="G407" s="50"/>
      <c r="H407" s="2"/>
      <c r="I407" s="2"/>
      <c r="J407" s="2"/>
      <c r="K407" s="2"/>
      <c r="L407" s="2"/>
      <c r="M407" s="2"/>
      <c r="N407" s="2"/>
      <c r="O407" s="2"/>
      <c r="P407" s="2"/>
      <c r="Q407" s="2"/>
      <c r="R407" s="2"/>
      <c r="S407" s="2"/>
      <c r="T407" s="2"/>
      <c r="U407" s="2"/>
      <c r="V407" s="2"/>
      <c r="W407" s="2"/>
      <c r="X407" s="2"/>
      <c r="Y407" s="2"/>
      <c r="Z407" s="2"/>
      <c r="AA407" s="2"/>
      <c r="AB407" s="2"/>
    </row>
    <row r="408" spans="1:28" ht="13.5" customHeight="1">
      <c r="A408" s="2"/>
      <c r="B408" s="2"/>
      <c r="C408" s="50"/>
      <c r="D408" s="2"/>
      <c r="E408" s="2"/>
      <c r="F408" s="50"/>
      <c r="G408" s="50"/>
      <c r="H408" s="2"/>
      <c r="I408" s="2"/>
      <c r="J408" s="2"/>
      <c r="K408" s="2"/>
      <c r="L408" s="2"/>
      <c r="M408" s="2"/>
      <c r="N408" s="2"/>
      <c r="O408" s="2"/>
      <c r="P408" s="2"/>
      <c r="Q408" s="2"/>
      <c r="R408" s="2"/>
      <c r="S408" s="2"/>
      <c r="T408" s="2"/>
      <c r="U408" s="2"/>
      <c r="V408" s="2"/>
      <c r="W408" s="2"/>
      <c r="X408" s="2"/>
      <c r="Y408" s="2"/>
      <c r="Z408" s="2"/>
      <c r="AA408" s="2"/>
      <c r="AB408" s="2"/>
    </row>
    <row r="409" spans="1:28" ht="13.5" customHeight="1">
      <c r="A409" s="2"/>
      <c r="B409" s="2"/>
      <c r="C409" s="50"/>
      <c r="D409" s="2"/>
      <c r="E409" s="2"/>
      <c r="F409" s="50"/>
      <c r="G409" s="50"/>
      <c r="H409" s="2"/>
      <c r="I409" s="2"/>
      <c r="J409" s="2"/>
      <c r="K409" s="2"/>
      <c r="L409" s="2"/>
      <c r="M409" s="2"/>
      <c r="N409" s="2"/>
      <c r="O409" s="2"/>
      <c r="P409" s="2"/>
      <c r="Q409" s="2"/>
      <c r="R409" s="2"/>
      <c r="S409" s="2"/>
      <c r="T409" s="2"/>
      <c r="U409" s="2"/>
      <c r="V409" s="2"/>
      <c r="W409" s="2"/>
      <c r="X409" s="2"/>
      <c r="Y409" s="2"/>
      <c r="Z409" s="2"/>
      <c r="AA409" s="2"/>
      <c r="AB409" s="2"/>
    </row>
    <row r="410" spans="1:28" ht="13.5" customHeight="1">
      <c r="A410" s="2"/>
      <c r="B410" s="2"/>
      <c r="C410" s="50"/>
      <c r="D410" s="2"/>
      <c r="E410" s="2"/>
      <c r="F410" s="50"/>
      <c r="G410" s="50"/>
      <c r="H410" s="2"/>
      <c r="I410" s="2"/>
      <c r="J410" s="2"/>
      <c r="K410" s="2"/>
      <c r="L410" s="2"/>
      <c r="M410" s="2"/>
      <c r="N410" s="2"/>
      <c r="O410" s="2"/>
      <c r="P410" s="2"/>
      <c r="Q410" s="2"/>
      <c r="R410" s="2"/>
      <c r="S410" s="2"/>
      <c r="T410" s="2"/>
      <c r="U410" s="2"/>
      <c r="V410" s="2"/>
      <c r="W410" s="2"/>
      <c r="X410" s="2"/>
      <c r="Y410" s="2"/>
      <c r="Z410" s="2"/>
      <c r="AA410" s="2"/>
      <c r="AB410" s="2"/>
    </row>
    <row r="411" spans="1:28" ht="13.5" customHeight="1">
      <c r="A411" s="2"/>
      <c r="B411" s="2"/>
      <c r="C411" s="50"/>
      <c r="D411" s="2"/>
      <c r="E411" s="2"/>
      <c r="F411" s="50"/>
      <c r="G411" s="50"/>
      <c r="H411" s="2"/>
      <c r="I411" s="2"/>
      <c r="J411" s="2"/>
      <c r="K411" s="2"/>
      <c r="L411" s="2"/>
      <c r="M411" s="2"/>
      <c r="N411" s="2"/>
      <c r="O411" s="2"/>
      <c r="P411" s="2"/>
      <c r="Q411" s="2"/>
      <c r="R411" s="2"/>
      <c r="S411" s="2"/>
      <c r="T411" s="2"/>
      <c r="U411" s="2"/>
      <c r="V411" s="2"/>
      <c r="W411" s="2"/>
      <c r="X411" s="2"/>
      <c r="Y411" s="2"/>
      <c r="Z411" s="2"/>
      <c r="AA411" s="2"/>
      <c r="AB411" s="2"/>
    </row>
    <row r="412" spans="1:28" ht="13.5" customHeight="1">
      <c r="A412" s="2"/>
      <c r="B412" s="2"/>
      <c r="C412" s="50"/>
      <c r="D412" s="2"/>
      <c r="E412" s="2"/>
      <c r="F412" s="50"/>
      <c r="G412" s="50"/>
      <c r="H412" s="2"/>
      <c r="I412" s="2"/>
      <c r="J412" s="2"/>
      <c r="K412" s="2"/>
      <c r="L412" s="2"/>
      <c r="M412" s="2"/>
      <c r="N412" s="2"/>
      <c r="O412" s="2"/>
      <c r="P412" s="2"/>
      <c r="Q412" s="2"/>
      <c r="R412" s="2"/>
      <c r="S412" s="2"/>
      <c r="T412" s="2"/>
      <c r="U412" s="2"/>
      <c r="V412" s="2"/>
      <c r="W412" s="2"/>
      <c r="X412" s="2"/>
      <c r="Y412" s="2"/>
      <c r="Z412" s="2"/>
      <c r="AA412" s="2"/>
      <c r="AB412" s="2"/>
    </row>
    <row r="413" spans="1:28" ht="13.5" customHeight="1">
      <c r="A413" s="2"/>
      <c r="B413" s="2"/>
      <c r="C413" s="50"/>
      <c r="D413" s="2"/>
      <c r="E413" s="2"/>
      <c r="F413" s="50"/>
      <c r="G413" s="50"/>
      <c r="H413" s="2"/>
      <c r="I413" s="2"/>
      <c r="J413" s="2"/>
      <c r="K413" s="2"/>
      <c r="L413" s="2"/>
      <c r="M413" s="2"/>
      <c r="N413" s="2"/>
      <c r="O413" s="2"/>
      <c r="P413" s="2"/>
      <c r="Q413" s="2"/>
      <c r="R413" s="2"/>
      <c r="S413" s="2"/>
      <c r="T413" s="2"/>
      <c r="U413" s="2"/>
      <c r="V413" s="2"/>
      <c r="W413" s="2"/>
      <c r="X413" s="2"/>
      <c r="Y413" s="2"/>
      <c r="Z413" s="2"/>
      <c r="AA413" s="2"/>
      <c r="AB413" s="2"/>
    </row>
    <row r="414" spans="1:28" ht="13.5" customHeight="1">
      <c r="A414" s="2"/>
      <c r="B414" s="2"/>
      <c r="C414" s="50"/>
      <c r="D414" s="2"/>
      <c r="E414" s="2"/>
      <c r="F414" s="50"/>
      <c r="G414" s="50"/>
      <c r="H414" s="2"/>
      <c r="I414" s="2"/>
      <c r="J414" s="2"/>
      <c r="K414" s="2"/>
      <c r="L414" s="2"/>
      <c r="M414" s="2"/>
      <c r="N414" s="2"/>
      <c r="O414" s="2"/>
      <c r="P414" s="2"/>
      <c r="Q414" s="2"/>
      <c r="R414" s="2"/>
      <c r="S414" s="2"/>
      <c r="T414" s="2"/>
      <c r="U414" s="2"/>
      <c r="V414" s="2"/>
      <c r="W414" s="2"/>
      <c r="X414" s="2"/>
      <c r="Y414" s="2"/>
      <c r="Z414" s="2"/>
      <c r="AA414" s="2"/>
      <c r="AB414" s="2"/>
    </row>
    <row r="415" spans="1:28" ht="13.5" customHeight="1">
      <c r="A415" s="2"/>
      <c r="B415" s="2"/>
      <c r="C415" s="50"/>
      <c r="D415" s="2"/>
      <c r="E415" s="2"/>
      <c r="F415" s="50"/>
      <c r="G415" s="50"/>
      <c r="H415" s="2"/>
      <c r="I415" s="2"/>
      <c r="J415" s="2"/>
      <c r="K415" s="2"/>
      <c r="L415" s="2"/>
      <c r="M415" s="2"/>
      <c r="N415" s="2"/>
      <c r="O415" s="2"/>
      <c r="P415" s="2"/>
      <c r="Q415" s="2"/>
      <c r="R415" s="2"/>
      <c r="S415" s="2"/>
      <c r="T415" s="2"/>
      <c r="U415" s="2"/>
      <c r="V415" s="2"/>
      <c r="W415" s="2"/>
      <c r="X415" s="2"/>
      <c r="Y415" s="2"/>
      <c r="Z415" s="2"/>
      <c r="AA415" s="2"/>
      <c r="AB415" s="2"/>
    </row>
    <row r="416" spans="1:28" ht="13.5" customHeight="1">
      <c r="A416" s="2"/>
      <c r="B416" s="2"/>
      <c r="C416" s="50"/>
      <c r="D416" s="2"/>
      <c r="E416" s="2"/>
      <c r="F416" s="50"/>
      <c r="G416" s="50"/>
      <c r="H416" s="2"/>
      <c r="I416" s="2"/>
      <c r="J416" s="2"/>
      <c r="K416" s="2"/>
      <c r="L416" s="2"/>
      <c r="M416" s="2"/>
      <c r="N416" s="2"/>
      <c r="O416" s="2"/>
      <c r="P416" s="2"/>
      <c r="Q416" s="2"/>
      <c r="R416" s="2"/>
      <c r="S416" s="2"/>
      <c r="T416" s="2"/>
      <c r="U416" s="2"/>
      <c r="V416" s="2"/>
      <c r="W416" s="2"/>
      <c r="X416" s="2"/>
      <c r="Y416" s="2"/>
      <c r="Z416" s="2"/>
      <c r="AA416" s="2"/>
      <c r="AB416" s="2"/>
    </row>
    <row r="417" spans="1:28" ht="13.5" customHeight="1">
      <c r="A417" s="2"/>
      <c r="B417" s="2"/>
      <c r="C417" s="50"/>
      <c r="D417" s="2"/>
      <c r="E417" s="2"/>
      <c r="F417" s="50"/>
      <c r="G417" s="50"/>
      <c r="H417" s="2"/>
      <c r="I417" s="2"/>
      <c r="J417" s="2"/>
      <c r="K417" s="2"/>
      <c r="L417" s="2"/>
      <c r="M417" s="2"/>
      <c r="N417" s="2"/>
      <c r="O417" s="2"/>
      <c r="P417" s="2"/>
      <c r="Q417" s="2"/>
      <c r="R417" s="2"/>
      <c r="S417" s="2"/>
      <c r="T417" s="2"/>
      <c r="U417" s="2"/>
      <c r="V417" s="2"/>
      <c r="W417" s="2"/>
      <c r="X417" s="2"/>
      <c r="Y417" s="2"/>
      <c r="Z417" s="2"/>
      <c r="AA417" s="2"/>
      <c r="AB417" s="2"/>
    </row>
    <row r="418" spans="1:28" ht="13.5" customHeight="1">
      <c r="A418" s="2"/>
      <c r="B418" s="2"/>
      <c r="C418" s="50"/>
      <c r="D418" s="2"/>
      <c r="E418" s="2"/>
      <c r="F418" s="50"/>
      <c r="G418" s="50"/>
      <c r="H418" s="2"/>
      <c r="I418" s="2"/>
      <c r="J418" s="2"/>
      <c r="K418" s="2"/>
      <c r="L418" s="2"/>
      <c r="M418" s="2"/>
      <c r="N418" s="2"/>
      <c r="O418" s="2"/>
      <c r="P418" s="2"/>
      <c r="Q418" s="2"/>
      <c r="R418" s="2"/>
      <c r="S418" s="2"/>
      <c r="T418" s="2"/>
      <c r="U418" s="2"/>
      <c r="V418" s="2"/>
      <c r="W418" s="2"/>
      <c r="X418" s="2"/>
      <c r="Y418" s="2"/>
      <c r="Z418" s="2"/>
      <c r="AA418" s="2"/>
      <c r="AB418" s="2"/>
    </row>
    <row r="419" spans="1:28" ht="13.5" customHeight="1">
      <c r="A419" s="2"/>
      <c r="B419" s="2"/>
      <c r="C419" s="50"/>
      <c r="D419" s="2"/>
      <c r="E419" s="2"/>
      <c r="F419" s="50"/>
      <c r="G419" s="50"/>
      <c r="H419" s="2"/>
      <c r="I419" s="2"/>
      <c r="J419" s="2"/>
      <c r="K419" s="2"/>
      <c r="L419" s="2"/>
      <c r="M419" s="2"/>
      <c r="N419" s="2"/>
      <c r="O419" s="2"/>
      <c r="P419" s="2"/>
      <c r="Q419" s="2"/>
      <c r="R419" s="2"/>
      <c r="S419" s="2"/>
      <c r="T419" s="2"/>
      <c r="U419" s="2"/>
      <c r="V419" s="2"/>
      <c r="W419" s="2"/>
      <c r="X419" s="2"/>
      <c r="Y419" s="2"/>
      <c r="Z419" s="2"/>
      <c r="AA419" s="2"/>
      <c r="AB419" s="2"/>
    </row>
    <row r="420" spans="1:28" ht="13.5" customHeight="1">
      <c r="A420" s="2"/>
      <c r="B420" s="2"/>
      <c r="C420" s="50"/>
      <c r="D420" s="2"/>
      <c r="E420" s="2"/>
      <c r="F420" s="50"/>
      <c r="G420" s="50"/>
      <c r="H420" s="2"/>
      <c r="I420" s="2"/>
      <c r="J420" s="2"/>
      <c r="K420" s="2"/>
      <c r="L420" s="2"/>
      <c r="M420" s="2"/>
      <c r="N420" s="2"/>
      <c r="O420" s="2"/>
      <c r="P420" s="2"/>
      <c r="Q420" s="2"/>
      <c r="R420" s="2"/>
      <c r="S420" s="2"/>
      <c r="T420" s="2"/>
      <c r="U420" s="2"/>
      <c r="V420" s="2"/>
      <c r="W420" s="2"/>
      <c r="X420" s="2"/>
      <c r="Y420" s="2"/>
      <c r="Z420" s="2"/>
      <c r="AA420" s="2"/>
      <c r="AB420" s="2"/>
    </row>
    <row r="421" spans="1:28" ht="13.5" customHeight="1">
      <c r="A421" s="2"/>
      <c r="B421" s="2"/>
      <c r="C421" s="50"/>
      <c r="D421" s="2"/>
      <c r="E421" s="2"/>
      <c r="F421" s="50"/>
      <c r="G421" s="50"/>
      <c r="H421" s="2"/>
      <c r="I421" s="2"/>
      <c r="J421" s="2"/>
      <c r="K421" s="2"/>
      <c r="L421" s="2"/>
      <c r="M421" s="2"/>
      <c r="N421" s="2"/>
      <c r="O421" s="2"/>
      <c r="P421" s="2"/>
      <c r="Q421" s="2"/>
      <c r="R421" s="2"/>
      <c r="S421" s="2"/>
      <c r="T421" s="2"/>
      <c r="U421" s="2"/>
      <c r="V421" s="2"/>
      <c r="W421" s="2"/>
      <c r="X421" s="2"/>
      <c r="Y421" s="2"/>
      <c r="Z421" s="2"/>
      <c r="AA421" s="2"/>
      <c r="AB421" s="2"/>
    </row>
    <row r="422" spans="1:28" ht="13.5" customHeight="1">
      <c r="A422" s="2"/>
      <c r="B422" s="2"/>
      <c r="C422" s="50"/>
      <c r="D422" s="2"/>
      <c r="E422" s="2"/>
      <c r="F422" s="50"/>
      <c r="G422" s="50"/>
      <c r="H422" s="2"/>
      <c r="I422" s="2"/>
      <c r="J422" s="2"/>
      <c r="K422" s="2"/>
      <c r="L422" s="2"/>
      <c r="M422" s="2"/>
      <c r="N422" s="2"/>
      <c r="O422" s="2"/>
      <c r="P422" s="2"/>
      <c r="Q422" s="2"/>
      <c r="R422" s="2"/>
      <c r="S422" s="2"/>
      <c r="T422" s="2"/>
      <c r="U422" s="2"/>
      <c r="V422" s="2"/>
      <c r="W422" s="2"/>
      <c r="X422" s="2"/>
      <c r="Y422" s="2"/>
      <c r="Z422" s="2"/>
      <c r="AA422" s="2"/>
      <c r="AB422" s="2"/>
    </row>
    <row r="423" spans="1:28" ht="13.5" customHeight="1">
      <c r="A423" s="2"/>
      <c r="B423" s="2"/>
      <c r="C423" s="50"/>
      <c r="D423" s="2"/>
      <c r="E423" s="2"/>
      <c r="F423" s="50"/>
      <c r="G423" s="50"/>
      <c r="H423" s="2"/>
      <c r="I423" s="2"/>
      <c r="J423" s="2"/>
      <c r="K423" s="2"/>
      <c r="L423" s="2"/>
      <c r="M423" s="2"/>
      <c r="N423" s="2"/>
      <c r="O423" s="2"/>
      <c r="P423" s="2"/>
      <c r="Q423" s="2"/>
      <c r="R423" s="2"/>
      <c r="S423" s="2"/>
      <c r="T423" s="2"/>
      <c r="U423" s="2"/>
      <c r="V423" s="2"/>
      <c r="W423" s="2"/>
      <c r="X423" s="2"/>
      <c r="Y423" s="2"/>
      <c r="Z423" s="2"/>
      <c r="AA423" s="2"/>
      <c r="AB423" s="2"/>
    </row>
    <row r="424" spans="1:28" ht="13.5" customHeight="1">
      <c r="A424" s="2"/>
      <c r="B424" s="2"/>
      <c r="C424" s="50"/>
      <c r="D424" s="2"/>
      <c r="E424" s="2"/>
      <c r="F424" s="50"/>
      <c r="G424" s="50"/>
      <c r="H424" s="2"/>
      <c r="I424" s="2"/>
      <c r="J424" s="2"/>
      <c r="K424" s="2"/>
      <c r="L424" s="2"/>
      <c r="M424" s="2"/>
      <c r="N424" s="2"/>
      <c r="O424" s="2"/>
      <c r="P424" s="2"/>
      <c r="Q424" s="2"/>
      <c r="R424" s="2"/>
      <c r="S424" s="2"/>
      <c r="T424" s="2"/>
      <c r="U424" s="2"/>
      <c r="V424" s="2"/>
      <c r="W424" s="2"/>
      <c r="X424" s="2"/>
      <c r="Y424" s="2"/>
      <c r="Z424" s="2"/>
      <c r="AA424" s="2"/>
      <c r="AB424" s="2"/>
    </row>
    <row r="425" spans="1:28" ht="13.5" customHeight="1">
      <c r="A425" s="2"/>
      <c r="B425" s="2"/>
      <c r="C425" s="50"/>
      <c r="D425" s="2"/>
      <c r="E425" s="2"/>
      <c r="F425" s="50"/>
      <c r="G425" s="50"/>
      <c r="H425" s="2"/>
      <c r="I425" s="2"/>
      <c r="J425" s="2"/>
      <c r="K425" s="2"/>
      <c r="L425" s="2"/>
      <c r="M425" s="2"/>
      <c r="N425" s="2"/>
      <c r="O425" s="2"/>
      <c r="P425" s="2"/>
      <c r="Q425" s="2"/>
      <c r="R425" s="2"/>
      <c r="S425" s="2"/>
      <c r="T425" s="2"/>
      <c r="U425" s="2"/>
      <c r="V425" s="2"/>
      <c r="W425" s="2"/>
      <c r="X425" s="2"/>
      <c r="Y425" s="2"/>
      <c r="Z425" s="2"/>
      <c r="AA425" s="2"/>
      <c r="AB425" s="2"/>
    </row>
    <row r="426" spans="1:28" ht="13.5" customHeight="1">
      <c r="A426" s="2"/>
      <c r="B426" s="2"/>
      <c r="C426" s="50"/>
      <c r="D426" s="2"/>
      <c r="E426" s="2"/>
      <c r="F426" s="50"/>
      <c r="G426" s="50"/>
      <c r="H426" s="2"/>
      <c r="I426" s="2"/>
      <c r="J426" s="2"/>
      <c r="K426" s="2"/>
      <c r="L426" s="2"/>
      <c r="M426" s="2"/>
      <c r="N426" s="2"/>
      <c r="O426" s="2"/>
      <c r="P426" s="2"/>
      <c r="Q426" s="2"/>
      <c r="R426" s="2"/>
      <c r="S426" s="2"/>
      <c r="T426" s="2"/>
      <c r="U426" s="2"/>
      <c r="V426" s="2"/>
      <c r="W426" s="2"/>
      <c r="X426" s="2"/>
      <c r="Y426" s="2"/>
      <c r="Z426" s="2"/>
      <c r="AA426" s="2"/>
      <c r="AB426" s="2"/>
    </row>
    <row r="427" spans="1:28" ht="13.5" customHeight="1">
      <c r="A427" s="2"/>
      <c r="B427" s="2"/>
      <c r="C427" s="50"/>
      <c r="D427" s="2"/>
      <c r="E427" s="2"/>
      <c r="F427" s="50"/>
      <c r="G427" s="50"/>
      <c r="H427" s="2"/>
      <c r="I427" s="2"/>
      <c r="J427" s="2"/>
      <c r="K427" s="2"/>
      <c r="L427" s="2"/>
      <c r="M427" s="2"/>
      <c r="N427" s="2"/>
      <c r="O427" s="2"/>
      <c r="P427" s="2"/>
      <c r="Q427" s="2"/>
      <c r="R427" s="2"/>
      <c r="S427" s="2"/>
      <c r="T427" s="2"/>
      <c r="U427" s="2"/>
      <c r="V427" s="2"/>
      <c r="W427" s="2"/>
      <c r="X427" s="2"/>
      <c r="Y427" s="2"/>
      <c r="Z427" s="2"/>
      <c r="AA427" s="2"/>
      <c r="AB427" s="2"/>
    </row>
    <row r="428" spans="1:28" ht="13.5" customHeight="1">
      <c r="A428" s="2"/>
      <c r="B428" s="2"/>
      <c r="C428" s="50"/>
      <c r="D428" s="2"/>
      <c r="E428" s="2"/>
      <c r="F428" s="50"/>
      <c r="G428" s="50"/>
      <c r="H428" s="2"/>
      <c r="I428" s="2"/>
      <c r="J428" s="2"/>
      <c r="K428" s="2"/>
      <c r="L428" s="2"/>
      <c r="M428" s="2"/>
      <c r="N428" s="2"/>
      <c r="O428" s="2"/>
      <c r="P428" s="2"/>
      <c r="Q428" s="2"/>
      <c r="R428" s="2"/>
      <c r="S428" s="2"/>
      <c r="T428" s="2"/>
      <c r="U428" s="2"/>
      <c r="V428" s="2"/>
      <c r="W428" s="2"/>
      <c r="X428" s="2"/>
      <c r="Y428" s="2"/>
      <c r="Z428" s="2"/>
      <c r="AA428" s="2"/>
      <c r="AB428" s="2"/>
    </row>
    <row r="429" spans="1:28" ht="13.5" customHeight="1">
      <c r="A429" s="2"/>
      <c r="B429" s="2"/>
      <c r="C429" s="50"/>
      <c r="D429" s="2"/>
      <c r="E429" s="2"/>
      <c r="F429" s="50"/>
      <c r="G429" s="50"/>
      <c r="H429" s="2"/>
      <c r="I429" s="2"/>
      <c r="J429" s="2"/>
      <c r="K429" s="2"/>
      <c r="L429" s="2"/>
      <c r="M429" s="2"/>
      <c r="N429" s="2"/>
      <c r="O429" s="2"/>
      <c r="P429" s="2"/>
      <c r="Q429" s="2"/>
      <c r="R429" s="2"/>
      <c r="S429" s="2"/>
      <c r="T429" s="2"/>
      <c r="U429" s="2"/>
      <c r="V429" s="2"/>
      <c r="W429" s="2"/>
      <c r="X429" s="2"/>
      <c r="Y429" s="2"/>
      <c r="Z429" s="2"/>
      <c r="AA429" s="2"/>
      <c r="AB429" s="2"/>
    </row>
    <row r="430" spans="1:28" ht="13.5" customHeight="1">
      <c r="A430" s="2"/>
      <c r="B430" s="2"/>
      <c r="C430" s="50"/>
      <c r="D430" s="2"/>
      <c r="E430" s="2"/>
      <c r="F430" s="50"/>
      <c r="G430" s="50"/>
      <c r="H430" s="2"/>
      <c r="I430" s="2"/>
      <c r="J430" s="2"/>
      <c r="K430" s="2"/>
      <c r="L430" s="2"/>
      <c r="M430" s="2"/>
      <c r="N430" s="2"/>
      <c r="O430" s="2"/>
      <c r="P430" s="2"/>
      <c r="Q430" s="2"/>
      <c r="R430" s="2"/>
      <c r="S430" s="2"/>
      <c r="T430" s="2"/>
      <c r="U430" s="2"/>
      <c r="V430" s="2"/>
      <c r="W430" s="2"/>
      <c r="X430" s="2"/>
      <c r="Y430" s="2"/>
      <c r="Z430" s="2"/>
      <c r="AA430" s="2"/>
      <c r="AB430" s="2"/>
    </row>
    <row r="431" spans="1:28" ht="13.5" customHeight="1">
      <c r="A431" s="2"/>
      <c r="B431" s="2"/>
      <c r="C431" s="50"/>
      <c r="D431" s="2"/>
      <c r="E431" s="2"/>
      <c r="F431" s="50"/>
      <c r="G431" s="50"/>
      <c r="H431" s="2"/>
      <c r="I431" s="2"/>
      <c r="J431" s="2"/>
      <c r="K431" s="2"/>
      <c r="L431" s="2"/>
      <c r="M431" s="2"/>
      <c r="N431" s="2"/>
      <c r="O431" s="2"/>
      <c r="P431" s="2"/>
      <c r="Q431" s="2"/>
      <c r="R431" s="2"/>
      <c r="S431" s="2"/>
      <c r="T431" s="2"/>
      <c r="U431" s="2"/>
      <c r="V431" s="2"/>
      <c r="W431" s="2"/>
      <c r="X431" s="2"/>
      <c r="Y431" s="2"/>
      <c r="Z431" s="2"/>
      <c r="AA431" s="2"/>
      <c r="AB431" s="2"/>
    </row>
    <row r="432" spans="1:28" ht="13.5" customHeight="1">
      <c r="A432" s="2"/>
      <c r="B432" s="2"/>
      <c r="C432" s="50"/>
      <c r="D432" s="2"/>
      <c r="E432" s="2"/>
      <c r="F432" s="50"/>
      <c r="G432" s="50"/>
      <c r="H432" s="2"/>
      <c r="I432" s="2"/>
      <c r="J432" s="2"/>
      <c r="K432" s="2"/>
      <c r="L432" s="2"/>
      <c r="M432" s="2"/>
      <c r="N432" s="2"/>
      <c r="O432" s="2"/>
      <c r="P432" s="2"/>
      <c r="Q432" s="2"/>
      <c r="R432" s="2"/>
      <c r="S432" s="2"/>
      <c r="T432" s="2"/>
      <c r="U432" s="2"/>
      <c r="V432" s="2"/>
      <c r="W432" s="2"/>
      <c r="X432" s="2"/>
      <c r="Y432" s="2"/>
      <c r="Z432" s="2"/>
      <c r="AA432" s="2"/>
      <c r="AB432" s="2"/>
    </row>
    <row r="433" spans="1:28" ht="13.5" customHeight="1">
      <c r="A433" s="2"/>
      <c r="B433" s="2"/>
      <c r="C433" s="50"/>
      <c r="D433" s="2"/>
      <c r="E433" s="2"/>
      <c r="F433" s="50"/>
      <c r="G433" s="50"/>
      <c r="H433" s="2"/>
      <c r="I433" s="2"/>
      <c r="J433" s="2"/>
      <c r="K433" s="2"/>
      <c r="L433" s="2"/>
      <c r="M433" s="2"/>
      <c r="N433" s="2"/>
      <c r="O433" s="2"/>
      <c r="P433" s="2"/>
      <c r="Q433" s="2"/>
      <c r="R433" s="2"/>
      <c r="S433" s="2"/>
      <c r="T433" s="2"/>
      <c r="U433" s="2"/>
      <c r="V433" s="2"/>
      <c r="W433" s="2"/>
      <c r="X433" s="2"/>
      <c r="Y433" s="2"/>
      <c r="Z433" s="2"/>
      <c r="AA433" s="2"/>
      <c r="AB433" s="2"/>
    </row>
    <row r="434" spans="1:28" ht="13.5" customHeight="1">
      <c r="A434" s="2"/>
      <c r="B434" s="2"/>
      <c r="C434" s="50"/>
      <c r="D434" s="2"/>
      <c r="E434" s="2"/>
      <c r="F434" s="50"/>
      <c r="G434" s="50"/>
      <c r="H434" s="2"/>
      <c r="I434" s="2"/>
      <c r="J434" s="2"/>
      <c r="K434" s="2"/>
      <c r="L434" s="2"/>
      <c r="M434" s="2"/>
      <c r="N434" s="2"/>
      <c r="O434" s="2"/>
      <c r="P434" s="2"/>
      <c r="Q434" s="2"/>
      <c r="R434" s="2"/>
      <c r="S434" s="2"/>
      <c r="T434" s="2"/>
      <c r="U434" s="2"/>
      <c r="V434" s="2"/>
      <c r="W434" s="2"/>
      <c r="X434" s="2"/>
      <c r="Y434" s="2"/>
      <c r="Z434" s="2"/>
      <c r="AA434" s="2"/>
      <c r="AB434" s="2"/>
    </row>
    <row r="435" spans="1:28" ht="13.5" customHeight="1">
      <c r="A435" s="2"/>
      <c r="B435" s="2"/>
      <c r="C435" s="50"/>
      <c r="D435" s="2"/>
      <c r="E435" s="2"/>
      <c r="F435" s="50"/>
      <c r="G435" s="50"/>
      <c r="H435" s="2"/>
      <c r="I435" s="2"/>
      <c r="J435" s="2"/>
      <c r="K435" s="2"/>
      <c r="L435" s="2"/>
      <c r="M435" s="2"/>
      <c r="N435" s="2"/>
      <c r="O435" s="2"/>
      <c r="P435" s="2"/>
      <c r="Q435" s="2"/>
      <c r="R435" s="2"/>
      <c r="S435" s="2"/>
      <c r="T435" s="2"/>
      <c r="U435" s="2"/>
      <c r="V435" s="2"/>
      <c r="W435" s="2"/>
      <c r="X435" s="2"/>
      <c r="Y435" s="2"/>
      <c r="Z435" s="2"/>
      <c r="AA435" s="2"/>
      <c r="AB435" s="2"/>
    </row>
    <row r="436" spans="1:28" ht="13.5" customHeight="1">
      <c r="A436" s="2"/>
      <c r="B436" s="2"/>
      <c r="C436" s="50"/>
      <c r="D436" s="2"/>
      <c r="E436" s="2"/>
      <c r="F436" s="50"/>
      <c r="G436" s="50"/>
      <c r="H436" s="2"/>
      <c r="I436" s="2"/>
      <c r="J436" s="2"/>
      <c r="K436" s="2"/>
      <c r="L436" s="2"/>
      <c r="M436" s="2"/>
      <c r="N436" s="2"/>
      <c r="O436" s="2"/>
      <c r="P436" s="2"/>
      <c r="Q436" s="2"/>
      <c r="R436" s="2"/>
      <c r="S436" s="2"/>
      <c r="T436" s="2"/>
      <c r="U436" s="2"/>
      <c r="V436" s="2"/>
      <c r="W436" s="2"/>
      <c r="X436" s="2"/>
      <c r="Y436" s="2"/>
      <c r="Z436" s="2"/>
      <c r="AA436" s="2"/>
      <c r="AB436" s="2"/>
    </row>
    <row r="437" spans="1:28" ht="13.5" customHeight="1">
      <c r="A437" s="2"/>
      <c r="B437" s="2"/>
      <c r="C437" s="50"/>
      <c r="D437" s="2"/>
      <c r="E437" s="2"/>
      <c r="F437" s="50"/>
      <c r="G437" s="50"/>
      <c r="H437" s="2"/>
      <c r="I437" s="2"/>
      <c r="J437" s="2"/>
      <c r="K437" s="2"/>
      <c r="L437" s="2"/>
      <c r="M437" s="2"/>
      <c r="N437" s="2"/>
      <c r="O437" s="2"/>
      <c r="P437" s="2"/>
      <c r="Q437" s="2"/>
      <c r="R437" s="2"/>
      <c r="S437" s="2"/>
      <c r="T437" s="2"/>
      <c r="U437" s="2"/>
      <c r="V437" s="2"/>
      <c r="W437" s="2"/>
      <c r="X437" s="2"/>
      <c r="Y437" s="2"/>
      <c r="Z437" s="2"/>
      <c r="AA437" s="2"/>
      <c r="AB437" s="2"/>
    </row>
    <row r="438" spans="1:28" ht="13.5" customHeight="1">
      <c r="A438" s="2"/>
      <c r="B438" s="2"/>
      <c r="C438" s="50"/>
      <c r="D438" s="2"/>
      <c r="E438" s="2"/>
      <c r="F438" s="50"/>
      <c r="G438" s="50"/>
      <c r="H438" s="2"/>
      <c r="I438" s="2"/>
      <c r="J438" s="2"/>
      <c r="K438" s="2"/>
      <c r="L438" s="2"/>
      <c r="M438" s="2"/>
      <c r="N438" s="2"/>
      <c r="O438" s="2"/>
      <c r="P438" s="2"/>
      <c r="Q438" s="2"/>
      <c r="R438" s="2"/>
      <c r="S438" s="2"/>
      <c r="T438" s="2"/>
      <c r="U438" s="2"/>
      <c r="V438" s="2"/>
      <c r="W438" s="2"/>
      <c r="X438" s="2"/>
      <c r="Y438" s="2"/>
      <c r="Z438" s="2"/>
      <c r="AA438" s="2"/>
      <c r="AB438" s="2"/>
    </row>
    <row r="439" spans="1:28" ht="13.5" customHeight="1">
      <c r="A439" s="2"/>
      <c r="B439" s="2"/>
      <c r="C439" s="50"/>
      <c r="D439" s="2"/>
      <c r="E439" s="2"/>
      <c r="F439" s="50"/>
      <c r="G439" s="50"/>
      <c r="H439" s="2"/>
      <c r="I439" s="2"/>
      <c r="J439" s="2"/>
      <c r="K439" s="2"/>
      <c r="L439" s="2"/>
      <c r="M439" s="2"/>
      <c r="N439" s="2"/>
      <c r="O439" s="2"/>
      <c r="P439" s="2"/>
      <c r="Q439" s="2"/>
      <c r="R439" s="2"/>
      <c r="S439" s="2"/>
      <c r="T439" s="2"/>
      <c r="U439" s="2"/>
      <c r="V439" s="2"/>
      <c r="W439" s="2"/>
      <c r="X439" s="2"/>
      <c r="Y439" s="2"/>
      <c r="Z439" s="2"/>
      <c r="AA439" s="2"/>
      <c r="AB439" s="2"/>
    </row>
    <row r="440" spans="1:28" ht="13.5" customHeight="1">
      <c r="A440" s="2"/>
      <c r="B440" s="2"/>
      <c r="C440" s="50"/>
      <c r="D440" s="2"/>
      <c r="E440" s="2"/>
      <c r="F440" s="50"/>
      <c r="G440" s="50"/>
      <c r="H440" s="2"/>
      <c r="I440" s="2"/>
      <c r="J440" s="2"/>
      <c r="K440" s="2"/>
      <c r="L440" s="2"/>
      <c r="M440" s="2"/>
      <c r="N440" s="2"/>
      <c r="O440" s="2"/>
      <c r="P440" s="2"/>
      <c r="Q440" s="2"/>
      <c r="R440" s="2"/>
      <c r="S440" s="2"/>
      <c r="T440" s="2"/>
      <c r="U440" s="2"/>
      <c r="V440" s="2"/>
      <c r="W440" s="2"/>
      <c r="X440" s="2"/>
      <c r="Y440" s="2"/>
      <c r="Z440" s="2"/>
      <c r="AA440" s="2"/>
      <c r="AB440" s="2"/>
    </row>
    <row r="441" spans="1:28" ht="13.5" customHeight="1">
      <c r="A441" s="2"/>
      <c r="B441" s="2"/>
      <c r="C441" s="50"/>
      <c r="D441" s="2"/>
      <c r="E441" s="2"/>
      <c r="F441" s="50"/>
      <c r="G441" s="50"/>
      <c r="H441" s="2"/>
      <c r="I441" s="2"/>
      <c r="J441" s="2"/>
      <c r="K441" s="2"/>
      <c r="L441" s="2"/>
      <c r="M441" s="2"/>
      <c r="N441" s="2"/>
      <c r="O441" s="2"/>
      <c r="P441" s="2"/>
      <c r="Q441" s="2"/>
      <c r="R441" s="2"/>
      <c r="S441" s="2"/>
      <c r="T441" s="2"/>
      <c r="U441" s="2"/>
      <c r="V441" s="2"/>
      <c r="W441" s="2"/>
      <c r="X441" s="2"/>
      <c r="Y441" s="2"/>
      <c r="Z441" s="2"/>
      <c r="AA441" s="2"/>
      <c r="AB441" s="2"/>
    </row>
    <row r="442" spans="1:28" ht="13.5" customHeight="1">
      <c r="A442" s="2"/>
      <c r="B442" s="2"/>
      <c r="C442" s="50"/>
      <c r="D442" s="2"/>
      <c r="E442" s="2"/>
      <c r="F442" s="50"/>
      <c r="G442" s="50"/>
      <c r="H442" s="2"/>
      <c r="I442" s="2"/>
      <c r="J442" s="2"/>
      <c r="K442" s="2"/>
      <c r="L442" s="2"/>
      <c r="M442" s="2"/>
      <c r="N442" s="2"/>
      <c r="O442" s="2"/>
      <c r="P442" s="2"/>
      <c r="Q442" s="2"/>
      <c r="R442" s="2"/>
      <c r="S442" s="2"/>
      <c r="T442" s="2"/>
      <c r="U442" s="2"/>
      <c r="V442" s="2"/>
      <c r="W442" s="2"/>
      <c r="X442" s="2"/>
      <c r="Y442" s="2"/>
      <c r="Z442" s="2"/>
      <c r="AA442" s="2"/>
      <c r="AB442" s="2"/>
    </row>
    <row r="443" spans="1:28" ht="13.5" customHeight="1">
      <c r="A443" s="2"/>
      <c r="B443" s="2"/>
      <c r="C443" s="50"/>
      <c r="D443" s="2"/>
      <c r="E443" s="2"/>
      <c r="F443" s="50"/>
      <c r="G443" s="50"/>
      <c r="H443" s="2"/>
      <c r="I443" s="2"/>
      <c r="J443" s="2"/>
      <c r="K443" s="2"/>
      <c r="L443" s="2"/>
      <c r="M443" s="2"/>
      <c r="N443" s="2"/>
      <c r="O443" s="2"/>
      <c r="P443" s="2"/>
      <c r="Q443" s="2"/>
      <c r="R443" s="2"/>
      <c r="S443" s="2"/>
      <c r="T443" s="2"/>
      <c r="U443" s="2"/>
      <c r="V443" s="2"/>
      <c r="W443" s="2"/>
      <c r="X443" s="2"/>
      <c r="Y443" s="2"/>
      <c r="Z443" s="2"/>
      <c r="AA443" s="2"/>
      <c r="AB443" s="2"/>
    </row>
    <row r="444" spans="1:28" ht="13.5" customHeight="1">
      <c r="A444" s="2"/>
      <c r="B444" s="2"/>
      <c r="C444" s="50"/>
      <c r="D444" s="2"/>
      <c r="E444" s="2"/>
      <c r="F444" s="50"/>
      <c r="G444" s="50"/>
      <c r="H444" s="2"/>
      <c r="I444" s="2"/>
      <c r="J444" s="2"/>
      <c r="K444" s="2"/>
      <c r="L444" s="2"/>
      <c r="M444" s="2"/>
      <c r="N444" s="2"/>
      <c r="O444" s="2"/>
      <c r="P444" s="2"/>
      <c r="Q444" s="2"/>
      <c r="R444" s="2"/>
      <c r="S444" s="2"/>
      <c r="T444" s="2"/>
      <c r="U444" s="2"/>
      <c r="V444" s="2"/>
      <c r="W444" s="2"/>
      <c r="X444" s="2"/>
      <c r="Y444" s="2"/>
      <c r="Z444" s="2"/>
      <c r="AA444" s="2"/>
      <c r="AB444" s="2"/>
    </row>
    <row r="445" spans="1:28" ht="13.5" customHeight="1">
      <c r="A445" s="2"/>
      <c r="B445" s="2"/>
      <c r="C445" s="50"/>
      <c r="D445" s="2"/>
      <c r="E445" s="2"/>
      <c r="F445" s="50"/>
      <c r="G445" s="50"/>
      <c r="H445" s="2"/>
      <c r="I445" s="2"/>
      <c r="J445" s="2"/>
      <c r="K445" s="2"/>
      <c r="L445" s="2"/>
      <c r="M445" s="2"/>
      <c r="N445" s="2"/>
      <c r="O445" s="2"/>
      <c r="P445" s="2"/>
      <c r="Q445" s="2"/>
      <c r="R445" s="2"/>
      <c r="S445" s="2"/>
      <c r="T445" s="2"/>
      <c r="U445" s="2"/>
      <c r="V445" s="2"/>
      <c r="W445" s="2"/>
      <c r="X445" s="2"/>
      <c r="Y445" s="2"/>
      <c r="Z445" s="2"/>
      <c r="AA445" s="2"/>
      <c r="AB445" s="2"/>
    </row>
    <row r="446" spans="1:28" ht="13.5" customHeight="1">
      <c r="A446" s="2"/>
      <c r="B446" s="2"/>
      <c r="C446" s="50"/>
      <c r="D446" s="2"/>
      <c r="E446" s="2"/>
      <c r="F446" s="50"/>
      <c r="G446" s="50"/>
      <c r="H446" s="2"/>
      <c r="I446" s="2"/>
      <c r="J446" s="2"/>
      <c r="K446" s="2"/>
      <c r="L446" s="2"/>
      <c r="M446" s="2"/>
      <c r="N446" s="2"/>
      <c r="O446" s="2"/>
      <c r="P446" s="2"/>
      <c r="Q446" s="2"/>
      <c r="R446" s="2"/>
      <c r="S446" s="2"/>
      <c r="T446" s="2"/>
      <c r="U446" s="2"/>
      <c r="V446" s="2"/>
      <c r="W446" s="2"/>
      <c r="X446" s="2"/>
      <c r="Y446" s="2"/>
      <c r="Z446" s="2"/>
      <c r="AA446" s="2"/>
      <c r="AB446" s="2"/>
    </row>
    <row r="447" spans="1:28" ht="13.5" customHeight="1">
      <c r="A447" s="2"/>
      <c r="B447" s="2"/>
      <c r="C447" s="50"/>
      <c r="D447" s="2"/>
      <c r="E447" s="2"/>
      <c r="F447" s="50"/>
      <c r="G447" s="50"/>
      <c r="H447" s="2"/>
      <c r="I447" s="2"/>
      <c r="J447" s="2"/>
      <c r="K447" s="2"/>
      <c r="L447" s="2"/>
      <c r="M447" s="2"/>
      <c r="N447" s="2"/>
      <c r="O447" s="2"/>
      <c r="P447" s="2"/>
      <c r="Q447" s="2"/>
      <c r="R447" s="2"/>
      <c r="S447" s="2"/>
      <c r="T447" s="2"/>
      <c r="U447" s="2"/>
      <c r="V447" s="2"/>
      <c r="W447" s="2"/>
      <c r="X447" s="2"/>
      <c r="Y447" s="2"/>
      <c r="Z447" s="2"/>
      <c r="AA447" s="2"/>
      <c r="AB447" s="2"/>
    </row>
    <row r="448" spans="1:28" ht="13.5" customHeight="1">
      <c r="A448" s="2"/>
      <c r="B448" s="2"/>
      <c r="C448" s="50"/>
      <c r="D448" s="2"/>
      <c r="E448" s="2"/>
      <c r="F448" s="50"/>
      <c r="G448" s="50"/>
      <c r="H448" s="2"/>
      <c r="I448" s="2"/>
      <c r="J448" s="2"/>
      <c r="K448" s="2"/>
      <c r="L448" s="2"/>
      <c r="M448" s="2"/>
      <c r="N448" s="2"/>
      <c r="O448" s="2"/>
      <c r="P448" s="2"/>
      <c r="Q448" s="2"/>
      <c r="R448" s="2"/>
      <c r="S448" s="2"/>
      <c r="T448" s="2"/>
      <c r="U448" s="2"/>
      <c r="V448" s="2"/>
      <c r="W448" s="2"/>
      <c r="X448" s="2"/>
      <c r="Y448" s="2"/>
      <c r="Z448" s="2"/>
      <c r="AA448" s="2"/>
      <c r="AB448" s="2"/>
    </row>
    <row r="449" spans="1:28" ht="13.5" customHeight="1">
      <c r="A449" s="2"/>
      <c r="B449" s="2"/>
      <c r="C449" s="50"/>
      <c r="D449" s="2"/>
      <c r="E449" s="2"/>
      <c r="F449" s="50"/>
      <c r="G449" s="50"/>
      <c r="H449" s="2"/>
      <c r="I449" s="2"/>
      <c r="J449" s="2"/>
      <c r="K449" s="2"/>
      <c r="L449" s="2"/>
      <c r="M449" s="2"/>
      <c r="N449" s="2"/>
      <c r="O449" s="2"/>
      <c r="P449" s="2"/>
      <c r="Q449" s="2"/>
      <c r="R449" s="2"/>
      <c r="S449" s="2"/>
      <c r="T449" s="2"/>
      <c r="U449" s="2"/>
      <c r="V449" s="2"/>
      <c r="W449" s="2"/>
      <c r="X449" s="2"/>
      <c r="Y449" s="2"/>
      <c r="Z449" s="2"/>
      <c r="AA449" s="2"/>
      <c r="AB449" s="2"/>
    </row>
    <row r="450" spans="1:28" ht="13.5" customHeight="1">
      <c r="A450" s="2"/>
      <c r="B450" s="2"/>
      <c r="C450" s="50"/>
      <c r="D450" s="2"/>
      <c r="E450" s="2"/>
      <c r="F450" s="50"/>
      <c r="G450" s="50"/>
      <c r="H450" s="2"/>
      <c r="I450" s="2"/>
      <c r="J450" s="2"/>
      <c r="K450" s="2"/>
      <c r="L450" s="2"/>
      <c r="M450" s="2"/>
      <c r="N450" s="2"/>
      <c r="O450" s="2"/>
      <c r="P450" s="2"/>
      <c r="Q450" s="2"/>
      <c r="R450" s="2"/>
      <c r="S450" s="2"/>
      <c r="T450" s="2"/>
      <c r="U450" s="2"/>
      <c r="V450" s="2"/>
      <c r="W450" s="2"/>
      <c r="X450" s="2"/>
      <c r="Y450" s="2"/>
      <c r="Z450" s="2"/>
      <c r="AA450" s="2"/>
      <c r="AB450" s="2"/>
    </row>
    <row r="451" spans="1:28" ht="13.5" customHeight="1">
      <c r="A451" s="2"/>
      <c r="B451" s="2"/>
      <c r="C451" s="50"/>
      <c r="D451" s="2"/>
      <c r="E451" s="2"/>
      <c r="F451" s="50"/>
      <c r="G451" s="50"/>
      <c r="H451" s="2"/>
      <c r="I451" s="2"/>
      <c r="J451" s="2"/>
      <c r="K451" s="2"/>
      <c r="L451" s="2"/>
      <c r="M451" s="2"/>
      <c r="N451" s="2"/>
      <c r="O451" s="2"/>
      <c r="P451" s="2"/>
      <c r="Q451" s="2"/>
      <c r="R451" s="2"/>
      <c r="S451" s="2"/>
      <c r="T451" s="2"/>
      <c r="U451" s="2"/>
      <c r="V451" s="2"/>
      <c r="W451" s="2"/>
      <c r="X451" s="2"/>
      <c r="Y451" s="2"/>
      <c r="Z451" s="2"/>
      <c r="AA451" s="2"/>
      <c r="AB451" s="2"/>
    </row>
    <row r="452" spans="1:28" ht="13.5" customHeight="1">
      <c r="A452" s="2"/>
      <c r="B452" s="2"/>
      <c r="C452" s="50"/>
      <c r="D452" s="2"/>
      <c r="E452" s="2"/>
      <c r="F452" s="50"/>
      <c r="G452" s="50"/>
      <c r="H452" s="2"/>
      <c r="I452" s="2"/>
      <c r="J452" s="2"/>
      <c r="K452" s="2"/>
      <c r="L452" s="2"/>
      <c r="M452" s="2"/>
      <c r="N452" s="2"/>
      <c r="O452" s="2"/>
      <c r="P452" s="2"/>
      <c r="Q452" s="2"/>
      <c r="R452" s="2"/>
      <c r="S452" s="2"/>
      <c r="T452" s="2"/>
      <c r="U452" s="2"/>
      <c r="V452" s="2"/>
      <c r="W452" s="2"/>
      <c r="X452" s="2"/>
      <c r="Y452" s="2"/>
      <c r="Z452" s="2"/>
      <c r="AA452" s="2"/>
      <c r="AB452" s="2"/>
    </row>
    <row r="453" spans="1:28" ht="13.5" customHeight="1">
      <c r="A453" s="2"/>
      <c r="B453" s="2"/>
      <c r="C453" s="50"/>
      <c r="D453" s="2"/>
      <c r="E453" s="2"/>
      <c r="F453" s="50"/>
      <c r="G453" s="50"/>
      <c r="H453" s="2"/>
      <c r="I453" s="2"/>
      <c r="J453" s="2"/>
      <c r="K453" s="2"/>
      <c r="L453" s="2"/>
      <c r="M453" s="2"/>
      <c r="N453" s="2"/>
      <c r="O453" s="2"/>
      <c r="P453" s="2"/>
      <c r="Q453" s="2"/>
      <c r="R453" s="2"/>
      <c r="S453" s="2"/>
      <c r="T453" s="2"/>
      <c r="U453" s="2"/>
      <c r="V453" s="2"/>
      <c r="W453" s="2"/>
      <c r="X453" s="2"/>
      <c r="Y453" s="2"/>
      <c r="Z453" s="2"/>
      <c r="AA453" s="2"/>
      <c r="AB453" s="2"/>
    </row>
    <row r="454" spans="1:28" ht="13.5" customHeight="1">
      <c r="A454" s="2"/>
      <c r="B454" s="2"/>
      <c r="C454" s="50"/>
      <c r="D454" s="2"/>
      <c r="E454" s="2"/>
      <c r="F454" s="50"/>
      <c r="G454" s="50"/>
      <c r="H454" s="2"/>
      <c r="I454" s="2"/>
      <c r="J454" s="2"/>
      <c r="K454" s="2"/>
      <c r="L454" s="2"/>
      <c r="M454" s="2"/>
      <c r="N454" s="2"/>
      <c r="O454" s="2"/>
      <c r="P454" s="2"/>
      <c r="Q454" s="2"/>
      <c r="R454" s="2"/>
      <c r="S454" s="2"/>
      <c r="T454" s="2"/>
      <c r="U454" s="2"/>
      <c r="V454" s="2"/>
      <c r="W454" s="2"/>
      <c r="X454" s="2"/>
      <c r="Y454" s="2"/>
      <c r="Z454" s="2"/>
      <c r="AA454" s="2"/>
      <c r="AB454" s="2"/>
    </row>
    <row r="455" spans="1:28" ht="13.5" customHeight="1">
      <c r="A455" s="2"/>
      <c r="B455" s="2"/>
      <c r="C455" s="50"/>
      <c r="D455" s="2"/>
      <c r="E455" s="2"/>
      <c r="F455" s="50"/>
      <c r="G455" s="50"/>
      <c r="H455" s="2"/>
      <c r="I455" s="2"/>
      <c r="J455" s="2"/>
      <c r="K455" s="2"/>
      <c r="L455" s="2"/>
      <c r="M455" s="2"/>
      <c r="N455" s="2"/>
      <c r="O455" s="2"/>
      <c r="P455" s="2"/>
      <c r="Q455" s="2"/>
      <c r="R455" s="2"/>
      <c r="S455" s="2"/>
      <c r="T455" s="2"/>
      <c r="U455" s="2"/>
      <c r="V455" s="2"/>
      <c r="W455" s="2"/>
      <c r="X455" s="2"/>
      <c r="Y455" s="2"/>
      <c r="Z455" s="2"/>
      <c r="AA455" s="2"/>
      <c r="AB455" s="2"/>
    </row>
    <row r="456" spans="1:28" ht="13.5" customHeight="1">
      <c r="A456" s="2"/>
      <c r="B456" s="2"/>
      <c r="C456" s="50"/>
      <c r="D456" s="2"/>
      <c r="E456" s="2"/>
      <c r="F456" s="50"/>
      <c r="G456" s="50"/>
      <c r="H456" s="2"/>
      <c r="I456" s="2"/>
      <c r="J456" s="2"/>
      <c r="K456" s="2"/>
      <c r="L456" s="2"/>
      <c r="M456" s="2"/>
      <c r="N456" s="2"/>
      <c r="O456" s="2"/>
      <c r="P456" s="2"/>
      <c r="Q456" s="2"/>
      <c r="R456" s="2"/>
      <c r="S456" s="2"/>
      <c r="T456" s="2"/>
      <c r="U456" s="2"/>
      <c r="V456" s="2"/>
      <c r="W456" s="2"/>
      <c r="X456" s="2"/>
      <c r="Y456" s="2"/>
      <c r="Z456" s="2"/>
      <c r="AA456" s="2"/>
      <c r="AB456" s="2"/>
    </row>
    <row r="457" spans="1:28" ht="13.5" customHeight="1">
      <c r="A457" s="2"/>
      <c r="B457" s="2"/>
      <c r="C457" s="50"/>
      <c r="D457" s="2"/>
      <c r="E457" s="2"/>
      <c r="F457" s="50"/>
      <c r="G457" s="50"/>
      <c r="H457" s="2"/>
      <c r="I457" s="2"/>
      <c r="J457" s="2"/>
      <c r="K457" s="2"/>
      <c r="L457" s="2"/>
      <c r="M457" s="2"/>
      <c r="N457" s="2"/>
      <c r="O457" s="2"/>
      <c r="P457" s="2"/>
      <c r="Q457" s="2"/>
      <c r="R457" s="2"/>
      <c r="S457" s="2"/>
      <c r="T457" s="2"/>
      <c r="U457" s="2"/>
      <c r="V457" s="2"/>
      <c r="W457" s="2"/>
      <c r="X457" s="2"/>
      <c r="Y457" s="2"/>
      <c r="Z457" s="2"/>
      <c r="AA457" s="2"/>
      <c r="AB457" s="2"/>
    </row>
    <row r="458" spans="1:28" ht="13.5" customHeight="1">
      <c r="A458" s="2"/>
      <c r="B458" s="2"/>
      <c r="C458" s="50"/>
      <c r="D458" s="2"/>
      <c r="E458" s="2"/>
      <c r="F458" s="50"/>
      <c r="G458" s="50"/>
      <c r="H458" s="2"/>
      <c r="I458" s="2"/>
      <c r="J458" s="2"/>
      <c r="K458" s="2"/>
      <c r="L458" s="2"/>
      <c r="M458" s="2"/>
      <c r="N458" s="2"/>
      <c r="O458" s="2"/>
      <c r="P458" s="2"/>
      <c r="Q458" s="2"/>
      <c r="R458" s="2"/>
      <c r="S458" s="2"/>
      <c r="T458" s="2"/>
      <c r="U458" s="2"/>
      <c r="V458" s="2"/>
      <c r="W458" s="2"/>
      <c r="X458" s="2"/>
      <c r="Y458" s="2"/>
      <c r="Z458" s="2"/>
      <c r="AA458" s="2"/>
      <c r="AB458" s="2"/>
    </row>
    <row r="459" spans="1:28" ht="13.5" customHeight="1">
      <c r="A459" s="2"/>
      <c r="B459" s="2"/>
      <c r="C459" s="50"/>
      <c r="D459" s="2"/>
      <c r="E459" s="2"/>
      <c r="F459" s="50"/>
      <c r="G459" s="50"/>
      <c r="H459" s="2"/>
      <c r="I459" s="2"/>
      <c r="J459" s="2"/>
      <c r="K459" s="2"/>
      <c r="L459" s="2"/>
      <c r="M459" s="2"/>
      <c r="N459" s="2"/>
      <c r="O459" s="2"/>
      <c r="P459" s="2"/>
      <c r="Q459" s="2"/>
      <c r="R459" s="2"/>
      <c r="S459" s="2"/>
      <c r="T459" s="2"/>
      <c r="U459" s="2"/>
      <c r="V459" s="2"/>
      <c r="W459" s="2"/>
      <c r="X459" s="2"/>
      <c r="Y459" s="2"/>
      <c r="Z459" s="2"/>
      <c r="AA459" s="2"/>
      <c r="AB459" s="2"/>
    </row>
    <row r="460" spans="1:28" ht="13.5" customHeight="1">
      <c r="A460" s="2"/>
      <c r="B460" s="2"/>
      <c r="C460" s="50"/>
      <c r="D460" s="2"/>
      <c r="E460" s="2"/>
      <c r="F460" s="50"/>
      <c r="G460" s="50"/>
      <c r="H460" s="2"/>
      <c r="I460" s="2"/>
      <c r="J460" s="2"/>
      <c r="K460" s="2"/>
      <c r="L460" s="2"/>
      <c r="M460" s="2"/>
      <c r="N460" s="2"/>
      <c r="O460" s="2"/>
      <c r="P460" s="2"/>
      <c r="Q460" s="2"/>
      <c r="R460" s="2"/>
      <c r="S460" s="2"/>
      <c r="T460" s="2"/>
      <c r="U460" s="2"/>
      <c r="V460" s="2"/>
      <c r="W460" s="2"/>
      <c r="X460" s="2"/>
      <c r="Y460" s="2"/>
      <c r="Z460" s="2"/>
      <c r="AA460" s="2"/>
      <c r="AB460" s="2"/>
    </row>
    <row r="461" spans="1:28" ht="13.5" customHeight="1">
      <c r="A461" s="2"/>
      <c r="B461" s="2"/>
      <c r="C461" s="50"/>
      <c r="D461" s="2"/>
      <c r="E461" s="2"/>
      <c r="F461" s="50"/>
      <c r="G461" s="50"/>
      <c r="H461" s="2"/>
      <c r="I461" s="2"/>
      <c r="J461" s="2"/>
      <c r="K461" s="2"/>
      <c r="L461" s="2"/>
      <c r="M461" s="2"/>
      <c r="N461" s="2"/>
      <c r="O461" s="2"/>
      <c r="P461" s="2"/>
      <c r="Q461" s="2"/>
      <c r="R461" s="2"/>
      <c r="S461" s="2"/>
      <c r="T461" s="2"/>
      <c r="U461" s="2"/>
      <c r="V461" s="2"/>
      <c r="W461" s="2"/>
      <c r="X461" s="2"/>
      <c r="Y461" s="2"/>
      <c r="Z461" s="2"/>
      <c r="AA461" s="2"/>
      <c r="AB461" s="2"/>
    </row>
    <row r="462" spans="1:28" ht="13.5" customHeight="1">
      <c r="A462" s="2"/>
      <c r="B462" s="2"/>
      <c r="C462" s="50"/>
      <c r="D462" s="2"/>
      <c r="E462" s="2"/>
      <c r="F462" s="50"/>
      <c r="G462" s="50"/>
      <c r="H462" s="2"/>
      <c r="I462" s="2"/>
      <c r="J462" s="2"/>
      <c r="K462" s="2"/>
      <c r="L462" s="2"/>
      <c r="M462" s="2"/>
      <c r="N462" s="2"/>
      <c r="O462" s="2"/>
      <c r="P462" s="2"/>
      <c r="Q462" s="2"/>
      <c r="R462" s="2"/>
      <c r="S462" s="2"/>
      <c r="T462" s="2"/>
      <c r="U462" s="2"/>
      <c r="V462" s="2"/>
      <c r="W462" s="2"/>
      <c r="X462" s="2"/>
      <c r="Y462" s="2"/>
      <c r="Z462" s="2"/>
      <c r="AA462" s="2"/>
      <c r="AB462" s="2"/>
    </row>
    <row r="463" spans="1:28" ht="13.5" customHeight="1">
      <c r="A463" s="2"/>
      <c r="B463" s="2"/>
      <c r="C463" s="50"/>
      <c r="D463" s="2"/>
      <c r="E463" s="2"/>
      <c r="F463" s="50"/>
      <c r="G463" s="50"/>
      <c r="H463" s="2"/>
      <c r="I463" s="2"/>
      <c r="J463" s="2"/>
      <c r="K463" s="2"/>
      <c r="L463" s="2"/>
      <c r="M463" s="2"/>
      <c r="N463" s="2"/>
      <c r="O463" s="2"/>
      <c r="P463" s="2"/>
      <c r="Q463" s="2"/>
      <c r="R463" s="2"/>
      <c r="S463" s="2"/>
      <c r="T463" s="2"/>
      <c r="U463" s="2"/>
      <c r="V463" s="2"/>
      <c r="W463" s="2"/>
      <c r="X463" s="2"/>
      <c r="Y463" s="2"/>
      <c r="Z463" s="2"/>
      <c r="AA463" s="2"/>
      <c r="AB463" s="2"/>
    </row>
    <row r="464" spans="1:28" ht="13.5" customHeight="1">
      <c r="A464" s="2"/>
      <c r="B464" s="2"/>
      <c r="C464" s="50"/>
      <c r="D464" s="2"/>
      <c r="E464" s="2"/>
      <c r="F464" s="50"/>
      <c r="G464" s="50"/>
      <c r="H464" s="2"/>
      <c r="I464" s="2"/>
      <c r="J464" s="2"/>
      <c r="K464" s="2"/>
      <c r="L464" s="2"/>
      <c r="M464" s="2"/>
      <c r="N464" s="2"/>
      <c r="O464" s="2"/>
      <c r="P464" s="2"/>
      <c r="Q464" s="2"/>
      <c r="R464" s="2"/>
      <c r="S464" s="2"/>
      <c r="T464" s="2"/>
      <c r="U464" s="2"/>
      <c r="V464" s="2"/>
      <c r="W464" s="2"/>
      <c r="X464" s="2"/>
      <c r="Y464" s="2"/>
      <c r="Z464" s="2"/>
      <c r="AA464" s="2"/>
      <c r="AB464" s="2"/>
    </row>
    <row r="465" spans="1:28" ht="13.5" customHeight="1">
      <c r="A465" s="2"/>
      <c r="B465" s="2"/>
      <c r="C465" s="50"/>
      <c r="D465" s="2"/>
      <c r="E465" s="2"/>
      <c r="F465" s="50"/>
      <c r="G465" s="50"/>
      <c r="H465" s="2"/>
      <c r="I465" s="2"/>
      <c r="J465" s="2"/>
      <c r="K465" s="2"/>
      <c r="L465" s="2"/>
      <c r="M465" s="2"/>
      <c r="N465" s="2"/>
      <c r="O465" s="2"/>
      <c r="P465" s="2"/>
      <c r="Q465" s="2"/>
      <c r="R465" s="2"/>
      <c r="S465" s="2"/>
      <c r="T465" s="2"/>
      <c r="U465" s="2"/>
      <c r="V465" s="2"/>
      <c r="W465" s="2"/>
      <c r="X465" s="2"/>
      <c r="Y465" s="2"/>
      <c r="Z465" s="2"/>
      <c r="AA465" s="2"/>
      <c r="AB465" s="2"/>
    </row>
    <row r="466" spans="1:28" ht="13.5" customHeight="1">
      <c r="A466" s="2"/>
      <c r="B466" s="2"/>
      <c r="C466" s="50"/>
      <c r="D466" s="2"/>
      <c r="E466" s="2"/>
      <c r="F466" s="50"/>
      <c r="G466" s="50"/>
      <c r="H466" s="2"/>
      <c r="I466" s="2"/>
      <c r="J466" s="2"/>
      <c r="K466" s="2"/>
      <c r="L466" s="2"/>
      <c r="M466" s="2"/>
      <c r="N466" s="2"/>
      <c r="O466" s="2"/>
      <c r="P466" s="2"/>
      <c r="Q466" s="2"/>
      <c r="R466" s="2"/>
      <c r="S466" s="2"/>
      <c r="T466" s="2"/>
      <c r="U466" s="2"/>
      <c r="V466" s="2"/>
      <c r="W466" s="2"/>
      <c r="X466" s="2"/>
      <c r="Y466" s="2"/>
      <c r="Z466" s="2"/>
      <c r="AA466" s="2"/>
      <c r="AB466" s="2"/>
    </row>
    <row r="467" spans="1:28" ht="13.5" customHeight="1">
      <c r="A467" s="2"/>
      <c r="B467" s="2"/>
      <c r="C467" s="50"/>
      <c r="D467" s="2"/>
      <c r="E467" s="2"/>
      <c r="F467" s="50"/>
      <c r="G467" s="50"/>
      <c r="H467" s="2"/>
      <c r="I467" s="2"/>
      <c r="J467" s="2"/>
      <c r="K467" s="2"/>
      <c r="L467" s="2"/>
      <c r="M467" s="2"/>
      <c r="N467" s="2"/>
      <c r="O467" s="2"/>
      <c r="P467" s="2"/>
      <c r="Q467" s="2"/>
      <c r="R467" s="2"/>
      <c r="S467" s="2"/>
      <c r="T467" s="2"/>
      <c r="U467" s="2"/>
      <c r="V467" s="2"/>
      <c r="W467" s="2"/>
      <c r="X467" s="2"/>
      <c r="Y467" s="2"/>
      <c r="Z467" s="2"/>
      <c r="AA467" s="2"/>
      <c r="AB467" s="2"/>
    </row>
    <row r="468" spans="1:28" ht="13.5" customHeight="1">
      <c r="A468" s="2"/>
      <c r="B468" s="2"/>
      <c r="C468" s="50"/>
      <c r="D468" s="2"/>
      <c r="E468" s="2"/>
      <c r="F468" s="50"/>
      <c r="G468" s="50"/>
      <c r="H468" s="2"/>
      <c r="I468" s="2"/>
      <c r="J468" s="2"/>
      <c r="K468" s="2"/>
      <c r="L468" s="2"/>
      <c r="M468" s="2"/>
      <c r="N468" s="2"/>
      <c r="O468" s="2"/>
      <c r="P468" s="2"/>
      <c r="Q468" s="2"/>
      <c r="R468" s="2"/>
      <c r="S468" s="2"/>
      <c r="T468" s="2"/>
      <c r="U468" s="2"/>
      <c r="V468" s="2"/>
      <c r="W468" s="2"/>
      <c r="X468" s="2"/>
      <c r="Y468" s="2"/>
      <c r="Z468" s="2"/>
      <c r="AA468" s="2"/>
      <c r="AB468" s="2"/>
    </row>
    <row r="469" spans="1:28" ht="13.5" customHeight="1">
      <c r="A469" s="2"/>
      <c r="B469" s="2"/>
      <c r="C469" s="50"/>
      <c r="D469" s="2"/>
      <c r="E469" s="2"/>
      <c r="F469" s="50"/>
      <c r="G469" s="50"/>
      <c r="H469" s="2"/>
      <c r="I469" s="2"/>
      <c r="J469" s="2"/>
      <c r="K469" s="2"/>
      <c r="L469" s="2"/>
      <c r="M469" s="2"/>
      <c r="N469" s="2"/>
      <c r="O469" s="2"/>
      <c r="P469" s="2"/>
      <c r="Q469" s="2"/>
      <c r="R469" s="2"/>
      <c r="S469" s="2"/>
      <c r="T469" s="2"/>
      <c r="U469" s="2"/>
      <c r="V469" s="2"/>
      <c r="W469" s="2"/>
      <c r="X469" s="2"/>
      <c r="Y469" s="2"/>
      <c r="Z469" s="2"/>
      <c r="AA469" s="2"/>
      <c r="AB469" s="2"/>
    </row>
    <row r="470" spans="1:28" ht="13.5" customHeight="1">
      <c r="A470" s="2"/>
      <c r="B470" s="2"/>
      <c r="C470" s="50"/>
      <c r="D470" s="2"/>
      <c r="E470" s="2"/>
      <c r="F470" s="50"/>
      <c r="G470" s="50"/>
      <c r="H470" s="2"/>
      <c r="I470" s="2"/>
      <c r="J470" s="2"/>
      <c r="K470" s="2"/>
      <c r="L470" s="2"/>
      <c r="M470" s="2"/>
      <c r="N470" s="2"/>
      <c r="O470" s="2"/>
      <c r="P470" s="2"/>
      <c r="Q470" s="2"/>
      <c r="R470" s="2"/>
      <c r="S470" s="2"/>
      <c r="T470" s="2"/>
      <c r="U470" s="2"/>
      <c r="V470" s="2"/>
      <c r="W470" s="2"/>
      <c r="X470" s="2"/>
      <c r="Y470" s="2"/>
      <c r="Z470" s="2"/>
      <c r="AA470" s="2"/>
      <c r="AB470" s="2"/>
    </row>
    <row r="471" spans="1:28" ht="13.5" customHeight="1">
      <c r="A471" s="2"/>
      <c r="B471" s="2"/>
      <c r="C471" s="50"/>
      <c r="D471" s="2"/>
      <c r="E471" s="2"/>
      <c r="F471" s="50"/>
      <c r="G471" s="50"/>
      <c r="H471" s="2"/>
      <c r="I471" s="2"/>
      <c r="J471" s="2"/>
      <c r="K471" s="2"/>
      <c r="L471" s="2"/>
      <c r="M471" s="2"/>
      <c r="N471" s="2"/>
      <c r="O471" s="2"/>
      <c r="P471" s="2"/>
      <c r="Q471" s="2"/>
      <c r="R471" s="2"/>
      <c r="S471" s="2"/>
      <c r="T471" s="2"/>
      <c r="U471" s="2"/>
      <c r="V471" s="2"/>
      <c r="W471" s="2"/>
      <c r="X471" s="2"/>
      <c r="Y471" s="2"/>
      <c r="Z471" s="2"/>
      <c r="AA471" s="2"/>
      <c r="AB471" s="2"/>
    </row>
    <row r="472" spans="1:28" ht="13.5" customHeight="1">
      <c r="A472" s="2"/>
      <c r="B472" s="2"/>
      <c r="C472" s="50"/>
      <c r="D472" s="2"/>
      <c r="E472" s="2"/>
      <c r="F472" s="50"/>
      <c r="G472" s="50"/>
      <c r="H472" s="2"/>
      <c r="I472" s="2"/>
      <c r="J472" s="2"/>
      <c r="K472" s="2"/>
      <c r="L472" s="2"/>
      <c r="M472" s="2"/>
      <c r="N472" s="2"/>
      <c r="O472" s="2"/>
      <c r="P472" s="2"/>
      <c r="Q472" s="2"/>
      <c r="R472" s="2"/>
      <c r="S472" s="2"/>
      <c r="T472" s="2"/>
      <c r="U472" s="2"/>
      <c r="V472" s="2"/>
      <c r="W472" s="2"/>
      <c r="X472" s="2"/>
      <c r="Y472" s="2"/>
      <c r="Z472" s="2"/>
      <c r="AA472" s="2"/>
      <c r="AB472" s="2"/>
    </row>
    <row r="473" spans="1:28" ht="13.5" customHeight="1">
      <c r="A473" s="2"/>
      <c r="B473" s="2"/>
      <c r="C473" s="50"/>
      <c r="D473" s="2"/>
      <c r="E473" s="2"/>
      <c r="F473" s="50"/>
      <c r="G473" s="50"/>
      <c r="H473" s="2"/>
      <c r="I473" s="2"/>
      <c r="J473" s="2"/>
      <c r="K473" s="2"/>
      <c r="L473" s="2"/>
      <c r="M473" s="2"/>
      <c r="N473" s="2"/>
      <c r="O473" s="2"/>
      <c r="P473" s="2"/>
      <c r="Q473" s="2"/>
      <c r="R473" s="2"/>
      <c r="S473" s="2"/>
      <c r="T473" s="2"/>
      <c r="U473" s="2"/>
      <c r="V473" s="2"/>
      <c r="W473" s="2"/>
      <c r="X473" s="2"/>
      <c r="Y473" s="2"/>
      <c r="Z473" s="2"/>
      <c r="AA473" s="2"/>
      <c r="AB473" s="2"/>
    </row>
    <row r="474" spans="1:28" ht="13.5" customHeight="1">
      <c r="A474" s="2"/>
      <c r="B474" s="2"/>
      <c r="C474" s="50"/>
      <c r="D474" s="2"/>
      <c r="E474" s="2"/>
      <c r="F474" s="50"/>
      <c r="G474" s="50"/>
      <c r="H474" s="2"/>
      <c r="I474" s="2"/>
      <c r="J474" s="2"/>
      <c r="K474" s="2"/>
      <c r="L474" s="2"/>
      <c r="M474" s="2"/>
      <c r="N474" s="2"/>
      <c r="O474" s="2"/>
      <c r="P474" s="2"/>
      <c r="Q474" s="2"/>
      <c r="R474" s="2"/>
      <c r="S474" s="2"/>
      <c r="T474" s="2"/>
      <c r="U474" s="2"/>
      <c r="V474" s="2"/>
      <c r="W474" s="2"/>
      <c r="X474" s="2"/>
      <c r="Y474" s="2"/>
      <c r="Z474" s="2"/>
      <c r="AA474" s="2"/>
      <c r="AB474" s="2"/>
    </row>
    <row r="475" spans="1:28" ht="13.5" customHeight="1">
      <c r="A475" s="2"/>
      <c r="B475" s="2"/>
      <c r="C475" s="50"/>
      <c r="D475" s="2"/>
      <c r="E475" s="2"/>
      <c r="F475" s="50"/>
      <c r="G475" s="50"/>
      <c r="H475" s="2"/>
      <c r="I475" s="2"/>
      <c r="J475" s="2"/>
      <c r="K475" s="2"/>
      <c r="L475" s="2"/>
      <c r="M475" s="2"/>
      <c r="N475" s="2"/>
      <c r="O475" s="2"/>
      <c r="P475" s="2"/>
      <c r="Q475" s="2"/>
      <c r="R475" s="2"/>
      <c r="S475" s="2"/>
      <c r="T475" s="2"/>
      <c r="U475" s="2"/>
      <c r="V475" s="2"/>
      <c r="W475" s="2"/>
      <c r="X475" s="2"/>
      <c r="Y475" s="2"/>
      <c r="Z475" s="2"/>
      <c r="AA475" s="2"/>
      <c r="AB475" s="2"/>
    </row>
    <row r="476" spans="1:28" ht="13.5" customHeight="1">
      <c r="A476" s="2"/>
      <c r="B476" s="2"/>
      <c r="C476" s="50"/>
      <c r="D476" s="2"/>
      <c r="E476" s="2"/>
      <c r="F476" s="50"/>
      <c r="G476" s="50"/>
      <c r="H476" s="2"/>
      <c r="I476" s="2"/>
      <c r="J476" s="2"/>
      <c r="K476" s="2"/>
      <c r="L476" s="2"/>
      <c r="M476" s="2"/>
      <c r="N476" s="2"/>
      <c r="O476" s="2"/>
      <c r="P476" s="2"/>
      <c r="Q476" s="2"/>
      <c r="R476" s="2"/>
      <c r="S476" s="2"/>
      <c r="T476" s="2"/>
      <c r="U476" s="2"/>
      <c r="V476" s="2"/>
      <c r="W476" s="2"/>
      <c r="X476" s="2"/>
      <c r="Y476" s="2"/>
      <c r="Z476" s="2"/>
      <c r="AA476" s="2"/>
      <c r="AB476" s="2"/>
    </row>
    <row r="477" spans="1:28" ht="13.5" customHeight="1">
      <c r="A477" s="2"/>
      <c r="B477" s="2"/>
      <c r="C477" s="50"/>
      <c r="D477" s="2"/>
      <c r="E477" s="2"/>
      <c r="F477" s="50"/>
      <c r="G477" s="50"/>
      <c r="H477" s="2"/>
      <c r="I477" s="2"/>
      <c r="J477" s="2"/>
      <c r="K477" s="2"/>
      <c r="L477" s="2"/>
      <c r="M477" s="2"/>
      <c r="N477" s="2"/>
      <c r="O477" s="2"/>
      <c r="P477" s="2"/>
      <c r="Q477" s="2"/>
      <c r="R477" s="2"/>
      <c r="S477" s="2"/>
      <c r="T477" s="2"/>
      <c r="U477" s="2"/>
      <c r="V477" s="2"/>
      <c r="W477" s="2"/>
      <c r="X477" s="2"/>
      <c r="Y477" s="2"/>
      <c r="Z477" s="2"/>
      <c r="AA477" s="2"/>
      <c r="AB477" s="2"/>
    </row>
    <row r="478" spans="1:28" ht="13.5" customHeight="1">
      <c r="A478" s="2"/>
      <c r="B478" s="2"/>
      <c r="C478" s="50"/>
      <c r="D478" s="2"/>
      <c r="E478" s="2"/>
      <c r="F478" s="50"/>
      <c r="G478" s="50"/>
      <c r="H478" s="2"/>
      <c r="I478" s="2"/>
      <c r="J478" s="2"/>
      <c r="K478" s="2"/>
      <c r="L478" s="2"/>
      <c r="M478" s="2"/>
      <c r="N478" s="2"/>
      <c r="O478" s="2"/>
      <c r="P478" s="2"/>
      <c r="Q478" s="2"/>
      <c r="R478" s="2"/>
      <c r="S478" s="2"/>
      <c r="T478" s="2"/>
      <c r="U478" s="2"/>
      <c r="V478" s="2"/>
      <c r="W478" s="2"/>
      <c r="X478" s="2"/>
      <c r="Y478" s="2"/>
      <c r="Z478" s="2"/>
      <c r="AA478" s="2"/>
      <c r="AB478" s="2"/>
    </row>
    <row r="479" spans="1:28" ht="13.5" customHeight="1">
      <c r="A479" s="2"/>
      <c r="B479" s="2"/>
      <c r="C479" s="50"/>
      <c r="D479" s="2"/>
      <c r="E479" s="2"/>
      <c r="F479" s="50"/>
      <c r="G479" s="50"/>
      <c r="H479" s="2"/>
      <c r="I479" s="2"/>
      <c r="J479" s="2"/>
      <c r="K479" s="2"/>
      <c r="L479" s="2"/>
      <c r="M479" s="2"/>
      <c r="N479" s="2"/>
      <c r="O479" s="2"/>
      <c r="P479" s="2"/>
      <c r="Q479" s="2"/>
      <c r="R479" s="2"/>
      <c r="S479" s="2"/>
      <c r="T479" s="2"/>
      <c r="U479" s="2"/>
      <c r="V479" s="2"/>
      <c r="W479" s="2"/>
      <c r="X479" s="2"/>
      <c r="Y479" s="2"/>
      <c r="Z479" s="2"/>
      <c r="AA479" s="2"/>
      <c r="AB479" s="2"/>
    </row>
    <row r="480" spans="1:28" ht="13.5" customHeight="1">
      <c r="A480" s="2"/>
      <c r="B480" s="2"/>
      <c r="C480" s="50"/>
      <c r="D480" s="2"/>
      <c r="E480" s="2"/>
      <c r="F480" s="50"/>
      <c r="G480" s="50"/>
      <c r="H480" s="2"/>
      <c r="I480" s="2"/>
      <c r="J480" s="2"/>
      <c r="K480" s="2"/>
      <c r="L480" s="2"/>
      <c r="M480" s="2"/>
      <c r="N480" s="2"/>
      <c r="O480" s="2"/>
      <c r="P480" s="2"/>
      <c r="Q480" s="2"/>
      <c r="R480" s="2"/>
      <c r="S480" s="2"/>
      <c r="T480" s="2"/>
      <c r="U480" s="2"/>
      <c r="V480" s="2"/>
      <c r="W480" s="2"/>
      <c r="X480" s="2"/>
      <c r="Y480" s="2"/>
      <c r="Z480" s="2"/>
      <c r="AA480" s="2"/>
      <c r="AB480" s="2"/>
    </row>
    <row r="481" spans="1:28" ht="13.5" customHeight="1">
      <c r="A481" s="2"/>
      <c r="B481" s="2"/>
      <c r="C481" s="50"/>
      <c r="D481" s="2"/>
      <c r="E481" s="2"/>
      <c r="F481" s="50"/>
      <c r="G481" s="50"/>
      <c r="H481" s="2"/>
      <c r="I481" s="2"/>
      <c r="J481" s="2"/>
      <c r="K481" s="2"/>
      <c r="L481" s="2"/>
      <c r="M481" s="2"/>
      <c r="N481" s="2"/>
      <c r="O481" s="2"/>
      <c r="P481" s="2"/>
      <c r="Q481" s="2"/>
      <c r="R481" s="2"/>
      <c r="S481" s="2"/>
      <c r="T481" s="2"/>
      <c r="U481" s="2"/>
      <c r="V481" s="2"/>
      <c r="W481" s="2"/>
      <c r="X481" s="2"/>
      <c r="Y481" s="2"/>
      <c r="Z481" s="2"/>
      <c r="AA481" s="2"/>
      <c r="AB481" s="2"/>
    </row>
    <row r="482" spans="1:28" ht="13.5" customHeight="1">
      <c r="A482" s="2"/>
      <c r="B482" s="2"/>
      <c r="C482" s="50"/>
      <c r="D482" s="2"/>
      <c r="E482" s="2"/>
      <c r="F482" s="50"/>
      <c r="G482" s="50"/>
      <c r="H482" s="2"/>
      <c r="I482" s="2"/>
      <c r="J482" s="2"/>
      <c r="K482" s="2"/>
      <c r="L482" s="2"/>
      <c r="M482" s="2"/>
      <c r="N482" s="2"/>
      <c r="O482" s="2"/>
      <c r="P482" s="2"/>
      <c r="Q482" s="2"/>
      <c r="R482" s="2"/>
      <c r="S482" s="2"/>
      <c r="T482" s="2"/>
      <c r="U482" s="2"/>
      <c r="V482" s="2"/>
      <c r="W482" s="2"/>
      <c r="X482" s="2"/>
      <c r="Y482" s="2"/>
      <c r="Z482" s="2"/>
      <c r="AA482" s="2"/>
      <c r="AB482" s="2"/>
    </row>
    <row r="483" spans="1:28" ht="13.5" customHeight="1">
      <c r="A483" s="2"/>
      <c r="B483" s="2"/>
      <c r="C483" s="50"/>
      <c r="D483" s="2"/>
      <c r="E483" s="2"/>
      <c r="F483" s="50"/>
      <c r="G483" s="50"/>
      <c r="H483" s="2"/>
      <c r="I483" s="2"/>
      <c r="J483" s="2"/>
      <c r="K483" s="2"/>
      <c r="L483" s="2"/>
      <c r="M483" s="2"/>
      <c r="N483" s="2"/>
      <c r="O483" s="2"/>
      <c r="P483" s="2"/>
      <c r="Q483" s="2"/>
      <c r="R483" s="2"/>
      <c r="S483" s="2"/>
      <c r="T483" s="2"/>
      <c r="U483" s="2"/>
      <c r="V483" s="2"/>
      <c r="W483" s="2"/>
      <c r="X483" s="2"/>
      <c r="Y483" s="2"/>
      <c r="Z483" s="2"/>
      <c r="AA483" s="2"/>
      <c r="AB483" s="2"/>
    </row>
    <row r="484" spans="1:28" ht="13.5" customHeight="1">
      <c r="A484" s="2"/>
      <c r="B484" s="2"/>
      <c r="C484" s="50"/>
      <c r="D484" s="2"/>
      <c r="E484" s="2"/>
      <c r="F484" s="50"/>
      <c r="G484" s="50"/>
      <c r="H484" s="2"/>
      <c r="I484" s="2"/>
      <c r="J484" s="2"/>
      <c r="K484" s="2"/>
      <c r="L484" s="2"/>
      <c r="M484" s="2"/>
      <c r="N484" s="2"/>
      <c r="O484" s="2"/>
      <c r="P484" s="2"/>
      <c r="Q484" s="2"/>
      <c r="R484" s="2"/>
      <c r="S484" s="2"/>
      <c r="T484" s="2"/>
      <c r="U484" s="2"/>
      <c r="V484" s="2"/>
      <c r="W484" s="2"/>
      <c r="X484" s="2"/>
      <c r="Y484" s="2"/>
      <c r="Z484" s="2"/>
      <c r="AA484" s="2"/>
      <c r="AB484" s="2"/>
    </row>
    <row r="485" spans="1:28" ht="13.5" customHeight="1">
      <c r="A485" s="2"/>
      <c r="B485" s="2"/>
      <c r="C485" s="50"/>
      <c r="D485" s="2"/>
      <c r="E485" s="2"/>
      <c r="F485" s="50"/>
      <c r="G485" s="50"/>
      <c r="H485" s="2"/>
      <c r="I485" s="2"/>
      <c r="J485" s="2"/>
      <c r="K485" s="2"/>
      <c r="L485" s="2"/>
      <c r="M485" s="2"/>
      <c r="N485" s="2"/>
      <c r="O485" s="2"/>
      <c r="P485" s="2"/>
      <c r="Q485" s="2"/>
      <c r="R485" s="2"/>
      <c r="S485" s="2"/>
      <c r="T485" s="2"/>
      <c r="U485" s="2"/>
      <c r="V485" s="2"/>
      <c r="W485" s="2"/>
      <c r="X485" s="2"/>
      <c r="Y485" s="2"/>
      <c r="Z485" s="2"/>
      <c r="AA485" s="2"/>
      <c r="AB485" s="2"/>
    </row>
    <row r="486" spans="1:28" ht="13.5" customHeight="1">
      <c r="A486" s="2"/>
      <c r="B486" s="2"/>
      <c r="C486" s="50"/>
      <c r="D486" s="2"/>
      <c r="E486" s="2"/>
      <c r="F486" s="50"/>
      <c r="G486" s="50"/>
      <c r="H486" s="2"/>
      <c r="I486" s="2"/>
      <c r="J486" s="2"/>
      <c r="K486" s="2"/>
      <c r="L486" s="2"/>
      <c r="M486" s="2"/>
      <c r="N486" s="2"/>
      <c r="O486" s="2"/>
      <c r="P486" s="2"/>
      <c r="Q486" s="2"/>
      <c r="R486" s="2"/>
      <c r="S486" s="2"/>
      <c r="T486" s="2"/>
      <c r="U486" s="2"/>
      <c r="V486" s="2"/>
      <c r="W486" s="2"/>
      <c r="X486" s="2"/>
      <c r="Y486" s="2"/>
      <c r="Z486" s="2"/>
      <c r="AA486" s="2"/>
      <c r="AB486" s="2"/>
    </row>
    <row r="487" spans="1:28" ht="13.5" customHeight="1">
      <c r="A487" s="2"/>
      <c r="B487" s="2"/>
      <c r="C487" s="50"/>
      <c r="D487" s="2"/>
      <c r="E487" s="2"/>
      <c r="F487" s="50"/>
      <c r="G487" s="50"/>
      <c r="H487" s="2"/>
      <c r="I487" s="2"/>
      <c r="J487" s="2"/>
      <c r="K487" s="2"/>
      <c r="L487" s="2"/>
      <c r="M487" s="2"/>
      <c r="N487" s="2"/>
      <c r="O487" s="2"/>
      <c r="P487" s="2"/>
      <c r="Q487" s="2"/>
      <c r="R487" s="2"/>
      <c r="S487" s="2"/>
      <c r="T487" s="2"/>
      <c r="U487" s="2"/>
      <c r="V487" s="2"/>
      <c r="W487" s="2"/>
      <c r="X487" s="2"/>
      <c r="Y487" s="2"/>
      <c r="Z487" s="2"/>
      <c r="AA487" s="2"/>
      <c r="AB487" s="2"/>
    </row>
    <row r="488" spans="1:28" ht="13.5" customHeight="1">
      <c r="A488" s="2"/>
      <c r="B488" s="2"/>
      <c r="C488" s="50"/>
      <c r="D488" s="2"/>
      <c r="E488" s="2"/>
      <c r="F488" s="50"/>
      <c r="G488" s="50"/>
      <c r="H488" s="2"/>
      <c r="I488" s="2"/>
      <c r="J488" s="2"/>
      <c r="K488" s="2"/>
      <c r="L488" s="2"/>
      <c r="M488" s="2"/>
      <c r="N488" s="2"/>
      <c r="O488" s="2"/>
      <c r="P488" s="2"/>
      <c r="Q488" s="2"/>
      <c r="R488" s="2"/>
      <c r="S488" s="2"/>
      <c r="T488" s="2"/>
      <c r="U488" s="2"/>
      <c r="V488" s="2"/>
      <c r="W488" s="2"/>
      <c r="X488" s="2"/>
      <c r="Y488" s="2"/>
      <c r="Z488" s="2"/>
      <c r="AA488" s="2"/>
      <c r="AB488" s="2"/>
    </row>
    <row r="489" spans="1:28" ht="13.5" customHeight="1">
      <c r="A489" s="2"/>
      <c r="B489" s="2"/>
      <c r="C489" s="50"/>
      <c r="D489" s="2"/>
      <c r="E489" s="2"/>
      <c r="F489" s="50"/>
      <c r="G489" s="50"/>
      <c r="H489" s="2"/>
      <c r="I489" s="2"/>
      <c r="J489" s="2"/>
      <c r="K489" s="2"/>
      <c r="L489" s="2"/>
      <c r="M489" s="2"/>
      <c r="N489" s="2"/>
      <c r="O489" s="2"/>
      <c r="P489" s="2"/>
      <c r="Q489" s="2"/>
      <c r="R489" s="2"/>
      <c r="S489" s="2"/>
      <c r="T489" s="2"/>
      <c r="U489" s="2"/>
      <c r="V489" s="2"/>
      <c r="W489" s="2"/>
      <c r="X489" s="2"/>
      <c r="Y489" s="2"/>
      <c r="Z489" s="2"/>
      <c r="AA489" s="2"/>
      <c r="AB489" s="2"/>
    </row>
    <row r="490" spans="1:28" ht="13.5" customHeight="1">
      <c r="A490" s="2"/>
      <c r="B490" s="2"/>
      <c r="C490" s="50"/>
      <c r="D490" s="2"/>
      <c r="E490" s="2"/>
      <c r="F490" s="50"/>
      <c r="G490" s="50"/>
      <c r="H490" s="2"/>
      <c r="I490" s="2"/>
      <c r="J490" s="2"/>
      <c r="K490" s="2"/>
      <c r="L490" s="2"/>
      <c r="M490" s="2"/>
      <c r="N490" s="2"/>
      <c r="O490" s="2"/>
      <c r="P490" s="2"/>
      <c r="Q490" s="2"/>
      <c r="R490" s="2"/>
      <c r="S490" s="2"/>
      <c r="T490" s="2"/>
      <c r="U490" s="2"/>
      <c r="V490" s="2"/>
      <c r="W490" s="2"/>
      <c r="X490" s="2"/>
      <c r="Y490" s="2"/>
      <c r="Z490" s="2"/>
      <c r="AA490" s="2"/>
      <c r="AB490" s="2"/>
    </row>
    <row r="491" spans="1:28" ht="13.5" customHeight="1">
      <c r="A491" s="2"/>
      <c r="B491" s="2"/>
      <c r="C491" s="50"/>
      <c r="D491" s="2"/>
      <c r="E491" s="2"/>
      <c r="F491" s="50"/>
      <c r="G491" s="50"/>
      <c r="H491" s="2"/>
      <c r="I491" s="2"/>
      <c r="J491" s="2"/>
      <c r="K491" s="2"/>
      <c r="L491" s="2"/>
      <c r="M491" s="2"/>
      <c r="N491" s="2"/>
      <c r="O491" s="2"/>
      <c r="P491" s="2"/>
      <c r="Q491" s="2"/>
      <c r="R491" s="2"/>
      <c r="S491" s="2"/>
      <c r="T491" s="2"/>
      <c r="U491" s="2"/>
      <c r="V491" s="2"/>
      <c r="W491" s="2"/>
      <c r="X491" s="2"/>
      <c r="Y491" s="2"/>
      <c r="Z491" s="2"/>
      <c r="AA491" s="2"/>
      <c r="AB491" s="2"/>
    </row>
    <row r="492" spans="1:28" ht="13.5" customHeight="1">
      <c r="A492" s="2"/>
      <c r="B492" s="2"/>
      <c r="C492" s="50"/>
      <c r="D492" s="2"/>
      <c r="E492" s="2"/>
      <c r="F492" s="50"/>
      <c r="G492" s="50"/>
      <c r="H492" s="2"/>
      <c r="I492" s="2"/>
      <c r="J492" s="2"/>
      <c r="K492" s="2"/>
      <c r="L492" s="2"/>
      <c r="M492" s="2"/>
      <c r="N492" s="2"/>
      <c r="O492" s="2"/>
      <c r="P492" s="2"/>
      <c r="Q492" s="2"/>
      <c r="R492" s="2"/>
      <c r="S492" s="2"/>
      <c r="T492" s="2"/>
      <c r="U492" s="2"/>
      <c r="V492" s="2"/>
      <c r="W492" s="2"/>
      <c r="X492" s="2"/>
      <c r="Y492" s="2"/>
      <c r="Z492" s="2"/>
      <c r="AA492" s="2"/>
      <c r="AB492" s="2"/>
    </row>
    <row r="493" spans="1:28" ht="13.5" customHeight="1">
      <c r="A493" s="2"/>
      <c r="B493" s="2"/>
      <c r="C493" s="50"/>
      <c r="D493" s="2"/>
      <c r="E493" s="2"/>
      <c r="F493" s="50"/>
      <c r="G493" s="50"/>
      <c r="H493" s="2"/>
      <c r="I493" s="2"/>
      <c r="J493" s="2"/>
      <c r="K493" s="2"/>
      <c r="L493" s="2"/>
      <c r="M493" s="2"/>
      <c r="N493" s="2"/>
      <c r="O493" s="2"/>
      <c r="P493" s="2"/>
      <c r="Q493" s="2"/>
      <c r="R493" s="2"/>
      <c r="S493" s="2"/>
      <c r="T493" s="2"/>
      <c r="U493" s="2"/>
      <c r="V493" s="2"/>
      <c r="W493" s="2"/>
      <c r="X493" s="2"/>
      <c r="Y493" s="2"/>
      <c r="Z493" s="2"/>
      <c r="AA493" s="2"/>
      <c r="AB493" s="2"/>
    </row>
    <row r="494" spans="1:28" ht="13.5" customHeight="1">
      <c r="A494" s="2"/>
      <c r="B494" s="2"/>
      <c r="C494" s="50"/>
      <c r="D494" s="2"/>
      <c r="E494" s="2"/>
      <c r="F494" s="50"/>
      <c r="G494" s="50"/>
      <c r="H494" s="2"/>
      <c r="I494" s="2"/>
      <c r="J494" s="2"/>
      <c r="K494" s="2"/>
      <c r="L494" s="2"/>
      <c r="M494" s="2"/>
      <c r="N494" s="2"/>
      <c r="O494" s="2"/>
      <c r="P494" s="2"/>
      <c r="Q494" s="2"/>
      <c r="R494" s="2"/>
      <c r="S494" s="2"/>
      <c r="T494" s="2"/>
      <c r="U494" s="2"/>
      <c r="V494" s="2"/>
      <c r="W494" s="2"/>
      <c r="X494" s="2"/>
      <c r="Y494" s="2"/>
      <c r="Z494" s="2"/>
      <c r="AA494" s="2"/>
      <c r="AB494" s="2"/>
    </row>
    <row r="495" spans="1:28" ht="13.5" customHeight="1">
      <c r="A495" s="2"/>
      <c r="B495" s="2"/>
      <c r="C495" s="50"/>
      <c r="D495" s="2"/>
      <c r="E495" s="2"/>
      <c r="F495" s="50"/>
      <c r="G495" s="50"/>
      <c r="H495" s="2"/>
      <c r="I495" s="2"/>
      <c r="J495" s="2"/>
      <c r="K495" s="2"/>
      <c r="L495" s="2"/>
      <c r="M495" s="2"/>
      <c r="N495" s="2"/>
      <c r="O495" s="2"/>
      <c r="P495" s="2"/>
      <c r="Q495" s="2"/>
      <c r="R495" s="2"/>
      <c r="S495" s="2"/>
      <c r="T495" s="2"/>
      <c r="U495" s="2"/>
      <c r="V495" s="2"/>
      <c r="W495" s="2"/>
      <c r="X495" s="2"/>
      <c r="Y495" s="2"/>
      <c r="Z495" s="2"/>
      <c r="AA495" s="2"/>
      <c r="AB495" s="2"/>
    </row>
    <row r="496" spans="1:28" ht="13.5" customHeight="1">
      <c r="A496" s="2"/>
      <c r="B496" s="2"/>
      <c r="C496" s="50"/>
      <c r="D496" s="2"/>
      <c r="E496" s="2"/>
      <c r="F496" s="50"/>
      <c r="G496" s="50"/>
      <c r="H496" s="2"/>
      <c r="I496" s="2"/>
      <c r="J496" s="2"/>
      <c r="K496" s="2"/>
      <c r="L496" s="2"/>
      <c r="M496" s="2"/>
      <c r="N496" s="2"/>
      <c r="O496" s="2"/>
      <c r="P496" s="2"/>
      <c r="Q496" s="2"/>
      <c r="R496" s="2"/>
      <c r="S496" s="2"/>
      <c r="T496" s="2"/>
      <c r="U496" s="2"/>
      <c r="V496" s="2"/>
      <c r="W496" s="2"/>
      <c r="X496" s="2"/>
      <c r="Y496" s="2"/>
      <c r="Z496" s="2"/>
      <c r="AA496" s="2"/>
      <c r="AB496" s="2"/>
    </row>
    <row r="497" spans="1:28" ht="13.5" customHeight="1">
      <c r="A497" s="2"/>
      <c r="B497" s="2"/>
      <c r="C497" s="50"/>
      <c r="D497" s="2"/>
      <c r="E497" s="2"/>
      <c r="F497" s="50"/>
      <c r="G497" s="50"/>
      <c r="H497" s="2"/>
      <c r="I497" s="2"/>
      <c r="J497" s="2"/>
      <c r="K497" s="2"/>
      <c r="L497" s="2"/>
      <c r="M497" s="2"/>
      <c r="N497" s="2"/>
      <c r="O497" s="2"/>
      <c r="P497" s="2"/>
      <c r="Q497" s="2"/>
      <c r="R497" s="2"/>
      <c r="S497" s="2"/>
      <c r="T497" s="2"/>
      <c r="U497" s="2"/>
      <c r="V497" s="2"/>
      <c r="W497" s="2"/>
      <c r="X497" s="2"/>
      <c r="Y497" s="2"/>
      <c r="Z497" s="2"/>
      <c r="AA497" s="2"/>
      <c r="AB497" s="2"/>
    </row>
    <row r="498" spans="1:28" ht="13.5" customHeight="1">
      <c r="A498" s="2"/>
      <c r="B498" s="2"/>
      <c r="C498" s="50"/>
      <c r="D498" s="2"/>
      <c r="E498" s="2"/>
      <c r="F498" s="50"/>
      <c r="G498" s="50"/>
      <c r="H498" s="2"/>
      <c r="I498" s="2"/>
      <c r="J498" s="2"/>
      <c r="K498" s="2"/>
      <c r="L498" s="2"/>
      <c r="M498" s="2"/>
      <c r="N498" s="2"/>
      <c r="O498" s="2"/>
      <c r="P498" s="2"/>
      <c r="Q498" s="2"/>
      <c r="R498" s="2"/>
      <c r="S498" s="2"/>
      <c r="T498" s="2"/>
      <c r="U498" s="2"/>
      <c r="V498" s="2"/>
      <c r="W498" s="2"/>
      <c r="X498" s="2"/>
      <c r="Y498" s="2"/>
      <c r="Z498" s="2"/>
      <c r="AA498" s="2"/>
      <c r="AB498" s="2"/>
    </row>
    <row r="499" spans="1:28" ht="13.5" customHeight="1">
      <c r="A499" s="2"/>
      <c r="B499" s="2"/>
      <c r="C499" s="50"/>
      <c r="D499" s="2"/>
      <c r="E499" s="2"/>
      <c r="F499" s="50"/>
      <c r="G499" s="50"/>
      <c r="H499" s="2"/>
      <c r="I499" s="2"/>
      <c r="J499" s="2"/>
      <c r="K499" s="2"/>
      <c r="L499" s="2"/>
      <c r="M499" s="2"/>
      <c r="N499" s="2"/>
      <c r="O499" s="2"/>
      <c r="P499" s="2"/>
      <c r="Q499" s="2"/>
      <c r="R499" s="2"/>
      <c r="S499" s="2"/>
      <c r="T499" s="2"/>
      <c r="U499" s="2"/>
      <c r="V499" s="2"/>
      <c r="W499" s="2"/>
      <c r="X499" s="2"/>
      <c r="Y499" s="2"/>
      <c r="Z499" s="2"/>
      <c r="AA499" s="2"/>
      <c r="AB499" s="2"/>
    </row>
    <row r="500" spans="1:28" ht="13.5" customHeight="1">
      <c r="A500" s="2"/>
      <c r="B500" s="2"/>
      <c r="C500" s="50"/>
      <c r="D500" s="2"/>
      <c r="E500" s="2"/>
      <c r="F500" s="50"/>
      <c r="G500" s="50"/>
      <c r="H500" s="2"/>
      <c r="I500" s="2"/>
      <c r="J500" s="2"/>
      <c r="K500" s="2"/>
      <c r="L500" s="2"/>
      <c r="M500" s="2"/>
      <c r="N500" s="2"/>
      <c r="O500" s="2"/>
      <c r="P500" s="2"/>
      <c r="Q500" s="2"/>
      <c r="R500" s="2"/>
      <c r="S500" s="2"/>
      <c r="T500" s="2"/>
      <c r="U500" s="2"/>
      <c r="V500" s="2"/>
      <c r="W500" s="2"/>
      <c r="X500" s="2"/>
      <c r="Y500" s="2"/>
      <c r="Z500" s="2"/>
      <c r="AA500" s="2"/>
      <c r="AB500" s="2"/>
    </row>
    <row r="501" spans="1:28" ht="13.5" customHeight="1">
      <c r="A501" s="2"/>
      <c r="B501" s="2"/>
      <c r="C501" s="50"/>
      <c r="D501" s="2"/>
      <c r="E501" s="2"/>
      <c r="F501" s="50"/>
      <c r="G501" s="50"/>
      <c r="H501" s="2"/>
      <c r="I501" s="2"/>
      <c r="J501" s="2"/>
      <c r="K501" s="2"/>
      <c r="L501" s="2"/>
      <c r="M501" s="2"/>
      <c r="N501" s="2"/>
      <c r="O501" s="2"/>
      <c r="P501" s="2"/>
      <c r="Q501" s="2"/>
      <c r="R501" s="2"/>
      <c r="S501" s="2"/>
      <c r="T501" s="2"/>
      <c r="U501" s="2"/>
      <c r="V501" s="2"/>
      <c r="W501" s="2"/>
      <c r="X501" s="2"/>
      <c r="Y501" s="2"/>
      <c r="Z501" s="2"/>
      <c r="AA501" s="2"/>
      <c r="AB501" s="2"/>
    </row>
    <row r="502" spans="1:28" ht="13.5" customHeight="1">
      <c r="A502" s="2"/>
      <c r="B502" s="2"/>
      <c r="C502" s="50"/>
      <c r="D502" s="2"/>
      <c r="E502" s="2"/>
      <c r="F502" s="50"/>
      <c r="G502" s="50"/>
      <c r="H502" s="2"/>
      <c r="I502" s="2"/>
      <c r="J502" s="2"/>
      <c r="K502" s="2"/>
      <c r="L502" s="2"/>
      <c r="M502" s="2"/>
      <c r="N502" s="2"/>
      <c r="O502" s="2"/>
      <c r="P502" s="2"/>
      <c r="Q502" s="2"/>
      <c r="R502" s="2"/>
      <c r="S502" s="2"/>
      <c r="T502" s="2"/>
      <c r="U502" s="2"/>
      <c r="V502" s="2"/>
      <c r="W502" s="2"/>
      <c r="X502" s="2"/>
      <c r="Y502" s="2"/>
      <c r="Z502" s="2"/>
      <c r="AA502" s="2"/>
      <c r="AB502" s="2"/>
    </row>
    <row r="503" spans="1:28" ht="13.5" customHeight="1">
      <c r="A503" s="2"/>
      <c r="B503" s="2"/>
      <c r="C503" s="50"/>
      <c r="D503" s="2"/>
      <c r="E503" s="2"/>
      <c r="F503" s="50"/>
      <c r="G503" s="50"/>
      <c r="H503" s="2"/>
      <c r="I503" s="2"/>
      <c r="J503" s="2"/>
      <c r="K503" s="2"/>
      <c r="L503" s="2"/>
      <c r="M503" s="2"/>
      <c r="N503" s="2"/>
      <c r="O503" s="2"/>
      <c r="P503" s="2"/>
      <c r="Q503" s="2"/>
      <c r="R503" s="2"/>
      <c r="S503" s="2"/>
      <c r="T503" s="2"/>
      <c r="U503" s="2"/>
      <c r="V503" s="2"/>
      <c r="W503" s="2"/>
      <c r="X503" s="2"/>
      <c r="Y503" s="2"/>
      <c r="Z503" s="2"/>
      <c r="AA503" s="2"/>
      <c r="AB503" s="2"/>
    </row>
    <row r="504" spans="1:28" ht="13.5" customHeight="1">
      <c r="A504" s="2"/>
      <c r="B504" s="2"/>
      <c r="C504" s="50"/>
      <c r="D504" s="2"/>
      <c r="E504" s="2"/>
      <c r="F504" s="50"/>
      <c r="G504" s="50"/>
      <c r="H504" s="2"/>
      <c r="I504" s="2"/>
      <c r="J504" s="2"/>
      <c r="K504" s="2"/>
      <c r="L504" s="2"/>
      <c r="M504" s="2"/>
      <c r="N504" s="2"/>
      <c r="O504" s="2"/>
      <c r="P504" s="2"/>
      <c r="Q504" s="2"/>
      <c r="R504" s="2"/>
      <c r="S504" s="2"/>
      <c r="T504" s="2"/>
      <c r="U504" s="2"/>
      <c r="V504" s="2"/>
      <c r="W504" s="2"/>
      <c r="X504" s="2"/>
      <c r="Y504" s="2"/>
      <c r="Z504" s="2"/>
      <c r="AA504" s="2"/>
      <c r="AB504" s="2"/>
    </row>
    <row r="505" spans="1:28" ht="13.5" customHeight="1">
      <c r="A505" s="2"/>
      <c r="B505" s="2"/>
      <c r="C505" s="50"/>
      <c r="D505" s="2"/>
      <c r="E505" s="2"/>
      <c r="F505" s="50"/>
      <c r="G505" s="50"/>
      <c r="H505" s="2"/>
      <c r="I505" s="2"/>
      <c r="J505" s="2"/>
      <c r="K505" s="2"/>
      <c r="L505" s="2"/>
      <c r="M505" s="2"/>
      <c r="N505" s="2"/>
      <c r="O505" s="2"/>
      <c r="P505" s="2"/>
      <c r="Q505" s="2"/>
      <c r="R505" s="2"/>
      <c r="S505" s="2"/>
      <c r="T505" s="2"/>
      <c r="U505" s="2"/>
      <c r="V505" s="2"/>
      <c r="W505" s="2"/>
      <c r="X505" s="2"/>
      <c r="Y505" s="2"/>
      <c r="Z505" s="2"/>
      <c r="AA505" s="2"/>
      <c r="AB505" s="2"/>
    </row>
    <row r="506" spans="1:28" ht="13.5" customHeight="1">
      <c r="A506" s="2"/>
      <c r="B506" s="2"/>
      <c r="C506" s="50"/>
      <c r="D506" s="2"/>
      <c r="E506" s="2"/>
      <c r="F506" s="50"/>
      <c r="G506" s="50"/>
      <c r="H506" s="2"/>
      <c r="I506" s="2"/>
      <c r="J506" s="2"/>
      <c r="K506" s="2"/>
      <c r="L506" s="2"/>
      <c r="M506" s="2"/>
      <c r="N506" s="2"/>
      <c r="O506" s="2"/>
      <c r="P506" s="2"/>
      <c r="Q506" s="2"/>
      <c r="R506" s="2"/>
      <c r="S506" s="2"/>
      <c r="T506" s="2"/>
      <c r="U506" s="2"/>
      <c r="V506" s="2"/>
      <c r="W506" s="2"/>
      <c r="X506" s="2"/>
      <c r="Y506" s="2"/>
      <c r="Z506" s="2"/>
      <c r="AA506" s="2"/>
      <c r="AB506" s="2"/>
    </row>
    <row r="507" spans="1:28" ht="13.5" customHeight="1">
      <c r="A507" s="2"/>
      <c r="B507" s="2"/>
      <c r="C507" s="50"/>
      <c r="D507" s="2"/>
      <c r="E507" s="2"/>
      <c r="F507" s="50"/>
      <c r="G507" s="50"/>
      <c r="H507" s="2"/>
      <c r="I507" s="2"/>
      <c r="J507" s="2"/>
      <c r="K507" s="2"/>
      <c r="L507" s="2"/>
      <c r="M507" s="2"/>
      <c r="N507" s="2"/>
      <c r="O507" s="2"/>
      <c r="P507" s="2"/>
      <c r="Q507" s="2"/>
      <c r="R507" s="2"/>
      <c r="S507" s="2"/>
      <c r="T507" s="2"/>
      <c r="U507" s="2"/>
      <c r="V507" s="2"/>
      <c r="W507" s="2"/>
      <c r="X507" s="2"/>
      <c r="Y507" s="2"/>
      <c r="Z507" s="2"/>
      <c r="AA507" s="2"/>
      <c r="AB507" s="2"/>
    </row>
    <row r="508" spans="1:28" ht="13.5" customHeight="1">
      <c r="A508" s="2"/>
      <c r="B508" s="2"/>
      <c r="C508" s="50"/>
      <c r="D508" s="2"/>
      <c r="E508" s="2"/>
      <c r="F508" s="50"/>
      <c r="G508" s="50"/>
      <c r="H508" s="2"/>
      <c r="I508" s="2"/>
      <c r="J508" s="2"/>
      <c r="K508" s="2"/>
      <c r="L508" s="2"/>
      <c r="M508" s="2"/>
      <c r="N508" s="2"/>
      <c r="O508" s="2"/>
      <c r="P508" s="2"/>
      <c r="Q508" s="2"/>
      <c r="R508" s="2"/>
      <c r="S508" s="2"/>
      <c r="T508" s="2"/>
      <c r="U508" s="2"/>
      <c r="V508" s="2"/>
      <c r="W508" s="2"/>
      <c r="X508" s="2"/>
      <c r="Y508" s="2"/>
      <c r="Z508" s="2"/>
      <c r="AA508" s="2"/>
      <c r="AB508" s="2"/>
    </row>
    <row r="509" spans="1:28" ht="13.5" customHeight="1">
      <c r="A509" s="2"/>
      <c r="B509" s="2"/>
      <c r="C509" s="50"/>
      <c r="D509" s="2"/>
      <c r="E509" s="2"/>
      <c r="F509" s="50"/>
      <c r="G509" s="50"/>
      <c r="H509" s="2"/>
      <c r="I509" s="2"/>
      <c r="J509" s="2"/>
      <c r="K509" s="2"/>
      <c r="L509" s="2"/>
      <c r="M509" s="2"/>
      <c r="N509" s="2"/>
      <c r="O509" s="2"/>
      <c r="P509" s="2"/>
      <c r="Q509" s="2"/>
      <c r="R509" s="2"/>
      <c r="S509" s="2"/>
      <c r="T509" s="2"/>
      <c r="U509" s="2"/>
      <c r="V509" s="2"/>
      <c r="W509" s="2"/>
      <c r="X509" s="2"/>
      <c r="Y509" s="2"/>
      <c r="Z509" s="2"/>
      <c r="AA509" s="2"/>
      <c r="AB509" s="2"/>
    </row>
    <row r="510" spans="1:28" ht="13.5" customHeight="1">
      <c r="A510" s="2"/>
      <c r="B510" s="2"/>
      <c r="C510" s="50"/>
      <c r="D510" s="2"/>
      <c r="E510" s="2"/>
      <c r="F510" s="50"/>
      <c r="G510" s="50"/>
      <c r="H510" s="2"/>
      <c r="I510" s="2"/>
      <c r="J510" s="2"/>
      <c r="K510" s="2"/>
      <c r="L510" s="2"/>
      <c r="M510" s="2"/>
      <c r="N510" s="2"/>
      <c r="O510" s="2"/>
      <c r="P510" s="2"/>
      <c r="Q510" s="2"/>
      <c r="R510" s="2"/>
      <c r="S510" s="2"/>
      <c r="T510" s="2"/>
      <c r="U510" s="2"/>
      <c r="V510" s="2"/>
      <c r="W510" s="2"/>
      <c r="X510" s="2"/>
      <c r="Y510" s="2"/>
      <c r="Z510" s="2"/>
      <c r="AA510" s="2"/>
      <c r="AB510" s="2"/>
    </row>
    <row r="511" spans="1:28" ht="13.5" customHeight="1">
      <c r="A511" s="2"/>
      <c r="B511" s="2"/>
      <c r="C511" s="50"/>
      <c r="D511" s="2"/>
      <c r="E511" s="2"/>
      <c r="F511" s="50"/>
      <c r="G511" s="50"/>
      <c r="H511" s="2"/>
      <c r="I511" s="2"/>
      <c r="J511" s="2"/>
      <c r="K511" s="2"/>
      <c r="L511" s="2"/>
      <c r="M511" s="2"/>
      <c r="N511" s="2"/>
      <c r="O511" s="2"/>
      <c r="P511" s="2"/>
      <c r="Q511" s="2"/>
      <c r="R511" s="2"/>
      <c r="S511" s="2"/>
      <c r="T511" s="2"/>
      <c r="U511" s="2"/>
      <c r="V511" s="2"/>
      <c r="W511" s="2"/>
      <c r="X511" s="2"/>
      <c r="Y511" s="2"/>
      <c r="Z511" s="2"/>
      <c r="AA511" s="2"/>
      <c r="AB511" s="2"/>
    </row>
    <row r="512" spans="1:28" ht="13.5" customHeight="1">
      <c r="A512" s="2"/>
      <c r="B512" s="2"/>
      <c r="C512" s="50"/>
      <c r="D512" s="2"/>
      <c r="E512" s="2"/>
      <c r="F512" s="50"/>
      <c r="G512" s="50"/>
      <c r="H512" s="2"/>
      <c r="I512" s="2"/>
      <c r="J512" s="2"/>
      <c r="K512" s="2"/>
      <c r="L512" s="2"/>
      <c r="M512" s="2"/>
      <c r="N512" s="2"/>
      <c r="O512" s="2"/>
      <c r="P512" s="2"/>
      <c r="Q512" s="2"/>
      <c r="R512" s="2"/>
      <c r="S512" s="2"/>
      <c r="T512" s="2"/>
      <c r="U512" s="2"/>
      <c r="V512" s="2"/>
      <c r="W512" s="2"/>
      <c r="X512" s="2"/>
      <c r="Y512" s="2"/>
      <c r="Z512" s="2"/>
      <c r="AA512" s="2"/>
      <c r="AB512" s="2"/>
    </row>
    <row r="513" spans="1:28" ht="13.5" customHeight="1">
      <c r="A513" s="2"/>
      <c r="B513" s="2"/>
      <c r="C513" s="50"/>
      <c r="D513" s="2"/>
      <c r="E513" s="2"/>
      <c r="F513" s="50"/>
      <c r="G513" s="50"/>
      <c r="H513" s="2"/>
      <c r="I513" s="2"/>
      <c r="J513" s="2"/>
      <c r="K513" s="2"/>
      <c r="L513" s="2"/>
      <c r="M513" s="2"/>
      <c r="N513" s="2"/>
      <c r="O513" s="2"/>
      <c r="P513" s="2"/>
      <c r="Q513" s="2"/>
      <c r="R513" s="2"/>
      <c r="S513" s="2"/>
      <c r="T513" s="2"/>
      <c r="U513" s="2"/>
      <c r="V513" s="2"/>
      <c r="W513" s="2"/>
      <c r="X513" s="2"/>
      <c r="Y513" s="2"/>
      <c r="Z513" s="2"/>
      <c r="AA513" s="2"/>
      <c r="AB513" s="2"/>
    </row>
    <row r="514" spans="1:28" ht="13.5" customHeight="1">
      <c r="A514" s="2"/>
      <c r="B514" s="2"/>
      <c r="C514" s="50"/>
      <c r="D514" s="2"/>
      <c r="E514" s="2"/>
      <c r="F514" s="50"/>
      <c r="G514" s="50"/>
      <c r="H514" s="2"/>
      <c r="I514" s="2"/>
      <c r="J514" s="2"/>
      <c r="K514" s="2"/>
      <c r="L514" s="2"/>
      <c r="M514" s="2"/>
      <c r="N514" s="2"/>
      <c r="O514" s="2"/>
      <c r="P514" s="2"/>
      <c r="Q514" s="2"/>
      <c r="R514" s="2"/>
      <c r="S514" s="2"/>
      <c r="T514" s="2"/>
      <c r="U514" s="2"/>
      <c r="V514" s="2"/>
      <c r="W514" s="2"/>
      <c r="X514" s="2"/>
      <c r="Y514" s="2"/>
      <c r="Z514" s="2"/>
      <c r="AA514" s="2"/>
      <c r="AB514" s="2"/>
    </row>
    <row r="515" spans="1:28" ht="13.5" customHeight="1">
      <c r="A515" s="2"/>
      <c r="B515" s="2"/>
      <c r="C515" s="50"/>
      <c r="D515" s="2"/>
      <c r="E515" s="2"/>
      <c r="F515" s="50"/>
      <c r="G515" s="50"/>
      <c r="H515" s="2"/>
      <c r="I515" s="2"/>
      <c r="J515" s="2"/>
      <c r="K515" s="2"/>
      <c r="L515" s="2"/>
      <c r="M515" s="2"/>
      <c r="N515" s="2"/>
      <c r="O515" s="2"/>
      <c r="P515" s="2"/>
      <c r="Q515" s="2"/>
      <c r="R515" s="2"/>
      <c r="S515" s="2"/>
      <c r="T515" s="2"/>
      <c r="U515" s="2"/>
      <c r="V515" s="2"/>
      <c r="W515" s="2"/>
      <c r="X515" s="2"/>
      <c r="Y515" s="2"/>
      <c r="Z515" s="2"/>
      <c r="AA515" s="2"/>
      <c r="AB515" s="2"/>
    </row>
    <row r="516" spans="1:28" ht="13.5" customHeight="1">
      <c r="A516" s="2"/>
      <c r="B516" s="2"/>
      <c r="C516" s="50"/>
      <c r="D516" s="2"/>
      <c r="E516" s="2"/>
      <c r="F516" s="50"/>
      <c r="G516" s="50"/>
      <c r="H516" s="2"/>
      <c r="I516" s="2"/>
      <c r="J516" s="2"/>
      <c r="K516" s="2"/>
      <c r="L516" s="2"/>
      <c r="M516" s="2"/>
      <c r="N516" s="2"/>
      <c r="O516" s="2"/>
      <c r="P516" s="2"/>
      <c r="Q516" s="2"/>
      <c r="R516" s="2"/>
      <c r="S516" s="2"/>
      <c r="T516" s="2"/>
      <c r="U516" s="2"/>
      <c r="V516" s="2"/>
      <c r="W516" s="2"/>
      <c r="X516" s="2"/>
      <c r="Y516" s="2"/>
      <c r="Z516" s="2"/>
      <c r="AA516" s="2"/>
      <c r="AB516" s="2"/>
    </row>
    <row r="517" spans="1:28" ht="13.5" customHeight="1">
      <c r="A517" s="2"/>
      <c r="B517" s="2"/>
      <c r="C517" s="50"/>
      <c r="D517" s="2"/>
      <c r="E517" s="2"/>
      <c r="F517" s="50"/>
      <c r="G517" s="50"/>
      <c r="H517" s="2"/>
      <c r="I517" s="2"/>
      <c r="J517" s="2"/>
      <c r="K517" s="2"/>
      <c r="L517" s="2"/>
      <c r="M517" s="2"/>
      <c r="N517" s="2"/>
      <c r="O517" s="2"/>
      <c r="P517" s="2"/>
      <c r="Q517" s="2"/>
      <c r="R517" s="2"/>
      <c r="S517" s="2"/>
      <c r="T517" s="2"/>
      <c r="U517" s="2"/>
      <c r="V517" s="2"/>
      <c r="W517" s="2"/>
      <c r="X517" s="2"/>
      <c r="Y517" s="2"/>
      <c r="Z517" s="2"/>
      <c r="AA517" s="2"/>
      <c r="AB517" s="2"/>
    </row>
    <row r="518" spans="1:28" ht="13.5" customHeight="1">
      <c r="A518" s="2"/>
      <c r="B518" s="2"/>
      <c r="C518" s="50"/>
      <c r="D518" s="2"/>
      <c r="E518" s="2"/>
      <c r="F518" s="50"/>
      <c r="G518" s="50"/>
      <c r="H518" s="2"/>
      <c r="I518" s="2"/>
      <c r="J518" s="2"/>
      <c r="K518" s="2"/>
      <c r="L518" s="2"/>
      <c r="M518" s="2"/>
      <c r="N518" s="2"/>
      <c r="O518" s="2"/>
      <c r="P518" s="2"/>
      <c r="Q518" s="2"/>
      <c r="R518" s="2"/>
      <c r="S518" s="2"/>
      <c r="T518" s="2"/>
      <c r="U518" s="2"/>
      <c r="V518" s="2"/>
      <c r="W518" s="2"/>
      <c r="X518" s="2"/>
      <c r="Y518" s="2"/>
      <c r="Z518" s="2"/>
      <c r="AA518" s="2"/>
      <c r="AB518" s="2"/>
    </row>
    <row r="519" spans="1:28" ht="13.5" customHeight="1">
      <c r="A519" s="2"/>
      <c r="B519" s="2"/>
      <c r="C519" s="50"/>
      <c r="D519" s="2"/>
      <c r="E519" s="2"/>
      <c r="F519" s="50"/>
      <c r="G519" s="50"/>
      <c r="H519" s="2"/>
      <c r="I519" s="2"/>
      <c r="J519" s="2"/>
      <c r="K519" s="2"/>
      <c r="L519" s="2"/>
      <c r="M519" s="2"/>
      <c r="N519" s="2"/>
      <c r="O519" s="2"/>
      <c r="P519" s="2"/>
      <c r="Q519" s="2"/>
      <c r="R519" s="2"/>
      <c r="S519" s="2"/>
      <c r="T519" s="2"/>
      <c r="U519" s="2"/>
      <c r="V519" s="2"/>
      <c r="W519" s="2"/>
      <c r="X519" s="2"/>
      <c r="Y519" s="2"/>
      <c r="Z519" s="2"/>
      <c r="AA519" s="2"/>
      <c r="AB519" s="2"/>
    </row>
    <row r="520" spans="1:28" ht="13.5" customHeight="1">
      <c r="A520" s="2"/>
      <c r="B520" s="2"/>
      <c r="C520" s="50"/>
      <c r="D520" s="2"/>
      <c r="E520" s="2"/>
      <c r="F520" s="50"/>
      <c r="G520" s="50"/>
      <c r="H520" s="2"/>
      <c r="I520" s="2"/>
      <c r="J520" s="2"/>
      <c r="K520" s="2"/>
      <c r="L520" s="2"/>
      <c r="M520" s="2"/>
      <c r="N520" s="2"/>
      <c r="O520" s="2"/>
      <c r="P520" s="2"/>
      <c r="Q520" s="2"/>
      <c r="R520" s="2"/>
      <c r="S520" s="2"/>
      <c r="T520" s="2"/>
      <c r="U520" s="2"/>
      <c r="V520" s="2"/>
      <c r="W520" s="2"/>
      <c r="X520" s="2"/>
      <c r="Y520" s="2"/>
      <c r="Z520" s="2"/>
      <c r="AA520" s="2"/>
      <c r="AB520" s="2"/>
    </row>
    <row r="521" spans="1:28" ht="13.5" customHeight="1">
      <c r="A521" s="2"/>
      <c r="B521" s="2"/>
      <c r="C521" s="50"/>
      <c r="D521" s="2"/>
      <c r="E521" s="2"/>
      <c r="F521" s="50"/>
      <c r="G521" s="50"/>
      <c r="H521" s="2"/>
      <c r="I521" s="2"/>
      <c r="J521" s="2"/>
      <c r="K521" s="2"/>
      <c r="L521" s="2"/>
      <c r="M521" s="2"/>
      <c r="N521" s="2"/>
      <c r="O521" s="2"/>
      <c r="P521" s="2"/>
      <c r="Q521" s="2"/>
      <c r="R521" s="2"/>
      <c r="S521" s="2"/>
      <c r="T521" s="2"/>
      <c r="U521" s="2"/>
      <c r="V521" s="2"/>
      <c r="W521" s="2"/>
      <c r="X521" s="2"/>
      <c r="Y521" s="2"/>
      <c r="Z521" s="2"/>
      <c r="AA521" s="2"/>
      <c r="AB521" s="2"/>
    </row>
    <row r="522" spans="1:28" ht="13.5" customHeight="1">
      <c r="A522" s="2"/>
      <c r="B522" s="2"/>
      <c r="C522" s="50"/>
      <c r="D522" s="2"/>
      <c r="E522" s="2"/>
      <c r="F522" s="50"/>
      <c r="G522" s="50"/>
      <c r="H522" s="2"/>
      <c r="I522" s="2"/>
      <c r="J522" s="2"/>
      <c r="K522" s="2"/>
      <c r="L522" s="2"/>
      <c r="M522" s="2"/>
      <c r="N522" s="2"/>
      <c r="O522" s="2"/>
      <c r="P522" s="2"/>
      <c r="Q522" s="2"/>
      <c r="R522" s="2"/>
      <c r="S522" s="2"/>
      <c r="T522" s="2"/>
      <c r="U522" s="2"/>
      <c r="V522" s="2"/>
      <c r="W522" s="2"/>
      <c r="X522" s="2"/>
      <c r="Y522" s="2"/>
      <c r="Z522" s="2"/>
      <c r="AA522" s="2"/>
      <c r="AB522" s="2"/>
    </row>
    <row r="523" spans="1:28" ht="13.5" customHeight="1">
      <c r="A523" s="2"/>
      <c r="B523" s="2"/>
      <c r="C523" s="50"/>
      <c r="D523" s="2"/>
      <c r="E523" s="2"/>
      <c r="F523" s="50"/>
      <c r="G523" s="50"/>
      <c r="H523" s="2"/>
      <c r="I523" s="2"/>
      <c r="J523" s="2"/>
      <c r="K523" s="2"/>
      <c r="L523" s="2"/>
      <c r="M523" s="2"/>
      <c r="N523" s="2"/>
      <c r="O523" s="2"/>
      <c r="P523" s="2"/>
      <c r="Q523" s="2"/>
      <c r="R523" s="2"/>
      <c r="S523" s="2"/>
      <c r="T523" s="2"/>
      <c r="U523" s="2"/>
      <c r="V523" s="2"/>
      <c r="W523" s="2"/>
      <c r="X523" s="2"/>
      <c r="Y523" s="2"/>
      <c r="Z523" s="2"/>
      <c r="AA523" s="2"/>
      <c r="AB523" s="2"/>
    </row>
    <row r="524" spans="1:28" ht="13.5" customHeight="1">
      <c r="A524" s="2"/>
      <c r="B524" s="2"/>
      <c r="C524" s="50"/>
      <c r="D524" s="2"/>
      <c r="E524" s="2"/>
      <c r="F524" s="50"/>
      <c r="G524" s="50"/>
      <c r="H524" s="2"/>
      <c r="I524" s="2"/>
      <c r="J524" s="2"/>
      <c r="K524" s="2"/>
      <c r="L524" s="2"/>
      <c r="M524" s="2"/>
      <c r="N524" s="2"/>
      <c r="O524" s="2"/>
      <c r="P524" s="2"/>
      <c r="Q524" s="2"/>
      <c r="R524" s="2"/>
      <c r="S524" s="2"/>
      <c r="T524" s="2"/>
      <c r="U524" s="2"/>
      <c r="V524" s="2"/>
      <c r="W524" s="2"/>
      <c r="X524" s="2"/>
      <c r="Y524" s="2"/>
      <c r="Z524" s="2"/>
      <c r="AA524" s="2"/>
      <c r="AB524" s="2"/>
    </row>
    <row r="525" spans="1:28" ht="13.5" customHeight="1">
      <c r="A525" s="2"/>
      <c r="B525" s="2"/>
      <c r="C525" s="50"/>
      <c r="D525" s="2"/>
      <c r="E525" s="2"/>
      <c r="F525" s="50"/>
      <c r="G525" s="50"/>
      <c r="H525" s="2"/>
      <c r="I525" s="2"/>
      <c r="J525" s="2"/>
      <c r="K525" s="2"/>
      <c r="L525" s="2"/>
      <c r="M525" s="2"/>
      <c r="N525" s="2"/>
      <c r="O525" s="2"/>
      <c r="P525" s="2"/>
      <c r="Q525" s="2"/>
      <c r="R525" s="2"/>
      <c r="S525" s="2"/>
      <c r="T525" s="2"/>
      <c r="U525" s="2"/>
      <c r="V525" s="2"/>
      <c r="W525" s="2"/>
      <c r="X525" s="2"/>
      <c r="Y525" s="2"/>
      <c r="Z525" s="2"/>
      <c r="AA525" s="2"/>
      <c r="AB525" s="2"/>
    </row>
    <row r="526" spans="1:28" ht="13.5" customHeight="1">
      <c r="A526" s="2"/>
      <c r="B526" s="2"/>
      <c r="C526" s="50"/>
      <c r="D526" s="2"/>
      <c r="E526" s="2"/>
      <c r="F526" s="50"/>
      <c r="G526" s="50"/>
      <c r="H526" s="2"/>
      <c r="I526" s="2"/>
      <c r="J526" s="2"/>
      <c r="K526" s="2"/>
      <c r="L526" s="2"/>
      <c r="M526" s="2"/>
      <c r="N526" s="2"/>
      <c r="O526" s="2"/>
      <c r="P526" s="2"/>
      <c r="Q526" s="2"/>
      <c r="R526" s="2"/>
      <c r="S526" s="2"/>
      <c r="T526" s="2"/>
      <c r="U526" s="2"/>
      <c r="V526" s="2"/>
      <c r="W526" s="2"/>
      <c r="X526" s="2"/>
      <c r="Y526" s="2"/>
      <c r="Z526" s="2"/>
      <c r="AA526" s="2"/>
      <c r="AB526" s="2"/>
    </row>
    <row r="527" spans="1:28" ht="13.5" customHeight="1">
      <c r="A527" s="2"/>
      <c r="B527" s="2"/>
      <c r="C527" s="50"/>
      <c r="D527" s="2"/>
      <c r="E527" s="2"/>
      <c r="F527" s="50"/>
      <c r="G527" s="50"/>
      <c r="H527" s="2"/>
      <c r="I527" s="2"/>
      <c r="J527" s="2"/>
      <c r="K527" s="2"/>
      <c r="L527" s="2"/>
      <c r="M527" s="2"/>
      <c r="N527" s="2"/>
      <c r="O527" s="2"/>
      <c r="P527" s="2"/>
      <c r="Q527" s="2"/>
      <c r="R527" s="2"/>
      <c r="S527" s="2"/>
      <c r="T527" s="2"/>
      <c r="U527" s="2"/>
      <c r="V527" s="2"/>
      <c r="W527" s="2"/>
      <c r="X527" s="2"/>
      <c r="Y527" s="2"/>
      <c r="Z527" s="2"/>
      <c r="AA527" s="2"/>
      <c r="AB527" s="2"/>
    </row>
    <row r="528" spans="1:28" ht="13.5" customHeight="1">
      <c r="A528" s="2"/>
      <c r="B528" s="2"/>
      <c r="C528" s="50"/>
      <c r="D528" s="2"/>
      <c r="E528" s="2"/>
      <c r="F528" s="50"/>
      <c r="G528" s="50"/>
      <c r="H528" s="2"/>
      <c r="I528" s="2"/>
      <c r="J528" s="2"/>
      <c r="K528" s="2"/>
      <c r="L528" s="2"/>
      <c r="M528" s="2"/>
      <c r="N528" s="2"/>
      <c r="O528" s="2"/>
      <c r="P528" s="2"/>
      <c r="Q528" s="2"/>
      <c r="R528" s="2"/>
      <c r="S528" s="2"/>
      <c r="T528" s="2"/>
      <c r="U528" s="2"/>
      <c r="V528" s="2"/>
      <c r="W528" s="2"/>
      <c r="X528" s="2"/>
      <c r="Y528" s="2"/>
      <c r="Z528" s="2"/>
      <c r="AA528" s="2"/>
      <c r="AB528" s="2"/>
    </row>
    <row r="529" spans="1:28" ht="13.5" customHeight="1">
      <c r="A529" s="2"/>
      <c r="B529" s="2"/>
      <c r="C529" s="50"/>
      <c r="D529" s="2"/>
      <c r="E529" s="2"/>
      <c r="F529" s="50"/>
      <c r="G529" s="50"/>
      <c r="H529" s="2"/>
      <c r="I529" s="2"/>
      <c r="J529" s="2"/>
      <c r="K529" s="2"/>
      <c r="L529" s="2"/>
      <c r="M529" s="2"/>
      <c r="N529" s="2"/>
      <c r="O529" s="2"/>
      <c r="P529" s="2"/>
      <c r="Q529" s="2"/>
      <c r="R529" s="2"/>
      <c r="S529" s="2"/>
      <c r="T529" s="2"/>
      <c r="U529" s="2"/>
      <c r="V529" s="2"/>
      <c r="W529" s="2"/>
      <c r="X529" s="2"/>
      <c r="Y529" s="2"/>
      <c r="Z529" s="2"/>
      <c r="AA529" s="2"/>
      <c r="AB529" s="2"/>
    </row>
    <row r="530" spans="1:28" ht="13.5" customHeight="1">
      <c r="A530" s="2"/>
      <c r="B530" s="2"/>
      <c r="C530" s="50"/>
      <c r="D530" s="2"/>
      <c r="E530" s="2"/>
      <c r="F530" s="50"/>
      <c r="G530" s="50"/>
      <c r="H530" s="2"/>
      <c r="I530" s="2"/>
      <c r="J530" s="2"/>
      <c r="K530" s="2"/>
      <c r="L530" s="2"/>
      <c r="M530" s="2"/>
      <c r="N530" s="2"/>
      <c r="O530" s="2"/>
      <c r="P530" s="2"/>
      <c r="Q530" s="2"/>
      <c r="R530" s="2"/>
      <c r="S530" s="2"/>
      <c r="T530" s="2"/>
      <c r="U530" s="2"/>
      <c r="V530" s="2"/>
      <c r="W530" s="2"/>
      <c r="X530" s="2"/>
      <c r="Y530" s="2"/>
      <c r="Z530" s="2"/>
      <c r="AA530" s="2"/>
      <c r="AB530" s="2"/>
    </row>
    <row r="531" spans="1:28" ht="13.5" customHeight="1">
      <c r="A531" s="2"/>
      <c r="B531" s="2"/>
      <c r="C531" s="50"/>
      <c r="D531" s="2"/>
      <c r="E531" s="2"/>
      <c r="F531" s="50"/>
      <c r="G531" s="50"/>
      <c r="H531" s="2"/>
      <c r="I531" s="2"/>
      <c r="J531" s="2"/>
      <c r="K531" s="2"/>
      <c r="L531" s="2"/>
      <c r="M531" s="2"/>
      <c r="N531" s="2"/>
      <c r="O531" s="2"/>
      <c r="P531" s="2"/>
      <c r="Q531" s="2"/>
      <c r="R531" s="2"/>
      <c r="S531" s="2"/>
      <c r="T531" s="2"/>
      <c r="U531" s="2"/>
      <c r="V531" s="2"/>
      <c r="W531" s="2"/>
      <c r="X531" s="2"/>
      <c r="Y531" s="2"/>
      <c r="Z531" s="2"/>
      <c r="AA531" s="2"/>
      <c r="AB531" s="2"/>
    </row>
    <row r="532" spans="1:28" ht="13.5" customHeight="1">
      <c r="A532" s="2"/>
      <c r="B532" s="2"/>
      <c r="C532" s="50"/>
      <c r="D532" s="2"/>
      <c r="E532" s="2"/>
      <c r="F532" s="50"/>
      <c r="G532" s="50"/>
      <c r="H532" s="2"/>
      <c r="I532" s="2"/>
      <c r="J532" s="2"/>
      <c r="K532" s="2"/>
      <c r="L532" s="2"/>
      <c r="M532" s="2"/>
      <c r="N532" s="2"/>
      <c r="O532" s="2"/>
      <c r="P532" s="2"/>
      <c r="Q532" s="2"/>
      <c r="R532" s="2"/>
      <c r="S532" s="2"/>
      <c r="T532" s="2"/>
      <c r="U532" s="2"/>
      <c r="V532" s="2"/>
      <c r="W532" s="2"/>
      <c r="X532" s="2"/>
      <c r="Y532" s="2"/>
      <c r="Z532" s="2"/>
      <c r="AA532" s="2"/>
      <c r="AB532" s="2"/>
    </row>
    <row r="533" spans="1:28" ht="13.5" customHeight="1">
      <c r="A533" s="2"/>
      <c r="B533" s="2"/>
      <c r="C533" s="50"/>
      <c r="D533" s="2"/>
      <c r="E533" s="2"/>
      <c r="F533" s="50"/>
      <c r="G533" s="50"/>
      <c r="H533" s="2"/>
      <c r="I533" s="2"/>
      <c r="J533" s="2"/>
      <c r="K533" s="2"/>
      <c r="L533" s="2"/>
      <c r="M533" s="2"/>
      <c r="N533" s="2"/>
      <c r="O533" s="2"/>
      <c r="P533" s="2"/>
      <c r="Q533" s="2"/>
      <c r="R533" s="2"/>
      <c r="S533" s="2"/>
      <c r="T533" s="2"/>
      <c r="U533" s="2"/>
      <c r="V533" s="2"/>
      <c r="W533" s="2"/>
      <c r="X533" s="2"/>
      <c r="Y533" s="2"/>
      <c r="Z533" s="2"/>
      <c r="AA533" s="2"/>
      <c r="AB533" s="2"/>
    </row>
    <row r="534" spans="1:28" ht="13.5" customHeight="1">
      <c r="A534" s="2"/>
      <c r="B534" s="2"/>
      <c r="C534" s="50"/>
      <c r="D534" s="2"/>
      <c r="E534" s="2"/>
      <c r="F534" s="50"/>
      <c r="G534" s="50"/>
      <c r="H534" s="2"/>
      <c r="I534" s="2"/>
      <c r="J534" s="2"/>
      <c r="K534" s="2"/>
      <c r="L534" s="2"/>
      <c r="M534" s="2"/>
      <c r="N534" s="2"/>
      <c r="O534" s="2"/>
      <c r="P534" s="2"/>
      <c r="Q534" s="2"/>
      <c r="R534" s="2"/>
      <c r="S534" s="2"/>
      <c r="T534" s="2"/>
      <c r="U534" s="2"/>
      <c r="V534" s="2"/>
      <c r="W534" s="2"/>
      <c r="X534" s="2"/>
      <c r="Y534" s="2"/>
      <c r="Z534" s="2"/>
      <c r="AA534" s="2"/>
      <c r="AB534" s="2"/>
    </row>
    <row r="535" spans="1:28" ht="13.5" customHeight="1">
      <c r="A535" s="2"/>
      <c r="B535" s="2"/>
      <c r="C535" s="50"/>
      <c r="D535" s="2"/>
      <c r="E535" s="2"/>
      <c r="F535" s="50"/>
      <c r="G535" s="50"/>
      <c r="H535" s="2"/>
      <c r="I535" s="2"/>
      <c r="J535" s="2"/>
      <c r="K535" s="2"/>
      <c r="L535" s="2"/>
      <c r="M535" s="2"/>
      <c r="N535" s="2"/>
      <c r="O535" s="2"/>
      <c r="P535" s="2"/>
      <c r="Q535" s="2"/>
      <c r="R535" s="2"/>
      <c r="S535" s="2"/>
      <c r="T535" s="2"/>
      <c r="U535" s="2"/>
      <c r="V535" s="2"/>
      <c r="W535" s="2"/>
      <c r="X535" s="2"/>
      <c r="Y535" s="2"/>
      <c r="Z535" s="2"/>
      <c r="AA535" s="2"/>
      <c r="AB535" s="2"/>
    </row>
    <row r="536" spans="1:28" ht="13.5" customHeight="1">
      <c r="A536" s="2"/>
      <c r="B536" s="2"/>
      <c r="C536" s="50"/>
      <c r="D536" s="2"/>
      <c r="E536" s="2"/>
      <c r="F536" s="50"/>
      <c r="G536" s="50"/>
      <c r="H536" s="2"/>
      <c r="I536" s="2"/>
      <c r="J536" s="2"/>
      <c r="K536" s="2"/>
      <c r="L536" s="2"/>
      <c r="M536" s="2"/>
      <c r="N536" s="2"/>
      <c r="O536" s="2"/>
      <c r="P536" s="2"/>
      <c r="Q536" s="2"/>
      <c r="R536" s="2"/>
      <c r="S536" s="2"/>
      <c r="T536" s="2"/>
      <c r="U536" s="2"/>
      <c r="V536" s="2"/>
      <c r="W536" s="2"/>
      <c r="X536" s="2"/>
      <c r="Y536" s="2"/>
      <c r="Z536" s="2"/>
      <c r="AA536" s="2"/>
      <c r="AB536" s="2"/>
    </row>
    <row r="537" spans="1:28" ht="13.5" customHeight="1">
      <c r="A537" s="2"/>
      <c r="B537" s="2"/>
      <c r="C537" s="50"/>
      <c r="D537" s="2"/>
      <c r="E537" s="2"/>
      <c r="F537" s="50"/>
      <c r="G537" s="50"/>
      <c r="H537" s="2"/>
      <c r="I537" s="2"/>
      <c r="J537" s="2"/>
      <c r="K537" s="2"/>
      <c r="L537" s="2"/>
      <c r="M537" s="2"/>
      <c r="N537" s="2"/>
      <c r="O537" s="2"/>
      <c r="P537" s="2"/>
      <c r="Q537" s="2"/>
      <c r="R537" s="2"/>
      <c r="S537" s="2"/>
      <c r="T537" s="2"/>
      <c r="U537" s="2"/>
      <c r="V537" s="2"/>
      <c r="W537" s="2"/>
      <c r="X537" s="2"/>
      <c r="Y537" s="2"/>
      <c r="Z537" s="2"/>
      <c r="AA537" s="2"/>
      <c r="AB537" s="2"/>
    </row>
    <row r="538" spans="1:28" ht="13.5" customHeight="1">
      <c r="A538" s="2"/>
      <c r="B538" s="2"/>
      <c r="C538" s="50"/>
      <c r="D538" s="2"/>
      <c r="E538" s="2"/>
      <c r="F538" s="50"/>
      <c r="G538" s="50"/>
      <c r="H538" s="2"/>
      <c r="I538" s="2"/>
      <c r="J538" s="2"/>
      <c r="K538" s="2"/>
      <c r="L538" s="2"/>
      <c r="M538" s="2"/>
      <c r="N538" s="2"/>
      <c r="O538" s="2"/>
      <c r="P538" s="2"/>
      <c r="Q538" s="2"/>
      <c r="R538" s="2"/>
      <c r="S538" s="2"/>
      <c r="T538" s="2"/>
      <c r="U538" s="2"/>
      <c r="V538" s="2"/>
      <c r="W538" s="2"/>
      <c r="X538" s="2"/>
      <c r="Y538" s="2"/>
      <c r="Z538" s="2"/>
      <c r="AA538" s="2"/>
      <c r="AB538" s="2"/>
    </row>
    <row r="539" spans="1:28" ht="13.5" customHeight="1">
      <c r="A539" s="2"/>
      <c r="B539" s="2"/>
      <c r="C539" s="50"/>
      <c r="D539" s="2"/>
      <c r="E539" s="2"/>
      <c r="F539" s="50"/>
      <c r="G539" s="50"/>
      <c r="H539" s="2"/>
      <c r="I539" s="2"/>
      <c r="J539" s="2"/>
      <c r="K539" s="2"/>
      <c r="L539" s="2"/>
      <c r="M539" s="2"/>
      <c r="N539" s="2"/>
      <c r="O539" s="2"/>
      <c r="P539" s="2"/>
      <c r="Q539" s="2"/>
      <c r="R539" s="2"/>
      <c r="S539" s="2"/>
      <c r="T539" s="2"/>
      <c r="U539" s="2"/>
      <c r="V539" s="2"/>
      <c r="W539" s="2"/>
      <c r="X539" s="2"/>
      <c r="Y539" s="2"/>
      <c r="Z539" s="2"/>
      <c r="AA539" s="2"/>
      <c r="AB539" s="2"/>
    </row>
    <row r="540" spans="1:28" ht="13.5" customHeight="1">
      <c r="A540" s="2"/>
      <c r="B540" s="2"/>
      <c r="C540" s="50"/>
      <c r="D540" s="2"/>
      <c r="E540" s="2"/>
      <c r="F540" s="50"/>
      <c r="G540" s="50"/>
      <c r="H540" s="2"/>
      <c r="I540" s="2"/>
      <c r="J540" s="2"/>
      <c r="K540" s="2"/>
      <c r="L540" s="2"/>
      <c r="M540" s="2"/>
      <c r="N540" s="2"/>
      <c r="O540" s="2"/>
      <c r="P540" s="2"/>
      <c r="Q540" s="2"/>
      <c r="R540" s="2"/>
      <c r="S540" s="2"/>
      <c r="T540" s="2"/>
      <c r="U540" s="2"/>
      <c r="V540" s="2"/>
      <c r="W540" s="2"/>
      <c r="X540" s="2"/>
      <c r="Y540" s="2"/>
      <c r="Z540" s="2"/>
      <c r="AA540" s="2"/>
      <c r="AB540" s="2"/>
    </row>
    <row r="541" spans="1:28" ht="13.5" customHeight="1">
      <c r="A541" s="2"/>
      <c r="B541" s="2"/>
      <c r="C541" s="50"/>
      <c r="D541" s="2"/>
      <c r="E541" s="2"/>
      <c r="F541" s="50"/>
      <c r="G541" s="50"/>
      <c r="H541" s="2"/>
      <c r="I541" s="2"/>
      <c r="J541" s="2"/>
      <c r="K541" s="2"/>
      <c r="L541" s="2"/>
      <c r="M541" s="2"/>
      <c r="N541" s="2"/>
      <c r="O541" s="2"/>
      <c r="P541" s="2"/>
      <c r="Q541" s="2"/>
      <c r="R541" s="2"/>
      <c r="S541" s="2"/>
      <c r="T541" s="2"/>
      <c r="U541" s="2"/>
      <c r="V541" s="2"/>
      <c r="W541" s="2"/>
      <c r="X541" s="2"/>
      <c r="Y541" s="2"/>
      <c r="Z541" s="2"/>
      <c r="AA541" s="2"/>
      <c r="AB541" s="2"/>
    </row>
    <row r="542" spans="1:28" ht="13.5" customHeight="1">
      <c r="A542" s="2"/>
      <c r="B542" s="2"/>
      <c r="C542" s="50"/>
      <c r="D542" s="2"/>
      <c r="E542" s="2"/>
      <c r="F542" s="50"/>
      <c r="G542" s="50"/>
      <c r="H542" s="2"/>
      <c r="I542" s="2"/>
      <c r="J542" s="2"/>
      <c r="K542" s="2"/>
      <c r="L542" s="2"/>
      <c r="M542" s="2"/>
      <c r="N542" s="2"/>
      <c r="O542" s="2"/>
      <c r="P542" s="2"/>
      <c r="Q542" s="2"/>
      <c r="R542" s="2"/>
      <c r="S542" s="2"/>
      <c r="T542" s="2"/>
      <c r="U542" s="2"/>
      <c r="V542" s="2"/>
      <c r="W542" s="2"/>
      <c r="X542" s="2"/>
      <c r="Y542" s="2"/>
      <c r="Z542" s="2"/>
      <c r="AA542" s="2"/>
      <c r="AB542" s="2"/>
    </row>
    <row r="543" spans="1:28" ht="13.5" customHeight="1">
      <c r="A543" s="2"/>
      <c r="B543" s="2"/>
      <c r="C543" s="50"/>
      <c r="D543" s="2"/>
      <c r="E543" s="2"/>
      <c r="F543" s="50"/>
      <c r="G543" s="50"/>
      <c r="H543" s="2"/>
      <c r="I543" s="2"/>
      <c r="J543" s="2"/>
      <c r="K543" s="2"/>
      <c r="L543" s="2"/>
      <c r="M543" s="2"/>
      <c r="N543" s="2"/>
      <c r="O543" s="2"/>
      <c r="P543" s="2"/>
      <c r="Q543" s="2"/>
      <c r="R543" s="2"/>
      <c r="S543" s="2"/>
      <c r="T543" s="2"/>
      <c r="U543" s="2"/>
      <c r="V543" s="2"/>
      <c r="W543" s="2"/>
      <c r="X543" s="2"/>
      <c r="Y543" s="2"/>
      <c r="Z543" s="2"/>
      <c r="AA543" s="2"/>
      <c r="AB543" s="2"/>
    </row>
    <row r="544" spans="1:28" ht="13.5" customHeight="1">
      <c r="A544" s="2"/>
      <c r="B544" s="2"/>
      <c r="C544" s="50"/>
      <c r="D544" s="2"/>
      <c r="E544" s="2"/>
      <c r="F544" s="50"/>
      <c r="G544" s="50"/>
      <c r="H544" s="2"/>
      <c r="I544" s="2"/>
      <c r="J544" s="2"/>
      <c r="K544" s="2"/>
      <c r="L544" s="2"/>
      <c r="M544" s="2"/>
      <c r="N544" s="2"/>
      <c r="O544" s="2"/>
      <c r="P544" s="2"/>
      <c r="Q544" s="2"/>
      <c r="R544" s="2"/>
      <c r="S544" s="2"/>
      <c r="T544" s="2"/>
      <c r="U544" s="2"/>
      <c r="V544" s="2"/>
      <c r="W544" s="2"/>
      <c r="X544" s="2"/>
      <c r="Y544" s="2"/>
      <c r="Z544" s="2"/>
      <c r="AA544" s="2"/>
      <c r="AB544" s="2"/>
    </row>
    <row r="545" spans="1:28" ht="13.5" customHeight="1">
      <c r="A545" s="2"/>
      <c r="B545" s="2"/>
      <c r="C545" s="50"/>
      <c r="D545" s="2"/>
      <c r="E545" s="2"/>
      <c r="F545" s="50"/>
      <c r="G545" s="50"/>
      <c r="H545" s="2"/>
      <c r="I545" s="2"/>
      <c r="J545" s="2"/>
      <c r="K545" s="2"/>
      <c r="L545" s="2"/>
      <c r="M545" s="2"/>
      <c r="N545" s="2"/>
      <c r="O545" s="2"/>
      <c r="P545" s="2"/>
      <c r="Q545" s="2"/>
      <c r="R545" s="2"/>
      <c r="S545" s="2"/>
      <c r="T545" s="2"/>
      <c r="U545" s="2"/>
      <c r="V545" s="2"/>
      <c r="W545" s="2"/>
      <c r="X545" s="2"/>
      <c r="Y545" s="2"/>
      <c r="Z545" s="2"/>
      <c r="AA545" s="2"/>
      <c r="AB545" s="2"/>
    </row>
    <row r="546" spans="1:28" ht="13.5" customHeight="1">
      <c r="A546" s="2"/>
      <c r="B546" s="2"/>
      <c r="C546" s="50"/>
      <c r="D546" s="2"/>
      <c r="E546" s="2"/>
      <c r="F546" s="50"/>
      <c r="G546" s="50"/>
      <c r="H546" s="2"/>
      <c r="I546" s="2"/>
      <c r="J546" s="2"/>
      <c r="K546" s="2"/>
      <c r="L546" s="2"/>
      <c r="M546" s="2"/>
      <c r="N546" s="2"/>
      <c r="O546" s="2"/>
      <c r="P546" s="2"/>
      <c r="Q546" s="2"/>
      <c r="R546" s="2"/>
      <c r="S546" s="2"/>
      <c r="T546" s="2"/>
      <c r="U546" s="2"/>
      <c r="V546" s="2"/>
      <c r="W546" s="2"/>
      <c r="X546" s="2"/>
      <c r="Y546" s="2"/>
      <c r="Z546" s="2"/>
      <c r="AA546" s="2"/>
      <c r="AB546" s="2"/>
    </row>
    <row r="547" spans="1:28" ht="13.5" customHeight="1">
      <c r="A547" s="2"/>
      <c r="B547" s="2"/>
      <c r="C547" s="50"/>
      <c r="D547" s="2"/>
      <c r="E547" s="2"/>
      <c r="F547" s="50"/>
      <c r="G547" s="50"/>
      <c r="H547" s="2"/>
      <c r="I547" s="2"/>
      <c r="J547" s="2"/>
      <c r="K547" s="2"/>
      <c r="L547" s="2"/>
      <c r="M547" s="2"/>
      <c r="N547" s="2"/>
      <c r="O547" s="2"/>
      <c r="P547" s="2"/>
      <c r="Q547" s="2"/>
      <c r="R547" s="2"/>
      <c r="S547" s="2"/>
      <c r="T547" s="2"/>
      <c r="U547" s="2"/>
      <c r="V547" s="2"/>
      <c r="W547" s="2"/>
      <c r="X547" s="2"/>
      <c r="Y547" s="2"/>
      <c r="Z547" s="2"/>
      <c r="AA547" s="2"/>
      <c r="AB547" s="2"/>
    </row>
    <row r="548" spans="1:28" ht="13.5" customHeight="1">
      <c r="A548" s="2"/>
      <c r="B548" s="2"/>
      <c r="C548" s="50"/>
      <c r="D548" s="2"/>
      <c r="E548" s="2"/>
      <c r="F548" s="50"/>
      <c r="G548" s="50"/>
      <c r="H548" s="2"/>
      <c r="I548" s="2"/>
      <c r="J548" s="2"/>
      <c r="K548" s="2"/>
      <c r="L548" s="2"/>
      <c r="M548" s="2"/>
      <c r="N548" s="2"/>
      <c r="O548" s="2"/>
      <c r="P548" s="2"/>
      <c r="Q548" s="2"/>
      <c r="R548" s="2"/>
      <c r="S548" s="2"/>
      <c r="T548" s="2"/>
      <c r="U548" s="2"/>
      <c r="V548" s="2"/>
      <c r="W548" s="2"/>
      <c r="X548" s="2"/>
      <c r="Y548" s="2"/>
      <c r="Z548" s="2"/>
      <c r="AA548" s="2"/>
      <c r="AB548" s="2"/>
    </row>
    <row r="549" spans="1:28" ht="13.5" customHeight="1">
      <c r="A549" s="2"/>
      <c r="B549" s="2"/>
      <c r="C549" s="50"/>
      <c r="D549" s="2"/>
      <c r="E549" s="2"/>
      <c r="F549" s="50"/>
      <c r="G549" s="50"/>
      <c r="H549" s="2"/>
      <c r="I549" s="2"/>
      <c r="J549" s="2"/>
      <c r="K549" s="2"/>
      <c r="L549" s="2"/>
      <c r="M549" s="2"/>
      <c r="N549" s="2"/>
      <c r="O549" s="2"/>
      <c r="P549" s="2"/>
      <c r="Q549" s="2"/>
      <c r="R549" s="2"/>
      <c r="S549" s="2"/>
      <c r="T549" s="2"/>
      <c r="U549" s="2"/>
      <c r="V549" s="2"/>
      <c r="W549" s="2"/>
      <c r="X549" s="2"/>
      <c r="Y549" s="2"/>
      <c r="Z549" s="2"/>
      <c r="AA549" s="2"/>
      <c r="AB549" s="2"/>
    </row>
    <row r="550" spans="1:28" ht="13.5" customHeight="1">
      <c r="A550" s="2"/>
      <c r="B550" s="2"/>
      <c r="C550" s="50"/>
      <c r="D550" s="2"/>
      <c r="E550" s="2"/>
      <c r="F550" s="50"/>
      <c r="G550" s="50"/>
      <c r="H550" s="2"/>
      <c r="I550" s="2"/>
      <c r="J550" s="2"/>
      <c r="K550" s="2"/>
      <c r="L550" s="2"/>
      <c r="M550" s="2"/>
      <c r="N550" s="2"/>
      <c r="O550" s="2"/>
      <c r="P550" s="2"/>
      <c r="Q550" s="2"/>
      <c r="R550" s="2"/>
      <c r="S550" s="2"/>
      <c r="T550" s="2"/>
      <c r="U550" s="2"/>
      <c r="V550" s="2"/>
      <c r="W550" s="2"/>
      <c r="X550" s="2"/>
      <c r="Y550" s="2"/>
      <c r="Z550" s="2"/>
      <c r="AA550" s="2"/>
      <c r="AB550" s="2"/>
    </row>
    <row r="551" spans="1:28" ht="13.5" customHeight="1">
      <c r="A551" s="2"/>
      <c r="B551" s="2"/>
      <c r="C551" s="50"/>
      <c r="D551" s="2"/>
      <c r="E551" s="2"/>
      <c r="F551" s="50"/>
      <c r="G551" s="50"/>
      <c r="H551" s="2"/>
      <c r="I551" s="2"/>
      <c r="J551" s="2"/>
      <c r="K551" s="2"/>
      <c r="L551" s="2"/>
      <c r="M551" s="2"/>
      <c r="N551" s="2"/>
      <c r="O551" s="2"/>
      <c r="P551" s="2"/>
      <c r="Q551" s="2"/>
      <c r="R551" s="2"/>
      <c r="S551" s="2"/>
      <c r="T551" s="2"/>
      <c r="U551" s="2"/>
      <c r="V551" s="2"/>
      <c r="W551" s="2"/>
      <c r="X551" s="2"/>
      <c r="Y551" s="2"/>
      <c r="Z551" s="2"/>
      <c r="AA551" s="2"/>
      <c r="AB551" s="2"/>
    </row>
    <row r="552" spans="1:28" ht="13.5" customHeight="1">
      <c r="A552" s="2"/>
      <c r="B552" s="2"/>
      <c r="C552" s="50"/>
      <c r="D552" s="2"/>
      <c r="E552" s="2"/>
      <c r="F552" s="50"/>
      <c r="G552" s="50"/>
      <c r="H552" s="2"/>
      <c r="I552" s="2"/>
      <c r="J552" s="2"/>
      <c r="K552" s="2"/>
      <c r="L552" s="2"/>
      <c r="M552" s="2"/>
      <c r="N552" s="2"/>
      <c r="O552" s="2"/>
      <c r="P552" s="2"/>
      <c r="Q552" s="2"/>
      <c r="R552" s="2"/>
      <c r="S552" s="2"/>
      <c r="T552" s="2"/>
      <c r="U552" s="2"/>
      <c r="V552" s="2"/>
      <c r="W552" s="2"/>
      <c r="X552" s="2"/>
      <c r="Y552" s="2"/>
      <c r="Z552" s="2"/>
      <c r="AA552" s="2"/>
      <c r="AB552" s="2"/>
    </row>
    <row r="553" spans="1:28" ht="13.5" customHeight="1">
      <c r="A553" s="2"/>
      <c r="B553" s="2"/>
      <c r="C553" s="50"/>
      <c r="D553" s="2"/>
      <c r="E553" s="2"/>
      <c r="F553" s="50"/>
      <c r="G553" s="50"/>
      <c r="H553" s="2"/>
      <c r="I553" s="2"/>
      <c r="J553" s="2"/>
      <c r="K553" s="2"/>
      <c r="L553" s="2"/>
      <c r="M553" s="2"/>
      <c r="N553" s="2"/>
      <c r="O553" s="2"/>
      <c r="P553" s="2"/>
      <c r="Q553" s="2"/>
      <c r="R553" s="2"/>
      <c r="S553" s="2"/>
      <c r="T553" s="2"/>
      <c r="U553" s="2"/>
      <c r="V553" s="2"/>
      <c r="W553" s="2"/>
      <c r="X553" s="2"/>
      <c r="Y553" s="2"/>
      <c r="Z553" s="2"/>
      <c r="AA553" s="2"/>
      <c r="AB553" s="2"/>
    </row>
    <row r="554" spans="1:28" ht="13.5" customHeight="1">
      <c r="A554" s="2"/>
      <c r="B554" s="2"/>
      <c r="C554" s="50"/>
      <c r="D554" s="2"/>
      <c r="E554" s="2"/>
      <c r="F554" s="50"/>
      <c r="G554" s="50"/>
      <c r="H554" s="2"/>
      <c r="I554" s="2"/>
      <c r="J554" s="2"/>
      <c r="K554" s="2"/>
      <c r="L554" s="2"/>
      <c r="M554" s="2"/>
      <c r="N554" s="2"/>
      <c r="O554" s="2"/>
      <c r="P554" s="2"/>
      <c r="Q554" s="2"/>
      <c r="R554" s="2"/>
      <c r="S554" s="2"/>
      <c r="T554" s="2"/>
      <c r="U554" s="2"/>
      <c r="V554" s="2"/>
      <c r="W554" s="2"/>
      <c r="X554" s="2"/>
      <c r="Y554" s="2"/>
      <c r="Z554" s="2"/>
      <c r="AA554" s="2"/>
      <c r="AB554" s="2"/>
    </row>
    <row r="555" spans="1:28" ht="13.5" customHeight="1">
      <c r="A555" s="2"/>
      <c r="B555" s="2"/>
      <c r="C555" s="50"/>
      <c r="D555" s="2"/>
      <c r="E555" s="2"/>
      <c r="F555" s="50"/>
      <c r="G555" s="50"/>
      <c r="H555" s="2"/>
      <c r="I555" s="2"/>
      <c r="J555" s="2"/>
      <c r="K555" s="2"/>
      <c r="L555" s="2"/>
      <c r="M555" s="2"/>
      <c r="N555" s="2"/>
      <c r="O555" s="2"/>
      <c r="P555" s="2"/>
      <c r="Q555" s="2"/>
      <c r="R555" s="2"/>
      <c r="S555" s="2"/>
      <c r="T555" s="2"/>
      <c r="U555" s="2"/>
      <c r="V555" s="2"/>
      <c r="W555" s="2"/>
      <c r="X555" s="2"/>
      <c r="Y555" s="2"/>
      <c r="Z555" s="2"/>
      <c r="AA555" s="2"/>
      <c r="AB555" s="2"/>
    </row>
    <row r="556" spans="1:28" ht="13.5" customHeight="1">
      <c r="A556" s="2"/>
      <c r="B556" s="2"/>
      <c r="C556" s="50"/>
      <c r="D556" s="2"/>
      <c r="E556" s="2"/>
      <c r="F556" s="50"/>
      <c r="G556" s="50"/>
      <c r="H556" s="2"/>
      <c r="I556" s="2"/>
      <c r="J556" s="2"/>
      <c r="K556" s="2"/>
      <c r="L556" s="2"/>
      <c r="M556" s="2"/>
      <c r="N556" s="2"/>
      <c r="O556" s="2"/>
      <c r="P556" s="2"/>
      <c r="Q556" s="2"/>
      <c r="R556" s="2"/>
      <c r="S556" s="2"/>
      <c r="T556" s="2"/>
      <c r="U556" s="2"/>
      <c r="V556" s="2"/>
      <c r="W556" s="2"/>
      <c r="X556" s="2"/>
      <c r="Y556" s="2"/>
      <c r="Z556" s="2"/>
      <c r="AA556" s="2"/>
      <c r="AB556" s="2"/>
    </row>
    <row r="557" spans="1:28" ht="13.5" customHeight="1">
      <c r="A557" s="2"/>
      <c r="B557" s="2"/>
      <c r="C557" s="50"/>
      <c r="D557" s="2"/>
      <c r="E557" s="2"/>
      <c r="F557" s="50"/>
      <c r="G557" s="50"/>
      <c r="H557" s="2"/>
      <c r="I557" s="2"/>
      <c r="J557" s="2"/>
      <c r="K557" s="2"/>
      <c r="L557" s="2"/>
      <c r="M557" s="2"/>
      <c r="N557" s="2"/>
      <c r="O557" s="2"/>
      <c r="P557" s="2"/>
      <c r="Q557" s="2"/>
      <c r="R557" s="2"/>
      <c r="S557" s="2"/>
      <c r="T557" s="2"/>
      <c r="U557" s="2"/>
      <c r="V557" s="2"/>
      <c r="W557" s="2"/>
      <c r="X557" s="2"/>
      <c r="Y557" s="2"/>
      <c r="Z557" s="2"/>
      <c r="AA557" s="2"/>
      <c r="AB557" s="2"/>
    </row>
    <row r="558" spans="1:28" ht="13.5" customHeight="1">
      <c r="A558" s="2"/>
      <c r="B558" s="2"/>
      <c r="C558" s="50"/>
      <c r="D558" s="2"/>
      <c r="E558" s="2"/>
      <c r="F558" s="50"/>
      <c r="G558" s="50"/>
      <c r="H558" s="2"/>
      <c r="I558" s="2"/>
      <c r="J558" s="2"/>
      <c r="K558" s="2"/>
      <c r="L558" s="2"/>
      <c r="M558" s="2"/>
      <c r="N558" s="2"/>
      <c r="O558" s="2"/>
      <c r="P558" s="2"/>
      <c r="Q558" s="2"/>
      <c r="R558" s="2"/>
      <c r="S558" s="2"/>
      <c r="T558" s="2"/>
      <c r="U558" s="2"/>
      <c r="V558" s="2"/>
      <c r="W558" s="2"/>
      <c r="X558" s="2"/>
      <c r="Y558" s="2"/>
      <c r="Z558" s="2"/>
      <c r="AA558" s="2"/>
      <c r="AB558" s="2"/>
    </row>
    <row r="559" spans="1:28" ht="13.5" customHeight="1">
      <c r="A559" s="2"/>
      <c r="B559" s="2"/>
      <c r="C559" s="50"/>
      <c r="D559" s="2"/>
      <c r="E559" s="2"/>
      <c r="F559" s="50"/>
      <c r="G559" s="50"/>
      <c r="H559" s="2"/>
      <c r="I559" s="2"/>
      <c r="J559" s="2"/>
      <c r="K559" s="2"/>
      <c r="L559" s="2"/>
      <c r="M559" s="2"/>
      <c r="N559" s="2"/>
      <c r="O559" s="2"/>
      <c r="P559" s="2"/>
      <c r="Q559" s="2"/>
      <c r="R559" s="2"/>
      <c r="S559" s="2"/>
      <c r="T559" s="2"/>
      <c r="U559" s="2"/>
      <c r="V559" s="2"/>
      <c r="W559" s="2"/>
      <c r="X559" s="2"/>
      <c r="Y559" s="2"/>
      <c r="Z559" s="2"/>
      <c r="AA559" s="2"/>
      <c r="AB559" s="2"/>
    </row>
    <row r="560" spans="1:28" ht="13.5" customHeight="1">
      <c r="A560" s="2"/>
      <c r="B560" s="2"/>
      <c r="C560" s="50"/>
      <c r="D560" s="2"/>
      <c r="E560" s="2"/>
      <c r="F560" s="50"/>
      <c r="G560" s="50"/>
      <c r="H560" s="2"/>
      <c r="I560" s="2"/>
      <c r="J560" s="2"/>
      <c r="K560" s="2"/>
      <c r="L560" s="2"/>
      <c r="M560" s="2"/>
      <c r="N560" s="2"/>
      <c r="O560" s="2"/>
      <c r="P560" s="2"/>
      <c r="Q560" s="2"/>
      <c r="R560" s="2"/>
      <c r="S560" s="2"/>
      <c r="T560" s="2"/>
      <c r="U560" s="2"/>
      <c r="V560" s="2"/>
      <c r="W560" s="2"/>
      <c r="X560" s="2"/>
      <c r="Y560" s="2"/>
      <c r="Z560" s="2"/>
      <c r="AA560" s="2"/>
      <c r="AB560" s="2"/>
    </row>
    <row r="561" spans="1:28" ht="13.5" customHeight="1">
      <c r="A561" s="2"/>
      <c r="B561" s="2"/>
      <c r="C561" s="50"/>
      <c r="D561" s="2"/>
      <c r="E561" s="2"/>
      <c r="F561" s="50"/>
      <c r="G561" s="50"/>
      <c r="H561" s="2"/>
      <c r="I561" s="2"/>
      <c r="J561" s="2"/>
      <c r="K561" s="2"/>
      <c r="L561" s="2"/>
      <c r="M561" s="2"/>
      <c r="N561" s="2"/>
      <c r="O561" s="2"/>
      <c r="P561" s="2"/>
      <c r="Q561" s="2"/>
      <c r="R561" s="2"/>
      <c r="S561" s="2"/>
      <c r="T561" s="2"/>
      <c r="U561" s="2"/>
      <c r="V561" s="2"/>
      <c r="W561" s="2"/>
      <c r="X561" s="2"/>
      <c r="Y561" s="2"/>
      <c r="Z561" s="2"/>
      <c r="AA561" s="2"/>
      <c r="AB561" s="2"/>
    </row>
    <row r="562" spans="1:28" ht="13.5" customHeight="1">
      <c r="A562" s="2"/>
      <c r="B562" s="2"/>
      <c r="C562" s="50"/>
      <c r="D562" s="2"/>
      <c r="E562" s="2"/>
      <c r="F562" s="50"/>
      <c r="G562" s="50"/>
      <c r="H562" s="2"/>
      <c r="I562" s="2"/>
      <c r="J562" s="2"/>
      <c r="K562" s="2"/>
      <c r="L562" s="2"/>
      <c r="M562" s="2"/>
      <c r="N562" s="2"/>
      <c r="O562" s="2"/>
      <c r="P562" s="2"/>
      <c r="Q562" s="2"/>
      <c r="R562" s="2"/>
      <c r="S562" s="2"/>
      <c r="T562" s="2"/>
      <c r="U562" s="2"/>
      <c r="V562" s="2"/>
      <c r="W562" s="2"/>
      <c r="X562" s="2"/>
      <c r="Y562" s="2"/>
      <c r="Z562" s="2"/>
      <c r="AA562" s="2"/>
      <c r="AB562" s="2"/>
    </row>
    <row r="563" spans="1:28" ht="13.5" customHeight="1">
      <c r="A563" s="2"/>
      <c r="B563" s="2"/>
      <c r="C563" s="50"/>
      <c r="D563" s="2"/>
      <c r="E563" s="2"/>
      <c r="F563" s="50"/>
      <c r="G563" s="50"/>
      <c r="H563" s="2"/>
      <c r="I563" s="2"/>
      <c r="J563" s="2"/>
      <c r="K563" s="2"/>
      <c r="L563" s="2"/>
      <c r="M563" s="2"/>
      <c r="N563" s="2"/>
      <c r="O563" s="2"/>
      <c r="P563" s="2"/>
      <c r="Q563" s="2"/>
      <c r="R563" s="2"/>
      <c r="S563" s="2"/>
      <c r="T563" s="2"/>
      <c r="U563" s="2"/>
      <c r="V563" s="2"/>
      <c r="W563" s="2"/>
      <c r="X563" s="2"/>
      <c r="Y563" s="2"/>
      <c r="Z563" s="2"/>
      <c r="AA563" s="2"/>
      <c r="AB563" s="2"/>
    </row>
    <row r="564" spans="1:28" ht="13.5" customHeight="1">
      <c r="A564" s="2"/>
      <c r="B564" s="2"/>
      <c r="C564" s="50"/>
      <c r="D564" s="2"/>
      <c r="E564" s="2"/>
      <c r="F564" s="50"/>
      <c r="G564" s="50"/>
      <c r="H564" s="2"/>
      <c r="I564" s="2"/>
      <c r="J564" s="2"/>
      <c r="K564" s="2"/>
      <c r="L564" s="2"/>
      <c r="M564" s="2"/>
      <c r="N564" s="2"/>
      <c r="O564" s="2"/>
      <c r="P564" s="2"/>
      <c r="Q564" s="2"/>
      <c r="R564" s="2"/>
      <c r="S564" s="2"/>
      <c r="T564" s="2"/>
      <c r="U564" s="2"/>
      <c r="V564" s="2"/>
      <c r="W564" s="2"/>
      <c r="X564" s="2"/>
      <c r="Y564" s="2"/>
      <c r="Z564" s="2"/>
      <c r="AA564" s="2"/>
      <c r="AB564" s="2"/>
    </row>
    <row r="565" spans="1:28" ht="13.5" customHeight="1">
      <c r="A565" s="2"/>
      <c r="B565" s="2"/>
      <c r="C565" s="50"/>
      <c r="D565" s="2"/>
      <c r="E565" s="2"/>
      <c r="F565" s="50"/>
      <c r="G565" s="50"/>
      <c r="H565" s="2"/>
      <c r="I565" s="2"/>
      <c r="J565" s="2"/>
      <c r="K565" s="2"/>
      <c r="L565" s="2"/>
      <c r="M565" s="2"/>
      <c r="N565" s="2"/>
      <c r="O565" s="2"/>
      <c r="P565" s="2"/>
      <c r="Q565" s="2"/>
      <c r="R565" s="2"/>
      <c r="S565" s="2"/>
      <c r="T565" s="2"/>
      <c r="U565" s="2"/>
      <c r="V565" s="2"/>
      <c r="W565" s="2"/>
      <c r="X565" s="2"/>
      <c r="Y565" s="2"/>
      <c r="Z565" s="2"/>
      <c r="AA565" s="2"/>
      <c r="AB565" s="2"/>
    </row>
    <row r="566" spans="1:28" ht="13.5" customHeight="1">
      <c r="A566" s="2"/>
      <c r="B566" s="2"/>
      <c r="C566" s="50"/>
      <c r="D566" s="2"/>
      <c r="E566" s="2"/>
      <c r="F566" s="50"/>
      <c r="G566" s="50"/>
      <c r="H566" s="2"/>
      <c r="I566" s="2"/>
      <c r="J566" s="2"/>
      <c r="K566" s="2"/>
      <c r="L566" s="2"/>
      <c r="M566" s="2"/>
      <c r="N566" s="2"/>
      <c r="O566" s="2"/>
      <c r="P566" s="2"/>
      <c r="Q566" s="2"/>
      <c r="R566" s="2"/>
      <c r="S566" s="2"/>
      <c r="T566" s="2"/>
      <c r="U566" s="2"/>
      <c r="V566" s="2"/>
      <c r="W566" s="2"/>
      <c r="X566" s="2"/>
      <c r="Y566" s="2"/>
      <c r="Z566" s="2"/>
      <c r="AA566" s="2"/>
      <c r="AB566" s="2"/>
    </row>
    <row r="567" spans="1:28" ht="13.5" customHeight="1">
      <c r="A567" s="2"/>
      <c r="B567" s="2"/>
      <c r="C567" s="50"/>
      <c r="D567" s="2"/>
      <c r="E567" s="2"/>
      <c r="F567" s="50"/>
      <c r="G567" s="50"/>
      <c r="H567" s="2"/>
      <c r="I567" s="2"/>
      <c r="J567" s="2"/>
      <c r="K567" s="2"/>
      <c r="L567" s="2"/>
      <c r="M567" s="2"/>
      <c r="N567" s="2"/>
      <c r="O567" s="2"/>
      <c r="P567" s="2"/>
      <c r="Q567" s="2"/>
      <c r="R567" s="2"/>
      <c r="S567" s="2"/>
      <c r="T567" s="2"/>
      <c r="U567" s="2"/>
      <c r="V567" s="2"/>
      <c r="W567" s="2"/>
      <c r="X567" s="2"/>
      <c r="Y567" s="2"/>
      <c r="Z567" s="2"/>
      <c r="AA567" s="2"/>
      <c r="AB567" s="2"/>
    </row>
    <row r="568" spans="1:28" ht="13.5" customHeight="1">
      <c r="A568" s="2"/>
      <c r="B568" s="2"/>
      <c r="C568" s="50"/>
      <c r="D568" s="2"/>
      <c r="E568" s="2"/>
      <c r="F568" s="50"/>
      <c r="G568" s="50"/>
      <c r="H568" s="2"/>
      <c r="I568" s="2"/>
      <c r="J568" s="2"/>
      <c r="K568" s="2"/>
      <c r="L568" s="2"/>
      <c r="M568" s="2"/>
      <c r="N568" s="2"/>
      <c r="O568" s="2"/>
      <c r="P568" s="2"/>
      <c r="Q568" s="2"/>
      <c r="R568" s="2"/>
      <c r="S568" s="2"/>
      <c r="T568" s="2"/>
      <c r="U568" s="2"/>
      <c r="V568" s="2"/>
      <c r="W568" s="2"/>
      <c r="X568" s="2"/>
      <c r="Y568" s="2"/>
      <c r="Z568" s="2"/>
      <c r="AA568" s="2"/>
      <c r="AB568" s="2"/>
    </row>
    <row r="569" spans="1:28" ht="13.5" customHeight="1">
      <c r="A569" s="2"/>
      <c r="B569" s="3"/>
      <c r="C569" s="3"/>
      <c r="D569" s="35"/>
      <c r="E569" s="35"/>
      <c r="F569" s="35"/>
      <c r="G569" s="35"/>
      <c r="H569" s="3"/>
      <c r="I569" s="2"/>
      <c r="J569" s="2"/>
      <c r="K569" s="2"/>
      <c r="L569" s="2"/>
      <c r="M569" s="2"/>
      <c r="N569" s="2"/>
      <c r="O569" s="2"/>
      <c r="P569" s="2"/>
      <c r="Q569" s="2"/>
      <c r="R569" s="2"/>
      <c r="S569" s="2"/>
      <c r="T569" s="2"/>
      <c r="U569" s="2"/>
      <c r="V569" s="2"/>
      <c r="W569" s="2"/>
      <c r="X569" s="2"/>
      <c r="Y569" s="2"/>
      <c r="Z569" s="2"/>
      <c r="AA569" s="2"/>
      <c r="AB569" s="2"/>
    </row>
    <row r="570" spans="1:28" ht="13.5" customHeight="1">
      <c r="A570" s="2"/>
      <c r="B570" s="3"/>
      <c r="C570" s="3"/>
      <c r="D570" s="35"/>
      <c r="E570" s="35"/>
      <c r="F570" s="35"/>
      <c r="G570" s="35"/>
      <c r="H570" s="3"/>
      <c r="I570" s="2"/>
      <c r="J570" s="2"/>
      <c r="K570" s="2"/>
      <c r="L570" s="2"/>
      <c r="M570" s="2"/>
      <c r="N570" s="2"/>
      <c r="O570" s="2"/>
      <c r="P570" s="2"/>
      <c r="Q570" s="2"/>
      <c r="R570" s="2"/>
      <c r="S570" s="2"/>
      <c r="T570" s="2"/>
      <c r="U570" s="2"/>
      <c r="V570" s="2"/>
      <c r="W570" s="2"/>
      <c r="X570" s="2"/>
      <c r="Y570" s="2"/>
      <c r="Z570" s="2"/>
      <c r="AA570" s="2"/>
      <c r="AB570" s="2"/>
    </row>
    <row r="571" spans="1:28" ht="13.5" customHeight="1">
      <c r="A571" s="2"/>
      <c r="B571" s="3"/>
      <c r="C571" s="3"/>
      <c r="D571" s="35"/>
      <c r="E571" s="35"/>
      <c r="F571" s="35"/>
      <c r="G571" s="35"/>
      <c r="H571" s="3"/>
      <c r="I571" s="2"/>
      <c r="J571" s="2"/>
      <c r="K571" s="2"/>
      <c r="L571" s="2"/>
      <c r="M571" s="2"/>
      <c r="N571" s="2"/>
      <c r="O571" s="2"/>
      <c r="P571" s="2"/>
      <c r="Q571" s="2"/>
      <c r="R571" s="2"/>
      <c r="S571" s="2"/>
      <c r="T571" s="2"/>
      <c r="U571" s="2"/>
      <c r="V571" s="2"/>
      <c r="W571" s="2"/>
      <c r="X571" s="2"/>
      <c r="Y571" s="2"/>
      <c r="Z571" s="2"/>
      <c r="AA571" s="2"/>
      <c r="AB571" s="2"/>
    </row>
    <row r="572" spans="1:28" ht="13.5" customHeight="1">
      <c r="A572" s="2"/>
      <c r="B572" s="3"/>
      <c r="C572" s="3"/>
      <c r="D572" s="35"/>
      <c r="E572" s="35"/>
      <c r="F572" s="35"/>
      <c r="G572" s="35"/>
      <c r="H572" s="3"/>
      <c r="I572" s="2"/>
      <c r="J572" s="2"/>
      <c r="K572" s="2"/>
      <c r="L572" s="2"/>
      <c r="M572" s="2"/>
      <c r="N572" s="2"/>
      <c r="O572" s="2"/>
      <c r="P572" s="2"/>
      <c r="Q572" s="2"/>
      <c r="R572" s="2"/>
      <c r="S572" s="2"/>
      <c r="T572" s="2"/>
      <c r="U572" s="2"/>
      <c r="V572" s="2"/>
      <c r="W572" s="2"/>
      <c r="X572" s="2"/>
      <c r="Y572" s="2"/>
      <c r="Z572" s="2"/>
      <c r="AA572" s="2"/>
      <c r="AB572" s="2"/>
    </row>
    <row r="573" spans="1:28" ht="13.5" customHeight="1">
      <c r="A573" s="2"/>
      <c r="B573" s="3"/>
      <c r="C573" s="3"/>
      <c r="D573" s="35"/>
      <c r="E573" s="35"/>
      <c r="F573" s="35"/>
      <c r="G573" s="35"/>
      <c r="H573" s="3"/>
      <c r="I573" s="2"/>
      <c r="J573" s="2"/>
      <c r="K573" s="2"/>
      <c r="L573" s="2"/>
      <c r="M573" s="2"/>
      <c r="N573" s="2"/>
      <c r="O573" s="2"/>
      <c r="P573" s="2"/>
      <c r="Q573" s="2"/>
      <c r="R573" s="2"/>
      <c r="S573" s="2"/>
      <c r="T573" s="2"/>
      <c r="U573" s="2"/>
      <c r="V573" s="2"/>
      <c r="W573" s="2"/>
      <c r="X573" s="2"/>
      <c r="Y573" s="2"/>
      <c r="Z573" s="2"/>
      <c r="AA573" s="2"/>
      <c r="AB573" s="2"/>
    </row>
    <row r="574" spans="1:28" ht="13.5" customHeight="1">
      <c r="A574" s="2"/>
      <c r="B574" s="3"/>
      <c r="C574" s="3"/>
      <c r="D574" s="35"/>
      <c r="E574" s="35"/>
      <c r="F574" s="35"/>
      <c r="G574" s="35"/>
      <c r="H574" s="3"/>
      <c r="I574" s="2"/>
      <c r="J574" s="2"/>
      <c r="K574" s="2"/>
      <c r="L574" s="2"/>
      <c r="M574" s="2"/>
      <c r="N574" s="2"/>
      <c r="O574" s="2"/>
      <c r="P574" s="2"/>
      <c r="Q574" s="2"/>
      <c r="R574" s="2"/>
      <c r="S574" s="2"/>
      <c r="T574" s="2"/>
      <c r="U574" s="2"/>
      <c r="V574" s="2"/>
      <c r="W574" s="2"/>
      <c r="X574" s="2"/>
      <c r="Y574" s="2"/>
      <c r="Z574" s="2"/>
      <c r="AA574" s="2"/>
      <c r="AB574" s="2"/>
    </row>
    <row r="575" spans="1:28" ht="13.5" customHeight="1">
      <c r="A575" s="2"/>
      <c r="B575" s="3"/>
      <c r="C575" s="3"/>
      <c r="D575" s="35"/>
      <c r="E575" s="35"/>
      <c r="F575" s="35"/>
      <c r="G575" s="35"/>
      <c r="H575" s="3"/>
      <c r="I575" s="2"/>
      <c r="J575" s="2"/>
      <c r="K575" s="2"/>
      <c r="L575" s="2"/>
      <c r="M575" s="2"/>
      <c r="N575" s="2"/>
      <c r="O575" s="2"/>
      <c r="P575" s="2"/>
      <c r="Q575" s="2"/>
      <c r="R575" s="2"/>
      <c r="S575" s="2"/>
      <c r="T575" s="2"/>
      <c r="U575" s="2"/>
      <c r="V575" s="2"/>
      <c r="W575" s="2"/>
      <c r="X575" s="2"/>
      <c r="Y575" s="2"/>
      <c r="Z575" s="2"/>
      <c r="AA575" s="2"/>
      <c r="AB575" s="2"/>
    </row>
    <row r="576" spans="1:28" ht="13.5" customHeight="1">
      <c r="A576" s="2"/>
      <c r="B576" s="3"/>
      <c r="C576" s="3"/>
      <c r="D576" s="35"/>
      <c r="E576" s="35"/>
      <c r="F576" s="35"/>
      <c r="G576" s="35"/>
      <c r="H576" s="3"/>
      <c r="I576" s="2"/>
      <c r="J576" s="2"/>
      <c r="K576" s="2"/>
      <c r="L576" s="2"/>
      <c r="M576" s="2"/>
      <c r="N576" s="2"/>
      <c r="O576" s="2"/>
      <c r="P576" s="2"/>
      <c r="Q576" s="2"/>
      <c r="R576" s="2"/>
      <c r="S576" s="2"/>
      <c r="T576" s="2"/>
      <c r="U576" s="2"/>
      <c r="V576" s="2"/>
      <c r="W576" s="2"/>
      <c r="X576" s="2"/>
      <c r="Y576" s="2"/>
      <c r="Z576" s="2"/>
      <c r="AA576" s="2"/>
      <c r="AB576" s="2"/>
    </row>
    <row r="577" spans="1:28" ht="13.5" customHeight="1">
      <c r="A577" s="2"/>
      <c r="B577" s="3"/>
      <c r="C577" s="3"/>
      <c r="D577" s="35"/>
      <c r="E577" s="35"/>
      <c r="F577" s="35"/>
      <c r="G577" s="35"/>
      <c r="H577" s="3"/>
      <c r="I577" s="2"/>
      <c r="J577" s="2"/>
      <c r="K577" s="2"/>
      <c r="L577" s="2"/>
      <c r="M577" s="2"/>
      <c r="N577" s="2"/>
      <c r="O577" s="2"/>
      <c r="P577" s="2"/>
      <c r="Q577" s="2"/>
      <c r="R577" s="2"/>
      <c r="S577" s="2"/>
      <c r="T577" s="2"/>
      <c r="U577" s="2"/>
      <c r="V577" s="2"/>
      <c r="W577" s="2"/>
      <c r="X577" s="2"/>
      <c r="Y577" s="2"/>
      <c r="Z577" s="2"/>
      <c r="AA577" s="2"/>
      <c r="AB577" s="2"/>
    </row>
    <row r="578" spans="1:28" ht="13.5" customHeight="1">
      <c r="A578" s="2"/>
      <c r="B578" s="3"/>
      <c r="C578" s="3"/>
      <c r="D578" s="35"/>
      <c r="E578" s="35"/>
      <c r="F578" s="35"/>
      <c r="G578" s="35"/>
      <c r="H578" s="3"/>
      <c r="I578" s="2"/>
      <c r="J578" s="2"/>
      <c r="K578" s="2"/>
      <c r="L578" s="2"/>
      <c r="M578" s="2"/>
      <c r="N578" s="2"/>
      <c r="O578" s="2"/>
      <c r="P578" s="2"/>
      <c r="Q578" s="2"/>
      <c r="R578" s="2"/>
      <c r="S578" s="2"/>
      <c r="T578" s="2"/>
      <c r="U578" s="2"/>
      <c r="V578" s="2"/>
      <c r="W578" s="2"/>
      <c r="X578" s="2"/>
      <c r="Y578" s="2"/>
      <c r="Z578" s="2"/>
      <c r="AA578" s="2"/>
      <c r="AB578" s="2"/>
    </row>
    <row r="579" spans="1:28" ht="13.5" customHeight="1">
      <c r="A579" s="2"/>
      <c r="B579" s="3"/>
      <c r="C579" s="3"/>
      <c r="D579" s="35"/>
      <c r="E579" s="35"/>
      <c r="F579" s="35"/>
      <c r="G579" s="35"/>
      <c r="H579" s="3"/>
      <c r="I579" s="2"/>
      <c r="J579" s="2"/>
      <c r="K579" s="2"/>
      <c r="L579" s="2"/>
      <c r="M579" s="2"/>
      <c r="N579" s="2"/>
      <c r="O579" s="2"/>
      <c r="P579" s="2"/>
      <c r="Q579" s="2"/>
      <c r="R579" s="2"/>
      <c r="S579" s="2"/>
      <c r="T579" s="2"/>
      <c r="U579" s="2"/>
      <c r="V579" s="2"/>
      <c r="W579" s="2"/>
      <c r="X579" s="2"/>
      <c r="Y579" s="2"/>
      <c r="Z579" s="2"/>
      <c r="AA579" s="2"/>
      <c r="AB579" s="2"/>
    </row>
    <row r="580" spans="1:28" ht="13.5" customHeight="1">
      <c r="A580" s="2"/>
      <c r="B580" s="3"/>
      <c r="C580" s="3"/>
      <c r="D580" s="35"/>
      <c r="E580" s="35"/>
      <c r="F580" s="35"/>
      <c r="G580" s="35"/>
      <c r="H580" s="3"/>
      <c r="I580" s="2"/>
      <c r="J580" s="2"/>
      <c r="K580" s="2"/>
      <c r="L580" s="2"/>
      <c r="M580" s="2"/>
      <c r="N580" s="2"/>
      <c r="O580" s="2"/>
      <c r="P580" s="2"/>
      <c r="Q580" s="2"/>
      <c r="R580" s="2"/>
      <c r="S580" s="2"/>
      <c r="T580" s="2"/>
      <c r="U580" s="2"/>
      <c r="V580" s="2"/>
      <c r="W580" s="2"/>
      <c r="X580" s="2"/>
      <c r="Y580" s="2"/>
      <c r="Z580" s="2"/>
      <c r="AA580" s="2"/>
      <c r="AB580" s="2"/>
    </row>
    <row r="581" spans="1:28" ht="13.5" customHeight="1">
      <c r="A581" s="2"/>
      <c r="B581" s="3"/>
      <c r="C581" s="3"/>
      <c r="D581" s="35"/>
      <c r="E581" s="35"/>
      <c r="F581" s="35"/>
      <c r="G581" s="35"/>
      <c r="H581" s="3"/>
      <c r="I581" s="2"/>
      <c r="J581" s="2"/>
      <c r="K581" s="2"/>
      <c r="L581" s="2"/>
      <c r="M581" s="2"/>
      <c r="N581" s="2"/>
      <c r="O581" s="2"/>
      <c r="P581" s="2"/>
      <c r="Q581" s="2"/>
      <c r="R581" s="2"/>
      <c r="S581" s="2"/>
      <c r="T581" s="2"/>
      <c r="U581" s="2"/>
      <c r="V581" s="2"/>
      <c r="W581" s="2"/>
      <c r="X581" s="2"/>
      <c r="Y581" s="2"/>
      <c r="Z581" s="2"/>
      <c r="AA581" s="2"/>
      <c r="AB581" s="2"/>
    </row>
    <row r="582" spans="1:28" ht="13.5" customHeight="1">
      <c r="A582" s="2"/>
      <c r="B582" s="3"/>
      <c r="C582" s="3"/>
      <c r="D582" s="35"/>
      <c r="E582" s="35"/>
      <c r="F582" s="35"/>
      <c r="G582" s="35"/>
      <c r="H582" s="3"/>
      <c r="I582" s="2"/>
      <c r="J582" s="2"/>
      <c r="K582" s="2"/>
      <c r="L582" s="2"/>
      <c r="M582" s="2"/>
      <c r="N582" s="2"/>
      <c r="O582" s="2"/>
      <c r="P582" s="2"/>
      <c r="Q582" s="2"/>
      <c r="R582" s="2"/>
      <c r="S582" s="2"/>
      <c r="T582" s="2"/>
      <c r="U582" s="2"/>
      <c r="V582" s="2"/>
      <c r="W582" s="2"/>
      <c r="X582" s="2"/>
      <c r="Y582" s="2"/>
      <c r="Z582" s="2"/>
      <c r="AA582" s="2"/>
      <c r="AB582" s="2"/>
    </row>
    <row r="583" spans="1:28" ht="13.5" customHeight="1">
      <c r="A583" s="2"/>
      <c r="B583" s="3"/>
      <c r="C583" s="3"/>
      <c r="D583" s="35"/>
      <c r="E583" s="35"/>
      <c r="F583" s="35"/>
      <c r="G583" s="35"/>
      <c r="H583" s="3"/>
      <c r="I583" s="2"/>
      <c r="J583" s="2"/>
      <c r="K583" s="2"/>
      <c r="L583" s="2"/>
      <c r="M583" s="2"/>
      <c r="N583" s="2"/>
      <c r="O583" s="2"/>
      <c r="P583" s="2"/>
      <c r="Q583" s="2"/>
      <c r="R583" s="2"/>
      <c r="S583" s="2"/>
      <c r="T583" s="2"/>
      <c r="U583" s="2"/>
      <c r="V583" s="2"/>
      <c r="W583" s="2"/>
      <c r="X583" s="2"/>
      <c r="Y583" s="2"/>
      <c r="Z583" s="2"/>
      <c r="AA583" s="2"/>
      <c r="AB583" s="2"/>
    </row>
    <row r="584" spans="1:28" ht="13.5" customHeight="1">
      <c r="A584" s="2"/>
      <c r="B584" s="3"/>
      <c r="C584" s="3"/>
      <c r="D584" s="35"/>
      <c r="E584" s="35"/>
      <c r="F584" s="35"/>
      <c r="G584" s="35"/>
      <c r="H584" s="3"/>
      <c r="I584" s="2"/>
      <c r="J584" s="2"/>
      <c r="K584" s="2"/>
      <c r="L584" s="2"/>
      <c r="M584" s="2"/>
      <c r="N584" s="2"/>
      <c r="O584" s="2"/>
      <c r="P584" s="2"/>
      <c r="Q584" s="2"/>
      <c r="R584" s="2"/>
      <c r="S584" s="2"/>
      <c r="T584" s="2"/>
      <c r="U584" s="2"/>
      <c r="V584" s="2"/>
      <c r="W584" s="2"/>
      <c r="X584" s="2"/>
      <c r="Y584" s="2"/>
      <c r="Z584" s="2"/>
      <c r="AA584" s="2"/>
      <c r="AB584" s="2"/>
    </row>
    <row r="585" spans="1:28" ht="13.5" customHeight="1">
      <c r="A585" s="2"/>
      <c r="B585" s="3"/>
      <c r="C585" s="3"/>
      <c r="D585" s="35"/>
      <c r="E585" s="35"/>
      <c r="F585" s="35"/>
      <c r="G585" s="35"/>
      <c r="H585" s="3"/>
      <c r="I585" s="2"/>
      <c r="J585" s="2"/>
      <c r="K585" s="2"/>
      <c r="L585" s="2"/>
      <c r="M585" s="2"/>
      <c r="N585" s="2"/>
      <c r="O585" s="2"/>
      <c r="P585" s="2"/>
      <c r="Q585" s="2"/>
      <c r="R585" s="2"/>
      <c r="S585" s="2"/>
      <c r="T585" s="2"/>
      <c r="U585" s="2"/>
      <c r="V585" s="2"/>
      <c r="W585" s="2"/>
      <c r="X585" s="2"/>
      <c r="Y585" s="2"/>
      <c r="Z585" s="2"/>
      <c r="AA585" s="2"/>
      <c r="AB585" s="2"/>
    </row>
    <row r="586" spans="1:28" ht="13.5" customHeight="1">
      <c r="A586" s="2"/>
      <c r="B586" s="3"/>
      <c r="C586" s="3"/>
      <c r="D586" s="35"/>
      <c r="E586" s="35"/>
      <c r="F586" s="35"/>
      <c r="G586" s="35"/>
      <c r="H586" s="3"/>
      <c r="I586" s="2"/>
      <c r="J586" s="2"/>
      <c r="K586" s="2"/>
      <c r="L586" s="2"/>
      <c r="M586" s="2"/>
      <c r="N586" s="2"/>
      <c r="O586" s="2"/>
      <c r="P586" s="2"/>
      <c r="Q586" s="2"/>
      <c r="R586" s="2"/>
      <c r="S586" s="2"/>
      <c r="T586" s="2"/>
      <c r="U586" s="2"/>
      <c r="V586" s="2"/>
      <c r="W586" s="2"/>
      <c r="X586" s="2"/>
      <c r="Y586" s="2"/>
      <c r="Z586" s="2"/>
      <c r="AA586" s="2"/>
      <c r="AB586" s="2"/>
    </row>
    <row r="587" spans="1:28" ht="13.5" customHeight="1">
      <c r="A587" s="2"/>
      <c r="B587" s="3"/>
      <c r="C587" s="3"/>
      <c r="D587" s="35"/>
      <c r="E587" s="35"/>
      <c r="F587" s="35"/>
      <c r="G587" s="35"/>
      <c r="H587" s="3"/>
      <c r="I587" s="2"/>
      <c r="J587" s="2"/>
      <c r="K587" s="2"/>
      <c r="L587" s="2"/>
      <c r="M587" s="2"/>
      <c r="N587" s="2"/>
      <c r="O587" s="2"/>
      <c r="P587" s="2"/>
      <c r="Q587" s="2"/>
      <c r="R587" s="2"/>
      <c r="S587" s="2"/>
      <c r="T587" s="2"/>
      <c r="U587" s="2"/>
      <c r="V587" s="2"/>
      <c r="W587" s="2"/>
      <c r="X587" s="2"/>
      <c r="Y587" s="2"/>
      <c r="Z587" s="2"/>
      <c r="AA587" s="2"/>
      <c r="AB587" s="2"/>
    </row>
    <row r="588" spans="1:28" ht="13.5" customHeight="1">
      <c r="A588" s="2"/>
      <c r="B588" s="3"/>
      <c r="C588" s="3"/>
      <c r="D588" s="35"/>
      <c r="E588" s="35"/>
      <c r="F588" s="35"/>
      <c r="G588" s="35"/>
      <c r="H588" s="3"/>
      <c r="I588" s="2"/>
      <c r="J588" s="2"/>
      <c r="K588" s="2"/>
      <c r="L588" s="2"/>
      <c r="M588" s="2"/>
      <c r="N588" s="2"/>
      <c r="O588" s="2"/>
      <c r="P588" s="2"/>
      <c r="Q588" s="2"/>
      <c r="R588" s="2"/>
      <c r="S588" s="2"/>
      <c r="T588" s="2"/>
      <c r="U588" s="2"/>
      <c r="V588" s="2"/>
      <c r="W588" s="2"/>
      <c r="X588" s="2"/>
      <c r="Y588" s="2"/>
      <c r="Z588" s="2"/>
      <c r="AA588" s="2"/>
      <c r="AB588" s="2"/>
    </row>
    <row r="589" spans="1:28" ht="13.5" customHeight="1">
      <c r="A589" s="2"/>
      <c r="B589" s="3"/>
      <c r="C589" s="3"/>
      <c r="D589" s="35"/>
      <c r="E589" s="35"/>
      <c r="F589" s="35"/>
      <c r="G589" s="35"/>
      <c r="H589" s="3"/>
      <c r="I589" s="2"/>
      <c r="J589" s="2"/>
      <c r="K589" s="2"/>
      <c r="L589" s="2"/>
      <c r="M589" s="2"/>
      <c r="N589" s="2"/>
      <c r="O589" s="2"/>
      <c r="P589" s="2"/>
      <c r="Q589" s="2"/>
      <c r="R589" s="2"/>
      <c r="S589" s="2"/>
      <c r="T589" s="2"/>
      <c r="U589" s="2"/>
      <c r="V589" s="2"/>
      <c r="W589" s="2"/>
      <c r="X589" s="2"/>
      <c r="Y589" s="2"/>
      <c r="Z589" s="2"/>
      <c r="AA589" s="2"/>
      <c r="AB589" s="2"/>
    </row>
    <row r="590" spans="1:28" ht="13.5" customHeight="1">
      <c r="A590" s="2"/>
      <c r="B590" s="3"/>
      <c r="C590" s="3"/>
      <c r="D590" s="35"/>
      <c r="E590" s="35"/>
      <c r="F590" s="35"/>
      <c r="G590" s="35"/>
      <c r="H590" s="3"/>
      <c r="I590" s="2"/>
      <c r="J590" s="2"/>
      <c r="K590" s="2"/>
      <c r="L590" s="2"/>
      <c r="M590" s="2"/>
      <c r="N590" s="2"/>
      <c r="O590" s="2"/>
      <c r="P590" s="2"/>
      <c r="Q590" s="2"/>
      <c r="R590" s="2"/>
      <c r="S590" s="2"/>
      <c r="T590" s="2"/>
      <c r="U590" s="2"/>
      <c r="V590" s="2"/>
      <c r="W590" s="2"/>
      <c r="X590" s="2"/>
      <c r="Y590" s="2"/>
      <c r="Z590" s="2"/>
      <c r="AA590" s="2"/>
      <c r="AB590" s="2"/>
    </row>
    <row r="591" spans="1:28" ht="13.5" customHeight="1">
      <c r="A591" s="2"/>
      <c r="B591" s="3"/>
      <c r="C591" s="3"/>
      <c r="D591" s="35"/>
      <c r="E591" s="35"/>
      <c r="F591" s="35"/>
      <c r="G591" s="35"/>
      <c r="H591" s="3"/>
      <c r="I591" s="2"/>
      <c r="J591" s="2"/>
      <c r="K591" s="2"/>
      <c r="L591" s="2"/>
      <c r="M591" s="2"/>
      <c r="N591" s="2"/>
      <c r="O591" s="2"/>
      <c r="P591" s="2"/>
      <c r="Q591" s="2"/>
      <c r="R591" s="2"/>
      <c r="S591" s="2"/>
      <c r="T591" s="2"/>
      <c r="U591" s="2"/>
      <c r="V591" s="2"/>
      <c r="W591" s="2"/>
      <c r="X591" s="2"/>
      <c r="Y591" s="2"/>
      <c r="Z591" s="2"/>
      <c r="AA591" s="2"/>
      <c r="AB591" s="2"/>
    </row>
    <row r="592" spans="1:28" ht="13.5" customHeight="1">
      <c r="A592" s="2"/>
      <c r="B592" s="3"/>
      <c r="C592" s="3"/>
      <c r="D592" s="35"/>
      <c r="E592" s="35"/>
      <c r="F592" s="35"/>
      <c r="G592" s="35"/>
      <c r="H592" s="3"/>
      <c r="I592" s="2"/>
      <c r="J592" s="2"/>
      <c r="K592" s="2"/>
      <c r="L592" s="2"/>
      <c r="M592" s="2"/>
      <c r="N592" s="2"/>
      <c r="O592" s="2"/>
      <c r="P592" s="2"/>
      <c r="Q592" s="2"/>
      <c r="R592" s="2"/>
      <c r="S592" s="2"/>
      <c r="T592" s="2"/>
      <c r="U592" s="2"/>
      <c r="V592" s="2"/>
      <c r="W592" s="2"/>
      <c r="X592" s="2"/>
      <c r="Y592" s="2"/>
      <c r="Z592" s="2"/>
      <c r="AA592" s="2"/>
      <c r="AB592" s="2"/>
    </row>
    <row r="593" spans="1:28" ht="13.5" customHeight="1">
      <c r="A593" s="2"/>
      <c r="B593" s="3"/>
      <c r="C593" s="3"/>
      <c r="D593" s="35"/>
      <c r="E593" s="35"/>
      <c r="F593" s="35"/>
      <c r="G593" s="35"/>
      <c r="H593" s="3"/>
      <c r="I593" s="2"/>
      <c r="J593" s="2"/>
      <c r="K593" s="2"/>
      <c r="L593" s="2"/>
      <c r="M593" s="2"/>
      <c r="N593" s="2"/>
      <c r="O593" s="2"/>
      <c r="P593" s="2"/>
      <c r="Q593" s="2"/>
      <c r="R593" s="2"/>
      <c r="S593" s="2"/>
      <c r="T593" s="2"/>
      <c r="U593" s="2"/>
      <c r="V593" s="2"/>
      <c r="W593" s="2"/>
      <c r="X593" s="2"/>
      <c r="Y593" s="2"/>
      <c r="Z593" s="2"/>
      <c r="AA593" s="2"/>
      <c r="AB593" s="2"/>
    </row>
    <row r="594" spans="1:28" ht="13.5" customHeight="1">
      <c r="A594" s="2"/>
      <c r="B594" s="3"/>
      <c r="C594" s="3"/>
      <c r="D594" s="35"/>
      <c r="E594" s="35"/>
      <c r="F594" s="35"/>
      <c r="G594" s="35"/>
      <c r="H594" s="3"/>
      <c r="I594" s="2"/>
      <c r="J594" s="2"/>
      <c r="K594" s="2"/>
      <c r="L594" s="2"/>
      <c r="M594" s="2"/>
      <c r="N594" s="2"/>
      <c r="O594" s="2"/>
      <c r="P594" s="2"/>
      <c r="Q594" s="2"/>
      <c r="R594" s="2"/>
      <c r="S594" s="2"/>
      <c r="T594" s="2"/>
      <c r="U594" s="2"/>
      <c r="V594" s="2"/>
      <c r="W594" s="2"/>
      <c r="X594" s="2"/>
      <c r="Y594" s="2"/>
      <c r="Z594" s="2"/>
      <c r="AA594" s="2"/>
      <c r="AB594" s="2"/>
    </row>
    <row r="595" spans="1:28" ht="13.5" customHeight="1">
      <c r="A595" s="2"/>
      <c r="B595" s="3"/>
      <c r="C595" s="3"/>
      <c r="D595" s="35"/>
      <c r="E595" s="35"/>
      <c r="F595" s="35"/>
      <c r="G595" s="35"/>
      <c r="H595" s="3"/>
      <c r="I595" s="2"/>
      <c r="J595" s="2"/>
      <c r="K595" s="2"/>
      <c r="L595" s="2"/>
      <c r="M595" s="2"/>
      <c r="N595" s="2"/>
      <c r="O595" s="2"/>
      <c r="P595" s="2"/>
      <c r="Q595" s="2"/>
      <c r="R595" s="2"/>
      <c r="S595" s="2"/>
      <c r="T595" s="2"/>
      <c r="U595" s="2"/>
      <c r="V595" s="2"/>
      <c r="W595" s="2"/>
      <c r="X595" s="2"/>
      <c r="Y595" s="2"/>
      <c r="Z595" s="2"/>
      <c r="AA595" s="2"/>
      <c r="AB595" s="2"/>
    </row>
    <row r="596" spans="1:28" ht="13.5" customHeight="1">
      <c r="A596" s="2"/>
      <c r="B596" s="3"/>
      <c r="C596" s="3"/>
      <c r="D596" s="35"/>
      <c r="E596" s="35"/>
      <c r="F596" s="35"/>
      <c r="G596" s="35"/>
      <c r="H596" s="3"/>
      <c r="I596" s="2"/>
      <c r="J596" s="2"/>
      <c r="K596" s="2"/>
      <c r="L596" s="2"/>
      <c r="M596" s="2"/>
      <c r="N596" s="2"/>
      <c r="O596" s="2"/>
      <c r="P596" s="2"/>
      <c r="Q596" s="2"/>
      <c r="R596" s="2"/>
      <c r="S596" s="2"/>
      <c r="T596" s="2"/>
      <c r="U596" s="2"/>
      <c r="V596" s="2"/>
      <c r="W596" s="2"/>
      <c r="X596" s="2"/>
      <c r="Y596" s="2"/>
      <c r="Z596" s="2"/>
      <c r="AA596" s="2"/>
      <c r="AB596" s="2"/>
    </row>
    <row r="597" spans="1:28" ht="13.5" customHeight="1">
      <c r="A597" s="2"/>
      <c r="B597" s="3"/>
      <c r="C597" s="3"/>
      <c r="D597" s="35"/>
      <c r="E597" s="35"/>
      <c r="F597" s="35"/>
      <c r="G597" s="35"/>
      <c r="H597" s="3"/>
      <c r="I597" s="2"/>
      <c r="J597" s="2"/>
      <c r="K597" s="2"/>
      <c r="L597" s="2"/>
      <c r="M597" s="2"/>
      <c r="N597" s="2"/>
      <c r="O597" s="2"/>
      <c r="P597" s="2"/>
      <c r="Q597" s="2"/>
      <c r="R597" s="2"/>
      <c r="S597" s="2"/>
      <c r="T597" s="2"/>
      <c r="U597" s="2"/>
      <c r="V597" s="2"/>
      <c r="W597" s="2"/>
      <c r="X597" s="2"/>
      <c r="Y597" s="2"/>
      <c r="Z597" s="2"/>
      <c r="AA597" s="2"/>
      <c r="AB597" s="2"/>
    </row>
    <row r="598" spans="1:28" ht="13.5" customHeight="1">
      <c r="A598" s="2"/>
      <c r="B598" s="3"/>
      <c r="C598" s="3"/>
      <c r="D598" s="35"/>
      <c r="E598" s="35"/>
      <c r="F598" s="35"/>
      <c r="G598" s="35"/>
      <c r="H598" s="3"/>
      <c r="I598" s="2"/>
      <c r="J598" s="2"/>
      <c r="K598" s="2"/>
      <c r="L598" s="2"/>
      <c r="M598" s="2"/>
      <c r="N598" s="2"/>
      <c r="O598" s="2"/>
      <c r="P598" s="2"/>
      <c r="Q598" s="2"/>
      <c r="R598" s="2"/>
      <c r="S598" s="2"/>
      <c r="T598" s="2"/>
      <c r="U598" s="2"/>
      <c r="V598" s="2"/>
      <c r="W598" s="2"/>
      <c r="X598" s="2"/>
      <c r="Y598" s="2"/>
      <c r="Z598" s="2"/>
      <c r="AA598" s="2"/>
      <c r="AB598" s="2"/>
    </row>
    <row r="599" spans="1:28" ht="13.5" customHeight="1">
      <c r="A599" s="2"/>
      <c r="B599" s="3"/>
      <c r="C599" s="3"/>
      <c r="D599" s="35"/>
      <c r="E599" s="35"/>
      <c r="F599" s="35"/>
      <c r="G599" s="35"/>
      <c r="H599" s="3"/>
      <c r="I599" s="2"/>
      <c r="J599" s="2"/>
      <c r="K599" s="2"/>
      <c r="L599" s="2"/>
      <c r="M599" s="2"/>
      <c r="N599" s="2"/>
      <c r="O599" s="2"/>
      <c r="P599" s="2"/>
      <c r="Q599" s="2"/>
      <c r="R599" s="2"/>
      <c r="S599" s="2"/>
      <c r="T599" s="2"/>
      <c r="U599" s="2"/>
      <c r="V599" s="2"/>
      <c r="W599" s="2"/>
      <c r="X599" s="2"/>
      <c r="Y599" s="2"/>
      <c r="Z599" s="2"/>
      <c r="AA599" s="2"/>
      <c r="AB599" s="2"/>
    </row>
    <row r="600" spans="1:28" ht="13.5" customHeight="1">
      <c r="A600" s="2"/>
      <c r="B600" s="3"/>
      <c r="C600" s="3"/>
      <c r="D600" s="35"/>
      <c r="E600" s="35"/>
      <c r="F600" s="35"/>
      <c r="G600" s="35"/>
      <c r="H600" s="3"/>
      <c r="I600" s="2"/>
      <c r="J600" s="2"/>
      <c r="K600" s="2"/>
      <c r="L600" s="2"/>
      <c r="M600" s="2"/>
      <c r="N600" s="2"/>
      <c r="O600" s="2"/>
      <c r="P600" s="2"/>
      <c r="Q600" s="2"/>
      <c r="R600" s="2"/>
      <c r="S600" s="2"/>
      <c r="T600" s="2"/>
      <c r="U600" s="2"/>
      <c r="V600" s="2"/>
      <c r="W600" s="2"/>
      <c r="X600" s="2"/>
      <c r="Y600" s="2"/>
      <c r="Z600" s="2"/>
      <c r="AA600" s="2"/>
      <c r="AB600" s="2"/>
    </row>
    <row r="601" spans="1:28" ht="13.5" customHeight="1">
      <c r="A601" s="2"/>
      <c r="B601" s="3"/>
      <c r="C601" s="3"/>
      <c r="D601" s="35"/>
      <c r="E601" s="35"/>
      <c r="F601" s="35"/>
      <c r="G601" s="35"/>
      <c r="H601" s="3"/>
      <c r="I601" s="2"/>
      <c r="J601" s="2"/>
      <c r="K601" s="2"/>
      <c r="L601" s="2"/>
      <c r="M601" s="2"/>
      <c r="N601" s="2"/>
      <c r="O601" s="2"/>
      <c r="P601" s="2"/>
      <c r="Q601" s="2"/>
      <c r="R601" s="2"/>
      <c r="S601" s="2"/>
      <c r="T601" s="2"/>
      <c r="U601" s="2"/>
      <c r="V601" s="2"/>
      <c r="W601" s="2"/>
      <c r="X601" s="2"/>
      <c r="Y601" s="2"/>
      <c r="Z601" s="2"/>
      <c r="AA601" s="2"/>
      <c r="AB601" s="2"/>
    </row>
    <row r="602" spans="1:28" ht="13.5" customHeight="1">
      <c r="A602" s="2"/>
      <c r="B602" s="3"/>
      <c r="C602" s="3"/>
      <c r="D602" s="35"/>
      <c r="E602" s="35"/>
      <c r="F602" s="35"/>
      <c r="G602" s="35"/>
      <c r="H602" s="3"/>
      <c r="I602" s="2"/>
      <c r="J602" s="2"/>
      <c r="K602" s="2"/>
      <c r="L602" s="2"/>
      <c r="M602" s="2"/>
      <c r="N602" s="2"/>
      <c r="O602" s="2"/>
      <c r="P602" s="2"/>
      <c r="Q602" s="2"/>
      <c r="R602" s="2"/>
      <c r="S602" s="2"/>
      <c r="T602" s="2"/>
      <c r="U602" s="2"/>
      <c r="V602" s="2"/>
      <c r="W602" s="2"/>
      <c r="X602" s="2"/>
      <c r="Y602" s="2"/>
      <c r="Z602" s="2"/>
      <c r="AA602" s="2"/>
      <c r="AB602" s="2"/>
    </row>
    <row r="603" spans="1:28" ht="13.5" customHeight="1">
      <c r="A603" s="2"/>
      <c r="B603" s="3"/>
      <c r="C603" s="3"/>
      <c r="D603" s="35"/>
      <c r="E603" s="35"/>
      <c r="F603" s="35"/>
      <c r="G603" s="35"/>
      <c r="H603" s="3"/>
      <c r="I603" s="2"/>
      <c r="J603" s="2"/>
      <c r="K603" s="2"/>
      <c r="L603" s="2"/>
      <c r="M603" s="2"/>
      <c r="N603" s="2"/>
      <c r="O603" s="2"/>
      <c r="P603" s="2"/>
      <c r="Q603" s="2"/>
      <c r="R603" s="2"/>
      <c r="S603" s="2"/>
      <c r="T603" s="2"/>
      <c r="U603" s="2"/>
      <c r="V603" s="2"/>
      <c r="W603" s="2"/>
      <c r="X603" s="2"/>
      <c r="Y603" s="2"/>
      <c r="Z603" s="2"/>
      <c r="AA603" s="2"/>
      <c r="AB603" s="2"/>
    </row>
    <row r="604" spans="1:28" ht="13.5" customHeight="1">
      <c r="A604" s="2"/>
      <c r="B604" s="3"/>
      <c r="C604" s="3"/>
      <c r="D604" s="35"/>
      <c r="E604" s="35"/>
      <c r="F604" s="35"/>
      <c r="G604" s="35"/>
      <c r="H604" s="3"/>
      <c r="I604" s="2"/>
      <c r="J604" s="2"/>
      <c r="K604" s="2"/>
      <c r="L604" s="2"/>
      <c r="M604" s="2"/>
      <c r="N604" s="2"/>
      <c r="O604" s="2"/>
      <c r="P604" s="2"/>
      <c r="Q604" s="2"/>
      <c r="R604" s="2"/>
      <c r="S604" s="2"/>
      <c r="T604" s="2"/>
      <c r="U604" s="2"/>
      <c r="V604" s="2"/>
      <c r="W604" s="2"/>
      <c r="X604" s="2"/>
      <c r="Y604" s="2"/>
      <c r="Z604" s="2"/>
      <c r="AA604" s="2"/>
      <c r="AB604" s="2"/>
    </row>
    <row r="605" spans="1:28" ht="13.5" customHeight="1">
      <c r="A605" s="2"/>
      <c r="B605" s="3"/>
      <c r="C605" s="3"/>
      <c r="D605" s="35"/>
      <c r="E605" s="35"/>
      <c r="F605" s="35"/>
      <c r="G605" s="35"/>
      <c r="H605" s="3"/>
      <c r="I605" s="2"/>
      <c r="J605" s="2"/>
      <c r="K605" s="2"/>
      <c r="L605" s="2"/>
      <c r="M605" s="2"/>
      <c r="N605" s="2"/>
      <c r="O605" s="2"/>
      <c r="P605" s="2"/>
      <c r="Q605" s="2"/>
      <c r="R605" s="2"/>
      <c r="S605" s="2"/>
      <c r="T605" s="2"/>
      <c r="U605" s="2"/>
      <c r="V605" s="2"/>
      <c r="W605" s="2"/>
      <c r="X605" s="2"/>
      <c r="Y605" s="2"/>
      <c r="Z605" s="2"/>
      <c r="AA605" s="2"/>
      <c r="AB605" s="2"/>
    </row>
    <row r="606" spans="1:28" ht="13.5" customHeight="1">
      <c r="A606" s="2"/>
      <c r="B606" s="3"/>
      <c r="C606" s="3"/>
      <c r="D606" s="35"/>
      <c r="E606" s="35"/>
      <c r="F606" s="35"/>
      <c r="G606" s="35"/>
      <c r="H606" s="3"/>
      <c r="I606" s="2"/>
      <c r="J606" s="2"/>
      <c r="K606" s="2"/>
      <c r="L606" s="2"/>
      <c r="M606" s="2"/>
      <c r="N606" s="2"/>
      <c r="O606" s="2"/>
      <c r="P606" s="2"/>
      <c r="Q606" s="2"/>
      <c r="R606" s="2"/>
      <c r="S606" s="2"/>
      <c r="T606" s="2"/>
      <c r="U606" s="2"/>
      <c r="V606" s="2"/>
      <c r="W606" s="2"/>
      <c r="X606" s="2"/>
      <c r="Y606" s="2"/>
      <c r="Z606" s="2"/>
      <c r="AA606" s="2"/>
      <c r="AB606" s="2"/>
    </row>
    <row r="607" spans="1:28" ht="13.5" customHeight="1">
      <c r="A607" s="2"/>
      <c r="B607" s="3"/>
      <c r="C607" s="3"/>
      <c r="D607" s="35"/>
      <c r="E607" s="35"/>
      <c r="F607" s="35"/>
      <c r="G607" s="35"/>
      <c r="H607" s="3"/>
      <c r="I607" s="2"/>
      <c r="J607" s="2"/>
      <c r="K607" s="2"/>
      <c r="L607" s="2"/>
      <c r="M607" s="2"/>
      <c r="N607" s="2"/>
      <c r="O607" s="2"/>
      <c r="P607" s="2"/>
      <c r="Q607" s="2"/>
      <c r="R607" s="2"/>
      <c r="S607" s="2"/>
      <c r="T607" s="2"/>
      <c r="U607" s="2"/>
      <c r="V607" s="2"/>
      <c r="W607" s="2"/>
      <c r="X607" s="2"/>
      <c r="Y607" s="2"/>
      <c r="Z607" s="2"/>
      <c r="AA607" s="2"/>
      <c r="AB607" s="2"/>
    </row>
    <row r="608" spans="1:28" ht="13.5" customHeight="1">
      <c r="A608" s="2"/>
      <c r="B608" s="3"/>
      <c r="C608" s="3"/>
      <c r="D608" s="35"/>
      <c r="E608" s="35"/>
      <c r="F608" s="35"/>
      <c r="G608" s="35"/>
      <c r="H608" s="3"/>
      <c r="I608" s="2"/>
      <c r="J608" s="2"/>
      <c r="K608" s="2"/>
      <c r="L608" s="2"/>
      <c r="M608" s="2"/>
      <c r="N608" s="2"/>
      <c r="O608" s="2"/>
      <c r="P608" s="2"/>
      <c r="Q608" s="2"/>
      <c r="R608" s="2"/>
      <c r="S608" s="2"/>
      <c r="T608" s="2"/>
      <c r="U608" s="2"/>
      <c r="V608" s="2"/>
      <c r="W608" s="2"/>
      <c r="X608" s="2"/>
      <c r="Y608" s="2"/>
      <c r="Z608" s="2"/>
      <c r="AA608" s="2"/>
      <c r="AB608" s="2"/>
    </row>
    <row r="609" spans="1:28" ht="13.5" customHeight="1">
      <c r="A609" s="2"/>
      <c r="B609" s="3"/>
      <c r="C609" s="3"/>
      <c r="D609" s="35"/>
      <c r="E609" s="35"/>
      <c r="F609" s="35"/>
      <c r="G609" s="35"/>
      <c r="H609" s="3"/>
      <c r="I609" s="2"/>
      <c r="J609" s="2"/>
      <c r="K609" s="2"/>
      <c r="L609" s="2"/>
      <c r="M609" s="2"/>
      <c r="N609" s="2"/>
      <c r="O609" s="2"/>
      <c r="P609" s="2"/>
      <c r="Q609" s="2"/>
      <c r="R609" s="2"/>
      <c r="S609" s="2"/>
      <c r="T609" s="2"/>
      <c r="U609" s="2"/>
      <c r="V609" s="2"/>
      <c r="W609" s="2"/>
      <c r="X609" s="2"/>
      <c r="Y609" s="2"/>
      <c r="Z609" s="2"/>
      <c r="AA609" s="2"/>
      <c r="AB609" s="2"/>
    </row>
    <row r="610" spans="1:28" ht="13.5" customHeight="1">
      <c r="A610" s="2"/>
      <c r="B610" s="3"/>
      <c r="C610" s="3"/>
      <c r="D610" s="35"/>
      <c r="E610" s="35"/>
      <c r="F610" s="35"/>
      <c r="G610" s="35"/>
      <c r="H610" s="3"/>
      <c r="I610" s="2"/>
      <c r="J610" s="2"/>
      <c r="K610" s="2"/>
      <c r="L610" s="2"/>
      <c r="M610" s="2"/>
      <c r="N610" s="2"/>
      <c r="O610" s="2"/>
      <c r="P610" s="2"/>
      <c r="Q610" s="2"/>
      <c r="R610" s="2"/>
      <c r="S610" s="2"/>
      <c r="T610" s="2"/>
      <c r="U610" s="2"/>
      <c r="V610" s="2"/>
      <c r="W610" s="2"/>
      <c r="X610" s="2"/>
      <c r="Y610" s="2"/>
      <c r="Z610" s="2"/>
      <c r="AA610" s="2"/>
      <c r="AB610" s="2"/>
    </row>
    <row r="611" spans="1:28" ht="13.5" customHeight="1">
      <c r="A611" s="2"/>
      <c r="B611" s="3"/>
      <c r="C611" s="3"/>
      <c r="D611" s="35"/>
      <c r="E611" s="35"/>
      <c r="F611" s="35"/>
      <c r="G611" s="35"/>
      <c r="H611" s="3"/>
      <c r="I611" s="2"/>
      <c r="J611" s="2"/>
      <c r="K611" s="2"/>
      <c r="L611" s="2"/>
      <c r="M611" s="2"/>
      <c r="N611" s="2"/>
      <c r="O611" s="2"/>
      <c r="P611" s="2"/>
      <c r="Q611" s="2"/>
      <c r="R611" s="2"/>
      <c r="S611" s="2"/>
      <c r="T611" s="2"/>
      <c r="U611" s="2"/>
      <c r="V611" s="2"/>
      <c r="W611" s="2"/>
      <c r="X611" s="2"/>
      <c r="Y611" s="2"/>
      <c r="Z611" s="2"/>
      <c r="AA611" s="2"/>
      <c r="AB611" s="2"/>
    </row>
    <row r="612" spans="1:28" ht="13.5" customHeight="1">
      <c r="A612" s="2"/>
      <c r="B612" s="3"/>
      <c r="C612" s="3"/>
      <c r="D612" s="35"/>
      <c r="E612" s="35"/>
      <c r="F612" s="35"/>
      <c r="G612" s="35"/>
      <c r="H612" s="3"/>
      <c r="I612" s="2"/>
      <c r="J612" s="2"/>
      <c r="K612" s="2"/>
      <c r="L612" s="2"/>
      <c r="M612" s="2"/>
      <c r="N612" s="2"/>
      <c r="O612" s="2"/>
      <c r="P612" s="2"/>
      <c r="Q612" s="2"/>
      <c r="R612" s="2"/>
      <c r="S612" s="2"/>
      <c r="T612" s="2"/>
      <c r="U612" s="2"/>
      <c r="V612" s="2"/>
      <c r="W612" s="2"/>
      <c r="X612" s="2"/>
      <c r="Y612" s="2"/>
      <c r="Z612" s="2"/>
      <c r="AA612" s="2"/>
      <c r="AB612" s="2"/>
    </row>
    <row r="613" spans="1:28" ht="13.5" customHeight="1">
      <c r="A613" s="2"/>
      <c r="B613" s="3"/>
      <c r="C613" s="3"/>
      <c r="D613" s="35"/>
      <c r="E613" s="35"/>
      <c r="F613" s="35"/>
      <c r="G613" s="35"/>
      <c r="H613" s="3"/>
      <c r="I613" s="2"/>
      <c r="J613" s="2"/>
      <c r="K613" s="2"/>
      <c r="L613" s="2"/>
      <c r="M613" s="2"/>
      <c r="N613" s="2"/>
      <c r="O613" s="2"/>
      <c r="P613" s="2"/>
      <c r="Q613" s="2"/>
      <c r="R613" s="2"/>
      <c r="S613" s="2"/>
      <c r="T613" s="2"/>
      <c r="U613" s="2"/>
      <c r="V613" s="2"/>
      <c r="W613" s="2"/>
      <c r="X613" s="2"/>
      <c r="Y613" s="2"/>
      <c r="Z613" s="2"/>
      <c r="AA613" s="2"/>
      <c r="AB613" s="2"/>
    </row>
    <row r="614" spans="1:28" ht="13.5" customHeight="1">
      <c r="A614" s="2"/>
      <c r="B614" s="3"/>
      <c r="C614" s="3"/>
      <c r="D614" s="35"/>
      <c r="E614" s="35"/>
      <c r="F614" s="35"/>
      <c r="G614" s="35"/>
      <c r="H614" s="3"/>
      <c r="I614" s="2"/>
      <c r="J614" s="2"/>
      <c r="K614" s="2"/>
      <c r="L614" s="2"/>
      <c r="M614" s="2"/>
      <c r="N614" s="2"/>
      <c r="O614" s="2"/>
      <c r="P614" s="2"/>
      <c r="Q614" s="2"/>
      <c r="R614" s="2"/>
      <c r="S614" s="2"/>
      <c r="T614" s="2"/>
      <c r="U614" s="2"/>
      <c r="V614" s="2"/>
      <c r="W614" s="2"/>
      <c r="X614" s="2"/>
      <c r="Y614" s="2"/>
      <c r="Z614" s="2"/>
      <c r="AA614" s="2"/>
      <c r="AB614" s="2"/>
    </row>
    <row r="615" spans="1:28" ht="13.5" customHeight="1">
      <c r="A615" s="2"/>
      <c r="B615" s="3"/>
      <c r="C615" s="3"/>
      <c r="D615" s="35"/>
      <c r="E615" s="35"/>
      <c r="F615" s="35"/>
      <c r="G615" s="35"/>
      <c r="H615" s="3"/>
      <c r="I615" s="2"/>
      <c r="J615" s="2"/>
      <c r="K615" s="2"/>
      <c r="L615" s="2"/>
      <c r="M615" s="2"/>
      <c r="N615" s="2"/>
      <c r="O615" s="2"/>
      <c r="P615" s="2"/>
      <c r="Q615" s="2"/>
      <c r="R615" s="2"/>
      <c r="S615" s="2"/>
      <c r="T615" s="2"/>
      <c r="U615" s="2"/>
      <c r="V615" s="2"/>
      <c r="W615" s="2"/>
      <c r="X615" s="2"/>
      <c r="Y615" s="2"/>
      <c r="Z615" s="2"/>
      <c r="AA615" s="2"/>
      <c r="AB615" s="2"/>
    </row>
    <row r="616" spans="1:28" ht="13.5" customHeight="1">
      <c r="A616" s="2"/>
      <c r="B616" s="3"/>
      <c r="C616" s="3"/>
      <c r="D616" s="35"/>
      <c r="E616" s="35"/>
      <c r="F616" s="35"/>
      <c r="G616" s="35"/>
      <c r="H616" s="3"/>
      <c r="I616" s="2"/>
      <c r="J616" s="2"/>
      <c r="K616" s="2"/>
      <c r="L616" s="2"/>
      <c r="M616" s="2"/>
      <c r="N616" s="2"/>
      <c r="O616" s="2"/>
      <c r="P616" s="2"/>
      <c r="Q616" s="2"/>
      <c r="R616" s="2"/>
      <c r="S616" s="2"/>
      <c r="T616" s="2"/>
      <c r="U616" s="2"/>
      <c r="V616" s="2"/>
      <c r="W616" s="2"/>
      <c r="X616" s="2"/>
      <c r="Y616" s="2"/>
      <c r="Z616" s="2"/>
      <c r="AA616" s="2"/>
      <c r="AB616" s="2"/>
    </row>
    <row r="617" spans="1:28" ht="13.5" customHeight="1">
      <c r="A617" s="2"/>
      <c r="B617" s="3"/>
      <c r="C617" s="3"/>
      <c r="D617" s="35"/>
      <c r="E617" s="35"/>
      <c r="F617" s="35"/>
      <c r="G617" s="35"/>
      <c r="H617" s="3"/>
      <c r="I617" s="2"/>
      <c r="J617" s="2"/>
      <c r="K617" s="2"/>
      <c r="L617" s="2"/>
      <c r="M617" s="2"/>
      <c r="N617" s="2"/>
      <c r="O617" s="2"/>
      <c r="P617" s="2"/>
      <c r="Q617" s="2"/>
      <c r="R617" s="2"/>
      <c r="S617" s="2"/>
      <c r="T617" s="2"/>
      <c r="U617" s="2"/>
      <c r="V617" s="2"/>
      <c r="W617" s="2"/>
      <c r="X617" s="2"/>
      <c r="Y617" s="2"/>
      <c r="Z617" s="2"/>
      <c r="AA617" s="2"/>
      <c r="AB617" s="2"/>
    </row>
    <row r="618" spans="1:28" ht="13.5" customHeight="1">
      <c r="A618" s="2"/>
      <c r="B618" s="3"/>
      <c r="C618" s="3"/>
      <c r="D618" s="35"/>
      <c r="E618" s="35"/>
      <c r="F618" s="35"/>
      <c r="G618" s="35"/>
      <c r="H618" s="3"/>
      <c r="I618" s="2"/>
      <c r="J618" s="2"/>
      <c r="K618" s="2"/>
      <c r="L618" s="2"/>
      <c r="M618" s="2"/>
      <c r="N618" s="2"/>
      <c r="O618" s="2"/>
      <c r="P618" s="2"/>
      <c r="Q618" s="2"/>
      <c r="R618" s="2"/>
      <c r="S618" s="2"/>
      <c r="T618" s="2"/>
      <c r="U618" s="2"/>
      <c r="V618" s="2"/>
      <c r="W618" s="2"/>
      <c r="X618" s="2"/>
      <c r="Y618" s="2"/>
      <c r="Z618" s="2"/>
      <c r="AA618" s="2"/>
      <c r="AB618" s="2"/>
    </row>
    <row r="619" spans="1:28" ht="13.5" customHeight="1">
      <c r="A619" s="2"/>
      <c r="B619" s="3"/>
      <c r="C619" s="3"/>
      <c r="D619" s="35"/>
      <c r="E619" s="35"/>
      <c r="F619" s="35"/>
      <c r="G619" s="35"/>
      <c r="H619" s="3"/>
      <c r="I619" s="2"/>
      <c r="J619" s="2"/>
      <c r="K619" s="2"/>
      <c r="L619" s="2"/>
      <c r="M619" s="2"/>
      <c r="N619" s="2"/>
      <c r="O619" s="2"/>
      <c r="P619" s="2"/>
      <c r="Q619" s="2"/>
      <c r="R619" s="2"/>
      <c r="S619" s="2"/>
      <c r="T619" s="2"/>
      <c r="U619" s="2"/>
      <c r="V619" s="2"/>
      <c r="W619" s="2"/>
      <c r="X619" s="2"/>
      <c r="Y619" s="2"/>
      <c r="Z619" s="2"/>
      <c r="AA619" s="2"/>
      <c r="AB619" s="2"/>
    </row>
    <row r="620" spans="1:28" ht="13.5" customHeight="1">
      <c r="A620" s="2"/>
      <c r="B620" s="3"/>
      <c r="C620" s="3"/>
      <c r="D620" s="35"/>
      <c r="E620" s="35"/>
      <c r="F620" s="35"/>
      <c r="G620" s="35"/>
      <c r="H620" s="3"/>
      <c r="I620" s="2"/>
      <c r="J620" s="2"/>
      <c r="K620" s="2"/>
      <c r="L620" s="2"/>
      <c r="M620" s="2"/>
      <c r="N620" s="2"/>
      <c r="O620" s="2"/>
      <c r="P620" s="2"/>
      <c r="Q620" s="2"/>
      <c r="R620" s="2"/>
      <c r="S620" s="2"/>
      <c r="T620" s="2"/>
      <c r="U620" s="2"/>
      <c r="V620" s="2"/>
      <c r="W620" s="2"/>
      <c r="X620" s="2"/>
      <c r="Y620" s="2"/>
      <c r="Z620" s="2"/>
      <c r="AA620" s="2"/>
      <c r="AB620" s="2"/>
    </row>
    <row r="621" spans="1:28" ht="13.5" customHeight="1">
      <c r="A621" s="2"/>
      <c r="B621" s="3"/>
      <c r="C621" s="3"/>
      <c r="D621" s="35"/>
      <c r="E621" s="35"/>
      <c r="F621" s="35"/>
      <c r="G621" s="35"/>
      <c r="H621" s="3"/>
      <c r="I621" s="2"/>
      <c r="J621" s="2"/>
      <c r="K621" s="2"/>
      <c r="L621" s="2"/>
      <c r="M621" s="2"/>
      <c r="N621" s="2"/>
      <c r="O621" s="2"/>
      <c r="P621" s="2"/>
      <c r="Q621" s="2"/>
      <c r="R621" s="2"/>
      <c r="S621" s="2"/>
      <c r="T621" s="2"/>
      <c r="U621" s="2"/>
      <c r="V621" s="2"/>
      <c r="W621" s="2"/>
      <c r="X621" s="2"/>
      <c r="Y621" s="2"/>
      <c r="Z621" s="2"/>
      <c r="AA621" s="2"/>
      <c r="AB621" s="2"/>
    </row>
    <row r="622" spans="1:28" ht="13.5" customHeight="1">
      <c r="A622" s="2"/>
      <c r="B622" s="3"/>
      <c r="C622" s="3"/>
      <c r="D622" s="35"/>
      <c r="E622" s="35"/>
      <c r="F622" s="35"/>
      <c r="G622" s="35"/>
      <c r="H622" s="3"/>
      <c r="I622" s="2"/>
      <c r="J622" s="2"/>
      <c r="K622" s="2"/>
      <c r="L622" s="2"/>
      <c r="M622" s="2"/>
      <c r="N622" s="2"/>
      <c r="O622" s="2"/>
      <c r="P622" s="2"/>
      <c r="Q622" s="2"/>
      <c r="R622" s="2"/>
      <c r="S622" s="2"/>
      <c r="T622" s="2"/>
      <c r="U622" s="2"/>
      <c r="V622" s="2"/>
      <c r="W622" s="2"/>
      <c r="X622" s="2"/>
      <c r="Y622" s="2"/>
      <c r="Z622" s="2"/>
      <c r="AA622" s="2"/>
      <c r="AB622" s="2"/>
    </row>
    <row r="623" spans="1:28" ht="13.5" customHeight="1">
      <c r="A623" s="2"/>
      <c r="B623" s="3"/>
      <c r="C623" s="3"/>
      <c r="D623" s="35"/>
      <c r="E623" s="35"/>
      <c r="F623" s="35"/>
      <c r="G623" s="35"/>
      <c r="H623" s="3"/>
      <c r="I623" s="2"/>
      <c r="J623" s="2"/>
      <c r="K623" s="2"/>
      <c r="L623" s="2"/>
      <c r="M623" s="2"/>
      <c r="N623" s="2"/>
      <c r="O623" s="2"/>
      <c r="P623" s="2"/>
      <c r="Q623" s="2"/>
      <c r="R623" s="2"/>
      <c r="S623" s="2"/>
      <c r="T623" s="2"/>
      <c r="U623" s="2"/>
      <c r="V623" s="2"/>
      <c r="W623" s="2"/>
      <c r="X623" s="2"/>
      <c r="Y623" s="2"/>
      <c r="Z623" s="2"/>
      <c r="AA623" s="2"/>
      <c r="AB623" s="2"/>
    </row>
    <row r="624" spans="1:28" ht="13.5" customHeight="1">
      <c r="A624" s="2"/>
      <c r="B624" s="3"/>
      <c r="C624" s="3"/>
      <c r="D624" s="35"/>
      <c r="E624" s="35"/>
      <c r="F624" s="35"/>
      <c r="G624" s="35"/>
      <c r="H624" s="3"/>
      <c r="I624" s="2"/>
      <c r="J624" s="2"/>
      <c r="K624" s="2"/>
      <c r="L624" s="2"/>
      <c r="M624" s="2"/>
      <c r="N624" s="2"/>
      <c r="O624" s="2"/>
      <c r="P624" s="2"/>
      <c r="Q624" s="2"/>
      <c r="R624" s="2"/>
      <c r="S624" s="2"/>
      <c r="T624" s="2"/>
      <c r="U624" s="2"/>
      <c r="V624" s="2"/>
      <c r="W624" s="2"/>
      <c r="X624" s="2"/>
      <c r="Y624" s="2"/>
      <c r="Z624" s="2"/>
      <c r="AA624" s="2"/>
      <c r="AB624" s="2"/>
    </row>
    <row r="625" spans="1:28" ht="13.5" customHeight="1">
      <c r="A625" s="2"/>
      <c r="B625" s="3"/>
      <c r="C625" s="3"/>
      <c r="D625" s="35"/>
      <c r="E625" s="35"/>
      <c r="F625" s="35"/>
      <c r="G625" s="35"/>
      <c r="H625" s="3"/>
      <c r="I625" s="2"/>
      <c r="J625" s="2"/>
      <c r="K625" s="2"/>
      <c r="L625" s="2"/>
      <c r="M625" s="2"/>
      <c r="N625" s="2"/>
      <c r="O625" s="2"/>
      <c r="P625" s="2"/>
      <c r="Q625" s="2"/>
      <c r="R625" s="2"/>
      <c r="S625" s="2"/>
      <c r="T625" s="2"/>
      <c r="U625" s="2"/>
      <c r="V625" s="2"/>
      <c r="W625" s="2"/>
      <c r="X625" s="2"/>
      <c r="Y625" s="2"/>
      <c r="Z625" s="2"/>
      <c r="AA625" s="2"/>
      <c r="AB625" s="2"/>
    </row>
    <row r="626" spans="1:28" ht="13.5" customHeight="1">
      <c r="A626" s="2"/>
      <c r="B626" s="3"/>
      <c r="C626" s="3"/>
      <c r="D626" s="35"/>
      <c r="E626" s="35"/>
      <c r="F626" s="35"/>
      <c r="G626" s="35"/>
      <c r="H626" s="3"/>
      <c r="I626" s="2"/>
      <c r="J626" s="2"/>
      <c r="K626" s="2"/>
      <c r="L626" s="2"/>
      <c r="M626" s="2"/>
      <c r="N626" s="2"/>
      <c r="O626" s="2"/>
      <c r="P626" s="2"/>
      <c r="Q626" s="2"/>
      <c r="R626" s="2"/>
      <c r="S626" s="2"/>
      <c r="T626" s="2"/>
      <c r="U626" s="2"/>
      <c r="V626" s="2"/>
      <c r="W626" s="2"/>
      <c r="X626" s="2"/>
      <c r="Y626" s="2"/>
      <c r="Z626" s="2"/>
      <c r="AA626" s="2"/>
      <c r="AB626" s="2"/>
    </row>
    <row r="627" spans="1:28" ht="13.5" customHeight="1">
      <c r="A627" s="2"/>
      <c r="B627" s="3"/>
      <c r="C627" s="3"/>
      <c r="D627" s="35"/>
      <c r="E627" s="35"/>
      <c r="F627" s="35"/>
      <c r="G627" s="35"/>
      <c r="H627" s="3"/>
      <c r="I627" s="2"/>
      <c r="J627" s="2"/>
      <c r="K627" s="2"/>
      <c r="L627" s="2"/>
      <c r="M627" s="2"/>
      <c r="N627" s="2"/>
      <c r="O627" s="2"/>
      <c r="P627" s="2"/>
      <c r="Q627" s="2"/>
      <c r="R627" s="2"/>
      <c r="S627" s="2"/>
      <c r="T627" s="2"/>
      <c r="U627" s="2"/>
      <c r="V627" s="2"/>
      <c r="W627" s="2"/>
      <c r="X627" s="2"/>
      <c r="Y627" s="2"/>
      <c r="Z627" s="2"/>
      <c r="AA627" s="2"/>
      <c r="AB627" s="2"/>
    </row>
    <row r="628" spans="1:28" ht="13.5" customHeight="1">
      <c r="A628" s="2"/>
      <c r="B628" s="3"/>
      <c r="C628" s="3"/>
      <c r="D628" s="35"/>
      <c r="E628" s="35"/>
      <c r="F628" s="35"/>
      <c r="G628" s="35"/>
      <c r="H628" s="3"/>
      <c r="I628" s="2"/>
      <c r="J628" s="2"/>
      <c r="K628" s="2"/>
      <c r="L628" s="2"/>
      <c r="M628" s="2"/>
      <c r="N628" s="2"/>
      <c r="O628" s="2"/>
      <c r="P628" s="2"/>
      <c r="Q628" s="2"/>
      <c r="R628" s="2"/>
      <c r="S628" s="2"/>
      <c r="T628" s="2"/>
      <c r="U628" s="2"/>
      <c r="V628" s="2"/>
      <c r="W628" s="2"/>
      <c r="X628" s="2"/>
      <c r="Y628" s="2"/>
      <c r="Z628" s="2"/>
      <c r="AA628" s="2"/>
      <c r="AB628" s="2"/>
    </row>
    <row r="629" spans="1:28" ht="13.5" customHeight="1">
      <c r="A629" s="2"/>
      <c r="B629" s="3"/>
      <c r="C629" s="3"/>
      <c r="D629" s="35"/>
      <c r="E629" s="35"/>
      <c r="F629" s="35"/>
      <c r="G629" s="35"/>
      <c r="H629" s="3"/>
      <c r="I629" s="2"/>
      <c r="J629" s="2"/>
      <c r="K629" s="2"/>
      <c r="L629" s="2"/>
      <c r="M629" s="2"/>
      <c r="N629" s="2"/>
      <c r="O629" s="2"/>
      <c r="P629" s="2"/>
      <c r="Q629" s="2"/>
      <c r="R629" s="2"/>
      <c r="S629" s="2"/>
      <c r="T629" s="2"/>
      <c r="U629" s="2"/>
      <c r="V629" s="2"/>
      <c r="W629" s="2"/>
      <c r="X629" s="2"/>
      <c r="Y629" s="2"/>
      <c r="Z629" s="2"/>
      <c r="AA629" s="2"/>
      <c r="AB629" s="2"/>
    </row>
    <row r="630" spans="1:28" ht="13.5" customHeight="1">
      <c r="A630" s="2"/>
      <c r="B630" s="3"/>
      <c r="C630" s="3"/>
      <c r="D630" s="35"/>
      <c r="E630" s="35"/>
      <c r="F630" s="35"/>
      <c r="G630" s="35"/>
      <c r="H630" s="3"/>
      <c r="I630" s="2"/>
      <c r="J630" s="2"/>
      <c r="K630" s="2"/>
      <c r="L630" s="2"/>
      <c r="M630" s="2"/>
      <c r="N630" s="2"/>
      <c r="O630" s="2"/>
      <c r="P630" s="2"/>
      <c r="Q630" s="2"/>
      <c r="R630" s="2"/>
      <c r="S630" s="2"/>
      <c r="T630" s="2"/>
      <c r="U630" s="2"/>
      <c r="V630" s="2"/>
      <c r="W630" s="2"/>
      <c r="X630" s="2"/>
      <c r="Y630" s="2"/>
      <c r="Z630" s="2"/>
      <c r="AA630" s="2"/>
      <c r="AB630" s="2"/>
    </row>
    <row r="631" spans="1:28" ht="13.5" customHeight="1">
      <c r="A631" s="2"/>
      <c r="B631" s="3"/>
      <c r="C631" s="3"/>
      <c r="D631" s="35"/>
      <c r="E631" s="35"/>
      <c r="F631" s="35"/>
      <c r="G631" s="35"/>
      <c r="H631" s="3"/>
      <c r="I631" s="2"/>
      <c r="J631" s="2"/>
      <c r="K631" s="2"/>
      <c r="L631" s="2"/>
      <c r="M631" s="2"/>
      <c r="N631" s="2"/>
      <c r="O631" s="2"/>
      <c r="P631" s="2"/>
      <c r="Q631" s="2"/>
      <c r="R631" s="2"/>
      <c r="S631" s="2"/>
      <c r="T631" s="2"/>
      <c r="U631" s="2"/>
      <c r="V631" s="2"/>
      <c r="W631" s="2"/>
      <c r="X631" s="2"/>
      <c r="Y631" s="2"/>
      <c r="Z631" s="2"/>
      <c r="AA631" s="2"/>
      <c r="AB631" s="2"/>
    </row>
    <row r="632" spans="1:28" ht="13.5" customHeight="1">
      <c r="A632" s="2"/>
      <c r="B632" s="3"/>
      <c r="C632" s="3"/>
      <c r="D632" s="35"/>
      <c r="E632" s="35"/>
      <c r="F632" s="35"/>
      <c r="G632" s="35"/>
      <c r="H632" s="3"/>
      <c r="I632" s="2"/>
      <c r="J632" s="2"/>
      <c r="K632" s="2"/>
      <c r="L632" s="2"/>
      <c r="M632" s="2"/>
      <c r="N632" s="2"/>
      <c r="O632" s="2"/>
      <c r="P632" s="2"/>
      <c r="Q632" s="2"/>
      <c r="R632" s="2"/>
      <c r="S632" s="2"/>
      <c r="T632" s="2"/>
      <c r="U632" s="2"/>
      <c r="V632" s="2"/>
      <c r="W632" s="2"/>
      <c r="X632" s="2"/>
      <c r="Y632" s="2"/>
      <c r="Z632" s="2"/>
      <c r="AA632" s="2"/>
      <c r="AB632" s="2"/>
    </row>
    <row r="633" spans="1:28" ht="13.5" customHeight="1">
      <c r="A633" s="2"/>
      <c r="B633" s="3"/>
      <c r="C633" s="3"/>
      <c r="D633" s="35"/>
      <c r="E633" s="35"/>
      <c r="F633" s="35"/>
      <c r="G633" s="35"/>
      <c r="H633" s="3"/>
      <c r="I633" s="2"/>
      <c r="J633" s="2"/>
      <c r="K633" s="2"/>
      <c r="L633" s="2"/>
      <c r="M633" s="2"/>
      <c r="N633" s="2"/>
      <c r="O633" s="2"/>
      <c r="P633" s="2"/>
      <c r="Q633" s="2"/>
      <c r="R633" s="2"/>
      <c r="S633" s="2"/>
      <c r="T633" s="2"/>
      <c r="U633" s="2"/>
      <c r="V633" s="2"/>
      <c r="W633" s="2"/>
      <c r="X633" s="2"/>
      <c r="Y633" s="2"/>
      <c r="Z633" s="2"/>
      <c r="AA633" s="2"/>
      <c r="AB633" s="2"/>
    </row>
    <row r="634" spans="1:28" ht="13.5" customHeight="1">
      <c r="A634" s="2"/>
      <c r="B634" s="3"/>
      <c r="C634" s="3"/>
      <c r="D634" s="35"/>
      <c r="E634" s="35"/>
      <c r="F634" s="35"/>
      <c r="G634" s="35"/>
      <c r="H634" s="3"/>
      <c r="I634" s="2"/>
      <c r="J634" s="2"/>
      <c r="K634" s="2"/>
      <c r="L634" s="2"/>
      <c r="M634" s="2"/>
      <c r="N634" s="2"/>
      <c r="O634" s="2"/>
      <c r="P634" s="2"/>
      <c r="Q634" s="2"/>
      <c r="R634" s="2"/>
      <c r="S634" s="2"/>
      <c r="T634" s="2"/>
      <c r="U634" s="2"/>
      <c r="V634" s="2"/>
      <c r="W634" s="2"/>
      <c r="X634" s="2"/>
      <c r="Y634" s="2"/>
      <c r="Z634" s="2"/>
      <c r="AA634" s="2"/>
      <c r="AB634" s="2"/>
    </row>
    <row r="635" spans="1:28" ht="13.5" customHeight="1">
      <c r="A635" s="2"/>
      <c r="B635" s="3"/>
      <c r="C635" s="3"/>
      <c r="D635" s="35"/>
      <c r="E635" s="35"/>
      <c r="F635" s="35"/>
      <c r="G635" s="35"/>
      <c r="H635" s="3"/>
      <c r="I635" s="2"/>
      <c r="J635" s="2"/>
      <c r="K635" s="2"/>
      <c r="L635" s="2"/>
      <c r="M635" s="2"/>
      <c r="N635" s="2"/>
      <c r="O635" s="2"/>
      <c r="P635" s="2"/>
      <c r="Q635" s="2"/>
      <c r="R635" s="2"/>
      <c r="S635" s="2"/>
      <c r="T635" s="2"/>
      <c r="U635" s="2"/>
      <c r="V635" s="2"/>
      <c r="W635" s="2"/>
      <c r="X635" s="2"/>
      <c r="Y635" s="2"/>
      <c r="Z635" s="2"/>
      <c r="AA635" s="2"/>
      <c r="AB635" s="2"/>
    </row>
    <row r="636" spans="1:28" ht="13.5" customHeight="1">
      <c r="A636" s="2"/>
      <c r="B636" s="3"/>
      <c r="C636" s="3"/>
      <c r="D636" s="35"/>
      <c r="E636" s="35"/>
      <c r="F636" s="35"/>
      <c r="G636" s="35"/>
      <c r="H636" s="3"/>
      <c r="I636" s="2"/>
      <c r="J636" s="2"/>
      <c r="K636" s="2"/>
      <c r="L636" s="2"/>
      <c r="M636" s="2"/>
      <c r="N636" s="2"/>
      <c r="O636" s="2"/>
      <c r="P636" s="2"/>
      <c r="Q636" s="2"/>
      <c r="R636" s="2"/>
      <c r="S636" s="2"/>
      <c r="T636" s="2"/>
      <c r="U636" s="2"/>
      <c r="V636" s="2"/>
      <c r="W636" s="2"/>
      <c r="X636" s="2"/>
      <c r="Y636" s="2"/>
      <c r="Z636" s="2"/>
      <c r="AA636" s="2"/>
      <c r="AB636" s="2"/>
    </row>
    <row r="637" spans="1:28" ht="13.5" customHeight="1">
      <c r="A637" s="2"/>
      <c r="B637" s="3"/>
      <c r="C637" s="3"/>
      <c r="D637" s="35"/>
      <c r="E637" s="35"/>
      <c r="F637" s="35"/>
      <c r="G637" s="35"/>
      <c r="H637" s="3"/>
      <c r="I637" s="2"/>
      <c r="J637" s="2"/>
      <c r="K637" s="2"/>
      <c r="L637" s="2"/>
      <c r="M637" s="2"/>
      <c r="N637" s="2"/>
      <c r="O637" s="2"/>
      <c r="P637" s="2"/>
      <c r="Q637" s="2"/>
      <c r="R637" s="2"/>
      <c r="S637" s="2"/>
      <c r="T637" s="2"/>
      <c r="U637" s="2"/>
      <c r="V637" s="2"/>
      <c r="W637" s="2"/>
      <c r="X637" s="2"/>
      <c r="Y637" s="2"/>
      <c r="Z637" s="2"/>
      <c r="AA637" s="2"/>
      <c r="AB637" s="2"/>
    </row>
    <row r="638" spans="1:28" ht="13.5" customHeight="1">
      <c r="A638" s="2"/>
      <c r="B638" s="3"/>
      <c r="C638" s="3"/>
      <c r="D638" s="35"/>
      <c r="E638" s="35"/>
      <c r="F638" s="35"/>
      <c r="G638" s="35"/>
      <c r="H638" s="3"/>
      <c r="I638" s="2"/>
      <c r="J638" s="2"/>
      <c r="K638" s="2"/>
      <c r="L638" s="2"/>
      <c r="M638" s="2"/>
      <c r="N638" s="2"/>
      <c r="O638" s="2"/>
      <c r="P638" s="2"/>
      <c r="Q638" s="2"/>
      <c r="R638" s="2"/>
      <c r="S638" s="2"/>
      <c r="T638" s="2"/>
      <c r="U638" s="2"/>
      <c r="V638" s="2"/>
      <c r="W638" s="2"/>
      <c r="X638" s="2"/>
      <c r="Y638" s="2"/>
      <c r="Z638" s="2"/>
      <c r="AA638" s="2"/>
      <c r="AB638" s="2"/>
    </row>
    <row r="639" spans="1:28" ht="13.5" customHeight="1">
      <c r="A639" s="2"/>
      <c r="B639" s="3"/>
      <c r="C639" s="3"/>
      <c r="D639" s="35"/>
      <c r="E639" s="35"/>
      <c r="F639" s="35"/>
      <c r="G639" s="35"/>
      <c r="H639" s="3"/>
      <c r="I639" s="2"/>
      <c r="J639" s="2"/>
      <c r="K639" s="2"/>
      <c r="L639" s="2"/>
      <c r="M639" s="2"/>
      <c r="N639" s="2"/>
      <c r="O639" s="2"/>
      <c r="P639" s="2"/>
      <c r="Q639" s="2"/>
      <c r="R639" s="2"/>
      <c r="S639" s="2"/>
      <c r="T639" s="2"/>
      <c r="U639" s="2"/>
      <c r="V639" s="2"/>
      <c r="W639" s="2"/>
      <c r="X639" s="2"/>
      <c r="Y639" s="2"/>
      <c r="Z639" s="2"/>
      <c r="AA639" s="2"/>
      <c r="AB639" s="2"/>
    </row>
    <row r="640" spans="1:28" ht="13.5" customHeight="1">
      <c r="A640" s="2"/>
      <c r="B640" s="3"/>
      <c r="C640" s="3"/>
      <c r="D640" s="35"/>
      <c r="E640" s="35"/>
      <c r="F640" s="35"/>
      <c r="G640" s="35"/>
      <c r="H640" s="3"/>
      <c r="I640" s="2"/>
      <c r="J640" s="2"/>
      <c r="K640" s="2"/>
      <c r="L640" s="2"/>
      <c r="M640" s="2"/>
      <c r="N640" s="2"/>
      <c r="O640" s="2"/>
      <c r="P640" s="2"/>
      <c r="Q640" s="2"/>
      <c r="R640" s="2"/>
      <c r="S640" s="2"/>
      <c r="T640" s="2"/>
      <c r="U640" s="2"/>
      <c r="V640" s="2"/>
      <c r="W640" s="2"/>
      <c r="X640" s="2"/>
      <c r="Y640" s="2"/>
      <c r="Z640" s="2"/>
      <c r="AA640" s="2"/>
      <c r="AB640" s="2"/>
    </row>
    <row r="641" spans="1:28" ht="13.5" customHeight="1">
      <c r="A641" s="2"/>
      <c r="B641" s="3"/>
      <c r="C641" s="3"/>
      <c r="D641" s="35"/>
      <c r="E641" s="35"/>
      <c r="F641" s="35"/>
      <c r="G641" s="35"/>
      <c r="H641" s="3"/>
      <c r="I641" s="2"/>
      <c r="J641" s="2"/>
      <c r="K641" s="2"/>
      <c r="L641" s="2"/>
      <c r="M641" s="2"/>
      <c r="N641" s="2"/>
      <c r="O641" s="2"/>
      <c r="P641" s="2"/>
      <c r="Q641" s="2"/>
      <c r="R641" s="2"/>
      <c r="S641" s="2"/>
      <c r="T641" s="2"/>
      <c r="U641" s="2"/>
      <c r="V641" s="2"/>
      <c r="W641" s="2"/>
      <c r="X641" s="2"/>
      <c r="Y641" s="2"/>
      <c r="Z641" s="2"/>
      <c r="AA641" s="2"/>
      <c r="AB641" s="2"/>
    </row>
    <row r="642" spans="1:28" ht="13.5" customHeight="1">
      <c r="A642" s="2"/>
      <c r="B642" s="3"/>
      <c r="C642" s="3"/>
      <c r="D642" s="35"/>
      <c r="E642" s="35"/>
      <c r="F642" s="35"/>
      <c r="G642" s="35"/>
      <c r="H642" s="3"/>
      <c r="I642" s="2"/>
      <c r="J642" s="2"/>
      <c r="K642" s="2"/>
      <c r="L642" s="2"/>
      <c r="M642" s="2"/>
      <c r="N642" s="2"/>
      <c r="O642" s="2"/>
      <c r="P642" s="2"/>
      <c r="Q642" s="2"/>
      <c r="R642" s="2"/>
      <c r="S642" s="2"/>
      <c r="T642" s="2"/>
      <c r="U642" s="2"/>
      <c r="V642" s="2"/>
      <c r="W642" s="2"/>
      <c r="X642" s="2"/>
      <c r="Y642" s="2"/>
      <c r="Z642" s="2"/>
      <c r="AA642" s="2"/>
      <c r="AB642" s="2"/>
    </row>
    <row r="643" spans="1:28" ht="13.5" customHeight="1">
      <c r="A643" s="2"/>
      <c r="B643" s="3"/>
      <c r="C643" s="3"/>
      <c r="D643" s="35"/>
      <c r="E643" s="35"/>
      <c r="F643" s="35"/>
      <c r="G643" s="35"/>
      <c r="H643" s="3"/>
      <c r="I643" s="2"/>
      <c r="J643" s="2"/>
      <c r="K643" s="2"/>
      <c r="L643" s="2"/>
      <c r="M643" s="2"/>
      <c r="N643" s="2"/>
      <c r="O643" s="2"/>
      <c r="P643" s="2"/>
      <c r="Q643" s="2"/>
      <c r="R643" s="2"/>
      <c r="S643" s="2"/>
      <c r="T643" s="2"/>
      <c r="U643" s="2"/>
      <c r="V643" s="2"/>
      <c r="W643" s="2"/>
      <c r="X643" s="2"/>
      <c r="Y643" s="2"/>
      <c r="Z643" s="2"/>
      <c r="AA643" s="2"/>
      <c r="AB643" s="2"/>
    </row>
    <row r="644" spans="1:28" ht="13.5" customHeight="1">
      <c r="A644" s="2"/>
      <c r="B644" s="3"/>
      <c r="C644" s="3"/>
      <c r="D644" s="35"/>
      <c r="E644" s="35"/>
      <c r="F644" s="35"/>
      <c r="G644" s="35"/>
      <c r="H644" s="3"/>
      <c r="I644" s="2"/>
      <c r="J644" s="2"/>
      <c r="K644" s="2"/>
      <c r="L644" s="2"/>
      <c r="M644" s="2"/>
      <c r="N644" s="2"/>
      <c r="O644" s="2"/>
      <c r="P644" s="2"/>
      <c r="Q644" s="2"/>
      <c r="R644" s="2"/>
      <c r="S644" s="2"/>
      <c r="T644" s="2"/>
      <c r="U644" s="2"/>
      <c r="V644" s="2"/>
      <c r="W644" s="2"/>
      <c r="X644" s="2"/>
      <c r="Y644" s="2"/>
      <c r="Z644" s="2"/>
      <c r="AA644" s="2"/>
      <c r="AB644" s="2"/>
    </row>
    <row r="645" spans="1:28" ht="13.5" customHeight="1">
      <c r="A645" s="2"/>
      <c r="B645" s="3"/>
      <c r="C645" s="3"/>
      <c r="D645" s="35"/>
      <c r="E645" s="35"/>
      <c r="F645" s="35"/>
      <c r="G645" s="35"/>
      <c r="H645" s="3"/>
      <c r="I645" s="2"/>
      <c r="J645" s="2"/>
      <c r="K645" s="2"/>
      <c r="L645" s="2"/>
      <c r="M645" s="2"/>
      <c r="N645" s="2"/>
      <c r="O645" s="2"/>
      <c r="P645" s="2"/>
      <c r="Q645" s="2"/>
      <c r="R645" s="2"/>
      <c r="S645" s="2"/>
      <c r="T645" s="2"/>
      <c r="U645" s="2"/>
      <c r="V645" s="2"/>
      <c r="W645" s="2"/>
      <c r="X645" s="2"/>
      <c r="Y645" s="2"/>
      <c r="Z645" s="2"/>
      <c r="AA645" s="2"/>
      <c r="AB645" s="2"/>
    </row>
    <row r="646" spans="1:28" ht="13.5" customHeight="1">
      <c r="A646" s="2"/>
      <c r="B646" s="3"/>
      <c r="C646" s="3"/>
      <c r="D646" s="35"/>
      <c r="E646" s="35"/>
      <c r="F646" s="35"/>
      <c r="G646" s="35"/>
      <c r="H646" s="3"/>
      <c r="I646" s="2"/>
      <c r="J646" s="2"/>
      <c r="K646" s="2"/>
      <c r="L646" s="2"/>
      <c r="M646" s="2"/>
      <c r="N646" s="2"/>
      <c r="O646" s="2"/>
      <c r="P646" s="2"/>
      <c r="Q646" s="2"/>
      <c r="R646" s="2"/>
      <c r="S646" s="2"/>
      <c r="T646" s="2"/>
      <c r="U646" s="2"/>
      <c r="V646" s="2"/>
      <c r="W646" s="2"/>
      <c r="X646" s="2"/>
      <c r="Y646" s="2"/>
      <c r="Z646" s="2"/>
      <c r="AA646" s="2"/>
      <c r="AB646" s="2"/>
    </row>
    <row r="647" spans="1:28" ht="13.5" customHeight="1">
      <c r="A647" s="2"/>
      <c r="B647" s="3"/>
      <c r="C647" s="3"/>
      <c r="D647" s="35"/>
      <c r="E647" s="35"/>
      <c r="F647" s="35"/>
      <c r="G647" s="35"/>
      <c r="H647" s="3"/>
      <c r="I647" s="2"/>
      <c r="J647" s="2"/>
      <c r="K647" s="2"/>
      <c r="L647" s="2"/>
      <c r="M647" s="2"/>
      <c r="N647" s="2"/>
      <c r="O647" s="2"/>
      <c r="P647" s="2"/>
      <c r="Q647" s="2"/>
      <c r="R647" s="2"/>
      <c r="S647" s="2"/>
      <c r="T647" s="2"/>
      <c r="U647" s="2"/>
      <c r="V647" s="2"/>
      <c r="W647" s="2"/>
      <c r="X647" s="2"/>
      <c r="Y647" s="2"/>
      <c r="Z647" s="2"/>
      <c r="AA647" s="2"/>
      <c r="AB647" s="2"/>
    </row>
    <row r="648" spans="1:28" ht="13.5" customHeight="1">
      <c r="A648" s="2"/>
      <c r="B648" s="3"/>
      <c r="C648" s="3"/>
      <c r="D648" s="35"/>
      <c r="E648" s="35"/>
      <c r="F648" s="35"/>
      <c r="G648" s="35"/>
      <c r="H648" s="3"/>
      <c r="I648" s="2"/>
      <c r="J648" s="2"/>
      <c r="K648" s="2"/>
      <c r="L648" s="2"/>
      <c r="M648" s="2"/>
      <c r="N648" s="2"/>
      <c r="O648" s="2"/>
      <c r="P648" s="2"/>
      <c r="Q648" s="2"/>
      <c r="R648" s="2"/>
      <c r="S648" s="2"/>
      <c r="T648" s="2"/>
      <c r="U648" s="2"/>
      <c r="V648" s="2"/>
      <c r="W648" s="2"/>
      <c r="X648" s="2"/>
      <c r="Y648" s="2"/>
      <c r="Z648" s="2"/>
      <c r="AA648" s="2"/>
      <c r="AB648" s="2"/>
    </row>
    <row r="649" spans="1:28" ht="13.5" customHeight="1">
      <c r="A649" s="2"/>
      <c r="B649" s="3"/>
      <c r="C649" s="3"/>
      <c r="D649" s="35"/>
      <c r="E649" s="35"/>
      <c r="F649" s="35"/>
      <c r="G649" s="35"/>
      <c r="H649" s="3"/>
      <c r="I649" s="2"/>
      <c r="J649" s="2"/>
      <c r="K649" s="2"/>
      <c r="L649" s="2"/>
      <c r="M649" s="2"/>
      <c r="N649" s="2"/>
      <c r="O649" s="2"/>
      <c r="P649" s="2"/>
      <c r="Q649" s="2"/>
      <c r="R649" s="2"/>
      <c r="S649" s="2"/>
      <c r="T649" s="2"/>
      <c r="U649" s="2"/>
      <c r="V649" s="2"/>
      <c r="W649" s="2"/>
      <c r="X649" s="2"/>
      <c r="Y649" s="2"/>
      <c r="Z649" s="2"/>
      <c r="AA649" s="2"/>
      <c r="AB649" s="2"/>
    </row>
    <row r="650" spans="1:28" ht="13.5" customHeight="1">
      <c r="A650" s="2"/>
      <c r="B650" s="3"/>
      <c r="C650" s="3"/>
      <c r="D650" s="35"/>
      <c r="E650" s="35"/>
      <c r="F650" s="35"/>
      <c r="G650" s="35"/>
      <c r="H650" s="3"/>
      <c r="I650" s="2"/>
      <c r="J650" s="2"/>
      <c r="K650" s="2"/>
      <c r="L650" s="2"/>
      <c r="M650" s="2"/>
      <c r="N650" s="2"/>
      <c r="O650" s="2"/>
      <c r="P650" s="2"/>
      <c r="Q650" s="2"/>
      <c r="R650" s="2"/>
      <c r="S650" s="2"/>
      <c r="T650" s="2"/>
      <c r="U650" s="2"/>
      <c r="V650" s="2"/>
      <c r="W650" s="2"/>
      <c r="X650" s="2"/>
      <c r="Y650" s="2"/>
      <c r="Z650" s="2"/>
      <c r="AA650" s="2"/>
      <c r="AB650" s="2"/>
    </row>
    <row r="651" spans="1:28" ht="13.5" customHeight="1">
      <c r="A651" s="2"/>
      <c r="B651" s="3"/>
      <c r="C651" s="3"/>
      <c r="D651" s="35"/>
      <c r="E651" s="35"/>
      <c r="F651" s="35"/>
      <c r="G651" s="35"/>
      <c r="H651" s="3"/>
      <c r="I651" s="2"/>
      <c r="J651" s="2"/>
      <c r="K651" s="2"/>
      <c r="L651" s="2"/>
      <c r="M651" s="2"/>
      <c r="N651" s="2"/>
      <c r="O651" s="2"/>
      <c r="P651" s="2"/>
      <c r="Q651" s="2"/>
      <c r="R651" s="2"/>
      <c r="S651" s="2"/>
      <c r="T651" s="2"/>
      <c r="U651" s="2"/>
      <c r="V651" s="2"/>
      <c r="W651" s="2"/>
      <c r="X651" s="2"/>
      <c r="Y651" s="2"/>
      <c r="Z651" s="2"/>
      <c r="AA651" s="2"/>
      <c r="AB651" s="2"/>
    </row>
    <row r="652" spans="1:28" ht="13.5" customHeight="1">
      <c r="A652" s="2"/>
      <c r="B652" s="3"/>
      <c r="C652" s="3"/>
      <c r="D652" s="35"/>
      <c r="E652" s="35"/>
      <c r="F652" s="35"/>
      <c r="G652" s="35"/>
      <c r="H652" s="3"/>
      <c r="I652" s="2"/>
      <c r="J652" s="2"/>
      <c r="K652" s="2"/>
      <c r="L652" s="2"/>
      <c r="M652" s="2"/>
      <c r="N652" s="2"/>
      <c r="O652" s="2"/>
      <c r="P652" s="2"/>
      <c r="Q652" s="2"/>
      <c r="R652" s="2"/>
      <c r="S652" s="2"/>
      <c r="T652" s="2"/>
      <c r="U652" s="2"/>
      <c r="V652" s="2"/>
      <c r="W652" s="2"/>
      <c r="X652" s="2"/>
      <c r="Y652" s="2"/>
      <c r="Z652" s="2"/>
      <c r="AA652" s="2"/>
      <c r="AB652" s="2"/>
    </row>
    <row r="653" spans="1:28" ht="13.5" customHeight="1">
      <c r="A653" s="2"/>
      <c r="B653" s="3"/>
      <c r="C653" s="3"/>
      <c r="D653" s="35"/>
      <c r="E653" s="35"/>
      <c r="F653" s="35"/>
      <c r="G653" s="35"/>
      <c r="H653" s="3"/>
      <c r="I653" s="2"/>
      <c r="J653" s="2"/>
      <c r="K653" s="2"/>
      <c r="L653" s="2"/>
      <c r="M653" s="2"/>
      <c r="N653" s="2"/>
      <c r="O653" s="2"/>
      <c r="P653" s="2"/>
      <c r="Q653" s="2"/>
      <c r="R653" s="2"/>
      <c r="S653" s="2"/>
      <c r="T653" s="2"/>
      <c r="U653" s="2"/>
      <c r="V653" s="2"/>
      <c r="W653" s="2"/>
      <c r="X653" s="2"/>
      <c r="Y653" s="2"/>
      <c r="Z653" s="2"/>
      <c r="AA653" s="2"/>
      <c r="AB653" s="2"/>
    </row>
    <row r="654" spans="1:28" ht="13.5" customHeight="1">
      <c r="A654" s="2"/>
      <c r="B654" s="3"/>
      <c r="C654" s="3"/>
      <c r="D654" s="35"/>
      <c r="E654" s="35"/>
      <c r="F654" s="35"/>
      <c r="G654" s="35"/>
      <c r="H654" s="3"/>
      <c r="I654" s="2"/>
      <c r="J654" s="2"/>
      <c r="K654" s="2"/>
      <c r="L654" s="2"/>
      <c r="M654" s="2"/>
      <c r="N654" s="2"/>
      <c r="O654" s="2"/>
      <c r="P654" s="2"/>
      <c r="Q654" s="2"/>
      <c r="R654" s="2"/>
      <c r="S654" s="2"/>
      <c r="T654" s="2"/>
      <c r="U654" s="2"/>
      <c r="V654" s="2"/>
      <c r="W654" s="2"/>
      <c r="X654" s="2"/>
      <c r="Y654" s="2"/>
      <c r="Z654" s="2"/>
      <c r="AA654" s="2"/>
      <c r="AB654" s="2"/>
    </row>
    <row r="655" spans="1:28" ht="13.5" customHeight="1">
      <c r="A655" s="2"/>
      <c r="B655" s="3"/>
      <c r="C655" s="3"/>
      <c r="D655" s="35"/>
      <c r="E655" s="35"/>
      <c r="F655" s="35"/>
      <c r="G655" s="35"/>
      <c r="H655" s="3"/>
      <c r="I655" s="2"/>
      <c r="J655" s="2"/>
      <c r="K655" s="2"/>
      <c r="L655" s="2"/>
      <c r="M655" s="2"/>
      <c r="N655" s="2"/>
      <c r="O655" s="2"/>
      <c r="P655" s="2"/>
      <c r="Q655" s="2"/>
      <c r="R655" s="2"/>
      <c r="S655" s="2"/>
      <c r="T655" s="2"/>
      <c r="U655" s="2"/>
      <c r="V655" s="2"/>
      <c r="W655" s="2"/>
      <c r="X655" s="2"/>
      <c r="Y655" s="2"/>
      <c r="Z655" s="2"/>
      <c r="AA655" s="2"/>
      <c r="AB655" s="2"/>
    </row>
    <row r="656" spans="1:28" ht="13.5" customHeight="1">
      <c r="A656" s="2"/>
      <c r="B656" s="3"/>
      <c r="C656" s="3"/>
      <c r="D656" s="35"/>
      <c r="E656" s="35"/>
      <c r="F656" s="35"/>
      <c r="G656" s="35"/>
      <c r="H656" s="3"/>
      <c r="I656" s="2"/>
      <c r="J656" s="2"/>
      <c r="K656" s="2"/>
      <c r="L656" s="2"/>
      <c r="M656" s="2"/>
      <c r="N656" s="2"/>
      <c r="O656" s="2"/>
      <c r="P656" s="2"/>
      <c r="Q656" s="2"/>
      <c r="R656" s="2"/>
      <c r="S656" s="2"/>
      <c r="T656" s="2"/>
      <c r="U656" s="2"/>
      <c r="V656" s="2"/>
      <c r="W656" s="2"/>
      <c r="X656" s="2"/>
      <c r="Y656" s="2"/>
      <c r="Z656" s="2"/>
      <c r="AA656" s="2"/>
      <c r="AB656" s="2"/>
    </row>
    <row r="657" spans="1:28" ht="13.5" customHeight="1">
      <c r="A657" s="2"/>
      <c r="B657" s="3"/>
      <c r="C657" s="3"/>
      <c r="D657" s="35"/>
      <c r="E657" s="35"/>
      <c r="F657" s="35"/>
      <c r="G657" s="35"/>
      <c r="H657" s="3"/>
      <c r="I657" s="2"/>
      <c r="J657" s="2"/>
      <c r="K657" s="2"/>
      <c r="L657" s="2"/>
      <c r="M657" s="2"/>
      <c r="N657" s="2"/>
      <c r="O657" s="2"/>
      <c r="P657" s="2"/>
      <c r="Q657" s="2"/>
      <c r="R657" s="2"/>
      <c r="S657" s="2"/>
      <c r="T657" s="2"/>
      <c r="U657" s="2"/>
      <c r="V657" s="2"/>
      <c r="W657" s="2"/>
      <c r="X657" s="2"/>
      <c r="Y657" s="2"/>
      <c r="Z657" s="2"/>
      <c r="AA657" s="2"/>
      <c r="AB657" s="2"/>
    </row>
    <row r="658" spans="1:28" ht="13.5" customHeight="1">
      <c r="A658" s="2"/>
      <c r="B658" s="3"/>
      <c r="C658" s="3"/>
      <c r="D658" s="35"/>
      <c r="E658" s="35"/>
      <c r="F658" s="35"/>
      <c r="G658" s="35"/>
      <c r="H658" s="3"/>
      <c r="I658" s="2"/>
      <c r="J658" s="2"/>
      <c r="K658" s="2"/>
      <c r="L658" s="2"/>
      <c r="M658" s="2"/>
      <c r="N658" s="2"/>
      <c r="O658" s="2"/>
      <c r="P658" s="2"/>
      <c r="Q658" s="2"/>
      <c r="R658" s="2"/>
      <c r="S658" s="2"/>
      <c r="T658" s="2"/>
      <c r="U658" s="2"/>
      <c r="V658" s="2"/>
      <c r="W658" s="2"/>
      <c r="X658" s="2"/>
      <c r="Y658" s="2"/>
      <c r="Z658" s="2"/>
      <c r="AA658" s="2"/>
      <c r="AB658" s="2"/>
    </row>
    <row r="659" spans="1:28" ht="13.5" customHeight="1">
      <c r="A659" s="2"/>
      <c r="B659" s="3"/>
      <c r="C659" s="3"/>
      <c r="D659" s="35"/>
      <c r="E659" s="35"/>
      <c r="F659" s="35"/>
      <c r="G659" s="35"/>
      <c r="H659" s="3"/>
      <c r="I659" s="2"/>
      <c r="J659" s="2"/>
      <c r="K659" s="2"/>
      <c r="L659" s="2"/>
      <c r="M659" s="2"/>
      <c r="N659" s="2"/>
      <c r="O659" s="2"/>
      <c r="P659" s="2"/>
      <c r="Q659" s="2"/>
      <c r="R659" s="2"/>
      <c r="S659" s="2"/>
      <c r="T659" s="2"/>
      <c r="U659" s="2"/>
      <c r="V659" s="2"/>
      <c r="W659" s="2"/>
      <c r="X659" s="2"/>
      <c r="Y659" s="2"/>
      <c r="Z659" s="2"/>
      <c r="AA659" s="2"/>
      <c r="AB659" s="2"/>
    </row>
    <row r="660" spans="1:28" ht="13.5" customHeight="1">
      <c r="A660" s="2"/>
      <c r="B660" s="3"/>
      <c r="C660" s="3"/>
      <c r="D660" s="35"/>
      <c r="E660" s="35"/>
      <c r="F660" s="35"/>
      <c r="G660" s="35"/>
      <c r="H660" s="3"/>
      <c r="I660" s="2"/>
      <c r="J660" s="2"/>
      <c r="K660" s="2"/>
      <c r="L660" s="2"/>
      <c r="M660" s="2"/>
      <c r="N660" s="2"/>
      <c r="O660" s="2"/>
      <c r="P660" s="2"/>
      <c r="Q660" s="2"/>
      <c r="R660" s="2"/>
      <c r="S660" s="2"/>
      <c r="T660" s="2"/>
      <c r="U660" s="2"/>
      <c r="V660" s="2"/>
      <c r="W660" s="2"/>
      <c r="X660" s="2"/>
      <c r="Y660" s="2"/>
      <c r="Z660" s="2"/>
      <c r="AA660" s="2"/>
      <c r="AB660" s="2"/>
    </row>
    <row r="661" spans="1:28" ht="13.5" customHeight="1">
      <c r="A661" s="2"/>
      <c r="B661" s="3"/>
      <c r="C661" s="3"/>
      <c r="D661" s="35"/>
      <c r="E661" s="35"/>
      <c r="F661" s="35"/>
      <c r="G661" s="35"/>
      <c r="H661" s="3"/>
      <c r="I661" s="2"/>
      <c r="J661" s="2"/>
      <c r="K661" s="2"/>
      <c r="L661" s="2"/>
      <c r="M661" s="2"/>
      <c r="N661" s="2"/>
      <c r="O661" s="2"/>
      <c r="P661" s="2"/>
      <c r="Q661" s="2"/>
      <c r="R661" s="2"/>
      <c r="S661" s="2"/>
      <c r="T661" s="2"/>
      <c r="U661" s="2"/>
      <c r="V661" s="2"/>
      <c r="W661" s="2"/>
      <c r="X661" s="2"/>
      <c r="Y661" s="2"/>
      <c r="Z661" s="2"/>
      <c r="AA661" s="2"/>
      <c r="AB661" s="2"/>
    </row>
    <row r="662" spans="1:28" ht="13.5" customHeight="1">
      <c r="A662" s="2"/>
      <c r="B662" s="3"/>
      <c r="C662" s="3"/>
      <c r="D662" s="35"/>
      <c r="E662" s="35"/>
      <c r="F662" s="35"/>
      <c r="G662" s="35"/>
      <c r="H662" s="3"/>
      <c r="I662" s="2"/>
      <c r="J662" s="2"/>
      <c r="K662" s="2"/>
      <c r="L662" s="2"/>
      <c r="M662" s="2"/>
      <c r="N662" s="2"/>
      <c r="O662" s="2"/>
      <c r="P662" s="2"/>
      <c r="Q662" s="2"/>
      <c r="R662" s="2"/>
      <c r="S662" s="2"/>
      <c r="T662" s="2"/>
      <c r="U662" s="2"/>
      <c r="V662" s="2"/>
      <c r="W662" s="2"/>
      <c r="X662" s="2"/>
      <c r="Y662" s="2"/>
      <c r="Z662" s="2"/>
      <c r="AA662" s="2"/>
      <c r="AB662" s="2"/>
    </row>
    <row r="663" spans="1:28" ht="13.5" customHeight="1">
      <c r="A663" s="2"/>
      <c r="B663" s="3"/>
      <c r="C663" s="3"/>
      <c r="D663" s="35"/>
      <c r="E663" s="35"/>
      <c r="F663" s="35"/>
      <c r="G663" s="35"/>
      <c r="H663" s="3"/>
      <c r="I663" s="2"/>
      <c r="J663" s="2"/>
      <c r="K663" s="2"/>
      <c r="L663" s="2"/>
      <c r="M663" s="2"/>
      <c r="N663" s="2"/>
      <c r="O663" s="2"/>
      <c r="P663" s="2"/>
      <c r="Q663" s="2"/>
      <c r="R663" s="2"/>
      <c r="S663" s="2"/>
      <c r="T663" s="2"/>
      <c r="U663" s="2"/>
      <c r="V663" s="2"/>
      <c r="W663" s="2"/>
      <c r="X663" s="2"/>
      <c r="Y663" s="2"/>
      <c r="Z663" s="2"/>
      <c r="AA663" s="2"/>
      <c r="AB663" s="2"/>
    </row>
    <row r="664" spans="1:28" ht="13.5" customHeight="1">
      <c r="A664" s="2"/>
      <c r="B664" s="3"/>
      <c r="C664" s="3"/>
      <c r="D664" s="35"/>
      <c r="E664" s="35"/>
      <c r="F664" s="35"/>
      <c r="G664" s="35"/>
      <c r="H664" s="3"/>
      <c r="I664" s="2"/>
      <c r="J664" s="2"/>
      <c r="K664" s="2"/>
      <c r="L664" s="2"/>
      <c r="M664" s="2"/>
      <c r="N664" s="2"/>
      <c r="O664" s="2"/>
      <c r="P664" s="2"/>
      <c r="Q664" s="2"/>
      <c r="R664" s="2"/>
      <c r="S664" s="2"/>
      <c r="T664" s="2"/>
      <c r="U664" s="2"/>
      <c r="V664" s="2"/>
      <c r="W664" s="2"/>
      <c r="X664" s="2"/>
      <c r="Y664" s="2"/>
      <c r="Z664" s="2"/>
      <c r="AA664" s="2"/>
      <c r="AB664" s="2"/>
    </row>
    <row r="665" spans="1:28" ht="13.5" customHeight="1">
      <c r="A665" s="2"/>
      <c r="B665" s="3"/>
      <c r="C665" s="3"/>
      <c r="D665" s="35"/>
      <c r="E665" s="35"/>
      <c r="F665" s="35"/>
      <c r="G665" s="35"/>
      <c r="H665" s="3"/>
      <c r="I665" s="2"/>
      <c r="J665" s="2"/>
      <c r="K665" s="2"/>
      <c r="L665" s="2"/>
      <c r="M665" s="2"/>
      <c r="N665" s="2"/>
      <c r="O665" s="2"/>
      <c r="P665" s="2"/>
      <c r="Q665" s="2"/>
      <c r="R665" s="2"/>
      <c r="S665" s="2"/>
      <c r="T665" s="2"/>
      <c r="U665" s="2"/>
      <c r="V665" s="2"/>
      <c r="W665" s="2"/>
      <c r="X665" s="2"/>
      <c r="Y665" s="2"/>
      <c r="Z665" s="2"/>
      <c r="AA665" s="2"/>
      <c r="AB665" s="2"/>
    </row>
    <row r="666" spans="1:28" ht="13.5" customHeight="1">
      <c r="A666" s="2"/>
      <c r="B666" s="3"/>
      <c r="C666" s="3"/>
      <c r="D666" s="35"/>
      <c r="E666" s="35"/>
      <c r="F666" s="35"/>
      <c r="G666" s="35"/>
      <c r="H666" s="3"/>
      <c r="I666" s="2"/>
      <c r="J666" s="2"/>
      <c r="K666" s="2"/>
      <c r="L666" s="2"/>
      <c r="M666" s="2"/>
      <c r="N666" s="2"/>
      <c r="O666" s="2"/>
      <c r="P666" s="2"/>
      <c r="Q666" s="2"/>
      <c r="R666" s="2"/>
      <c r="S666" s="2"/>
      <c r="T666" s="2"/>
      <c r="U666" s="2"/>
      <c r="V666" s="2"/>
      <c r="W666" s="2"/>
      <c r="X666" s="2"/>
      <c r="Y666" s="2"/>
      <c r="Z666" s="2"/>
      <c r="AA666" s="2"/>
      <c r="AB666" s="2"/>
    </row>
    <row r="667" spans="1:28" ht="13.5" customHeight="1">
      <c r="A667" s="2"/>
      <c r="B667" s="3"/>
      <c r="C667" s="3"/>
      <c r="D667" s="35"/>
      <c r="E667" s="35"/>
      <c r="F667" s="35"/>
      <c r="G667" s="35"/>
      <c r="H667" s="3"/>
      <c r="I667" s="2"/>
      <c r="J667" s="2"/>
      <c r="K667" s="2"/>
      <c r="L667" s="2"/>
      <c r="M667" s="2"/>
      <c r="N667" s="2"/>
      <c r="O667" s="2"/>
      <c r="P667" s="2"/>
      <c r="Q667" s="2"/>
      <c r="R667" s="2"/>
      <c r="S667" s="2"/>
      <c r="T667" s="2"/>
      <c r="U667" s="2"/>
      <c r="V667" s="2"/>
      <c r="W667" s="2"/>
      <c r="X667" s="2"/>
      <c r="Y667" s="2"/>
      <c r="Z667" s="2"/>
      <c r="AA667" s="2"/>
      <c r="AB667" s="2"/>
    </row>
    <row r="668" spans="1:28" ht="13.5" customHeight="1">
      <c r="A668" s="2"/>
      <c r="B668" s="3"/>
      <c r="C668" s="3"/>
      <c r="D668" s="35"/>
      <c r="E668" s="35"/>
      <c r="F668" s="35"/>
      <c r="G668" s="35"/>
      <c r="H668" s="3"/>
      <c r="I668" s="2"/>
      <c r="J668" s="2"/>
      <c r="K668" s="2"/>
      <c r="L668" s="2"/>
      <c r="M668" s="2"/>
      <c r="N668" s="2"/>
      <c r="O668" s="2"/>
      <c r="P668" s="2"/>
      <c r="Q668" s="2"/>
      <c r="R668" s="2"/>
      <c r="S668" s="2"/>
      <c r="T668" s="2"/>
      <c r="U668" s="2"/>
      <c r="V668" s="2"/>
      <c r="W668" s="2"/>
      <c r="X668" s="2"/>
      <c r="Y668" s="2"/>
      <c r="Z668" s="2"/>
      <c r="AA668" s="2"/>
      <c r="AB668" s="2"/>
    </row>
    <row r="669" spans="1:28" ht="13.5" customHeight="1">
      <c r="A669" s="2"/>
      <c r="B669" s="3"/>
      <c r="C669" s="3"/>
      <c r="D669" s="35"/>
      <c r="E669" s="35"/>
      <c r="F669" s="35"/>
      <c r="G669" s="35"/>
      <c r="H669" s="3"/>
      <c r="I669" s="2"/>
      <c r="J669" s="2"/>
      <c r="K669" s="2"/>
      <c r="L669" s="2"/>
      <c r="M669" s="2"/>
      <c r="N669" s="2"/>
      <c r="O669" s="2"/>
      <c r="P669" s="2"/>
      <c r="Q669" s="2"/>
      <c r="R669" s="2"/>
      <c r="S669" s="2"/>
      <c r="T669" s="2"/>
      <c r="U669" s="2"/>
      <c r="V669" s="2"/>
      <c r="W669" s="2"/>
      <c r="X669" s="2"/>
      <c r="Y669" s="2"/>
      <c r="Z669" s="2"/>
      <c r="AA669" s="2"/>
      <c r="AB669" s="2"/>
    </row>
    <row r="670" spans="1:28" ht="13.5" customHeight="1">
      <c r="A670" s="2"/>
      <c r="B670" s="3"/>
      <c r="C670" s="3"/>
      <c r="D670" s="35"/>
      <c r="E670" s="35"/>
      <c r="F670" s="35"/>
      <c r="G670" s="35"/>
      <c r="H670" s="3"/>
      <c r="I670" s="2"/>
      <c r="J670" s="2"/>
      <c r="K670" s="2"/>
      <c r="L670" s="2"/>
      <c r="M670" s="2"/>
      <c r="N670" s="2"/>
      <c r="O670" s="2"/>
      <c r="P670" s="2"/>
      <c r="Q670" s="2"/>
      <c r="R670" s="2"/>
      <c r="S670" s="2"/>
      <c r="T670" s="2"/>
      <c r="U670" s="2"/>
      <c r="V670" s="2"/>
      <c r="W670" s="2"/>
      <c r="X670" s="2"/>
      <c r="Y670" s="2"/>
      <c r="Z670" s="2"/>
      <c r="AA670" s="2"/>
      <c r="AB670" s="2"/>
    </row>
    <row r="671" spans="1:28" ht="13.5" customHeight="1">
      <c r="A671" s="2"/>
      <c r="B671" s="3"/>
      <c r="C671" s="3"/>
      <c r="D671" s="35"/>
      <c r="E671" s="35"/>
      <c r="F671" s="35"/>
      <c r="G671" s="35"/>
      <c r="H671" s="3"/>
      <c r="I671" s="2"/>
      <c r="J671" s="2"/>
      <c r="K671" s="2"/>
      <c r="L671" s="2"/>
      <c r="M671" s="2"/>
      <c r="N671" s="2"/>
      <c r="O671" s="2"/>
      <c r="P671" s="2"/>
      <c r="Q671" s="2"/>
      <c r="R671" s="2"/>
      <c r="S671" s="2"/>
      <c r="T671" s="2"/>
      <c r="U671" s="2"/>
      <c r="V671" s="2"/>
      <c r="W671" s="2"/>
      <c r="X671" s="2"/>
      <c r="Y671" s="2"/>
      <c r="Z671" s="2"/>
      <c r="AA671" s="2"/>
      <c r="AB671" s="2"/>
    </row>
    <row r="672" spans="1:28" ht="13.5" customHeight="1">
      <c r="A672" s="2"/>
      <c r="B672" s="3"/>
      <c r="C672" s="3"/>
      <c r="D672" s="35"/>
      <c r="E672" s="35"/>
      <c r="F672" s="35"/>
      <c r="G672" s="35"/>
      <c r="H672" s="3"/>
      <c r="I672" s="2"/>
      <c r="J672" s="2"/>
      <c r="K672" s="2"/>
      <c r="L672" s="2"/>
      <c r="M672" s="2"/>
      <c r="N672" s="2"/>
      <c r="O672" s="2"/>
      <c r="P672" s="2"/>
      <c r="Q672" s="2"/>
      <c r="R672" s="2"/>
      <c r="S672" s="2"/>
      <c r="T672" s="2"/>
      <c r="U672" s="2"/>
      <c r="V672" s="2"/>
      <c r="W672" s="2"/>
      <c r="X672" s="2"/>
      <c r="Y672" s="2"/>
      <c r="Z672" s="2"/>
      <c r="AA672" s="2"/>
      <c r="AB672" s="2"/>
    </row>
    <row r="673" spans="1:28" ht="13.5" customHeight="1">
      <c r="A673" s="2"/>
      <c r="B673" s="3"/>
      <c r="C673" s="3"/>
      <c r="D673" s="35"/>
      <c r="E673" s="35"/>
      <c r="F673" s="35"/>
      <c r="G673" s="35"/>
      <c r="H673" s="3"/>
      <c r="I673" s="2"/>
      <c r="J673" s="2"/>
      <c r="K673" s="2"/>
      <c r="L673" s="2"/>
      <c r="M673" s="2"/>
      <c r="N673" s="2"/>
      <c r="O673" s="2"/>
      <c r="P673" s="2"/>
      <c r="Q673" s="2"/>
      <c r="R673" s="2"/>
      <c r="S673" s="2"/>
      <c r="T673" s="2"/>
      <c r="U673" s="2"/>
      <c r="V673" s="2"/>
      <c r="W673" s="2"/>
      <c r="X673" s="2"/>
      <c r="Y673" s="2"/>
      <c r="Z673" s="2"/>
      <c r="AA673" s="2"/>
      <c r="AB673" s="2"/>
    </row>
    <row r="674" spans="1:28" ht="13.5" customHeight="1">
      <c r="A674" s="2"/>
      <c r="B674" s="3"/>
      <c r="C674" s="3"/>
      <c r="D674" s="35"/>
      <c r="E674" s="35"/>
      <c r="F674" s="35"/>
      <c r="G674" s="35"/>
      <c r="H674" s="3"/>
      <c r="I674" s="2"/>
      <c r="J674" s="2"/>
      <c r="K674" s="2"/>
      <c r="L674" s="2"/>
      <c r="M674" s="2"/>
      <c r="N674" s="2"/>
      <c r="O674" s="2"/>
      <c r="P674" s="2"/>
      <c r="Q674" s="2"/>
      <c r="R674" s="2"/>
      <c r="S674" s="2"/>
      <c r="T674" s="2"/>
      <c r="U674" s="2"/>
      <c r="V674" s="2"/>
      <c r="W674" s="2"/>
      <c r="X674" s="2"/>
      <c r="Y674" s="2"/>
      <c r="Z674" s="2"/>
      <c r="AA674" s="2"/>
      <c r="AB674" s="2"/>
    </row>
    <row r="675" spans="1:28" ht="13.5" customHeight="1">
      <c r="A675" s="2"/>
      <c r="B675" s="3"/>
      <c r="C675" s="3"/>
      <c r="D675" s="35"/>
      <c r="E675" s="35"/>
      <c r="F675" s="35"/>
      <c r="G675" s="35"/>
      <c r="H675" s="3"/>
      <c r="I675" s="2"/>
      <c r="J675" s="2"/>
      <c r="K675" s="2"/>
      <c r="L675" s="2"/>
      <c r="M675" s="2"/>
      <c r="N675" s="2"/>
      <c r="O675" s="2"/>
      <c r="P675" s="2"/>
      <c r="Q675" s="2"/>
      <c r="R675" s="2"/>
      <c r="S675" s="2"/>
      <c r="T675" s="2"/>
      <c r="U675" s="2"/>
      <c r="V675" s="2"/>
      <c r="W675" s="2"/>
      <c r="X675" s="2"/>
      <c r="Y675" s="2"/>
      <c r="Z675" s="2"/>
      <c r="AA675" s="2"/>
      <c r="AB675" s="2"/>
    </row>
    <row r="676" spans="1:28" ht="13.5" customHeight="1">
      <c r="A676" s="2"/>
      <c r="B676" s="3"/>
      <c r="C676" s="3"/>
      <c r="D676" s="35"/>
      <c r="E676" s="35"/>
      <c r="F676" s="35"/>
      <c r="G676" s="35"/>
      <c r="H676" s="3"/>
      <c r="I676" s="2"/>
      <c r="J676" s="2"/>
      <c r="K676" s="2"/>
      <c r="L676" s="2"/>
      <c r="M676" s="2"/>
      <c r="N676" s="2"/>
      <c r="O676" s="2"/>
      <c r="P676" s="2"/>
      <c r="Q676" s="2"/>
      <c r="R676" s="2"/>
      <c r="S676" s="2"/>
      <c r="T676" s="2"/>
      <c r="U676" s="2"/>
      <c r="V676" s="2"/>
      <c r="W676" s="2"/>
      <c r="X676" s="2"/>
      <c r="Y676" s="2"/>
      <c r="Z676" s="2"/>
      <c r="AA676" s="2"/>
      <c r="AB676" s="2"/>
    </row>
    <row r="677" spans="1:28" ht="13.5" customHeight="1">
      <c r="A677" s="2"/>
      <c r="B677" s="3"/>
      <c r="C677" s="3"/>
      <c r="D677" s="35"/>
      <c r="E677" s="35"/>
      <c r="F677" s="35"/>
      <c r="G677" s="35"/>
      <c r="H677" s="3"/>
      <c r="I677" s="2"/>
      <c r="J677" s="2"/>
      <c r="K677" s="2"/>
      <c r="L677" s="2"/>
      <c r="M677" s="2"/>
      <c r="N677" s="2"/>
      <c r="O677" s="2"/>
      <c r="P677" s="2"/>
      <c r="Q677" s="2"/>
      <c r="R677" s="2"/>
      <c r="S677" s="2"/>
      <c r="T677" s="2"/>
      <c r="U677" s="2"/>
      <c r="V677" s="2"/>
      <c r="W677" s="2"/>
      <c r="X677" s="2"/>
      <c r="Y677" s="2"/>
      <c r="Z677" s="2"/>
      <c r="AA677" s="2"/>
      <c r="AB677" s="2"/>
    </row>
    <row r="678" spans="1:28" ht="13.5" customHeight="1">
      <c r="A678" s="2"/>
      <c r="B678" s="3"/>
      <c r="C678" s="3"/>
      <c r="D678" s="35"/>
      <c r="E678" s="35"/>
      <c r="F678" s="35"/>
      <c r="G678" s="35"/>
      <c r="H678" s="3"/>
      <c r="I678" s="2"/>
      <c r="J678" s="2"/>
      <c r="K678" s="2"/>
      <c r="L678" s="2"/>
      <c r="M678" s="2"/>
      <c r="N678" s="2"/>
      <c r="O678" s="2"/>
      <c r="P678" s="2"/>
      <c r="Q678" s="2"/>
      <c r="R678" s="2"/>
      <c r="S678" s="2"/>
      <c r="T678" s="2"/>
      <c r="U678" s="2"/>
      <c r="V678" s="2"/>
      <c r="W678" s="2"/>
      <c r="X678" s="2"/>
      <c r="Y678" s="2"/>
      <c r="Z678" s="2"/>
      <c r="AA678" s="2"/>
      <c r="AB678" s="2"/>
    </row>
    <row r="679" spans="1:28" ht="13.5" customHeight="1">
      <c r="A679" s="2"/>
      <c r="B679" s="3"/>
      <c r="C679" s="3"/>
      <c r="D679" s="35"/>
      <c r="E679" s="35"/>
      <c r="F679" s="35"/>
      <c r="G679" s="35"/>
      <c r="H679" s="3"/>
      <c r="I679" s="2"/>
      <c r="J679" s="2"/>
      <c r="K679" s="2"/>
      <c r="L679" s="2"/>
      <c r="M679" s="2"/>
      <c r="N679" s="2"/>
      <c r="O679" s="2"/>
      <c r="P679" s="2"/>
      <c r="Q679" s="2"/>
      <c r="R679" s="2"/>
      <c r="S679" s="2"/>
      <c r="T679" s="2"/>
      <c r="U679" s="2"/>
      <c r="V679" s="2"/>
      <c r="W679" s="2"/>
      <c r="X679" s="2"/>
      <c r="Y679" s="2"/>
      <c r="Z679" s="2"/>
      <c r="AA679" s="2"/>
      <c r="AB679" s="2"/>
    </row>
    <row r="680" spans="1:28" ht="13.5" customHeight="1">
      <c r="A680" s="2"/>
      <c r="B680" s="3"/>
      <c r="C680" s="3"/>
      <c r="D680" s="35"/>
      <c r="E680" s="35"/>
      <c r="F680" s="35"/>
      <c r="G680" s="35"/>
      <c r="H680" s="3"/>
      <c r="I680" s="2"/>
      <c r="J680" s="2"/>
      <c r="K680" s="2"/>
      <c r="L680" s="2"/>
      <c r="M680" s="2"/>
      <c r="N680" s="2"/>
      <c r="O680" s="2"/>
      <c r="P680" s="2"/>
      <c r="Q680" s="2"/>
      <c r="R680" s="2"/>
      <c r="S680" s="2"/>
      <c r="T680" s="2"/>
      <c r="U680" s="2"/>
      <c r="V680" s="2"/>
      <c r="W680" s="2"/>
      <c r="X680" s="2"/>
      <c r="Y680" s="2"/>
      <c r="Z680" s="2"/>
      <c r="AA680" s="2"/>
      <c r="AB680" s="2"/>
    </row>
    <row r="681" spans="1:28" ht="13.5" customHeight="1">
      <c r="A681" s="2"/>
      <c r="B681" s="3"/>
      <c r="C681" s="3"/>
      <c r="D681" s="35"/>
      <c r="E681" s="35"/>
      <c r="F681" s="35"/>
      <c r="G681" s="35"/>
      <c r="H681" s="3"/>
      <c r="I681" s="2"/>
      <c r="J681" s="2"/>
      <c r="K681" s="2"/>
      <c r="L681" s="2"/>
      <c r="M681" s="2"/>
      <c r="N681" s="2"/>
      <c r="O681" s="2"/>
      <c r="P681" s="2"/>
      <c r="Q681" s="2"/>
      <c r="R681" s="2"/>
      <c r="S681" s="2"/>
      <c r="T681" s="2"/>
      <c r="U681" s="2"/>
      <c r="V681" s="2"/>
      <c r="W681" s="2"/>
      <c r="X681" s="2"/>
      <c r="Y681" s="2"/>
      <c r="Z681" s="2"/>
      <c r="AA681" s="2"/>
      <c r="AB681" s="2"/>
    </row>
    <row r="682" spans="1:28" ht="13.5" customHeight="1">
      <c r="A682" s="2"/>
      <c r="B682" s="3"/>
      <c r="C682" s="3"/>
      <c r="D682" s="35"/>
      <c r="E682" s="35"/>
      <c r="F682" s="35"/>
      <c r="G682" s="35"/>
      <c r="H682" s="3"/>
      <c r="I682" s="2"/>
      <c r="J682" s="2"/>
      <c r="K682" s="2"/>
      <c r="L682" s="2"/>
      <c r="M682" s="2"/>
      <c r="N682" s="2"/>
      <c r="O682" s="2"/>
      <c r="P682" s="2"/>
      <c r="Q682" s="2"/>
      <c r="R682" s="2"/>
      <c r="S682" s="2"/>
      <c r="T682" s="2"/>
      <c r="U682" s="2"/>
      <c r="V682" s="2"/>
      <c r="W682" s="2"/>
      <c r="X682" s="2"/>
      <c r="Y682" s="2"/>
      <c r="Z682" s="2"/>
      <c r="AA682" s="2"/>
      <c r="AB682" s="2"/>
    </row>
    <row r="683" spans="1:28" ht="13.5" customHeight="1">
      <c r="A683" s="2"/>
      <c r="B683" s="3"/>
      <c r="C683" s="3"/>
      <c r="D683" s="35"/>
      <c r="E683" s="35"/>
      <c r="F683" s="35"/>
      <c r="G683" s="35"/>
      <c r="H683" s="3"/>
      <c r="I683" s="2"/>
      <c r="J683" s="2"/>
      <c r="K683" s="2"/>
      <c r="L683" s="2"/>
      <c r="M683" s="2"/>
      <c r="N683" s="2"/>
      <c r="O683" s="2"/>
      <c r="P683" s="2"/>
      <c r="Q683" s="2"/>
      <c r="R683" s="2"/>
      <c r="S683" s="2"/>
      <c r="T683" s="2"/>
      <c r="U683" s="2"/>
      <c r="V683" s="2"/>
      <c r="W683" s="2"/>
      <c r="X683" s="2"/>
      <c r="Y683" s="2"/>
      <c r="Z683" s="2"/>
      <c r="AA683" s="2"/>
      <c r="AB683" s="2"/>
    </row>
    <row r="684" spans="1:28" ht="13.5" customHeight="1">
      <c r="A684" s="2"/>
      <c r="B684" s="3"/>
      <c r="C684" s="3"/>
      <c r="D684" s="35"/>
      <c r="E684" s="35"/>
      <c r="F684" s="35"/>
      <c r="G684" s="35"/>
      <c r="H684" s="3"/>
      <c r="I684" s="2"/>
      <c r="J684" s="2"/>
      <c r="K684" s="2"/>
      <c r="L684" s="2"/>
      <c r="M684" s="2"/>
      <c r="N684" s="2"/>
      <c r="O684" s="2"/>
      <c r="P684" s="2"/>
      <c r="Q684" s="2"/>
      <c r="R684" s="2"/>
      <c r="S684" s="2"/>
      <c r="T684" s="2"/>
      <c r="U684" s="2"/>
      <c r="V684" s="2"/>
      <c r="W684" s="2"/>
      <c r="X684" s="2"/>
      <c r="Y684" s="2"/>
      <c r="Z684" s="2"/>
      <c r="AA684" s="2"/>
      <c r="AB684" s="2"/>
    </row>
    <row r="685" spans="1:28" ht="13.5" customHeight="1">
      <c r="A685" s="2"/>
      <c r="B685" s="3"/>
      <c r="C685" s="3"/>
      <c r="D685" s="35"/>
      <c r="E685" s="35"/>
      <c r="F685" s="35"/>
      <c r="G685" s="35"/>
      <c r="H685" s="3"/>
      <c r="I685" s="2"/>
      <c r="J685" s="2"/>
      <c r="K685" s="2"/>
      <c r="L685" s="2"/>
      <c r="M685" s="2"/>
      <c r="N685" s="2"/>
      <c r="O685" s="2"/>
      <c r="P685" s="2"/>
      <c r="Q685" s="2"/>
      <c r="R685" s="2"/>
      <c r="S685" s="2"/>
      <c r="T685" s="2"/>
      <c r="U685" s="2"/>
      <c r="V685" s="2"/>
      <c r="W685" s="2"/>
      <c r="X685" s="2"/>
      <c r="Y685" s="2"/>
      <c r="Z685" s="2"/>
      <c r="AA685" s="2"/>
      <c r="AB685" s="2"/>
    </row>
    <row r="686" spans="1:28" ht="13.5" customHeight="1">
      <c r="A686" s="2"/>
      <c r="B686" s="3"/>
      <c r="C686" s="3"/>
      <c r="D686" s="35"/>
      <c r="E686" s="35"/>
      <c r="F686" s="35"/>
      <c r="G686" s="35"/>
      <c r="H686" s="3"/>
      <c r="I686" s="2"/>
      <c r="J686" s="2"/>
      <c r="K686" s="2"/>
      <c r="L686" s="2"/>
      <c r="M686" s="2"/>
      <c r="N686" s="2"/>
      <c r="O686" s="2"/>
      <c r="P686" s="2"/>
      <c r="Q686" s="2"/>
      <c r="R686" s="2"/>
      <c r="S686" s="2"/>
      <c r="T686" s="2"/>
      <c r="U686" s="2"/>
      <c r="V686" s="2"/>
      <c r="W686" s="2"/>
      <c r="X686" s="2"/>
      <c r="Y686" s="2"/>
      <c r="Z686" s="2"/>
      <c r="AA686" s="2"/>
      <c r="AB686" s="2"/>
    </row>
    <row r="687" spans="1:28" ht="13.5" customHeight="1">
      <c r="A687" s="2"/>
      <c r="B687" s="3"/>
      <c r="C687" s="3"/>
      <c r="D687" s="35"/>
      <c r="E687" s="35"/>
      <c r="F687" s="35"/>
      <c r="G687" s="35"/>
      <c r="H687" s="3"/>
      <c r="I687" s="2"/>
      <c r="J687" s="2"/>
      <c r="K687" s="2"/>
      <c r="L687" s="2"/>
      <c r="M687" s="2"/>
      <c r="N687" s="2"/>
      <c r="O687" s="2"/>
      <c r="P687" s="2"/>
      <c r="Q687" s="2"/>
      <c r="R687" s="2"/>
      <c r="S687" s="2"/>
      <c r="T687" s="2"/>
      <c r="U687" s="2"/>
      <c r="V687" s="2"/>
      <c r="W687" s="2"/>
      <c r="X687" s="2"/>
      <c r="Y687" s="2"/>
      <c r="Z687" s="2"/>
      <c r="AA687" s="2"/>
      <c r="AB687" s="2"/>
    </row>
    <row r="688" spans="1:28" ht="13.5" customHeight="1">
      <c r="A688" s="2"/>
      <c r="B688" s="3"/>
      <c r="C688" s="3"/>
      <c r="D688" s="35"/>
      <c r="E688" s="35"/>
      <c r="F688" s="35"/>
      <c r="G688" s="35"/>
      <c r="H688" s="3"/>
      <c r="I688" s="2"/>
      <c r="J688" s="2"/>
      <c r="K688" s="2"/>
      <c r="L688" s="2"/>
      <c r="M688" s="2"/>
      <c r="N688" s="2"/>
      <c r="O688" s="2"/>
      <c r="P688" s="2"/>
      <c r="Q688" s="2"/>
      <c r="R688" s="2"/>
      <c r="S688" s="2"/>
      <c r="T688" s="2"/>
      <c r="U688" s="2"/>
      <c r="V688" s="2"/>
      <c r="W688" s="2"/>
      <c r="X688" s="2"/>
      <c r="Y688" s="2"/>
      <c r="Z688" s="2"/>
      <c r="AA688" s="2"/>
      <c r="AB688" s="2"/>
    </row>
    <row r="689" spans="1:28" ht="13.5" customHeight="1">
      <c r="A689" s="2"/>
      <c r="B689" s="3"/>
      <c r="C689" s="3"/>
      <c r="D689" s="35"/>
      <c r="E689" s="35"/>
      <c r="F689" s="35"/>
      <c r="G689" s="35"/>
      <c r="H689" s="3"/>
      <c r="I689" s="2"/>
      <c r="J689" s="2"/>
      <c r="K689" s="2"/>
      <c r="L689" s="2"/>
      <c r="M689" s="2"/>
      <c r="N689" s="2"/>
      <c r="O689" s="2"/>
      <c r="P689" s="2"/>
      <c r="Q689" s="2"/>
      <c r="R689" s="2"/>
      <c r="S689" s="2"/>
      <c r="T689" s="2"/>
      <c r="U689" s="2"/>
      <c r="V689" s="2"/>
      <c r="W689" s="2"/>
      <c r="X689" s="2"/>
      <c r="Y689" s="2"/>
      <c r="Z689" s="2"/>
      <c r="AA689" s="2"/>
      <c r="AB689" s="2"/>
    </row>
    <row r="690" spans="1:28" ht="13.5" customHeight="1">
      <c r="A690" s="2"/>
      <c r="B690" s="3"/>
      <c r="C690" s="3"/>
      <c r="D690" s="35"/>
      <c r="E690" s="35"/>
      <c r="F690" s="35"/>
      <c r="G690" s="35"/>
      <c r="H690" s="3"/>
      <c r="I690" s="2"/>
      <c r="J690" s="2"/>
      <c r="K690" s="2"/>
      <c r="L690" s="2"/>
      <c r="M690" s="2"/>
      <c r="N690" s="2"/>
      <c r="O690" s="2"/>
      <c r="P690" s="2"/>
      <c r="Q690" s="2"/>
      <c r="R690" s="2"/>
      <c r="S690" s="2"/>
      <c r="T690" s="2"/>
      <c r="U690" s="2"/>
      <c r="V690" s="2"/>
      <c r="W690" s="2"/>
      <c r="X690" s="2"/>
      <c r="Y690" s="2"/>
      <c r="Z690" s="2"/>
      <c r="AA690" s="2"/>
      <c r="AB690" s="2"/>
    </row>
    <row r="691" spans="1:28" ht="13.5" customHeight="1">
      <c r="A691" s="2"/>
      <c r="B691" s="3"/>
      <c r="C691" s="3"/>
      <c r="D691" s="35"/>
      <c r="E691" s="35"/>
      <c r="F691" s="35"/>
      <c r="G691" s="35"/>
      <c r="H691" s="3"/>
      <c r="I691" s="2"/>
      <c r="J691" s="2"/>
      <c r="K691" s="2"/>
      <c r="L691" s="2"/>
      <c r="M691" s="2"/>
      <c r="N691" s="2"/>
      <c r="O691" s="2"/>
      <c r="P691" s="2"/>
      <c r="Q691" s="2"/>
      <c r="R691" s="2"/>
      <c r="S691" s="2"/>
      <c r="T691" s="2"/>
      <c r="U691" s="2"/>
      <c r="V691" s="2"/>
      <c r="W691" s="2"/>
      <c r="X691" s="2"/>
      <c r="Y691" s="2"/>
      <c r="Z691" s="2"/>
      <c r="AA691" s="2"/>
      <c r="AB691" s="2"/>
    </row>
    <row r="692" spans="1:28" ht="13.5" customHeight="1">
      <c r="A692" s="2"/>
      <c r="B692" s="3"/>
      <c r="C692" s="3"/>
      <c r="D692" s="35"/>
      <c r="E692" s="35"/>
      <c r="F692" s="35"/>
      <c r="G692" s="35"/>
      <c r="H692" s="3"/>
      <c r="I692" s="2"/>
      <c r="J692" s="2"/>
      <c r="K692" s="2"/>
      <c r="L692" s="2"/>
      <c r="M692" s="2"/>
      <c r="N692" s="2"/>
      <c r="O692" s="2"/>
      <c r="P692" s="2"/>
      <c r="Q692" s="2"/>
      <c r="R692" s="2"/>
      <c r="S692" s="2"/>
      <c r="T692" s="2"/>
      <c r="U692" s="2"/>
      <c r="V692" s="2"/>
      <c r="W692" s="2"/>
      <c r="X692" s="2"/>
      <c r="Y692" s="2"/>
      <c r="Z692" s="2"/>
      <c r="AA692" s="2"/>
      <c r="AB692" s="2"/>
    </row>
    <row r="693" spans="1:28" ht="13.5" customHeight="1">
      <c r="A693" s="2"/>
      <c r="B693" s="3"/>
      <c r="C693" s="3"/>
      <c r="D693" s="35"/>
      <c r="E693" s="35"/>
      <c r="F693" s="35"/>
      <c r="G693" s="35"/>
      <c r="H693" s="3"/>
      <c r="I693" s="2"/>
      <c r="J693" s="2"/>
      <c r="K693" s="2"/>
      <c r="L693" s="2"/>
      <c r="M693" s="2"/>
      <c r="N693" s="2"/>
      <c r="O693" s="2"/>
      <c r="P693" s="2"/>
      <c r="Q693" s="2"/>
      <c r="R693" s="2"/>
      <c r="S693" s="2"/>
      <c r="T693" s="2"/>
      <c r="U693" s="2"/>
      <c r="V693" s="2"/>
      <c r="W693" s="2"/>
      <c r="X693" s="2"/>
      <c r="Y693" s="2"/>
      <c r="Z693" s="2"/>
      <c r="AA693" s="2"/>
      <c r="AB693" s="2"/>
    </row>
    <row r="694" spans="1:28" ht="13.5" customHeight="1">
      <c r="A694" s="2"/>
      <c r="B694" s="3"/>
      <c r="C694" s="3"/>
      <c r="D694" s="35"/>
      <c r="E694" s="35"/>
      <c r="F694" s="35"/>
      <c r="G694" s="35"/>
      <c r="H694" s="3"/>
      <c r="I694" s="2"/>
      <c r="J694" s="2"/>
      <c r="K694" s="2"/>
      <c r="L694" s="2"/>
      <c r="M694" s="2"/>
      <c r="N694" s="2"/>
      <c r="O694" s="2"/>
      <c r="P694" s="2"/>
      <c r="Q694" s="2"/>
      <c r="R694" s="2"/>
      <c r="S694" s="2"/>
      <c r="T694" s="2"/>
      <c r="U694" s="2"/>
      <c r="V694" s="2"/>
      <c r="W694" s="2"/>
      <c r="X694" s="2"/>
      <c r="Y694" s="2"/>
      <c r="Z694" s="2"/>
      <c r="AA694" s="2"/>
      <c r="AB694" s="2"/>
    </row>
    <row r="695" spans="1:28" ht="13.5" customHeight="1">
      <c r="A695" s="2"/>
      <c r="B695" s="3"/>
      <c r="C695" s="3"/>
      <c r="D695" s="35"/>
      <c r="E695" s="35"/>
      <c r="F695" s="35"/>
      <c r="G695" s="35"/>
      <c r="H695" s="3"/>
      <c r="I695" s="2"/>
      <c r="J695" s="2"/>
      <c r="K695" s="2"/>
      <c r="L695" s="2"/>
      <c r="M695" s="2"/>
      <c r="N695" s="2"/>
      <c r="O695" s="2"/>
      <c r="P695" s="2"/>
      <c r="Q695" s="2"/>
      <c r="R695" s="2"/>
      <c r="S695" s="2"/>
      <c r="T695" s="2"/>
      <c r="U695" s="2"/>
      <c r="V695" s="2"/>
      <c r="W695" s="2"/>
      <c r="X695" s="2"/>
      <c r="Y695" s="2"/>
      <c r="Z695" s="2"/>
      <c r="AA695" s="2"/>
      <c r="AB695" s="2"/>
    </row>
    <row r="696" spans="1:28" ht="13.5" customHeight="1">
      <c r="A696" s="2"/>
      <c r="B696" s="3"/>
      <c r="C696" s="3"/>
      <c r="D696" s="35"/>
      <c r="E696" s="35"/>
      <c r="F696" s="35"/>
      <c r="G696" s="35"/>
      <c r="H696" s="3"/>
      <c r="I696" s="2"/>
      <c r="J696" s="2"/>
      <c r="K696" s="2"/>
      <c r="L696" s="2"/>
      <c r="M696" s="2"/>
      <c r="N696" s="2"/>
      <c r="O696" s="2"/>
      <c r="P696" s="2"/>
      <c r="Q696" s="2"/>
      <c r="R696" s="2"/>
      <c r="S696" s="2"/>
      <c r="T696" s="2"/>
      <c r="U696" s="2"/>
      <c r="V696" s="2"/>
      <c r="W696" s="2"/>
      <c r="X696" s="2"/>
      <c r="Y696" s="2"/>
      <c r="Z696" s="2"/>
      <c r="AA696" s="2"/>
      <c r="AB696" s="2"/>
    </row>
    <row r="697" spans="1:28" ht="13.5" customHeight="1">
      <c r="A697" s="2"/>
      <c r="B697" s="3"/>
      <c r="C697" s="3"/>
      <c r="D697" s="35"/>
      <c r="E697" s="35"/>
      <c r="F697" s="35"/>
      <c r="G697" s="35"/>
      <c r="H697" s="3"/>
      <c r="I697" s="2"/>
      <c r="J697" s="2"/>
      <c r="K697" s="2"/>
      <c r="L697" s="2"/>
      <c r="M697" s="2"/>
      <c r="N697" s="2"/>
      <c r="O697" s="2"/>
      <c r="P697" s="2"/>
      <c r="Q697" s="2"/>
      <c r="R697" s="2"/>
      <c r="S697" s="2"/>
      <c r="T697" s="2"/>
      <c r="U697" s="2"/>
      <c r="V697" s="2"/>
      <c r="W697" s="2"/>
      <c r="X697" s="2"/>
      <c r="Y697" s="2"/>
      <c r="Z697" s="2"/>
      <c r="AA697" s="2"/>
      <c r="AB697" s="2"/>
    </row>
    <row r="698" spans="1:28" ht="13.5" customHeight="1">
      <c r="A698" s="2"/>
      <c r="B698" s="3"/>
      <c r="C698" s="3"/>
      <c r="D698" s="35"/>
      <c r="E698" s="35"/>
      <c r="F698" s="35"/>
      <c r="G698" s="35"/>
      <c r="H698" s="3"/>
      <c r="I698" s="2"/>
      <c r="J698" s="2"/>
      <c r="K698" s="2"/>
      <c r="L698" s="2"/>
      <c r="M698" s="2"/>
      <c r="N698" s="2"/>
      <c r="O698" s="2"/>
      <c r="P698" s="2"/>
      <c r="Q698" s="2"/>
      <c r="R698" s="2"/>
      <c r="S698" s="2"/>
      <c r="T698" s="2"/>
      <c r="U698" s="2"/>
      <c r="V698" s="2"/>
      <c r="W698" s="2"/>
      <c r="X698" s="2"/>
      <c r="Y698" s="2"/>
      <c r="Z698" s="2"/>
      <c r="AA698" s="2"/>
      <c r="AB698" s="2"/>
    </row>
    <row r="699" spans="1:28" ht="13.5" customHeight="1">
      <c r="A699" s="2"/>
      <c r="B699" s="3"/>
      <c r="C699" s="3"/>
      <c r="D699" s="35"/>
      <c r="E699" s="35"/>
      <c r="F699" s="35"/>
      <c r="G699" s="35"/>
      <c r="H699" s="3"/>
      <c r="I699" s="2"/>
      <c r="J699" s="2"/>
      <c r="K699" s="2"/>
      <c r="L699" s="2"/>
      <c r="M699" s="2"/>
      <c r="N699" s="2"/>
      <c r="O699" s="2"/>
      <c r="P699" s="2"/>
      <c r="Q699" s="2"/>
      <c r="R699" s="2"/>
      <c r="S699" s="2"/>
      <c r="T699" s="2"/>
      <c r="U699" s="2"/>
      <c r="V699" s="2"/>
      <c r="W699" s="2"/>
      <c r="X699" s="2"/>
      <c r="Y699" s="2"/>
      <c r="Z699" s="2"/>
      <c r="AA699" s="2"/>
      <c r="AB699" s="2"/>
    </row>
    <row r="700" spans="1:28" ht="13.5" customHeight="1">
      <c r="A700" s="2"/>
      <c r="B700" s="3"/>
      <c r="C700" s="3"/>
      <c r="D700" s="35"/>
      <c r="E700" s="35"/>
      <c r="F700" s="35"/>
      <c r="G700" s="35"/>
      <c r="H700" s="3"/>
      <c r="I700" s="2"/>
      <c r="J700" s="2"/>
      <c r="K700" s="2"/>
      <c r="L700" s="2"/>
      <c r="M700" s="2"/>
      <c r="N700" s="2"/>
      <c r="O700" s="2"/>
      <c r="P700" s="2"/>
      <c r="Q700" s="2"/>
      <c r="R700" s="2"/>
      <c r="S700" s="2"/>
      <c r="T700" s="2"/>
      <c r="U700" s="2"/>
      <c r="V700" s="2"/>
      <c r="W700" s="2"/>
      <c r="X700" s="2"/>
      <c r="Y700" s="2"/>
      <c r="Z700" s="2"/>
      <c r="AA700" s="2"/>
      <c r="AB700" s="2"/>
    </row>
    <row r="701" spans="1:28" ht="13.5" customHeight="1">
      <c r="A701" s="2"/>
      <c r="B701" s="3"/>
      <c r="C701" s="3"/>
      <c r="D701" s="35"/>
      <c r="E701" s="35"/>
      <c r="F701" s="35"/>
      <c r="G701" s="35"/>
      <c r="H701" s="3"/>
      <c r="I701" s="2"/>
      <c r="J701" s="2"/>
      <c r="K701" s="2"/>
      <c r="L701" s="2"/>
      <c r="M701" s="2"/>
      <c r="N701" s="2"/>
      <c r="O701" s="2"/>
      <c r="P701" s="2"/>
      <c r="Q701" s="2"/>
      <c r="R701" s="2"/>
      <c r="S701" s="2"/>
      <c r="T701" s="2"/>
      <c r="U701" s="2"/>
      <c r="V701" s="2"/>
      <c r="W701" s="2"/>
      <c r="X701" s="2"/>
      <c r="Y701" s="2"/>
      <c r="Z701" s="2"/>
      <c r="AA701" s="2"/>
      <c r="AB701" s="2"/>
    </row>
    <row r="702" spans="1:28" ht="13.5" customHeight="1">
      <c r="A702" s="2"/>
      <c r="B702" s="3"/>
      <c r="C702" s="3"/>
      <c r="D702" s="35"/>
      <c r="E702" s="35"/>
      <c r="F702" s="35"/>
      <c r="G702" s="35"/>
      <c r="H702" s="3"/>
      <c r="I702" s="2"/>
      <c r="J702" s="2"/>
      <c r="K702" s="2"/>
      <c r="L702" s="2"/>
      <c r="M702" s="2"/>
      <c r="N702" s="2"/>
      <c r="O702" s="2"/>
      <c r="P702" s="2"/>
      <c r="Q702" s="2"/>
      <c r="R702" s="2"/>
      <c r="S702" s="2"/>
      <c r="T702" s="2"/>
      <c r="U702" s="2"/>
      <c r="V702" s="2"/>
      <c r="W702" s="2"/>
      <c r="X702" s="2"/>
      <c r="Y702" s="2"/>
      <c r="Z702" s="2"/>
      <c r="AA702" s="2"/>
      <c r="AB702" s="2"/>
    </row>
    <row r="703" spans="1:28" ht="13.5" customHeight="1">
      <c r="A703" s="2"/>
      <c r="B703" s="3"/>
      <c r="C703" s="3"/>
      <c r="D703" s="35"/>
      <c r="E703" s="35"/>
      <c r="F703" s="35"/>
      <c r="G703" s="35"/>
      <c r="H703" s="3"/>
      <c r="I703" s="2"/>
      <c r="J703" s="2"/>
      <c r="K703" s="2"/>
      <c r="L703" s="2"/>
      <c r="M703" s="2"/>
      <c r="N703" s="2"/>
      <c r="O703" s="2"/>
      <c r="P703" s="2"/>
      <c r="Q703" s="2"/>
      <c r="R703" s="2"/>
      <c r="S703" s="2"/>
      <c r="T703" s="2"/>
      <c r="U703" s="2"/>
      <c r="V703" s="2"/>
      <c r="W703" s="2"/>
      <c r="X703" s="2"/>
      <c r="Y703" s="2"/>
      <c r="Z703" s="2"/>
      <c r="AA703" s="2"/>
      <c r="AB703" s="2"/>
    </row>
    <row r="704" spans="1:28" ht="13.5" customHeight="1">
      <c r="A704" s="2"/>
      <c r="B704" s="3"/>
      <c r="C704" s="3"/>
      <c r="D704" s="35"/>
      <c r="E704" s="35"/>
      <c r="F704" s="35"/>
      <c r="G704" s="35"/>
      <c r="H704" s="3"/>
      <c r="I704" s="2"/>
      <c r="J704" s="2"/>
      <c r="K704" s="2"/>
      <c r="L704" s="2"/>
      <c r="M704" s="2"/>
      <c r="N704" s="2"/>
      <c r="O704" s="2"/>
      <c r="P704" s="2"/>
      <c r="Q704" s="2"/>
      <c r="R704" s="2"/>
      <c r="S704" s="2"/>
      <c r="T704" s="2"/>
      <c r="U704" s="2"/>
      <c r="V704" s="2"/>
      <c r="W704" s="2"/>
      <c r="X704" s="2"/>
      <c r="Y704" s="2"/>
      <c r="Z704" s="2"/>
      <c r="AA704" s="2"/>
      <c r="AB704" s="2"/>
    </row>
    <row r="705" spans="1:28" ht="13.5" customHeight="1">
      <c r="A705" s="2"/>
      <c r="B705" s="3"/>
      <c r="C705" s="3"/>
      <c r="D705" s="35"/>
      <c r="E705" s="35"/>
      <c r="F705" s="35"/>
      <c r="G705" s="35"/>
      <c r="H705" s="3"/>
      <c r="I705" s="2"/>
      <c r="J705" s="2"/>
      <c r="K705" s="2"/>
      <c r="L705" s="2"/>
      <c r="M705" s="2"/>
      <c r="N705" s="2"/>
      <c r="O705" s="2"/>
      <c r="P705" s="2"/>
      <c r="Q705" s="2"/>
      <c r="R705" s="2"/>
      <c r="S705" s="2"/>
      <c r="T705" s="2"/>
      <c r="U705" s="2"/>
      <c r="V705" s="2"/>
      <c r="W705" s="2"/>
      <c r="X705" s="2"/>
      <c r="Y705" s="2"/>
      <c r="Z705" s="2"/>
      <c r="AA705" s="2"/>
      <c r="AB705" s="2"/>
    </row>
    <row r="706" spans="1:28" ht="13.5" customHeight="1">
      <c r="A706" s="2"/>
      <c r="B706" s="3"/>
      <c r="C706" s="3"/>
      <c r="D706" s="35"/>
      <c r="E706" s="35"/>
      <c r="F706" s="35"/>
      <c r="G706" s="35"/>
      <c r="H706" s="3"/>
      <c r="I706" s="2"/>
      <c r="J706" s="2"/>
      <c r="K706" s="2"/>
      <c r="L706" s="2"/>
      <c r="M706" s="2"/>
      <c r="N706" s="2"/>
      <c r="O706" s="2"/>
      <c r="P706" s="2"/>
      <c r="Q706" s="2"/>
      <c r="R706" s="2"/>
      <c r="S706" s="2"/>
      <c r="T706" s="2"/>
      <c r="U706" s="2"/>
      <c r="V706" s="2"/>
      <c r="W706" s="2"/>
      <c r="X706" s="2"/>
      <c r="Y706" s="2"/>
      <c r="Z706" s="2"/>
      <c r="AA706" s="2"/>
      <c r="AB706" s="2"/>
    </row>
    <row r="707" spans="1:28" ht="13.5" customHeight="1">
      <c r="A707" s="2"/>
      <c r="B707" s="3"/>
      <c r="C707" s="3"/>
      <c r="D707" s="35"/>
      <c r="E707" s="35"/>
      <c r="F707" s="35"/>
      <c r="G707" s="35"/>
      <c r="H707" s="3"/>
      <c r="I707" s="2"/>
      <c r="J707" s="2"/>
      <c r="K707" s="2"/>
      <c r="L707" s="2"/>
      <c r="M707" s="2"/>
      <c r="N707" s="2"/>
      <c r="O707" s="2"/>
      <c r="P707" s="2"/>
      <c r="Q707" s="2"/>
      <c r="R707" s="2"/>
      <c r="S707" s="2"/>
      <c r="T707" s="2"/>
      <c r="U707" s="2"/>
      <c r="V707" s="2"/>
      <c r="W707" s="2"/>
      <c r="X707" s="2"/>
      <c r="Y707" s="2"/>
      <c r="Z707" s="2"/>
      <c r="AA707" s="2"/>
      <c r="AB707" s="2"/>
    </row>
    <row r="708" spans="1:28" ht="13.5" customHeight="1">
      <c r="A708" s="2"/>
      <c r="B708" s="3"/>
      <c r="C708" s="3"/>
      <c r="D708" s="35"/>
      <c r="E708" s="35"/>
      <c r="F708" s="35"/>
      <c r="G708" s="35"/>
      <c r="H708" s="3"/>
      <c r="I708" s="2"/>
      <c r="J708" s="2"/>
      <c r="K708" s="2"/>
      <c r="L708" s="2"/>
      <c r="M708" s="2"/>
      <c r="N708" s="2"/>
      <c r="O708" s="2"/>
      <c r="P708" s="2"/>
      <c r="Q708" s="2"/>
      <c r="R708" s="2"/>
      <c r="S708" s="2"/>
      <c r="T708" s="2"/>
      <c r="U708" s="2"/>
      <c r="V708" s="2"/>
      <c r="W708" s="2"/>
      <c r="X708" s="2"/>
      <c r="Y708" s="2"/>
      <c r="Z708" s="2"/>
      <c r="AA708" s="2"/>
      <c r="AB708" s="2"/>
    </row>
    <row r="709" spans="1:28" ht="13.5" customHeight="1">
      <c r="A709" s="2"/>
      <c r="B709" s="3"/>
      <c r="C709" s="3"/>
      <c r="D709" s="35"/>
      <c r="E709" s="35"/>
      <c r="F709" s="35"/>
      <c r="G709" s="35"/>
      <c r="H709" s="3"/>
      <c r="I709" s="2"/>
      <c r="J709" s="2"/>
      <c r="K709" s="2"/>
      <c r="L709" s="2"/>
      <c r="M709" s="2"/>
      <c r="N709" s="2"/>
      <c r="O709" s="2"/>
      <c r="P709" s="2"/>
      <c r="Q709" s="2"/>
      <c r="R709" s="2"/>
      <c r="S709" s="2"/>
      <c r="T709" s="2"/>
      <c r="U709" s="2"/>
      <c r="V709" s="2"/>
      <c r="W709" s="2"/>
      <c r="X709" s="2"/>
      <c r="Y709" s="2"/>
      <c r="Z709" s="2"/>
      <c r="AA709" s="2"/>
      <c r="AB709" s="2"/>
    </row>
    <row r="710" spans="1:28" ht="13.5" customHeight="1">
      <c r="A710" s="2"/>
      <c r="B710" s="3"/>
      <c r="C710" s="3"/>
      <c r="D710" s="35"/>
      <c r="E710" s="35"/>
      <c r="F710" s="35"/>
      <c r="G710" s="35"/>
      <c r="H710" s="3"/>
      <c r="I710" s="2"/>
      <c r="J710" s="2"/>
      <c r="K710" s="2"/>
      <c r="L710" s="2"/>
      <c r="M710" s="2"/>
      <c r="N710" s="2"/>
      <c r="O710" s="2"/>
      <c r="P710" s="2"/>
      <c r="Q710" s="2"/>
      <c r="R710" s="2"/>
      <c r="S710" s="2"/>
      <c r="T710" s="2"/>
      <c r="U710" s="2"/>
      <c r="V710" s="2"/>
      <c r="W710" s="2"/>
      <c r="X710" s="2"/>
      <c r="Y710" s="2"/>
      <c r="Z710" s="2"/>
      <c r="AA710" s="2"/>
      <c r="AB710" s="2"/>
    </row>
    <row r="711" spans="1:28" ht="13.5" customHeight="1">
      <c r="A711" s="2"/>
      <c r="B711" s="3"/>
      <c r="C711" s="3"/>
      <c r="D711" s="35"/>
      <c r="E711" s="35"/>
      <c r="F711" s="35"/>
      <c r="G711" s="35"/>
      <c r="H711" s="3"/>
      <c r="I711" s="2"/>
      <c r="J711" s="2"/>
      <c r="K711" s="2"/>
      <c r="L711" s="2"/>
      <c r="M711" s="2"/>
      <c r="N711" s="2"/>
      <c r="O711" s="2"/>
      <c r="P711" s="2"/>
      <c r="Q711" s="2"/>
      <c r="R711" s="2"/>
      <c r="S711" s="2"/>
      <c r="T711" s="2"/>
      <c r="U711" s="2"/>
      <c r="V711" s="2"/>
      <c r="W711" s="2"/>
      <c r="X711" s="2"/>
      <c r="Y711" s="2"/>
      <c r="Z711" s="2"/>
      <c r="AA711" s="2"/>
      <c r="AB711" s="2"/>
    </row>
    <row r="712" spans="1:28" ht="13.5" customHeight="1">
      <c r="A712" s="2"/>
      <c r="B712" s="3"/>
      <c r="C712" s="3"/>
      <c r="D712" s="35"/>
      <c r="E712" s="35"/>
      <c r="F712" s="35"/>
      <c r="G712" s="35"/>
      <c r="H712" s="3"/>
      <c r="I712" s="2"/>
      <c r="J712" s="2"/>
      <c r="K712" s="2"/>
      <c r="L712" s="2"/>
      <c r="M712" s="2"/>
      <c r="N712" s="2"/>
      <c r="O712" s="2"/>
      <c r="P712" s="2"/>
      <c r="Q712" s="2"/>
      <c r="R712" s="2"/>
      <c r="S712" s="2"/>
      <c r="T712" s="2"/>
      <c r="U712" s="2"/>
      <c r="V712" s="2"/>
      <c r="W712" s="2"/>
      <c r="X712" s="2"/>
      <c r="Y712" s="2"/>
      <c r="Z712" s="2"/>
      <c r="AA712" s="2"/>
      <c r="AB712" s="2"/>
    </row>
    <row r="713" spans="1:28" ht="13.5" customHeight="1">
      <c r="A713" s="2"/>
      <c r="B713" s="3"/>
      <c r="C713" s="3"/>
      <c r="D713" s="35"/>
      <c r="E713" s="35"/>
      <c r="F713" s="35"/>
      <c r="G713" s="35"/>
      <c r="H713" s="3"/>
      <c r="I713" s="2"/>
      <c r="J713" s="2"/>
      <c r="K713" s="2"/>
      <c r="L713" s="2"/>
      <c r="M713" s="2"/>
      <c r="N713" s="2"/>
      <c r="O713" s="2"/>
      <c r="P713" s="2"/>
      <c r="Q713" s="2"/>
      <c r="R713" s="2"/>
      <c r="S713" s="2"/>
      <c r="T713" s="2"/>
      <c r="U713" s="2"/>
      <c r="V713" s="2"/>
      <c r="W713" s="2"/>
      <c r="X713" s="2"/>
      <c r="Y713" s="2"/>
      <c r="Z713" s="2"/>
      <c r="AA713" s="2"/>
      <c r="AB713" s="2"/>
    </row>
    <row r="714" spans="1:28" ht="13.5" customHeight="1">
      <c r="A714" s="2"/>
      <c r="B714" s="3"/>
      <c r="C714" s="3"/>
      <c r="D714" s="35"/>
      <c r="E714" s="35"/>
      <c r="F714" s="35"/>
      <c r="G714" s="35"/>
      <c r="H714" s="3"/>
      <c r="I714" s="2"/>
      <c r="J714" s="2"/>
      <c r="K714" s="2"/>
      <c r="L714" s="2"/>
      <c r="M714" s="2"/>
      <c r="N714" s="2"/>
      <c r="O714" s="2"/>
      <c r="P714" s="2"/>
      <c r="Q714" s="2"/>
      <c r="R714" s="2"/>
      <c r="S714" s="2"/>
      <c r="T714" s="2"/>
      <c r="U714" s="2"/>
      <c r="V714" s="2"/>
      <c r="W714" s="2"/>
      <c r="X714" s="2"/>
      <c r="Y714" s="2"/>
      <c r="Z714" s="2"/>
      <c r="AA714" s="2"/>
      <c r="AB714" s="2"/>
    </row>
    <row r="715" spans="1:28" ht="13.5" customHeight="1">
      <c r="A715" s="2"/>
      <c r="B715" s="3"/>
      <c r="C715" s="3"/>
      <c r="D715" s="35"/>
      <c r="E715" s="35"/>
      <c r="F715" s="35"/>
      <c r="G715" s="35"/>
      <c r="H715" s="3"/>
      <c r="I715" s="2"/>
      <c r="J715" s="2"/>
      <c r="K715" s="2"/>
      <c r="L715" s="2"/>
      <c r="M715" s="2"/>
      <c r="N715" s="2"/>
      <c r="O715" s="2"/>
      <c r="P715" s="2"/>
      <c r="Q715" s="2"/>
      <c r="R715" s="2"/>
      <c r="S715" s="2"/>
      <c r="T715" s="2"/>
      <c r="U715" s="2"/>
      <c r="V715" s="2"/>
      <c r="W715" s="2"/>
      <c r="X715" s="2"/>
      <c r="Y715" s="2"/>
      <c r="Z715" s="2"/>
      <c r="AA715" s="2"/>
      <c r="AB715" s="2"/>
    </row>
    <row r="716" spans="1:28" ht="13.5" customHeight="1">
      <c r="A716" s="2"/>
      <c r="B716" s="3"/>
      <c r="C716" s="3"/>
      <c r="D716" s="35"/>
      <c r="E716" s="35"/>
      <c r="F716" s="35"/>
      <c r="G716" s="35"/>
      <c r="H716" s="3"/>
      <c r="I716" s="2"/>
      <c r="J716" s="2"/>
      <c r="K716" s="2"/>
      <c r="L716" s="2"/>
      <c r="M716" s="2"/>
      <c r="N716" s="2"/>
      <c r="O716" s="2"/>
      <c r="P716" s="2"/>
      <c r="Q716" s="2"/>
      <c r="R716" s="2"/>
      <c r="S716" s="2"/>
      <c r="T716" s="2"/>
      <c r="U716" s="2"/>
      <c r="V716" s="2"/>
      <c r="W716" s="2"/>
      <c r="X716" s="2"/>
      <c r="Y716" s="2"/>
      <c r="Z716" s="2"/>
      <c r="AA716" s="2"/>
      <c r="AB716" s="2"/>
    </row>
    <row r="717" spans="1:28" ht="13.5" customHeight="1">
      <c r="A717" s="2"/>
      <c r="B717" s="3"/>
      <c r="C717" s="3"/>
      <c r="D717" s="35"/>
      <c r="E717" s="35"/>
      <c r="F717" s="35"/>
      <c r="G717" s="35"/>
      <c r="H717" s="3"/>
      <c r="I717" s="2"/>
      <c r="J717" s="2"/>
      <c r="K717" s="2"/>
      <c r="L717" s="2"/>
      <c r="M717" s="2"/>
      <c r="N717" s="2"/>
      <c r="O717" s="2"/>
      <c r="P717" s="2"/>
      <c r="Q717" s="2"/>
      <c r="R717" s="2"/>
      <c r="S717" s="2"/>
      <c r="T717" s="2"/>
      <c r="U717" s="2"/>
      <c r="V717" s="2"/>
      <c r="W717" s="2"/>
      <c r="X717" s="2"/>
      <c r="Y717" s="2"/>
      <c r="Z717" s="2"/>
      <c r="AA717" s="2"/>
      <c r="AB717" s="2"/>
    </row>
    <row r="718" spans="1:28" ht="13.5" customHeight="1">
      <c r="A718" s="2"/>
      <c r="B718" s="3"/>
      <c r="C718" s="3"/>
      <c r="D718" s="35"/>
      <c r="E718" s="35"/>
      <c r="F718" s="35"/>
      <c r="G718" s="35"/>
      <c r="H718" s="3"/>
      <c r="I718" s="2"/>
      <c r="J718" s="2"/>
      <c r="K718" s="2"/>
      <c r="L718" s="2"/>
      <c r="M718" s="2"/>
      <c r="N718" s="2"/>
      <c r="O718" s="2"/>
      <c r="P718" s="2"/>
      <c r="Q718" s="2"/>
      <c r="R718" s="2"/>
      <c r="S718" s="2"/>
      <c r="T718" s="2"/>
      <c r="U718" s="2"/>
      <c r="V718" s="2"/>
      <c r="W718" s="2"/>
      <c r="X718" s="2"/>
      <c r="Y718" s="2"/>
      <c r="Z718" s="2"/>
      <c r="AA718" s="2"/>
      <c r="AB718" s="2"/>
    </row>
    <row r="719" spans="1:28" ht="13.5" customHeight="1">
      <c r="A719" s="2"/>
      <c r="B719" s="3"/>
      <c r="C719" s="3"/>
      <c r="D719" s="35"/>
      <c r="E719" s="35"/>
      <c r="F719" s="35"/>
      <c r="G719" s="35"/>
      <c r="H719" s="3"/>
      <c r="I719" s="2"/>
      <c r="J719" s="2"/>
      <c r="K719" s="2"/>
      <c r="L719" s="2"/>
      <c r="M719" s="2"/>
      <c r="N719" s="2"/>
      <c r="O719" s="2"/>
      <c r="P719" s="2"/>
      <c r="Q719" s="2"/>
      <c r="R719" s="2"/>
      <c r="S719" s="2"/>
      <c r="T719" s="2"/>
      <c r="U719" s="2"/>
      <c r="V719" s="2"/>
      <c r="W719" s="2"/>
      <c r="X719" s="2"/>
      <c r="Y719" s="2"/>
      <c r="Z719" s="2"/>
      <c r="AA719" s="2"/>
      <c r="AB719" s="2"/>
    </row>
    <row r="720" spans="1:28" ht="13.5" customHeight="1">
      <c r="A720" s="2"/>
      <c r="B720" s="3"/>
      <c r="C720" s="3"/>
      <c r="D720" s="35"/>
      <c r="E720" s="35"/>
      <c r="F720" s="35"/>
      <c r="G720" s="35"/>
      <c r="H720" s="3"/>
      <c r="I720" s="2"/>
      <c r="J720" s="2"/>
      <c r="K720" s="2"/>
      <c r="L720" s="2"/>
      <c r="M720" s="2"/>
      <c r="N720" s="2"/>
      <c r="O720" s="2"/>
      <c r="P720" s="2"/>
      <c r="Q720" s="2"/>
      <c r="R720" s="2"/>
      <c r="S720" s="2"/>
      <c r="T720" s="2"/>
      <c r="U720" s="2"/>
      <c r="V720" s="2"/>
      <c r="W720" s="2"/>
      <c r="X720" s="2"/>
      <c r="Y720" s="2"/>
      <c r="Z720" s="2"/>
      <c r="AA720" s="2"/>
      <c r="AB720" s="2"/>
    </row>
    <row r="721" spans="1:28" ht="13.5" customHeight="1">
      <c r="A721" s="2"/>
      <c r="B721" s="3"/>
      <c r="C721" s="3"/>
      <c r="D721" s="35"/>
      <c r="E721" s="35"/>
      <c r="F721" s="35"/>
      <c r="G721" s="35"/>
      <c r="H721" s="3"/>
      <c r="I721" s="2"/>
      <c r="J721" s="2"/>
      <c r="K721" s="2"/>
      <c r="L721" s="2"/>
      <c r="M721" s="2"/>
      <c r="N721" s="2"/>
      <c r="O721" s="2"/>
      <c r="P721" s="2"/>
      <c r="Q721" s="2"/>
      <c r="R721" s="2"/>
      <c r="S721" s="2"/>
      <c r="T721" s="2"/>
      <c r="U721" s="2"/>
      <c r="V721" s="2"/>
      <c r="W721" s="2"/>
      <c r="X721" s="2"/>
      <c r="Y721" s="2"/>
      <c r="Z721" s="2"/>
      <c r="AA721" s="2"/>
      <c r="AB721" s="2"/>
    </row>
    <row r="722" spans="1:28" ht="13.5" customHeight="1">
      <c r="A722" s="2"/>
      <c r="B722" s="3"/>
      <c r="C722" s="3"/>
      <c r="D722" s="35"/>
      <c r="E722" s="35"/>
      <c r="F722" s="35"/>
      <c r="G722" s="35"/>
      <c r="H722" s="3"/>
      <c r="I722" s="2"/>
      <c r="J722" s="2"/>
      <c r="K722" s="2"/>
      <c r="L722" s="2"/>
      <c r="M722" s="2"/>
      <c r="N722" s="2"/>
      <c r="O722" s="2"/>
      <c r="P722" s="2"/>
      <c r="Q722" s="2"/>
      <c r="R722" s="2"/>
      <c r="S722" s="2"/>
      <c r="T722" s="2"/>
      <c r="U722" s="2"/>
      <c r="V722" s="2"/>
      <c r="W722" s="2"/>
      <c r="X722" s="2"/>
      <c r="Y722" s="2"/>
      <c r="Z722" s="2"/>
      <c r="AA722" s="2"/>
      <c r="AB722" s="2"/>
    </row>
    <row r="723" spans="1:28" ht="13.5" customHeight="1">
      <c r="A723" s="2"/>
      <c r="B723" s="3"/>
      <c r="C723" s="3"/>
      <c r="D723" s="35"/>
      <c r="E723" s="35"/>
      <c r="F723" s="35"/>
      <c r="G723" s="35"/>
      <c r="H723" s="3"/>
      <c r="I723" s="2"/>
      <c r="J723" s="2"/>
      <c r="K723" s="2"/>
      <c r="L723" s="2"/>
      <c r="M723" s="2"/>
      <c r="N723" s="2"/>
      <c r="O723" s="2"/>
      <c r="P723" s="2"/>
      <c r="Q723" s="2"/>
      <c r="R723" s="2"/>
      <c r="S723" s="2"/>
      <c r="T723" s="2"/>
      <c r="U723" s="2"/>
      <c r="V723" s="2"/>
      <c r="W723" s="2"/>
      <c r="X723" s="2"/>
      <c r="Y723" s="2"/>
      <c r="Z723" s="2"/>
      <c r="AA723" s="2"/>
      <c r="AB723" s="2"/>
    </row>
    <row r="724" spans="1:28" ht="13.5" customHeight="1">
      <c r="A724" s="2"/>
      <c r="B724" s="3"/>
      <c r="C724" s="3"/>
      <c r="D724" s="35"/>
      <c r="E724" s="35"/>
      <c r="F724" s="35"/>
      <c r="G724" s="35"/>
      <c r="H724" s="3"/>
      <c r="I724" s="2"/>
      <c r="J724" s="2"/>
      <c r="K724" s="2"/>
      <c r="L724" s="2"/>
      <c r="M724" s="2"/>
      <c r="N724" s="2"/>
      <c r="O724" s="2"/>
      <c r="P724" s="2"/>
      <c r="Q724" s="2"/>
      <c r="R724" s="2"/>
      <c r="S724" s="2"/>
      <c r="T724" s="2"/>
      <c r="U724" s="2"/>
      <c r="V724" s="2"/>
      <c r="W724" s="2"/>
      <c r="X724" s="2"/>
      <c r="Y724" s="2"/>
      <c r="Z724" s="2"/>
      <c r="AA724" s="2"/>
      <c r="AB724" s="2"/>
    </row>
    <row r="725" spans="1:28" ht="13.5" customHeight="1">
      <c r="A725" s="2"/>
      <c r="B725" s="3"/>
      <c r="C725" s="3"/>
      <c r="D725" s="35"/>
      <c r="E725" s="35"/>
      <c r="F725" s="35"/>
      <c r="G725" s="35"/>
      <c r="H725" s="3"/>
      <c r="I725" s="2"/>
      <c r="J725" s="2"/>
      <c r="K725" s="2"/>
      <c r="L725" s="2"/>
      <c r="M725" s="2"/>
      <c r="N725" s="2"/>
      <c r="O725" s="2"/>
      <c r="P725" s="2"/>
      <c r="Q725" s="2"/>
      <c r="R725" s="2"/>
      <c r="S725" s="2"/>
      <c r="T725" s="2"/>
      <c r="U725" s="2"/>
      <c r="V725" s="2"/>
      <c r="W725" s="2"/>
      <c r="X725" s="2"/>
      <c r="Y725" s="2"/>
      <c r="Z725" s="2"/>
      <c r="AA725" s="2"/>
      <c r="AB725" s="2"/>
    </row>
    <row r="726" spans="1:28" ht="13.5" customHeight="1">
      <c r="A726" s="2"/>
      <c r="B726" s="3"/>
      <c r="C726" s="3"/>
      <c r="D726" s="35"/>
      <c r="E726" s="35"/>
      <c r="F726" s="35"/>
      <c r="G726" s="35"/>
      <c r="H726" s="3"/>
      <c r="I726" s="2"/>
      <c r="J726" s="2"/>
      <c r="K726" s="2"/>
      <c r="L726" s="2"/>
      <c r="M726" s="2"/>
      <c r="N726" s="2"/>
      <c r="O726" s="2"/>
      <c r="P726" s="2"/>
      <c r="Q726" s="2"/>
      <c r="R726" s="2"/>
      <c r="S726" s="2"/>
      <c r="T726" s="2"/>
      <c r="U726" s="2"/>
      <c r="V726" s="2"/>
      <c r="W726" s="2"/>
      <c r="X726" s="2"/>
      <c r="Y726" s="2"/>
      <c r="Z726" s="2"/>
      <c r="AA726" s="2"/>
      <c r="AB726" s="2"/>
    </row>
    <row r="727" spans="1:28" ht="13.5" customHeight="1">
      <c r="A727" s="2"/>
      <c r="B727" s="3"/>
      <c r="C727" s="3"/>
      <c r="D727" s="35"/>
      <c r="E727" s="35"/>
      <c r="F727" s="35"/>
      <c r="G727" s="35"/>
      <c r="H727" s="3"/>
      <c r="I727" s="2"/>
      <c r="J727" s="2"/>
      <c r="K727" s="2"/>
      <c r="L727" s="2"/>
      <c r="M727" s="2"/>
      <c r="N727" s="2"/>
      <c r="O727" s="2"/>
      <c r="P727" s="2"/>
      <c r="Q727" s="2"/>
      <c r="R727" s="2"/>
      <c r="S727" s="2"/>
      <c r="T727" s="2"/>
      <c r="U727" s="2"/>
      <c r="V727" s="2"/>
      <c r="W727" s="2"/>
      <c r="X727" s="2"/>
      <c r="Y727" s="2"/>
      <c r="Z727" s="2"/>
      <c r="AA727" s="2"/>
      <c r="AB727" s="2"/>
    </row>
    <row r="728" spans="1:28" ht="13.5" customHeight="1">
      <c r="A728" s="2"/>
      <c r="B728" s="3"/>
      <c r="C728" s="3"/>
      <c r="D728" s="35"/>
      <c r="E728" s="35"/>
      <c r="F728" s="35"/>
      <c r="G728" s="35"/>
      <c r="H728" s="3"/>
      <c r="I728" s="2"/>
      <c r="J728" s="2"/>
      <c r="K728" s="2"/>
      <c r="L728" s="2"/>
      <c r="M728" s="2"/>
      <c r="N728" s="2"/>
      <c r="O728" s="2"/>
      <c r="P728" s="2"/>
      <c r="Q728" s="2"/>
      <c r="R728" s="2"/>
      <c r="S728" s="2"/>
      <c r="T728" s="2"/>
      <c r="U728" s="2"/>
      <c r="V728" s="2"/>
      <c r="W728" s="2"/>
      <c r="X728" s="2"/>
      <c r="Y728" s="2"/>
      <c r="Z728" s="2"/>
      <c r="AA728" s="2"/>
      <c r="AB728" s="2"/>
    </row>
    <row r="729" spans="1:28" ht="13.5" customHeight="1">
      <c r="A729" s="2"/>
      <c r="B729" s="3"/>
      <c r="C729" s="3"/>
      <c r="D729" s="35"/>
      <c r="E729" s="35"/>
      <c r="F729" s="35"/>
      <c r="G729" s="35"/>
      <c r="H729" s="3"/>
      <c r="I729" s="2"/>
      <c r="J729" s="2"/>
      <c r="K729" s="2"/>
      <c r="L729" s="2"/>
      <c r="M729" s="2"/>
      <c r="N729" s="2"/>
      <c r="O729" s="2"/>
      <c r="P729" s="2"/>
      <c r="Q729" s="2"/>
      <c r="R729" s="2"/>
      <c r="S729" s="2"/>
      <c r="T729" s="2"/>
      <c r="U729" s="2"/>
      <c r="V729" s="2"/>
      <c r="W729" s="2"/>
      <c r="X729" s="2"/>
      <c r="Y729" s="2"/>
      <c r="Z729" s="2"/>
      <c r="AA729" s="2"/>
      <c r="AB729" s="2"/>
    </row>
    <row r="730" spans="1:28" ht="13.5" customHeight="1">
      <c r="A730" s="2"/>
      <c r="B730" s="3"/>
      <c r="C730" s="3"/>
      <c r="D730" s="35"/>
      <c r="E730" s="35"/>
      <c r="F730" s="35"/>
      <c r="G730" s="35"/>
      <c r="H730" s="3"/>
      <c r="I730" s="2"/>
      <c r="J730" s="2"/>
      <c r="K730" s="2"/>
      <c r="L730" s="2"/>
      <c r="M730" s="2"/>
      <c r="N730" s="2"/>
      <c r="O730" s="2"/>
      <c r="P730" s="2"/>
      <c r="Q730" s="2"/>
      <c r="R730" s="2"/>
      <c r="S730" s="2"/>
      <c r="T730" s="2"/>
      <c r="U730" s="2"/>
      <c r="V730" s="2"/>
      <c r="W730" s="2"/>
      <c r="X730" s="2"/>
      <c r="Y730" s="2"/>
      <c r="Z730" s="2"/>
      <c r="AA730" s="2"/>
      <c r="AB730" s="2"/>
    </row>
    <row r="731" spans="1:28" ht="13.5" customHeight="1">
      <c r="A731" s="2"/>
      <c r="B731" s="3"/>
      <c r="C731" s="3"/>
      <c r="D731" s="35"/>
      <c r="E731" s="35"/>
      <c r="F731" s="35"/>
      <c r="G731" s="35"/>
      <c r="H731" s="3"/>
      <c r="I731" s="2"/>
      <c r="J731" s="2"/>
      <c r="K731" s="2"/>
      <c r="L731" s="2"/>
      <c r="M731" s="2"/>
      <c r="N731" s="2"/>
      <c r="O731" s="2"/>
      <c r="P731" s="2"/>
      <c r="Q731" s="2"/>
      <c r="R731" s="2"/>
      <c r="S731" s="2"/>
      <c r="T731" s="2"/>
      <c r="U731" s="2"/>
      <c r="V731" s="2"/>
      <c r="W731" s="2"/>
      <c r="X731" s="2"/>
      <c r="Y731" s="2"/>
      <c r="Z731" s="2"/>
      <c r="AA731" s="2"/>
      <c r="AB731" s="2"/>
    </row>
    <row r="732" spans="1:28" ht="13.5" customHeight="1">
      <c r="A732" s="2"/>
      <c r="B732" s="3"/>
      <c r="C732" s="3"/>
      <c r="D732" s="35"/>
      <c r="E732" s="35"/>
      <c r="F732" s="35"/>
      <c r="G732" s="35"/>
      <c r="H732" s="3"/>
      <c r="I732" s="2"/>
      <c r="J732" s="2"/>
      <c r="K732" s="2"/>
      <c r="L732" s="2"/>
      <c r="M732" s="2"/>
      <c r="N732" s="2"/>
      <c r="O732" s="2"/>
      <c r="P732" s="2"/>
      <c r="Q732" s="2"/>
      <c r="R732" s="2"/>
      <c r="S732" s="2"/>
      <c r="T732" s="2"/>
      <c r="U732" s="2"/>
      <c r="V732" s="2"/>
      <c r="W732" s="2"/>
      <c r="X732" s="2"/>
      <c r="Y732" s="2"/>
      <c r="Z732" s="2"/>
      <c r="AA732" s="2"/>
      <c r="AB732" s="2"/>
    </row>
    <row r="733" spans="1:28" ht="13.5" customHeight="1">
      <c r="A733" s="2"/>
      <c r="B733" s="3"/>
      <c r="C733" s="3"/>
      <c r="D733" s="35"/>
      <c r="E733" s="35"/>
      <c r="F733" s="35"/>
      <c r="G733" s="35"/>
      <c r="H733" s="3"/>
      <c r="I733" s="2"/>
      <c r="J733" s="2"/>
      <c r="K733" s="2"/>
      <c r="L733" s="2"/>
      <c r="M733" s="2"/>
      <c r="N733" s="2"/>
      <c r="O733" s="2"/>
      <c r="P733" s="2"/>
      <c r="Q733" s="2"/>
      <c r="R733" s="2"/>
      <c r="S733" s="2"/>
      <c r="T733" s="2"/>
      <c r="U733" s="2"/>
      <c r="V733" s="2"/>
      <c r="W733" s="2"/>
      <c r="X733" s="2"/>
      <c r="Y733" s="2"/>
      <c r="Z733" s="2"/>
      <c r="AA733" s="2"/>
      <c r="AB733" s="2"/>
    </row>
    <row r="734" spans="1:28" ht="13.5" customHeight="1">
      <c r="A734" s="2"/>
      <c r="B734" s="3"/>
      <c r="C734" s="3"/>
      <c r="D734" s="35"/>
      <c r="E734" s="35"/>
      <c r="F734" s="35"/>
      <c r="G734" s="35"/>
      <c r="H734" s="3"/>
      <c r="I734" s="2"/>
      <c r="J734" s="2"/>
      <c r="K734" s="2"/>
      <c r="L734" s="2"/>
      <c r="M734" s="2"/>
      <c r="N734" s="2"/>
      <c r="O734" s="2"/>
      <c r="P734" s="2"/>
      <c r="Q734" s="2"/>
      <c r="R734" s="2"/>
      <c r="S734" s="2"/>
      <c r="T734" s="2"/>
      <c r="U734" s="2"/>
      <c r="V734" s="2"/>
      <c r="W734" s="2"/>
      <c r="X734" s="2"/>
      <c r="Y734" s="2"/>
      <c r="Z734" s="2"/>
      <c r="AA734" s="2"/>
      <c r="AB734" s="2"/>
    </row>
    <row r="735" spans="1:28" ht="13.5" customHeight="1">
      <c r="A735" s="2"/>
      <c r="B735" s="3"/>
      <c r="C735" s="3"/>
      <c r="D735" s="35"/>
      <c r="E735" s="35"/>
      <c r="F735" s="35"/>
      <c r="G735" s="35"/>
      <c r="H735" s="3"/>
      <c r="I735" s="2"/>
      <c r="J735" s="2"/>
      <c r="K735" s="2"/>
      <c r="L735" s="2"/>
      <c r="M735" s="2"/>
      <c r="N735" s="2"/>
      <c r="O735" s="2"/>
      <c r="P735" s="2"/>
      <c r="Q735" s="2"/>
      <c r="R735" s="2"/>
      <c r="S735" s="2"/>
      <c r="T735" s="2"/>
      <c r="U735" s="2"/>
      <c r="V735" s="2"/>
      <c r="W735" s="2"/>
      <c r="X735" s="2"/>
      <c r="Y735" s="2"/>
      <c r="Z735" s="2"/>
      <c r="AA735" s="2"/>
      <c r="AB735" s="2"/>
    </row>
    <row r="736" spans="1:28" ht="13.5" customHeight="1">
      <c r="A736" s="2"/>
      <c r="B736" s="3"/>
      <c r="C736" s="3"/>
      <c r="D736" s="35"/>
      <c r="E736" s="35"/>
      <c r="F736" s="35"/>
      <c r="G736" s="35"/>
      <c r="H736" s="3"/>
      <c r="I736" s="2"/>
      <c r="J736" s="2"/>
      <c r="K736" s="2"/>
      <c r="L736" s="2"/>
      <c r="M736" s="2"/>
      <c r="N736" s="2"/>
      <c r="O736" s="2"/>
      <c r="P736" s="2"/>
      <c r="Q736" s="2"/>
      <c r="R736" s="2"/>
      <c r="S736" s="2"/>
      <c r="T736" s="2"/>
      <c r="U736" s="2"/>
      <c r="V736" s="2"/>
      <c r="W736" s="2"/>
      <c r="X736" s="2"/>
      <c r="Y736" s="2"/>
      <c r="Z736" s="2"/>
      <c r="AA736" s="2"/>
      <c r="AB736" s="2"/>
    </row>
    <row r="737" spans="1:28" ht="13.5" customHeight="1">
      <c r="A737" s="2"/>
      <c r="B737" s="3"/>
      <c r="C737" s="3"/>
      <c r="D737" s="35"/>
      <c r="E737" s="35"/>
      <c r="F737" s="35"/>
      <c r="G737" s="35"/>
      <c r="H737" s="3"/>
      <c r="I737" s="2"/>
      <c r="J737" s="2"/>
      <c r="K737" s="2"/>
      <c r="L737" s="2"/>
      <c r="M737" s="2"/>
      <c r="N737" s="2"/>
      <c r="O737" s="2"/>
      <c r="P737" s="2"/>
      <c r="Q737" s="2"/>
      <c r="R737" s="2"/>
      <c r="S737" s="2"/>
      <c r="T737" s="2"/>
      <c r="U737" s="2"/>
      <c r="V737" s="2"/>
      <c r="W737" s="2"/>
      <c r="X737" s="2"/>
      <c r="Y737" s="2"/>
      <c r="Z737" s="2"/>
      <c r="AA737" s="2"/>
      <c r="AB737" s="2"/>
    </row>
    <row r="738" spans="1:28" ht="13.5" customHeight="1">
      <c r="A738" s="2"/>
      <c r="B738" s="3"/>
      <c r="C738" s="3"/>
      <c r="D738" s="35"/>
      <c r="E738" s="35"/>
      <c r="F738" s="35"/>
      <c r="G738" s="35"/>
      <c r="H738" s="3"/>
      <c r="I738" s="2"/>
      <c r="J738" s="2"/>
      <c r="K738" s="2"/>
      <c r="L738" s="2"/>
      <c r="M738" s="2"/>
      <c r="N738" s="2"/>
      <c r="O738" s="2"/>
      <c r="P738" s="2"/>
      <c r="Q738" s="2"/>
      <c r="R738" s="2"/>
      <c r="S738" s="2"/>
      <c r="T738" s="2"/>
      <c r="U738" s="2"/>
      <c r="V738" s="2"/>
      <c r="W738" s="2"/>
      <c r="X738" s="2"/>
      <c r="Y738" s="2"/>
      <c r="Z738" s="2"/>
      <c r="AA738" s="2"/>
      <c r="AB738" s="2"/>
    </row>
    <row r="739" spans="1:28" ht="13.5" customHeight="1">
      <c r="A739" s="2"/>
      <c r="B739" s="3"/>
      <c r="C739" s="3"/>
      <c r="D739" s="35"/>
      <c r="E739" s="35"/>
      <c r="F739" s="35"/>
      <c r="G739" s="35"/>
      <c r="H739" s="3"/>
      <c r="I739" s="2"/>
      <c r="J739" s="2"/>
      <c r="K739" s="2"/>
      <c r="L739" s="2"/>
      <c r="M739" s="2"/>
      <c r="N739" s="2"/>
      <c r="O739" s="2"/>
      <c r="P739" s="2"/>
      <c r="Q739" s="2"/>
      <c r="R739" s="2"/>
      <c r="S739" s="2"/>
      <c r="T739" s="2"/>
      <c r="U739" s="2"/>
      <c r="V739" s="2"/>
      <c r="W739" s="2"/>
      <c r="X739" s="2"/>
      <c r="Y739" s="2"/>
      <c r="Z739" s="2"/>
      <c r="AA739" s="2"/>
      <c r="AB739" s="2"/>
    </row>
    <row r="740" spans="1:28" ht="13.5" customHeight="1">
      <c r="A740" s="2"/>
      <c r="B740" s="3"/>
      <c r="C740" s="3"/>
      <c r="D740" s="35"/>
      <c r="E740" s="35"/>
      <c r="F740" s="35"/>
      <c r="G740" s="35"/>
      <c r="H740" s="3"/>
      <c r="I740" s="2"/>
      <c r="J740" s="2"/>
      <c r="K740" s="2"/>
      <c r="L740" s="2"/>
      <c r="M740" s="2"/>
      <c r="N740" s="2"/>
      <c r="O740" s="2"/>
      <c r="P740" s="2"/>
      <c r="Q740" s="2"/>
      <c r="R740" s="2"/>
      <c r="S740" s="2"/>
      <c r="T740" s="2"/>
      <c r="U740" s="2"/>
      <c r="V740" s="2"/>
      <c r="W740" s="2"/>
      <c r="X740" s="2"/>
      <c r="Y740" s="2"/>
      <c r="Z740" s="2"/>
      <c r="AA740" s="2"/>
      <c r="AB740" s="2"/>
    </row>
    <row r="741" spans="1:28" ht="13.5" customHeight="1">
      <c r="A741" s="2"/>
      <c r="B741" s="3"/>
      <c r="C741" s="3"/>
      <c r="D741" s="35"/>
      <c r="E741" s="35"/>
      <c r="F741" s="35"/>
      <c r="G741" s="35"/>
      <c r="H741" s="3"/>
      <c r="I741" s="2"/>
      <c r="J741" s="2"/>
      <c r="K741" s="2"/>
      <c r="L741" s="2"/>
      <c r="M741" s="2"/>
      <c r="N741" s="2"/>
      <c r="O741" s="2"/>
      <c r="P741" s="2"/>
      <c r="Q741" s="2"/>
      <c r="R741" s="2"/>
      <c r="S741" s="2"/>
      <c r="T741" s="2"/>
      <c r="U741" s="2"/>
      <c r="V741" s="2"/>
      <c r="W741" s="2"/>
      <c r="X741" s="2"/>
      <c r="Y741" s="2"/>
      <c r="Z741" s="2"/>
      <c r="AA741" s="2"/>
      <c r="AB741" s="2"/>
    </row>
    <row r="742" spans="1:28" ht="13.5" customHeight="1">
      <c r="A742" s="2"/>
      <c r="B742" s="3"/>
      <c r="C742" s="3"/>
      <c r="D742" s="35"/>
      <c r="E742" s="35"/>
      <c r="F742" s="35"/>
      <c r="G742" s="35"/>
      <c r="H742" s="3"/>
      <c r="I742" s="2"/>
      <c r="J742" s="2"/>
      <c r="K742" s="2"/>
      <c r="L742" s="2"/>
      <c r="M742" s="2"/>
      <c r="N742" s="2"/>
      <c r="O742" s="2"/>
      <c r="P742" s="2"/>
      <c r="Q742" s="2"/>
      <c r="R742" s="2"/>
      <c r="S742" s="2"/>
      <c r="T742" s="2"/>
      <c r="U742" s="2"/>
      <c r="V742" s="2"/>
      <c r="W742" s="2"/>
      <c r="X742" s="2"/>
      <c r="Y742" s="2"/>
      <c r="Z742" s="2"/>
      <c r="AA742" s="2"/>
      <c r="AB742" s="2"/>
    </row>
    <row r="743" spans="1:28" ht="13.5" customHeight="1">
      <c r="A743" s="2"/>
      <c r="B743" s="3"/>
      <c r="C743" s="3"/>
      <c r="D743" s="35"/>
      <c r="E743" s="35"/>
      <c r="F743" s="35"/>
      <c r="G743" s="35"/>
      <c r="H743" s="3"/>
      <c r="I743" s="2"/>
      <c r="J743" s="2"/>
      <c r="K743" s="2"/>
      <c r="L743" s="2"/>
      <c r="M743" s="2"/>
      <c r="N743" s="2"/>
      <c r="O743" s="2"/>
      <c r="P743" s="2"/>
      <c r="Q743" s="2"/>
      <c r="R743" s="2"/>
      <c r="S743" s="2"/>
      <c r="T743" s="2"/>
      <c r="U743" s="2"/>
      <c r="V743" s="2"/>
      <c r="W743" s="2"/>
      <c r="X743" s="2"/>
      <c r="Y743" s="2"/>
      <c r="Z743" s="2"/>
      <c r="AA743" s="2"/>
      <c r="AB743" s="2"/>
    </row>
    <row r="744" spans="1:28" ht="13.5" customHeight="1">
      <c r="A744" s="2"/>
      <c r="B744" s="3"/>
      <c r="C744" s="3"/>
      <c r="D744" s="35"/>
      <c r="E744" s="35"/>
      <c r="F744" s="35"/>
      <c r="G744" s="35"/>
      <c r="H744" s="3"/>
      <c r="I744" s="2"/>
      <c r="J744" s="2"/>
      <c r="K744" s="2"/>
      <c r="L744" s="2"/>
      <c r="M744" s="2"/>
      <c r="N744" s="2"/>
      <c r="O744" s="2"/>
      <c r="P744" s="2"/>
      <c r="Q744" s="2"/>
      <c r="R744" s="2"/>
      <c r="S744" s="2"/>
      <c r="T744" s="2"/>
      <c r="U744" s="2"/>
      <c r="V744" s="2"/>
      <c r="W744" s="2"/>
      <c r="X744" s="2"/>
      <c r="Y744" s="2"/>
      <c r="Z744" s="2"/>
      <c r="AA744" s="2"/>
      <c r="AB744" s="2"/>
    </row>
    <row r="745" spans="1:28" ht="13.5" customHeight="1">
      <c r="A745" s="2"/>
      <c r="B745" s="3"/>
      <c r="C745" s="3"/>
      <c r="D745" s="35"/>
      <c r="E745" s="35"/>
      <c r="F745" s="35"/>
      <c r="G745" s="35"/>
      <c r="H745" s="3"/>
      <c r="I745" s="2"/>
      <c r="J745" s="2"/>
      <c r="K745" s="2"/>
      <c r="L745" s="2"/>
      <c r="M745" s="2"/>
      <c r="N745" s="2"/>
      <c r="O745" s="2"/>
      <c r="P745" s="2"/>
      <c r="Q745" s="2"/>
      <c r="R745" s="2"/>
      <c r="S745" s="2"/>
      <c r="T745" s="2"/>
      <c r="U745" s="2"/>
      <c r="V745" s="2"/>
      <c r="W745" s="2"/>
      <c r="X745" s="2"/>
      <c r="Y745" s="2"/>
      <c r="Z745" s="2"/>
      <c r="AA745" s="2"/>
      <c r="AB745" s="2"/>
    </row>
    <row r="746" spans="1:28" ht="13.5" customHeight="1">
      <c r="A746" s="2"/>
      <c r="B746" s="3"/>
      <c r="C746" s="3"/>
      <c r="D746" s="35"/>
      <c r="E746" s="35"/>
      <c r="F746" s="35"/>
      <c r="G746" s="35"/>
      <c r="H746" s="3"/>
      <c r="I746" s="2"/>
      <c r="J746" s="2"/>
      <c r="K746" s="2"/>
      <c r="L746" s="2"/>
      <c r="M746" s="2"/>
      <c r="N746" s="2"/>
      <c r="O746" s="2"/>
      <c r="P746" s="2"/>
      <c r="Q746" s="2"/>
      <c r="R746" s="2"/>
      <c r="S746" s="2"/>
      <c r="T746" s="2"/>
      <c r="U746" s="2"/>
      <c r="V746" s="2"/>
      <c r="W746" s="2"/>
      <c r="X746" s="2"/>
      <c r="Y746" s="2"/>
      <c r="Z746" s="2"/>
      <c r="AA746" s="2"/>
      <c r="AB746" s="2"/>
    </row>
    <row r="747" spans="1:28" ht="13.5" customHeight="1">
      <c r="A747" s="2"/>
      <c r="B747" s="3"/>
      <c r="C747" s="3"/>
      <c r="D747" s="35"/>
      <c r="E747" s="35"/>
      <c r="F747" s="35"/>
      <c r="G747" s="35"/>
      <c r="H747" s="3"/>
      <c r="I747" s="2"/>
      <c r="J747" s="2"/>
      <c r="K747" s="2"/>
      <c r="L747" s="2"/>
      <c r="M747" s="2"/>
      <c r="N747" s="2"/>
      <c r="O747" s="2"/>
      <c r="P747" s="2"/>
      <c r="Q747" s="2"/>
      <c r="R747" s="2"/>
      <c r="S747" s="2"/>
      <c r="T747" s="2"/>
      <c r="U747" s="2"/>
      <c r="V747" s="2"/>
      <c r="W747" s="2"/>
      <c r="X747" s="2"/>
      <c r="Y747" s="2"/>
      <c r="Z747" s="2"/>
      <c r="AA747" s="2"/>
      <c r="AB747" s="2"/>
    </row>
    <row r="748" spans="1:28" ht="13.5" customHeight="1">
      <c r="A748" s="2"/>
      <c r="B748" s="3"/>
      <c r="C748" s="3"/>
      <c r="D748" s="35"/>
      <c r="E748" s="35"/>
      <c r="F748" s="35"/>
      <c r="G748" s="35"/>
      <c r="H748" s="3"/>
      <c r="I748" s="2"/>
      <c r="J748" s="2"/>
      <c r="K748" s="2"/>
      <c r="L748" s="2"/>
      <c r="M748" s="2"/>
      <c r="N748" s="2"/>
      <c r="O748" s="2"/>
      <c r="P748" s="2"/>
      <c r="Q748" s="2"/>
      <c r="R748" s="2"/>
      <c r="S748" s="2"/>
      <c r="T748" s="2"/>
      <c r="U748" s="2"/>
      <c r="V748" s="2"/>
      <c r="W748" s="2"/>
      <c r="X748" s="2"/>
      <c r="Y748" s="2"/>
      <c r="Z748" s="2"/>
      <c r="AA748" s="2"/>
      <c r="AB748" s="2"/>
    </row>
    <row r="749" spans="1:28" ht="13.5" customHeight="1">
      <c r="A749" s="2"/>
      <c r="B749" s="3"/>
      <c r="C749" s="3"/>
      <c r="D749" s="35"/>
      <c r="E749" s="35"/>
      <c r="F749" s="35"/>
      <c r="G749" s="35"/>
      <c r="H749" s="3"/>
      <c r="I749" s="2"/>
      <c r="J749" s="2"/>
      <c r="K749" s="2"/>
      <c r="L749" s="2"/>
      <c r="M749" s="2"/>
      <c r="N749" s="2"/>
      <c r="O749" s="2"/>
      <c r="P749" s="2"/>
      <c r="Q749" s="2"/>
      <c r="R749" s="2"/>
      <c r="S749" s="2"/>
      <c r="T749" s="2"/>
      <c r="U749" s="2"/>
      <c r="V749" s="2"/>
      <c r="W749" s="2"/>
      <c r="X749" s="2"/>
      <c r="Y749" s="2"/>
      <c r="Z749" s="2"/>
      <c r="AA749" s="2"/>
      <c r="AB749" s="2"/>
    </row>
    <row r="750" spans="1:28" ht="13.5" customHeight="1">
      <c r="A750" s="2"/>
      <c r="B750" s="3"/>
      <c r="C750" s="3"/>
      <c r="D750" s="35"/>
      <c r="E750" s="35"/>
      <c r="F750" s="35"/>
      <c r="G750" s="35"/>
      <c r="H750" s="3"/>
      <c r="I750" s="2"/>
      <c r="J750" s="2"/>
      <c r="K750" s="2"/>
      <c r="L750" s="2"/>
      <c r="M750" s="2"/>
      <c r="N750" s="2"/>
      <c r="O750" s="2"/>
      <c r="P750" s="2"/>
      <c r="Q750" s="2"/>
      <c r="R750" s="2"/>
      <c r="S750" s="2"/>
      <c r="T750" s="2"/>
      <c r="U750" s="2"/>
      <c r="V750" s="2"/>
      <c r="W750" s="2"/>
      <c r="X750" s="2"/>
      <c r="Y750" s="2"/>
      <c r="Z750" s="2"/>
      <c r="AA750" s="2"/>
      <c r="AB750" s="2"/>
    </row>
    <row r="751" spans="1:28" ht="13.5" customHeight="1">
      <c r="A751" s="2"/>
      <c r="B751" s="3"/>
      <c r="C751" s="3"/>
      <c r="D751" s="35"/>
      <c r="E751" s="35"/>
      <c r="F751" s="35"/>
      <c r="G751" s="35"/>
      <c r="H751" s="3"/>
      <c r="I751" s="2"/>
      <c r="J751" s="2"/>
      <c r="K751" s="2"/>
      <c r="L751" s="2"/>
      <c r="M751" s="2"/>
      <c r="N751" s="2"/>
      <c r="O751" s="2"/>
      <c r="P751" s="2"/>
      <c r="Q751" s="2"/>
      <c r="R751" s="2"/>
      <c r="S751" s="2"/>
      <c r="T751" s="2"/>
      <c r="U751" s="2"/>
      <c r="V751" s="2"/>
      <c r="W751" s="2"/>
      <c r="X751" s="2"/>
      <c r="Y751" s="2"/>
      <c r="Z751" s="2"/>
      <c r="AA751" s="2"/>
      <c r="AB751" s="2"/>
    </row>
    <row r="752" spans="1:28" ht="13.5" customHeight="1">
      <c r="A752" s="2"/>
      <c r="B752" s="3"/>
      <c r="C752" s="3"/>
      <c r="D752" s="35"/>
      <c r="E752" s="35"/>
      <c r="F752" s="35"/>
      <c r="G752" s="35"/>
      <c r="H752" s="3"/>
      <c r="I752" s="2"/>
      <c r="J752" s="2"/>
      <c r="K752" s="2"/>
      <c r="L752" s="2"/>
      <c r="M752" s="2"/>
      <c r="N752" s="2"/>
      <c r="O752" s="2"/>
      <c r="P752" s="2"/>
      <c r="Q752" s="2"/>
      <c r="R752" s="2"/>
      <c r="S752" s="2"/>
      <c r="T752" s="2"/>
      <c r="U752" s="2"/>
      <c r="V752" s="2"/>
      <c r="W752" s="2"/>
      <c r="X752" s="2"/>
      <c r="Y752" s="2"/>
      <c r="Z752" s="2"/>
      <c r="AA752" s="2"/>
      <c r="AB752" s="2"/>
    </row>
    <row r="753" spans="1:28" ht="13.5" customHeight="1">
      <c r="A753" s="2"/>
      <c r="B753" s="3"/>
      <c r="C753" s="3"/>
      <c r="D753" s="35"/>
      <c r="E753" s="35"/>
      <c r="F753" s="35"/>
      <c r="G753" s="35"/>
      <c r="H753" s="3"/>
      <c r="I753" s="2"/>
      <c r="J753" s="2"/>
      <c r="K753" s="2"/>
      <c r="L753" s="2"/>
      <c r="M753" s="2"/>
      <c r="N753" s="2"/>
      <c r="O753" s="2"/>
      <c r="P753" s="2"/>
      <c r="Q753" s="2"/>
      <c r="R753" s="2"/>
      <c r="S753" s="2"/>
      <c r="T753" s="2"/>
      <c r="U753" s="2"/>
      <c r="V753" s="2"/>
      <c r="W753" s="2"/>
      <c r="X753" s="2"/>
      <c r="Y753" s="2"/>
      <c r="Z753" s="2"/>
      <c r="AA753" s="2"/>
      <c r="AB753" s="2"/>
    </row>
    <row r="754" spans="1:28" ht="13.5" customHeight="1">
      <c r="A754" s="2"/>
      <c r="B754" s="3"/>
      <c r="C754" s="3"/>
      <c r="D754" s="35"/>
      <c r="E754" s="35"/>
      <c r="F754" s="35"/>
      <c r="G754" s="35"/>
      <c r="H754" s="3"/>
      <c r="I754" s="2"/>
      <c r="J754" s="2"/>
      <c r="K754" s="2"/>
      <c r="L754" s="2"/>
      <c r="M754" s="2"/>
      <c r="N754" s="2"/>
      <c r="O754" s="2"/>
      <c r="P754" s="2"/>
      <c r="Q754" s="2"/>
      <c r="R754" s="2"/>
      <c r="S754" s="2"/>
      <c r="T754" s="2"/>
      <c r="U754" s="2"/>
      <c r="V754" s="2"/>
      <c r="W754" s="2"/>
      <c r="X754" s="2"/>
      <c r="Y754" s="2"/>
      <c r="Z754" s="2"/>
      <c r="AA754" s="2"/>
      <c r="AB754" s="2"/>
    </row>
    <row r="755" spans="1:28" ht="13.5" customHeight="1">
      <c r="A755" s="2"/>
      <c r="B755" s="3"/>
      <c r="C755" s="3"/>
      <c r="D755" s="35"/>
      <c r="E755" s="35"/>
      <c r="F755" s="35"/>
      <c r="G755" s="35"/>
      <c r="H755" s="3"/>
      <c r="I755" s="2"/>
      <c r="J755" s="2"/>
      <c r="K755" s="2"/>
      <c r="L755" s="2"/>
      <c r="M755" s="2"/>
      <c r="N755" s="2"/>
      <c r="O755" s="2"/>
      <c r="P755" s="2"/>
      <c r="Q755" s="2"/>
      <c r="R755" s="2"/>
      <c r="S755" s="2"/>
      <c r="T755" s="2"/>
      <c r="U755" s="2"/>
      <c r="V755" s="2"/>
      <c r="W755" s="2"/>
      <c r="X755" s="2"/>
      <c r="Y755" s="2"/>
      <c r="Z755" s="2"/>
      <c r="AA755" s="2"/>
      <c r="AB755" s="2"/>
    </row>
    <row r="756" spans="1:28" ht="13.5" customHeight="1">
      <c r="A756" s="2"/>
      <c r="B756" s="3"/>
      <c r="C756" s="3"/>
      <c r="D756" s="35"/>
      <c r="E756" s="35"/>
      <c r="F756" s="35"/>
      <c r="G756" s="35"/>
      <c r="H756" s="3"/>
      <c r="I756" s="2"/>
      <c r="J756" s="2"/>
      <c r="K756" s="2"/>
      <c r="L756" s="2"/>
      <c r="M756" s="2"/>
      <c r="N756" s="2"/>
      <c r="O756" s="2"/>
      <c r="P756" s="2"/>
      <c r="Q756" s="2"/>
      <c r="R756" s="2"/>
      <c r="S756" s="2"/>
      <c r="T756" s="2"/>
      <c r="U756" s="2"/>
      <c r="V756" s="2"/>
      <c r="W756" s="2"/>
      <c r="X756" s="2"/>
      <c r="Y756" s="2"/>
      <c r="Z756" s="2"/>
      <c r="AA756" s="2"/>
      <c r="AB756" s="2"/>
    </row>
    <row r="757" spans="1:28" ht="13.5" customHeight="1">
      <c r="A757" s="2"/>
      <c r="B757" s="3"/>
      <c r="C757" s="3"/>
      <c r="D757" s="35"/>
      <c r="E757" s="35"/>
      <c r="F757" s="35"/>
      <c r="G757" s="35"/>
      <c r="H757" s="3"/>
      <c r="I757" s="2"/>
      <c r="J757" s="2"/>
      <c r="K757" s="2"/>
      <c r="L757" s="2"/>
      <c r="M757" s="2"/>
      <c r="N757" s="2"/>
      <c r="O757" s="2"/>
      <c r="P757" s="2"/>
      <c r="Q757" s="2"/>
      <c r="R757" s="2"/>
      <c r="S757" s="2"/>
      <c r="T757" s="2"/>
      <c r="U757" s="2"/>
      <c r="V757" s="2"/>
      <c r="W757" s="2"/>
      <c r="X757" s="2"/>
      <c r="Y757" s="2"/>
      <c r="Z757" s="2"/>
      <c r="AA757" s="2"/>
      <c r="AB757" s="2"/>
    </row>
    <row r="758" spans="1:28" ht="13.5" customHeight="1">
      <c r="A758" s="2"/>
      <c r="B758" s="3"/>
      <c r="C758" s="3"/>
      <c r="D758" s="35"/>
      <c r="E758" s="35"/>
      <c r="F758" s="35"/>
      <c r="G758" s="35"/>
      <c r="H758" s="3"/>
      <c r="I758" s="2"/>
      <c r="J758" s="2"/>
      <c r="K758" s="2"/>
      <c r="L758" s="2"/>
      <c r="M758" s="2"/>
      <c r="N758" s="2"/>
      <c r="O758" s="2"/>
      <c r="P758" s="2"/>
      <c r="Q758" s="2"/>
      <c r="R758" s="2"/>
      <c r="S758" s="2"/>
      <c r="T758" s="2"/>
      <c r="U758" s="2"/>
      <c r="V758" s="2"/>
      <c r="W758" s="2"/>
      <c r="X758" s="2"/>
      <c r="Y758" s="2"/>
      <c r="Z758" s="2"/>
      <c r="AA758" s="2"/>
      <c r="AB758" s="2"/>
    </row>
    <row r="759" spans="1:28" ht="13.5" customHeight="1">
      <c r="A759" s="2"/>
      <c r="B759" s="3"/>
      <c r="C759" s="3"/>
      <c r="D759" s="35"/>
      <c r="E759" s="35"/>
      <c r="F759" s="35"/>
      <c r="G759" s="35"/>
      <c r="H759" s="3"/>
      <c r="I759" s="2"/>
      <c r="J759" s="2"/>
      <c r="K759" s="2"/>
      <c r="L759" s="2"/>
      <c r="M759" s="2"/>
      <c r="N759" s="2"/>
      <c r="O759" s="2"/>
      <c r="P759" s="2"/>
      <c r="Q759" s="2"/>
      <c r="R759" s="2"/>
      <c r="S759" s="2"/>
      <c r="T759" s="2"/>
      <c r="U759" s="2"/>
      <c r="V759" s="2"/>
      <c r="W759" s="2"/>
      <c r="X759" s="2"/>
      <c r="Y759" s="2"/>
      <c r="Z759" s="2"/>
      <c r="AA759" s="2"/>
      <c r="AB759" s="2"/>
    </row>
    <row r="760" spans="1:28" ht="13.5" customHeight="1">
      <c r="A760" s="2"/>
      <c r="B760" s="3"/>
      <c r="C760" s="3"/>
      <c r="D760" s="35"/>
      <c r="E760" s="35"/>
      <c r="F760" s="35"/>
      <c r="G760" s="35"/>
      <c r="H760" s="3"/>
      <c r="I760" s="2"/>
      <c r="J760" s="2"/>
      <c r="K760" s="2"/>
      <c r="L760" s="2"/>
      <c r="M760" s="2"/>
      <c r="N760" s="2"/>
      <c r="O760" s="2"/>
      <c r="P760" s="2"/>
      <c r="Q760" s="2"/>
      <c r="R760" s="2"/>
      <c r="S760" s="2"/>
      <c r="T760" s="2"/>
      <c r="U760" s="2"/>
      <c r="V760" s="2"/>
      <c r="W760" s="2"/>
      <c r="X760" s="2"/>
      <c r="Y760" s="2"/>
      <c r="Z760" s="2"/>
      <c r="AA760" s="2"/>
      <c r="AB760" s="2"/>
    </row>
    <row r="761" spans="1:28" ht="13.5" customHeight="1">
      <c r="A761" s="2"/>
      <c r="B761" s="3"/>
      <c r="C761" s="3"/>
      <c r="D761" s="35"/>
      <c r="E761" s="35"/>
      <c r="F761" s="35"/>
      <c r="G761" s="35"/>
      <c r="H761" s="3"/>
      <c r="I761" s="2"/>
      <c r="J761" s="2"/>
      <c r="K761" s="2"/>
      <c r="L761" s="2"/>
      <c r="M761" s="2"/>
      <c r="N761" s="2"/>
      <c r="O761" s="2"/>
      <c r="P761" s="2"/>
      <c r="Q761" s="2"/>
      <c r="R761" s="2"/>
      <c r="S761" s="2"/>
      <c r="T761" s="2"/>
      <c r="U761" s="2"/>
      <c r="V761" s="2"/>
      <c r="W761" s="2"/>
      <c r="X761" s="2"/>
      <c r="Y761" s="2"/>
      <c r="Z761" s="2"/>
      <c r="AA761" s="2"/>
      <c r="AB761" s="2"/>
    </row>
    <row r="762" spans="1:28" ht="13.5" customHeight="1">
      <c r="A762" s="2"/>
      <c r="B762" s="3"/>
      <c r="C762" s="3"/>
      <c r="D762" s="35"/>
      <c r="E762" s="35"/>
      <c r="F762" s="35"/>
      <c r="G762" s="35"/>
      <c r="H762" s="3"/>
      <c r="I762" s="2"/>
      <c r="J762" s="2"/>
      <c r="K762" s="2"/>
      <c r="L762" s="2"/>
      <c r="M762" s="2"/>
      <c r="N762" s="2"/>
      <c r="O762" s="2"/>
      <c r="P762" s="2"/>
      <c r="Q762" s="2"/>
      <c r="R762" s="2"/>
      <c r="S762" s="2"/>
      <c r="T762" s="2"/>
      <c r="U762" s="2"/>
      <c r="V762" s="2"/>
      <c r="W762" s="2"/>
      <c r="X762" s="2"/>
      <c r="Y762" s="2"/>
      <c r="Z762" s="2"/>
      <c r="AA762" s="2"/>
      <c r="AB762" s="2"/>
    </row>
    <row r="763" spans="1:28" ht="13.5" customHeight="1">
      <c r="A763" s="2"/>
      <c r="B763" s="3"/>
      <c r="C763" s="3"/>
      <c r="D763" s="35"/>
      <c r="E763" s="35"/>
      <c r="F763" s="35"/>
      <c r="G763" s="35"/>
      <c r="H763" s="3"/>
      <c r="I763" s="2"/>
      <c r="J763" s="2"/>
      <c r="K763" s="2"/>
      <c r="L763" s="2"/>
      <c r="M763" s="2"/>
      <c r="N763" s="2"/>
      <c r="O763" s="2"/>
      <c r="P763" s="2"/>
      <c r="Q763" s="2"/>
      <c r="R763" s="2"/>
      <c r="S763" s="2"/>
      <c r="T763" s="2"/>
      <c r="U763" s="2"/>
      <c r="V763" s="2"/>
      <c r="W763" s="2"/>
      <c r="X763" s="2"/>
      <c r="Y763" s="2"/>
      <c r="Z763" s="2"/>
      <c r="AA763" s="2"/>
      <c r="AB763" s="2"/>
    </row>
    <row r="764" spans="1:28" ht="13.5" customHeight="1">
      <c r="A764" s="2"/>
      <c r="B764" s="3"/>
      <c r="C764" s="3"/>
      <c r="D764" s="35"/>
      <c r="E764" s="35"/>
      <c r="F764" s="35"/>
      <c r="G764" s="35"/>
      <c r="H764" s="3"/>
      <c r="I764" s="2"/>
      <c r="J764" s="2"/>
      <c r="K764" s="2"/>
      <c r="L764" s="2"/>
      <c r="M764" s="2"/>
      <c r="N764" s="2"/>
      <c r="O764" s="2"/>
      <c r="P764" s="2"/>
      <c r="Q764" s="2"/>
      <c r="R764" s="2"/>
      <c r="S764" s="2"/>
      <c r="T764" s="2"/>
      <c r="U764" s="2"/>
      <c r="V764" s="2"/>
      <c r="W764" s="2"/>
      <c r="X764" s="2"/>
      <c r="Y764" s="2"/>
      <c r="Z764" s="2"/>
      <c r="AA764" s="2"/>
      <c r="AB764" s="2"/>
    </row>
    <row r="765" spans="1:28" ht="13.5" customHeight="1">
      <c r="A765" s="2"/>
      <c r="B765" s="3"/>
      <c r="C765" s="3"/>
      <c r="D765" s="35"/>
      <c r="E765" s="35"/>
      <c r="F765" s="35"/>
      <c r="G765" s="35"/>
      <c r="H765" s="3"/>
      <c r="I765" s="2"/>
      <c r="J765" s="2"/>
      <c r="K765" s="2"/>
      <c r="L765" s="2"/>
      <c r="M765" s="2"/>
      <c r="N765" s="2"/>
      <c r="O765" s="2"/>
      <c r="P765" s="2"/>
      <c r="Q765" s="2"/>
      <c r="R765" s="2"/>
      <c r="S765" s="2"/>
      <c r="T765" s="2"/>
      <c r="U765" s="2"/>
      <c r="V765" s="2"/>
      <c r="W765" s="2"/>
      <c r="X765" s="2"/>
      <c r="Y765" s="2"/>
      <c r="Z765" s="2"/>
      <c r="AA765" s="2"/>
      <c r="AB765" s="2"/>
    </row>
    <row r="766" spans="1:28" ht="13.5" customHeight="1">
      <c r="A766" s="2"/>
      <c r="B766" s="3"/>
      <c r="C766" s="3"/>
      <c r="D766" s="35"/>
      <c r="E766" s="35"/>
      <c r="F766" s="35"/>
      <c r="G766" s="35"/>
      <c r="H766" s="3"/>
      <c r="I766" s="2"/>
      <c r="J766" s="2"/>
      <c r="K766" s="2"/>
      <c r="L766" s="2"/>
      <c r="M766" s="2"/>
      <c r="N766" s="2"/>
      <c r="O766" s="2"/>
      <c r="P766" s="2"/>
      <c r="Q766" s="2"/>
      <c r="R766" s="2"/>
      <c r="S766" s="2"/>
      <c r="T766" s="2"/>
      <c r="U766" s="2"/>
      <c r="V766" s="2"/>
      <c r="W766" s="2"/>
      <c r="X766" s="2"/>
      <c r="Y766" s="2"/>
      <c r="Z766" s="2"/>
      <c r="AA766" s="2"/>
      <c r="AB766" s="2"/>
    </row>
    <row r="767" spans="1:28" ht="13.5" customHeight="1">
      <c r="A767" s="2"/>
      <c r="B767" s="3"/>
      <c r="C767" s="3"/>
      <c r="D767" s="35"/>
      <c r="E767" s="35"/>
      <c r="F767" s="35"/>
      <c r="G767" s="35"/>
      <c r="H767" s="3"/>
      <c r="I767" s="2"/>
      <c r="J767" s="2"/>
      <c r="K767" s="2"/>
      <c r="L767" s="2"/>
      <c r="M767" s="2"/>
      <c r="N767" s="2"/>
      <c r="O767" s="2"/>
      <c r="P767" s="2"/>
      <c r="Q767" s="2"/>
      <c r="R767" s="2"/>
      <c r="S767" s="2"/>
      <c r="T767" s="2"/>
      <c r="U767" s="2"/>
      <c r="V767" s="2"/>
      <c r="W767" s="2"/>
      <c r="X767" s="2"/>
      <c r="Y767" s="2"/>
      <c r="Z767" s="2"/>
      <c r="AA767" s="2"/>
      <c r="AB767" s="2"/>
    </row>
    <row r="768" spans="1:28" ht="13.5" customHeight="1">
      <c r="A768" s="2"/>
      <c r="B768" s="3"/>
      <c r="C768" s="3"/>
      <c r="D768" s="35"/>
      <c r="E768" s="35"/>
      <c r="F768" s="35"/>
      <c r="G768" s="35"/>
      <c r="H768" s="3"/>
      <c r="I768" s="2"/>
      <c r="J768" s="2"/>
      <c r="K768" s="2"/>
      <c r="L768" s="2"/>
      <c r="M768" s="2"/>
      <c r="N768" s="2"/>
      <c r="O768" s="2"/>
      <c r="P768" s="2"/>
      <c r="Q768" s="2"/>
      <c r="R768" s="2"/>
      <c r="S768" s="2"/>
      <c r="T768" s="2"/>
      <c r="U768" s="2"/>
      <c r="V768" s="2"/>
      <c r="W768" s="2"/>
      <c r="X768" s="2"/>
      <c r="Y768" s="2"/>
      <c r="Z768" s="2"/>
      <c r="AA768" s="2"/>
      <c r="AB768" s="2"/>
    </row>
    <row r="769" spans="1:28" ht="13.5" customHeight="1">
      <c r="A769" s="2"/>
      <c r="B769" s="3"/>
      <c r="C769" s="3"/>
      <c r="D769" s="35"/>
      <c r="E769" s="35"/>
      <c r="F769" s="35"/>
      <c r="G769" s="35"/>
      <c r="H769" s="3"/>
      <c r="I769" s="2"/>
      <c r="J769" s="2"/>
      <c r="K769" s="2"/>
      <c r="L769" s="2"/>
      <c r="M769" s="2"/>
      <c r="N769" s="2"/>
      <c r="O769" s="2"/>
      <c r="P769" s="2"/>
      <c r="Q769" s="2"/>
      <c r="R769" s="2"/>
      <c r="S769" s="2"/>
      <c r="T769" s="2"/>
      <c r="U769" s="2"/>
      <c r="V769" s="2"/>
      <c r="W769" s="2"/>
      <c r="X769" s="2"/>
      <c r="Y769" s="2"/>
      <c r="Z769" s="2"/>
      <c r="AA769" s="2"/>
      <c r="AB769" s="2"/>
    </row>
    <row r="770" spans="1:28" ht="13.5" customHeight="1">
      <c r="A770" s="2"/>
      <c r="B770" s="3"/>
      <c r="C770" s="3"/>
      <c r="D770" s="35"/>
      <c r="E770" s="35"/>
      <c r="F770" s="35"/>
      <c r="G770" s="35"/>
      <c r="H770" s="3"/>
      <c r="I770" s="2"/>
      <c r="J770" s="2"/>
      <c r="K770" s="2"/>
      <c r="L770" s="2"/>
      <c r="M770" s="2"/>
      <c r="N770" s="2"/>
      <c r="O770" s="2"/>
      <c r="P770" s="2"/>
      <c r="Q770" s="2"/>
      <c r="R770" s="2"/>
      <c r="S770" s="2"/>
      <c r="T770" s="2"/>
      <c r="U770" s="2"/>
      <c r="V770" s="2"/>
      <c r="W770" s="2"/>
      <c r="X770" s="2"/>
      <c r="Y770" s="2"/>
      <c r="Z770" s="2"/>
      <c r="AA770" s="2"/>
      <c r="AB770" s="2"/>
    </row>
    <row r="771" spans="1:28" ht="13.5" customHeight="1">
      <c r="A771" s="2"/>
      <c r="B771" s="3"/>
      <c r="C771" s="3"/>
      <c r="D771" s="35"/>
      <c r="E771" s="35"/>
      <c r="F771" s="35"/>
      <c r="G771" s="35"/>
      <c r="H771" s="3"/>
      <c r="I771" s="2"/>
      <c r="J771" s="2"/>
      <c r="K771" s="2"/>
      <c r="L771" s="2"/>
      <c r="M771" s="2"/>
      <c r="N771" s="2"/>
      <c r="O771" s="2"/>
      <c r="P771" s="2"/>
      <c r="Q771" s="2"/>
      <c r="R771" s="2"/>
      <c r="S771" s="2"/>
      <c r="T771" s="2"/>
      <c r="U771" s="2"/>
      <c r="V771" s="2"/>
      <c r="W771" s="2"/>
      <c r="X771" s="2"/>
      <c r="Y771" s="2"/>
      <c r="Z771" s="2"/>
      <c r="AA771" s="2"/>
      <c r="AB771" s="2"/>
    </row>
    <row r="772" spans="1:28" ht="13.5" customHeight="1">
      <c r="A772" s="2"/>
      <c r="B772" s="3"/>
      <c r="C772" s="3"/>
      <c r="D772" s="35"/>
      <c r="E772" s="35"/>
      <c r="F772" s="35"/>
      <c r="G772" s="35"/>
      <c r="H772" s="3"/>
      <c r="I772" s="2"/>
      <c r="J772" s="2"/>
      <c r="K772" s="2"/>
      <c r="L772" s="2"/>
      <c r="M772" s="2"/>
      <c r="N772" s="2"/>
      <c r="O772" s="2"/>
      <c r="P772" s="2"/>
      <c r="Q772" s="2"/>
      <c r="R772" s="2"/>
      <c r="S772" s="2"/>
      <c r="T772" s="2"/>
      <c r="U772" s="2"/>
      <c r="V772" s="2"/>
      <c r="W772" s="2"/>
      <c r="X772" s="2"/>
      <c r="Y772" s="2"/>
      <c r="Z772" s="2"/>
      <c r="AA772" s="2"/>
      <c r="AB772" s="2"/>
    </row>
    <row r="773" spans="1:28" ht="13.5" customHeight="1">
      <c r="A773" s="2"/>
      <c r="B773" s="3"/>
      <c r="C773" s="3"/>
      <c r="D773" s="35"/>
      <c r="E773" s="35"/>
      <c r="F773" s="35"/>
      <c r="G773" s="35"/>
      <c r="H773" s="3"/>
      <c r="I773" s="2"/>
      <c r="J773" s="2"/>
      <c r="K773" s="2"/>
      <c r="L773" s="2"/>
      <c r="M773" s="2"/>
      <c r="N773" s="2"/>
      <c r="O773" s="2"/>
      <c r="P773" s="2"/>
      <c r="Q773" s="2"/>
      <c r="R773" s="2"/>
      <c r="S773" s="2"/>
      <c r="T773" s="2"/>
      <c r="U773" s="2"/>
      <c r="V773" s="2"/>
      <c r="W773" s="2"/>
      <c r="X773" s="2"/>
      <c r="Y773" s="2"/>
      <c r="Z773" s="2"/>
      <c r="AA773" s="2"/>
      <c r="AB773" s="2"/>
    </row>
    <row r="774" spans="1:28" ht="13.5" customHeight="1">
      <c r="A774" s="2"/>
      <c r="B774" s="3"/>
      <c r="C774" s="3"/>
      <c r="D774" s="35"/>
      <c r="E774" s="35"/>
      <c r="F774" s="35"/>
      <c r="G774" s="35"/>
      <c r="H774" s="3"/>
      <c r="I774" s="2"/>
      <c r="J774" s="2"/>
      <c r="K774" s="2"/>
      <c r="L774" s="2"/>
      <c r="M774" s="2"/>
      <c r="N774" s="2"/>
      <c r="O774" s="2"/>
      <c r="P774" s="2"/>
      <c r="Q774" s="2"/>
      <c r="R774" s="2"/>
      <c r="S774" s="2"/>
      <c r="T774" s="2"/>
      <c r="U774" s="2"/>
      <c r="V774" s="2"/>
      <c r="W774" s="2"/>
      <c r="X774" s="2"/>
      <c r="Y774" s="2"/>
      <c r="Z774" s="2"/>
      <c r="AA774" s="2"/>
      <c r="AB774" s="2"/>
    </row>
    <row r="775" spans="1:28" ht="13.5" customHeight="1">
      <c r="A775" s="2"/>
      <c r="B775" s="3"/>
      <c r="C775" s="3"/>
      <c r="D775" s="35"/>
      <c r="E775" s="35"/>
      <c r="F775" s="35"/>
      <c r="G775" s="35"/>
      <c r="H775" s="3"/>
      <c r="I775" s="2"/>
      <c r="J775" s="2"/>
      <c r="K775" s="2"/>
      <c r="L775" s="2"/>
      <c r="M775" s="2"/>
      <c r="N775" s="2"/>
      <c r="O775" s="2"/>
      <c r="P775" s="2"/>
      <c r="Q775" s="2"/>
      <c r="R775" s="2"/>
      <c r="S775" s="2"/>
      <c r="T775" s="2"/>
      <c r="U775" s="2"/>
      <c r="V775" s="2"/>
      <c r="W775" s="2"/>
      <c r="X775" s="2"/>
      <c r="Y775" s="2"/>
      <c r="Z775" s="2"/>
      <c r="AA775" s="2"/>
      <c r="AB775" s="2"/>
    </row>
    <row r="776" spans="1:28" ht="13.5" customHeight="1">
      <c r="A776" s="2"/>
      <c r="B776" s="3"/>
      <c r="C776" s="3"/>
      <c r="D776" s="35"/>
      <c r="E776" s="35"/>
      <c r="F776" s="35"/>
      <c r="G776" s="35"/>
      <c r="H776" s="3"/>
      <c r="I776" s="2"/>
      <c r="J776" s="2"/>
      <c r="K776" s="2"/>
      <c r="L776" s="2"/>
      <c r="M776" s="2"/>
      <c r="N776" s="2"/>
      <c r="O776" s="2"/>
      <c r="P776" s="2"/>
      <c r="Q776" s="2"/>
      <c r="R776" s="2"/>
      <c r="S776" s="2"/>
      <c r="T776" s="2"/>
      <c r="U776" s="2"/>
      <c r="V776" s="2"/>
      <c r="W776" s="2"/>
      <c r="X776" s="2"/>
      <c r="Y776" s="2"/>
      <c r="Z776" s="2"/>
      <c r="AA776" s="2"/>
      <c r="AB776" s="2"/>
    </row>
    <row r="777" spans="1:28" ht="13.5" customHeight="1">
      <c r="A777" s="2"/>
      <c r="B777" s="3"/>
      <c r="C777" s="3"/>
      <c r="D777" s="35"/>
      <c r="E777" s="35"/>
      <c r="F777" s="35"/>
      <c r="G777" s="35"/>
      <c r="H777" s="3"/>
      <c r="I777" s="2"/>
      <c r="J777" s="2"/>
      <c r="K777" s="2"/>
      <c r="L777" s="2"/>
      <c r="M777" s="2"/>
      <c r="N777" s="2"/>
      <c r="O777" s="2"/>
      <c r="P777" s="2"/>
      <c r="Q777" s="2"/>
      <c r="R777" s="2"/>
      <c r="S777" s="2"/>
      <c r="T777" s="2"/>
      <c r="U777" s="2"/>
      <c r="V777" s="2"/>
      <c r="W777" s="2"/>
      <c r="X777" s="2"/>
      <c r="Y777" s="2"/>
      <c r="Z777" s="2"/>
      <c r="AA777" s="2"/>
      <c r="AB777" s="2"/>
    </row>
    <row r="778" spans="1:28" ht="13.5" customHeight="1">
      <c r="A778" s="2"/>
      <c r="B778" s="3"/>
      <c r="C778" s="3"/>
      <c r="D778" s="35"/>
      <c r="E778" s="35"/>
      <c r="F778" s="35"/>
      <c r="G778" s="35"/>
      <c r="H778" s="3"/>
      <c r="I778" s="2"/>
      <c r="J778" s="2"/>
      <c r="K778" s="2"/>
      <c r="L778" s="2"/>
      <c r="M778" s="2"/>
      <c r="N778" s="2"/>
      <c r="O778" s="2"/>
      <c r="P778" s="2"/>
      <c r="Q778" s="2"/>
      <c r="R778" s="2"/>
      <c r="S778" s="2"/>
      <c r="T778" s="2"/>
      <c r="U778" s="2"/>
      <c r="V778" s="2"/>
      <c r="W778" s="2"/>
      <c r="X778" s="2"/>
      <c r="Y778" s="2"/>
      <c r="Z778" s="2"/>
      <c r="AA778" s="2"/>
      <c r="AB778" s="2"/>
    </row>
    <row r="779" spans="1:28" ht="13.5" customHeight="1">
      <c r="A779" s="2"/>
      <c r="B779" s="3"/>
      <c r="C779" s="3"/>
      <c r="D779" s="35"/>
      <c r="E779" s="35"/>
      <c r="F779" s="35"/>
      <c r="G779" s="35"/>
      <c r="H779" s="3"/>
      <c r="I779" s="2"/>
      <c r="J779" s="2"/>
      <c r="K779" s="2"/>
      <c r="L779" s="2"/>
      <c r="M779" s="2"/>
      <c r="N779" s="2"/>
      <c r="O779" s="2"/>
      <c r="P779" s="2"/>
      <c r="Q779" s="2"/>
      <c r="R779" s="2"/>
      <c r="S779" s="2"/>
      <c r="T779" s="2"/>
      <c r="U779" s="2"/>
      <c r="V779" s="2"/>
      <c r="W779" s="2"/>
      <c r="X779" s="2"/>
      <c r="Y779" s="2"/>
      <c r="Z779" s="2"/>
      <c r="AA779" s="2"/>
      <c r="AB779" s="2"/>
    </row>
    <row r="780" spans="1:28" ht="13.5" customHeight="1">
      <c r="A780" s="2"/>
      <c r="B780" s="3"/>
      <c r="C780" s="3"/>
      <c r="D780" s="35"/>
      <c r="E780" s="35"/>
      <c r="F780" s="35"/>
      <c r="G780" s="35"/>
      <c r="H780" s="3"/>
      <c r="I780" s="2"/>
      <c r="J780" s="2"/>
      <c r="K780" s="2"/>
      <c r="L780" s="2"/>
      <c r="M780" s="2"/>
      <c r="N780" s="2"/>
      <c r="O780" s="2"/>
      <c r="P780" s="2"/>
      <c r="Q780" s="2"/>
      <c r="R780" s="2"/>
      <c r="S780" s="2"/>
      <c r="T780" s="2"/>
      <c r="U780" s="2"/>
      <c r="V780" s="2"/>
      <c r="W780" s="2"/>
      <c r="X780" s="2"/>
      <c r="Y780" s="2"/>
      <c r="Z780" s="2"/>
      <c r="AA780" s="2"/>
      <c r="AB780" s="2"/>
    </row>
    <row r="781" spans="1:28" ht="13.5" customHeight="1">
      <c r="A781" s="2"/>
      <c r="B781" s="3"/>
      <c r="C781" s="3"/>
      <c r="D781" s="35"/>
      <c r="E781" s="35"/>
      <c r="F781" s="35"/>
      <c r="G781" s="35"/>
      <c r="H781" s="3"/>
      <c r="I781" s="2"/>
      <c r="J781" s="2"/>
      <c r="K781" s="2"/>
      <c r="L781" s="2"/>
      <c r="M781" s="2"/>
      <c r="N781" s="2"/>
      <c r="O781" s="2"/>
      <c r="P781" s="2"/>
      <c r="Q781" s="2"/>
      <c r="R781" s="2"/>
      <c r="S781" s="2"/>
      <c r="T781" s="2"/>
      <c r="U781" s="2"/>
      <c r="V781" s="2"/>
      <c r="W781" s="2"/>
      <c r="X781" s="2"/>
      <c r="Y781" s="2"/>
      <c r="Z781" s="2"/>
      <c r="AA781" s="2"/>
      <c r="AB781" s="2"/>
    </row>
    <row r="782" spans="1:28" ht="13.5" customHeight="1">
      <c r="A782" s="2"/>
      <c r="B782" s="3"/>
      <c r="C782" s="3"/>
      <c r="D782" s="35"/>
      <c r="E782" s="35"/>
      <c r="F782" s="35"/>
      <c r="G782" s="35"/>
      <c r="H782" s="3"/>
      <c r="I782" s="2"/>
      <c r="J782" s="2"/>
      <c r="K782" s="2"/>
      <c r="L782" s="2"/>
      <c r="M782" s="2"/>
      <c r="N782" s="2"/>
      <c r="O782" s="2"/>
      <c r="P782" s="2"/>
      <c r="Q782" s="2"/>
      <c r="R782" s="2"/>
      <c r="S782" s="2"/>
      <c r="T782" s="2"/>
      <c r="U782" s="2"/>
      <c r="V782" s="2"/>
      <c r="W782" s="2"/>
      <c r="X782" s="2"/>
      <c r="Y782" s="2"/>
      <c r="Z782" s="2"/>
      <c r="AA782" s="2"/>
      <c r="AB782" s="2"/>
    </row>
    <row r="783" spans="1:28" ht="13.5" customHeight="1">
      <c r="A783" s="2"/>
      <c r="B783" s="3"/>
      <c r="C783" s="3"/>
      <c r="D783" s="35"/>
      <c r="E783" s="35"/>
      <c r="F783" s="35"/>
      <c r="G783" s="35"/>
      <c r="H783" s="3"/>
      <c r="I783" s="2"/>
      <c r="J783" s="2"/>
      <c r="K783" s="2"/>
      <c r="L783" s="2"/>
      <c r="M783" s="2"/>
      <c r="N783" s="2"/>
      <c r="O783" s="2"/>
      <c r="P783" s="2"/>
      <c r="Q783" s="2"/>
      <c r="R783" s="2"/>
      <c r="S783" s="2"/>
      <c r="T783" s="2"/>
      <c r="U783" s="2"/>
      <c r="V783" s="2"/>
      <c r="W783" s="2"/>
      <c r="X783" s="2"/>
      <c r="Y783" s="2"/>
      <c r="Z783" s="2"/>
      <c r="AA783" s="2"/>
      <c r="AB783" s="2"/>
    </row>
    <row r="784" spans="1:28" ht="13.5" customHeight="1">
      <c r="A784" s="2"/>
      <c r="B784" s="3"/>
      <c r="C784" s="3"/>
      <c r="D784" s="35"/>
      <c r="E784" s="35"/>
      <c r="F784" s="35"/>
      <c r="G784" s="35"/>
      <c r="H784" s="3"/>
      <c r="I784" s="2"/>
      <c r="J784" s="2"/>
      <c r="K784" s="2"/>
      <c r="L784" s="2"/>
      <c r="M784" s="2"/>
      <c r="N784" s="2"/>
      <c r="O784" s="2"/>
      <c r="P784" s="2"/>
      <c r="Q784" s="2"/>
      <c r="R784" s="2"/>
      <c r="S784" s="2"/>
      <c r="T784" s="2"/>
      <c r="U784" s="2"/>
      <c r="V784" s="2"/>
      <c r="W784" s="2"/>
      <c r="X784" s="2"/>
      <c r="Y784" s="2"/>
      <c r="Z784" s="2"/>
      <c r="AA784" s="2"/>
      <c r="AB784" s="2"/>
    </row>
    <row r="785" spans="1:28" ht="13.5" customHeight="1">
      <c r="A785" s="2"/>
      <c r="B785" s="3"/>
      <c r="C785" s="3"/>
      <c r="D785" s="35"/>
      <c r="E785" s="35"/>
      <c r="F785" s="35"/>
      <c r="G785" s="35"/>
      <c r="H785" s="3"/>
      <c r="I785" s="2"/>
      <c r="J785" s="2"/>
      <c r="K785" s="2"/>
      <c r="L785" s="2"/>
      <c r="M785" s="2"/>
      <c r="N785" s="2"/>
      <c r="O785" s="2"/>
      <c r="P785" s="2"/>
      <c r="Q785" s="2"/>
      <c r="R785" s="2"/>
      <c r="S785" s="2"/>
      <c r="T785" s="2"/>
      <c r="U785" s="2"/>
      <c r="V785" s="2"/>
      <c r="W785" s="2"/>
      <c r="X785" s="2"/>
      <c r="Y785" s="2"/>
      <c r="Z785" s="2"/>
      <c r="AA785" s="2"/>
      <c r="AB785" s="2"/>
    </row>
    <row r="786" spans="1:28" ht="13.5" customHeight="1">
      <c r="A786" s="2"/>
      <c r="B786" s="3"/>
      <c r="C786" s="3"/>
      <c r="D786" s="35"/>
      <c r="E786" s="35"/>
      <c r="F786" s="35"/>
      <c r="G786" s="35"/>
      <c r="H786" s="3"/>
      <c r="I786" s="2"/>
      <c r="J786" s="2"/>
      <c r="K786" s="2"/>
      <c r="L786" s="2"/>
      <c r="M786" s="2"/>
      <c r="N786" s="2"/>
      <c r="O786" s="2"/>
      <c r="P786" s="2"/>
      <c r="Q786" s="2"/>
      <c r="R786" s="2"/>
      <c r="S786" s="2"/>
      <c r="T786" s="2"/>
      <c r="U786" s="2"/>
      <c r="V786" s="2"/>
      <c r="W786" s="2"/>
      <c r="X786" s="2"/>
      <c r="Y786" s="2"/>
      <c r="Z786" s="2"/>
      <c r="AA786" s="2"/>
      <c r="AB786" s="2"/>
    </row>
    <row r="787" spans="1:28" ht="13.5" customHeight="1">
      <c r="A787" s="2"/>
      <c r="B787" s="3"/>
      <c r="C787" s="3"/>
      <c r="D787" s="35"/>
      <c r="E787" s="35"/>
      <c r="F787" s="35"/>
      <c r="G787" s="35"/>
      <c r="H787" s="3"/>
      <c r="I787" s="2"/>
      <c r="J787" s="2"/>
      <c r="K787" s="2"/>
      <c r="L787" s="2"/>
      <c r="M787" s="2"/>
      <c r="N787" s="2"/>
      <c r="O787" s="2"/>
      <c r="P787" s="2"/>
      <c r="Q787" s="2"/>
      <c r="R787" s="2"/>
      <c r="S787" s="2"/>
      <c r="T787" s="2"/>
      <c r="U787" s="2"/>
      <c r="V787" s="2"/>
      <c r="W787" s="2"/>
      <c r="X787" s="2"/>
      <c r="Y787" s="2"/>
      <c r="Z787" s="2"/>
      <c r="AA787" s="2"/>
      <c r="AB787" s="2"/>
    </row>
    <row r="788" spans="1:28" ht="13.5" customHeight="1">
      <c r="A788" s="2"/>
      <c r="B788" s="3"/>
      <c r="C788" s="3"/>
      <c r="D788" s="35"/>
      <c r="E788" s="35"/>
      <c r="F788" s="35"/>
      <c r="G788" s="35"/>
      <c r="H788" s="3"/>
      <c r="I788" s="2"/>
      <c r="J788" s="2"/>
      <c r="K788" s="2"/>
      <c r="L788" s="2"/>
      <c r="M788" s="2"/>
      <c r="N788" s="2"/>
      <c r="O788" s="2"/>
      <c r="P788" s="2"/>
      <c r="Q788" s="2"/>
      <c r="R788" s="2"/>
      <c r="S788" s="2"/>
      <c r="T788" s="2"/>
      <c r="U788" s="2"/>
      <c r="V788" s="2"/>
      <c r="W788" s="2"/>
      <c r="X788" s="2"/>
      <c r="Y788" s="2"/>
      <c r="Z788" s="2"/>
      <c r="AA788" s="2"/>
      <c r="AB788" s="2"/>
    </row>
    <row r="789" spans="1:28" ht="13.5" customHeight="1">
      <c r="A789" s="2"/>
      <c r="B789" s="3"/>
      <c r="C789" s="3"/>
      <c r="D789" s="35"/>
      <c r="E789" s="35"/>
      <c r="F789" s="35"/>
      <c r="G789" s="35"/>
      <c r="H789" s="3"/>
      <c r="I789" s="2"/>
      <c r="J789" s="2"/>
      <c r="K789" s="2"/>
      <c r="L789" s="2"/>
      <c r="M789" s="2"/>
      <c r="N789" s="2"/>
      <c r="O789" s="2"/>
      <c r="P789" s="2"/>
      <c r="Q789" s="2"/>
      <c r="R789" s="2"/>
      <c r="S789" s="2"/>
      <c r="T789" s="2"/>
      <c r="U789" s="2"/>
      <c r="V789" s="2"/>
      <c r="W789" s="2"/>
      <c r="X789" s="2"/>
      <c r="Y789" s="2"/>
      <c r="Z789" s="2"/>
      <c r="AA789" s="2"/>
      <c r="AB789" s="2"/>
    </row>
    <row r="790" spans="1:28" ht="13.5" customHeight="1">
      <c r="A790" s="2"/>
      <c r="B790" s="3"/>
      <c r="C790" s="3"/>
      <c r="D790" s="35"/>
      <c r="E790" s="35"/>
      <c r="F790" s="35"/>
      <c r="G790" s="35"/>
      <c r="H790" s="3"/>
      <c r="I790" s="2"/>
      <c r="J790" s="2"/>
      <c r="K790" s="2"/>
      <c r="L790" s="2"/>
      <c r="M790" s="2"/>
      <c r="N790" s="2"/>
      <c r="O790" s="2"/>
      <c r="P790" s="2"/>
      <c r="Q790" s="2"/>
      <c r="R790" s="2"/>
      <c r="S790" s="2"/>
      <c r="T790" s="2"/>
      <c r="U790" s="2"/>
      <c r="V790" s="2"/>
      <c r="W790" s="2"/>
      <c r="X790" s="2"/>
      <c r="Y790" s="2"/>
      <c r="Z790" s="2"/>
      <c r="AA790" s="2"/>
      <c r="AB790" s="2"/>
    </row>
    <row r="791" spans="1:28" ht="13.5" customHeight="1">
      <c r="A791" s="2"/>
      <c r="B791" s="3"/>
      <c r="C791" s="3"/>
      <c r="D791" s="35"/>
      <c r="E791" s="35"/>
      <c r="F791" s="35"/>
      <c r="G791" s="35"/>
      <c r="H791" s="3"/>
      <c r="I791" s="2"/>
      <c r="J791" s="2"/>
      <c r="K791" s="2"/>
      <c r="L791" s="2"/>
      <c r="M791" s="2"/>
      <c r="N791" s="2"/>
      <c r="O791" s="2"/>
      <c r="P791" s="2"/>
      <c r="Q791" s="2"/>
      <c r="R791" s="2"/>
      <c r="S791" s="2"/>
      <c r="T791" s="2"/>
      <c r="U791" s="2"/>
      <c r="V791" s="2"/>
      <c r="W791" s="2"/>
      <c r="X791" s="2"/>
      <c r="Y791" s="2"/>
      <c r="Z791" s="2"/>
      <c r="AA791" s="2"/>
      <c r="AB791" s="2"/>
    </row>
    <row r="792" spans="1:28" ht="13.5" customHeight="1">
      <c r="A792" s="2"/>
      <c r="B792" s="3"/>
      <c r="C792" s="3"/>
      <c r="D792" s="35"/>
      <c r="E792" s="35"/>
      <c r="F792" s="35"/>
      <c r="G792" s="35"/>
      <c r="H792" s="3"/>
      <c r="I792" s="2"/>
      <c r="J792" s="2"/>
      <c r="K792" s="2"/>
      <c r="L792" s="2"/>
      <c r="M792" s="2"/>
      <c r="N792" s="2"/>
      <c r="O792" s="2"/>
      <c r="P792" s="2"/>
      <c r="Q792" s="2"/>
      <c r="R792" s="2"/>
      <c r="S792" s="2"/>
      <c r="T792" s="2"/>
      <c r="U792" s="2"/>
      <c r="V792" s="2"/>
      <c r="W792" s="2"/>
      <c r="X792" s="2"/>
      <c r="Y792" s="2"/>
      <c r="Z792" s="2"/>
      <c r="AA792" s="2"/>
      <c r="AB792" s="2"/>
    </row>
    <row r="793" spans="1:28" ht="13.5" customHeight="1">
      <c r="A793" s="2"/>
      <c r="B793" s="3"/>
      <c r="C793" s="3"/>
      <c r="D793" s="35"/>
      <c r="E793" s="35"/>
      <c r="F793" s="35"/>
      <c r="G793" s="35"/>
      <c r="H793" s="3"/>
      <c r="I793" s="2"/>
      <c r="J793" s="2"/>
      <c r="K793" s="2"/>
      <c r="L793" s="2"/>
      <c r="M793" s="2"/>
      <c r="N793" s="2"/>
      <c r="O793" s="2"/>
      <c r="P793" s="2"/>
      <c r="Q793" s="2"/>
      <c r="R793" s="2"/>
      <c r="S793" s="2"/>
      <c r="T793" s="2"/>
      <c r="U793" s="2"/>
      <c r="V793" s="2"/>
      <c r="W793" s="2"/>
      <c r="X793" s="2"/>
      <c r="Y793" s="2"/>
      <c r="Z793" s="2"/>
      <c r="AA793" s="2"/>
      <c r="AB793" s="2"/>
    </row>
    <row r="794" spans="1:28" ht="13.5" customHeight="1">
      <c r="A794" s="2"/>
      <c r="B794" s="3"/>
      <c r="C794" s="3"/>
      <c r="D794" s="35"/>
      <c r="E794" s="35"/>
      <c r="F794" s="35"/>
      <c r="G794" s="35"/>
      <c r="H794" s="3"/>
      <c r="I794" s="2"/>
      <c r="J794" s="2"/>
      <c r="K794" s="2"/>
      <c r="L794" s="2"/>
      <c r="M794" s="2"/>
      <c r="N794" s="2"/>
      <c r="O794" s="2"/>
      <c r="P794" s="2"/>
      <c r="Q794" s="2"/>
      <c r="R794" s="2"/>
      <c r="S794" s="2"/>
      <c r="T794" s="2"/>
      <c r="U794" s="2"/>
      <c r="V794" s="2"/>
      <c r="W794" s="2"/>
      <c r="X794" s="2"/>
      <c r="Y794" s="2"/>
      <c r="Z794" s="2"/>
      <c r="AA794" s="2"/>
      <c r="AB794" s="2"/>
    </row>
    <row r="795" spans="1:28" ht="13.5" customHeight="1">
      <c r="A795" s="2"/>
      <c r="B795" s="3"/>
      <c r="C795" s="3"/>
      <c r="D795" s="35"/>
      <c r="E795" s="35"/>
      <c r="F795" s="35"/>
      <c r="G795" s="35"/>
      <c r="H795" s="3"/>
      <c r="I795" s="2"/>
      <c r="J795" s="2"/>
      <c r="K795" s="2"/>
      <c r="L795" s="2"/>
      <c r="M795" s="2"/>
      <c r="N795" s="2"/>
      <c r="O795" s="2"/>
      <c r="P795" s="2"/>
      <c r="Q795" s="2"/>
      <c r="R795" s="2"/>
      <c r="S795" s="2"/>
      <c r="T795" s="2"/>
      <c r="U795" s="2"/>
      <c r="V795" s="2"/>
      <c r="W795" s="2"/>
      <c r="X795" s="2"/>
      <c r="Y795" s="2"/>
      <c r="Z795" s="2"/>
      <c r="AA795" s="2"/>
      <c r="AB795" s="2"/>
    </row>
    <row r="796" spans="1:28" ht="13.5" customHeight="1">
      <c r="A796" s="2"/>
      <c r="B796" s="3"/>
      <c r="C796" s="3"/>
      <c r="D796" s="35"/>
      <c r="E796" s="35"/>
      <c r="F796" s="35"/>
      <c r="G796" s="35"/>
      <c r="H796" s="3"/>
      <c r="I796" s="2"/>
      <c r="J796" s="2"/>
      <c r="K796" s="2"/>
      <c r="L796" s="2"/>
      <c r="M796" s="2"/>
      <c r="N796" s="2"/>
      <c r="O796" s="2"/>
      <c r="P796" s="2"/>
      <c r="Q796" s="2"/>
      <c r="R796" s="2"/>
      <c r="S796" s="2"/>
      <c r="T796" s="2"/>
      <c r="U796" s="2"/>
      <c r="V796" s="2"/>
      <c r="W796" s="2"/>
      <c r="X796" s="2"/>
      <c r="Y796" s="2"/>
      <c r="Z796" s="2"/>
      <c r="AA796" s="2"/>
      <c r="AB796" s="2"/>
    </row>
    <row r="797" spans="1:28" ht="13.5" customHeight="1">
      <c r="A797" s="2"/>
      <c r="B797" s="3"/>
      <c r="C797" s="3"/>
      <c r="D797" s="35"/>
      <c r="E797" s="35"/>
      <c r="F797" s="35"/>
      <c r="G797" s="35"/>
      <c r="H797" s="3"/>
      <c r="I797" s="2"/>
      <c r="J797" s="2"/>
      <c r="K797" s="2"/>
      <c r="L797" s="2"/>
      <c r="M797" s="2"/>
      <c r="N797" s="2"/>
      <c r="O797" s="2"/>
      <c r="P797" s="2"/>
      <c r="Q797" s="2"/>
      <c r="R797" s="2"/>
      <c r="S797" s="2"/>
      <c r="T797" s="2"/>
      <c r="U797" s="2"/>
      <c r="V797" s="2"/>
      <c r="W797" s="2"/>
      <c r="X797" s="2"/>
      <c r="Y797" s="2"/>
      <c r="Z797" s="2"/>
      <c r="AA797" s="2"/>
      <c r="AB797" s="2"/>
    </row>
    <row r="798" spans="1:28" ht="13.5" customHeight="1">
      <c r="A798" s="2"/>
      <c r="B798" s="3"/>
      <c r="C798" s="3"/>
      <c r="D798" s="35"/>
      <c r="E798" s="35"/>
      <c r="F798" s="35"/>
      <c r="G798" s="35"/>
      <c r="H798" s="3"/>
      <c r="I798" s="2"/>
      <c r="J798" s="2"/>
      <c r="K798" s="2"/>
      <c r="L798" s="2"/>
      <c r="M798" s="2"/>
      <c r="N798" s="2"/>
      <c r="O798" s="2"/>
      <c r="P798" s="2"/>
      <c r="Q798" s="2"/>
      <c r="R798" s="2"/>
      <c r="S798" s="2"/>
      <c r="T798" s="2"/>
      <c r="U798" s="2"/>
      <c r="V798" s="2"/>
      <c r="W798" s="2"/>
      <c r="X798" s="2"/>
      <c r="Y798" s="2"/>
      <c r="Z798" s="2"/>
      <c r="AA798" s="2"/>
      <c r="AB798" s="2"/>
    </row>
    <row r="799" spans="1:28" ht="13.5" customHeight="1">
      <c r="A799" s="2"/>
      <c r="B799" s="3"/>
      <c r="C799" s="3"/>
      <c r="D799" s="35"/>
      <c r="E799" s="35"/>
      <c r="F799" s="35"/>
      <c r="G799" s="35"/>
      <c r="H799" s="3"/>
      <c r="I799" s="2"/>
      <c r="J799" s="2"/>
      <c r="K799" s="2"/>
      <c r="L799" s="2"/>
      <c r="M799" s="2"/>
      <c r="N799" s="2"/>
      <c r="O799" s="2"/>
      <c r="P799" s="2"/>
      <c r="Q799" s="2"/>
      <c r="R799" s="2"/>
      <c r="S799" s="2"/>
      <c r="T799" s="2"/>
      <c r="U799" s="2"/>
      <c r="V799" s="2"/>
      <c r="W799" s="2"/>
      <c r="X799" s="2"/>
      <c r="Y799" s="2"/>
      <c r="Z799" s="2"/>
      <c r="AA799" s="2"/>
      <c r="AB799" s="2"/>
    </row>
    <row r="800" spans="1:28" ht="13.5" customHeight="1">
      <c r="A800" s="2"/>
      <c r="B800" s="3"/>
      <c r="C800" s="3"/>
      <c r="D800" s="35"/>
      <c r="E800" s="35"/>
      <c r="F800" s="35"/>
      <c r="G800" s="35"/>
      <c r="H800" s="3"/>
      <c r="I800" s="2"/>
      <c r="J800" s="2"/>
      <c r="K800" s="2"/>
      <c r="L800" s="2"/>
      <c r="M800" s="2"/>
      <c r="N800" s="2"/>
      <c r="O800" s="2"/>
      <c r="P800" s="2"/>
      <c r="Q800" s="2"/>
      <c r="R800" s="2"/>
      <c r="S800" s="2"/>
      <c r="T800" s="2"/>
      <c r="U800" s="2"/>
      <c r="V800" s="2"/>
      <c r="W800" s="2"/>
      <c r="X800" s="2"/>
      <c r="Y800" s="2"/>
      <c r="Z800" s="2"/>
      <c r="AA800" s="2"/>
      <c r="AB800" s="2"/>
    </row>
    <row r="801" spans="1:28" ht="13.5" customHeight="1">
      <c r="A801" s="2"/>
      <c r="B801" s="3"/>
      <c r="C801" s="3"/>
      <c r="D801" s="35"/>
      <c r="E801" s="35"/>
      <c r="F801" s="35"/>
      <c r="G801" s="35"/>
      <c r="H801" s="3"/>
      <c r="I801" s="2"/>
      <c r="J801" s="2"/>
      <c r="K801" s="2"/>
      <c r="L801" s="2"/>
      <c r="M801" s="2"/>
      <c r="N801" s="2"/>
      <c r="O801" s="2"/>
      <c r="P801" s="2"/>
      <c r="Q801" s="2"/>
      <c r="R801" s="2"/>
      <c r="S801" s="2"/>
      <c r="T801" s="2"/>
      <c r="U801" s="2"/>
      <c r="V801" s="2"/>
      <c r="W801" s="2"/>
      <c r="X801" s="2"/>
      <c r="Y801" s="2"/>
      <c r="Z801" s="2"/>
      <c r="AA801" s="2"/>
      <c r="AB801" s="2"/>
    </row>
    <row r="802" spans="1:28" ht="13.5" customHeight="1">
      <c r="A802" s="2"/>
      <c r="B802" s="3"/>
      <c r="C802" s="3"/>
      <c r="D802" s="35"/>
      <c r="E802" s="35"/>
      <c r="F802" s="35"/>
      <c r="G802" s="35"/>
      <c r="H802" s="3"/>
      <c r="I802" s="2"/>
      <c r="J802" s="2"/>
      <c r="K802" s="2"/>
      <c r="L802" s="2"/>
      <c r="M802" s="2"/>
      <c r="N802" s="2"/>
      <c r="O802" s="2"/>
      <c r="P802" s="2"/>
      <c r="Q802" s="2"/>
      <c r="R802" s="2"/>
      <c r="S802" s="2"/>
      <c r="T802" s="2"/>
      <c r="U802" s="2"/>
      <c r="V802" s="2"/>
      <c r="W802" s="2"/>
      <c r="X802" s="2"/>
      <c r="Y802" s="2"/>
      <c r="Z802" s="2"/>
      <c r="AA802" s="2"/>
      <c r="AB802" s="2"/>
    </row>
    <row r="803" spans="1:28" ht="13.5" customHeight="1">
      <c r="A803" s="2"/>
      <c r="B803" s="3"/>
      <c r="C803" s="3"/>
      <c r="D803" s="35"/>
      <c r="E803" s="35"/>
      <c r="F803" s="35"/>
      <c r="G803" s="35"/>
      <c r="H803" s="3"/>
      <c r="I803" s="2"/>
      <c r="J803" s="2"/>
      <c r="K803" s="2"/>
      <c r="L803" s="2"/>
      <c r="M803" s="2"/>
      <c r="N803" s="2"/>
      <c r="O803" s="2"/>
      <c r="P803" s="2"/>
      <c r="Q803" s="2"/>
      <c r="R803" s="2"/>
      <c r="S803" s="2"/>
      <c r="T803" s="2"/>
      <c r="U803" s="2"/>
      <c r="V803" s="2"/>
      <c r="W803" s="2"/>
      <c r="X803" s="2"/>
      <c r="Y803" s="2"/>
      <c r="Z803" s="2"/>
      <c r="AA803" s="2"/>
      <c r="AB803" s="2"/>
    </row>
    <row r="804" spans="1:28" ht="13.5" customHeight="1">
      <c r="A804" s="2"/>
      <c r="B804" s="3"/>
      <c r="C804" s="3"/>
      <c r="D804" s="35"/>
      <c r="E804" s="35"/>
      <c r="F804" s="35"/>
      <c r="G804" s="35"/>
      <c r="H804" s="3"/>
      <c r="I804" s="2"/>
      <c r="J804" s="2"/>
      <c r="K804" s="2"/>
      <c r="L804" s="2"/>
      <c r="M804" s="2"/>
      <c r="N804" s="2"/>
      <c r="O804" s="2"/>
      <c r="P804" s="2"/>
      <c r="Q804" s="2"/>
      <c r="R804" s="2"/>
      <c r="S804" s="2"/>
      <c r="T804" s="2"/>
      <c r="U804" s="2"/>
      <c r="V804" s="2"/>
      <c r="W804" s="2"/>
      <c r="X804" s="2"/>
      <c r="Y804" s="2"/>
      <c r="Z804" s="2"/>
      <c r="AA804" s="2"/>
      <c r="AB804" s="2"/>
    </row>
    <row r="805" spans="1:28" ht="13.5" customHeight="1">
      <c r="A805" s="2"/>
      <c r="B805" s="3"/>
      <c r="C805" s="3"/>
      <c r="D805" s="35"/>
      <c r="E805" s="35"/>
      <c r="F805" s="35"/>
      <c r="G805" s="35"/>
      <c r="H805" s="3"/>
      <c r="I805" s="2"/>
      <c r="J805" s="2"/>
      <c r="K805" s="2"/>
      <c r="L805" s="2"/>
      <c r="M805" s="2"/>
      <c r="N805" s="2"/>
      <c r="O805" s="2"/>
      <c r="P805" s="2"/>
      <c r="Q805" s="2"/>
      <c r="R805" s="2"/>
      <c r="S805" s="2"/>
      <c r="T805" s="2"/>
      <c r="U805" s="2"/>
      <c r="V805" s="2"/>
      <c r="W805" s="2"/>
      <c r="X805" s="2"/>
      <c r="Y805" s="2"/>
      <c r="Z805" s="2"/>
      <c r="AA805" s="2"/>
      <c r="AB805" s="2"/>
    </row>
    <row r="806" spans="1:28" ht="13.5" customHeight="1">
      <c r="A806" s="2"/>
      <c r="B806" s="3"/>
      <c r="C806" s="3"/>
      <c r="D806" s="35"/>
      <c r="E806" s="35"/>
      <c r="F806" s="35"/>
      <c r="G806" s="35"/>
      <c r="H806" s="3"/>
      <c r="I806" s="2"/>
      <c r="J806" s="2"/>
      <c r="K806" s="2"/>
      <c r="L806" s="2"/>
      <c r="M806" s="2"/>
      <c r="N806" s="2"/>
      <c r="O806" s="2"/>
      <c r="P806" s="2"/>
      <c r="Q806" s="2"/>
      <c r="R806" s="2"/>
      <c r="S806" s="2"/>
      <c r="T806" s="2"/>
      <c r="U806" s="2"/>
      <c r="V806" s="2"/>
      <c r="W806" s="2"/>
      <c r="X806" s="2"/>
      <c r="Y806" s="2"/>
      <c r="Z806" s="2"/>
      <c r="AA806" s="2"/>
      <c r="AB806" s="2"/>
    </row>
    <row r="807" spans="1:28" ht="13.5" customHeight="1">
      <c r="A807" s="2"/>
      <c r="B807" s="3"/>
      <c r="C807" s="3"/>
      <c r="D807" s="35"/>
      <c r="E807" s="35"/>
      <c r="F807" s="35"/>
      <c r="G807" s="35"/>
      <c r="H807" s="3"/>
      <c r="I807" s="2"/>
      <c r="J807" s="2"/>
      <c r="K807" s="2"/>
      <c r="L807" s="2"/>
      <c r="M807" s="2"/>
      <c r="N807" s="2"/>
      <c r="O807" s="2"/>
      <c r="P807" s="2"/>
      <c r="Q807" s="2"/>
      <c r="R807" s="2"/>
      <c r="S807" s="2"/>
      <c r="T807" s="2"/>
      <c r="U807" s="2"/>
      <c r="V807" s="2"/>
      <c r="W807" s="2"/>
      <c r="X807" s="2"/>
      <c r="Y807" s="2"/>
      <c r="Z807" s="2"/>
      <c r="AA807" s="2"/>
      <c r="AB807" s="2"/>
    </row>
    <row r="808" spans="1:28" ht="13.5" customHeight="1">
      <c r="A808" s="2"/>
      <c r="B808" s="3"/>
      <c r="C808" s="3"/>
      <c r="D808" s="35"/>
      <c r="E808" s="35"/>
      <c r="F808" s="35"/>
      <c r="G808" s="35"/>
      <c r="H808" s="3"/>
      <c r="I808" s="2"/>
      <c r="J808" s="2"/>
      <c r="K808" s="2"/>
      <c r="L808" s="2"/>
      <c r="M808" s="2"/>
      <c r="N808" s="2"/>
      <c r="O808" s="2"/>
      <c r="P808" s="2"/>
      <c r="Q808" s="2"/>
      <c r="R808" s="2"/>
      <c r="S808" s="2"/>
      <c r="T808" s="2"/>
      <c r="U808" s="2"/>
      <c r="V808" s="2"/>
      <c r="W808" s="2"/>
      <c r="X808" s="2"/>
      <c r="Y808" s="2"/>
      <c r="Z808" s="2"/>
      <c r="AA808" s="2"/>
      <c r="AB808" s="2"/>
    </row>
    <row r="809" spans="1:28" ht="13.5" customHeight="1">
      <c r="A809" s="2"/>
      <c r="B809" s="3"/>
      <c r="C809" s="3"/>
      <c r="D809" s="35"/>
      <c r="E809" s="35"/>
      <c r="F809" s="35"/>
      <c r="G809" s="35"/>
      <c r="H809" s="3"/>
      <c r="I809" s="2"/>
      <c r="J809" s="2"/>
      <c r="K809" s="2"/>
      <c r="L809" s="2"/>
      <c r="M809" s="2"/>
      <c r="N809" s="2"/>
      <c r="O809" s="2"/>
      <c r="P809" s="2"/>
      <c r="Q809" s="2"/>
      <c r="R809" s="2"/>
      <c r="S809" s="2"/>
      <c r="T809" s="2"/>
      <c r="U809" s="2"/>
      <c r="V809" s="2"/>
      <c r="W809" s="2"/>
      <c r="X809" s="2"/>
      <c r="Y809" s="2"/>
      <c r="Z809" s="2"/>
      <c r="AA809" s="2"/>
      <c r="AB809" s="2"/>
    </row>
    <row r="810" spans="1:28" ht="13.5" customHeight="1">
      <c r="A810" s="2"/>
      <c r="B810" s="3"/>
      <c r="C810" s="3"/>
      <c r="D810" s="35"/>
      <c r="E810" s="35"/>
      <c r="F810" s="35"/>
      <c r="G810" s="35"/>
      <c r="H810" s="3"/>
      <c r="I810" s="2"/>
      <c r="J810" s="2"/>
      <c r="K810" s="2"/>
      <c r="L810" s="2"/>
      <c r="M810" s="2"/>
      <c r="N810" s="2"/>
      <c r="O810" s="2"/>
      <c r="P810" s="2"/>
      <c r="Q810" s="2"/>
      <c r="R810" s="2"/>
      <c r="S810" s="2"/>
      <c r="T810" s="2"/>
      <c r="U810" s="2"/>
      <c r="V810" s="2"/>
      <c r="W810" s="2"/>
      <c r="X810" s="2"/>
      <c r="Y810" s="2"/>
      <c r="Z810" s="2"/>
      <c r="AA810" s="2"/>
      <c r="AB810" s="2"/>
    </row>
    <row r="811" spans="1:28" ht="13.5" customHeight="1">
      <c r="A811" s="2"/>
      <c r="B811" s="3"/>
      <c r="C811" s="3"/>
      <c r="D811" s="35"/>
      <c r="E811" s="35"/>
      <c r="F811" s="35"/>
      <c r="G811" s="35"/>
      <c r="H811" s="3"/>
      <c r="I811" s="2"/>
      <c r="J811" s="2"/>
      <c r="K811" s="2"/>
      <c r="L811" s="2"/>
      <c r="M811" s="2"/>
      <c r="N811" s="2"/>
      <c r="O811" s="2"/>
      <c r="P811" s="2"/>
      <c r="Q811" s="2"/>
      <c r="R811" s="2"/>
      <c r="S811" s="2"/>
      <c r="T811" s="2"/>
      <c r="U811" s="2"/>
      <c r="V811" s="2"/>
      <c r="W811" s="2"/>
      <c r="X811" s="2"/>
      <c r="Y811" s="2"/>
      <c r="Z811" s="2"/>
      <c r="AA811" s="2"/>
      <c r="AB811" s="2"/>
    </row>
    <row r="812" spans="1:28" ht="13.5" customHeight="1">
      <c r="A812" s="2"/>
      <c r="B812" s="3"/>
      <c r="C812" s="3"/>
      <c r="D812" s="35"/>
      <c r="E812" s="35"/>
      <c r="F812" s="35"/>
      <c r="G812" s="35"/>
      <c r="H812" s="3"/>
      <c r="I812" s="2"/>
      <c r="J812" s="2"/>
      <c r="K812" s="2"/>
      <c r="L812" s="2"/>
      <c r="M812" s="2"/>
      <c r="N812" s="2"/>
      <c r="O812" s="2"/>
      <c r="P812" s="2"/>
      <c r="Q812" s="2"/>
      <c r="R812" s="2"/>
      <c r="S812" s="2"/>
      <c r="T812" s="2"/>
      <c r="U812" s="2"/>
      <c r="V812" s="2"/>
      <c r="W812" s="2"/>
      <c r="X812" s="2"/>
      <c r="Y812" s="2"/>
      <c r="Z812" s="2"/>
      <c r="AA812" s="2"/>
      <c r="AB812" s="2"/>
    </row>
    <row r="813" spans="1:28" ht="13.5" customHeight="1">
      <c r="A813" s="2"/>
      <c r="B813" s="3"/>
      <c r="C813" s="3"/>
      <c r="D813" s="35"/>
      <c r="E813" s="35"/>
      <c r="F813" s="35"/>
      <c r="G813" s="35"/>
      <c r="H813" s="3"/>
      <c r="I813" s="2"/>
      <c r="J813" s="2"/>
      <c r="K813" s="2"/>
      <c r="L813" s="2"/>
      <c r="M813" s="2"/>
      <c r="N813" s="2"/>
      <c r="O813" s="2"/>
      <c r="P813" s="2"/>
      <c r="Q813" s="2"/>
      <c r="R813" s="2"/>
      <c r="S813" s="2"/>
      <c r="T813" s="2"/>
      <c r="U813" s="2"/>
      <c r="V813" s="2"/>
      <c r="W813" s="2"/>
      <c r="X813" s="2"/>
      <c r="Y813" s="2"/>
      <c r="Z813" s="2"/>
      <c r="AA813" s="2"/>
      <c r="AB813" s="2"/>
    </row>
    <row r="814" spans="1:28" ht="13.5" customHeight="1">
      <c r="A814" s="2"/>
      <c r="B814" s="3"/>
      <c r="C814" s="3"/>
      <c r="D814" s="35"/>
      <c r="E814" s="35"/>
      <c r="F814" s="35"/>
      <c r="G814" s="35"/>
      <c r="H814" s="3"/>
      <c r="I814" s="2"/>
      <c r="J814" s="2"/>
      <c r="K814" s="2"/>
      <c r="L814" s="2"/>
      <c r="M814" s="2"/>
      <c r="N814" s="2"/>
      <c r="O814" s="2"/>
      <c r="P814" s="2"/>
      <c r="Q814" s="2"/>
      <c r="R814" s="2"/>
      <c r="S814" s="2"/>
      <c r="T814" s="2"/>
      <c r="U814" s="2"/>
      <c r="V814" s="2"/>
      <c r="W814" s="2"/>
      <c r="X814" s="2"/>
      <c r="Y814" s="2"/>
      <c r="Z814" s="2"/>
      <c r="AA814" s="2"/>
      <c r="AB814" s="2"/>
    </row>
    <row r="815" spans="1:28" ht="13.5" customHeight="1">
      <c r="A815" s="2"/>
      <c r="B815" s="3"/>
      <c r="C815" s="3"/>
      <c r="D815" s="35"/>
      <c r="E815" s="35"/>
      <c r="F815" s="35"/>
      <c r="G815" s="35"/>
      <c r="H815" s="3"/>
      <c r="I815" s="2"/>
      <c r="J815" s="2"/>
      <c r="K815" s="2"/>
      <c r="L815" s="2"/>
      <c r="M815" s="2"/>
      <c r="N815" s="2"/>
      <c r="O815" s="2"/>
      <c r="P815" s="2"/>
      <c r="Q815" s="2"/>
      <c r="R815" s="2"/>
      <c r="S815" s="2"/>
      <c r="T815" s="2"/>
      <c r="U815" s="2"/>
      <c r="V815" s="2"/>
      <c r="W815" s="2"/>
      <c r="X815" s="2"/>
      <c r="Y815" s="2"/>
      <c r="Z815" s="2"/>
      <c r="AA815" s="2"/>
      <c r="AB815" s="2"/>
    </row>
    <row r="816" spans="1:28" ht="13.5" customHeight="1">
      <c r="A816" s="2"/>
      <c r="B816" s="3"/>
      <c r="C816" s="3"/>
      <c r="D816" s="35"/>
      <c r="E816" s="35"/>
      <c r="F816" s="35"/>
      <c r="G816" s="35"/>
      <c r="H816" s="3"/>
      <c r="I816" s="2"/>
      <c r="J816" s="2"/>
      <c r="K816" s="2"/>
      <c r="L816" s="2"/>
      <c r="M816" s="2"/>
      <c r="N816" s="2"/>
      <c r="O816" s="2"/>
      <c r="P816" s="2"/>
      <c r="Q816" s="2"/>
      <c r="R816" s="2"/>
      <c r="S816" s="2"/>
      <c r="T816" s="2"/>
      <c r="U816" s="2"/>
      <c r="V816" s="2"/>
      <c r="W816" s="2"/>
      <c r="X816" s="2"/>
      <c r="Y816" s="2"/>
      <c r="Z816" s="2"/>
      <c r="AA816" s="2"/>
      <c r="AB816" s="2"/>
    </row>
    <row r="817" spans="1:28" ht="13.5" customHeight="1">
      <c r="A817" s="2"/>
      <c r="B817" s="3"/>
      <c r="C817" s="3"/>
      <c r="D817" s="35"/>
      <c r="E817" s="35"/>
      <c r="F817" s="35"/>
      <c r="G817" s="35"/>
      <c r="H817" s="3"/>
      <c r="I817" s="2"/>
      <c r="J817" s="2"/>
      <c r="K817" s="2"/>
      <c r="L817" s="2"/>
      <c r="M817" s="2"/>
      <c r="N817" s="2"/>
      <c r="O817" s="2"/>
      <c r="P817" s="2"/>
      <c r="Q817" s="2"/>
      <c r="R817" s="2"/>
      <c r="S817" s="2"/>
      <c r="T817" s="2"/>
      <c r="U817" s="2"/>
      <c r="V817" s="2"/>
      <c r="W817" s="2"/>
      <c r="X817" s="2"/>
      <c r="Y817" s="2"/>
      <c r="Z817" s="2"/>
      <c r="AA817" s="2"/>
      <c r="AB817" s="2"/>
    </row>
    <row r="818" spans="1:28" ht="13.5" customHeight="1">
      <c r="A818" s="2"/>
      <c r="B818" s="3"/>
      <c r="C818" s="3"/>
      <c r="D818" s="35"/>
      <c r="E818" s="35"/>
      <c r="F818" s="35"/>
      <c r="G818" s="35"/>
      <c r="H818" s="3"/>
      <c r="I818" s="2"/>
      <c r="J818" s="2"/>
      <c r="K818" s="2"/>
      <c r="L818" s="2"/>
      <c r="M818" s="2"/>
      <c r="N818" s="2"/>
      <c r="O818" s="2"/>
      <c r="P818" s="2"/>
      <c r="Q818" s="2"/>
      <c r="R818" s="2"/>
      <c r="S818" s="2"/>
      <c r="T818" s="2"/>
      <c r="U818" s="2"/>
      <c r="V818" s="2"/>
      <c r="W818" s="2"/>
      <c r="X818" s="2"/>
      <c r="Y818" s="2"/>
      <c r="Z818" s="2"/>
      <c r="AA818" s="2"/>
      <c r="AB818" s="2"/>
    </row>
    <row r="819" spans="1:28" ht="13.5" customHeight="1">
      <c r="A819" s="2"/>
      <c r="B819" s="3"/>
      <c r="C819" s="3"/>
      <c r="D819" s="35"/>
      <c r="E819" s="35"/>
      <c r="F819" s="35"/>
      <c r="G819" s="35"/>
      <c r="H819" s="3"/>
      <c r="I819" s="2"/>
      <c r="J819" s="2"/>
      <c r="K819" s="2"/>
      <c r="L819" s="2"/>
      <c r="M819" s="2"/>
      <c r="N819" s="2"/>
      <c r="O819" s="2"/>
      <c r="P819" s="2"/>
      <c r="Q819" s="2"/>
      <c r="R819" s="2"/>
      <c r="S819" s="2"/>
      <c r="T819" s="2"/>
      <c r="U819" s="2"/>
      <c r="V819" s="2"/>
      <c r="W819" s="2"/>
      <c r="X819" s="2"/>
      <c r="Y819" s="2"/>
      <c r="Z819" s="2"/>
      <c r="AA819" s="2"/>
      <c r="AB819" s="2"/>
    </row>
    <row r="820" spans="1:28" ht="13.5" customHeight="1">
      <c r="A820" s="2"/>
      <c r="B820" s="3"/>
      <c r="C820" s="3"/>
      <c r="D820" s="35"/>
      <c r="E820" s="35"/>
      <c r="F820" s="35"/>
      <c r="G820" s="35"/>
      <c r="H820" s="3"/>
      <c r="I820" s="2"/>
      <c r="J820" s="2"/>
      <c r="K820" s="2"/>
      <c r="L820" s="2"/>
      <c r="M820" s="2"/>
      <c r="N820" s="2"/>
      <c r="O820" s="2"/>
      <c r="P820" s="2"/>
      <c r="Q820" s="2"/>
      <c r="R820" s="2"/>
      <c r="S820" s="2"/>
      <c r="T820" s="2"/>
      <c r="U820" s="2"/>
      <c r="V820" s="2"/>
      <c r="W820" s="2"/>
      <c r="X820" s="2"/>
      <c r="Y820" s="2"/>
      <c r="Z820" s="2"/>
      <c r="AA820" s="2"/>
      <c r="AB820" s="2"/>
    </row>
    <row r="821" spans="1:28" ht="13.5" customHeight="1">
      <c r="A821" s="2"/>
      <c r="B821" s="3"/>
      <c r="C821" s="3"/>
      <c r="D821" s="35"/>
      <c r="E821" s="35"/>
      <c r="F821" s="35"/>
      <c r="G821" s="35"/>
      <c r="H821" s="3"/>
      <c r="I821" s="2"/>
      <c r="J821" s="2"/>
      <c r="K821" s="2"/>
      <c r="L821" s="2"/>
      <c r="M821" s="2"/>
      <c r="N821" s="2"/>
      <c r="O821" s="2"/>
      <c r="P821" s="2"/>
      <c r="Q821" s="2"/>
      <c r="R821" s="2"/>
      <c r="S821" s="2"/>
      <c r="T821" s="2"/>
      <c r="U821" s="2"/>
      <c r="V821" s="2"/>
      <c r="W821" s="2"/>
      <c r="X821" s="2"/>
      <c r="Y821" s="2"/>
      <c r="Z821" s="2"/>
      <c r="AA821" s="2"/>
      <c r="AB821" s="2"/>
    </row>
    <row r="822" spans="1:28" ht="13.5" customHeight="1">
      <c r="A822" s="2"/>
      <c r="B822" s="3"/>
      <c r="C822" s="3"/>
      <c r="D822" s="35"/>
      <c r="E822" s="35"/>
      <c r="F822" s="35"/>
      <c r="G822" s="35"/>
      <c r="H822" s="3"/>
      <c r="I822" s="2"/>
      <c r="J822" s="2"/>
      <c r="K822" s="2"/>
      <c r="L822" s="2"/>
      <c r="M822" s="2"/>
      <c r="N822" s="2"/>
      <c r="O822" s="2"/>
      <c r="P822" s="2"/>
      <c r="Q822" s="2"/>
      <c r="R822" s="2"/>
      <c r="S822" s="2"/>
      <c r="T822" s="2"/>
      <c r="U822" s="2"/>
      <c r="V822" s="2"/>
      <c r="W822" s="2"/>
      <c r="X822" s="2"/>
      <c r="Y822" s="2"/>
      <c r="Z822" s="2"/>
      <c r="AA822" s="2"/>
      <c r="AB822" s="2"/>
    </row>
    <row r="823" spans="1:28" ht="13.5" customHeight="1">
      <c r="A823" s="2"/>
      <c r="B823" s="3"/>
      <c r="C823" s="3"/>
      <c r="D823" s="35"/>
      <c r="E823" s="35"/>
      <c r="F823" s="35"/>
      <c r="G823" s="35"/>
      <c r="H823" s="3"/>
      <c r="I823" s="2"/>
      <c r="J823" s="2"/>
      <c r="K823" s="2"/>
      <c r="L823" s="2"/>
      <c r="M823" s="2"/>
      <c r="N823" s="2"/>
      <c r="O823" s="2"/>
      <c r="P823" s="2"/>
      <c r="Q823" s="2"/>
      <c r="R823" s="2"/>
      <c r="S823" s="2"/>
      <c r="T823" s="2"/>
      <c r="U823" s="2"/>
      <c r="V823" s="2"/>
      <c r="W823" s="2"/>
      <c r="X823" s="2"/>
      <c r="Y823" s="2"/>
      <c r="Z823" s="2"/>
      <c r="AA823" s="2"/>
      <c r="AB823" s="2"/>
    </row>
    <row r="824" spans="1:28" ht="13.5" customHeight="1">
      <c r="A824" s="2"/>
      <c r="B824" s="3"/>
      <c r="C824" s="3"/>
      <c r="D824" s="35"/>
      <c r="E824" s="35"/>
      <c r="F824" s="35"/>
      <c r="G824" s="35"/>
      <c r="H824" s="3"/>
      <c r="I824" s="2"/>
      <c r="J824" s="2"/>
      <c r="K824" s="2"/>
      <c r="L824" s="2"/>
      <c r="M824" s="2"/>
      <c r="N824" s="2"/>
      <c r="O824" s="2"/>
      <c r="P824" s="2"/>
      <c r="Q824" s="2"/>
      <c r="R824" s="2"/>
      <c r="S824" s="2"/>
      <c r="T824" s="2"/>
      <c r="U824" s="2"/>
      <c r="V824" s="2"/>
      <c r="W824" s="2"/>
      <c r="X824" s="2"/>
      <c r="Y824" s="2"/>
      <c r="Z824" s="2"/>
      <c r="AA824" s="2"/>
      <c r="AB824" s="2"/>
    </row>
    <row r="825" spans="1:28" ht="13.5" customHeight="1">
      <c r="A825" s="2"/>
      <c r="B825" s="3"/>
      <c r="C825" s="3"/>
      <c r="D825" s="35"/>
      <c r="E825" s="35"/>
      <c r="F825" s="35"/>
      <c r="G825" s="35"/>
      <c r="H825" s="3"/>
      <c r="I825" s="2"/>
      <c r="J825" s="2"/>
      <c r="K825" s="2"/>
      <c r="L825" s="2"/>
      <c r="M825" s="2"/>
      <c r="N825" s="2"/>
      <c r="O825" s="2"/>
      <c r="P825" s="2"/>
      <c r="Q825" s="2"/>
      <c r="R825" s="2"/>
      <c r="S825" s="2"/>
      <c r="T825" s="2"/>
      <c r="U825" s="2"/>
      <c r="V825" s="2"/>
      <c r="W825" s="2"/>
      <c r="X825" s="2"/>
      <c r="Y825" s="2"/>
      <c r="Z825" s="2"/>
      <c r="AA825" s="2"/>
      <c r="AB825" s="2"/>
    </row>
    <row r="826" spans="1:28" ht="13.5" customHeight="1">
      <c r="A826" s="2"/>
      <c r="B826" s="3"/>
      <c r="C826" s="3"/>
      <c r="D826" s="35"/>
      <c r="E826" s="35"/>
      <c r="F826" s="35"/>
      <c r="G826" s="35"/>
      <c r="H826" s="3"/>
      <c r="I826" s="2"/>
      <c r="J826" s="2"/>
      <c r="K826" s="2"/>
      <c r="L826" s="2"/>
      <c r="M826" s="2"/>
      <c r="N826" s="2"/>
      <c r="O826" s="2"/>
      <c r="P826" s="2"/>
      <c r="Q826" s="2"/>
      <c r="R826" s="2"/>
      <c r="S826" s="2"/>
      <c r="T826" s="2"/>
      <c r="U826" s="2"/>
      <c r="V826" s="2"/>
      <c r="W826" s="2"/>
      <c r="X826" s="2"/>
      <c r="Y826" s="2"/>
      <c r="Z826" s="2"/>
      <c r="AA826" s="2"/>
      <c r="AB826" s="2"/>
    </row>
    <row r="827" spans="1:28" ht="13.5" customHeight="1">
      <c r="A827" s="2"/>
      <c r="B827" s="3"/>
      <c r="C827" s="3"/>
      <c r="D827" s="35"/>
      <c r="E827" s="35"/>
      <c r="F827" s="35"/>
      <c r="G827" s="35"/>
      <c r="H827" s="3"/>
      <c r="I827" s="2"/>
      <c r="J827" s="2"/>
      <c r="K827" s="2"/>
      <c r="L827" s="2"/>
      <c r="M827" s="2"/>
      <c r="N827" s="2"/>
      <c r="O827" s="2"/>
      <c r="P827" s="2"/>
      <c r="Q827" s="2"/>
      <c r="R827" s="2"/>
      <c r="S827" s="2"/>
      <c r="T827" s="2"/>
      <c r="U827" s="2"/>
      <c r="V827" s="2"/>
      <c r="W827" s="2"/>
      <c r="X827" s="2"/>
      <c r="Y827" s="2"/>
      <c r="Z827" s="2"/>
      <c r="AA827" s="2"/>
      <c r="AB827" s="2"/>
    </row>
    <row r="828" spans="1:28" ht="13.5" customHeight="1">
      <c r="A828" s="2"/>
      <c r="B828" s="3"/>
      <c r="C828" s="3"/>
      <c r="D828" s="35"/>
      <c r="E828" s="35"/>
      <c r="F828" s="35"/>
      <c r="G828" s="35"/>
      <c r="H828" s="3"/>
      <c r="I828" s="2"/>
      <c r="J828" s="2"/>
      <c r="K828" s="2"/>
      <c r="L828" s="2"/>
      <c r="M828" s="2"/>
      <c r="N828" s="2"/>
      <c r="O828" s="2"/>
      <c r="P828" s="2"/>
      <c r="Q828" s="2"/>
      <c r="R828" s="2"/>
      <c r="S828" s="2"/>
      <c r="T828" s="2"/>
      <c r="U828" s="2"/>
      <c r="V828" s="2"/>
      <c r="W828" s="2"/>
      <c r="X828" s="2"/>
      <c r="Y828" s="2"/>
      <c r="Z828" s="2"/>
      <c r="AA828" s="2"/>
      <c r="AB828" s="2"/>
    </row>
    <row r="829" spans="1:28" ht="13.5" customHeight="1">
      <c r="A829" s="2"/>
      <c r="B829" s="3"/>
      <c r="C829" s="3"/>
      <c r="D829" s="35"/>
      <c r="E829" s="35"/>
      <c r="F829" s="35"/>
      <c r="G829" s="35"/>
      <c r="H829" s="3"/>
      <c r="I829" s="2"/>
      <c r="J829" s="2"/>
      <c r="K829" s="2"/>
      <c r="L829" s="2"/>
      <c r="M829" s="2"/>
      <c r="N829" s="2"/>
      <c r="O829" s="2"/>
      <c r="P829" s="2"/>
      <c r="Q829" s="2"/>
      <c r="R829" s="2"/>
      <c r="S829" s="2"/>
      <c r="T829" s="2"/>
      <c r="U829" s="2"/>
      <c r="V829" s="2"/>
      <c r="W829" s="2"/>
      <c r="X829" s="2"/>
      <c r="Y829" s="2"/>
      <c r="Z829" s="2"/>
      <c r="AA829" s="2"/>
      <c r="AB829" s="2"/>
    </row>
    <row r="830" spans="1:28" ht="13.5" customHeight="1">
      <c r="A830" s="2"/>
      <c r="B830" s="3"/>
      <c r="C830" s="3"/>
      <c r="D830" s="35"/>
      <c r="E830" s="35"/>
      <c r="F830" s="35"/>
      <c r="G830" s="35"/>
      <c r="H830" s="3"/>
      <c r="I830" s="2"/>
      <c r="J830" s="2"/>
      <c r="K830" s="2"/>
      <c r="L830" s="2"/>
      <c r="M830" s="2"/>
      <c r="N830" s="2"/>
      <c r="O830" s="2"/>
      <c r="P830" s="2"/>
      <c r="Q830" s="2"/>
      <c r="R830" s="2"/>
      <c r="S830" s="2"/>
      <c r="T830" s="2"/>
      <c r="U830" s="2"/>
      <c r="V830" s="2"/>
      <c r="W830" s="2"/>
      <c r="X830" s="2"/>
      <c r="Y830" s="2"/>
      <c r="Z830" s="2"/>
      <c r="AA830" s="2"/>
      <c r="AB830" s="2"/>
    </row>
    <row r="831" spans="1:28" ht="13.5" customHeight="1">
      <c r="A831" s="2"/>
      <c r="B831" s="3"/>
      <c r="C831" s="3"/>
      <c r="D831" s="35"/>
      <c r="E831" s="35"/>
      <c r="F831" s="35"/>
      <c r="G831" s="35"/>
      <c r="H831" s="3"/>
      <c r="I831" s="2"/>
      <c r="J831" s="2"/>
      <c r="K831" s="2"/>
      <c r="L831" s="2"/>
      <c r="M831" s="2"/>
      <c r="N831" s="2"/>
      <c r="O831" s="2"/>
      <c r="P831" s="2"/>
      <c r="Q831" s="2"/>
      <c r="R831" s="2"/>
      <c r="S831" s="2"/>
      <c r="T831" s="2"/>
      <c r="U831" s="2"/>
      <c r="V831" s="2"/>
      <c r="W831" s="2"/>
      <c r="X831" s="2"/>
      <c r="Y831" s="2"/>
      <c r="Z831" s="2"/>
      <c r="AA831" s="2"/>
      <c r="AB831" s="2"/>
    </row>
    <row r="832" spans="1:28" ht="13.5" customHeight="1">
      <c r="A832" s="2"/>
      <c r="B832" s="3"/>
      <c r="C832" s="3"/>
      <c r="D832" s="35"/>
      <c r="E832" s="35"/>
      <c r="F832" s="35"/>
      <c r="G832" s="35"/>
      <c r="H832" s="3"/>
      <c r="I832" s="2"/>
      <c r="J832" s="2"/>
      <c r="K832" s="2"/>
      <c r="L832" s="2"/>
      <c r="M832" s="2"/>
      <c r="N832" s="2"/>
      <c r="O832" s="2"/>
      <c r="P832" s="2"/>
      <c r="Q832" s="2"/>
      <c r="R832" s="2"/>
      <c r="S832" s="2"/>
      <c r="T832" s="2"/>
      <c r="U832" s="2"/>
      <c r="V832" s="2"/>
      <c r="W832" s="2"/>
      <c r="X832" s="2"/>
      <c r="Y832" s="2"/>
      <c r="Z832" s="2"/>
      <c r="AA832" s="2"/>
      <c r="AB832" s="2"/>
    </row>
    <row r="833" spans="1:28" ht="13.5" customHeight="1">
      <c r="A833" s="2"/>
      <c r="B833" s="3"/>
      <c r="C833" s="3"/>
      <c r="D833" s="35"/>
      <c r="E833" s="35"/>
      <c r="F833" s="35"/>
      <c r="G833" s="35"/>
      <c r="H833" s="3"/>
      <c r="I833" s="2"/>
      <c r="J833" s="2"/>
      <c r="K833" s="2"/>
      <c r="L833" s="2"/>
      <c r="M833" s="2"/>
      <c r="N833" s="2"/>
      <c r="O833" s="2"/>
      <c r="P833" s="2"/>
      <c r="Q833" s="2"/>
      <c r="R833" s="2"/>
      <c r="S833" s="2"/>
      <c r="T833" s="2"/>
      <c r="U833" s="2"/>
      <c r="V833" s="2"/>
      <c r="W833" s="2"/>
      <c r="X833" s="2"/>
      <c r="Y833" s="2"/>
      <c r="Z833" s="2"/>
      <c r="AA833" s="2"/>
      <c r="AB833" s="2"/>
    </row>
    <row r="834" spans="1:28" ht="13.5" customHeight="1">
      <c r="A834" s="2"/>
      <c r="B834" s="3"/>
      <c r="C834" s="3"/>
      <c r="D834" s="35"/>
      <c r="E834" s="35"/>
      <c r="F834" s="35"/>
      <c r="G834" s="35"/>
      <c r="H834" s="3"/>
      <c r="I834" s="2"/>
      <c r="J834" s="2"/>
      <c r="K834" s="2"/>
      <c r="L834" s="2"/>
      <c r="M834" s="2"/>
      <c r="N834" s="2"/>
      <c r="O834" s="2"/>
      <c r="P834" s="2"/>
      <c r="Q834" s="2"/>
      <c r="R834" s="2"/>
      <c r="S834" s="2"/>
      <c r="T834" s="2"/>
      <c r="U834" s="2"/>
      <c r="V834" s="2"/>
      <c r="W834" s="2"/>
      <c r="X834" s="2"/>
      <c r="Y834" s="2"/>
      <c r="Z834" s="2"/>
      <c r="AA834" s="2"/>
      <c r="AB834" s="2"/>
    </row>
    <row r="835" spans="1:28" ht="13.5" customHeight="1">
      <c r="A835" s="2"/>
      <c r="B835" s="3"/>
      <c r="C835" s="3"/>
      <c r="D835" s="35"/>
      <c r="E835" s="35"/>
      <c r="F835" s="35"/>
      <c r="G835" s="35"/>
      <c r="H835" s="3"/>
      <c r="I835" s="2"/>
      <c r="J835" s="2"/>
      <c r="K835" s="2"/>
      <c r="L835" s="2"/>
      <c r="M835" s="2"/>
      <c r="N835" s="2"/>
      <c r="O835" s="2"/>
      <c r="P835" s="2"/>
      <c r="Q835" s="2"/>
      <c r="R835" s="2"/>
      <c r="S835" s="2"/>
      <c r="T835" s="2"/>
      <c r="U835" s="2"/>
      <c r="V835" s="2"/>
      <c r="W835" s="2"/>
      <c r="X835" s="2"/>
      <c r="Y835" s="2"/>
      <c r="Z835" s="2"/>
      <c r="AA835" s="2"/>
      <c r="AB835" s="2"/>
    </row>
    <row r="836" spans="1:28" ht="13.5" customHeight="1">
      <c r="A836" s="2"/>
      <c r="B836" s="3"/>
      <c r="C836" s="3"/>
      <c r="D836" s="35"/>
      <c r="E836" s="35"/>
      <c r="F836" s="35"/>
      <c r="G836" s="35"/>
      <c r="H836" s="3"/>
      <c r="I836" s="2"/>
      <c r="J836" s="2"/>
      <c r="K836" s="2"/>
      <c r="L836" s="2"/>
      <c r="M836" s="2"/>
      <c r="N836" s="2"/>
      <c r="O836" s="2"/>
      <c r="P836" s="2"/>
      <c r="Q836" s="2"/>
      <c r="R836" s="2"/>
      <c r="S836" s="2"/>
      <c r="T836" s="2"/>
      <c r="U836" s="2"/>
      <c r="V836" s="2"/>
      <c r="W836" s="2"/>
      <c r="X836" s="2"/>
      <c r="Y836" s="2"/>
      <c r="Z836" s="2"/>
      <c r="AA836" s="2"/>
      <c r="AB836" s="2"/>
    </row>
    <row r="837" spans="1:28" ht="13.5" customHeight="1">
      <c r="A837" s="2"/>
      <c r="B837" s="3"/>
      <c r="C837" s="3"/>
      <c r="D837" s="35"/>
      <c r="E837" s="35"/>
      <c r="F837" s="35"/>
      <c r="G837" s="35"/>
      <c r="H837" s="3"/>
      <c r="I837" s="2"/>
      <c r="J837" s="2"/>
      <c r="K837" s="2"/>
      <c r="L837" s="2"/>
      <c r="M837" s="2"/>
      <c r="N837" s="2"/>
      <c r="O837" s="2"/>
      <c r="P837" s="2"/>
      <c r="Q837" s="2"/>
      <c r="R837" s="2"/>
      <c r="S837" s="2"/>
      <c r="T837" s="2"/>
      <c r="U837" s="2"/>
      <c r="V837" s="2"/>
      <c r="W837" s="2"/>
      <c r="X837" s="2"/>
      <c r="Y837" s="2"/>
      <c r="Z837" s="2"/>
      <c r="AA837" s="2"/>
      <c r="AB837" s="2"/>
    </row>
    <row r="838" spans="1:28" ht="13.5" customHeight="1">
      <c r="A838" s="2"/>
      <c r="B838" s="3"/>
      <c r="C838" s="3"/>
      <c r="D838" s="35"/>
      <c r="E838" s="35"/>
      <c r="F838" s="35"/>
      <c r="G838" s="35"/>
      <c r="H838" s="3"/>
      <c r="I838" s="2"/>
      <c r="J838" s="2"/>
      <c r="K838" s="2"/>
      <c r="L838" s="2"/>
      <c r="M838" s="2"/>
      <c r="N838" s="2"/>
      <c r="O838" s="2"/>
      <c r="P838" s="2"/>
      <c r="Q838" s="2"/>
      <c r="R838" s="2"/>
      <c r="S838" s="2"/>
      <c r="T838" s="2"/>
      <c r="U838" s="2"/>
      <c r="V838" s="2"/>
      <c r="W838" s="2"/>
      <c r="X838" s="2"/>
      <c r="Y838" s="2"/>
      <c r="Z838" s="2"/>
      <c r="AA838" s="2"/>
      <c r="AB838" s="2"/>
    </row>
    <row r="839" spans="1:28" ht="13.5" customHeight="1">
      <c r="A839" s="2"/>
      <c r="B839" s="3"/>
      <c r="C839" s="3"/>
      <c r="D839" s="35"/>
      <c r="E839" s="35"/>
      <c r="F839" s="35"/>
      <c r="G839" s="35"/>
      <c r="H839" s="3"/>
      <c r="I839" s="2"/>
      <c r="J839" s="2"/>
      <c r="K839" s="2"/>
      <c r="L839" s="2"/>
      <c r="M839" s="2"/>
      <c r="N839" s="2"/>
      <c r="O839" s="2"/>
      <c r="P839" s="2"/>
      <c r="Q839" s="2"/>
      <c r="R839" s="2"/>
      <c r="S839" s="2"/>
      <c r="T839" s="2"/>
      <c r="U839" s="2"/>
      <c r="V839" s="2"/>
      <c r="W839" s="2"/>
      <c r="X839" s="2"/>
      <c r="Y839" s="2"/>
      <c r="Z839" s="2"/>
      <c r="AA839" s="2"/>
      <c r="AB839" s="2"/>
    </row>
    <row r="840" spans="1:28" ht="13.5" customHeight="1">
      <c r="A840" s="2"/>
      <c r="B840" s="3"/>
      <c r="C840" s="3"/>
      <c r="D840" s="35"/>
      <c r="E840" s="35"/>
      <c r="F840" s="35"/>
      <c r="G840" s="35"/>
      <c r="H840" s="3"/>
      <c r="I840" s="2"/>
      <c r="J840" s="2"/>
      <c r="K840" s="2"/>
      <c r="L840" s="2"/>
      <c r="M840" s="2"/>
      <c r="N840" s="2"/>
      <c r="O840" s="2"/>
      <c r="P840" s="2"/>
      <c r="Q840" s="2"/>
      <c r="R840" s="2"/>
      <c r="S840" s="2"/>
      <c r="T840" s="2"/>
      <c r="U840" s="2"/>
      <c r="V840" s="2"/>
      <c r="W840" s="2"/>
      <c r="X840" s="2"/>
      <c r="Y840" s="2"/>
      <c r="Z840" s="2"/>
      <c r="AA840" s="2"/>
      <c r="AB840" s="2"/>
    </row>
    <row r="841" spans="1:28" ht="13.5" customHeight="1">
      <c r="A841" s="2"/>
      <c r="B841" s="3"/>
      <c r="C841" s="3"/>
      <c r="D841" s="35"/>
      <c r="E841" s="35"/>
      <c r="F841" s="35"/>
      <c r="G841" s="35"/>
      <c r="H841" s="3"/>
      <c r="I841" s="2"/>
      <c r="J841" s="2"/>
      <c r="K841" s="2"/>
      <c r="L841" s="2"/>
      <c r="M841" s="2"/>
      <c r="N841" s="2"/>
      <c r="O841" s="2"/>
      <c r="P841" s="2"/>
      <c r="Q841" s="2"/>
      <c r="R841" s="2"/>
      <c r="S841" s="2"/>
      <c r="T841" s="2"/>
      <c r="U841" s="2"/>
      <c r="V841" s="2"/>
      <c r="W841" s="2"/>
      <c r="X841" s="2"/>
      <c r="Y841" s="2"/>
      <c r="Z841" s="2"/>
      <c r="AA841" s="2"/>
      <c r="AB841" s="2"/>
    </row>
    <row r="842" spans="1:28" ht="13.5" customHeight="1">
      <c r="A842" s="2"/>
      <c r="B842" s="3"/>
      <c r="C842" s="3"/>
      <c r="D842" s="35"/>
      <c r="E842" s="35"/>
      <c r="F842" s="35"/>
      <c r="G842" s="35"/>
      <c r="H842" s="3"/>
      <c r="I842" s="2"/>
      <c r="J842" s="2"/>
      <c r="K842" s="2"/>
      <c r="L842" s="2"/>
      <c r="M842" s="2"/>
      <c r="N842" s="2"/>
      <c r="O842" s="2"/>
      <c r="P842" s="2"/>
      <c r="Q842" s="2"/>
      <c r="R842" s="2"/>
      <c r="S842" s="2"/>
      <c r="T842" s="2"/>
      <c r="U842" s="2"/>
      <c r="V842" s="2"/>
      <c r="W842" s="2"/>
      <c r="X842" s="2"/>
      <c r="Y842" s="2"/>
      <c r="Z842" s="2"/>
      <c r="AA842" s="2"/>
      <c r="AB842" s="2"/>
    </row>
    <row r="843" spans="1:28" ht="13.5" customHeight="1">
      <c r="A843" s="2"/>
      <c r="B843" s="3"/>
      <c r="C843" s="3"/>
      <c r="D843" s="35"/>
      <c r="E843" s="35"/>
      <c r="F843" s="35"/>
      <c r="G843" s="35"/>
      <c r="H843" s="3"/>
      <c r="I843" s="2"/>
      <c r="J843" s="2"/>
      <c r="K843" s="2"/>
      <c r="L843" s="2"/>
      <c r="M843" s="2"/>
      <c r="N843" s="2"/>
      <c r="O843" s="2"/>
      <c r="P843" s="2"/>
      <c r="Q843" s="2"/>
      <c r="R843" s="2"/>
      <c r="S843" s="2"/>
      <c r="T843" s="2"/>
      <c r="U843" s="2"/>
      <c r="V843" s="2"/>
      <c r="W843" s="2"/>
      <c r="X843" s="2"/>
      <c r="Y843" s="2"/>
      <c r="Z843" s="2"/>
      <c r="AA843" s="2"/>
      <c r="AB843" s="2"/>
    </row>
    <row r="844" spans="1:28" ht="13.5" customHeight="1">
      <c r="A844" s="2"/>
      <c r="B844" s="3"/>
      <c r="C844" s="3"/>
      <c r="D844" s="35"/>
      <c r="E844" s="35"/>
      <c r="F844" s="35"/>
      <c r="G844" s="35"/>
      <c r="H844" s="3"/>
      <c r="I844" s="2"/>
      <c r="J844" s="2"/>
      <c r="K844" s="2"/>
      <c r="L844" s="2"/>
      <c r="M844" s="2"/>
      <c r="N844" s="2"/>
      <c r="O844" s="2"/>
      <c r="P844" s="2"/>
      <c r="Q844" s="2"/>
      <c r="R844" s="2"/>
      <c r="S844" s="2"/>
      <c r="T844" s="2"/>
      <c r="U844" s="2"/>
      <c r="V844" s="2"/>
      <c r="W844" s="2"/>
      <c r="X844" s="2"/>
      <c r="Y844" s="2"/>
      <c r="Z844" s="2"/>
      <c r="AA844" s="2"/>
      <c r="AB844" s="2"/>
    </row>
    <row r="845" spans="1:28" ht="13.5" customHeight="1">
      <c r="A845" s="2"/>
      <c r="B845" s="3"/>
      <c r="C845" s="3"/>
      <c r="D845" s="35"/>
      <c r="E845" s="35"/>
      <c r="F845" s="35"/>
      <c r="G845" s="35"/>
      <c r="H845" s="3"/>
      <c r="I845" s="2"/>
      <c r="J845" s="2"/>
      <c r="K845" s="2"/>
      <c r="L845" s="2"/>
      <c r="M845" s="2"/>
      <c r="N845" s="2"/>
      <c r="O845" s="2"/>
      <c r="P845" s="2"/>
      <c r="Q845" s="2"/>
      <c r="R845" s="2"/>
      <c r="S845" s="2"/>
      <c r="T845" s="2"/>
      <c r="U845" s="2"/>
      <c r="V845" s="2"/>
      <c r="W845" s="2"/>
      <c r="X845" s="2"/>
      <c r="Y845" s="2"/>
      <c r="Z845" s="2"/>
      <c r="AA845" s="2"/>
      <c r="AB845" s="2"/>
    </row>
    <row r="846" spans="1:28" ht="13.5" customHeight="1">
      <c r="A846" s="2"/>
      <c r="B846" s="3"/>
      <c r="C846" s="3"/>
      <c r="D846" s="35"/>
      <c r="E846" s="35"/>
      <c r="F846" s="35"/>
      <c r="G846" s="35"/>
      <c r="H846" s="3"/>
      <c r="I846" s="2"/>
      <c r="J846" s="2"/>
      <c r="K846" s="2"/>
      <c r="L846" s="2"/>
      <c r="M846" s="2"/>
      <c r="N846" s="2"/>
      <c r="O846" s="2"/>
      <c r="P846" s="2"/>
      <c r="Q846" s="2"/>
      <c r="R846" s="2"/>
      <c r="S846" s="2"/>
      <c r="T846" s="2"/>
      <c r="U846" s="2"/>
      <c r="V846" s="2"/>
      <c r="W846" s="2"/>
      <c r="X846" s="2"/>
      <c r="Y846" s="2"/>
      <c r="Z846" s="2"/>
      <c r="AA846" s="2"/>
      <c r="AB846" s="2"/>
    </row>
    <row r="847" spans="1:28" ht="13.5" customHeight="1">
      <c r="A847" s="2"/>
      <c r="B847" s="3"/>
      <c r="C847" s="3"/>
      <c r="D847" s="35"/>
      <c r="E847" s="35"/>
      <c r="F847" s="35"/>
      <c r="G847" s="35"/>
      <c r="H847" s="3"/>
      <c r="I847" s="2"/>
      <c r="J847" s="2"/>
      <c r="K847" s="2"/>
      <c r="L847" s="2"/>
      <c r="M847" s="2"/>
      <c r="N847" s="2"/>
      <c r="O847" s="2"/>
      <c r="P847" s="2"/>
      <c r="Q847" s="2"/>
      <c r="R847" s="2"/>
      <c r="S847" s="2"/>
      <c r="T847" s="2"/>
      <c r="U847" s="2"/>
      <c r="V847" s="2"/>
      <c r="W847" s="2"/>
      <c r="X847" s="2"/>
      <c r="Y847" s="2"/>
      <c r="Z847" s="2"/>
      <c r="AA847" s="2"/>
      <c r="AB847" s="2"/>
    </row>
    <row r="848" spans="1:28" ht="13.5" customHeight="1">
      <c r="A848" s="2"/>
      <c r="B848" s="3"/>
      <c r="C848" s="3"/>
      <c r="D848" s="35"/>
      <c r="E848" s="35"/>
      <c r="F848" s="35"/>
      <c r="G848" s="35"/>
      <c r="H848" s="3"/>
      <c r="I848" s="2"/>
      <c r="J848" s="2"/>
      <c r="K848" s="2"/>
      <c r="L848" s="2"/>
      <c r="M848" s="2"/>
      <c r="N848" s="2"/>
      <c r="O848" s="2"/>
      <c r="P848" s="2"/>
      <c r="Q848" s="2"/>
      <c r="R848" s="2"/>
      <c r="S848" s="2"/>
      <c r="T848" s="2"/>
      <c r="U848" s="2"/>
      <c r="V848" s="2"/>
      <c r="W848" s="2"/>
      <c r="X848" s="2"/>
      <c r="Y848" s="2"/>
      <c r="Z848" s="2"/>
      <c r="AA848" s="2"/>
      <c r="AB848" s="2"/>
    </row>
    <row r="849" spans="1:28" ht="13.5" customHeight="1">
      <c r="A849" s="2"/>
      <c r="B849" s="3"/>
      <c r="C849" s="3"/>
      <c r="D849" s="35"/>
      <c r="E849" s="35"/>
      <c r="F849" s="35"/>
      <c r="G849" s="35"/>
      <c r="H849" s="3"/>
      <c r="I849" s="2"/>
      <c r="J849" s="2"/>
      <c r="K849" s="2"/>
      <c r="L849" s="2"/>
      <c r="M849" s="2"/>
      <c r="N849" s="2"/>
      <c r="O849" s="2"/>
      <c r="P849" s="2"/>
      <c r="Q849" s="2"/>
      <c r="R849" s="2"/>
      <c r="S849" s="2"/>
      <c r="T849" s="2"/>
      <c r="U849" s="2"/>
      <c r="V849" s="2"/>
      <c r="W849" s="2"/>
      <c r="X849" s="2"/>
      <c r="Y849" s="2"/>
      <c r="Z849" s="2"/>
      <c r="AA849" s="2"/>
      <c r="AB849" s="2"/>
    </row>
    <row r="850" spans="1:28" ht="13.5" customHeight="1">
      <c r="A850" s="2"/>
      <c r="B850" s="3"/>
      <c r="C850" s="3"/>
      <c r="D850" s="35"/>
      <c r="E850" s="35"/>
      <c r="F850" s="35"/>
      <c r="G850" s="35"/>
      <c r="H850" s="3"/>
      <c r="I850" s="2"/>
      <c r="J850" s="2"/>
      <c r="K850" s="2"/>
      <c r="L850" s="2"/>
      <c r="M850" s="2"/>
      <c r="N850" s="2"/>
      <c r="O850" s="2"/>
      <c r="P850" s="2"/>
      <c r="Q850" s="2"/>
      <c r="R850" s="2"/>
      <c r="S850" s="2"/>
      <c r="T850" s="2"/>
      <c r="U850" s="2"/>
      <c r="V850" s="2"/>
      <c r="W850" s="2"/>
      <c r="X850" s="2"/>
      <c r="Y850" s="2"/>
      <c r="Z850" s="2"/>
      <c r="AA850" s="2"/>
      <c r="AB850" s="2"/>
    </row>
    <row r="851" spans="1:28" ht="13.5" customHeight="1">
      <c r="A851" s="2"/>
      <c r="B851" s="3"/>
      <c r="C851" s="3"/>
      <c r="D851" s="35"/>
      <c r="E851" s="35"/>
      <c r="F851" s="35"/>
      <c r="G851" s="35"/>
      <c r="H851" s="3"/>
      <c r="I851" s="2"/>
      <c r="J851" s="2"/>
      <c r="K851" s="2"/>
      <c r="L851" s="2"/>
      <c r="M851" s="2"/>
      <c r="N851" s="2"/>
      <c r="O851" s="2"/>
      <c r="P851" s="2"/>
      <c r="Q851" s="2"/>
      <c r="R851" s="2"/>
      <c r="S851" s="2"/>
      <c r="T851" s="2"/>
      <c r="U851" s="2"/>
      <c r="V851" s="2"/>
      <c r="W851" s="2"/>
      <c r="X851" s="2"/>
      <c r="Y851" s="2"/>
      <c r="Z851" s="2"/>
      <c r="AA851" s="2"/>
      <c r="AB851" s="2"/>
    </row>
    <row r="852" spans="1:28" ht="13.5" customHeight="1">
      <c r="A852" s="2"/>
      <c r="B852" s="3"/>
      <c r="C852" s="3"/>
      <c r="D852" s="35"/>
      <c r="E852" s="35"/>
      <c r="F852" s="35"/>
      <c r="G852" s="35"/>
      <c r="H852" s="3"/>
      <c r="I852" s="2"/>
      <c r="J852" s="2"/>
      <c r="K852" s="2"/>
      <c r="L852" s="2"/>
      <c r="M852" s="2"/>
      <c r="N852" s="2"/>
      <c r="O852" s="2"/>
      <c r="P852" s="2"/>
      <c r="Q852" s="2"/>
      <c r="R852" s="2"/>
      <c r="S852" s="2"/>
      <c r="T852" s="2"/>
      <c r="U852" s="2"/>
      <c r="V852" s="2"/>
      <c r="W852" s="2"/>
      <c r="X852" s="2"/>
      <c r="Y852" s="2"/>
      <c r="Z852" s="2"/>
      <c r="AA852" s="2"/>
      <c r="AB852" s="2"/>
    </row>
    <row r="853" spans="1:28" ht="13.5" customHeight="1">
      <c r="A853" s="2"/>
      <c r="B853" s="3"/>
      <c r="C853" s="3"/>
      <c r="D853" s="35"/>
      <c r="E853" s="35"/>
      <c r="F853" s="35"/>
      <c r="G853" s="35"/>
      <c r="H853" s="3"/>
      <c r="I853" s="2"/>
      <c r="J853" s="2"/>
      <c r="K853" s="2"/>
      <c r="L853" s="2"/>
      <c r="M853" s="2"/>
      <c r="N853" s="2"/>
      <c r="O853" s="2"/>
      <c r="P853" s="2"/>
      <c r="Q853" s="2"/>
      <c r="R853" s="2"/>
      <c r="S853" s="2"/>
      <c r="T853" s="2"/>
      <c r="U853" s="2"/>
      <c r="V853" s="2"/>
      <c r="W853" s="2"/>
      <c r="X853" s="2"/>
      <c r="Y853" s="2"/>
      <c r="Z853" s="2"/>
      <c r="AA853" s="2"/>
      <c r="AB853" s="2"/>
    </row>
    <row r="854" spans="1:28" ht="13.5" customHeight="1">
      <c r="A854" s="2"/>
      <c r="B854" s="3"/>
      <c r="C854" s="3"/>
      <c r="D854" s="35"/>
      <c r="E854" s="35"/>
      <c r="F854" s="35"/>
      <c r="G854" s="35"/>
      <c r="H854" s="3"/>
      <c r="I854" s="2"/>
      <c r="J854" s="2"/>
      <c r="K854" s="2"/>
      <c r="L854" s="2"/>
      <c r="M854" s="2"/>
      <c r="N854" s="2"/>
      <c r="O854" s="2"/>
      <c r="P854" s="2"/>
      <c r="Q854" s="2"/>
      <c r="R854" s="2"/>
      <c r="S854" s="2"/>
      <c r="T854" s="2"/>
      <c r="U854" s="2"/>
      <c r="V854" s="2"/>
      <c r="W854" s="2"/>
      <c r="X854" s="2"/>
      <c r="Y854" s="2"/>
      <c r="Z854" s="2"/>
      <c r="AA854" s="2"/>
      <c r="AB854" s="2"/>
    </row>
    <row r="855" spans="1:28" ht="13.5" customHeight="1">
      <c r="A855" s="2"/>
      <c r="B855" s="3"/>
      <c r="C855" s="3"/>
      <c r="D855" s="35"/>
      <c r="E855" s="35"/>
      <c r="F855" s="35"/>
      <c r="G855" s="35"/>
      <c r="H855" s="3"/>
      <c r="I855" s="2"/>
      <c r="J855" s="2"/>
      <c r="K855" s="2"/>
      <c r="L855" s="2"/>
      <c r="M855" s="2"/>
      <c r="N855" s="2"/>
      <c r="O855" s="2"/>
      <c r="P855" s="2"/>
      <c r="Q855" s="2"/>
      <c r="R855" s="2"/>
      <c r="S855" s="2"/>
      <c r="T855" s="2"/>
      <c r="U855" s="2"/>
      <c r="V855" s="2"/>
      <c r="W855" s="2"/>
      <c r="X855" s="2"/>
      <c r="Y855" s="2"/>
      <c r="Z855" s="2"/>
      <c r="AA855" s="2"/>
      <c r="AB855" s="2"/>
    </row>
    <row r="856" spans="1:28" ht="13.5" customHeight="1">
      <c r="A856" s="2"/>
      <c r="B856" s="3"/>
      <c r="C856" s="3"/>
      <c r="D856" s="35"/>
      <c r="E856" s="35"/>
      <c r="F856" s="35"/>
      <c r="G856" s="35"/>
      <c r="H856" s="3"/>
      <c r="I856" s="2"/>
      <c r="J856" s="2"/>
      <c r="K856" s="2"/>
      <c r="L856" s="2"/>
      <c r="M856" s="2"/>
      <c r="N856" s="2"/>
      <c r="O856" s="2"/>
      <c r="P856" s="2"/>
      <c r="Q856" s="2"/>
      <c r="R856" s="2"/>
      <c r="S856" s="2"/>
      <c r="T856" s="2"/>
      <c r="U856" s="2"/>
      <c r="V856" s="2"/>
      <c r="W856" s="2"/>
      <c r="X856" s="2"/>
      <c r="Y856" s="2"/>
      <c r="Z856" s="2"/>
      <c r="AA856" s="2"/>
      <c r="AB856" s="2"/>
    </row>
    <row r="857" spans="1:28" ht="13.5" customHeight="1">
      <c r="A857" s="2"/>
      <c r="B857" s="3"/>
      <c r="C857" s="3"/>
      <c r="D857" s="35"/>
      <c r="E857" s="35"/>
      <c r="F857" s="35"/>
      <c r="G857" s="35"/>
      <c r="H857" s="3"/>
      <c r="I857" s="2"/>
      <c r="J857" s="2"/>
      <c r="K857" s="2"/>
      <c r="L857" s="2"/>
      <c r="M857" s="2"/>
      <c r="N857" s="2"/>
      <c r="O857" s="2"/>
      <c r="P857" s="2"/>
      <c r="Q857" s="2"/>
      <c r="R857" s="2"/>
      <c r="S857" s="2"/>
      <c r="T857" s="2"/>
      <c r="U857" s="2"/>
      <c r="V857" s="2"/>
      <c r="W857" s="2"/>
      <c r="X857" s="2"/>
      <c r="Y857" s="2"/>
      <c r="Z857" s="2"/>
      <c r="AA857" s="2"/>
      <c r="AB857" s="2"/>
    </row>
    <row r="858" spans="1:28" ht="13.5" customHeight="1">
      <c r="A858" s="2"/>
      <c r="B858" s="3"/>
      <c r="C858" s="3"/>
      <c r="D858" s="35"/>
      <c r="E858" s="35"/>
      <c r="F858" s="35"/>
      <c r="G858" s="35"/>
      <c r="H858" s="3"/>
      <c r="I858" s="2"/>
      <c r="J858" s="2"/>
      <c r="K858" s="2"/>
      <c r="L858" s="2"/>
      <c r="M858" s="2"/>
      <c r="N858" s="2"/>
      <c r="O858" s="2"/>
      <c r="P858" s="2"/>
      <c r="Q858" s="2"/>
      <c r="R858" s="2"/>
      <c r="S858" s="2"/>
      <c r="T858" s="2"/>
      <c r="U858" s="2"/>
      <c r="V858" s="2"/>
      <c r="W858" s="2"/>
      <c r="X858" s="2"/>
      <c r="Y858" s="2"/>
      <c r="Z858" s="2"/>
      <c r="AA858" s="2"/>
      <c r="AB858" s="2"/>
    </row>
    <row r="859" spans="1:28" ht="13.5" customHeight="1">
      <c r="A859" s="2"/>
      <c r="B859" s="3"/>
      <c r="C859" s="3"/>
      <c r="D859" s="35"/>
      <c r="E859" s="35"/>
      <c r="F859" s="35"/>
      <c r="G859" s="35"/>
      <c r="H859" s="3"/>
      <c r="I859" s="2"/>
      <c r="J859" s="2"/>
      <c r="K859" s="2"/>
      <c r="L859" s="2"/>
      <c r="M859" s="2"/>
      <c r="N859" s="2"/>
      <c r="O859" s="2"/>
      <c r="P859" s="2"/>
      <c r="Q859" s="2"/>
      <c r="R859" s="2"/>
      <c r="S859" s="2"/>
      <c r="T859" s="2"/>
      <c r="U859" s="2"/>
      <c r="V859" s="2"/>
      <c r="W859" s="2"/>
      <c r="X859" s="2"/>
      <c r="Y859" s="2"/>
      <c r="Z859" s="2"/>
      <c r="AA859" s="2"/>
      <c r="AB859" s="2"/>
    </row>
    <row r="860" spans="1:28" ht="13.5" customHeight="1">
      <c r="A860" s="2"/>
      <c r="B860" s="3"/>
      <c r="C860" s="3"/>
      <c r="D860" s="35"/>
      <c r="E860" s="35"/>
      <c r="F860" s="35"/>
      <c r="G860" s="35"/>
      <c r="H860" s="3"/>
      <c r="I860" s="2"/>
      <c r="J860" s="2"/>
      <c r="K860" s="2"/>
      <c r="L860" s="2"/>
      <c r="M860" s="2"/>
      <c r="N860" s="2"/>
      <c r="O860" s="2"/>
      <c r="P860" s="2"/>
      <c r="Q860" s="2"/>
      <c r="R860" s="2"/>
      <c r="S860" s="2"/>
      <c r="T860" s="2"/>
      <c r="U860" s="2"/>
      <c r="V860" s="2"/>
      <c r="W860" s="2"/>
      <c r="X860" s="2"/>
      <c r="Y860" s="2"/>
      <c r="Z860" s="2"/>
      <c r="AA860" s="2"/>
      <c r="AB860" s="2"/>
    </row>
    <row r="861" spans="1:28" ht="13.5" customHeight="1">
      <c r="A861" s="2"/>
      <c r="B861" s="3"/>
      <c r="C861" s="3"/>
      <c r="D861" s="35"/>
      <c r="E861" s="35"/>
      <c r="F861" s="35"/>
      <c r="G861" s="35"/>
      <c r="H861" s="3"/>
      <c r="I861" s="2"/>
      <c r="J861" s="2"/>
      <c r="K861" s="2"/>
      <c r="L861" s="2"/>
      <c r="M861" s="2"/>
      <c r="N861" s="2"/>
      <c r="O861" s="2"/>
      <c r="P861" s="2"/>
      <c r="Q861" s="2"/>
      <c r="R861" s="2"/>
      <c r="S861" s="2"/>
      <c r="T861" s="2"/>
      <c r="U861" s="2"/>
      <c r="V861" s="2"/>
      <c r="W861" s="2"/>
      <c r="X861" s="2"/>
      <c r="Y861" s="2"/>
      <c r="Z861" s="2"/>
      <c r="AA861" s="2"/>
      <c r="AB861" s="2"/>
    </row>
    <row r="862" spans="1:28" ht="13.5" customHeight="1">
      <c r="A862" s="2"/>
      <c r="B862" s="3"/>
      <c r="C862" s="3"/>
      <c r="D862" s="35"/>
      <c r="E862" s="35"/>
      <c r="F862" s="35"/>
      <c r="G862" s="35"/>
      <c r="H862" s="3"/>
      <c r="I862" s="2"/>
      <c r="J862" s="2"/>
      <c r="K862" s="2"/>
      <c r="L862" s="2"/>
      <c r="M862" s="2"/>
      <c r="N862" s="2"/>
      <c r="O862" s="2"/>
      <c r="P862" s="2"/>
      <c r="Q862" s="2"/>
      <c r="R862" s="2"/>
      <c r="S862" s="2"/>
      <c r="T862" s="2"/>
      <c r="U862" s="2"/>
      <c r="V862" s="2"/>
      <c r="W862" s="2"/>
      <c r="X862" s="2"/>
      <c r="Y862" s="2"/>
      <c r="Z862" s="2"/>
      <c r="AA862" s="2"/>
      <c r="AB862" s="2"/>
    </row>
    <row r="863" spans="1:28" ht="13.5" customHeight="1">
      <c r="A863" s="2"/>
      <c r="B863" s="3"/>
      <c r="C863" s="3"/>
      <c r="D863" s="35"/>
      <c r="E863" s="35"/>
      <c r="F863" s="35"/>
      <c r="G863" s="35"/>
      <c r="H863" s="3"/>
      <c r="I863" s="2"/>
      <c r="J863" s="2"/>
      <c r="K863" s="2"/>
      <c r="L863" s="2"/>
      <c r="M863" s="2"/>
      <c r="N863" s="2"/>
      <c r="O863" s="2"/>
      <c r="P863" s="2"/>
      <c r="Q863" s="2"/>
      <c r="R863" s="2"/>
      <c r="S863" s="2"/>
      <c r="T863" s="2"/>
      <c r="U863" s="2"/>
      <c r="V863" s="2"/>
      <c r="W863" s="2"/>
      <c r="X863" s="2"/>
      <c r="Y863" s="2"/>
      <c r="Z863" s="2"/>
      <c r="AA863" s="2"/>
      <c r="AB863" s="2"/>
    </row>
    <row r="864" spans="1:28" ht="13.5" customHeight="1">
      <c r="A864" s="2"/>
      <c r="B864" s="3"/>
      <c r="C864" s="3"/>
      <c r="D864" s="35"/>
      <c r="E864" s="35"/>
      <c r="F864" s="35"/>
      <c r="G864" s="35"/>
      <c r="H864" s="3"/>
      <c r="I864" s="2"/>
      <c r="J864" s="2"/>
      <c r="K864" s="2"/>
      <c r="L864" s="2"/>
      <c r="M864" s="2"/>
      <c r="N864" s="2"/>
      <c r="O864" s="2"/>
      <c r="P864" s="2"/>
      <c r="Q864" s="2"/>
      <c r="R864" s="2"/>
      <c r="S864" s="2"/>
      <c r="T864" s="2"/>
      <c r="U864" s="2"/>
      <c r="V864" s="2"/>
      <c r="W864" s="2"/>
      <c r="X864" s="2"/>
      <c r="Y864" s="2"/>
      <c r="Z864" s="2"/>
      <c r="AA864" s="2"/>
      <c r="AB864" s="2"/>
    </row>
    <row r="865" spans="1:28" ht="13.5" customHeight="1">
      <c r="A865" s="2"/>
      <c r="B865" s="3"/>
      <c r="C865" s="3"/>
      <c r="D865" s="35"/>
      <c r="E865" s="35"/>
      <c r="F865" s="35"/>
      <c r="G865" s="35"/>
      <c r="H865" s="3"/>
      <c r="I865" s="2"/>
      <c r="J865" s="2"/>
      <c r="K865" s="2"/>
      <c r="L865" s="2"/>
      <c r="M865" s="2"/>
      <c r="N865" s="2"/>
      <c r="O865" s="2"/>
      <c r="P865" s="2"/>
      <c r="Q865" s="2"/>
      <c r="R865" s="2"/>
      <c r="S865" s="2"/>
      <c r="T865" s="2"/>
      <c r="U865" s="2"/>
      <c r="V865" s="2"/>
      <c r="W865" s="2"/>
      <c r="X865" s="2"/>
      <c r="Y865" s="2"/>
      <c r="Z865" s="2"/>
      <c r="AA865" s="2"/>
      <c r="AB865" s="2"/>
    </row>
    <row r="866" spans="1:28" ht="13.5" customHeight="1">
      <c r="A866" s="2"/>
      <c r="B866" s="3"/>
      <c r="C866" s="3"/>
      <c r="D866" s="35"/>
      <c r="E866" s="35"/>
      <c r="F866" s="35"/>
      <c r="G866" s="35"/>
      <c r="H866" s="3"/>
      <c r="I866" s="2"/>
      <c r="J866" s="2"/>
      <c r="K866" s="2"/>
      <c r="L866" s="2"/>
      <c r="M866" s="2"/>
      <c r="N866" s="2"/>
      <c r="O866" s="2"/>
      <c r="P866" s="2"/>
      <c r="Q866" s="2"/>
      <c r="R866" s="2"/>
      <c r="S866" s="2"/>
      <c r="T866" s="2"/>
      <c r="U866" s="2"/>
      <c r="V866" s="2"/>
      <c r="W866" s="2"/>
      <c r="X866" s="2"/>
      <c r="Y866" s="2"/>
      <c r="Z866" s="2"/>
      <c r="AA866" s="2"/>
      <c r="AB866" s="2"/>
    </row>
    <row r="867" spans="1:28" ht="13.5" customHeight="1">
      <c r="A867" s="2"/>
      <c r="B867" s="3"/>
      <c r="C867" s="3"/>
      <c r="D867" s="35"/>
      <c r="E867" s="35"/>
      <c r="F867" s="35"/>
      <c r="G867" s="35"/>
      <c r="H867" s="3"/>
      <c r="I867" s="2"/>
      <c r="J867" s="2"/>
      <c r="K867" s="2"/>
      <c r="L867" s="2"/>
      <c r="M867" s="2"/>
      <c r="N867" s="2"/>
      <c r="O867" s="2"/>
      <c r="P867" s="2"/>
      <c r="Q867" s="2"/>
      <c r="R867" s="2"/>
      <c r="S867" s="2"/>
      <c r="T867" s="2"/>
      <c r="U867" s="2"/>
      <c r="V867" s="2"/>
      <c r="W867" s="2"/>
      <c r="X867" s="2"/>
      <c r="Y867" s="2"/>
      <c r="Z867" s="2"/>
      <c r="AA867" s="2"/>
      <c r="AB867" s="2"/>
    </row>
    <row r="868" spans="1:28" ht="13.5" customHeight="1">
      <c r="A868" s="2"/>
      <c r="B868" s="3"/>
      <c r="C868" s="3"/>
      <c r="D868" s="35"/>
      <c r="E868" s="35"/>
      <c r="F868" s="35"/>
      <c r="G868" s="35"/>
      <c r="H868" s="3"/>
      <c r="I868" s="2"/>
      <c r="J868" s="2"/>
      <c r="K868" s="2"/>
      <c r="L868" s="2"/>
      <c r="M868" s="2"/>
      <c r="N868" s="2"/>
      <c r="O868" s="2"/>
      <c r="P868" s="2"/>
      <c r="Q868" s="2"/>
      <c r="R868" s="2"/>
      <c r="S868" s="2"/>
      <c r="T868" s="2"/>
      <c r="U868" s="2"/>
      <c r="V868" s="2"/>
      <c r="W868" s="2"/>
      <c r="X868" s="2"/>
      <c r="Y868" s="2"/>
      <c r="Z868" s="2"/>
      <c r="AA868" s="2"/>
      <c r="AB868" s="2"/>
    </row>
    <row r="869" spans="1:28" ht="13.5" customHeight="1">
      <c r="A869" s="2"/>
      <c r="B869" s="3"/>
      <c r="C869" s="3"/>
      <c r="D869" s="35"/>
      <c r="E869" s="35"/>
      <c r="F869" s="35"/>
      <c r="G869" s="35"/>
      <c r="H869" s="3"/>
      <c r="I869" s="2"/>
      <c r="J869" s="2"/>
      <c r="K869" s="2"/>
      <c r="L869" s="2"/>
      <c r="M869" s="2"/>
      <c r="N869" s="2"/>
      <c r="O869" s="2"/>
      <c r="P869" s="2"/>
      <c r="Q869" s="2"/>
      <c r="R869" s="2"/>
      <c r="S869" s="2"/>
      <c r="T869" s="2"/>
      <c r="U869" s="2"/>
      <c r="V869" s="2"/>
      <c r="W869" s="2"/>
      <c r="X869" s="2"/>
      <c r="Y869" s="2"/>
      <c r="Z869" s="2"/>
      <c r="AA869" s="2"/>
      <c r="AB869" s="2"/>
    </row>
    <row r="870" spans="1:28" ht="13.5" customHeight="1">
      <c r="A870" s="2"/>
      <c r="B870" s="3"/>
      <c r="C870" s="3"/>
      <c r="D870" s="35"/>
      <c r="E870" s="35"/>
      <c r="F870" s="35"/>
      <c r="G870" s="35"/>
      <c r="H870" s="3"/>
      <c r="I870" s="2"/>
      <c r="J870" s="2"/>
      <c r="K870" s="2"/>
      <c r="L870" s="2"/>
      <c r="M870" s="2"/>
      <c r="N870" s="2"/>
      <c r="O870" s="2"/>
      <c r="P870" s="2"/>
      <c r="Q870" s="2"/>
      <c r="R870" s="2"/>
      <c r="S870" s="2"/>
      <c r="T870" s="2"/>
      <c r="U870" s="2"/>
      <c r="V870" s="2"/>
      <c r="W870" s="2"/>
      <c r="X870" s="2"/>
      <c r="Y870" s="2"/>
      <c r="Z870" s="2"/>
      <c r="AA870" s="2"/>
      <c r="AB870" s="2"/>
    </row>
    <row r="871" spans="1:28" ht="13.5" customHeight="1">
      <c r="A871" s="2"/>
      <c r="B871" s="3"/>
      <c r="C871" s="3"/>
      <c r="D871" s="35"/>
      <c r="E871" s="35"/>
      <c r="F871" s="35"/>
      <c r="G871" s="35"/>
      <c r="H871" s="3"/>
      <c r="I871" s="2"/>
      <c r="J871" s="2"/>
      <c r="K871" s="2"/>
      <c r="L871" s="2"/>
      <c r="M871" s="2"/>
      <c r="N871" s="2"/>
      <c r="O871" s="2"/>
      <c r="P871" s="2"/>
      <c r="Q871" s="2"/>
      <c r="R871" s="2"/>
      <c r="S871" s="2"/>
      <c r="T871" s="2"/>
      <c r="U871" s="2"/>
      <c r="V871" s="2"/>
      <c r="W871" s="2"/>
      <c r="X871" s="2"/>
      <c r="Y871" s="2"/>
      <c r="Z871" s="2"/>
      <c r="AA871" s="2"/>
      <c r="AB871" s="2"/>
    </row>
    <row r="872" spans="1:28" ht="13.5" customHeight="1">
      <c r="A872" s="2"/>
      <c r="B872" s="3"/>
      <c r="C872" s="3"/>
      <c r="D872" s="35"/>
      <c r="E872" s="35"/>
      <c r="F872" s="35"/>
      <c r="G872" s="35"/>
      <c r="H872" s="3"/>
      <c r="I872" s="2"/>
      <c r="J872" s="2"/>
      <c r="K872" s="2"/>
      <c r="L872" s="2"/>
      <c r="M872" s="2"/>
      <c r="N872" s="2"/>
      <c r="O872" s="2"/>
      <c r="P872" s="2"/>
      <c r="Q872" s="2"/>
      <c r="R872" s="2"/>
      <c r="S872" s="2"/>
      <c r="T872" s="2"/>
      <c r="U872" s="2"/>
      <c r="V872" s="2"/>
      <c r="W872" s="2"/>
      <c r="X872" s="2"/>
      <c r="Y872" s="2"/>
      <c r="Z872" s="2"/>
      <c r="AA872" s="2"/>
      <c r="AB872" s="2"/>
    </row>
    <row r="873" spans="1:28" ht="13.5" customHeight="1">
      <c r="A873" s="2"/>
      <c r="B873" s="3"/>
      <c r="C873" s="3"/>
      <c r="D873" s="35"/>
      <c r="E873" s="35"/>
      <c r="F873" s="35"/>
      <c r="G873" s="35"/>
      <c r="H873" s="3"/>
      <c r="I873" s="2"/>
      <c r="J873" s="2"/>
      <c r="K873" s="2"/>
      <c r="L873" s="2"/>
      <c r="M873" s="2"/>
      <c r="N873" s="2"/>
      <c r="O873" s="2"/>
      <c r="P873" s="2"/>
      <c r="Q873" s="2"/>
      <c r="R873" s="2"/>
      <c r="S873" s="2"/>
      <c r="T873" s="2"/>
      <c r="U873" s="2"/>
      <c r="V873" s="2"/>
      <c r="W873" s="2"/>
      <c r="X873" s="2"/>
      <c r="Y873" s="2"/>
      <c r="Z873" s="2"/>
      <c r="AA873" s="2"/>
      <c r="AB873" s="2"/>
    </row>
    <row r="874" spans="1:28" ht="13.5" customHeight="1">
      <c r="A874" s="2"/>
      <c r="B874" s="3"/>
      <c r="C874" s="3"/>
      <c r="D874" s="35"/>
      <c r="E874" s="35"/>
      <c r="F874" s="35"/>
      <c r="G874" s="35"/>
      <c r="H874" s="3"/>
      <c r="I874" s="2"/>
      <c r="J874" s="2"/>
      <c r="K874" s="2"/>
      <c r="L874" s="2"/>
      <c r="M874" s="2"/>
      <c r="N874" s="2"/>
      <c r="O874" s="2"/>
      <c r="P874" s="2"/>
      <c r="Q874" s="2"/>
      <c r="R874" s="2"/>
      <c r="S874" s="2"/>
      <c r="T874" s="2"/>
      <c r="U874" s="2"/>
      <c r="V874" s="2"/>
      <c r="W874" s="2"/>
      <c r="X874" s="2"/>
      <c r="Y874" s="2"/>
      <c r="Z874" s="2"/>
      <c r="AA874" s="2"/>
      <c r="AB874" s="2"/>
    </row>
    <row r="875" spans="1:28" ht="13.5" customHeight="1">
      <c r="A875" s="2"/>
      <c r="B875" s="3"/>
      <c r="C875" s="3"/>
      <c r="D875" s="35"/>
      <c r="E875" s="35"/>
      <c r="F875" s="35"/>
      <c r="G875" s="35"/>
      <c r="H875" s="3"/>
      <c r="I875" s="2"/>
      <c r="J875" s="2"/>
      <c r="K875" s="2"/>
      <c r="L875" s="2"/>
      <c r="M875" s="2"/>
      <c r="N875" s="2"/>
      <c r="O875" s="2"/>
      <c r="P875" s="2"/>
      <c r="Q875" s="2"/>
      <c r="R875" s="2"/>
      <c r="S875" s="2"/>
      <c r="T875" s="2"/>
      <c r="U875" s="2"/>
      <c r="V875" s="2"/>
      <c r="W875" s="2"/>
      <c r="X875" s="2"/>
      <c r="Y875" s="2"/>
      <c r="Z875" s="2"/>
      <c r="AA875" s="2"/>
      <c r="AB875" s="2"/>
    </row>
    <row r="876" spans="1:28" ht="13.5" customHeight="1">
      <c r="A876" s="2"/>
      <c r="B876" s="3"/>
      <c r="C876" s="3"/>
      <c r="D876" s="35"/>
      <c r="E876" s="35"/>
      <c r="F876" s="35"/>
      <c r="G876" s="35"/>
      <c r="H876" s="3"/>
      <c r="I876" s="2"/>
      <c r="J876" s="2"/>
      <c r="K876" s="2"/>
      <c r="L876" s="2"/>
      <c r="M876" s="2"/>
      <c r="N876" s="2"/>
      <c r="O876" s="2"/>
      <c r="P876" s="2"/>
      <c r="Q876" s="2"/>
      <c r="R876" s="2"/>
      <c r="S876" s="2"/>
      <c r="T876" s="2"/>
      <c r="U876" s="2"/>
      <c r="V876" s="2"/>
      <c r="W876" s="2"/>
      <c r="X876" s="2"/>
      <c r="Y876" s="2"/>
      <c r="Z876" s="2"/>
      <c r="AA876" s="2"/>
      <c r="AB876" s="2"/>
    </row>
    <row r="877" spans="1:28" ht="13.5" customHeight="1">
      <c r="A877" s="2"/>
      <c r="B877" s="3"/>
      <c r="C877" s="3"/>
      <c r="D877" s="35"/>
      <c r="E877" s="35"/>
      <c r="F877" s="35"/>
      <c r="G877" s="35"/>
      <c r="H877" s="3"/>
      <c r="I877" s="2"/>
      <c r="J877" s="2"/>
      <c r="K877" s="2"/>
      <c r="L877" s="2"/>
      <c r="M877" s="2"/>
      <c r="N877" s="2"/>
      <c r="O877" s="2"/>
      <c r="P877" s="2"/>
      <c r="Q877" s="2"/>
      <c r="R877" s="2"/>
      <c r="S877" s="2"/>
      <c r="T877" s="2"/>
      <c r="U877" s="2"/>
      <c r="V877" s="2"/>
      <c r="W877" s="2"/>
      <c r="X877" s="2"/>
      <c r="Y877" s="2"/>
      <c r="Z877" s="2"/>
      <c r="AA877" s="2"/>
      <c r="AB877" s="2"/>
    </row>
    <row r="878" spans="1:28" ht="13.5" customHeight="1">
      <c r="A878" s="2"/>
      <c r="B878" s="3"/>
      <c r="C878" s="3"/>
      <c r="D878" s="35"/>
      <c r="E878" s="35"/>
      <c r="F878" s="35"/>
      <c r="G878" s="35"/>
      <c r="H878" s="3"/>
      <c r="I878" s="2"/>
      <c r="J878" s="2"/>
      <c r="K878" s="2"/>
      <c r="L878" s="2"/>
      <c r="M878" s="2"/>
      <c r="N878" s="2"/>
      <c r="O878" s="2"/>
      <c r="P878" s="2"/>
      <c r="Q878" s="2"/>
      <c r="R878" s="2"/>
      <c r="S878" s="2"/>
      <c r="T878" s="2"/>
      <c r="U878" s="2"/>
      <c r="V878" s="2"/>
      <c r="W878" s="2"/>
      <c r="X878" s="2"/>
      <c r="Y878" s="2"/>
      <c r="Z878" s="2"/>
      <c r="AA878" s="2"/>
      <c r="AB878" s="2"/>
    </row>
    <row r="879" spans="1:28" ht="13.5" customHeight="1">
      <c r="A879" s="2"/>
      <c r="B879" s="3"/>
      <c r="C879" s="3"/>
      <c r="D879" s="35"/>
      <c r="E879" s="35"/>
      <c r="F879" s="35"/>
      <c r="G879" s="35"/>
      <c r="H879" s="3"/>
      <c r="I879" s="2"/>
      <c r="J879" s="2"/>
      <c r="K879" s="2"/>
      <c r="L879" s="2"/>
      <c r="M879" s="2"/>
      <c r="N879" s="2"/>
      <c r="O879" s="2"/>
      <c r="P879" s="2"/>
      <c r="Q879" s="2"/>
      <c r="R879" s="2"/>
      <c r="S879" s="2"/>
      <c r="T879" s="2"/>
      <c r="U879" s="2"/>
      <c r="V879" s="2"/>
      <c r="W879" s="2"/>
      <c r="X879" s="2"/>
      <c r="Y879" s="2"/>
      <c r="Z879" s="2"/>
      <c r="AA879" s="2"/>
      <c r="AB879" s="2"/>
    </row>
    <row r="880" spans="1:28" ht="13.5" customHeight="1">
      <c r="A880" s="2"/>
      <c r="B880" s="3"/>
      <c r="C880" s="3"/>
      <c r="D880" s="35"/>
      <c r="E880" s="35"/>
      <c r="F880" s="35"/>
      <c r="G880" s="35"/>
      <c r="H880" s="3"/>
      <c r="I880" s="2"/>
      <c r="J880" s="2"/>
      <c r="K880" s="2"/>
      <c r="L880" s="2"/>
      <c r="M880" s="2"/>
      <c r="N880" s="2"/>
      <c r="O880" s="2"/>
      <c r="P880" s="2"/>
      <c r="Q880" s="2"/>
      <c r="R880" s="2"/>
      <c r="S880" s="2"/>
      <c r="T880" s="2"/>
      <c r="U880" s="2"/>
      <c r="V880" s="2"/>
      <c r="W880" s="2"/>
      <c r="X880" s="2"/>
      <c r="Y880" s="2"/>
      <c r="Z880" s="2"/>
      <c r="AA880" s="2"/>
      <c r="AB880" s="2"/>
    </row>
    <row r="881" spans="1:28" ht="13.5" customHeight="1">
      <c r="A881" s="2"/>
      <c r="B881" s="3"/>
      <c r="C881" s="3"/>
      <c r="D881" s="35"/>
      <c r="E881" s="35"/>
      <c r="F881" s="35"/>
      <c r="G881" s="35"/>
      <c r="H881" s="3"/>
      <c r="I881" s="2"/>
      <c r="J881" s="2"/>
      <c r="K881" s="2"/>
      <c r="L881" s="2"/>
      <c r="M881" s="2"/>
      <c r="N881" s="2"/>
      <c r="O881" s="2"/>
      <c r="P881" s="2"/>
      <c r="Q881" s="2"/>
      <c r="R881" s="2"/>
      <c r="S881" s="2"/>
      <c r="T881" s="2"/>
      <c r="U881" s="2"/>
      <c r="V881" s="2"/>
      <c r="W881" s="2"/>
      <c r="X881" s="2"/>
      <c r="Y881" s="2"/>
      <c r="Z881" s="2"/>
      <c r="AA881" s="2"/>
      <c r="AB881" s="2"/>
    </row>
    <row r="882" spans="1:28" ht="13.5" customHeight="1">
      <c r="A882" s="2"/>
      <c r="B882" s="3"/>
      <c r="C882" s="3"/>
      <c r="D882" s="35"/>
      <c r="E882" s="35"/>
      <c r="F882" s="35"/>
      <c r="G882" s="35"/>
      <c r="H882" s="3"/>
      <c r="I882" s="2"/>
      <c r="J882" s="2"/>
      <c r="K882" s="2"/>
      <c r="L882" s="2"/>
      <c r="M882" s="2"/>
      <c r="N882" s="2"/>
      <c r="O882" s="2"/>
      <c r="P882" s="2"/>
      <c r="Q882" s="2"/>
      <c r="R882" s="2"/>
      <c r="S882" s="2"/>
      <c r="T882" s="2"/>
      <c r="U882" s="2"/>
      <c r="V882" s="2"/>
      <c r="W882" s="2"/>
      <c r="X882" s="2"/>
      <c r="Y882" s="2"/>
      <c r="Z882" s="2"/>
      <c r="AA882" s="2"/>
      <c r="AB882" s="2"/>
    </row>
    <row r="883" spans="1:28" ht="13.5" customHeight="1">
      <c r="A883" s="2"/>
      <c r="B883" s="3"/>
      <c r="C883" s="3"/>
      <c r="D883" s="35"/>
      <c r="E883" s="35"/>
      <c r="F883" s="35"/>
      <c r="G883" s="35"/>
      <c r="H883" s="3"/>
      <c r="I883" s="2"/>
      <c r="J883" s="2"/>
      <c r="K883" s="2"/>
      <c r="L883" s="2"/>
      <c r="M883" s="2"/>
      <c r="N883" s="2"/>
      <c r="O883" s="2"/>
      <c r="P883" s="2"/>
      <c r="Q883" s="2"/>
      <c r="R883" s="2"/>
      <c r="S883" s="2"/>
      <c r="T883" s="2"/>
      <c r="U883" s="2"/>
      <c r="V883" s="2"/>
      <c r="W883" s="2"/>
      <c r="X883" s="2"/>
      <c r="Y883" s="2"/>
      <c r="Z883" s="2"/>
      <c r="AA883" s="2"/>
      <c r="AB883" s="2"/>
    </row>
    <row r="884" spans="1:28" ht="13.5" customHeight="1">
      <c r="A884" s="2"/>
      <c r="B884" s="3"/>
      <c r="C884" s="3"/>
      <c r="D884" s="35"/>
      <c r="E884" s="35"/>
      <c r="F884" s="35"/>
      <c r="G884" s="35"/>
      <c r="H884" s="3"/>
      <c r="I884" s="2"/>
      <c r="J884" s="2"/>
      <c r="K884" s="2"/>
      <c r="L884" s="2"/>
      <c r="M884" s="2"/>
      <c r="N884" s="2"/>
      <c r="O884" s="2"/>
      <c r="P884" s="2"/>
      <c r="Q884" s="2"/>
      <c r="R884" s="2"/>
      <c r="S884" s="2"/>
      <c r="T884" s="2"/>
      <c r="U884" s="2"/>
      <c r="V884" s="2"/>
      <c r="W884" s="2"/>
      <c r="X884" s="2"/>
      <c r="Y884" s="2"/>
      <c r="Z884" s="2"/>
      <c r="AA884" s="2"/>
      <c r="AB884" s="2"/>
    </row>
    <row r="885" spans="1:28" ht="13.5" customHeight="1">
      <c r="A885" s="2"/>
      <c r="B885" s="3"/>
      <c r="C885" s="3"/>
      <c r="D885" s="35"/>
      <c r="E885" s="35"/>
      <c r="F885" s="35"/>
      <c r="G885" s="35"/>
      <c r="H885" s="3"/>
      <c r="I885" s="2"/>
      <c r="J885" s="2"/>
      <c r="K885" s="2"/>
      <c r="L885" s="2"/>
      <c r="M885" s="2"/>
      <c r="N885" s="2"/>
      <c r="O885" s="2"/>
      <c r="P885" s="2"/>
      <c r="Q885" s="2"/>
      <c r="R885" s="2"/>
      <c r="S885" s="2"/>
      <c r="T885" s="2"/>
      <c r="U885" s="2"/>
      <c r="V885" s="2"/>
      <c r="W885" s="2"/>
      <c r="X885" s="2"/>
      <c r="Y885" s="2"/>
      <c r="Z885" s="2"/>
      <c r="AA885" s="2"/>
      <c r="AB885" s="2"/>
    </row>
    <row r="886" spans="1:28" ht="13.5" customHeight="1">
      <c r="A886" s="2"/>
      <c r="B886" s="3"/>
      <c r="C886" s="3"/>
      <c r="D886" s="35"/>
      <c r="E886" s="35"/>
      <c r="F886" s="35"/>
      <c r="G886" s="35"/>
      <c r="H886" s="3"/>
      <c r="I886" s="2"/>
      <c r="J886" s="2"/>
      <c r="K886" s="2"/>
      <c r="L886" s="2"/>
      <c r="M886" s="2"/>
      <c r="N886" s="2"/>
      <c r="O886" s="2"/>
      <c r="P886" s="2"/>
      <c r="Q886" s="2"/>
      <c r="R886" s="2"/>
      <c r="S886" s="2"/>
      <c r="T886" s="2"/>
      <c r="U886" s="2"/>
      <c r="V886" s="2"/>
      <c r="W886" s="2"/>
      <c r="X886" s="2"/>
      <c r="Y886" s="2"/>
      <c r="Z886" s="2"/>
      <c r="AA886" s="2"/>
      <c r="AB886" s="2"/>
    </row>
    <row r="887" spans="1:28" ht="13.5" customHeight="1">
      <c r="A887" s="2"/>
      <c r="B887" s="3"/>
      <c r="C887" s="3"/>
      <c r="D887" s="35"/>
      <c r="E887" s="35"/>
      <c r="F887" s="35"/>
      <c r="G887" s="35"/>
      <c r="H887" s="3"/>
      <c r="I887" s="2"/>
      <c r="J887" s="2"/>
      <c r="K887" s="2"/>
      <c r="L887" s="2"/>
      <c r="M887" s="2"/>
      <c r="N887" s="2"/>
      <c r="O887" s="2"/>
      <c r="P887" s="2"/>
      <c r="Q887" s="2"/>
      <c r="R887" s="2"/>
      <c r="S887" s="2"/>
      <c r="T887" s="2"/>
      <c r="U887" s="2"/>
      <c r="V887" s="2"/>
      <c r="W887" s="2"/>
      <c r="X887" s="2"/>
      <c r="Y887" s="2"/>
      <c r="Z887" s="2"/>
      <c r="AA887" s="2"/>
      <c r="AB887" s="2"/>
    </row>
    <row r="888" spans="1:28" ht="13.5" customHeight="1">
      <c r="A888" s="2"/>
      <c r="B888" s="3"/>
      <c r="C888" s="3"/>
      <c r="D888" s="35"/>
      <c r="E888" s="35"/>
      <c r="F888" s="35"/>
      <c r="G888" s="35"/>
      <c r="H888" s="3"/>
      <c r="I888" s="2"/>
      <c r="J888" s="2"/>
      <c r="K888" s="2"/>
      <c r="L888" s="2"/>
      <c r="M888" s="2"/>
      <c r="N888" s="2"/>
      <c r="O888" s="2"/>
      <c r="P888" s="2"/>
      <c r="Q888" s="2"/>
      <c r="R888" s="2"/>
      <c r="S888" s="2"/>
      <c r="T888" s="2"/>
      <c r="U888" s="2"/>
      <c r="V888" s="2"/>
      <c r="W888" s="2"/>
      <c r="X888" s="2"/>
      <c r="Y888" s="2"/>
      <c r="Z888" s="2"/>
      <c r="AA888" s="2"/>
      <c r="AB888" s="2"/>
    </row>
    <row r="889" spans="1:28" ht="13.5" customHeight="1">
      <c r="A889" s="2"/>
      <c r="B889" s="3"/>
      <c r="C889" s="3"/>
      <c r="D889" s="35"/>
      <c r="E889" s="35"/>
      <c r="F889" s="35"/>
      <c r="G889" s="35"/>
      <c r="H889" s="3"/>
      <c r="I889" s="2"/>
      <c r="J889" s="2"/>
      <c r="K889" s="2"/>
      <c r="L889" s="2"/>
      <c r="M889" s="2"/>
      <c r="N889" s="2"/>
      <c r="O889" s="2"/>
      <c r="P889" s="2"/>
      <c r="Q889" s="2"/>
      <c r="R889" s="2"/>
      <c r="S889" s="2"/>
      <c r="T889" s="2"/>
      <c r="U889" s="2"/>
      <c r="V889" s="2"/>
      <c r="W889" s="2"/>
      <c r="X889" s="2"/>
      <c r="Y889" s="2"/>
      <c r="Z889" s="2"/>
      <c r="AA889" s="2"/>
      <c r="AB889" s="2"/>
    </row>
    <row r="890" spans="1:28" ht="13.5" customHeight="1">
      <c r="A890" s="2"/>
      <c r="B890" s="3"/>
      <c r="C890" s="3"/>
      <c r="D890" s="35"/>
      <c r="E890" s="35"/>
      <c r="F890" s="35"/>
      <c r="G890" s="35"/>
      <c r="H890" s="3"/>
      <c r="I890" s="2"/>
      <c r="J890" s="2"/>
      <c r="K890" s="2"/>
      <c r="L890" s="2"/>
      <c r="M890" s="2"/>
      <c r="N890" s="2"/>
      <c r="O890" s="2"/>
      <c r="P890" s="2"/>
      <c r="Q890" s="2"/>
      <c r="R890" s="2"/>
      <c r="S890" s="2"/>
      <c r="T890" s="2"/>
      <c r="U890" s="2"/>
      <c r="V890" s="2"/>
      <c r="W890" s="2"/>
      <c r="X890" s="2"/>
      <c r="Y890" s="2"/>
      <c r="Z890" s="2"/>
      <c r="AA890" s="2"/>
      <c r="AB890" s="2"/>
    </row>
    <row r="891" spans="1:28" ht="13.5" customHeight="1">
      <c r="A891" s="2"/>
      <c r="B891" s="3"/>
      <c r="C891" s="3"/>
      <c r="D891" s="35"/>
      <c r="E891" s="35"/>
      <c r="F891" s="35"/>
      <c r="G891" s="35"/>
      <c r="H891" s="3"/>
      <c r="I891" s="2"/>
      <c r="J891" s="2"/>
      <c r="K891" s="2"/>
      <c r="L891" s="2"/>
      <c r="M891" s="2"/>
      <c r="N891" s="2"/>
      <c r="O891" s="2"/>
      <c r="P891" s="2"/>
      <c r="Q891" s="2"/>
      <c r="R891" s="2"/>
      <c r="S891" s="2"/>
      <c r="T891" s="2"/>
      <c r="U891" s="2"/>
      <c r="V891" s="2"/>
      <c r="W891" s="2"/>
      <c r="X891" s="2"/>
      <c r="Y891" s="2"/>
      <c r="Z891" s="2"/>
      <c r="AA891" s="2"/>
      <c r="AB891" s="2"/>
    </row>
    <row r="892" spans="1:28" ht="13.5" customHeight="1">
      <c r="A892" s="2"/>
      <c r="B892" s="3"/>
      <c r="C892" s="3"/>
      <c r="D892" s="35"/>
      <c r="E892" s="35"/>
      <c r="F892" s="35"/>
      <c r="G892" s="35"/>
      <c r="H892" s="3"/>
      <c r="I892" s="2"/>
      <c r="J892" s="2"/>
      <c r="K892" s="2"/>
      <c r="L892" s="2"/>
      <c r="M892" s="2"/>
      <c r="N892" s="2"/>
      <c r="O892" s="2"/>
      <c r="P892" s="2"/>
      <c r="Q892" s="2"/>
      <c r="R892" s="2"/>
      <c r="S892" s="2"/>
      <c r="T892" s="2"/>
      <c r="U892" s="2"/>
      <c r="V892" s="2"/>
      <c r="W892" s="2"/>
      <c r="X892" s="2"/>
      <c r="Y892" s="2"/>
      <c r="Z892" s="2"/>
      <c r="AA892" s="2"/>
      <c r="AB892" s="2"/>
    </row>
    <row r="893" spans="1:28" ht="13.5" customHeight="1">
      <c r="A893" s="2"/>
      <c r="B893" s="3"/>
      <c r="C893" s="3"/>
      <c r="D893" s="35"/>
      <c r="E893" s="35"/>
      <c r="F893" s="35"/>
      <c r="G893" s="35"/>
      <c r="H893" s="3"/>
      <c r="I893" s="2"/>
      <c r="J893" s="2"/>
      <c r="K893" s="2"/>
      <c r="L893" s="2"/>
      <c r="M893" s="2"/>
      <c r="N893" s="2"/>
      <c r="O893" s="2"/>
      <c r="P893" s="2"/>
      <c r="Q893" s="2"/>
      <c r="R893" s="2"/>
      <c r="S893" s="2"/>
      <c r="T893" s="2"/>
      <c r="U893" s="2"/>
      <c r="V893" s="2"/>
      <c r="W893" s="2"/>
      <c r="X893" s="2"/>
      <c r="Y893" s="2"/>
      <c r="Z893" s="2"/>
      <c r="AA893" s="2"/>
      <c r="AB893" s="2"/>
    </row>
    <row r="894" spans="1:28" ht="13.5" customHeight="1">
      <c r="A894" s="2"/>
      <c r="B894" s="3"/>
      <c r="C894" s="3"/>
      <c r="D894" s="35"/>
      <c r="E894" s="35"/>
      <c r="F894" s="35"/>
      <c r="G894" s="35"/>
      <c r="H894" s="3"/>
      <c r="I894" s="2"/>
      <c r="J894" s="2"/>
      <c r="K894" s="2"/>
      <c r="L894" s="2"/>
      <c r="M894" s="2"/>
      <c r="N894" s="2"/>
      <c r="O894" s="2"/>
      <c r="P894" s="2"/>
      <c r="Q894" s="2"/>
      <c r="R894" s="2"/>
      <c r="S894" s="2"/>
      <c r="T894" s="2"/>
      <c r="U894" s="2"/>
      <c r="V894" s="2"/>
      <c r="W894" s="2"/>
      <c r="X894" s="2"/>
      <c r="Y894" s="2"/>
      <c r="Z894" s="2"/>
      <c r="AA894" s="2"/>
      <c r="AB894" s="2"/>
    </row>
    <row r="895" spans="1:28" ht="13.5" customHeight="1">
      <c r="A895" s="2"/>
      <c r="B895" s="3"/>
      <c r="C895" s="3"/>
      <c r="D895" s="35"/>
      <c r="E895" s="35"/>
      <c r="F895" s="35"/>
      <c r="G895" s="35"/>
      <c r="H895" s="3"/>
      <c r="I895" s="2"/>
      <c r="J895" s="2"/>
      <c r="K895" s="2"/>
      <c r="L895" s="2"/>
      <c r="M895" s="2"/>
      <c r="N895" s="2"/>
      <c r="O895" s="2"/>
      <c r="P895" s="2"/>
      <c r="Q895" s="2"/>
      <c r="R895" s="2"/>
      <c r="S895" s="2"/>
      <c r="T895" s="2"/>
      <c r="U895" s="2"/>
      <c r="V895" s="2"/>
      <c r="W895" s="2"/>
      <c r="X895" s="2"/>
      <c r="Y895" s="2"/>
      <c r="Z895" s="2"/>
      <c r="AA895" s="2"/>
      <c r="AB895" s="2"/>
    </row>
    <row r="896" spans="1:28" ht="13.5" customHeight="1">
      <c r="A896" s="2"/>
      <c r="B896" s="3"/>
      <c r="C896" s="3"/>
      <c r="D896" s="35"/>
      <c r="E896" s="35"/>
      <c r="F896" s="35"/>
      <c r="G896" s="35"/>
      <c r="H896" s="3"/>
      <c r="I896" s="2"/>
      <c r="J896" s="2"/>
      <c r="K896" s="2"/>
      <c r="L896" s="2"/>
      <c r="M896" s="2"/>
      <c r="N896" s="2"/>
      <c r="O896" s="2"/>
      <c r="P896" s="2"/>
      <c r="Q896" s="2"/>
      <c r="R896" s="2"/>
      <c r="S896" s="2"/>
      <c r="T896" s="2"/>
      <c r="U896" s="2"/>
      <c r="V896" s="2"/>
      <c r="W896" s="2"/>
      <c r="X896" s="2"/>
      <c r="Y896" s="2"/>
      <c r="Z896" s="2"/>
      <c r="AA896" s="2"/>
      <c r="AB896" s="2"/>
    </row>
    <row r="897" spans="1:28" ht="13.5" customHeight="1">
      <c r="A897" s="2"/>
      <c r="B897" s="3"/>
      <c r="C897" s="3"/>
      <c r="D897" s="35"/>
      <c r="E897" s="35"/>
      <c r="F897" s="35"/>
      <c r="G897" s="35"/>
      <c r="H897" s="3"/>
      <c r="I897" s="2"/>
      <c r="J897" s="2"/>
      <c r="K897" s="2"/>
      <c r="L897" s="2"/>
      <c r="M897" s="2"/>
      <c r="N897" s="2"/>
      <c r="O897" s="2"/>
      <c r="P897" s="2"/>
      <c r="Q897" s="2"/>
      <c r="R897" s="2"/>
      <c r="S897" s="2"/>
      <c r="T897" s="2"/>
      <c r="U897" s="2"/>
      <c r="V897" s="2"/>
      <c r="W897" s="2"/>
      <c r="X897" s="2"/>
      <c r="Y897" s="2"/>
      <c r="Z897" s="2"/>
      <c r="AA897" s="2"/>
      <c r="AB897" s="2"/>
    </row>
    <row r="898" spans="1:28" ht="13.5" customHeight="1">
      <c r="A898" s="2"/>
      <c r="B898" s="3"/>
      <c r="C898" s="3"/>
      <c r="D898" s="35"/>
      <c r="E898" s="35"/>
      <c r="F898" s="35"/>
      <c r="G898" s="35"/>
      <c r="H898" s="3"/>
      <c r="I898" s="2"/>
      <c r="J898" s="2"/>
      <c r="K898" s="2"/>
      <c r="L898" s="2"/>
      <c r="M898" s="2"/>
      <c r="N898" s="2"/>
      <c r="O898" s="2"/>
      <c r="P898" s="2"/>
      <c r="Q898" s="2"/>
      <c r="R898" s="2"/>
      <c r="S898" s="2"/>
      <c r="T898" s="2"/>
      <c r="U898" s="2"/>
      <c r="V898" s="2"/>
      <c r="W898" s="2"/>
      <c r="X898" s="2"/>
      <c r="Y898" s="2"/>
      <c r="Z898" s="2"/>
      <c r="AA898" s="2"/>
      <c r="AB898" s="2"/>
    </row>
    <row r="899" spans="1:28" ht="13.5" customHeight="1">
      <c r="A899" s="2"/>
      <c r="B899" s="3"/>
      <c r="C899" s="3"/>
      <c r="D899" s="35"/>
      <c r="E899" s="35"/>
      <c r="F899" s="35"/>
      <c r="G899" s="35"/>
      <c r="H899" s="3"/>
      <c r="I899" s="2"/>
      <c r="J899" s="2"/>
      <c r="K899" s="2"/>
      <c r="L899" s="2"/>
      <c r="M899" s="2"/>
      <c r="N899" s="2"/>
      <c r="O899" s="2"/>
      <c r="P899" s="2"/>
      <c r="Q899" s="2"/>
      <c r="R899" s="2"/>
      <c r="S899" s="2"/>
      <c r="T899" s="2"/>
      <c r="U899" s="2"/>
      <c r="V899" s="2"/>
      <c r="W899" s="2"/>
      <c r="X899" s="2"/>
      <c r="Y899" s="2"/>
      <c r="Z899" s="2"/>
      <c r="AA899" s="2"/>
      <c r="AB899" s="2"/>
    </row>
    <row r="900" spans="1:28" ht="13.5" customHeight="1">
      <c r="A900" s="2"/>
      <c r="B900" s="3"/>
      <c r="C900" s="3"/>
      <c r="D900" s="35"/>
      <c r="E900" s="35"/>
      <c r="F900" s="35"/>
      <c r="G900" s="35"/>
      <c r="H900" s="3"/>
      <c r="I900" s="2"/>
      <c r="J900" s="2"/>
      <c r="K900" s="2"/>
      <c r="L900" s="2"/>
      <c r="M900" s="2"/>
      <c r="N900" s="2"/>
      <c r="O900" s="2"/>
      <c r="P900" s="2"/>
      <c r="Q900" s="2"/>
      <c r="R900" s="2"/>
      <c r="S900" s="2"/>
      <c r="T900" s="2"/>
      <c r="U900" s="2"/>
      <c r="V900" s="2"/>
      <c r="W900" s="2"/>
      <c r="X900" s="2"/>
      <c r="Y900" s="2"/>
      <c r="Z900" s="2"/>
      <c r="AA900" s="2"/>
      <c r="AB900" s="2"/>
    </row>
    <row r="901" spans="1:28" ht="13.5" customHeight="1">
      <c r="A901" s="2"/>
      <c r="B901" s="3"/>
      <c r="C901" s="3"/>
      <c r="D901" s="35"/>
      <c r="E901" s="35"/>
      <c r="F901" s="35"/>
      <c r="G901" s="35"/>
      <c r="H901" s="3"/>
      <c r="I901" s="2"/>
      <c r="J901" s="2"/>
      <c r="K901" s="2"/>
      <c r="L901" s="2"/>
      <c r="M901" s="2"/>
      <c r="N901" s="2"/>
      <c r="O901" s="2"/>
      <c r="P901" s="2"/>
      <c r="Q901" s="2"/>
      <c r="R901" s="2"/>
      <c r="S901" s="2"/>
      <c r="T901" s="2"/>
      <c r="U901" s="2"/>
      <c r="V901" s="2"/>
      <c r="W901" s="2"/>
      <c r="X901" s="2"/>
      <c r="Y901" s="2"/>
      <c r="Z901" s="2"/>
      <c r="AA901" s="2"/>
      <c r="AB901" s="2"/>
    </row>
    <row r="902" spans="1:28" ht="13.5" customHeight="1">
      <c r="A902" s="2"/>
      <c r="B902" s="3"/>
      <c r="C902" s="3"/>
      <c r="D902" s="35"/>
      <c r="E902" s="35"/>
      <c r="F902" s="35"/>
      <c r="G902" s="35"/>
      <c r="H902" s="3"/>
      <c r="I902" s="2"/>
      <c r="J902" s="2"/>
      <c r="K902" s="2"/>
      <c r="L902" s="2"/>
      <c r="M902" s="2"/>
      <c r="N902" s="2"/>
      <c r="O902" s="2"/>
      <c r="P902" s="2"/>
      <c r="Q902" s="2"/>
      <c r="R902" s="2"/>
      <c r="S902" s="2"/>
      <c r="T902" s="2"/>
      <c r="U902" s="2"/>
      <c r="V902" s="2"/>
      <c r="W902" s="2"/>
      <c r="X902" s="2"/>
      <c r="Y902" s="2"/>
      <c r="Z902" s="2"/>
      <c r="AA902" s="2"/>
      <c r="AB902" s="2"/>
    </row>
    <row r="903" spans="1:28" ht="13.5" customHeight="1">
      <c r="A903" s="2"/>
      <c r="B903" s="3"/>
      <c r="C903" s="3"/>
      <c r="D903" s="35"/>
      <c r="E903" s="35"/>
      <c r="F903" s="35"/>
      <c r="G903" s="35"/>
      <c r="H903" s="3"/>
      <c r="I903" s="2"/>
      <c r="J903" s="2"/>
      <c r="K903" s="2"/>
      <c r="L903" s="2"/>
      <c r="M903" s="2"/>
      <c r="N903" s="2"/>
      <c r="O903" s="2"/>
      <c r="P903" s="2"/>
      <c r="Q903" s="2"/>
      <c r="R903" s="2"/>
      <c r="S903" s="2"/>
      <c r="T903" s="2"/>
      <c r="U903" s="2"/>
      <c r="V903" s="2"/>
      <c r="W903" s="2"/>
      <c r="X903" s="2"/>
      <c r="Y903" s="2"/>
      <c r="Z903" s="2"/>
      <c r="AA903" s="2"/>
      <c r="AB903" s="2"/>
    </row>
    <row r="904" spans="1:28" ht="13.5" customHeight="1">
      <c r="A904" s="2"/>
      <c r="B904" s="3"/>
      <c r="C904" s="3"/>
      <c r="D904" s="35"/>
      <c r="E904" s="35"/>
      <c r="F904" s="35"/>
      <c r="G904" s="35"/>
      <c r="H904" s="3"/>
      <c r="I904" s="2"/>
      <c r="J904" s="2"/>
      <c r="K904" s="2"/>
      <c r="L904" s="2"/>
      <c r="M904" s="2"/>
      <c r="N904" s="2"/>
      <c r="O904" s="2"/>
      <c r="P904" s="2"/>
      <c r="Q904" s="2"/>
      <c r="R904" s="2"/>
      <c r="S904" s="2"/>
      <c r="T904" s="2"/>
      <c r="U904" s="2"/>
      <c r="V904" s="2"/>
      <c r="W904" s="2"/>
      <c r="X904" s="2"/>
      <c r="Y904" s="2"/>
      <c r="Z904" s="2"/>
      <c r="AA904" s="2"/>
      <c r="AB904" s="2"/>
    </row>
    <row r="905" spans="1:28" ht="13.5" customHeight="1">
      <c r="A905" s="2"/>
      <c r="B905" s="3"/>
      <c r="C905" s="3"/>
      <c r="D905" s="35"/>
      <c r="E905" s="35"/>
      <c r="F905" s="35"/>
      <c r="G905" s="35"/>
      <c r="H905" s="3"/>
      <c r="I905" s="2"/>
      <c r="J905" s="2"/>
      <c r="K905" s="2"/>
      <c r="L905" s="2"/>
      <c r="M905" s="2"/>
      <c r="N905" s="2"/>
      <c r="O905" s="2"/>
      <c r="P905" s="2"/>
      <c r="Q905" s="2"/>
      <c r="R905" s="2"/>
      <c r="S905" s="2"/>
      <c r="T905" s="2"/>
      <c r="U905" s="2"/>
      <c r="V905" s="2"/>
      <c r="W905" s="2"/>
      <c r="X905" s="2"/>
      <c r="Y905" s="2"/>
      <c r="Z905" s="2"/>
      <c r="AA905" s="2"/>
      <c r="AB905" s="2"/>
    </row>
    <row r="906" spans="1:28" ht="13.5" customHeight="1">
      <c r="A906" s="2"/>
      <c r="B906" s="3"/>
      <c r="C906" s="3"/>
      <c r="D906" s="35"/>
      <c r="E906" s="35"/>
      <c r="F906" s="35"/>
      <c r="G906" s="35"/>
      <c r="H906" s="3"/>
      <c r="I906" s="2"/>
      <c r="J906" s="2"/>
      <c r="K906" s="2"/>
      <c r="L906" s="2"/>
      <c r="M906" s="2"/>
      <c r="N906" s="2"/>
      <c r="O906" s="2"/>
      <c r="P906" s="2"/>
      <c r="Q906" s="2"/>
      <c r="R906" s="2"/>
      <c r="S906" s="2"/>
      <c r="T906" s="2"/>
      <c r="U906" s="2"/>
      <c r="V906" s="2"/>
      <c r="W906" s="2"/>
      <c r="X906" s="2"/>
      <c r="Y906" s="2"/>
      <c r="Z906" s="2"/>
      <c r="AA906" s="2"/>
      <c r="AB906" s="2"/>
    </row>
    <row r="907" spans="1:28" ht="13.5" customHeight="1">
      <c r="A907" s="2"/>
      <c r="B907" s="3"/>
      <c r="C907" s="3"/>
      <c r="D907" s="35"/>
      <c r="E907" s="35"/>
      <c r="F907" s="35"/>
      <c r="G907" s="35"/>
      <c r="H907" s="3"/>
      <c r="I907" s="2"/>
      <c r="J907" s="2"/>
      <c r="K907" s="2"/>
      <c r="L907" s="2"/>
      <c r="M907" s="2"/>
      <c r="N907" s="2"/>
      <c r="O907" s="2"/>
      <c r="P907" s="2"/>
      <c r="Q907" s="2"/>
      <c r="R907" s="2"/>
      <c r="S907" s="2"/>
      <c r="T907" s="2"/>
      <c r="U907" s="2"/>
      <c r="V907" s="2"/>
      <c r="W907" s="2"/>
      <c r="X907" s="2"/>
      <c r="Y907" s="2"/>
      <c r="Z907" s="2"/>
      <c r="AA907" s="2"/>
      <c r="AB907" s="2"/>
    </row>
    <row r="908" spans="1:28" ht="13.5" customHeight="1">
      <c r="A908" s="2"/>
      <c r="B908" s="3"/>
      <c r="C908" s="3"/>
      <c r="D908" s="35"/>
      <c r="E908" s="35"/>
      <c r="F908" s="35"/>
      <c r="G908" s="35"/>
      <c r="H908" s="3"/>
      <c r="I908" s="2"/>
      <c r="J908" s="2"/>
      <c r="K908" s="2"/>
      <c r="L908" s="2"/>
      <c r="M908" s="2"/>
      <c r="N908" s="2"/>
      <c r="O908" s="2"/>
      <c r="P908" s="2"/>
      <c r="Q908" s="2"/>
      <c r="R908" s="2"/>
      <c r="S908" s="2"/>
      <c r="T908" s="2"/>
      <c r="U908" s="2"/>
      <c r="V908" s="2"/>
      <c r="W908" s="2"/>
      <c r="X908" s="2"/>
      <c r="Y908" s="2"/>
      <c r="Z908" s="2"/>
      <c r="AA908" s="2"/>
      <c r="AB908" s="2"/>
    </row>
    <row r="909" spans="1:28" ht="13.5" customHeight="1">
      <c r="A909" s="2"/>
      <c r="B909" s="3"/>
      <c r="C909" s="3"/>
      <c r="D909" s="35"/>
      <c r="E909" s="35"/>
      <c r="F909" s="35"/>
      <c r="G909" s="35"/>
      <c r="H909" s="3"/>
      <c r="I909" s="2"/>
      <c r="J909" s="2"/>
      <c r="K909" s="2"/>
      <c r="L909" s="2"/>
      <c r="M909" s="2"/>
      <c r="N909" s="2"/>
      <c r="O909" s="2"/>
      <c r="P909" s="2"/>
      <c r="Q909" s="2"/>
      <c r="R909" s="2"/>
      <c r="S909" s="2"/>
      <c r="T909" s="2"/>
      <c r="U909" s="2"/>
      <c r="V909" s="2"/>
      <c r="W909" s="2"/>
      <c r="X909" s="2"/>
      <c r="Y909" s="2"/>
      <c r="Z909" s="2"/>
      <c r="AA909" s="2"/>
      <c r="AB909" s="2"/>
    </row>
    <row r="910" spans="1:28" ht="13.5" customHeight="1">
      <c r="A910" s="2"/>
      <c r="B910" s="3"/>
      <c r="C910" s="3"/>
      <c r="D910" s="35"/>
      <c r="E910" s="35"/>
      <c r="F910" s="35"/>
      <c r="G910" s="35"/>
      <c r="H910" s="3"/>
      <c r="I910" s="2"/>
      <c r="J910" s="2"/>
      <c r="K910" s="2"/>
      <c r="L910" s="2"/>
      <c r="M910" s="2"/>
      <c r="N910" s="2"/>
      <c r="O910" s="2"/>
      <c r="P910" s="2"/>
      <c r="Q910" s="2"/>
      <c r="R910" s="2"/>
      <c r="S910" s="2"/>
      <c r="T910" s="2"/>
      <c r="U910" s="2"/>
      <c r="V910" s="2"/>
      <c r="W910" s="2"/>
      <c r="X910" s="2"/>
      <c r="Y910" s="2"/>
      <c r="Z910" s="2"/>
      <c r="AA910" s="2"/>
      <c r="AB910" s="2"/>
    </row>
    <row r="911" spans="1:28" ht="13.5" customHeight="1">
      <c r="A911" s="2"/>
      <c r="B911" s="3"/>
      <c r="C911" s="3"/>
      <c r="D911" s="35"/>
      <c r="E911" s="35"/>
      <c r="F911" s="35"/>
      <c r="G911" s="35"/>
      <c r="H911" s="3"/>
      <c r="I911" s="2"/>
      <c r="J911" s="2"/>
      <c r="K911" s="2"/>
      <c r="L911" s="2"/>
      <c r="M911" s="2"/>
      <c r="N911" s="2"/>
      <c r="O911" s="2"/>
      <c r="P911" s="2"/>
      <c r="Q911" s="2"/>
      <c r="R911" s="2"/>
      <c r="S911" s="2"/>
      <c r="T911" s="2"/>
      <c r="U911" s="2"/>
      <c r="V911" s="2"/>
      <c r="W911" s="2"/>
      <c r="X911" s="2"/>
      <c r="Y911" s="2"/>
      <c r="Z911" s="2"/>
      <c r="AA911" s="2"/>
      <c r="AB911" s="2"/>
    </row>
    <row r="912" spans="1:28" ht="13.5" customHeight="1">
      <c r="A912" s="2"/>
      <c r="B912" s="3"/>
      <c r="C912" s="3"/>
      <c r="D912" s="35"/>
      <c r="E912" s="35"/>
      <c r="F912" s="35"/>
      <c r="G912" s="35"/>
      <c r="H912" s="3"/>
      <c r="I912" s="2"/>
      <c r="J912" s="2"/>
      <c r="K912" s="2"/>
      <c r="L912" s="2"/>
      <c r="M912" s="2"/>
      <c r="N912" s="2"/>
      <c r="O912" s="2"/>
      <c r="P912" s="2"/>
      <c r="Q912" s="2"/>
      <c r="R912" s="2"/>
      <c r="S912" s="2"/>
      <c r="T912" s="2"/>
      <c r="U912" s="2"/>
      <c r="V912" s="2"/>
      <c r="W912" s="2"/>
      <c r="X912" s="2"/>
      <c r="Y912" s="2"/>
      <c r="Z912" s="2"/>
      <c r="AA912" s="2"/>
      <c r="AB912" s="2"/>
    </row>
    <row r="913" spans="1:28" ht="13.5" customHeight="1">
      <c r="A913" s="2"/>
      <c r="B913" s="3"/>
      <c r="C913" s="3"/>
      <c r="D913" s="35"/>
      <c r="E913" s="35"/>
      <c r="F913" s="35"/>
      <c r="G913" s="35"/>
      <c r="H913" s="3"/>
      <c r="I913" s="2"/>
      <c r="J913" s="2"/>
      <c r="K913" s="2"/>
      <c r="L913" s="2"/>
      <c r="M913" s="2"/>
      <c r="N913" s="2"/>
      <c r="O913" s="2"/>
      <c r="P913" s="2"/>
      <c r="Q913" s="2"/>
      <c r="R913" s="2"/>
      <c r="S913" s="2"/>
      <c r="T913" s="2"/>
      <c r="U913" s="2"/>
      <c r="V913" s="2"/>
      <c r="W913" s="2"/>
      <c r="X913" s="2"/>
      <c r="Y913" s="2"/>
      <c r="Z913" s="2"/>
      <c r="AA913" s="2"/>
      <c r="AB913" s="2"/>
    </row>
    <row r="914" spans="1:28" ht="13.5" customHeight="1">
      <c r="A914" s="2"/>
      <c r="B914" s="3"/>
      <c r="C914" s="3"/>
      <c r="D914" s="35"/>
      <c r="E914" s="35"/>
      <c r="F914" s="35"/>
      <c r="G914" s="35"/>
      <c r="H914" s="3"/>
      <c r="I914" s="2"/>
      <c r="J914" s="2"/>
      <c r="K914" s="2"/>
      <c r="L914" s="2"/>
      <c r="M914" s="2"/>
      <c r="N914" s="2"/>
      <c r="O914" s="2"/>
      <c r="P914" s="2"/>
      <c r="Q914" s="2"/>
      <c r="R914" s="2"/>
      <c r="S914" s="2"/>
      <c r="T914" s="2"/>
      <c r="U914" s="2"/>
      <c r="V914" s="2"/>
      <c r="W914" s="2"/>
      <c r="X914" s="2"/>
      <c r="Y914" s="2"/>
      <c r="Z914" s="2"/>
      <c r="AA914" s="2"/>
      <c r="AB914" s="2"/>
    </row>
    <row r="915" spans="1:28" ht="13.5" customHeight="1">
      <c r="A915" s="2"/>
      <c r="B915" s="3"/>
      <c r="C915" s="3"/>
      <c r="D915" s="35"/>
      <c r="E915" s="35"/>
      <c r="F915" s="35"/>
      <c r="G915" s="35"/>
      <c r="H915" s="3"/>
      <c r="I915" s="2"/>
      <c r="J915" s="2"/>
      <c r="K915" s="2"/>
      <c r="L915" s="2"/>
      <c r="M915" s="2"/>
      <c r="N915" s="2"/>
      <c r="O915" s="2"/>
      <c r="P915" s="2"/>
      <c r="Q915" s="2"/>
      <c r="R915" s="2"/>
      <c r="S915" s="2"/>
      <c r="T915" s="2"/>
      <c r="U915" s="2"/>
      <c r="V915" s="2"/>
      <c r="W915" s="2"/>
      <c r="X915" s="2"/>
      <c r="Y915" s="2"/>
      <c r="Z915" s="2"/>
      <c r="AA915" s="2"/>
      <c r="AB915" s="2"/>
    </row>
    <row r="916" spans="1:28" ht="13.5" customHeight="1">
      <c r="A916" s="2"/>
      <c r="B916" s="3"/>
      <c r="C916" s="3"/>
      <c r="D916" s="35"/>
      <c r="E916" s="35"/>
      <c r="F916" s="35"/>
      <c r="G916" s="35"/>
      <c r="H916" s="3"/>
      <c r="I916" s="2"/>
      <c r="J916" s="2"/>
      <c r="K916" s="2"/>
      <c r="L916" s="2"/>
      <c r="M916" s="2"/>
      <c r="N916" s="2"/>
      <c r="O916" s="2"/>
      <c r="P916" s="2"/>
      <c r="Q916" s="2"/>
      <c r="R916" s="2"/>
      <c r="S916" s="2"/>
      <c r="T916" s="2"/>
      <c r="U916" s="2"/>
      <c r="V916" s="2"/>
      <c r="W916" s="2"/>
      <c r="X916" s="2"/>
      <c r="Y916" s="2"/>
      <c r="Z916" s="2"/>
      <c r="AA916" s="2"/>
      <c r="AB916" s="2"/>
    </row>
    <row r="917" spans="1:28" ht="13.5" customHeight="1">
      <c r="A917" s="2"/>
      <c r="B917" s="3"/>
      <c r="C917" s="3"/>
      <c r="D917" s="35"/>
      <c r="E917" s="35"/>
      <c r="F917" s="35"/>
      <c r="G917" s="35"/>
      <c r="H917" s="3"/>
      <c r="I917" s="2"/>
      <c r="J917" s="2"/>
      <c r="K917" s="2"/>
      <c r="L917" s="2"/>
      <c r="M917" s="2"/>
      <c r="N917" s="2"/>
      <c r="O917" s="2"/>
      <c r="P917" s="2"/>
      <c r="Q917" s="2"/>
      <c r="R917" s="2"/>
      <c r="S917" s="2"/>
      <c r="T917" s="2"/>
      <c r="U917" s="2"/>
      <c r="V917" s="2"/>
      <c r="W917" s="2"/>
      <c r="X917" s="2"/>
      <c r="Y917" s="2"/>
      <c r="Z917" s="2"/>
      <c r="AA917" s="2"/>
      <c r="AB917" s="2"/>
    </row>
    <row r="918" spans="1:28" ht="13.5" customHeight="1">
      <c r="A918" s="2"/>
      <c r="B918" s="3"/>
      <c r="C918" s="3"/>
      <c r="D918" s="35"/>
      <c r="E918" s="35"/>
      <c r="F918" s="35"/>
      <c r="G918" s="35"/>
      <c r="H918" s="3"/>
      <c r="I918" s="2"/>
      <c r="J918" s="2"/>
      <c r="K918" s="2"/>
      <c r="L918" s="2"/>
      <c r="M918" s="2"/>
      <c r="N918" s="2"/>
      <c r="O918" s="2"/>
      <c r="P918" s="2"/>
      <c r="Q918" s="2"/>
      <c r="R918" s="2"/>
      <c r="S918" s="2"/>
      <c r="T918" s="2"/>
      <c r="U918" s="2"/>
      <c r="V918" s="2"/>
      <c r="W918" s="2"/>
      <c r="X918" s="2"/>
      <c r="Y918" s="2"/>
      <c r="Z918" s="2"/>
      <c r="AA918" s="2"/>
      <c r="AB918" s="2"/>
    </row>
    <row r="919" spans="1:28" ht="13.5" customHeight="1">
      <c r="A919" s="2"/>
      <c r="B919" s="3"/>
      <c r="C919" s="3"/>
      <c r="D919" s="35"/>
      <c r="E919" s="35"/>
      <c r="F919" s="35"/>
      <c r="G919" s="35"/>
      <c r="H919" s="3"/>
      <c r="I919" s="2"/>
      <c r="J919" s="2"/>
      <c r="K919" s="2"/>
      <c r="L919" s="2"/>
      <c r="M919" s="2"/>
      <c r="N919" s="2"/>
      <c r="O919" s="2"/>
      <c r="P919" s="2"/>
      <c r="Q919" s="2"/>
      <c r="R919" s="2"/>
      <c r="S919" s="2"/>
      <c r="T919" s="2"/>
      <c r="U919" s="2"/>
      <c r="V919" s="2"/>
      <c r="W919" s="2"/>
      <c r="X919" s="2"/>
      <c r="Y919" s="2"/>
      <c r="Z919" s="2"/>
      <c r="AA919" s="2"/>
      <c r="AB919" s="2"/>
    </row>
    <row r="920" spans="1:28" ht="13.5" customHeight="1">
      <c r="A920" s="2"/>
      <c r="B920" s="3"/>
      <c r="C920" s="3"/>
      <c r="D920" s="35"/>
      <c r="E920" s="35"/>
      <c r="F920" s="35"/>
      <c r="G920" s="35"/>
      <c r="H920" s="3"/>
      <c r="I920" s="2"/>
      <c r="J920" s="2"/>
      <c r="K920" s="2"/>
      <c r="L920" s="2"/>
      <c r="M920" s="2"/>
      <c r="N920" s="2"/>
      <c r="O920" s="2"/>
      <c r="P920" s="2"/>
      <c r="Q920" s="2"/>
      <c r="R920" s="2"/>
      <c r="S920" s="2"/>
      <c r="T920" s="2"/>
      <c r="U920" s="2"/>
      <c r="V920" s="2"/>
      <c r="W920" s="2"/>
      <c r="X920" s="2"/>
      <c r="Y920" s="2"/>
      <c r="Z920" s="2"/>
      <c r="AA920" s="2"/>
      <c r="AB920" s="2"/>
    </row>
    <row r="921" spans="1:28" ht="13.5" customHeight="1">
      <c r="A921" s="2"/>
      <c r="B921" s="3"/>
      <c r="C921" s="3"/>
      <c r="D921" s="35"/>
      <c r="E921" s="35"/>
      <c r="F921" s="35"/>
      <c r="G921" s="35"/>
      <c r="H921" s="3"/>
      <c r="I921" s="2"/>
      <c r="J921" s="2"/>
      <c r="K921" s="2"/>
      <c r="L921" s="2"/>
      <c r="M921" s="2"/>
      <c r="N921" s="2"/>
      <c r="O921" s="2"/>
      <c r="P921" s="2"/>
      <c r="Q921" s="2"/>
      <c r="R921" s="2"/>
      <c r="S921" s="2"/>
      <c r="T921" s="2"/>
      <c r="U921" s="2"/>
      <c r="V921" s="2"/>
      <c r="W921" s="2"/>
      <c r="X921" s="2"/>
      <c r="Y921" s="2"/>
      <c r="Z921" s="2"/>
      <c r="AA921" s="2"/>
      <c r="AB921" s="2"/>
    </row>
    <row r="922" spans="1:28" ht="13.5" customHeight="1">
      <c r="A922" s="2"/>
      <c r="B922" s="3"/>
      <c r="C922" s="3"/>
      <c r="D922" s="35"/>
      <c r="E922" s="35"/>
      <c r="F922" s="35"/>
      <c r="G922" s="35"/>
      <c r="H922" s="3"/>
      <c r="I922" s="2"/>
      <c r="J922" s="2"/>
      <c r="K922" s="2"/>
      <c r="L922" s="2"/>
      <c r="M922" s="2"/>
      <c r="N922" s="2"/>
      <c r="O922" s="2"/>
      <c r="P922" s="2"/>
      <c r="Q922" s="2"/>
      <c r="R922" s="2"/>
      <c r="S922" s="2"/>
      <c r="T922" s="2"/>
      <c r="U922" s="2"/>
      <c r="V922" s="2"/>
      <c r="W922" s="2"/>
      <c r="X922" s="2"/>
      <c r="Y922" s="2"/>
      <c r="Z922" s="2"/>
      <c r="AA922" s="2"/>
      <c r="AB922" s="2"/>
    </row>
    <row r="923" spans="1:28" ht="13.5" customHeight="1">
      <c r="A923" s="2"/>
      <c r="B923" s="3"/>
      <c r="C923" s="3"/>
      <c r="D923" s="35"/>
      <c r="E923" s="35"/>
      <c r="F923" s="35"/>
      <c r="G923" s="35"/>
      <c r="H923" s="3"/>
      <c r="I923" s="2"/>
      <c r="J923" s="2"/>
      <c r="K923" s="2"/>
      <c r="L923" s="2"/>
      <c r="M923" s="2"/>
      <c r="N923" s="2"/>
      <c r="O923" s="2"/>
      <c r="P923" s="2"/>
      <c r="Q923" s="2"/>
      <c r="R923" s="2"/>
      <c r="S923" s="2"/>
      <c r="T923" s="2"/>
      <c r="U923" s="2"/>
      <c r="V923" s="2"/>
      <c r="W923" s="2"/>
      <c r="X923" s="2"/>
      <c r="Y923" s="2"/>
      <c r="Z923" s="2"/>
      <c r="AA923" s="2"/>
      <c r="AB923" s="2"/>
    </row>
    <row r="924" spans="1:28" ht="13.5" customHeight="1">
      <c r="A924" s="2"/>
      <c r="B924" s="3"/>
      <c r="C924" s="3"/>
      <c r="D924" s="35"/>
      <c r="E924" s="35"/>
      <c r="F924" s="35"/>
      <c r="G924" s="35"/>
      <c r="H924" s="3"/>
      <c r="I924" s="2"/>
      <c r="J924" s="2"/>
      <c r="K924" s="2"/>
      <c r="L924" s="2"/>
      <c r="M924" s="2"/>
      <c r="N924" s="2"/>
      <c r="O924" s="2"/>
      <c r="P924" s="2"/>
      <c r="Q924" s="2"/>
      <c r="R924" s="2"/>
      <c r="S924" s="2"/>
      <c r="T924" s="2"/>
      <c r="U924" s="2"/>
      <c r="V924" s="2"/>
      <c r="W924" s="2"/>
      <c r="X924" s="2"/>
      <c r="Y924" s="2"/>
      <c r="Z924" s="2"/>
      <c r="AA924" s="2"/>
      <c r="AB924" s="2"/>
    </row>
    <row r="925" spans="1:28" ht="13.5" customHeight="1">
      <c r="A925" s="2"/>
      <c r="B925" s="3"/>
      <c r="C925" s="3"/>
      <c r="D925" s="35"/>
      <c r="E925" s="35"/>
      <c r="F925" s="35"/>
      <c r="G925" s="35"/>
      <c r="H925" s="3"/>
      <c r="I925" s="2"/>
      <c r="J925" s="2"/>
      <c r="K925" s="2"/>
      <c r="L925" s="2"/>
      <c r="M925" s="2"/>
      <c r="N925" s="2"/>
      <c r="O925" s="2"/>
      <c r="P925" s="2"/>
      <c r="Q925" s="2"/>
      <c r="R925" s="2"/>
      <c r="S925" s="2"/>
      <c r="T925" s="2"/>
      <c r="U925" s="2"/>
      <c r="V925" s="2"/>
      <c r="W925" s="2"/>
      <c r="X925" s="2"/>
      <c r="Y925" s="2"/>
      <c r="Z925" s="2"/>
      <c r="AA925" s="2"/>
      <c r="AB925" s="2"/>
    </row>
    <row r="926" spans="1:28" ht="13.5" customHeight="1">
      <c r="A926" s="2"/>
      <c r="B926" s="3"/>
      <c r="C926" s="3"/>
      <c r="D926" s="35"/>
      <c r="E926" s="35"/>
      <c r="F926" s="35"/>
      <c r="G926" s="35"/>
      <c r="H926" s="3"/>
      <c r="I926" s="2"/>
      <c r="J926" s="2"/>
      <c r="K926" s="2"/>
      <c r="L926" s="2"/>
      <c r="M926" s="2"/>
      <c r="N926" s="2"/>
      <c r="O926" s="2"/>
      <c r="P926" s="2"/>
      <c r="Q926" s="2"/>
      <c r="R926" s="2"/>
      <c r="S926" s="2"/>
      <c r="T926" s="2"/>
      <c r="U926" s="2"/>
      <c r="V926" s="2"/>
      <c r="W926" s="2"/>
      <c r="X926" s="2"/>
      <c r="Y926" s="2"/>
      <c r="Z926" s="2"/>
      <c r="AA926" s="2"/>
      <c r="AB926" s="2"/>
    </row>
    <row r="927" spans="1:28" ht="13.5" customHeight="1">
      <c r="A927" s="2"/>
      <c r="B927" s="3"/>
      <c r="C927" s="3"/>
      <c r="D927" s="35"/>
      <c r="E927" s="35"/>
      <c r="F927" s="35"/>
      <c r="G927" s="35"/>
      <c r="H927" s="3"/>
      <c r="I927" s="2"/>
      <c r="J927" s="2"/>
      <c r="K927" s="2"/>
      <c r="L927" s="2"/>
      <c r="M927" s="2"/>
      <c r="N927" s="2"/>
      <c r="O927" s="2"/>
      <c r="P927" s="2"/>
      <c r="Q927" s="2"/>
      <c r="R927" s="2"/>
      <c r="S927" s="2"/>
      <c r="T927" s="2"/>
      <c r="U927" s="2"/>
      <c r="V927" s="2"/>
      <c r="W927" s="2"/>
      <c r="X927" s="2"/>
      <c r="Y927" s="2"/>
      <c r="Z927" s="2"/>
      <c r="AA927" s="2"/>
      <c r="AB927" s="2"/>
    </row>
    <row r="928" spans="1:28" ht="13.5" customHeight="1">
      <c r="A928" s="2"/>
      <c r="B928" s="3"/>
      <c r="C928" s="3"/>
      <c r="D928" s="35"/>
      <c r="E928" s="35"/>
      <c r="F928" s="35"/>
      <c r="G928" s="35"/>
      <c r="H928" s="3"/>
      <c r="I928" s="2"/>
      <c r="J928" s="2"/>
      <c r="K928" s="2"/>
      <c r="L928" s="2"/>
      <c r="M928" s="2"/>
      <c r="N928" s="2"/>
      <c r="O928" s="2"/>
      <c r="P928" s="2"/>
      <c r="Q928" s="2"/>
      <c r="R928" s="2"/>
      <c r="S928" s="2"/>
      <c r="T928" s="2"/>
      <c r="U928" s="2"/>
      <c r="V928" s="2"/>
      <c r="W928" s="2"/>
      <c r="X928" s="2"/>
      <c r="Y928" s="2"/>
      <c r="Z928" s="2"/>
      <c r="AA928" s="2"/>
      <c r="AB928" s="2"/>
    </row>
    <row r="929" spans="1:28" ht="13.5" customHeight="1">
      <c r="A929" s="2"/>
      <c r="B929" s="3"/>
      <c r="C929" s="3"/>
      <c r="D929" s="35"/>
      <c r="E929" s="35"/>
      <c r="F929" s="35"/>
      <c r="G929" s="35"/>
      <c r="H929" s="3"/>
      <c r="I929" s="2"/>
      <c r="J929" s="2"/>
      <c r="K929" s="2"/>
      <c r="L929" s="2"/>
      <c r="M929" s="2"/>
      <c r="N929" s="2"/>
      <c r="O929" s="2"/>
      <c r="P929" s="2"/>
      <c r="Q929" s="2"/>
      <c r="R929" s="2"/>
      <c r="S929" s="2"/>
      <c r="T929" s="2"/>
      <c r="U929" s="2"/>
      <c r="V929" s="2"/>
      <c r="W929" s="2"/>
      <c r="X929" s="2"/>
      <c r="Y929" s="2"/>
      <c r="Z929" s="2"/>
      <c r="AA929" s="2"/>
      <c r="AB929" s="2"/>
    </row>
    <row r="930" spans="1:28" ht="13.5" customHeight="1">
      <c r="A930" s="2"/>
      <c r="B930" s="3"/>
      <c r="C930" s="3"/>
      <c r="D930" s="35"/>
      <c r="E930" s="35"/>
      <c r="F930" s="35"/>
      <c r="G930" s="35"/>
      <c r="H930" s="3"/>
      <c r="I930" s="2"/>
      <c r="J930" s="2"/>
      <c r="K930" s="2"/>
      <c r="L930" s="2"/>
      <c r="M930" s="2"/>
      <c r="N930" s="2"/>
      <c r="O930" s="2"/>
      <c r="P930" s="2"/>
      <c r="Q930" s="2"/>
      <c r="R930" s="2"/>
      <c r="S930" s="2"/>
      <c r="T930" s="2"/>
      <c r="U930" s="2"/>
      <c r="V930" s="2"/>
      <c r="W930" s="2"/>
      <c r="X930" s="2"/>
      <c r="Y930" s="2"/>
      <c r="Z930" s="2"/>
      <c r="AA930" s="2"/>
      <c r="AB930" s="2"/>
    </row>
    <row r="931" spans="1:28" ht="13.5" customHeight="1">
      <c r="A931" s="2"/>
      <c r="B931" s="3"/>
      <c r="C931" s="3"/>
      <c r="D931" s="35"/>
      <c r="E931" s="35"/>
      <c r="F931" s="35"/>
      <c r="G931" s="35"/>
      <c r="H931" s="3"/>
      <c r="I931" s="2"/>
      <c r="J931" s="2"/>
      <c r="K931" s="2"/>
      <c r="L931" s="2"/>
      <c r="M931" s="2"/>
      <c r="N931" s="2"/>
      <c r="O931" s="2"/>
      <c r="P931" s="2"/>
      <c r="Q931" s="2"/>
      <c r="R931" s="2"/>
      <c r="S931" s="2"/>
      <c r="T931" s="2"/>
      <c r="U931" s="2"/>
      <c r="V931" s="2"/>
      <c r="W931" s="2"/>
      <c r="X931" s="2"/>
      <c r="Y931" s="2"/>
      <c r="Z931" s="2"/>
      <c r="AA931" s="2"/>
      <c r="AB931" s="2"/>
    </row>
    <row r="932" spans="1:28" ht="13.5" customHeight="1">
      <c r="A932" s="2"/>
      <c r="B932" s="3"/>
      <c r="C932" s="3"/>
      <c r="D932" s="35"/>
      <c r="E932" s="35"/>
      <c r="F932" s="35"/>
      <c r="G932" s="35"/>
      <c r="H932" s="3"/>
      <c r="I932" s="2"/>
      <c r="J932" s="2"/>
      <c r="K932" s="2"/>
      <c r="L932" s="2"/>
      <c r="M932" s="2"/>
      <c r="N932" s="2"/>
      <c r="O932" s="2"/>
      <c r="P932" s="2"/>
      <c r="Q932" s="2"/>
      <c r="R932" s="2"/>
      <c r="S932" s="2"/>
      <c r="T932" s="2"/>
      <c r="U932" s="2"/>
      <c r="V932" s="2"/>
      <c r="W932" s="2"/>
      <c r="X932" s="2"/>
      <c r="Y932" s="2"/>
      <c r="Z932" s="2"/>
      <c r="AA932" s="2"/>
      <c r="AB932" s="2"/>
    </row>
    <row r="933" spans="1:28" ht="13.5" customHeight="1">
      <c r="A933" s="2"/>
      <c r="B933" s="3"/>
      <c r="C933" s="3"/>
      <c r="D933" s="35"/>
      <c r="E933" s="35"/>
      <c r="F933" s="35"/>
      <c r="G933" s="35"/>
      <c r="H933" s="3"/>
      <c r="I933" s="2"/>
      <c r="J933" s="2"/>
      <c r="K933" s="2"/>
      <c r="L933" s="2"/>
      <c r="M933" s="2"/>
      <c r="N933" s="2"/>
      <c r="O933" s="2"/>
      <c r="P933" s="2"/>
      <c r="Q933" s="2"/>
      <c r="R933" s="2"/>
      <c r="S933" s="2"/>
      <c r="T933" s="2"/>
      <c r="U933" s="2"/>
      <c r="V933" s="2"/>
      <c r="W933" s="2"/>
      <c r="X933" s="2"/>
      <c r="Y933" s="2"/>
      <c r="Z933" s="2"/>
      <c r="AA933" s="2"/>
      <c r="AB933" s="2"/>
    </row>
    <row r="934" spans="1:28" ht="13.5" customHeight="1">
      <c r="A934" s="2"/>
      <c r="B934" s="3"/>
      <c r="C934" s="3"/>
      <c r="D934" s="35"/>
      <c r="E934" s="35"/>
      <c r="F934" s="35"/>
      <c r="G934" s="35"/>
      <c r="H934" s="3"/>
      <c r="I934" s="2"/>
      <c r="J934" s="2"/>
      <c r="K934" s="2"/>
      <c r="L934" s="2"/>
      <c r="M934" s="2"/>
      <c r="N934" s="2"/>
      <c r="O934" s="2"/>
      <c r="P934" s="2"/>
      <c r="Q934" s="2"/>
      <c r="R934" s="2"/>
      <c r="S934" s="2"/>
      <c r="T934" s="2"/>
      <c r="U934" s="2"/>
      <c r="V934" s="2"/>
      <c r="W934" s="2"/>
      <c r="X934" s="2"/>
      <c r="Y934" s="2"/>
      <c r="Z934" s="2"/>
      <c r="AA934" s="2"/>
      <c r="AB934" s="2"/>
    </row>
    <row r="935" spans="1:28" ht="13.5" customHeight="1">
      <c r="A935" s="2"/>
      <c r="B935" s="3"/>
      <c r="C935" s="3"/>
      <c r="D935" s="35"/>
      <c r="E935" s="35"/>
      <c r="F935" s="35"/>
      <c r="G935" s="35"/>
      <c r="H935" s="3"/>
      <c r="I935" s="2"/>
      <c r="J935" s="2"/>
      <c r="K935" s="2"/>
      <c r="L935" s="2"/>
      <c r="M935" s="2"/>
      <c r="N935" s="2"/>
      <c r="O935" s="2"/>
      <c r="P935" s="2"/>
      <c r="Q935" s="2"/>
      <c r="R935" s="2"/>
      <c r="S935" s="2"/>
      <c r="T935" s="2"/>
      <c r="U935" s="2"/>
      <c r="V935" s="2"/>
      <c r="W935" s="2"/>
      <c r="X935" s="2"/>
      <c r="Y935" s="2"/>
      <c r="Z935" s="2"/>
      <c r="AA935" s="2"/>
      <c r="AB935" s="2"/>
    </row>
    <row r="936" spans="1:28" ht="13.5" customHeight="1">
      <c r="A936" s="2"/>
      <c r="B936" s="3"/>
      <c r="C936" s="3"/>
      <c r="D936" s="35"/>
      <c r="E936" s="35"/>
      <c r="F936" s="35"/>
      <c r="G936" s="35"/>
      <c r="H936" s="3"/>
      <c r="I936" s="2"/>
      <c r="J936" s="2"/>
      <c r="K936" s="2"/>
      <c r="L936" s="2"/>
      <c r="M936" s="2"/>
      <c r="N936" s="2"/>
      <c r="O936" s="2"/>
      <c r="P936" s="2"/>
      <c r="Q936" s="2"/>
      <c r="R936" s="2"/>
      <c r="S936" s="2"/>
      <c r="T936" s="2"/>
      <c r="U936" s="2"/>
      <c r="V936" s="2"/>
      <c r="W936" s="2"/>
      <c r="X936" s="2"/>
      <c r="Y936" s="2"/>
      <c r="Z936" s="2"/>
      <c r="AA936" s="2"/>
      <c r="AB936" s="2"/>
    </row>
    <row r="937" spans="1:28" ht="13.5" customHeight="1">
      <c r="A937" s="2"/>
      <c r="B937" s="3"/>
      <c r="C937" s="3"/>
      <c r="D937" s="35"/>
      <c r="E937" s="35"/>
      <c r="F937" s="35"/>
      <c r="G937" s="35"/>
      <c r="H937" s="3"/>
      <c r="I937" s="2"/>
      <c r="J937" s="2"/>
      <c r="K937" s="2"/>
      <c r="L937" s="2"/>
      <c r="M937" s="2"/>
      <c r="N937" s="2"/>
      <c r="O937" s="2"/>
      <c r="P937" s="2"/>
      <c r="Q937" s="2"/>
      <c r="R937" s="2"/>
      <c r="S937" s="2"/>
      <c r="T937" s="2"/>
      <c r="U937" s="2"/>
      <c r="V937" s="2"/>
      <c r="W937" s="2"/>
      <c r="X937" s="2"/>
      <c r="Y937" s="2"/>
      <c r="Z937" s="2"/>
      <c r="AA937" s="2"/>
      <c r="AB937" s="2"/>
    </row>
    <row r="938" spans="1:28" ht="13.5" customHeight="1">
      <c r="A938" s="2"/>
      <c r="B938" s="3"/>
      <c r="C938" s="3"/>
      <c r="D938" s="35"/>
      <c r="E938" s="35"/>
      <c r="F938" s="35"/>
      <c r="G938" s="35"/>
      <c r="H938" s="3"/>
      <c r="I938" s="2"/>
      <c r="J938" s="2"/>
      <c r="K938" s="2"/>
      <c r="L938" s="2"/>
      <c r="M938" s="2"/>
      <c r="N938" s="2"/>
      <c r="O938" s="2"/>
      <c r="P938" s="2"/>
      <c r="Q938" s="2"/>
      <c r="R938" s="2"/>
      <c r="S938" s="2"/>
      <c r="T938" s="2"/>
      <c r="U938" s="2"/>
      <c r="V938" s="2"/>
      <c r="W938" s="2"/>
      <c r="X938" s="2"/>
      <c r="Y938" s="2"/>
      <c r="Z938" s="2"/>
      <c r="AA938" s="2"/>
      <c r="AB938" s="2"/>
    </row>
    <row r="939" spans="1:28" ht="13.5" customHeight="1">
      <c r="A939" s="2"/>
      <c r="B939" s="3"/>
      <c r="C939" s="3"/>
      <c r="D939" s="35"/>
      <c r="E939" s="35"/>
      <c r="F939" s="35"/>
      <c r="G939" s="35"/>
      <c r="H939" s="3"/>
      <c r="I939" s="2"/>
      <c r="J939" s="2"/>
      <c r="K939" s="2"/>
      <c r="L939" s="2"/>
      <c r="M939" s="2"/>
      <c r="N939" s="2"/>
      <c r="O939" s="2"/>
      <c r="P939" s="2"/>
      <c r="Q939" s="2"/>
      <c r="R939" s="2"/>
      <c r="S939" s="2"/>
      <c r="T939" s="2"/>
      <c r="U939" s="2"/>
      <c r="V939" s="2"/>
      <c r="W939" s="2"/>
      <c r="X939" s="2"/>
      <c r="Y939" s="2"/>
      <c r="Z939" s="2"/>
      <c r="AA939" s="2"/>
      <c r="AB939" s="2"/>
    </row>
    <row r="940" spans="1:28" ht="13.5" customHeight="1">
      <c r="A940" s="2"/>
      <c r="B940" s="3"/>
      <c r="C940" s="3"/>
      <c r="D940" s="35"/>
      <c r="E940" s="35"/>
      <c r="F940" s="35"/>
      <c r="G940" s="35"/>
      <c r="H940" s="3"/>
      <c r="I940" s="2"/>
      <c r="J940" s="2"/>
      <c r="K940" s="2"/>
      <c r="L940" s="2"/>
      <c r="M940" s="2"/>
      <c r="N940" s="2"/>
      <c r="O940" s="2"/>
      <c r="P940" s="2"/>
      <c r="Q940" s="2"/>
      <c r="R940" s="2"/>
      <c r="S940" s="2"/>
      <c r="T940" s="2"/>
      <c r="U940" s="2"/>
      <c r="V940" s="2"/>
      <c r="W940" s="2"/>
      <c r="X940" s="2"/>
      <c r="Y940" s="2"/>
      <c r="Z940" s="2"/>
      <c r="AA940" s="2"/>
      <c r="AB940" s="2"/>
    </row>
    <row r="941" spans="1:28" ht="13.5" customHeight="1">
      <c r="A941" s="2"/>
      <c r="B941" s="3"/>
      <c r="C941" s="3"/>
      <c r="D941" s="35"/>
      <c r="E941" s="35"/>
      <c r="F941" s="35"/>
      <c r="G941" s="35"/>
      <c r="H941" s="3"/>
      <c r="I941" s="2"/>
      <c r="J941" s="2"/>
      <c r="K941" s="2"/>
      <c r="L941" s="2"/>
      <c r="M941" s="2"/>
      <c r="N941" s="2"/>
      <c r="O941" s="2"/>
      <c r="P941" s="2"/>
      <c r="Q941" s="2"/>
      <c r="R941" s="2"/>
      <c r="S941" s="2"/>
      <c r="T941" s="2"/>
      <c r="U941" s="2"/>
      <c r="V941" s="2"/>
      <c r="W941" s="2"/>
      <c r="X941" s="2"/>
      <c r="Y941" s="2"/>
      <c r="Z941" s="2"/>
      <c r="AA941" s="2"/>
      <c r="AB941" s="2"/>
    </row>
    <row r="942" spans="1:28" ht="13.5" customHeight="1">
      <c r="A942" s="2"/>
      <c r="B942" s="3"/>
      <c r="C942" s="3"/>
      <c r="D942" s="35"/>
      <c r="E942" s="35"/>
      <c r="F942" s="35"/>
      <c r="G942" s="35"/>
      <c r="H942" s="3"/>
      <c r="I942" s="2"/>
      <c r="J942" s="2"/>
      <c r="K942" s="2"/>
      <c r="L942" s="2"/>
      <c r="M942" s="2"/>
      <c r="N942" s="2"/>
      <c r="O942" s="2"/>
      <c r="P942" s="2"/>
      <c r="Q942" s="2"/>
      <c r="R942" s="2"/>
      <c r="S942" s="2"/>
      <c r="T942" s="2"/>
      <c r="U942" s="2"/>
      <c r="V942" s="2"/>
      <c r="W942" s="2"/>
      <c r="X942" s="2"/>
      <c r="Y942" s="2"/>
      <c r="Z942" s="2"/>
      <c r="AA942" s="2"/>
      <c r="AB942" s="2"/>
    </row>
    <row r="943" spans="1:28" ht="13.5" customHeight="1">
      <c r="A943" s="2"/>
      <c r="B943" s="3"/>
      <c r="C943" s="3"/>
      <c r="D943" s="35"/>
      <c r="E943" s="35"/>
      <c r="F943" s="35"/>
      <c r="G943" s="35"/>
      <c r="H943" s="3"/>
      <c r="I943" s="2"/>
      <c r="J943" s="2"/>
      <c r="K943" s="2"/>
      <c r="L943" s="2"/>
      <c r="M943" s="2"/>
      <c r="N943" s="2"/>
      <c r="O943" s="2"/>
      <c r="P943" s="2"/>
      <c r="Q943" s="2"/>
      <c r="R943" s="2"/>
      <c r="S943" s="2"/>
      <c r="T943" s="2"/>
      <c r="U943" s="2"/>
      <c r="V943" s="2"/>
      <c r="W943" s="2"/>
      <c r="X943" s="2"/>
      <c r="Y943" s="2"/>
      <c r="Z943" s="2"/>
      <c r="AA943" s="2"/>
      <c r="AB943" s="2"/>
    </row>
    <row r="944" spans="1:28" ht="13.5" customHeight="1">
      <c r="A944" s="2"/>
      <c r="B944" s="3"/>
      <c r="C944" s="3"/>
      <c r="D944" s="35"/>
      <c r="E944" s="35"/>
      <c r="F944" s="35"/>
      <c r="G944" s="35"/>
      <c r="H944" s="3"/>
      <c r="I944" s="2"/>
      <c r="J944" s="2"/>
      <c r="K944" s="2"/>
      <c r="L944" s="2"/>
      <c r="M944" s="2"/>
      <c r="N944" s="2"/>
      <c r="O944" s="2"/>
      <c r="P944" s="2"/>
      <c r="Q944" s="2"/>
      <c r="R944" s="2"/>
      <c r="S944" s="2"/>
      <c r="T944" s="2"/>
      <c r="U944" s="2"/>
      <c r="V944" s="2"/>
      <c r="W944" s="2"/>
      <c r="X944" s="2"/>
      <c r="Y944" s="2"/>
      <c r="Z944" s="2"/>
      <c r="AA944" s="2"/>
      <c r="AB944" s="2"/>
    </row>
    <row r="945" spans="1:28" ht="13.5" customHeight="1">
      <c r="A945" s="2"/>
      <c r="B945" s="3"/>
      <c r="C945" s="3"/>
      <c r="D945" s="35"/>
      <c r="E945" s="35"/>
      <c r="F945" s="35"/>
      <c r="G945" s="35"/>
      <c r="H945" s="3"/>
      <c r="I945" s="2"/>
      <c r="J945" s="2"/>
      <c r="K945" s="2"/>
      <c r="L945" s="2"/>
      <c r="M945" s="2"/>
      <c r="N945" s="2"/>
      <c r="O945" s="2"/>
      <c r="P945" s="2"/>
      <c r="Q945" s="2"/>
      <c r="R945" s="2"/>
      <c r="S945" s="2"/>
      <c r="T945" s="2"/>
      <c r="U945" s="2"/>
      <c r="V945" s="2"/>
      <c r="W945" s="2"/>
      <c r="X945" s="2"/>
      <c r="Y945" s="2"/>
      <c r="Z945" s="2"/>
      <c r="AA945" s="2"/>
      <c r="AB945" s="2"/>
    </row>
    <row r="946" spans="1:28" ht="13.5" customHeight="1">
      <c r="A946" s="2"/>
      <c r="B946" s="3"/>
      <c r="C946" s="3"/>
      <c r="D946" s="35"/>
      <c r="E946" s="35"/>
      <c r="F946" s="35"/>
      <c r="G946" s="35"/>
      <c r="H946" s="3"/>
      <c r="I946" s="2"/>
      <c r="J946" s="2"/>
      <c r="K946" s="2"/>
      <c r="L946" s="2"/>
      <c r="M946" s="2"/>
      <c r="N946" s="2"/>
      <c r="O946" s="2"/>
      <c r="P946" s="2"/>
      <c r="Q946" s="2"/>
      <c r="R946" s="2"/>
      <c r="S946" s="2"/>
      <c r="T946" s="2"/>
      <c r="U946" s="2"/>
      <c r="V946" s="2"/>
      <c r="W946" s="2"/>
      <c r="X946" s="2"/>
      <c r="Y946" s="2"/>
      <c r="Z946" s="2"/>
      <c r="AA946" s="2"/>
      <c r="AB946" s="2"/>
    </row>
    <row r="947" spans="1:28" ht="13.5" customHeight="1">
      <c r="A947" s="2"/>
      <c r="B947" s="3"/>
      <c r="C947" s="3"/>
      <c r="D947" s="35"/>
      <c r="E947" s="35"/>
      <c r="F947" s="35"/>
      <c r="G947" s="35"/>
      <c r="H947" s="3"/>
      <c r="I947" s="2"/>
      <c r="J947" s="2"/>
      <c r="K947" s="2"/>
      <c r="L947" s="2"/>
      <c r="M947" s="2"/>
      <c r="N947" s="2"/>
      <c r="O947" s="2"/>
      <c r="P947" s="2"/>
      <c r="Q947" s="2"/>
      <c r="R947" s="2"/>
      <c r="S947" s="2"/>
      <c r="T947" s="2"/>
      <c r="U947" s="2"/>
      <c r="V947" s="2"/>
      <c r="W947" s="2"/>
      <c r="X947" s="2"/>
      <c r="Y947" s="2"/>
      <c r="Z947" s="2"/>
      <c r="AA947" s="2"/>
      <c r="AB947" s="2"/>
    </row>
    <row r="948" spans="1:28" ht="13.5" customHeight="1">
      <c r="A948" s="2"/>
      <c r="B948" s="3"/>
      <c r="C948" s="3"/>
      <c r="D948" s="35"/>
      <c r="E948" s="35"/>
      <c r="F948" s="35"/>
      <c r="G948" s="35"/>
      <c r="H948" s="3"/>
      <c r="I948" s="2"/>
      <c r="J948" s="2"/>
      <c r="K948" s="2"/>
      <c r="L948" s="2"/>
      <c r="M948" s="2"/>
      <c r="N948" s="2"/>
      <c r="O948" s="2"/>
      <c r="P948" s="2"/>
      <c r="Q948" s="2"/>
      <c r="R948" s="2"/>
      <c r="S948" s="2"/>
      <c r="T948" s="2"/>
      <c r="U948" s="2"/>
      <c r="V948" s="2"/>
      <c r="W948" s="2"/>
      <c r="X948" s="2"/>
      <c r="Y948" s="2"/>
      <c r="Z948" s="2"/>
      <c r="AA948" s="2"/>
      <c r="AB948" s="2"/>
    </row>
    <row r="949" spans="1:28" ht="13.5" customHeight="1">
      <c r="A949" s="2"/>
      <c r="B949" s="3"/>
      <c r="C949" s="3"/>
      <c r="D949" s="35"/>
      <c r="E949" s="35"/>
      <c r="F949" s="35"/>
      <c r="G949" s="35"/>
      <c r="H949" s="3"/>
      <c r="I949" s="2"/>
      <c r="J949" s="2"/>
      <c r="K949" s="2"/>
      <c r="L949" s="2"/>
      <c r="M949" s="2"/>
      <c r="N949" s="2"/>
      <c r="O949" s="2"/>
      <c r="P949" s="2"/>
      <c r="Q949" s="2"/>
      <c r="R949" s="2"/>
      <c r="S949" s="2"/>
      <c r="T949" s="2"/>
      <c r="U949" s="2"/>
      <c r="V949" s="2"/>
      <c r="W949" s="2"/>
      <c r="X949" s="2"/>
      <c r="Y949" s="2"/>
      <c r="Z949" s="2"/>
      <c r="AA949" s="2"/>
      <c r="AB949" s="2"/>
    </row>
    <row r="950" spans="1:28" ht="13.5" customHeight="1">
      <c r="A950" s="2"/>
      <c r="B950" s="3"/>
      <c r="C950" s="3"/>
      <c r="D950" s="35"/>
      <c r="E950" s="35"/>
      <c r="F950" s="35"/>
      <c r="G950" s="35"/>
      <c r="H950" s="3"/>
      <c r="I950" s="2"/>
      <c r="J950" s="2"/>
      <c r="K950" s="2"/>
      <c r="L950" s="2"/>
      <c r="M950" s="2"/>
      <c r="N950" s="2"/>
      <c r="O950" s="2"/>
      <c r="P950" s="2"/>
      <c r="Q950" s="2"/>
      <c r="R950" s="2"/>
      <c r="S950" s="2"/>
      <c r="T950" s="2"/>
      <c r="U950" s="2"/>
      <c r="V950" s="2"/>
      <c r="W950" s="2"/>
      <c r="X950" s="2"/>
      <c r="Y950" s="2"/>
      <c r="Z950" s="2"/>
      <c r="AA950" s="2"/>
      <c r="AB950" s="2"/>
    </row>
    <row r="951" spans="1:28" ht="13.5" customHeight="1">
      <c r="A951" s="2"/>
      <c r="B951" s="3"/>
      <c r="C951" s="3"/>
      <c r="D951" s="35"/>
      <c r="E951" s="35"/>
      <c r="F951" s="35"/>
      <c r="G951" s="35"/>
      <c r="H951" s="3"/>
      <c r="I951" s="2"/>
      <c r="J951" s="2"/>
      <c r="K951" s="2"/>
      <c r="L951" s="2"/>
      <c r="M951" s="2"/>
      <c r="N951" s="2"/>
      <c r="O951" s="2"/>
      <c r="P951" s="2"/>
      <c r="Q951" s="2"/>
      <c r="R951" s="2"/>
      <c r="S951" s="2"/>
      <c r="T951" s="2"/>
      <c r="U951" s="2"/>
      <c r="V951" s="2"/>
      <c r="W951" s="2"/>
      <c r="X951" s="2"/>
      <c r="Y951" s="2"/>
      <c r="Z951" s="2"/>
      <c r="AA951" s="2"/>
      <c r="AB951" s="2"/>
    </row>
    <row r="952" spans="1:28" ht="13.5" customHeight="1">
      <c r="A952" s="2"/>
      <c r="B952" s="3"/>
      <c r="C952" s="3"/>
      <c r="D952" s="35"/>
      <c r="E952" s="35"/>
      <c r="F952" s="35"/>
      <c r="G952" s="35"/>
      <c r="H952" s="3"/>
      <c r="I952" s="2"/>
      <c r="J952" s="2"/>
      <c r="K952" s="2"/>
      <c r="L952" s="2"/>
      <c r="M952" s="2"/>
      <c r="N952" s="2"/>
      <c r="O952" s="2"/>
      <c r="P952" s="2"/>
      <c r="Q952" s="2"/>
      <c r="R952" s="2"/>
      <c r="S952" s="2"/>
      <c r="T952" s="2"/>
      <c r="U952" s="2"/>
      <c r="V952" s="2"/>
      <c r="W952" s="2"/>
      <c r="X952" s="2"/>
      <c r="Y952" s="2"/>
      <c r="Z952" s="2"/>
      <c r="AA952" s="2"/>
      <c r="AB952" s="2"/>
    </row>
    <row r="953" spans="1:28" ht="13.5" customHeight="1">
      <c r="A953" s="2"/>
      <c r="B953" s="3"/>
      <c r="C953" s="3"/>
      <c r="D953" s="35"/>
      <c r="E953" s="35"/>
      <c r="F953" s="35"/>
      <c r="G953" s="35"/>
      <c r="H953" s="3"/>
      <c r="I953" s="2"/>
      <c r="J953" s="2"/>
      <c r="K953" s="2"/>
      <c r="L953" s="2"/>
      <c r="M953" s="2"/>
      <c r="N953" s="2"/>
      <c r="O953" s="2"/>
      <c r="P953" s="2"/>
      <c r="Q953" s="2"/>
      <c r="R953" s="2"/>
      <c r="S953" s="2"/>
      <c r="T953" s="2"/>
      <c r="U953" s="2"/>
      <c r="V953" s="2"/>
      <c r="W953" s="2"/>
      <c r="X953" s="2"/>
      <c r="Y953" s="2"/>
      <c r="Z953" s="2"/>
      <c r="AA953" s="2"/>
      <c r="AB953" s="2"/>
    </row>
    <row r="954" spans="1:28" ht="13.5" customHeight="1">
      <c r="A954" s="2"/>
      <c r="B954" s="3"/>
      <c r="C954" s="3"/>
      <c r="D954" s="35"/>
      <c r="E954" s="35"/>
      <c r="F954" s="35"/>
      <c r="G954" s="35"/>
      <c r="H954" s="3"/>
      <c r="I954" s="2"/>
      <c r="J954" s="2"/>
      <c r="K954" s="2"/>
      <c r="L954" s="2"/>
      <c r="M954" s="2"/>
      <c r="N954" s="2"/>
      <c r="O954" s="2"/>
      <c r="P954" s="2"/>
      <c r="Q954" s="2"/>
      <c r="R954" s="2"/>
      <c r="S954" s="2"/>
      <c r="T954" s="2"/>
      <c r="U954" s="2"/>
      <c r="V954" s="2"/>
      <c r="W954" s="2"/>
      <c r="X954" s="2"/>
      <c r="Y954" s="2"/>
      <c r="Z954" s="2"/>
      <c r="AA954" s="2"/>
      <c r="AB954" s="2"/>
    </row>
    <row r="955" spans="1:28" ht="13.5" customHeight="1">
      <c r="A955" s="2"/>
      <c r="B955" s="3"/>
      <c r="C955" s="3"/>
      <c r="D955" s="35"/>
      <c r="E955" s="35"/>
      <c r="F955" s="35"/>
      <c r="G955" s="35"/>
      <c r="H955" s="3"/>
      <c r="I955" s="2"/>
      <c r="J955" s="2"/>
      <c r="K955" s="2"/>
      <c r="L955" s="2"/>
      <c r="M955" s="2"/>
      <c r="N955" s="2"/>
      <c r="O955" s="2"/>
      <c r="P955" s="2"/>
      <c r="Q955" s="2"/>
      <c r="R955" s="2"/>
      <c r="S955" s="2"/>
      <c r="T955" s="2"/>
      <c r="U955" s="2"/>
      <c r="V955" s="2"/>
      <c r="W955" s="2"/>
      <c r="X955" s="2"/>
      <c r="Y955" s="2"/>
      <c r="Z955" s="2"/>
      <c r="AA955" s="2"/>
      <c r="AB955" s="2"/>
    </row>
    <row r="956" spans="1:28" ht="13.5" customHeight="1">
      <c r="A956" s="2"/>
      <c r="B956" s="3"/>
      <c r="C956" s="3"/>
      <c r="D956" s="35"/>
      <c r="E956" s="35"/>
      <c r="F956" s="35"/>
      <c r="G956" s="35"/>
      <c r="H956" s="3"/>
      <c r="I956" s="2"/>
      <c r="J956" s="2"/>
      <c r="K956" s="2"/>
      <c r="L956" s="2"/>
      <c r="M956" s="2"/>
      <c r="N956" s="2"/>
      <c r="O956" s="2"/>
      <c r="P956" s="2"/>
      <c r="Q956" s="2"/>
      <c r="R956" s="2"/>
      <c r="S956" s="2"/>
      <c r="T956" s="2"/>
      <c r="U956" s="2"/>
      <c r="V956" s="2"/>
      <c r="W956" s="2"/>
      <c r="X956" s="2"/>
      <c r="Y956" s="2"/>
      <c r="Z956" s="2"/>
      <c r="AA956" s="2"/>
      <c r="AB956" s="2"/>
    </row>
    <row r="957" spans="1:28" ht="13.5" customHeight="1">
      <c r="A957" s="2"/>
      <c r="B957" s="3"/>
      <c r="C957" s="3"/>
      <c r="D957" s="35"/>
      <c r="E957" s="35"/>
      <c r="F957" s="35"/>
      <c r="G957" s="35"/>
      <c r="H957" s="3"/>
      <c r="I957" s="2"/>
      <c r="J957" s="2"/>
      <c r="K957" s="2"/>
      <c r="L957" s="2"/>
      <c r="M957" s="2"/>
      <c r="N957" s="2"/>
      <c r="O957" s="2"/>
      <c r="P957" s="2"/>
      <c r="Q957" s="2"/>
      <c r="R957" s="2"/>
      <c r="S957" s="2"/>
      <c r="T957" s="2"/>
      <c r="U957" s="2"/>
      <c r="V957" s="2"/>
      <c r="W957" s="2"/>
      <c r="X957" s="2"/>
      <c r="Y957" s="2"/>
      <c r="Z957" s="2"/>
      <c r="AA957" s="2"/>
      <c r="AB957" s="2"/>
    </row>
    <row r="958" spans="1:28" ht="13.5" customHeight="1">
      <c r="A958" s="2"/>
      <c r="B958" s="3"/>
      <c r="C958" s="3"/>
      <c r="D958" s="35"/>
      <c r="E958" s="35"/>
      <c r="F958" s="35"/>
      <c r="G958" s="35"/>
      <c r="H958" s="3"/>
      <c r="I958" s="2"/>
      <c r="J958" s="2"/>
      <c r="K958" s="2"/>
      <c r="L958" s="2"/>
      <c r="M958" s="2"/>
      <c r="N958" s="2"/>
      <c r="O958" s="2"/>
      <c r="P958" s="2"/>
      <c r="Q958" s="2"/>
      <c r="R958" s="2"/>
      <c r="S958" s="2"/>
      <c r="T958" s="2"/>
      <c r="U958" s="2"/>
      <c r="V958" s="2"/>
      <c r="W958" s="2"/>
      <c r="X958" s="2"/>
      <c r="Y958" s="2"/>
      <c r="Z958" s="2"/>
      <c r="AA958" s="2"/>
      <c r="AB958" s="2"/>
    </row>
    <row r="959" spans="1:28" ht="13.5" customHeight="1">
      <c r="A959" s="2"/>
      <c r="B959" s="3"/>
      <c r="C959" s="3"/>
      <c r="D959" s="35"/>
      <c r="E959" s="35"/>
      <c r="F959" s="35"/>
      <c r="G959" s="35"/>
      <c r="H959" s="3"/>
      <c r="I959" s="2"/>
      <c r="J959" s="2"/>
      <c r="K959" s="2"/>
      <c r="L959" s="2"/>
      <c r="M959" s="2"/>
      <c r="N959" s="2"/>
      <c r="O959" s="2"/>
      <c r="P959" s="2"/>
      <c r="Q959" s="2"/>
      <c r="R959" s="2"/>
      <c r="S959" s="2"/>
      <c r="T959" s="2"/>
      <c r="U959" s="2"/>
      <c r="V959" s="2"/>
      <c r="W959" s="2"/>
      <c r="X959" s="2"/>
      <c r="Y959" s="2"/>
      <c r="Z959" s="2"/>
      <c r="AA959" s="2"/>
      <c r="AB959" s="2"/>
    </row>
    <row r="960" spans="1:28" ht="13.5" customHeight="1">
      <c r="A960" s="2"/>
      <c r="B960" s="3"/>
      <c r="C960" s="3"/>
      <c r="D960" s="35"/>
      <c r="E960" s="35"/>
      <c r="F960" s="35"/>
      <c r="G960" s="35"/>
      <c r="H960" s="3"/>
      <c r="I960" s="2"/>
      <c r="J960" s="2"/>
      <c r="K960" s="2"/>
      <c r="L960" s="2"/>
      <c r="M960" s="2"/>
      <c r="N960" s="2"/>
      <c r="O960" s="2"/>
      <c r="P960" s="2"/>
      <c r="Q960" s="2"/>
      <c r="R960" s="2"/>
      <c r="S960" s="2"/>
      <c r="T960" s="2"/>
      <c r="U960" s="2"/>
      <c r="V960" s="2"/>
      <c r="W960" s="2"/>
      <c r="X960" s="2"/>
      <c r="Y960" s="2"/>
      <c r="Z960" s="2"/>
      <c r="AA960" s="2"/>
      <c r="AB960" s="2"/>
    </row>
    <row r="961" spans="1:28" ht="13.5" customHeight="1">
      <c r="A961" s="2"/>
      <c r="B961" s="3"/>
      <c r="C961" s="3"/>
      <c r="D961" s="35"/>
      <c r="E961" s="35"/>
      <c r="F961" s="35"/>
      <c r="G961" s="35"/>
      <c r="H961" s="3"/>
      <c r="I961" s="2"/>
      <c r="J961" s="2"/>
      <c r="K961" s="2"/>
      <c r="L961" s="2"/>
      <c r="M961" s="2"/>
      <c r="N961" s="2"/>
      <c r="O961" s="2"/>
      <c r="P961" s="2"/>
      <c r="Q961" s="2"/>
      <c r="R961" s="2"/>
      <c r="S961" s="2"/>
      <c r="T961" s="2"/>
      <c r="U961" s="2"/>
      <c r="V961" s="2"/>
      <c r="W961" s="2"/>
      <c r="X961" s="2"/>
      <c r="Y961" s="2"/>
      <c r="Z961" s="2"/>
      <c r="AA961" s="2"/>
      <c r="AB961" s="2"/>
    </row>
    <row r="962" spans="1:28" ht="13.5" customHeight="1">
      <c r="A962" s="2"/>
      <c r="B962" s="3"/>
      <c r="C962" s="3"/>
      <c r="D962" s="35"/>
      <c r="E962" s="35"/>
      <c r="F962" s="35"/>
      <c r="G962" s="35"/>
      <c r="H962" s="3"/>
      <c r="I962" s="2"/>
      <c r="J962" s="2"/>
      <c r="K962" s="2"/>
      <c r="L962" s="2"/>
      <c r="M962" s="2"/>
      <c r="N962" s="2"/>
      <c r="O962" s="2"/>
      <c r="P962" s="2"/>
      <c r="Q962" s="2"/>
      <c r="R962" s="2"/>
      <c r="S962" s="2"/>
      <c r="T962" s="2"/>
      <c r="U962" s="2"/>
      <c r="V962" s="2"/>
      <c r="W962" s="2"/>
      <c r="X962" s="2"/>
      <c r="Y962" s="2"/>
      <c r="Z962" s="2"/>
      <c r="AA962" s="2"/>
      <c r="AB962" s="2"/>
    </row>
    <row r="963" spans="1:28" ht="13.5" customHeight="1">
      <c r="A963" s="2"/>
      <c r="B963" s="3"/>
      <c r="C963" s="3"/>
      <c r="D963" s="35"/>
      <c r="E963" s="35"/>
      <c r="F963" s="35"/>
      <c r="G963" s="35"/>
      <c r="H963" s="3"/>
      <c r="I963" s="2"/>
      <c r="J963" s="2"/>
      <c r="K963" s="2"/>
      <c r="L963" s="2"/>
      <c r="M963" s="2"/>
      <c r="N963" s="2"/>
      <c r="O963" s="2"/>
      <c r="P963" s="2"/>
      <c r="Q963" s="2"/>
      <c r="R963" s="2"/>
      <c r="S963" s="2"/>
      <c r="T963" s="2"/>
      <c r="U963" s="2"/>
      <c r="V963" s="2"/>
      <c r="W963" s="2"/>
      <c r="X963" s="2"/>
      <c r="Y963" s="2"/>
      <c r="Z963" s="2"/>
      <c r="AA963" s="2"/>
      <c r="AB963" s="2"/>
    </row>
    <row r="964" spans="1:28" ht="13.5" customHeight="1">
      <c r="A964" s="2"/>
      <c r="B964" s="3"/>
      <c r="C964" s="3"/>
      <c r="D964" s="35"/>
      <c r="E964" s="35"/>
      <c r="F964" s="35"/>
      <c r="G964" s="35"/>
      <c r="H964" s="3"/>
      <c r="I964" s="2"/>
      <c r="J964" s="2"/>
      <c r="K964" s="2"/>
      <c r="L964" s="2"/>
      <c r="M964" s="2"/>
      <c r="N964" s="2"/>
      <c r="O964" s="2"/>
      <c r="P964" s="2"/>
      <c r="Q964" s="2"/>
      <c r="R964" s="2"/>
      <c r="S964" s="2"/>
      <c r="T964" s="2"/>
      <c r="U964" s="2"/>
      <c r="V964" s="2"/>
      <c r="W964" s="2"/>
      <c r="X964" s="2"/>
      <c r="Y964" s="2"/>
      <c r="Z964" s="2"/>
      <c r="AA964" s="2"/>
      <c r="AB964" s="2"/>
    </row>
    <row r="965" spans="1:28" ht="13.5" customHeight="1">
      <c r="A965" s="2"/>
      <c r="B965" s="3"/>
      <c r="C965" s="3"/>
      <c r="D965" s="35"/>
      <c r="E965" s="35"/>
      <c r="F965" s="35"/>
      <c r="G965" s="35"/>
      <c r="H965" s="3"/>
      <c r="I965" s="2"/>
      <c r="J965" s="2"/>
      <c r="K965" s="2"/>
      <c r="L965" s="2"/>
      <c r="M965" s="2"/>
      <c r="N965" s="2"/>
      <c r="O965" s="2"/>
      <c r="P965" s="2"/>
      <c r="Q965" s="2"/>
      <c r="R965" s="2"/>
      <c r="S965" s="2"/>
      <c r="T965" s="2"/>
      <c r="U965" s="2"/>
      <c r="V965" s="2"/>
      <c r="W965" s="2"/>
      <c r="X965" s="2"/>
      <c r="Y965" s="2"/>
      <c r="Z965" s="2"/>
      <c r="AA965" s="2"/>
      <c r="AB965" s="2"/>
    </row>
    <row r="966" spans="1:28" ht="13.5" customHeight="1">
      <c r="A966" s="2"/>
      <c r="B966" s="3"/>
      <c r="C966" s="3"/>
      <c r="D966" s="35"/>
      <c r="E966" s="35"/>
      <c r="F966" s="35"/>
      <c r="G966" s="35"/>
      <c r="H966" s="3"/>
      <c r="I966" s="2"/>
      <c r="J966" s="2"/>
      <c r="K966" s="2"/>
      <c r="L966" s="2"/>
      <c r="M966" s="2"/>
      <c r="N966" s="2"/>
      <c r="O966" s="2"/>
      <c r="P966" s="2"/>
      <c r="Q966" s="2"/>
      <c r="R966" s="2"/>
      <c r="S966" s="2"/>
      <c r="T966" s="2"/>
      <c r="U966" s="2"/>
      <c r="V966" s="2"/>
      <c r="W966" s="2"/>
      <c r="X966" s="2"/>
      <c r="Y966" s="2"/>
      <c r="Z966" s="2"/>
      <c r="AA966" s="2"/>
      <c r="AB966" s="2"/>
    </row>
    <row r="967" spans="1:28" ht="13.5" customHeight="1">
      <c r="A967" s="2"/>
      <c r="B967" s="3"/>
      <c r="C967" s="3"/>
      <c r="D967" s="35"/>
      <c r="E967" s="35"/>
      <c r="F967" s="35"/>
      <c r="G967" s="35"/>
      <c r="H967" s="3"/>
      <c r="I967" s="2"/>
      <c r="J967" s="2"/>
      <c r="K967" s="2"/>
      <c r="L967" s="2"/>
      <c r="M967" s="2"/>
      <c r="N967" s="2"/>
      <c r="O967" s="2"/>
      <c r="P967" s="2"/>
      <c r="Q967" s="2"/>
      <c r="R967" s="2"/>
      <c r="S967" s="2"/>
      <c r="T967" s="2"/>
      <c r="U967" s="2"/>
      <c r="V967" s="2"/>
      <c r="W967" s="2"/>
      <c r="X967" s="2"/>
      <c r="Y967" s="2"/>
      <c r="Z967" s="2"/>
      <c r="AA967" s="2"/>
      <c r="AB967" s="2"/>
    </row>
    <row r="968" spans="1:28" ht="13.5" customHeight="1">
      <c r="A968" s="2"/>
      <c r="B968" s="3"/>
      <c r="C968" s="3"/>
      <c r="D968" s="35"/>
      <c r="E968" s="35"/>
      <c r="F968" s="35"/>
      <c r="G968" s="35"/>
      <c r="H968" s="3"/>
      <c r="I968" s="2"/>
      <c r="J968" s="2"/>
      <c r="K968" s="2"/>
      <c r="L968" s="2"/>
      <c r="M968" s="2"/>
      <c r="N968" s="2"/>
      <c r="O968" s="2"/>
      <c r="P968" s="2"/>
      <c r="Q968" s="2"/>
      <c r="R968" s="2"/>
      <c r="S968" s="2"/>
      <c r="T968" s="2"/>
      <c r="U968" s="2"/>
      <c r="V968" s="2"/>
      <c r="W968" s="2"/>
      <c r="X968" s="2"/>
      <c r="Y968" s="2"/>
      <c r="Z968" s="2"/>
      <c r="AA968" s="2"/>
      <c r="AB968" s="2"/>
    </row>
    <row r="969" spans="1:28" ht="13.5" customHeight="1">
      <c r="A969" s="2"/>
      <c r="B969" s="3"/>
      <c r="C969" s="3"/>
      <c r="D969" s="35"/>
      <c r="E969" s="35"/>
      <c r="F969" s="35"/>
      <c r="G969" s="35"/>
      <c r="H969" s="3"/>
      <c r="I969" s="2"/>
      <c r="J969" s="2"/>
      <c r="K969" s="2"/>
      <c r="L969" s="2"/>
      <c r="M969" s="2"/>
      <c r="N969" s="2"/>
      <c r="O969" s="2"/>
      <c r="P969" s="2"/>
      <c r="Q969" s="2"/>
      <c r="R969" s="2"/>
      <c r="S969" s="2"/>
      <c r="T969" s="2"/>
      <c r="U969" s="2"/>
      <c r="V969" s="2"/>
      <c r="W969" s="2"/>
      <c r="X969" s="2"/>
      <c r="Y969" s="2"/>
      <c r="Z969" s="2"/>
      <c r="AA969" s="2"/>
      <c r="AB969" s="2"/>
    </row>
    <row r="970" spans="1:28" ht="13.5" customHeight="1">
      <c r="A970" s="2"/>
      <c r="B970" s="3"/>
      <c r="C970" s="3"/>
      <c r="D970" s="35"/>
      <c r="E970" s="35"/>
      <c r="F970" s="35"/>
      <c r="G970" s="35"/>
      <c r="H970" s="3"/>
      <c r="I970" s="2"/>
      <c r="J970" s="2"/>
      <c r="K970" s="2"/>
      <c r="L970" s="2"/>
      <c r="M970" s="2"/>
      <c r="N970" s="2"/>
      <c r="O970" s="2"/>
      <c r="P970" s="2"/>
      <c r="Q970" s="2"/>
      <c r="R970" s="2"/>
      <c r="S970" s="2"/>
      <c r="T970" s="2"/>
      <c r="U970" s="2"/>
      <c r="V970" s="2"/>
      <c r="W970" s="2"/>
      <c r="X970" s="2"/>
      <c r="Y970" s="2"/>
      <c r="Z970" s="2"/>
      <c r="AA970" s="2"/>
      <c r="AB970" s="2"/>
    </row>
    <row r="971" spans="1:28" ht="13.5" customHeight="1">
      <c r="A971" s="2"/>
      <c r="B971" s="3"/>
      <c r="C971" s="3"/>
      <c r="D971" s="35"/>
      <c r="E971" s="35"/>
      <c r="F971" s="35"/>
      <c r="G971" s="35"/>
      <c r="H971" s="3"/>
      <c r="I971" s="2"/>
      <c r="J971" s="2"/>
      <c r="K971" s="2"/>
      <c r="L971" s="2"/>
      <c r="M971" s="2"/>
      <c r="N971" s="2"/>
      <c r="O971" s="2"/>
      <c r="P971" s="2"/>
      <c r="Q971" s="2"/>
      <c r="R971" s="2"/>
      <c r="S971" s="2"/>
      <c r="T971" s="2"/>
      <c r="U971" s="2"/>
      <c r="V971" s="2"/>
      <c r="W971" s="2"/>
      <c r="X971" s="2"/>
      <c r="Y971" s="2"/>
      <c r="Z971" s="2"/>
      <c r="AA971" s="2"/>
      <c r="AB971" s="2"/>
    </row>
    <row r="972" spans="1:28" ht="13.5" customHeight="1">
      <c r="A972" s="2"/>
      <c r="B972" s="3"/>
      <c r="C972" s="3"/>
      <c r="D972" s="35"/>
      <c r="E972" s="35"/>
      <c r="F972" s="35"/>
      <c r="G972" s="35"/>
      <c r="H972" s="3"/>
      <c r="I972" s="2"/>
      <c r="J972" s="2"/>
      <c r="K972" s="2"/>
      <c r="L972" s="2"/>
      <c r="M972" s="2"/>
      <c r="N972" s="2"/>
      <c r="O972" s="2"/>
      <c r="P972" s="2"/>
      <c r="Q972" s="2"/>
      <c r="R972" s="2"/>
      <c r="S972" s="2"/>
      <c r="T972" s="2"/>
      <c r="U972" s="2"/>
      <c r="V972" s="2"/>
      <c r="W972" s="2"/>
      <c r="X972" s="2"/>
      <c r="Y972" s="2"/>
      <c r="Z972" s="2"/>
      <c r="AA972" s="2"/>
      <c r="AB972" s="2"/>
    </row>
    <row r="973" spans="1:28" ht="13.5" customHeight="1">
      <c r="A973" s="2"/>
      <c r="B973" s="3"/>
      <c r="C973" s="3"/>
      <c r="D973" s="35"/>
      <c r="E973" s="35"/>
      <c r="F973" s="35"/>
      <c r="G973" s="35"/>
      <c r="H973" s="3"/>
      <c r="I973" s="2"/>
      <c r="J973" s="2"/>
      <c r="K973" s="2"/>
      <c r="L973" s="2"/>
      <c r="M973" s="2"/>
      <c r="N973" s="2"/>
      <c r="O973" s="2"/>
      <c r="P973" s="2"/>
      <c r="Q973" s="2"/>
      <c r="R973" s="2"/>
      <c r="S973" s="2"/>
      <c r="T973" s="2"/>
      <c r="U973" s="2"/>
      <c r="V973" s="2"/>
      <c r="W973" s="2"/>
      <c r="X973" s="2"/>
      <c r="Y973" s="2"/>
      <c r="Z973" s="2"/>
      <c r="AA973" s="2"/>
      <c r="AB973" s="2"/>
    </row>
    <row r="974" spans="1:28" ht="13.5" customHeight="1">
      <c r="A974" s="2"/>
      <c r="B974" s="3"/>
      <c r="C974" s="3"/>
      <c r="D974" s="35"/>
      <c r="E974" s="35"/>
      <c r="F974" s="35"/>
      <c r="G974" s="35"/>
      <c r="H974" s="3"/>
      <c r="I974" s="2"/>
      <c r="J974" s="2"/>
      <c r="K974" s="2"/>
      <c r="L974" s="2"/>
      <c r="M974" s="2"/>
      <c r="N974" s="2"/>
      <c r="O974" s="2"/>
      <c r="P974" s="2"/>
      <c r="Q974" s="2"/>
      <c r="R974" s="2"/>
      <c r="S974" s="2"/>
      <c r="T974" s="2"/>
      <c r="U974" s="2"/>
      <c r="V974" s="2"/>
      <c r="W974" s="2"/>
      <c r="X974" s="2"/>
      <c r="Y974" s="2"/>
      <c r="Z974" s="2"/>
      <c r="AA974" s="2"/>
      <c r="AB974" s="2"/>
    </row>
    <row r="975" spans="1:28" ht="13.5" customHeight="1">
      <c r="A975" s="2"/>
      <c r="B975" s="3"/>
      <c r="C975" s="3"/>
      <c r="D975" s="35"/>
      <c r="E975" s="35"/>
      <c r="F975" s="35"/>
      <c r="G975" s="35"/>
      <c r="H975" s="3"/>
      <c r="I975" s="2"/>
      <c r="J975" s="2"/>
      <c r="K975" s="2"/>
      <c r="L975" s="2"/>
      <c r="M975" s="2"/>
      <c r="N975" s="2"/>
      <c r="O975" s="2"/>
      <c r="P975" s="2"/>
      <c r="Q975" s="2"/>
      <c r="R975" s="2"/>
      <c r="S975" s="2"/>
      <c r="T975" s="2"/>
      <c r="U975" s="2"/>
      <c r="V975" s="2"/>
      <c r="W975" s="2"/>
      <c r="X975" s="2"/>
      <c r="Y975" s="2"/>
      <c r="Z975" s="2"/>
      <c r="AA975" s="2"/>
      <c r="AB975" s="2"/>
    </row>
    <row r="976" spans="1:28" ht="13.5" customHeight="1">
      <c r="A976" s="2"/>
      <c r="B976" s="3"/>
      <c r="C976" s="3"/>
      <c r="D976" s="35"/>
      <c r="E976" s="35"/>
      <c r="F976" s="35"/>
      <c r="G976" s="35"/>
      <c r="H976" s="3"/>
      <c r="I976" s="2"/>
      <c r="J976" s="2"/>
      <c r="K976" s="2"/>
      <c r="L976" s="2"/>
      <c r="M976" s="2"/>
      <c r="N976" s="2"/>
      <c r="O976" s="2"/>
      <c r="P976" s="2"/>
      <c r="Q976" s="2"/>
      <c r="R976" s="2"/>
      <c r="S976" s="2"/>
      <c r="T976" s="2"/>
      <c r="U976" s="2"/>
      <c r="V976" s="2"/>
      <c r="W976" s="2"/>
      <c r="X976" s="2"/>
      <c r="Y976" s="2"/>
      <c r="Z976" s="2"/>
      <c r="AA976" s="2"/>
      <c r="AB976" s="2"/>
    </row>
    <row r="977" spans="1:28" ht="13.5" customHeight="1">
      <c r="A977" s="2"/>
      <c r="B977" s="3"/>
      <c r="C977" s="3"/>
      <c r="D977" s="35"/>
      <c r="E977" s="35"/>
      <c r="F977" s="35"/>
      <c r="G977" s="35"/>
      <c r="H977" s="3"/>
      <c r="I977" s="2"/>
      <c r="J977" s="2"/>
      <c r="K977" s="2"/>
      <c r="L977" s="2"/>
      <c r="M977" s="2"/>
      <c r="N977" s="2"/>
      <c r="O977" s="2"/>
      <c r="P977" s="2"/>
      <c r="Q977" s="2"/>
      <c r="R977" s="2"/>
      <c r="S977" s="2"/>
      <c r="T977" s="2"/>
      <c r="U977" s="2"/>
      <c r="V977" s="2"/>
      <c r="W977" s="2"/>
      <c r="X977" s="2"/>
      <c r="Y977" s="2"/>
      <c r="Z977" s="2"/>
      <c r="AA977" s="2"/>
      <c r="AB977" s="2"/>
    </row>
    <row r="978" spans="1:28" ht="13.5" customHeight="1">
      <c r="A978" s="2"/>
      <c r="B978" s="3"/>
      <c r="C978" s="3"/>
      <c r="D978" s="35"/>
      <c r="E978" s="35"/>
      <c r="F978" s="35"/>
      <c r="G978" s="35"/>
      <c r="H978" s="3"/>
      <c r="I978" s="2"/>
      <c r="J978" s="2"/>
      <c r="K978" s="2"/>
      <c r="L978" s="2"/>
      <c r="M978" s="2"/>
      <c r="N978" s="2"/>
      <c r="O978" s="2"/>
      <c r="P978" s="2"/>
      <c r="Q978" s="2"/>
      <c r="R978" s="2"/>
      <c r="S978" s="2"/>
      <c r="T978" s="2"/>
      <c r="U978" s="2"/>
      <c r="V978" s="2"/>
      <c r="W978" s="2"/>
      <c r="X978" s="2"/>
      <c r="Y978" s="2"/>
      <c r="Z978" s="2"/>
      <c r="AA978" s="2"/>
      <c r="AB978" s="2"/>
    </row>
    <row r="979" spans="1:28" ht="13.5" customHeight="1">
      <c r="A979" s="2"/>
      <c r="B979" s="3"/>
      <c r="C979" s="3"/>
      <c r="D979" s="35"/>
      <c r="E979" s="35"/>
      <c r="F979" s="35"/>
      <c r="G979" s="35"/>
      <c r="H979" s="3"/>
      <c r="I979" s="2"/>
      <c r="J979" s="2"/>
      <c r="K979" s="2"/>
      <c r="L979" s="2"/>
      <c r="M979" s="2"/>
      <c r="N979" s="2"/>
      <c r="O979" s="2"/>
      <c r="P979" s="2"/>
      <c r="Q979" s="2"/>
      <c r="R979" s="2"/>
      <c r="S979" s="2"/>
      <c r="T979" s="2"/>
      <c r="U979" s="2"/>
      <c r="V979" s="2"/>
      <c r="W979" s="2"/>
      <c r="X979" s="2"/>
      <c r="Y979" s="2"/>
      <c r="Z979" s="2"/>
      <c r="AA979" s="2"/>
      <c r="AB979" s="2"/>
    </row>
    <row r="980" spans="1:28" ht="13.5" customHeight="1">
      <c r="A980" s="2"/>
      <c r="B980" s="3"/>
      <c r="C980" s="3"/>
      <c r="D980" s="35"/>
      <c r="E980" s="35"/>
      <c r="F980" s="35"/>
      <c r="G980" s="35"/>
      <c r="H980" s="3"/>
      <c r="I980" s="2"/>
      <c r="J980" s="2"/>
      <c r="K980" s="2"/>
      <c r="L980" s="2"/>
      <c r="M980" s="2"/>
      <c r="N980" s="2"/>
      <c r="O980" s="2"/>
      <c r="P980" s="2"/>
      <c r="Q980" s="2"/>
      <c r="R980" s="2"/>
      <c r="S980" s="2"/>
      <c r="T980" s="2"/>
      <c r="U980" s="2"/>
      <c r="V980" s="2"/>
      <c r="W980" s="2"/>
      <c r="X980" s="2"/>
      <c r="Y980" s="2"/>
      <c r="Z980" s="2"/>
      <c r="AA980" s="2"/>
      <c r="AB980" s="2"/>
    </row>
    <row r="981" spans="1:28" ht="13.5" customHeight="1">
      <c r="A981" s="2"/>
      <c r="B981" s="3"/>
      <c r="C981" s="3"/>
      <c r="D981" s="35"/>
      <c r="E981" s="35"/>
      <c r="F981" s="35"/>
      <c r="G981" s="35"/>
      <c r="H981" s="3"/>
      <c r="I981" s="2"/>
      <c r="J981" s="2"/>
      <c r="K981" s="2"/>
      <c r="L981" s="2"/>
      <c r="M981" s="2"/>
      <c r="N981" s="2"/>
      <c r="O981" s="2"/>
      <c r="P981" s="2"/>
      <c r="Q981" s="2"/>
      <c r="R981" s="2"/>
      <c r="S981" s="2"/>
      <c r="T981" s="2"/>
      <c r="U981" s="2"/>
      <c r="V981" s="2"/>
      <c r="W981" s="2"/>
      <c r="X981" s="2"/>
      <c r="Y981" s="2"/>
      <c r="Z981" s="2"/>
      <c r="AA981" s="2"/>
      <c r="AB981" s="2"/>
    </row>
    <row r="982" spans="1:28" ht="13.5" customHeight="1">
      <c r="A982" s="2"/>
      <c r="B982" s="3"/>
      <c r="C982" s="3"/>
      <c r="D982" s="35"/>
      <c r="E982" s="35"/>
      <c r="F982" s="35"/>
      <c r="G982" s="35"/>
      <c r="H982" s="3"/>
      <c r="I982" s="2"/>
      <c r="J982" s="2"/>
      <c r="K982" s="2"/>
      <c r="L982" s="2"/>
      <c r="M982" s="2"/>
      <c r="N982" s="2"/>
      <c r="O982" s="2"/>
      <c r="P982" s="2"/>
      <c r="Q982" s="2"/>
      <c r="R982" s="2"/>
      <c r="S982" s="2"/>
      <c r="T982" s="2"/>
      <c r="U982" s="2"/>
      <c r="V982" s="2"/>
      <c r="W982" s="2"/>
      <c r="X982" s="2"/>
      <c r="Y982" s="2"/>
      <c r="Z982" s="2"/>
      <c r="AA982" s="2"/>
      <c r="AB982" s="2"/>
    </row>
    <row r="983" spans="1:28" ht="13.5" customHeight="1">
      <c r="A983" s="2"/>
      <c r="B983" s="3"/>
      <c r="C983" s="3"/>
      <c r="D983" s="35"/>
      <c r="E983" s="35"/>
      <c r="F983" s="35"/>
      <c r="G983" s="35"/>
      <c r="H983" s="3"/>
      <c r="I983" s="2"/>
      <c r="J983" s="2"/>
      <c r="K983" s="2"/>
      <c r="L983" s="2"/>
      <c r="M983" s="2"/>
      <c r="N983" s="2"/>
      <c r="O983" s="2"/>
      <c r="P983" s="2"/>
      <c r="Q983" s="2"/>
      <c r="R983" s="2"/>
      <c r="S983" s="2"/>
      <c r="T983" s="2"/>
      <c r="U983" s="2"/>
      <c r="V983" s="2"/>
      <c r="W983" s="2"/>
      <c r="X983" s="2"/>
      <c r="Y983" s="2"/>
      <c r="Z983" s="2"/>
      <c r="AA983" s="2"/>
      <c r="AB983" s="2"/>
    </row>
    <row r="984" spans="1:28" ht="13.5" customHeight="1">
      <c r="A984" s="2"/>
      <c r="B984" s="3"/>
      <c r="C984" s="3"/>
      <c r="D984" s="35"/>
      <c r="E984" s="35"/>
      <c r="F984" s="35"/>
      <c r="G984" s="35"/>
      <c r="H984" s="3"/>
      <c r="I984" s="2"/>
      <c r="J984" s="2"/>
      <c r="K984" s="2"/>
      <c r="L984" s="2"/>
      <c r="M984" s="2"/>
      <c r="N984" s="2"/>
      <c r="O984" s="2"/>
      <c r="P984" s="2"/>
      <c r="Q984" s="2"/>
      <c r="R984" s="2"/>
      <c r="S984" s="2"/>
      <c r="T984" s="2"/>
      <c r="U984" s="2"/>
      <c r="V984" s="2"/>
      <c r="W984" s="2"/>
      <c r="X984" s="2"/>
      <c r="Y984" s="2"/>
      <c r="Z984" s="2"/>
      <c r="AA984" s="2"/>
      <c r="AB984" s="2"/>
    </row>
    <row r="985" spans="1:28" ht="13.5" customHeight="1">
      <c r="A985" s="2"/>
      <c r="B985" s="3"/>
      <c r="C985" s="3"/>
      <c r="D985" s="35"/>
      <c r="E985" s="35"/>
      <c r="F985" s="35"/>
      <c r="G985" s="35"/>
      <c r="H985" s="3"/>
      <c r="I985" s="2"/>
      <c r="J985" s="2"/>
      <c r="K985" s="2"/>
      <c r="L985" s="2"/>
      <c r="M985" s="2"/>
      <c r="N985" s="2"/>
      <c r="O985" s="2"/>
      <c r="P985" s="2"/>
      <c r="Q985" s="2"/>
      <c r="R985" s="2"/>
      <c r="S985" s="2"/>
      <c r="T985" s="2"/>
      <c r="U985" s="2"/>
      <c r="V985" s="2"/>
      <c r="W985" s="2"/>
      <c r="X985" s="2"/>
      <c r="Y985" s="2"/>
      <c r="Z985" s="2"/>
      <c r="AA985" s="2"/>
      <c r="AB985" s="2"/>
    </row>
    <row r="986" spans="1:28" ht="13.5" customHeight="1">
      <c r="A986" s="2"/>
      <c r="B986" s="3"/>
      <c r="C986" s="3"/>
      <c r="D986" s="35"/>
      <c r="E986" s="35"/>
      <c r="F986" s="35"/>
      <c r="G986" s="35"/>
      <c r="H986" s="3"/>
      <c r="I986" s="2"/>
      <c r="J986" s="2"/>
      <c r="K986" s="2"/>
      <c r="L986" s="2"/>
      <c r="M986" s="2"/>
      <c r="N986" s="2"/>
      <c r="O986" s="2"/>
      <c r="P986" s="2"/>
      <c r="Q986" s="2"/>
      <c r="R986" s="2"/>
      <c r="S986" s="2"/>
      <c r="T986" s="2"/>
      <c r="U986" s="2"/>
      <c r="V986" s="2"/>
      <c r="W986" s="2"/>
      <c r="X986" s="2"/>
      <c r="Y986" s="2"/>
      <c r="Z986" s="2"/>
      <c r="AA986" s="2"/>
      <c r="AB986" s="2"/>
    </row>
    <row r="987" spans="1:28" ht="13.5" customHeight="1">
      <c r="A987" s="2"/>
      <c r="B987" s="3"/>
      <c r="C987" s="3"/>
      <c r="D987" s="35"/>
      <c r="E987" s="35"/>
      <c r="F987" s="35"/>
      <c r="G987" s="35"/>
      <c r="H987" s="3"/>
      <c r="I987" s="2"/>
      <c r="J987" s="2"/>
      <c r="K987" s="2"/>
      <c r="L987" s="2"/>
      <c r="M987" s="2"/>
      <c r="N987" s="2"/>
      <c r="O987" s="2"/>
      <c r="P987" s="2"/>
      <c r="Q987" s="2"/>
      <c r="R987" s="2"/>
      <c r="S987" s="2"/>
      <c r="T987" s="2"/>
      <c r="U987" s="2"/>
      <c r="V987" s="2"/>
      <c r="W987" s="2"/>
      <c r="X987" s="2"/>
      <c r="Y987" s="2"/>
      <c r="Z987" s="2"/>
      <c r="AA987" s="2"/>
      <c r="AB987" s="2"/>
    </row>
    <row r="988" spans="1:28" ht="13.5" customHeight="1">
      <c r="A988" s="2"/>
      <c r="B988" s="3"/>
      <c r="C988" s="3"/>
      <c r="D988" s="35"/>
      <c r="E988" s="35"/>
      <c r="F988" s="35"/>
      <c r="G988" s="35"/>
      <c r="H988" s="3"/>
      <c r="I988" s="2"/>
      <c r="J988" s="2"/>
      <c r="K988" s="2"/>
      <c r="L988" s="2"/>
      <c r="M988" s="2"/>
      <c r="N988" s="2"/>
      <c r="O988" s="2"/>
      <c r="P988" s="2"/>
      <c r="Q988" s="2"/>
      <c r="R988" s="2"/>
      <c r="S988" s="2"/>
      <c r="T988" s="2"/>
      <c r="U988" s="2"/>
      <c r="V988" s="2"/>
      <c r="W988" s="2"/>
      <c r="X988" s="2"/>
      <c r="Y988" s="2"/>
      <c r="Z988" s="2"/>
      <c r="AA988" s="2"/>
      <c r="AB988" s="2"/>
    </row>
    <row r="989" spans="1:28" ht="13.5" customHeight="1">
      <c r="A989" s="2"/>
      <c r="B989" s="3"/>
      <c r="C989" s="3"/>
      <c r="D989" s="35"/>
      <c r="E989" s="35"/>
      <c r="F989" s="35"/>
      <c r="G989" s="35"/>
      <c r="H989" s="3"/>
      <c r="I989" s="2"/>
      <c r="J989" s="2"/>
      <c r="K989" s="2"/>
      <c r="L989" s="2"/>
      <c r="M989" s="2"/>
      <c r="N989" s="2"/>
      <c r="O989" s="2"/>
      <c r="P989" s="2"/>
      <c r="Q989" s="2"/>
      <c r="R989" s="2"/>
      <c r="S989" s="2"/>
      <c r="T989" s="2"/>
      <c r="U989" s="2"/>
      <c r="V989" s="2"/>
      <c r="W989" s="2"/>
      <c r="X989" s="2"/>
      <c r="Y989" s="2"/>
      <c r="Z989" s="2"/>
      <c r="AA989" s="2"/>
      <c r="AB989" s="2"/>
    </row>
    <row r="990" spans="1:28" ht="13.5" customHeight="1">
      <c r="A990" s="2"/>
      <c r="B990" s="3"/>
      <c r="C990" s="3"/>
      <c r="D990" s="35"/>
      <c r="E990" s="35"/>
      <c r="F990" s="35"/>
      <c r="G990" s="35"/>
      <c r="H990" s="3"/>
      <c r="I990" s="2"/>
      <c r="J990" s="2"/>
      <c r="K990" s="2"/>
      <c r="L990" s="2"/>
      <c r="M990" s="2"/>
      <c r="N990" s="2"/>
      <c r="O990" s="2"/>
      <c r="P990" s="2"/>
      <c r="Q990" s="2"/>
      <c r="R990" s="2"/>
      <c r="S990" s="2"/>
      <c r="T990" s="2"/>
      <c r="U990" s="2"/>
      <c r="V990" s="2"/>
      <c r="W990" s="2"/>
      <c r="X990" s="2"/>
      <c r="Y990" s="2"/>
      <c r="Z990" s="2"/>
      <c r="AA990" s="2"/>
      <c r="AB990" s="2"/>
    </row>
    <row r="991" spans="1:28" ht="13.5" customHeight="1">
      <c r="A991" s="2"/>
      <c r="B991" s="3"/>
      <c r="C991" s="3"/>
      <c r="D991" s="35"/>
      <c r="E991" s="35"/>
      <c r="F991" s="35"/>
      <c r="G991" s="35"/>
      <c r="H991" s="3"/>
      <c r="I991" s="2"/>
      <c r="J991" s="2"/>
      <c r="K991" s="2"/>
      <c r="L991" s="2"/>
      <c r="M991" s="2"/>
      <c r="N991" s="2"/>
      <c r="O991" s="2"/>
      <c r="P991" s="2"/>
      <c r="Q991" s="2"/>
      <c r="R991" s="2"/>
      <c r="S991" s="2"/>
      <c r="T991" s="2"/>
      <c r="U991" s="2"/>
      <c r="V991" s="2"/>
      <c r="W991" s="2"/>
      <c r="X991" s="2"/>
      <c r="Y991" s="2"/>
      <c r="Z991" s="2"/>
      <c r="AA991" s="2"/>
      <c r="AB991" s="2"/>
    </row>
    <row r="992" spans="1:28" ht="13.5" customHeight="1">
      <c r="A992" s="2"/>
      <c r="B992" s="3"/>
      <c r="C992" s="3"/>
      <c r="D992" s="35"/>
      <c r="E992" s="35"/>
      <c r="F992" s="35"/>
      <c r="G992" s="35"/>
      <c r="H992" s="3"/>
      <c r="I992" s="2"/>
      <c r="J992" s="2"/>
      <c r="K992" s="2"/>
      <c r="L992" s="2"/>
      <c r="M992" s="2"/>
      <c r="N992" s="2"/>
      <c r="O992" s="2"/>
      <c r="P992" s="2"/>
      <c r="Q992" s="2"/>
      <c r="R992" s="2"/>
      <c r="S992" s="2"/>
      <c r="T992" s="2"/>
      <c r="U992" s="2"/>
      <c r="V992" s="2"/>
      <c r="W992" s="2"/>
      <c r="X992" s="2"/>
      <c r="Y992" s="2"/>
      <c r="Z992" s="2"/>
      <c r="AA992" s="2"/>
      <c r="AB992" s="2"/>
    </row>
    <row r="993" spans="1:28" ht="13.5" customHeight="1">
      <c r="A993" s="2"/>
      <c r="B993" s="3"/>
      <c r="C993" s="3"/>
      <c r="D993" s="35"/>
      <c r="E993" s="35"/>
      <c r="F993" s="35"/>
      <c r="G993" s="35"/>
      <c r="H993" s="3"/>
      <c r="I993" s="2"/>
      <c r="J993" s="2"/>
      <c r="K993" s="2"/>
      <c r="L993" s="2"/>
      <c r="M993" s="2"/>
      <c r="N993" s="2"/>
      <c r="O993" s="2"/>
      <c r="P993" s="2"/>
      <c r="Q993" s="2"/>
      <c r="R993" s="2"/>
      <c r="S993" s="2"/>
      <c r="T993" s="2"/>
      <c r="U993" s="2"/>
      <c r="V993" s="2"/>
      <c r="W993" s="2"/>
      <c r="X993" s="2"/>
      <c r="Y993" s="2"/>
      <c r="Z993" s="2"/>
      <c r="AA993" s="2"/>
      <c r="AB993" s="2"/>
    </row>
    <row r="994" spans="1:28" ht="13.5" customHeight="1">
      <c r="A994" s="2"/>
      <c r="B994" s="3"/>
      <c r="C994" s="3"/>
      <c r="D994" s="35"/>
      <c r="E994" s="35"/>
      <c r="F994" s="35"/>
      <c r="G994" s="35"/>
      <c r="H994" s="3"/>
      <c r="I994" s="2"/>
      <c r="J994" s="2"/>
      <c r="K994" s="2"/>
      <c r="L994" s="2"/>
      <c r="M994" s="2"/>
      <c r="N994" s="2"/>
      <c r="O994" s="2"/>
      <c r="P994" s="2"/>
      <c r="Q994" s="2"/>
      <c r="R994" s="2"/>
      <c r="S994" s="2"/>
      <c r="T994" s="2"/>
      <c r="U994" s="2"/>
      <c r="V994" s="2"/>
      <c r="W994" s="2"/>
      <c r="X994" s="2"/>
      <c r="Y994" s="2"/>
      <c r="Z994" s="2"/>
      <c r="AA994" s="2"/>
      <c r="AB994" s="2"/>
    </row>
    <row r="995" spans="1:28" ht="13.5" customHeight="1">
      <c r="A995" s="2"/>
      <c r="B995" s="3"/>
      <c r="C995" s="3"/>
      <c r="D995" s="35"/>
      <c r="E995" s="35"/>
      <c r="F995" s="35"/>
      <c r="G995" s="35"/>
      <c r="H995" s="3"/>
      <c r="I995" s="2"/>
      <c r="J995" s="2"/>
      <c r="K995" s="2"/>
      <c r="L995" s="2"/>
      <c r="M995" s="2"/>
      <c r="N995" s="2"/>
      <c r="O995" s="2"/>
      <c r="P995" s="2"/>
      <c r="Q995" s="2"/>
      <c r="R995" s="2"/>
      <c r="S995" s="2"/>
      <c r="T995" s="2"/>
      <c r="U995" s="2"/>
      <c r="V995" s="2"/>
      <c r="W995" s="2"/>
      <c r="X995" s="2"/>
      <c r="Y995" s="2"/>
      <c r="Z995" s="2"/>
      <c r="AA995" s="2"/>
      <c r="AB995" s="2"/>
    </row>
    <row r="996" spans="1:28" ht="13.5" customHeight="1">
      <c r="A996" s="2"/>
      <c r="B996" s="3"/>
      <c r="C996" s="3"/>
      <c r="D996" s="35"/>
      <c r="E996" s="35"/>
      <c r="F996" s="35"/>
      <c r="G996" s="35"/>
      <c r="H996" s="3"/>
      <c r="I996" s="2"/>
      <c r="J996" s="2"/>
      <c r="K996" s="2"/>
      <c r="L996" s="2"/>
      <c r="M996" s="2"/>
      <c r="N996" s="2"/>
      <c r="O996" s="2"/>
      <c r="P996" s="2"/>
      <c r="Q996" s="2"/>
      <c r="R996" s="2"/>
      <c r="S996" s="2"/>
      <c r="T996" s="2"/>
      <c r="U996" s="2"/>
      <c r="V996" s="2"/>
      <c r="W996" s="2"/>
      <c r="X996" s="2"/>
      <c r="Y996" s="2"/>
      <c r="Z996" s="2"/>
      <c r="AA996" s="2"/>
      <c r="AB996" s="2"/>
    </row>
    <row r="997" spans="1:28" ht="13.5" customHeight="1">
      <c r="A997" s="2"/>
      <c r="B997" s="3"/>
      <c r="C997" s="3"/>
      <c r="D997" s="35"/>
      <c r="E997" s="35"/>
      <c r="F997" s="35"/>
      <c r="G997" s="35"/>
      <c r="H997" s="3"/>
      <c r="I997" s="2"/>
      <c r="J997" s="2"/>
      <c r="K997" s="2"/>
      <c r="L997" s="2"/>
      <c r="M997" s="2"/>
      <c r="N997" s="2"/>
      <c r="O997" s="2"/>
      <c r="P997" s="2"/>
      <c r="Q997" s="2"/>
      <c r="R997" s="2"/>
      <c r="S997" s="2"/>
      <c r="T997" s="2"/>
      <c r="U997" s="2"/>
      <c r="V997" s="2"/>
      <c r="W997" s="2"/>
      <c r="X997" s="2"/>
      <c r="Y997" s="2"/>
      <c r="Z997" s="2"/>
      <c r="AA997" s="2"/>
      <c r="AB997" s="2"/>
    </row>
    <row r="998" spans="1:28" ht="13.5" customHeight="1">
      <c r="A998" s="2"/>
      <c r="B998" s="3"/>
      <c r="C998" s="3"/>
      <c r="D998" s="35"/>
      <c r="E998" s="35"/>
      <c r="F998" s="35"/>
      <c r="G998" s="35"/>
      <c r="H998" s="3"/>
      <c r="I998" s="2"/>
      <c r="J998" s="2"/>
      <c r="K998" s="2"/>
      <c r="L998" s="2"/>
      <c r="M998" s="2"/>
      <c r="N998" s="2"/>
      <c r="O998" s="2"/>
      <c r="P998" s="2"/>
      <c r="Q998" s="2"/>
      <c r="R998" s="2"/>
      <c r="S998" s="2"/>
      <c r="T998" s="2"/>
      <c r="U998" s="2"/>
      <c r="V998" s="2"/>
      <c r="W998" s="2"/>
      <c r="X998" s="2"/>
      <c r="Y998" s="2"/>
      <c r="Z998" s="2"/>
      <c r="AA998" s="2"/>
      <c r="AB998" s="2"/>
    </row>
    <row r="999" spans="1:28" ht="13.5" customHeight="1">
      <c r="A999" s="2"/>
      <c r="B999" s="3"/>
      <c r="C999" s="3"/>
      <c r="D999" s="35"/>
      <c r="E999" s="35"/>
      <c r="F999" s="35"/>
      <c r="G999" s="35"/>
      <c r="H999" s="3"/>
      <c r="I999" s="2"/>
      <c r="J999" s="2"/>
      <c r="K999" s="2"/>
      <c r="L999" s="2"/>
      <c r="M999" s="2"/>
      <c r="N999" s="2"/>
      <c r="O999" s="2"/>
      <c r="P999" s="2"/>
      <c r="Q999" s="2"/>
      <c r="R999" s="2"/>
      <c r="S999" s="2"/>
      <c r="T999" s="2"/>
      <c r="U999" s="2"/>
      <c r="V999" s="2"/>
      <c r="W999" s="2"/>
      <c r="X999" s="2"/>
      <c r="Y999" s="2"/>
      <c r="Z999" s="2"/>
      <c r="AA999" s="2"/>
      <c r="AB999" s="2"/>
    </row>
    <row r="1000" spans="1:28" ht="13.5" customHeight="1">
      <c r="A1000" s="2"/>
      <c r="B1000" s="3"/>
      <c r="C1000" s="3"/>
      <c r="D1000" s="35"/>
      <c r="E1000" s="35"/>
      <c r="F1000" s="35"/>
      <c r="G1000" s="35"/>
      <c r="H1000" s="3"/>
      <c r="I1000" s="2"/>
      <c r="J1000" s="2"/>
      <c r="K1000" s="2"/>
      <c r="L1000" s="2"/>
      <c r="M1000" s="2"/>
      <c r="N1000" s="2"/>
      <c r="O1000" s="2"/>
      <c r="P1000" s="2"/>
      <c r="Q1000" s="2"/>
      <c r="R1000" s="2"/>
      <c r="S1000" s="2"/>
      <c r="T1000" s="2"/>
      <c r="U1000" s="2"/>
      <c r="V1000" s="2"/>
      <c r="W1000" s="2"/>
      <c r="X1000" s="2"/>
      <c r="Y1000" s="2"/>
      <c r="Z1000" s="2"/>
      <c r="AA1000" s="2"/>
      <c r="AB1000" s="2"/>
    </row>
    <row r="1001" spans="1:28" ht="13.5" customHeight="1">
      <c r="A1001" s="2"/>
      <c r="B1001" s="3"/>
      <c r="C1001" s="3"/>
      <c r="D1001" s="35"/>
      <c r="E1001" s="35"/>
      <c r="F1001" s="35"/>
      <c r="G1001" s="35"/>
      <c r="H1001" s="3"/>
      <c r="I1001" s="2"/>
      <c r="J1001" s="2"/>
      <c r="K1001" s="2"/>
      <c r="L1001" s="2"/>
      <c r="M1001" s="2"/>
      <c r="N1001" s="2"/>
      <c r="O1001" s="2"/>
      <c r="P1001" s="2"/>
      <c r="Q1001" s="2"/>
      <c r="R1001" s="2"/>
      <c r="S1001" s="2"/>
      <c r="T1001" s="2"/>
      <c r="U1001" s="2"/>
      <c r="V1001" s="2"/>
      <c r="W1001" s="2"/>
      <c r="X1001" s="2"/>
      <c r="Y1001" s="2"/>
      <c r="Z1001" s="2"/>
      <c r="AA1001" s="2"/>
      <c r="AB1001" s="2"/>
    </row>
    <row r="1002" spans="1:28" ht="13.5" customHeight="1">
      <c r="A1002" s="2"/>
      <c r="B1002" s="3"/>
      <c r="C1002" s="3"/>
      <c r="D1002" s="35"/>
      <c r="E1002" s="35"/>
      <c r="F1002" s="35"/>
      <c r="G1002" s="35"/>
      <c r="H1002" s="3"/>
      <c r="I1002" s="2"/>
      <c r="J1002" s="2"/>
      <c r="K1002" s="2"/>
      <c r="L1002" s="2"/>
      <c r="M1002" s="2"/>
      <c r="N1002" s="2"/>
      <c r="O1002" s="2"/>
      <c r="P1002" s="2"/>
      <c r="Q1002" s="2"/>
      <c r="R1002" s="2"/>
      <c r="S1002" s="2"/>
      <c r="T1002" s="2"/>
      <c r="U1002" s="2"/>
      <c r="V1002" s="2"/>
      <c r="W1002" s="2"/>
      <c r="X1002" s="2"/>
      <c r="Y1002" s="2"/>
      <c r="Z1002" s="2"/>
      <c r="AA1002" s="2"/>
      <c r="AB1002" s="2"/>
    </row>
    <row r="1003" spans="1:28" ht="13.5" customHeight="1">
      <c r="A1003" s="2"/>
      <c r="B1003" s="3"/>
      <c r="C1003" s="3"/>
      <c r="D1003" s="35"/>
      <c r="E1003" s="35"/>
      <c r="F1003" s="35"/>
      <c r="G1003" s="35"/>
      <c r="H1003" s="3"/>
      <c r="I1003" s="2"/>
      <c r="J1003" s="2"/>
      <c r="K1003" s="2"/>
      <c r="L1003" s="2"/>
      <c r="M1003" s="2"/>
      <c r="N1003" s="2"/>
      <c r="O1003" s="2"/>
      <c r="P1003" s="2"/>
      <c r="Q1003" s="2"/>
      <c r="R1003" s="2"/>
      <c r="S1003" s="2"/>
      <c r="T1003" s="2"/>
      <c r="U1003" s="2"/>
      <c r="V1003" s="2"/>
      <c r="W1003" s="2"/>
      <c r="X1003" s="2"/>
      <c r="Y1003" s="2"/>
      <c r="Z1003" s="2"/>
      <c r="AA1003" s="2"/>
      <c r="AB1003" s="2"/>
    </row>
    <row r="1004" spans="1:28" ht="13.5" customHeight="1">
      <c r="A1004" s="2"/>
      <c r="B1004" s="3"/>
      <c r="C1004" s="3"/>
      <c r="D1004" s="35"/>
      <c r="E1004" s="35"/>
      <c r="F1004" s="35"/>
      <c r="G1004" s="35"/>
      <c r="H1004" s="3"/>
      <c r="I1004" s="2"/>
      <c r="J1004" s="2"/>
      <c r="K1004" s="2"/>
      <c r="L1004" s="2"/>
      <c r="M1004" s="2"/>
      <c r="N1004" s="2"/>
      <c r="O1004" s="2"/>
      <c r="P1004" s="2"/>
      <c r="Q1004" s="2"/>
      <c r="R1004" s="2"/>
      <c r="S1004" s="2"/>
      <c r="T1004" s="2"/>
      <c r="U1004" s="2"/>
      <c r="V1004" s="2"/>
      <c r="W1004" s="2"/>
      <c r="X1004" s="2"/>
      <c r="Y1004" s="2"/>
      <c r="Z1004" s="2"/>
      <c r="AA1004" s="2"/>
      <c r="AB1004" s="2"/>
    </row>
    <row r="1005" spans="1:28" ht="13.5" customHeight="1">
      <c r="A1005" s="2"/>
      <c r="B1005" s="3"/>
      <c r="C1005" s="3"/>
      <c r="D1005" s="35"/>
      <c r="E1005" s="35"/>
      <c r="F1005" s="35"/>
      <c r="G1005" s="35"/>
      <c r="H1005" s="3"/>
      <c r="I1005" s="2"/>
      <c r="J1005" s="2"/>
      <c r="K1005" s="2"/>
      <c r="L1005" s="2"/>
      <c r="M1005" s="2"/>
      <c r="N1005" s="2"/>
      <c r="O1005" s="2"/>
      <c r="P1005" s="2"/>
      <c r="Q1005" s="2"/>
      <c r="R1005" s="2"/>
      <c r="S1005" s="2"/>
      <c r="T1005" s="2"/>
      <c r="U1005" s="2"/>
      <c r="V1005" s="2"/>
      <c r="W1005" s="2"/>
      <c r="X1005" s="2"/>
      <c r="Y1005" s="2"/>
      <c r="Z1005" s="2"/>
      <c r="AA1005" s="2"/>
      <c r="AB1005" s="2"/>
    </row>
    <row r="1006" spans="1:28" ht="13.5" customHeight="1">
      <c r="A1006" s="2"/>
      <c r="B1006" s="3"/>
      <c r="C1006" s="3"/>
      <c r="D1006" s="35"/>
      <c r="E1006" s="35"/>
      <c r="F1006" s="35"/>
      <c r="G1006" s="35"/>
      <c r="H1006" s="3"/>
      <c r="I1006" s="2"/>
      <c r="J1006" s="2"/>
      <c r="K1006" s="2"/>
      <c r="L1006" s="2"/>
      <c r="M1006" s="2"/>
      <c r="N1006" s="2"/>
      <c r="O1006" s="2"/>
      <c r="P1006" s="2"/>
      <c r="Q1006" s="2"/>
      <c r="R1006" s="2"/>
      <c r="S1006" s="2"/>
      <c r="T1006" s="2"/>
      <c r="U1006" s="2"/>
      <c r="V1006" s="2"/>
      <c r="W1006" s="2"/>
      <c r="X1006" s="2"/>
      <c r="Y1006" s="2"/>
      <c r="Z1006" s="2"/>
      <c r="AA1006" s="2"/>
      <c r="AB1006" s="2"/>
    </row>
    <row r="1007" spans="1:28" ht="13.5" customHeight="1">
      <c r="A1007" s="2"/>
      <c r="B1007" s="3"/>
      <c r="C1007" s="3"/>
      <c r="D1007" s="35"/>
      <c r="E1007" s="35"/>
      <c r="F1007" s="35"/>
      <c r="G1007" s="35"/>
      <c r="H1007" s="3"/>
      <c r="I1007" s="2"/>
      <c r="J1007" s="2"/>
      <c r="K1007" s="2"/>
      <c r="L1007" s="2"/>
      <c r="M1007" s="2"/>
      <c r="N1007" s="2"/>
      <c r="O1007" s="2"/>
      <c r="P1007" s="2"/>
      <c r="Q1007" s="2"/>
      <c r="R1007" s="2"/>
      <c r="S1007" s="2"/>
      <c r="T1007" s="2"/>
      <c r="U1007" s="2"/>
      <c r="V1007" s="2"/>
      <c r="W1007" s="2"/>
      <c r="X1007" s="2"/>
      <c r="Y1007" s="2"/>
      <c r="Z1007" s="2"/>
      <c r="AA1007" s="2"/>
      <c r="AB1007" s="2"/>
    </row>
    <row r="1008" spans="1:28" ht="13.5" customHeight="1">
      <c r="A1008" s="2"/>
      <c r="B1008" s="3"/>
      <c r="C1008" s="3"/>
      <c r="D1008" s="35"/>
      <c r="E1008" s="35"/>
      <c r="F1008" s="35"/>
      <c r="G1008" s="35"/>
      <c r="H1008" s="3"/>
      <c r="I1008" s="2"/>
      <c r="J1008" s="2"/>
      <c r="K1008" s="2"/>
      <c r="L1008" s="2"/>
      <c r="M1008" s="2"/>
      <c r="N1008" s="2"/>
      <c r="O1008" s="2"/>
      <c r="P1008" s="2"/>
      <c r="Q1008" s="2"/>
      <c r="R1008" s="2"/>
      <c r="S1008" s="2"/>
      <c r="T1008" s="2"/>
      <c r="U1008" s="2"/>
      <c r="V1008" s="2"/>
      <c r="W1008" s="2"/>
      <c r="X1008" s="2"/>
      <c r="Y1008" s="2"/>
      <c r="Z1008" s="2"/>
      <c r="AA1008" s="2"/>
      <c r="AB1008" s="2"/>
    </row>
    <row r="1009" spans="1:28" ht="13.5" customHeight="1">
      <c r="A1009" s="2"/>
      <c r="B1009" s="3"/>
      <c r="C1009" s="3"/>
      <c r="D1009" s="35"/>
      <c r="E1009" s="35"/>
      <c r="F1009" s="35"/>
      <c r="G1009" s="35"/>
      <c r="H1009" s="3"/>
      <c r="I1009" s="2"/>
      <c r="J1009" s="2"/>
      <c r="K1009" s="2"/>
      <c r="L1009" s="2"/>
      <c r="M1009" s="2"/>
      <c r="N1009" s="2"/>
      <c r="O1009" s="2"/>
      <c r="P1009" s="2"/>
      <c r="Q1009" s="2"/>
      <c r="R1009" s="2"/>
      <c r="S1009" s="2"/>
      <c r="T1009" s="2"/>
      <c r="U1009" s="2"/>
      <c r="V1009" s="2"/>
      <c r="W1009" s="2"/>
      <c r="X1009" s="2"/>
      <c r="Y1009" s="2"/>
      <c r="Z1009" s="2"/>
      <c r="AA1009" s="2"/>
      <c r="AB1009" s="2"/>
    </row>
    <row r="1010" spans="1:28" ht="13.5" customHeight="1">
      <c r="A1010" s="2"/>
      <c r="B1010" s="3"/>
      <c r="C1010" s="3"/>
      <c r="D1010" s="35"/>
      <c r="E1010" s="35"/>
      <c r="F1010" s="35"/>
      <c r="G1010" s="35"/>
      <c r="H1010" s="3"/>
      <c r="I1010" s="2"/>
      <c r="J1010" s="2"/>
      <c r="K1010" s="2"/>
      <c r="L1010" s="2"/>
      <c r="M1010" s="2"/>
      <c r="N1010" s="2"/>
      <c r="O1010" s="2"/>
      <c r="P1010" s="2"/>
      <c r="Q1010" s="2"/>
      <c r="R1010" s="2"/>
      <c r="S1010" s="2"/>
      <c r="T1010" s="2"/>
      <c r="U1010" s="2"/>
      <c r="V1010" s="2"/>
      <c r="W1010" s="2"/>
      <c r="X1010" s="2"/>
      <c r="Y1010" s="2"/>
      <c r="Z1010" s="2"/>
      <c r="AA1010" s="2"/>
      <c r="AB1010" s="2"/>
    </row>
  </sheetData>
  <sheetProtection algorithmName="SHA-512" hashValue="+noOHKqWT6j1H45rxCZIRj1mj33KzOO2bj+NV55esKe481HtSwbI0M5JyJZ3POcRg8ab+K++iZk6+SBqi46ERA==" saltValue="c3V7C2c8j61ivw/l08pWUA==" spinCount="100000" sheet="1" objects="1" scenarios="1"/>
  <mergeCells count="32">
    <mergeCell ref="C5:E5"/>
    <mergeCell ref="C8:E8"/>
    <mergeCell ref="D59:E59"/>
    <mergeCell ref="C69:C70"/>
    <mergeCell ref="D69:E70"/>
    <mergeCell ref="D39:E39"/>
    <mergeCell ref="D19:E19"/>
    <mergeCell ref="C9:E9"/>
    <mergeCell ref="B11:E11"/>
    <mergeCell ref="D116:E116"/>
    <mergeCell ref="D96:E96"/>
    <mergeCell ref="D104:E104"/>
    <mergeCell ref="D80:E80"/>
    <mergeCell ref="C88:C89"/>
    <mergeCell ref="D88:E89"/>
    <mergeCell ref="C104:C105"/>
    <mergeCell ref="B104:B105"/>
    <mergeCell ref="B4:E4"/>
    <mergeCell ref="B2:E2"/>
    <mergeCell ref="B46:B47"/>
    <mergeCell ref="C46:C47"/>
    <mergeCell ref="D46:E46"/>
    <mergeCell ref="C27:C28"/>
    <mergeCell ref="D27:E28"/>
    <mergeCell ref="C17:E17"/>
    <mergeCell ref="C12:E12"/>
    <mergeCell ref="C13:E13"/>
    <mergeCell ref="C14:E14"/>
    <mergeCell ref="C15:E15"/>
    <mergeCell ref="C16:E16"/>
    <mergeCell ref="C6:E6"/>
    <mergeCell ref="C7:E7"/>
  </mergeCells>
  <printOptions horizontalCentered="1"/>
  <pageMargins left="0.78740157480314965" right="0.78740157480314965" top="0.78740157480314965" bottom="0.78740157480314965" header="0" footer="0"/>
  <pageSetup paperSize="9" scale="77" fitToHeight="0" orientation="portrait" r:id="rId1"/>
  <headerFooter>
    <oddFooter>&amp;CPágina &amp;P de</oddFooter>
  </headerFooter>
  <rowBreaks count="1" manualBreakCount="1">
    <brk id="103" min="1"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34">
    <tabColor theme="9" tint="0.59999389629810485"/>
    <pageSetUpPr fitToPage="1"/>
  </sheetPr>
  <dimension ref="A1:AB1010"/>
  <sheetViews>
    <sheetView showGridLines="0" tabSelected="1" view="pageBreakPreview" topLeftCell="A90" zoomScale="70" zoomScaleNormal="100" zoomScaleSheetLayoutView="70" workbookViewId="0">
      <selection activeCell="I9" sqref="I9"/>
    </sheetView>
  </sheetViews>
  <sheetFormatPr defaultColWidth="12.5703125" defaultRowHeight="15" customHeight="1" outlineLevelRow="2"/>
  <cols>
    <col min="1" max="1" width="1.42578125" customWidth="1"/>
    <col min="2" max="2" width="64.7109375" customWidth="1"/>
    <col min="3" max="3" width="18.85546875" customWidth="1"/>
    <col min="4" max="4" width="13.7109375" customWidth="1"/>
    <col min="5" max="5" width="15.85546875" customWidth="1"/>
    <col min="6" max="6" width="13.7109375" customWidth="1"/>
    <col min="7" max="7" width="14.85546875" customWidth="1"/>
    <col min="8" max="8" width="7.42578125" customWidth="1"/>
    <col min="9" max="9" width="11.28515625" customWidth="1"/>
    <col min="10" max="10" width="12" customWidth="1"/>
    <col min="11" max="28" width="9.140625" customWidth="1"/>
  </cols>
  <sheetData>
    <row r="1" spans="1:28" ht="7.5" customHeight="1" thickBot="1">
      <c r="A1" s="2"/>
      <c r="B1" s="3"/>
      <c r="C1" s="3"/>
      <c r="D1" s="35"/>
      <c r="E1" s="35"/>
      <c r="F1" s="35"/>
      <c r="G1" s="35"/>
      <c r="H1" s="3"/>
      <c r="I1" s="2"/>
      <c r="J1" s="2"/>
      <c r="K1" s="2"/>
      <c r="L1" s="2"/>
      <c r="M1" s="2"/>
      <c r="N1" s="2"/>
      <c r="O1" s="2"/>
      <c r="P1" s="2"/>
      <c r="Q1" s="2"/>
      <c r="R1" s="2"/>
      <c r="S1" s="2"/>
      <c r="T1" s="2"/>
      <c r="U1" s="2"/>
      <c r="V1" s="2"/>
      <c r="W1" s="2"/>
      <c r="X1" s="2"/>
      <c r="Y1" s="2"/>
      <c r="Z1" s="2"/>
      <c r="AA1" s="2"/>
      <c r="AB1" s="2"/>
    </row>
    <row r="2" spans="1:28" ht="13.5" customHeight="1" thickBot="1">
      <c r="A2" s="2"/>
      <c r="B2" s="611" t="s">
        <v>59</v>
      </c>
      <c r="C2" s="612"/>
      <c r="D2" s="612"/>
      <c r="E2" s="613"/>
      <c r="F2" s="50"/>
      <c r="G2" s="50"/>
      <c r="H2" s="36"/>
      <c r="I2" s="2"/>
      <c r="J2" s="2"/>
      <c r="K2" s="2"/>
      <c r="L2" s="2"/>
      <c r="M2" s="2"/>
      <c r="N2" s="2"/>
      <c r="O2" s="2"/>
      <c r="P2" s="2"/>
      <c r="Q2" s="2"/>
      <c r="R2" s="2"/>
      <c r="S2" s="2"/>
      <c r="T2" s="2"/>
      <c r="U2" s="2"/>
      <c r="V2" s="2"/>
      <c r="W2" s="2"/>
      <c r="X2" s="2"/>
      <c r="Y2" s="2"/>
      <c r="Z2" s="2"/>
      <c r="AA2" s="2"/>
      <c r="AB2" s="2"/>
    </row>
    <row r="3" spans="1:28" ht="6.75" customHeight="1" thickBot="1">
      <c r="A3" s="2"/>
      <c r="B3" s="178"/>
      <c r="C3" s="93"/>
      <c r="D3" s="77"/>
      <c r="E3" s="77"/>
      <c r="F3" s="50"/>
      <c r="G3" s="50"/>
      <c r="H3" s="2"/>
      <c r="I3" s="2"/>
      <c r="J3" s="2"/>
      <c r="K3" s="2"/>
      <c r="L3" s="2"/>
      <c r="M3" s="2"/>
      <c r="N3" s="2"/>
      <c r="O3" s="2"/>
      <c r="P3" s="2"/>
      <c r="Q3" s="2"/>
      <c r="R3" s="2"/>
      <c r="S3" s="2"/>
      <c r="T3" s="2"/>
      <c r="U3" s="2"/>
      <c r="V3" s="2"/>
      <c r="W3" s="2"/>
      <c r="X3" s="2"/>
      <c r="Y3" s="2"/>
      <c r="Z3" s="2"/>
      <c r="AA3" s="2"/>
      <c r="AB3" s="2"/>
    </row>
    <row r="4" spans="1:28" ht="13.5" customHeight="1" thickBot="1">
      <c r="A4" s="50"/>
      <c r="B4" s="608" t="s">
        <v>166</v>
      </c>
      <c r="C4" s="609"/>
      <c r="D4" s="609"/>
      <c r="E4" s="610"/>
      <c r="F4" s="50"/>
      <c r="G4" s="50"/>
      <c r="H4" s="36"/>
      <c r="I4" s="50"/>
      <c r="J4" s="50"/>
      <c r="K4" s="50"/>
      <c r="L4" s="50"/>
      <c r="M4" s="50"/>
      <c r="N4" s="50"/>
      <c r="O4" s="50"/>
      <c r="P4" s="50"/>
      <c r="Q4" s="50"/>
      <c r="R4" s="50"/>
      <c r="S4" s="50"/>
      <c r="T4" s="50"/>
      <c r="U4" s="50"/>
      <c r="V4" s="50"/>
      <c r="W4" s="50"/>
      <c r="X4" s="50"/>
      <c r="Y4" s="50"/>
      <c r="Z4" s="50"/>
      <c r="AA4" s="50"/>
      <c r="AB4" s="50"/>
    </row>
    <row r="5" spans="1:28" ht="30.75" customHeight="1">
      <c r="A5" s="50"/>
      <c r="B5" s="227" t="s">
        <v>62</v>
      </c>
      <c r="C5" s="640" t="str">
        <f>PREENCHIMENTO!B25</f>
        <v>Vigilante posto B</v>
      </c>
      <c r="D5" s="641"/>
      <c r="E5" s="642"/>
      <c r="F5" s="50"/>
      <c r="G5" s="50"/>
      <c r="H5" s="36"/>
      <c r="I5" s="50"/>
      <c r="J5" s="50"/>
      <c r="K5" s="50"/>
      <c r="L5" s="50"/>
      <c r="M5" s="50"/>
      <c r="N5" s="50"/>
      <c r="O5" s="50"/>
      <c r="P5" s="50"/>
      <c r="Q5" s="50"/>
      <c r="R5" s="50"/>
      <c r="S5" s="50"/>
      <c r="T5" s="50"/>
      <c r="U5" s="50"/>
      <c r="V5" s="50"/>
      <c r="W5" s="50"/>
      <c r="X5" s="50"/>
      <c r="Y5" s="50"/>
      <c r="Z5" s="50"/>
      <c r="AA5" s="50"/>
      <c r="AB5" s="50"/>
    </row>
    <row r="6" spans="1:28" ht="13.5" customHeight="1">
      <c r="A6" s="50"/>
      <c r="B6" s="46" t="s">
        <v>167</v>
      </c>
      <c r="C6" s="632" t="str">
        <f>CONCATENATE("Posto dia (",VLOOKUP($C$5,PREENCHIMENTO!$B$23:$F$32,5,0)," H/dia)")</f>
        <v>Posto dia (12x36 (diurno) H/dia)</v>
      </c>
      <c r="D6" s="633"/>
      <c r="E6" s="634"/>
      <c r="F6" s="50"/>
      <c r="G6" s="50"/>
      <c r="H6" s="36"/>
      <c r="I6" s="50"/>
      <c r="J6" s="50"/>
      <c r="K6" s="50"/>
      <c r="L6" s="50"/>
      <c r="M6" s="50"/>
      <c r="N6" s="50"/>
      <c r="O6" s="50"/>
      <c r="P6" s="50"/>
      <c r="Q6" s="50"/>
      <c r="R6" s="50"/>
      <c r="S6" s="50"/>
      <c r="T6" s="50"/>
      <c r="U6" s="50"/>
      <c r="V6" s="50"/>
      <c r="W6" s="50"/>
      <c r="X6" s="50"/>
      <c r="Y6" s="50"/>
      <c r="Z6" s="50"/>
      <c r="AA6" s="50"/>
      <c r="AB6" s="50"/>
    </row>
    <row r="7" spans="1:28" ht="13.5" customHeight="1">
      <c r="A7" s="50"/>
      <c r="B7" s="226" t="s">
        <v>64</v>
      </c>
      <c r="C7" s="635" t="str">
        <f>VLOOKUP($C$5,PREENCHIMENTO!$B$23:$G$32,6,0)</f>
        <v>5173-30</v>
      </c>
      <c r="D7" s="636"/>
      <c r="E7" s="637"/>
      <c r="F7" s="50"/>
      <c r="G7" s="50"/>
      <c r="H7" s="36"/>
      <c r="I7" s="50"/>
      <c r="J7" s="50"/>
      <c r="K7" s="50"/>
      <c r="L7" s="50"/>
      <c r="M7" s="50"/>
      <c r="N7" s="50"/>
      <c r="O7" s="50"/>
      <c r="P7" s="50"/>
      <c r="Q7" s="50"/>
      <c r="R7" s="50"/>
      <c r="S7" s="50"/>
      <c r="T7" s="50"/>
      <c r="U7" s="50"/>
      <c r="V7" s="50"/>
      <c r="W7" s="50"/>
      <c r="X7" s="50"/>
      <c r="Y7" s="50"/>
      <c r="Z7" s="50"/>
      <c r="AA7" s="50"/>
      <c r="AB7" s="50"/>
    </row>
    <row r="8" spans="1:28" ht="13.5" customHeight="1">
      <c r="A8" s="50"/>
      <c r="B8" s="46" t="s">
        <v>65</v>
      </c>
      <c r="C8" s="635">
        <f>VLOOKUP($C$5,PREENCHIMENTO!$B$23:$F$32,2,0)</f>
        <v>3156.19</v>
      </c>
      <c r="D8" s="636"/>
      <c r="E8" s="637"/>
      <c r="F8" s="50"/>
      <c r="G8" s="50"/>
      <c r="H8" s="36"/>
      <c r="I8" s="50"/>
      <c r="J8" s="50"/>
      <c r="K8" s="50"/>
      <c r="L8" s="50"/>
      <c r="M8" s="50"/>
      <c r="N8" s="50"/>
      <c r="O8" s="50"/>
      <c r="P8" s="50"/>
      <c r="Q8" s="50"/>
      <c r="R8" s="50"/>
      <c r="S8" s="50"/>
      <c r="T8" s="50"/>
      <c r="U8" s="50"/>
      <c r="V8" s="50"/>
      <c r="W8" s="50"/>
      <c r="X8" s="50"/>
      <c r="Y8" s="50"/>
      <c r="Z8" s="50"/>
      <c r="AA8" s="50"/>
      <c r="AB8" s="50"/>
    </row>
    <row r="9" spans="1:28" ht="13.5" customHeight="1" thickBot="1">
      <c r="A9" s="50"/>
      <c r="B9" s="47" t="s">
        <v>63</v>
      </c>
      <c r="C9" s="643">
        <f>VLOOKUP($C$5,PREENCHIMENTO!$B$23:$F$32,4,0)</f>
        <v>18</v>
      </c>
      <c r="D9" s="644"/>
      <c r="E9" s="645"/>
      <c r="F9" s="50"/>
      <c r="G9" s="50"/>
      <c r="H9" s="36"/>
      <c r="I9" s="50"/>
      <c r="J9" s="50"/>
      <c r="K9" s="50"/>
      <c r="L9" s="50"/>
      <c r="M9" s="50"/>
      <c r="N9" s="50"/>
      <c r="O9" s="50"/>
      <c r="P9" s="50"/>
      <c r="Q9" s="50"/>
      <c r="R9" s="50"/>
      <c r="S9" s="50"/>
      <c r="T9" s="50"/>
      <c r="U9" s="50"/>
      <c r="V9" s="50"/>
      <c r="W9" s="50"/>
      <c r="X9" s="50"/>
      <c r="Y9" s="50"/>
      <c r="Z9" s="50"/>
      <c r="AA9" s="50"/>
      <c r="AB9" s="50"/>
    </row>
    <row r="10" spans="1:28" ht="6.75" customHeight="1" thickBot="1">
      <c r="A10" s="2"/>
      <c r="B10" s="178"/>
      <c r="C10" s="93"/>
      <c r="D10" s="77"/>
      <c r="E10" s="77"/>
      <c r="F10" s="77"/>
      <c r="G10" s="50"/>
      <c r="H10" s="2"/>
      <c r="I10" s="2"/>
      <c r="J10" s="2"/>
      <c r="K10" s="2"/>
      <c r="L10" s="2"/>
      <c r="M10" s="2"/>
      <c r="N10" s="2"/>
      <c r="O10" s="2"/>
      <c r="P10" s="2"/>
      <c r="Q10" s="2"/>
      <c r="R10" s="2"/>
      <c r="S10" s="2"/>
      <c r="T10" s="2"/>
      <c r="U10" s="2"/>
      <c r="V10" s="2"/>
      <c r="W10" s="2"/>
      <c r="X10" s="2"/>
      <c r="Y10" s="2"/>
      <c r="Z10" s="2"/>
      <c r="AA10" s="2"/>
      <c r="AB10" s="2"/>
    </row>
    <row r="11" spans="1:28" ht="15" customHeight="1" thickBot="1">
      <c r="A11" s="2"/>
      <c r="B11" s="608" t="s">
        <v>2</v>
      </c>
      <c r="C11" s="609"/>
      <c r="D11" s="609"/>
      <c r="E11" s="610"/>
      <c r="H11" s="37"/>
      <c r="I11" s="2"/>
      <c r="J11" s="2"/>
      <c r="K11" s="2"/>
      <c r="L11" s="2"/>
      <c r="M11" s="2"/>
      <c r="N11" s="2"/>
      <c r="O11" s="2"/>
      <c r="P11" s="2"/>
      <c r="Q11" s="2"/>
      <c r="R11" s="2"/>
      <c r="S11" s="2"/>
      <c r="T11" s="2"/>
      <c r="U11" s="2"/>
      <c r="V11" s="2"/>
      <c r="W11" s="2"/>
      <c r="X11" s="2"/>
      <c r="Y11" s="2"/>
      <c r="Z11" s="2"/>
      <c r="AA11" s="2"/>
      <c r="AB11" s="2"/>
    </row>
    <row r="12" spans="1:28" ht="15" customHeight="1">
      <c r="A12" s="2"/>
      <c r="B12" s="91" t="s">
        <v>30</v>
      </c>
      <c r="C12" s="626">
        <f>PREENCHIMENTO!C20</f>
        <v>0</v>
      </c>
      <c r="D12" s="627"/>
      <c r="E12" s="628"/>
      <c r="H12" s="38"/>
      <c r="I12" s="2"/>
      <c r="J12" s="2"/>
      <c r="K12" s="2"/>
      <c r="L12" s="2"/>
      <c r="M12" s="2"/>
      <c r="N12" s="2"/>
      <c r="O12" s="2"/>
      <c r="P12" s="2"/>
      <c r="Q12" s="2"/>
      <c r="R12" s="2"/>
      <c r="S12" s="2"/>
      <c r="T12" s="2"/>
      <c r="U12" s="2"/>
      <c r="V12" s="2"/>
      <c r="W12" s="2"/>
      <c r="X12" s="2"/>
      <c r="Y12" s="2"/>
      <c r="Z12" s="2"/>
      <c r="AA12" s="2"/>
      <c r="AB12" s="2"/>
    </row>
    <row r="13" spans="1:28" ht="15" customHeight="1">
      <c r="A13" s="2"/>
      <c r="B13" s="60" t="s">
        <v>60</v>
      </c>
      <c r="C13" s="629" t="s">
        <v>5</v>
      </c>
      <c r="D13" s="630"/>
      <c r="E13" s="631"/>
      <c r="H13" s="37"/>
      <c r="I13" s="2"/>
      <c r="J13" s="2"/>
      <c r="K13" s="2"/>
      <c r="L13" s="2"/>
      <c r="M13" s="2"/>
      <c r="N13" s="2"/>
      <c r="O13" s="2"/>
      <c r="P13" s="2"/>
      <c r="Q13" s="2"/>
      <c r="R13" s="2"/>
      <c r="S13" s="2"/>
      <c r="T13" s="2"/>
      <c r="U13" s="2"/>
      <c r="V13" s="2"/>
      <c r="W13" s="2"/>
      <c r="X13" s="2"/>
      <c r="Y13" s="2"/>
      <c r="Z13" s="2"/>
      <c r="AA13" s="2"/>
      <c r="AB13" s="2"/>
    </row>
    <row r="14" spans="1:28" ht="15" customHeight="1">
      <c r="A14" s="2"/>
      <c r="B14" s="60" t="s">
        <v>37</v>
      </c>
      <c r="C14" s="629">
        <f>PREENCHIMENTO!C51</f>
        <v>0</v>
      </c>
      <c r="D14" s="630"/>
      <c r="E14" s="631"/>
      <c r="H14" s="37"/>
      <c r="I14" s="2"/>
      <c r="J14" s="2"/>
      <c r="K14" s="2"/>
      <c r="L14" s="2"/>
      <c r="M14" s="2"/>
      <c r="N14" s="2"/>
      <c r="O14" s="2"/>
      <c r="P14" s="2"/>
      <c r="Q14" s="2"/>
      <c r="R14" s="2"/>
      <c r="S14" s="2"/>
      <c r="T14" s="2"/>
      <c r="U14" s="2"/>
      <c r="V14" s="2"/>
      <c r="W14" s="2"/>
      <c r="X14" s="2"/>
      <c r="Y14" s="2"/>
      <c r="Z14" s="2"/>
      <c r="AA14" s="2"/>
      <c r="AB14" s="2"/>
    </row>
    <row r="15" spans="1:28" ht="15" customHeight="1">
      <c r="A15" s="2"/>
      <c r="B15" s="179" t="s">
        <v>38</v>
      </c>
      <c r="C15" s="629">
        <f>PREENCHIMENTO!C52</f>
        <v>0</v>
      </c>
      <c r="D15" s="630"/>
      <c r="E15" s="631"/>
      <c r="H15" s="37"/>
      <c r="I15" s="2"/>
      <c r="J15" s="2"/>
      <c r="K15" s="2"/>
      <c r="L15" s="2"/>
      <c r="M15" s="2"/>
      <c r="N15" s="2"/>
      <c r="O15" s="2"/>
      <c r="P15" s="2"/>
      <c r="Q15" s="2"/>
      <c r="R15" s="2"/>
      <c r="S15" s="2"/>
      <c r="T15" s="2"/>
      <c r="U15" s="2"/>
      <c r="V15" s="2"/>
      <c r="W15" s="2"/>
      <c r="X15" s="2"/>
      <c r="Y15" s="2"/>
      <c r="Z15" s="2"/>
      <c r="AA15" s="2"/>
      <c r="AB15" s="2"/>
    </row>
    <row r="16" spans="1:28" ht="15" customHeight="1">
      <c r="A16" s="2"/>
      <c r="B16" s="60" t="s">
        <v>39</v>
      </c>
      <c r="C16" s="629">
        <f>PREENCHIMENTO!C53</f>
        <v>0</v>
      </c>
      <c r="D16" s="630"/>
      <c r="E16" s="631"/>
      <c r="H16" s="39"/>
      <c r="I16" s="2"/>
      <c r="J16" s="2"/>
      <c r="K16" s="2"/>
      <c r="L16" s="2"/>
      <c r="M16" s="2"/>
      <c r="N16" s="2"/>
      <c r="O16" s="2"/>
      <c r="P16" s="2"/>
      <c r="Q16" s="2"/>
      <c r="R16" s="2"/>
      <c r="S16" s="2"/>
      <c r="T16" s="2"/>
      <c r="U16" s="2"/>
      <c r="V16" s="2"/>
      <c r="W16" s="2"/>
      <c r="X16" s="2"/>
      <c r="Y16" s="2"/>
      <c r="Z16" s="2"/>
      <c r="AA16" s="2"/>
      <c r="AB16" s="2"/>
    </row>
    <row r="17" spans="1:28" ht="15" customHeight="1" thickBot="1">
      <c r="A17" s="2"/>
      <c r="B17" s="228" t="s">
        <v>61</v>
      </c>
      <c r="C17" s="623">
        <f>PREENCHIMENTO!$C$42</f>
        <v>12</v>
      </c>
      <c r="D17" s="624"/>
      <c r="E17" s="625"/>
      <c r="H17" s="37"/>
      <c r="I17" s="2"/>
      <c r="J17" s="2"/>
      <c r="K17" s="2"/>
      <c r="L17" s="2"/>
      <c r="M17" s="2"/>
      <c r="N17" s="2"/>
      <c r="O17" s="2"/>
      <c r="P17" s="2"/>
      <c r="Q17" s="2"/>
      <c r="R17" s="2"/>
      <c r="S17" s="2"/>
      <c r="T17" s="2"/>
      <c r="U17" s="2"/>
      <c r="V17" s="2"/>
      <c r="W17" s="2"/>
      <c r="X17" s="2"/>
      <c r="Y17" s="2"/>
      <c r="Z17" s="2"/>
      <c r="AA17" s="2"/>
      <c r="AB17" s="2"/>
    </row>
    <row r="18" spans="1:28" ht="6.75" customHeight="1" thickBot="1">
      <c r="A18" s="2"/>
      <c r="B18" s="178"/>
      <c r="C18" s="93"/>
      <c r="D18" s="77"/>
      <c r="E18" s="77"/>
      <c r="F18" s="77"/>
      <c r="G18" s="50"/>
      <c r="H18" s="2"/>
      <c r="I18" s="2"/>
      <c r="J18" s="2"/>
      <c r="K18" s="2"/>
      <c r="L18" s="2"/>
      <c r="M18" s="2"/>
      <c r="N18" s="2"/>
      <c r="O18" s="2"/>
      <c r="P18" s="2"/>
      <c r="Q18" s="2"/>
      <c r="R18" s="2"/>
      <c r="S18" s="2"/>
      <c r="T18" s="2"/>
      <c r="U18" s="2"/>
      <c r="V18" s="2"/>
      <c r="W18" s="2"/>
      <c r="X18" s="2"/>
      <c r="Y18" s="2"/>
      <c r="Z18" s="2"/>
      <c r="AA18" s="2"/>
      <c r="AB18" s="2"/>
    </row>
    <row r="19" spans="1:28" ht="51">
      <c r="A19" s="2"/>
      <c r="B19" s="133" t="s">
        <v>67</v>
      </c>
      <c r="C19" s="134" t="s">
        <v>66</v>
      </c>
      <c r="D19" s="638" t="s">
        <v>205</v>
      </c>
      <c r="E19" s="639"/>
      <c r="F19" s="2"/>
      <c r="G19" s="2"/>
      <c r="H19" s="2"/>
      <c r="I19" s="2"/>
      <c r="J19" s="2"/>
      <c r="K19" s="2"/>
      <c r="L19" s="2"/>
      <c r="M19" s="2"/>
      <c r="N19" s="2"/>
      <c r="O19" s="2"/>
      <c r="P19" s="2"/>
      <c r="Q19" s="2"/>
      <c r="R19" s="2"/>
      <c r="S19" s="2"/>
      <c r="T19" s="2"/>
      <c r="U19" s="2"/>
      <c r="V19" s="2"/>
      <c r="W19" s="2"/>
      <c r="X19" s="2"/>
    </row>
    <row r="20" spans="1:28" ht="15" customHeight="1" outlineLevel="1">
      <c r="A20" s="2"/>
      <c r="B20" s="109" t="s">
        <v>32</v>
      </c>
      <c r="C20" s="98" t="s">
        <v>164</v>
      </c>
      <c r="D20" s="222" t="s">
        <v>168</v>
      </c>
      <c r="E20" s="306">
        <f>C8</f>
        <v>3156.19</v>
      </c>
      <c r="F20" s="2"/>
      <c r="G20" s="2"/>
      <c r="H20" s="2"/>
      <c r="I20" s="2"/>
      <c r="J20" s="2"/>
      <c r="K20" s="2"/>
      <c r="L20" s="2"/>
      <c r="M20" s="2"/>
      <c r="N20" s="2"/>
      <c r="O20" s="2"/>
      <c r="P20" s="2"/>
      <c r="Q20" s="2"/>
      <c r="R20" s="2"/>
      <c r="S20" s="2"/>
      <c r="T20" s="2"/>
      <c r="U20" s="2"/>
      <c r="V20" s="2"/>
      <c r="W20" s="2"/>
      <c r="X20" s="2"/>
    </row>
    <row r="21" spans="1:28" ht="15" customHeight="1" outlineLevel="1">
      <c r="A21" s="50"/>
      <c r="B21" s="239" t="s">
        <v>265</v>
      </c>
      <c r="C21" s="98" t="s">
        <v>164</v>
      </c>
      <c r="D21" s="222" t="s">
        <v>168</v>
      </c>
      <c r="E21" s="306">
        <f>VLOOKUP($C$5,PREENCHIMENTO!$B$23:$D$32,3,0)</f>
        <v>946.85699999999997</v>
      </c>
      <c r="F21" s="50"/>
      <c r="G21" s="50"/>
      <c r="H21" s="50"/>
      <c r="I21" s="50"/>
      <c r="J21" s="50"/>
      <c r="K21" s="50"/>
      <c r="L21" s="50"/>
      <c r="M21" s="50"/>
      <c r="N21" s="50"/>
      <c r="O21" s="50"/>
      <c r="P21" s="50"/>
      <c r="Q21" s="50"/>
      <c r="R21" s="50"/>
      <c r="S21" s="50"/>
      <c r="T21" s="50"/>
      <c r="U21" s="50"/>
      <c r="V21" s="50"/>
      <c r="W21" s="50"/>
      <c r="X21" s="50"/>
    </row>
    <row r="22" spans="1:28" ht="15" customHeight="1" outlineLevel="1">
      <c r="A22" s="50"/>
      <c r="B22" s="400" t="s">
        <v>311</v>
      </c>
      <c r="C22" s="98" t="s">
        <v>164</v>
      </c>
      <c r="D22" s="222" t="s">
        <v>309</v>
      </c>
      <c r="E22" s="306">
        <v>0</v>
      </c>
      <c r="F22" s="92"/>
      <c r="G22" s="92"/>
      <c r="H22" s="92"/>
      <c r="I22" s="92"/>
      <c r="J22" s="92"/>
      <c r="K22" s="92"/>
      <c r="L22" s="92"/>
      <c r="M22" s="50"/>
      <c r="N22" s="50"/>
      <c r="O22" s="50"/>
      <c r="P22" s="50"/>
      <c r="Q22" s="50"/>
      <c r="R22" s="50"/>
      <c r="S22" s="50"/>
      <c r="T22" s="50"/>
      <c r="U22" s="50"/>
      <c r="V22" s="50"/>
      <c r="W22" s="50"/>
      <c r="X22" s="50"/>
    </row>
    <row r="23" spans="1:28" ht="15" customHeight="1" outlineLevel="1">
      <c r="A23" s="50"/>
      <c r="B23" s="327" t="s">
        <v>308</v>
      </c>
      <c r="C23" s="98" t="s">
        <v>164</v>
      </c>
      <c r="D23" s="222" t="s">
        <v>168</v>
      </c>
      <c r="E23" s="306">
        <f>ROUND((E20+E21+E22)*0.02,2)</f>
        <v>82.06</v>
      </c>
      <c r="F23" s="92"/>
      <c r="G23" s="92"/>
      <c r="H23" s="92"/>
      <c r="I23" s="92"/>
      <c r="J23" s="92"/>
      <c r="K23" s="92"/>
      <c r="L23" s="92"/>
      <c r="M23" s="50"/>
      <c r="N23" s="50"/>
      <c r="O23" s="50"/>
      <c r="P23" s="50"/>
      <c r="Q23" s="50"/>
      <c r="R23" s="50"/>
      <c r="S23" s="50"/>
      <c r="T23" s="50"/>
      <c r="U23" s="50"/>
      <c r="V23" s="50"/>
      <c r="W23" s="50"/>
      <c r="X23" s="50"/>
    </row>
    <row r="24" spans="1:28" ht="15" customHeight="1" outlineLevel="1">
      <c r="A24" s="50"/>
      <c r="B24" s="328" t="s">
        <v>310</v>
      </c>
      <c r="C24" s="329" t="s">
        <v>164</v>
      </c>
      <c r="D24" s="330" t="s">
        <v>168</v>
      </c>
      <c r="E24" s="331">
        <f>ROUND((E20+E21+E22)*0.02,2)</f>
        <v>82.06</v>
      </c>
      <c r="F24" s="92"/>
      <c r="G24" s="92"/>
      <c r="H24" s="92"/>
      <c r="I24" s="92"/>
      <c r="J24" s="92"/>
      <c r="K24" s="92"/>
      <c r="L24" s="92"/>
      <c r="M24" s="50"/>
      <c r="N24" s="50"/>
      <c r="O24" s="50"/>
      <c r="P24" s="50"/>
      <c r="Q24" s="50"/>
      <c r="R24" s="50"/>
      <c r="S24" s="50"/>
      <c r="T24" s="50"/>
      <c r="U24" s="50"/>
      <c r="V24" s="50"/>
      <c r="W24" s="50"/>
      <c r="X24" s="50"/>
    </row>
    <row r="25" spans="1:28" ht="15" customHeight="1" thickBot="1">
      <c r="A25" s="3"/>
      <c r="B25" s="97" t="s">
        <v>68</v>
      </c>
      <c r="C25" s="101" t="s">
        <v>69</v>
      </c>
      <c r="D25" s="117" t="s">
        <v>165</v>
      </c>
      <c r="E25" s="106">
        <f>ROUND(SUM(D20:E24),2)</f>
        <v>4267.17</v>
      </c>
      <c r="F25" s="40"/>
      <c r="G25" s="2"/>
      <c r="H25" s="2"/>
      <c r="I25" s="2"/>
      <c r="J25" s="2"/>
      <c r="K25" s="2"/>
      <c r="L25" s="2"/>
      <c r="M25" s="2"/>
      <c r="N25" s="2"/>
      <c r="O25" s="2"/>
      <c r="P25" s="2"/>
      <c r="Q25" s="2"/>
      <c r="R25" s="2"/>
      <c r="S25" s="2"/>
      <c r="T25" s="2"/>
      <c r="U25" s="2"/>
      <c r="V25" s="2"/>
      <c r="W25" s="2"/>
      <c r="X25" s="2"/>
    </row>
    <row r="26" spans="1:28" ht="6.75" customHeight="1" thickBot="1">
      <c r="A26" s="2"/>
      <c r="B26" s="178"/>
      <c r="C26" s="93"/>
      <c r="D26" s="77"/>
      <c r="E26" s="77"/>
      <c r="F26" s="2"/>
      <c r="G26" s="2"/>
      <c r="H26" s="2"/>
      <c r="I26" s="2"/>
      <c r="J26" s="2"/>
      <c r="K26" s="2"/>
      <c r="L26" s="2"/>
      <c r="M26" s="2"/>
      <c r="N26" s="2"/>
      <c r="O26" s="2"/>
      <c r="P26" s="2"/>
      <c r="Q26" s="2"/>
      <c r="R26" s="2"/>
      <c r="S26" s="2"/>
      <c r="T26" s="2"/>
      <c r="U26" s="2"/>
      <c r="V26" s="2"/>
      <c r="W26" s="2"/>
      <c r="X26" s="2"/>
    </row>
    <row r="27" spans="1:28" ht="30" customHeight="1">
      <c r="A27" s="2"/>
      <c r="B27" s="135" t="s">
        <v>70</v>
      </c>
      <c r="C27" s="616" t="s">
        <v>66</v>
      </c>
      <c r="D27" s="614" t="s">
        <v>205</v>
      </c>
      <c r="E27" s="620"/>
      <c r="F27" s="2"/>
      <c r="G27" s="2"/>
      <c r="H27" s="2"/>
      <c r="I27" s="2"/>
      <c r="J27" s="2"/>
      <c r="K27" s="2"/>
      <c r="L27" s="2"/>
      <c r="M27" s="2"/>
      <c r="N27" s="2"/>
      <c r="O27" s="2"/>
      <c r="P27" s="2"/>
      <c r="Q27" s="2"/>
      <c r="R27" s="2"/>
      <c r="S27" s="2"/>
      <c r="T27" s="2"/>
      <c r="U27" s="2"/>
      <c r="V27" s="2"/>
      <c r="W27" s="2"/>
      <c r="X27" s="2"/>
    </row>
    <row r="28" spans="1:28" ht="30" customHeight="1" outlineLevel="1">
      <c r="A28" s="2"/>
      <c r="B28" s="136" t="s">
        <v>71</v>
      </c>
      <c r="C28" s="617"/>
      <c r="D28" s="621"/>
      <c r="E28" s="622"/>
      <c r="F28" s="2"/>
      <c r="G28" s="2"/>
      <c r="H28" s="2"/>
      <c r="I28" s="2"/>
      <c r="J28" s="2"/>
      <c r="K28" s="2"/>
      <c r="L28" s="2"/>
      <c r="M28" s="2"/>
      <c r="N28" s="2"/>
      <c r="O28" s="2"/>
      <c r="P28" s="2"/>
      <c r="Q28" s="2"/>
      <c r="R28" s="2"/>
      <c r="S28" s="2"/>
      <c r="T28" s="2"/>
      <c r="U28" s="2"/>
      <c r="V28" s="2"/>
      <c r="W28" s="2"/>
      <c r="X28" s="2"/>
    </row>
    <row r="29" spans="1:28" ht="15" customHeight="1" outlineLevel="1">
      <c r="A29" s="2"/>
      <c r="B29" s="107" t="s">
        <v>72</v>
      </c>
      <c r="C29" s="100" t="s">
        <v>164</v>
      </c>
      <c r="D29" s="102">
        <v>0.2</v>
      </c>
      <c r="E29" s="103">
        <f>ROUND(D29*E$25,2)</f>
        <v>853.43</v>
      </c>
      <c r="F29" s="2"/>
      <c r="G29" s="2"/>
      <c r="H29" s="2"/>
      <c r="I29" s="2"/>
      <c r="J29" s="2"/>
      <c r="K29" s="2"/>
      <c r="L29" s="2"/>
      <c r="M29" s="2"/>
      <c r="N29" s="2"/>
      <c r="O29" s="2"/>
      <c r="P29" s="2"/>
      <c r="Q29" s="2"/>
      <c r="R29" s="2"/>
      <c r="S29" s="2"/>
      <c r="T29" s="2"/>
      <c r="U29" s="2"/>
      <c r="V29" s="2"/>
      <c r="W29" s="2"/>
      <c r="X29" s="2"/>
    </row>
    <row r="30" spans="1:28" ht="15" customHeight="1" outlineLevel="1">
      <c r="A30" s="2"/>
      <c r="B30" s="107" t="s">
        <v>73</v>
      </c>
      <c r="C30" s="100" t="s">
        <v>164</v>
      </c>
      <c r="D30" s="102">
        <v>2.5000000000000001E-2</v>
      </c>
      <c r="E30" s="103">
        <f t="shared" ref="E30:E36" si="0">ROUND(D30*E$25,2)</f>
        <v>106.68</v>
      </c>
      <c r="F30" s="2"/>
      <c r="G30" s="2"/>
      <c r="H30" s="2"/>
      <c r="I30" s="2"/>
      <c r="J30" s="2"/>
      <c r="K30" s="2"/>
      <c r="L30" s="2"/>
      <c r="M30" s="2"/>
      <c r="N30" s="2"/>
      <c r="O30" s="2"/>
      <c r="P30" s="2"/>
      <c r="Q30" s="2"/>
      <c r="R30" s="2"/>
      <c r="S30" s="2"/>
      <c r="T30" s="2"/>
      <c r="U30" s="2"/>
      <c r="V30" s="2"/>
      <c r="W30" s="2"/>
      <c r="X30" s="2"/>
    </row>
    <row r="31" spans="1:28" ht="15" customHeight="1" outlineLevel="1">
      <c r="A31" s="2"/>
      <c r="B31" s="108" t="s">
        <v>74</v>
      </c>
      <c r="C31" s="100" t="s">
        <v>75</v>
      </c>
      <c r="D31" s="102">
        <f>PREENCHIMENTO!C47</f>
        <v>0</v>
      </c>
      <c r="E31" s="104">
        <f t="shared" si="0"/>
        <v>0</v>
      </c>
      <c r="F31" s="2"/>
      <c r="G31" s="2"/>
      <c r="H31" s="2"/>
      <c r="I31" s="2"/>
      <c r="J31" s="2"/>
      <c r="K31" s="2"/>
      <c r="L31" s="2"/>
      <c r="M31" s="2"/>
      <c r="N31" s="2"/>
      <c r="O31" s="2"/>
      <c r="P31" s="2"/>
      <c r="Q31" s="2"/>
      <c r="R31" s="2"/>
      <c r="S31" s="2"/>
      <c r="T31" s="2"/>
      <c r="U31" s="2"/>
      <c r="V31" s="2"/>
      <c r="W31" s="2"/>
      <c r="X31" s="2"/>
    </row>
    <row r="32" spans="1:28" ht="15" customHeight="1" outlineLevel="1">
      <c r="A32" s="2"/>
      <c r="B32" s="107" t="s">
        <v>76</v>
      </c>
      <c r="C32" s="100" t="s">
        <v>164</v>
      </c>
      <c r="D32" s="102">
        <v>1.4999999999999999E-2</v>
      </c>
      <c r="E32" s="103">
        <f t="shared" si="0"/>
        <v>64.010000000000005</v>
      </c>
      <c r="F32" s="2"/>
      <c r="G32" s="2"/>
      <c r="H32" s="2"/>
      <c r="I32" s="2"/>
      <c r="J32" s="2"/>
      <c r="K32" s="2"/>
      <c r="L32" s="2"/>
      <c r="M32" s="2"/>
      <c r="N32" s="2"/>
      <c r="O32" s="2"/>
      <c r="P32" s="2"/>
      <c r="Q32" s="2"/>
      <c r="R32" s="2"/>
      <c r="S32" s="2"/>
      <c r="T32" s="2"/>
      <c r="U32" s="2"/>
      <c r="V32" s="2"/>
      <c r="W32" s="2"/>
      <c r="X32" s="2"/>
    </row>
    <row r="33" spans="1:28" ht="15" customHeight="1" outlineLevel="1">
      <c r="A33" s="2"/>
      <c r="B33" s="107" t="s">
        <v>77</v>
      </c>
      <c r="C33" s="100" t="s">
        <v>164</v>
      </c>
      <c r="D33" s="102">
        <v>0.01</v>
      </c>
      <c r="E33" s="103">
        <f t="shared" si="0"/>
        <v>42.67</v>
      </c>
      <c r="F33" s="2"/>
      <c r="G33" s="2"/>
      <c r="H33" s="2"/>
      <c r="I33" s="2"/>
      <c r="J33" s="2"/>
      <c r="K33" s="2"/>
      <c r="L33" s="2"/>
      <c r="M33" s="2"/>
      <c r="N33" s="2"/>
      <c r="O33" s="2"/>
      <c r="P33" s="2"/>
      <c r="Q33" s="2"/>
      <c r="R33" s="2"/>
      <c r="S33" s="2"/>
      <c r="T33" s="2"/>
      <c r="U33" s="2"/>
      <c r="V33" s="2"/>
      <c r="W33" s="2"/>
      <c r="X33" s="2"/>
    </row>
    <row r="34" spans="1:28" ht="15" customHeight="1" outlineLevel="1">
      <c r="A34" s="2"/>
      <c r="B34" s="107" t="s">
        <v>78</v>
      </c>
      <c r="C34" s="100" t="s">
        <v>164</v>
      </c>
      <c r="D34" s="102">
        <v>6.0000000000000001E-3</v>
      </c>
      <c r="E34" s="103">
        <f t="shared" si="0"/>
        <v>25.6</v>
      </c>
      <c r="F34" s="2"/>
      <c r="G34" s="2"/>
      <c r="H34" s="2"/>
      <c r="I34" s="2"/>
      <c r="J34" s="2"/>
      <c r="K34" s="2"/>
      <c r="L34" s="2"/>
      <c r="M34" s="2"/>
      <c r="N34" s="2"/>
      <c r="O34" s="2"/>
      <c r="P34" s="2"/>
      <c r="Q34" s="2"/>
      <c r="R34" s="2"/>
      <c r="S34" s="2"/>
      <c r="T34" s="2"/>
      <c r="U34" s="2"/>
      <c r="V34" s="2"/>
      <c r="W34" s="2"/>
      <c r="X34" s="2"/>
    </row>
    <row r="35" spans="1:28" ht="15" customHeight="1" outlineLevel="1">
      <c r="A35" s="2"/>
      <c r="B35" s="107" t="s">
        <v>79</v>
      </c>
      <c r="C35" s="100" t="s">
        <v>164</v>
      </c>
      <c r="D35" s="102">
        <v>2E-3</v>
      </c>
      <c r="E35" s="103">
        <f t="shared" si="0"/>
        <v>8.5299999999999994</v>
      </c>
      <c r="F35" s="2"/>
      <c r="G35" s="2"/>
      <c r="H35" s="2"/>
      <c r="I35" s="2"/>
      <c r="J35" s="2"/>
      <c r="K35" s="2"/>
      <c r="L35" s="2"/>
      <c r="M35" s="2"/>
      <c r="N35" s="2"/>
      <c r="O35" s="2"/>
      <c r="P35" s="2"/>
      <c r="Q35" s="2"/>
      <c r="R35" s="2"/>
      <c r="S35" s="2"/>
      <c r="T35" s="2"/>
      <c r="U35" s="2"/>
      <c r="V35" s="2"/>
      <c r="W35" s="2"/>
      <c r="X35" s="2"/>
    </row>
    <row r="36" spans="1:28" ht="15" customHeight="1" outlineLevel="1">
      <c r="A36" s="2"/>
      <c r="B36" s="107" t="s">
        <v>80</v>
      </c>
      <c r="C36" s="100" t="s">
        <v>164</v>
      </c>
      <c r="D36" s="102">
        <v>0.08</v>
      </c>
      <c r="E36" s="103">
        <f t="shared" si="0"/>
        <v>341.37</v>
      </c>
      <c r="F36" s="2"/>
      <c r="G36" s="2"/>
      <c r="H36" s="2"/>
      <c r="I36" s="2"/>
      <c r="J36" s="2"/>
      <c r="K36" s="2"/>
      <c r="L36" s="2"/>
      <c r="M36" s="2"/>
      <c r="N36" s="2"/>
      <c r="O36" s="2"/>
      <c r="P36" s="2"/>
      <c r="Q36" s="2"/>
      <c r="R36" s="2"/>
      <c r="S36" s="2"/>
      <c r="T36" s="2"/>
      <c r="U36" s="2"/>
      <c r="V36" s="2"/>
      <c r="W36" s="2"/>
      <c r="X36" s="2"/>
    </row>
    <row r="37" spans="1:28" ht="15" customHeight="1" outlineLevel="1" thickBot="1">
      <c r="A37" s="2"/>
      <c r="B37" s="99" t="s">
        <v>81</v>
      </c>
      <c r="C37" s="101" t="s">
        <v>69</v>
      </c>
      <c r="D37" s="105">
        <f t="shared" ref="D37" si="1">SUM(D29:D36)</f>
        <v>0.33800000000000002</v>
      </c>
      <c r="E37" s="106">
        <f>ROUND(SUM(E29:E36),2)</f>
        <v>1442.29</v>
      </c>
      <c r="F37" s="229"/>
      <c r="G37" s="2"/>
      <c r="H37" s="2"/>
      <c r="I37" s="2"/>
      <c r="J37" s="2"/>
      <c r="K37" s="2"/>
      <c r="L37" s="2"/>
      <c r="M37" s="2"/>
      <c r="N37" s="2"/>
      <c r="O37" s="2"/>
      <c r="P37" s="2"/>
      <c r="Q37" s="2"/>
      <c r="R37" s="2"/>
      <c r="S37" s="2"/>
      <c r="T37" s="2"/>
      <c r="U37" s="2"/>
      <c r="V37" s="2"/>
      <c r="W37" s="2"/>
      <c r="X37" s="2"/>
    </row>
    <row r="38" spans="1:28" ht="6.75" customHeight="1" thickBot="1">
      <c r="A38" s="2"/>
      <c r="B38" s="178"/>
      <c r="C38" s="93"/>
      <c r="D38" s="77"/>
      <c r="E38" s="77"/>
      <c r="F38" s="77"/>
      <c r="G38" s="2"/>
      <c r="H38" s="2"/>
      <c r="I38" s="2"/>
      <c r="J38" s="2"/>
      <c r="K38" s="2"/>
      <c r="L38" s="2"/>
      <c r="M38" s="2"/>
      <c r="N38" s="2"/>
      <c r="O38" s="2"/>
      <c r="P38" s="2"/>
      <c r="Q38" s="2"/>
      <c r="R38" s="2"/>
      <c r="S38" s="2"/>
      <c r="T38" s="2"/>
      <c r="U38" s="2"/>
      <c r="V38" s="2"/>
      <c r="W38" s="2"/>
      <c r="X38" s="2"/>
      <c r="Y38" s="2"/>
      <c r="Z38" s="2"/>
      <c r="AA38" s="2"/>
      <c r="AB38" s="2"/>
    </row>
    <row r="39" spans="1:28" ht="60" customHeight="1" outlineLevel="1">
      <c r="A39" s="2"/>
      <c r="B39" s="137" t="s">
        <v>82</v>
      </c>
      <c r="C39" s="134" t="s">
        <v>66</v>
      </c>
      <c r="D39" s="614" t="s">
        <v>205</v>
      </c>
      <c r="E39" s="620"/>
      <c r="F39" s="2"/>
      <c r="G39" s="2"/>
      <c r="H39" s="2"/>
      <c r="I39" s="2"/>
      <c r="J39" s="2"/>
      <c r="K39" s="2"/>
      <c r="L39" s="2"/>
      <c r="M39" s="2"/>
      <c r="N39" s="2"/>
      <c r="O39" s="2"/>
      <c r="P39" s="2"/>
      <c r="Q39" s="2"/>
      <c r="R39" s="2"/>
      <c r="S39" s="2"/>
      <c r="T39" s="2"/>
      <c r="U39" s="2"/>
      <c r="V39" s="2"/>
      <c r="W39" s="2"/>
      <c r="X39" s="2"/>
    </row>
    <row r="40" spans="1:28" ht="15" customHeight="1" outlineLevel="2">
      <c r="A40" s="2"/>
      <c r="B40" s="60" t="s">
        <v>83</v>
      </c>
      <c r="C40" s="98" t="s">
        <v>164</v>
      </c>
      <c r="D40" s="113">
        <f>1/12</f>
        <v>8.3333333333333329E-2</v>
      </c>
      <c r="E40" s="103">
        <f>ROUND(D40*(E$25),2)</f>
        <v>355.6</v>
      </c>
      <c r="F40" s="2"/>
      <c r="G40" s="2"/>
      <c r="H40" s="2"/>
      <c r="I40" s="2"/>
      <c r="J40" s="2"/>
      <c r="K40" s="2"/>
      <c r="L40" s="2"/>
      <c r="M40" s="2"/>
      <c r="N40" s="2"/>
      <c r="O40" s="2"/>
      <c r="P40" s="2"/>
      <c r="Q40" s="2"/>
      <c r="R40" s="2"/>
      <c r="S40" s="2"/>
      <c r="T40" s="2"/>
      <c r="U40" s="2"/>
      <c r="V40" s="2"/>
      <c r="W40" s="2"/>
      <c r="X40" s="2"/>
    </row>
    <row r="41" spans="1:28" ht="15" customHeight="1" outlineLevel="2">
      <c r="A41" s="2"/>
      <c r="B41" s="60" t="s">
        <v>84</v>
      </c>
      <c r="C41" s="98" t="s">
        <v>164</v>
      </c>
      <c r="D41" s="113">
        <f>1/3/12</f>
        <v>2.7777777777777776E-2</v>
      </c>
      <c r="E41" s="103">
        <f>ROUND(D41*(E$25),2)</f>
        <v>118.53</v>
      </c>
      <c r="F41" s="44"/>
      <c r="G41" s="2"/>
      <c r="H41" s="2"/>
      <c r="I41" s="2"/>
      <c r="J41" s="2"/>
      <c r="K41" s="2"/>
      <c r="L41" s="2"/>
      <c r="M41" s="2"/>
      <c r="N41" s="2"/>
      <c r="O41" s="2"/>
      <c r="P41" s="2"/>
      <c r="Q41" s="2"/>
      <c r="R41" s="2"/>
      <c r="S41" s="2"/>
      <c r="T41" s="2"/>
      <c r="U41" s="2"/>
      <c r="V41" s="2"/>
      <c r="W41" s="2"/>
      <c r="X41" s="2"/>
    </row>
    <row r="42" spans="1:28" ht="15" customHeight="1" outlineLevel="2">
      <c r="A42" s="2"/>
      <c r="B42" s="111" t="s">
        <v>85</v>
      </c>
      <c r="C42" s="112" t="s">
        <v>69</v>
      </c>
      <c r="D42" s="114">
        <f t="shared" ref="D42" si="2">SUM(D40:D41)</f>
        <v>0.1111111111111111</v>
      </c>
      <c r="E42" s="110">
        <f>SUM(E40:E41)</f>
        <v>474.13</v>
      </c>
      <c r="F42" s="2"/>
      <c r="G42" s="2"/>
      <c r="H42" s="2"/>
      <c r="I42" s="2"/>
      <c r="J42" s="2"/>
      <c r="K42" s="2"/>
      <c r="L42" s="2"/>
      <c r="M42" s="2"/>
      <c r="N42" s="2"/>
      <c r="O42" s="2"/>
      <c r="P42" s="2"/>
      <c r="Q42" s="2"/>
      <c r="R42" s="2"/>
      <c r="S42" s="2"/>
      <c r="T42" s="2"/>
      <c r="U42" s="2"/>
      <c r="V42" s="2"/>
      <c r="W42" s="2"/>
      <c r="X42" s="2"/>
    </row>
    <row r="43" spans="1:28" ht="15" customHeight="1" outlineLevel="2">
      <c r="A43" s="2"/>
      <c r="B43" s="60" t="s">
        <v>151</v>
      </c>
      <c r="C43" s="98" t="s">
        <v>164</v>
      </c>
      <c r="D43" s="113">
        <f>D42*D37</f>
        <v>3.7555555555555557E-2</v>
      </c>
      <c r="E43" s="103">
        <f>ROUND(E25*D43,2)</f>
        <v>160.26</v>
      </c>
      <c r="F43" s="2"/>
      <c r="G43" s="2"/>
      <c r="H43" s="2"/>
      <c r="I43" s="2"/>
      <c r="J43" s="2"/>
      <c r="K43" s="2"/>
      <c r="L43" s="2"/>
      <c r="M43" s="2"/>
      <c r="N43" s="2"/>
      <c r="O43" s="2"/>
      <c r="P43" s="2"/>
      <c r="Q43" s="2"/>
      <c r="R43" s="2"/>
      <c r="S43" s="2"/>
      <c r="T43" s="2"/>
      <c r="U43" s="2"/>
      <c r="V43" s="2"/>
      <c r="W43" s="2"/>
      <c r="X43" s="2"/>
    </row>
    <row r="44" spans="1:28" ht="15" customHeight="1" outlineLevel="1" thickBot="1">
      <c r="A44" s="2"/>
      <c r="B44" s="97" t="s">
        <v>86</v>
      </c>
      <c r="C44" s="101" t="s">
        <v>69</v>
      </c>
      <c r="D44" s="115">
        <f>SUM(D43+D42)</f>
        <v>0.14866666666666667</v>
      </c>
      <c r="E44" s="106">
        <f>ROUND(SUM(E42:E43),2)</f>
        <v>634.39</v>
      </c>
      <c r="F44" s="2"/>
      <c r="G44" s="2"/>
      <c r="H44" s="2"/>
      <c r="I44" s="2"/>
      <c r="J44" s="2"/>
      <c r="K44" s="2"/>
      <c r="L44" s="2"/>
      <c r="M44" s="2"/>
      <c r="N44" s="2"/>
      <c r="O44" s="2"/>
      <c r="P44" s="2"/>
      <c r="Q44" s="2"/>
      <c r="R44" s="2"/>
      <c r="S44" s="2"/>
      <c r="T44" s="2"/>
      <c r="U44" s="2"/>
      <c r="V44" s="2"/>
      <c r="W44" s="2"/>
      <c r="X44" s="2"/>
    </row>
    <row r="45" spans="1:28" ht="6.75" customHeight="1" thickBot="1">
      <c r="A45" s="2"/>
      <c r="B45" s="178"/>
      <c r="C45" s="93"/>
      <c r="D45" s="77"/>
      <c r="E45" s="77"/>
      <c r="F45" s="2"/>
      <c r="G45" s="2"/>
      <c r="H45" s="2"/>
      <c r="I45" s="2"/>
      <c r="J45" s="2"/>
      <c r="K45" s="2"/>
      <c r="L45" s="2"/>
      <c r="M45" s="2"/>
      <c r="N45" s="2"/>
      <c r="O45" s="2"/>
      <c r="P45" s="2"/>
      <c r="Q45" s="2"/>
      <c r="R45" s="2"/>
      <c r="S45" s="2"/>
      <c r="T45" s="2"/>
      <c r="U45" s="2"/>
      <c r="V45" s="2"/>
      <c r="W45" s="2"/>
      <c r="X45" s="2"/>
    </row>
    <row r="46" spans="1:28" ht="30" customHeight="1" outlineLevel="1">
      <c r="A46" s="2"/>
      <c r="B46" s="614" t="s">
        <v>87</v>
      </c>
      <c r="C46" s="616" t="s">
        <v>66</v>
      </c>
      <c r="D46" s="618" t="s">
        <v>205</v>
      </c>
      <c r="E46" s="619"/>
      <c r="F46" s="2"/>
      <c r="G46" s="2"/>
      <c r="H46" s="2"/>
      <c r="I46" s="2"/>
      <c r="J46" s="2"/>
      <c r="K46" s="2"/>
      <c r="L46" s="2"/>
      <c r="M46" s="2"/>
      <c r="N46" s="2"/>
      <c r="O46" s="2"/>
      <c r="P46" s="2"/>
      <c r="Q46" s="2"/>
      <c r="R46" s="2"/>
      <c r="S46" s="2"/>
      <c r="T46" s="2"/>
      <c r="U46" s="2"/>
      <c r="V46" s="2"/>
      <c r="W46" s="2"/>
      <c r="X46" s="2"/>
    </row>
    <row r="47" spans="1:28" ht="30" customHeight="1" outlineLevel="1">
      <c r="A47" s="50"/>
      <c r="B47" s="615"/>
      <c r="C47" s="617"/>
      <c r="D47" s="138" t="s">
        <v>110</v>
      </c>
      <c r="E47" s="139" t="s">
        <v>111</v>
      </c>
      <c r="F47" s="50"/>
      <c r="G47" s="50"/>
      <c r="H47" s="50"/>
      <c r="I47" s="50"/>
      <c r="J47" s="50"/>
      <c r="K47" s="50"/>
      <c r="L47" s="50"/>
      <c r="M47" s="50"/>
      <c r="N47" s="50"/>
      <c r="O47" s="50"/>
      <c r="P47" s="50"/>
      <c r="Q47" s="50"/>
      <c r="R47" s="50"/>
      <c r="S47" s="50"/>
      <c r="T47" s="50"/>
      <c r="U47" s="50"/>
      <c r="V47" s="50"/>
      <c r="W47" s="50"/>
      <c r="X47" s="50"/>
    </row>
    <row r="48" spans="1:28" ht="15" customHeight="1" outlineLevel="2">
      <c r="A48" s="2"/>
      <c r="B48" s="96" t="s">
        <v>40</v>
      </c>
      <c r="C48" s="100" t="s">
        <v>75</v>
      </c>
      <c r="D48" s="190">
        <f>VLOOKUP($C$5,'VA e VT'!$B$4:$I$13,7,0)</f>
        <v>400</v>
      </c>
      <c r="E48" s="116">
        <f>VLOOKUP($C$5,'VA e VT'!$B$4:$I$13,8,0)</f>
        <v>0</v>
      </c>
      <c r="F48" s="2"/>
      <c r="G48" s="2"/>
      <c r="H48" s="2"/>
      <c r="I48" s="2"/>
      <c r="J48" s="2"/>
      <c r="K48" s="2"/>
      <c r="L48" s="2"/>
      <c r="M48" s="2"/>
      <c r="N48" s="2"/>
      <c r="O48" s="2"/>
      <c r="P48" s="2"/>
      <c r="Q48" s="2"/>
      <c r="R48" s="2"/>
      <c r="S48" s="2"/>
      <c r="T48" s="2"/>
      <c r="U48" s="2"/>
      <c r="V48" s="2"/>
      <c r="W48" s="2"/>
      <c r="X48" s="2"/>
    </row>
    <row r="49" spans="1:28" ht="15" customHeight="1" outlineLevel="2">
      <c r="A49" s="2"/>
      <c r="B49" s="96" t="s">
        <v>44</v>
      </c>
      <c r="C49" s="100" t="s">
        <v>75</v>
      </c>
      <c r="D49" s="190">
        <f>VLOOKUP($C$5,'VA e VT'!$B$4:$N$13,12,0)</f>
        <v>0</v>
      </c>
      <c r="E49" s="116">
        <f>VLOOKUP($C$5,'VA e VT'!$B$4:$N$13,13,0)</f>
        <v>0</v>
      </c>
      <c r="F49" s="2"/>
      <c r="G49" s="2"/>
      <c r="H49" s="2"/>
      <c r="I49" s="2"/>
      <c r="J49" s="2"/>
      <c r="K49" s="2"/>
      <c r="L49" s="2"/>
      <c r="M49" s="2"/>
      <c r="N49" s="2"/>
      <c r="O49" s="2"/>
      <c r="P49" s="2"/>
      <c r="Q49" s="2"/>
      <c r="R49" s="2"/>
      <c r="S49" s="2"/>
      <c r="T49" s="2"/>
      <c r="U49" s="2"/>
      <c r="V49" s="2"/>
      <c r="W49" s="2"/>
      <c r="X49" s="2"/>
    </row>
    <row r="50" spans="1:28" ht="15" customHeight="1" outlineLevel="2">
      <c r="A50" s="2"/>
      <c r="B50" s="60" t="str">
        <f>PREENCHIMENTO!B68</f>
        <v>2.3.C. Outro previsto na CCT (Assistência odontológica)</v>
      </c>
      <c r="C50" s="100" t="s">
        <v>75</v>
      </c>
      <c r="D50" s="191">
        <f>VLOOKUP($B50,PREENCHIMENTO!$B$68:$D$72,2,0)</f>
        <v>0</v>
      </c>
      <c r="E50" s="116">
        <f>VLOOKUP($B50,PREENCHIMENTO!$B$68:$D$72,3,0)</f>
        <v>0</v>
      </c>
      <c r="F50" s="2"/>
      <c r="G50" s="2"/>
      <c r="H50" s="2"/>
      <c r="I50" s="2"/>
      <c r="J50" s="2"/>
      <c r="K50" s="2"/>
      <c r="L50" s="2"/>
      <c r="M50" s="2"/>
      <c r="N50" s="2"/>
      <c r="O50" s="2"/>
      <c r="P50" s="2"/>
      <c r="Q50" s="2"/>
      <c r="R50" s="2"/>
      <c r="S50" s="2"/>
      <c r="T50" s="2"/>
      <c r="U50" s="2"/>
      <c r="V50" s="2"/>
      <c r="W50" s="2"/>
      <c r="X50" s="2"/>
    </row>
    <row r="51" spans="1:28" ht="15" customHeight="1" outlineLevel="2">
      <c r="A51" s="2"/>
      <c r="B51" s="60" t="str">
        <f>PREENCHIMENTO!B69</f>
        <v>2.3.D. Outro previsto na CCT (Seguro de vida)</v>
      </c>
      <c r="C51" s="100" t="s">
        <v>75</v>
      </c>
      <c r="D51" s="191">
        <f>VLOOKUP($B51,PREENCHIMENTO!$B$68:$D$72,2,0)</f>
        <v>0</v>
      </c>
      <c r="E51" s="116">
        <f>VLOOKUP($B51,PREENCHIMENTO!$B$68:$D$72,3,0)</f>
        <v>0</v>
      </c>
      <c r="F51" s="2"/>
      <c r="G51" s="2"/>
      <c r="H51" s="2"/>
      <c r="I51" s="2"/>
      <c r="J51" s="2"/>
      <c r="K51" s="2"/>
      <c r="L51" s="2"/>
      <c r="M51" s="2"/>
      <c r="N51" s="2"/>
      <c r="O51" s="2"/>
      <c r="P51" s="2"/>
      <c r="Q51" s="2"/>
      <c r="R51" s="2"/>
      <c r="S51" s="2"/>
      <c r="T51" s="2"/>
      <c r="U51" s="2"/>
      <c r="V51" s="2"/>
      <c r="W51" s="2"/>
      <c r="X51" s="2"/>
    </row>
    <row r="52" spans="1:28" ht="15" customHeight="1" outlineLevel="2">
      <c r="A52" s="2"/>
      <c r="B52" s="60" t="str">
        <f>PREENCHIMENTO!B70</f>
        <v>2.3.E. Outro previsto na CCT (Assitência médica)</v>
      </c>
      <c r="C52" s="100" t="s">
        <v>75</v>
      </c>
      <c r="D52" s="191">
        <f>VLOOKUP($B52,PREENCHIMENTO!$B$68:$D$72,2,0)</f>
        <v>0</v>
      </c>
      <c r="E52" s="116">
        <f>VLOOKUP($B52,PREENCHIMENTO!$B$68:$D$72,3,0)</f>
        <v>0</v>
      </c>
      <c r="F52" s="51"/>
      <c r="G52" s="2"/>
      <c r="H52" s="2"/>
      <c r="I52" s="2"/>
      <c r="J52" s="2"/>
      <c r="K52" s="2"/>
      <c r="L52" s="2"/>
      <c r="M52" s="2"/>
      <c r="N52" s="2"/>
      <c r="O52" s="2"/>
      <c r="P52" s="2"/>
      <c r="Q52" s="2"/>
      <c r="R52" s="2"/>
      <c r="S52" s="2"/>
      <c r="T52" s="2"/>
      <c r="U52" s="2"/>
      <c r="V52" s="2"/>
      <c r="W52" s="2"/>
      <c r="X52" s="2"/>
    </row>
    <row r="53" spans="1:28" ht="15" customHeight="1" outlineLevel="2">
      <c r="A53" s="2"/>
      <c r="B53" s="60" t="str">
        <f>PREENCHIMENTO!B71</f>
        <v>2.3.F. Outro previsto na CCT (Cesta Básica)</v>
      </c>
      <c r="C53" s="100" t="s">
        <v>75</v>
      </c>
      <c r="D53" s="191">
        <f>VLOOKUP($B53,PREENCHIMENTO!$B$68:$D$72,2,0)</f>
        <v>0</v>
      </c>
      <c r="E53" s="116">
        <f>VLOOKUP($B53,PREENCHIMENTO!$B$68:$D$72,3,0)</f>
        <v>0</v>
      </c>
      <c r="F53" s="51"/>
      <c r="G53" s="2"/>
      <c r="H53" s="2"/>
      <c r="I53" s="2"/>
      <c r="J53" s="2"/>
      <c r="K53" s="2"/>
      <c r="L53" s="2"/>
      <c r="M53" s="2"/>
      <c r="N53" s="2"/>
      <c r="O53" s="2"/>
      <c r="P53" s="2"/>
      <c r="Q53" s="2"/>
      <c r="R53" s="2"/>
      <c r="S53" s="2"/>
      <c r="T53" s="2"/>
      <c r="U53" s="2"/>
      <c r="V53" s="2"/>
      <c r="W53" s="2"/>
      <c r="X53" s="2"/>
    </row>
    <row r="54" spans="1:28" ht="15" customHeight="1" outlineLevel="2">
      <c r="A54" s="2"/>
      <c r="B54" s="60" t="str">
        <f>PREENCHIMENTO!B72</f>
        <v>2.3.G. Outro previsto na CCT (especificar aqui se houver)</v>
      </c>
      <c r="C54" s="100" t="s">
        <v>75</v>
      </c>
      <c r="D54" s="191">
        <f>VLOOKUP($B54,PREENCHIMENTO!$B$68:$D$72,2,0)</f>
        <v>0</v>
      </c>
      <c r="E54" s="116">
        <f>VLOOKUP($B54,PREENCHIMENTO!$B$68:$D$72,3,0)</f>
        <v>0</v>
      </c>
      <c r="F54" s="2"/>
      <c r="G54" s="2"/>
      <c r="H54" s="2"/>
      <c r="I54" s="2"/>
      <c r="J54" s="2"/>
      <c r="K54" s="2"/>
      <c r="L54" s="2"/>
      <c r="M54" s="88"/>
      <c r="N54" s="2"/>
      <c r="O54" s="2"/>
      <c r="P54" s="2"/>
      <c r="Q54" s="2"/>
      <c r="R54" s="2"/>
      <c r="S54" s="2"/>
      <c r="T54" s="2"/>
      <c r="U54" s="2"/>
      <c r="V54" s="2"/>
      <c r="W54" s="2"/>
      <c r="X54" s="2"/>
    </row>
    <row r="55" spans="1:28" ht="15" customHeight="1" outlineLevel="1" thickBot="1">
      <c r="A55" s="2"/>
      <c r="B55" s="119" t="s">
        <v>88</v>
      </c>
      <c r="C55" s="101" t="s">
        <v>69</v>
      </c>
      <c r="D55" s="117" t="s">
        <v>165</v>
      </c>
      <c r="E55" s="118">
        <f>ROUND(SUM(D48:D54)-SUM(E48:E54),2)</f>
        <v>400</v>
      </c>
      <c r="F55" s="2"/>
      <c r="G55" s="2"/>
      <c r="H55" s="2"/>
      <c r="I55" s="2"/>
      <c r="J55" s="2"/>
      <c r="K55" s="2"/>
      <c r="L55" s="2"/>
      <c r="M55" s="2"/>
      <c r="N55" s="2"/>
      <c r="O55" s="2"/>
      <c r="P55" s="2"/>
      <c r="Q55" s="2"/>
      <c r="R55" s="2"/>
      <c r="S55" s="2"/>
      <c r="T55" s="2"/>
      <c r="U55" s="2"/>
      <c r="V55" s="2"/>
      <c r="W55" s="2"/>
      <c r="X55" s="2"/>
    </row>
    <row r="56" spans="1:28" ht="3" customHeight="1" outlineLevel="1" thickBot="1">
      <c r="A56" s="2"/>
      <c r="B56" s="58"/>
      <c r="C56" s="59"/>
      <c r="D56" s="59"/>
      <c r="E56" s="59"/>
      <c r="F56" s="2"/>
      <c r="G56" s="2"/>
      <c r="H56" s="2"/>
      <c r="I56" s="2"/>
      <c r="J56" s="2"/>
      <c r="K56" s="2"/>
      <c r="L56" s="2"/>
      <c r="M56" s="2"/>
      <c r="N56" s="2"/>
      <c r="O56" s="2"/>
      <c r="P56" s="2"/>
      <c r="Q56" s="2"/>
      <c r="R56" s="2"/>
      <c r="S56" s="2"/>
      <c r="T56" s="2"/>
      <c r="U56" s="2"/>
      <c r="V56" s="2"/>
      <c r="W56" s="2"/>
      <c r="X56" s="2"/>
    </row>
    <row r="57" spans="1:28" ht="15" customHeight="1" thickBot="1">
      <c r="A57" s="2"/>
      <c r="B57" s="121" t="s">
        <v>89</v>
      </c>
      <c r="C57" s="122" t="s">
        <v>69</v>
      </c>
      <c r="D57" s="123" t="s">
        <v>165</v>
      </c>
      <c r="E57" s="124">
        <f>ROUND(SUM(E37+E44+E55),2)</f>
        <v>2476.6799999999998</v>
      </c>
      <c r="F57" s="2"/>
      <c r="G57" s="2"/>
      <c r="H57" s="2"/>
      <c r="I57" s="2"/>
      <c r="J57" s="2"/>
      <c r="K57" s="2"/>
      <c r="L57" s="2"/>
      <c r="M57" s="2"/>
      <c r="N57" s="2"/>
      <c r="O57" s="2"/>
      <c r="P57" s="2"/>
      <c r="Q57" s="2"/>
      <c r="R57" s="2"/>
      <c r="S57" s="2"/>
      <c r="T57" s="2"/>
      <c r="U57" s="2"/>
      <c r="V57" s="2"/>
      <c r="W57" s="2"/>
      <c r="X57" s="2"/>
    </row>
    <row r="58" spans="1:28" ht="6.75" customHeight="1" thickBot="1">
      <c r="A58" s="2"/>
      <c r="B58" s="58"/>
      <c r="C58" s="59"/>
      <c r="D58" s="59"/>
      <c r="E58" s="59"/>
      <c r="F58" s="59"/>
      <c r="G58" s="2"/>
      <c r="H58" s="2"/>
      <c r="I58" s="2"/>
      <c r="J58" s="2"/>
      <c r="K58" s="2"/>
      <c r="L58" s="2"/>
      <c r="M58" s="2"/>
      <c r="N58" s="2"/>
      <c r="O58" s="2"/>
      <c r="P58" s="2"/>
      <c r="Q58" s="2"/>
      <c r="R58" s="2"/>
      <c r="S58" s="2"/>
      <c r="T58" s="2"/>
      <c r="U58" s="2"/>
      <c r="V58" s="2"/>
      <c r="W58" s="2"/>
      <c r="X58" s="2"/>
      <c r="Y58" s="2"/>
      <c r="Z58" s="2"/>
      <c r="AA58" s="2"/>
      <c r="AB58" s="2"/>
    </row>
    <row r="59" spans="1:28" ht="60" customHeight="1">
      <c r="A59" s="2"/>
      <c r="B59" s="140" t="s">
        <v>90</v>
      </c>
      <c r="C59" s="134" t="s">
        <v>66</v>
      </c>
      <c r="D59" s="614" t="s">
        <v>205</v>
      </c>
      <c r="E59" s="620"/>
      <c r="F59" s="2"/>
      <c r="G59" s="2"/>
      <c r="H59" s="2"/>
      <c r="I59" s="2"/>
      <c r="J59" s="2"/>
      <c r="K59" s="2"/>
      <c r="L59" s="2"/>
      <c r="M59" s="2"/>
      <c r="N59" s="2"/>
      <c r="O59" s="2"/>
      <c r="P59" s="2"/>
      <c r="Q59" s="2"/>
      <c r="R59" s="2"/>
      <c r="S59" s="2"/>
      <c r="T59" s="2"/>
      <c r="U59" s="2"/>
      <c r="V59" s="2"/>
      <c r="W59" s="2"/>
      <c r="X59" s="2"/>
    </row>
    <row r="60" spans="1:28" ht="26.25" customHeight="1" outlineLevel="1">
      <c r="A60" s="2"/>
      <c r="B60" s="127" t="s">
        <v>91</v>
      </c>
      <c r="C60" s="98" t="s">
        <v>164</v>
      </c>
      <c r="D60" s="130">
        <f>1/30*7/12</f>
        <v>1.9444444444444445E-2</v>
      </c>
      <c r="E60" s="125">
        <f>ROUND(E$25*D60,2)</f>
        <v>82.97</v>
      </c>
      <c r="F60" s="41"/>
      <c r="G60" s="2"/>
      <c r="H60" s="2"/>
      <c r="I60" s="2"/>
      <c r="J60" s="2"/>
      <c r="K60" s="2"/>
      <c r="L60" s="2"/>
      <c r="M60" s="2"/>
      <c r="N60" s="2"/>
      <c r="O60" s="2"/>
      <c r="P60" s="2"/>
      <c r="Q60" s="2"/>
      <c r="R60" s="2"/>
      <c r="S60" s="2"/>
      <c r="T60" s="2"/>
      <c r="U60" s="2"/>
      <c r="V60" s="2"/>
      <c r="W60" s="2"/>
      <c r="X60" s="2"/>
    </row>
    <row r="61" spans="1:28" ht="14.25" customHeight="1" outlineLevel="1">
      <c r="A61" s="50"/>
      <c r="B61" s="127" t="s">
        <v>150</v>
      </c>
      <c r="C61" s="98" t="s">
        <v>164</v>
      </c>
      <c r="D61" s="131">
        <f>(1/30)*(7/12)*(PREENCHIMENTO!$C$34*PREENCHIMENTO!$C$35)</f>
        <v>1.4386944444444445E-3</v>
      </c>
      <c r="E61" s="125">
        <f>ROUND(E$25*D61,2)</f>
        <v>6.14</v>
      </c>
      <c r="F61" s="87"/>
      <c r="G61" s="50"/>
      <c r="H61" s="50"/>
      <c r="I61" s="50"/>
      <c r="J61" s="50"/>
      <c r="K61" s="50"/>
      <c r="L61" s="50"/>
      <c r="M61" s="50"/>
      <c r="N61" s="50"/>
      <c r="O61" s="50"/>
      <c r="P61" s="50"/>
      <c r="Q61" s="50"/>
      <c r="R61" s="50"/>
      <c r="S61" s="50"/>
      <c r="T61" s="50"/>
      <c r="U61" s="50"/>
      <c r="V61" s="50"/>
      <c r="W61" s="50"/>
      <c r="X61" s="50"/>
    </row>
    <row r="62" spans="1:28" ht="14.25" customHeight="1" outlineLevel="1">
      <c r="A62" s="2"/>
      <c r="B62" s="128" t="s">
        <v>152</v>
      </c>
      <c r="C62" s="98" t="s">
        <v>164</v>
      </c>
      <c r="D62" s="131">
        <f>D37*(D60+D61)</f>
        <v>7.0585009444444451E-3</v>
      </c>
      <c r="E62" s="125">
        <f>ROUND(E$25*D62,2)</f>
        <v>30.12</v>
      </c>
      <c r="F62" s="41"/>
      <c r="G62" s="2"/>
      <c r="H62" s="2"/>
      <c r="I62" s="2"/>
      <c r="J62" s="2"/>
      <c r="K62" s="2"/>
      <c r="L62" s="2"/>
      <c r="M62" s="2"/>
      <c r="N62" s="2"/>
      <c r="O62" s="2"/>
      <c r="P62" s="2"/>
      <c r="Q62" s="2"/>
      <c r="R62" s="2"/>
      <c r="S62" s="2"/>
      <c r="T62" s="2"/>
      <c r="U62" s="2"/>
      <c r="V62" s="2"/>
      <c r="W62" s="2"/>
      <c r="X62" s="2"/>
    </row>
    <row r="63" spans="1:28" ht="14.25" customHeight="1" outlineLevel="1">
      <c r="A63" s="2"/>
      <c r="B63" s="127" t="s">
        <v>153</v>
      </c>
      <c r="C63" s="98" t="s">
        <v>164</v>
      </c>
      <c r="D63" s="130">
        <f>1*0.08*0.4*(PREENCHIMENTO!$C$34*PREENCHIMENTO!$C$35)</f>
        <v>2.36768E-3</v>
      </c>
      <c r="E63" s="125">
        <f>ROUND((E$25+E42)*D63,2)</f>
        <v>11.23</v>
      </c>
      <c r="F63" s="41"/>
      <c r="G63" s="2"/>
      <c r="H63" s="2"/>
      <c r="I63" s="2"/>
      <c r="J63" s="2"/>
      <c r="K63" s="2"/>
      <c r="L63" s="2"/>
      <c r="M63" s="2"/>
      <c r="N63" s="2"/>
      <c r="O63" s="2"/>
      <c r="P63" s="2"/>
      <c r="Q63" s="2"/>
      <c r="R63" s="2"/>
      <c r="S63" s="2"/>
      <c r="T63" s="2"/>
      <c r="U63" s="2"/>
      <c r="V63" s="2"/>
      <c r="W63" s="2"/>
      <c r="X63" s="2"/>
    </row>
    <row r="64" spans="1:28" ht="14.25" customHeight="1" outlineLevel="1">
      <c r="A64" s="2"/>
      <c r="B64" s="129" t="s">
        <v>154</v>
      </c>
      <c r="C64" s="98" t="s">
        <v>164</v>
      </c>
      <c r="D64" s="131">
        <f>(1/12)*(PREENCHIMENTO!$C$34*PREENCHIMENTO!$C$36)</f>
        <v>6.4174999999999996E-3</v>
      </c>
      <c r="E64" s="126">
        <f>ROUND(E$25*D64,2)</f>
        <v>27.38</v>
      </c>
      <c r="F64" s="41"/>
      <c r="G64" s="2"/>
      <c r="H64" s="85"/>
      <c r="I64" s="2"/>
      <c r="J64" s="2"/>
      <c r="K64" s="2"/>
      <c r="L64" s="2"/>
      <c r="M64" s="2"/>
      <c r="N64" s="2"/>
      <c r="O64" s="2"/>
      <c r="P64" s="2"/>
      <c r="Q64" s="2"/>
      <c r="R64" s="2"/>
      <c r="S64" s="2"/>
      <c r="T64" s="2"/>
      <c r="U64" s="2"/>
      <c r="V64" s="2"/>
      <c r="W64" s="2"/>
      <c r="X64" s="2"/>
    </row>
    <row r="65" spans="1:24" ht="14.25" customHeight="1" outlineLevel="1">
      <c r="A65" s="2"/>
      <c r="B65" s="127" t="s">
        <v>155</v>
      </c>
      <c r="C65" s="98" t="s">
        <v>164</v>
      </c>
      <c r="D65" s="131">
        <f>D64*8%</f>
        <v>5.1340000000000001E-4</v>
      </c>
      <c r="E65" s="126">
        <f>ROUND($E$25*D65,2)</f>
        <v>2.19</v>
      </c>
      <c r="F65" s="41"/>
      <c r="G65" s="2"/>
      <c r="H65" s="2"/>
      <c r="I65" s="2"/>
      <c r="J65" s="2"/>
      <c r="K65" s="2"/>
      <c r="L65" s="2"/>
      <c r="M65" s="2"/>
      <c r="N65" s="2"/>
      <c r="O65" s="2"/>
      <c r="P65" s="2"/>
      <c r="Q65" s="2"/>
      <c r="R65" s="2"/>
      <c r="S65" s="2"/>
      <c r="T65" s="2"/>
      <c r="U65" s="2"/>
      <c r="V65" s="2"/>
      <c r="W65" s="2"/>
      <c r="X65" s="2"/>
    </row>
    <row r="66" spans="1:24" ht="14.25" customHeight="1" outlineLevel="1">
      <c r="A66" s="2"/>
      <c r="B66" s="127" t="s">
        <v>156</v>
      </c>
      <c r="C66" s="98" t="s">
        <v>164</v>
      </c>
      <c r="D66" s="131">
        <f>(1*0.08*0.4)*(PREENCHIMENTO!$C$34*PREENCHIMENTO!$C$36)</f>
        <v>2.4643199999999999E-3</v>
      </c>
      <c r="E66" s="126">
        <f>ROUND((E$25+E42)*D66,2)</f>
        <v>11.68</v>
      </c>
      <c r="F66" s="41"/>
      <c r="G66" s="2"/>
      <c r="H66" s="2"/>
      <c r="I66" s="2"/>
      <c r="J66" s="2"/>
      <c r="K66" s="2"/>
      <c r="L66" s="2"/>
      <c r="M66" s="2"/>
      <c r="N66" s="2"/>
      <c r="O66" s="2"/>
      <c r="P66" s="2"/>
      <c r="Q66" s="2"/>
      <c r="R66" s="2"/>
      <c r="S66" s="2"/>
      <c r="T66" s="2"/>
      <c r="U66" s="2"/>
      <c r="V66" s="2"/>
      <c r="W66" s="2"/>
      <c r="X66" s="2"/>
    </row>
    <row r="67" spans="1:24" ht="15" customHeight="1" thickBot="1">
      <c r="A67" s="2"/>
      <c r="B67" s="97" t="s">
        <v>92</v>
      </c>
      <c r="C67" s="101" t="s">
        <v>69</v>
      </c>
      <c r="D67" s="132">
        <f t="shared" ref="D67" si="3">SUM(D60:D66)</f>
        <v>3.970453983333333E-2</v>
      </c>
      <c r="E67" s="120">
        <f>ROUND(SUM(E60:E66),2)</f>
        <v>171.71</v>
      </c>
      <c r="F67" s="2"/>
      <c r="G67" s="2"/>
      <c r="H67" s="2"/>
      <c r="I67" s="2"/>
      <c r="J67" s="2"/>
      <c r="K67" s="2"/>
      <c r="L67" s="2"/>
      <c r="M67" s="2"/>
      <c r="N67" s="2"/>
      <c r="O67" s="2"/>
      <c r="P67" s="2"/>
      <c r="Q67" s="2"/>
      <c r="R67" s="2"/>
      <c r="S67" s="2"/>
      <c r="T67" s="2"/>
      <c r="U67" s="2"/>
      <c r="V67" s="2"/>
      <c r="W67" s="2"/>
      <c r="X67" s="2"/>
    </row>
    <row r="68" spans="1:24" ht="6.75" customHeight="1" thickBot="1">
      <c r="A68" s="2"/>
      <c r="B68" s="58"/>
      <c r="C68" s="59"/>
      <c r="D68" s="59"/>
      <c r="E68" s="59"/>
      <c r="F68" s="2"/>
      <c r="G68" s="2"/>
      <c r="H68" s="2"/>
      <c r="I68" s="2"/>
      <c r="J68" s="2"/>
      <c r="K68" s="2"/>
      <c r="L68" s="2"/>
      <c r="M68" s="2"/>
      <c r="N68" s="2"/>
      <c r="O68" s="2"/>
      <c r="P68" s="2"/>
      <c r="Q68" s="2"/>
      <c r="R68" s="2"/>
      <c r="S68" s="2"/>
      <c r="T68" s="2"/>
      <c r="U68" s="2"/>
      <c r="V68" s="2"/>
      <c r="W68" s="2"/>
      <c r="X68" s="2"/>
    </row>
    <row r="69" spans="1:24" s="74" customFormat="1" ht="30" customHeight="1">
      <c r="B69" s="140" t="s">
        <v>118</v>
      </c>
      <c r="C69" s="616" t="s">
        <v>66</v>
      </c>
      <c r="D69" s="614" t="s">
        <v>205</v>
      </c>
      <c r="E69" s="620"/>
    </row>
    <row r="70" spans="1:24" s="74" customFormat="1" ht="30" customHeight="1">
      <c r="B70" s="144" t="s">
        <v>139</v>
      </c>
      <c r="C70" s="617"/>
      <c r="D70" s="621"/>
      <c r="E70" s="622"/>
    </row>
    <row r="71" spans="1:24" s="74" customFormat="1" ht="15" customHeight="1">
      <c r="B71" s="145" t="s">
        <v>119</v>
      </c>
      <c r="C71" s="98" t="s">
        <v>164</v>
      </c>
      <c r="D71" s="427">
        <f>1/12</f>
        <v>8.3333333333333329E-2</v>
      </c>
      <c r="E71" s="141">
        <f>ROUND(E$25*D71,2)</f>
        <v>355.6</v>
      </c>
    </row>
    <row r="72" spans="1:24" s="74" customFormat="1" ht="15" customHeight="1">
      <c r="B72" s="146" t="s">
        <v>120</v>
      </c>
      <c r="C72" s="98" t="s">
        <v>164</v>
      </c>
      <c r="D72" s="428">
        <f>(1/30)*(1/12)*PREENCHIMENTO!$C$37</f>
        <v>0</v>
      </c>
      <c r="E72" s="142">
        <f>ROUND(E$25*D72,2)</f>
        <v>0</v>
      </c>
    </row>
    <row r="73" spans="1:24" s="74" customFormat="1" ht="15" customHeight="1">
      <c r="B73" s="146" t="s">
        <v>121</v>
      </c>
      <c r="C73" s="98" t="s">
        <v>164</v>
      </c>
      <c r="D73" s="428">
        <f>(1/30)*(1/12)*5*PREENCHIMENTO!$C$38</f>
        <v>0</v>
      </c>
      <c r="E73" s="142">
        <f>ROUND(E$25*D73,2)</f>
        <v>0</v>
      </c>
    </row>
    <row r="74" spans="1:24" s="74" customFormat="1" ht="15" customHeight="1">
      <c r="B74" s="146" t="s">
        <v>122</v>
      </c>
      <c r="C74" s="98" t="s">
        <v>164</v>
      </c>
      <c r="D74" s="428">
        <f>(1/30)*(1/12)*PREENCHIMENTO!$C$39</f>
        <v>0</v>
      </c>
      <c r="E74" s="142">
        <f>ROUND(E$25*D74,2)</f>
        <v>0</v>
      </c>
    </row>
    <row r="75" spans="1:24" s="74" customFormat="1" ht="15" customHeight="1">
      <c r="B75" s="146" t="s">
        <v>123</v>
      </c>
      <c r="C75" s="98" t="s">
        <v>164</v>
      </c>
      <c r="D75" s="428">
        <f>((1+1+1/3)*(4/12))/12*PREENCHIMENTO!$C$40</f>
        <v>0</v>
      </c>
      <c r="E75" s="142">
        <f>ROUND(E$25*D75,2)</f>
        <v>0</v>
      </c>
    </row>
    <row r="76" spans="1:24" s="74" customFormat="1" ht="12.75">
      <c r="B76" s="151" t="s">
        <v>85</v>
      </c>
      <c r="C76" s="112" t="s">
        <v>69</v>
      </c>
      <c r="D76" s="152">
        <f t="shared" ref="D76:E76" si="4">SUM(D71:D75)</f>
        <v>8.3333333333333329E-2</v>
      </c>
      <c r="E76" s="153">
        <f t="shared" si="4"/>
        <v>355.6</v>
      </c>
    </row>
    <row r="77" spans="1:24" s="74" customFormat="1" ht="12.75">
      <c r="B77" s="149" t="s">
        <v>146</v>
      </c>
      <c r="C77" s="98" t="s">
        <v>164</v>
      </c>
      <c r="D77" s="150">
        <f>D76*D37</f>
        <v>2.8166666666666666E-2</v>
      </c>
      <c r="E77" s="141">
        <f>ROUND(E$25*D77,2)</f>
        <v>120.19</v>
      </c>
    </row>
    <row r="78" spans="1:24" s="74" customFormat="1" ht="13.5" thickBot="1">
      <c r="B78" s="147" t="s">
        <v>93</v>
      </c>
      <c r="C78" s="101" t="s">
        <v>69</v>
      </c>
      <c r="D78" s="148">
        <f t="shared" ref="D78" si="5">SUM(D76:D77)</f>
        <v>0.11149999999999999</v>
      </c>
      <c r="E78" s="143">
        <f>ROUND(SUM(E76:E77),2)</f>
        <v>475.79</v>
      </c>
    </row>
    <row r="79" spans="1:24" s="50" customFormat="1" ht="6.75" customHeight="1" thickBot="1"/>
    <row r="80" spans="1:24" ht="60" customHeight="1" thickBot="1">
      <c r="A80" s="2"/>
      <c r="B80" s="137" t="s">
        <v>264</v>
      </c>
      <c r="C80" s="390" t="s">
        <v>66</v>
      </c>
      <c r="D80" s="614" t="s">
        <v>205</v>
      </c>
      <c r="E80" s="620"/>
      <c r="F80" s="2"/>
      <c r="G80" s="2"/>
      <c r="H80" s="2"/>
      <c r="I80" s="2"/>
      <c r="J80" s="2"/>
      <c r="K80" s="2"/>
      <c r="L80" s="2"/>
      <c r="M80" s="2"/>
      <c r="N80" s="2"/>
      <c r="O80" s="2"/>
      <c r="P80" s="2"/>
      <c r="Q80" s="2"/>
      <c r="R80" s="2"/>
      <c r="S80" s="2"/>
      <c r="T80" s="2"/>
      <c r="U80" s="2"/>
      <c r="V80" s="2"/>
      <c r="W80" s="2"/>
      <c r="X80" s="2"/>
    </row>
    <row r="81" spans="1:24" s="201" customFormat="1" ht="15" customHeight="1" outlineLevel="1">
      <c r="A81" s="85"/>
      <c r="B81" s="321" t="s">
        <v>138</v>
      </c>
      <c r="C81" s="391" t="s">
        <v>75</v>
      </c>
      <c r="D81" s="323" t="s">
        <v>168</v>
      </c>
      <c r="E81" s="324">
        <f>Uniforme!$J$19+(Uniforme!$J$42*(2*2*1/12))</f>
        <v>0</v>
      </c>
      <c r="F81" s="85"/>
      <c r="G81" s="85"/>
      <c r="H81" s="85"/>
      <c r="I81" s="85"/>
      <c r="J81" s="85"/>
      <c r="K81" s="85"/>
      <c r="L81" s="85"/>
      <c r="M81" s="85"/>
      <c r="N81" s="85"/>
      <c r="O81" s="85"/>
      <c r="P81" s="85"/>
      <c r="Q81" s="85"/>
      <c r="R81" s="85"/>
      <c r="S81" s="85"/>
      <c r="T81" s="85"/>
      <c r="U81" s="85"/>
      <c r="V81" s="85"/>
      <c r="W81" s="85"/>
      <c r="X81" s="85"/>
    </row>
    <row r="82" spans="1:24" s="201" customFormat="1" ht="15" customHeight="1" outlineLevel="1">
      <c r="A82" s="320"/>
      <c r="B82" s="322" t="s">
        <v>263</v>
      </c>
      <c r="C82" s="200" t="s">
        <v>75</v>
      </c>
      <c r="D82" s="468" t="s">
        <v>168</v>
      </c>
      <c r="E82" s="469">
        <f>'Equip. + Depreciação '!$J$18</f>
        <v>0</v>
      </c>
      <c r="F82" s="320"/>
      <c r="G82" s="320"/>
      <c r="H82" s="320"/>
      <c r="I82" s="320"/>
      <c r="J82" s="320"/>
      <c r="K82" s="320"/>
      <c r="L82" s="320"/>
      <c r="M82" s="320"/>
      <c r="N82" s="320"/>
      <c r="O82" s="320"/>
      <c r="P82" s="320"/>
      <c r="Q82" s="320"/>
      <c r="R82" s="320"/>
      <c r="S82" s="320"/>
      <c r="T82" s="320"/>
      <c r="U82" s="320"/>
      <c r="V82" s="320"/>
      <c r="W82" s="320"/>
      <c r="X82" s="320"/>
    </row>
    <row r="83" spans="1:24" s="201" customFormat="1" ht="15" customHeight="1" outlineLevel="1" thickBot="1">
      <c r="A83" s="320"/>
      <c r="B83" s="322" t="s">
        <v>297</v>
      </c>
      <c r="C83" s="98" t="s">
        <v>164</v>
      </c>
      <c r="D83" s="325" t="s">
        <v>298</v>
      </c>
      <c r="E83" s="326">
        <v>0</v>
      </c>
      <c r="F83" s="320"/>
      <c r="G83" s="320"/>
      <c r="H83" s="320"/>
      <c r="I83" s="320"/>
      <c r="J83" s="320"/>
      <c r="K83" s="320"/>
      <c r="L83" s="320"/>
      <c r="M83" s="320"/>
      <c r="N83" s="320"/>
      <c r="O83" s="320"/>
      <c r="P83" s="320"/>
      <c r="Q83" s="320"/>
      <c r="R83" s="320"/>
      <c r="S83" s="320"/>
      <c r="T83" s="320"/>
      <c r="U83" s="320"/>
      <c r="V83" s="320"/>
      <c r="W83" s="320"/>
      <c r="X83" s="320"/>
    </row>
    <row r="84" spans="1:24" ht="15" customHeight="1" thickBot="1">
      <c r="A84" s="2"/>
      <c r="B84" s="154" t="s">
        <v>94</v>
      </c>
      <c r="C84" s="101" t="s">
        <v>69</v>
      </c>
      <c r="D84" s="117" t="s">
        <v>165</v>
      </c>
      <c r="E84" s="120">
        <f>ROUND(SUM(E81:E83),2)</f>
        <v>0</v>
      </c>
      <c r="F84" s="2"/>
      <c r="G84" s="2"/>
      <c r="H84" s="2"/>
      <c r="I84" s="2"/>
      <c r="J84" s="2"/>
      <c r="K84" s="2"/>
      <c r="L84" s="2"/>
      <c r="M84" s="2"/>
      <c r="N84" s="2"/>
      <c r="O84" s="2"/>
      <c r="P84" s="2"/>
      <c r="Q84" s="2"/>
      <c r="R84" s="2"/>
      <c r="S84" s="2"/>
      <c r="T84" s="2"/>
      <c r="U84" s="2"/>
      <c r="V84" s="2"/>
      <c r="W84" s="2"/>
      <c r="X84" s="2"/>
    </row>
    <row r="85" spans="1:24" s="50" customFormat="1" ht="6.75" customHeight="1" thickBot="1"/>
    <row r="86" spans="1:24" ht="13.5" customHeight="1" thickBot="1">
      <c r="A86" s="2"/>
      <c r="B86" s="155" t="s">
        <v>124</v>
      </c>
      <c r="C86" s="156" t="s">
        <v>69</v>
      </c>
      <c r="D86" s="157" t="s">
        <v>168</v>
      </c>
      <c r="E86" s="158">
        <f>ROUND(E84+E78+E67+E57+E25,2)</f>
        <v>7391.35</v>
      </c>
      <c r="F86" s="2"/>
      <c r="G86" s="2"/>
      <c r="H86" s="2"/>
      <c r="I86" s="2"/>
      <c r="J86" s="2"/>
      <c r="K86" s="2"/>
      <c r="L86" s="2"/>
      <c r="M86" s="2"/>
      <c r="N86" s="2"/>
      <c r="O86" s="2"/>
      <c r="P86" s="2"/>
      <c r="Q86" s="2"/>
      <c r="R86" s="2"/>
      <c r="S86" s="2"/>
      <c r="T86" s="2"/>
      <c r="U86" s="2"/>
      <c r="V86" s="2"/>
      <c r="W86" s="2"/>
      <c r="X86" s="2"/>
    </row>
    <row r="87" spans="1:24" s="50" customFormat="1" ht="6.75" customHeight="1" thickBot="1"/>
    <row r="88" spans="1:24" ht="30" customHeight="1">
      <c r="A88" s="2"/>
      <c r="B88" s="140" t="s">
        <v>125</v>
      </c>
      <c r="C88" s="616" t="s">
        <v>66</v>
      </c>
      <c r="D88" s="614" t="s">
        <v>205</v>
      </c>
      <c r="E88" s="620"/>
      <c r="F88" s="2"/>
      <c r="G88" s="2"/>
      <c r="H88" s="2"/>
      <c r="I88" s="2"/>
      <c r="J88" s="2"/>
      <c r="K88" s="2"/>
      <c r="L88" s="2"/>
      <c r="M88" s="2"/>
      <c r="N88" s="2"/>
      <c r="O88" s="2"/>
      <c r="P88" s="2"/>
      <c r="Q88" s="2"/>
      <c r="R88" s="2"/>
      <c r="S88" s="2"/>
      <c r="T88" s="2"/>
      <c r="U88" s="2"/>
      <c r="V88" s="2"/>
      <c r="W88" s="2"/>
      <c r="X88" s="2"/>
    </row>
    <row r="89" spans="1:24" ht="30" customHeight="1">
      <c r="A89" s="2"/>
      <c r="B89" s="144" t="s">
        <v>126</v>
      </c>
      <c r="C89" s="617"/>
      <c r="D89" s="621"/>
      <c r="E89" s="622"/>
      <c r="F89" s="2"/>
      <c r="G89" s="2"/>
      <c r="H89" s="2"/>
      <c r="I89" s="2"/>
      <c r="J89" s="2"/>
      <c r="K89" s="2"/>
      <c r="L89" s="2"/>
      <c r="M89" s="2"/>
      <c r="N89" s="2"/>
      <c r="O89" s="2"/>
      <c r="P89" s="2"/>
      <c r="Q89" s="2"/>
      <c r="R89" s="2"/>
      <c r="S89" s="2"/>
      <c r="T89" s="2"/>
      <c r="U89" s="2"/>
      <c r="V89" s="2"/>
      <c r="W89" s="2"/>
      <c r="X89" s="2"/>
    </row>
    <row r="90" spans="1:24" ht="15" customHeight="1" outlineLevel="1">
      <c r="A90" s="2"/>
      <c r="B90" s="96" t="s">
        <v>127</v>
      </c>
      <c r="C90" s="100" t="s">
        <v>75</v>
      </c>
      <c r="D90" s="130">
        <f>PREENCHIMENTO!$C$83</f>
        <v>0</v>
      </c>
      <c r="E90" s="160">
        <f>ROUND(E$86*D90,2)</f>
        <v>0</v>
      </c>
      <c r="F90" s="2"/>
      <c r="G90" s="2"/>
      <c r="H90" s="2"/>
      <c r="I90" s="2"/>
      <c r="J90" s="2"/>
      <c r="K90" s="2"/>
      <c r="L90" s="2"/>
      <c r="M90" s="2"/>
      <c r="N90" s="2"/>
      <c r="O90" s="2"/>
      <c r="P90" s="2"/>
      <c r="Q90" s="2"/>
      <c r="R90" s="2"/>
      <c r="S90" s="2"/>
      <c r="T90" s="2"/>
      <c r="U90" s="2"/>
      <c r="V90" s="2"/>
      <c r="W90" s="2"/>
      <c r="X90" s="2"/>
    </row>
    <row r="91" spans="1:24" ht="15" customHeight="1" outlineLevel="1">
      <c r="A91" s="2"/>
      <c r="B91" s="96" t="s">
        <v>128</v>
      </c>
      <c r="C91" s="100" t="s">
        <v>75</v>
      </c>
      <c r="D91" s="130">
        <f>PREENCHIMENTO!$C$84</f>
        <v>0</v>
      </c>
      <c r="E91" s="160">
        <f>ROUND((E$86+E90)*D91,2)</f>
        <v>0</v>
      </c>
      <c r="F91" s="2"/>
      <c r="G91" s="2"/>
      <c r="H91" s="2"/>
      <c r="I91" s="2"/>
      <c r="J91" s="2"/>
      <c r="K91" s="2"/>
      <c r="L91" s="2"/>
      <c r="M91" s="2"/>
      <c r="N91" s="2"/>
      <c r="O91" s="2"/>
      <c r="P91" s="2"/>
      <c r="Q91" s="2"/>
      <c r="R91" s="2"/>
      <c r="S91" s="2"/>
      <c r="T91" s="2"/>
      <c r="U91" s="2"/>
      <c r="V91" s="2"/>
      <c r="W91" s="2"/>
      <c r="X91" s="2"/>
    </row>
    <row r="92" spans="1:24" ht="15" customHeight="1" thickBot="1">
      <c r="A92" s="2"/>
      <c r="B92" s="97" t="s">
        <v>129</v>
      </c>
      <c r="C92" s="101" t="s">
        <v>69</v>
      </c>
      <c r="D92" s="132">
        <f t="shared" ref="D92" si="6">SUM(D90:D91)</f>
        <v>0</v>
      </c>
      <c r="E92" s="120">
        <f>ROUND(SUM(E90:E91),2)</f>
        <v>0</v>
      </c>
      <c r="F92" s="2"/>
      <c r="G92" s="2"/>
      <c r="H92" s="2"/>
      <c r="I92" s="2"/>
      <c r="J92" s="2"/>
      <c r="K92" s="2"/>
      <c r="L92" s="2"/>
      <c r="M92" s="2"/>
      <c r="N92" s="2"/>
      <c r="O92" s="2"/>
      <c r="P92" s="2"/>
      <c r="Q92" s="2"/>
      <c r="R92" s="2"/>
      <c r="S92" s="2"/>
      <c r="T92" s="2"/>
      <c r="U92" s="2"/>
      <c r="V92" s="2"/>
      <c r="W92" s="2"/>
      <c r="X92" s="2"/>
    </row>
    <row r="93" spans="1:24" ht="6.75" customHeight="1" thickBot="1">
      <c r="A93" s="2"/>
      <c r="B93" s="178"/>
      <c r="C93" s="93"/>
      <c r="D93" s="77"/>
      <c r="E93" s="77"/>
      <c r="F93" s="2"/>
      <c r="G93" s="2"/>
      <c r="H93" s="2"/>
      <c r="I93" s="2"/>
      <c r="J93" s="2"/>
      <c r="K93" s="2"/>
      <c r="L93" s="2"/>
      <c r="M93" s="2"/>
      <c r="N93" s="2"/>
      <c r="O93" s="2"/>
      <c r="P93" s="2"/>
      <c r="Q93" s="2"/>
      <c r="R93" s="2"/>
      <c r="S93" s="2"/>
      <c r="T93" s="2"/>
      <c r="U93" s="2"/>
      <c r="V93" s="2"/>
      <c r="W93" s="2"/>
      <c r="X93" s="2"/>
    </row>
    <row r="94" spans="1:24" ht="25.5" customHeight="1" thickBot="1">
      <c r="A94" s="2"/>
      <c r="B94" s="155" t="s">
        <v>130</v>
      </c>
      <c r="C94" s="156" t="s">
        <v>69</v>
      </c>
      <c r="D94" s="157" t="s">
        <v>168</v>
      </c>
      <c r="E94" s="230">
        <f>ROUND(E86+E92,2)</f>
        <v>7391.35</v>
      </c>
      <c r="F94" s="2"/>
      <c r="G94" s="2"/>
      <c r="H94" s="2"/>
      <c r="I94" s="2"/>
      <c r="J94" s="2"/>
      <c r="K94" s="2"/>
      <c r="L94" s="2"/>
      <c r="M94" s="2"/>
      <c r="N94" s="2"/>
      <c r="O94" s="2"/>
      <c r="P94" s="2"/>
      <c r="Q94" s="2"/>
      <c r="R94" s="2"/>
      <c r="S94" s="2"/>
      <c r="T94" s="2"/>
      <c r="U94" s="2"/>
      <c r="V94" s="2"/>
      <c r="W94" s="2"/>
      <c r="X94" s="2"/>
    </row>
    <row r="95" spans="1:24" s="50" customFormat="1" ht="6.75" customHeight="1" thickBot="1"/>
    <row r="96" spans="1:24" ht="60" customHeight="1">
      <c r="A96" s="2"/>
      <c r="B96" s="170" t="s">
        <v>131</v>
      </c>
      <c r="C96" s="134" t="s">
        <v>66</v>
      </c>
      <c r="D96" s="638" t="s">
        <v>205</v>
      </c>
      <c r="E96" s="639"/>
      <c r="F96" s="2"/>
      <c r="G96" s="2"/>
      <c r="H96" s="2"/>
      <c r="I96" s="2"/>
      <c r="J96" s="2"/>
      <c r="K96" s="2"/>
      <c r="L96" s="2"/>
      <c r="M96" s="2"/>
      <c r="N96" s="2"/>
      <c r="O96" s="2"/>
      <c r="P96" s="2"/>
      <c r="Q96" s="2"/>
      <c r="R96" s="2"/>
      <c r="S96" s="2"/>
      <c r="T96" s="2"/>
      <c r="U96" s="2"/>
      <c r="V96" s="2"/>
      <c r="W96" s="2"/>
      <c r="X96" s="2"/>
    </row>
    <row r="97" spans="1:24" ht="15" customHeight="1" outlineLevel="1">
      <c r="A97" s="2"/>
      <c r="B97" s="167" t="s">
        <v>132</v>
      </c>
      <c r="C97" s="168" t="s">
        <v>75</v>
      </c>
      <c r="D97" s="169">
        <f>PREENCHIMENTO!$C$88</f>
        <v>0</v>
      </c>
      <c r="E97" s="159">
        <f>ROUND(E$101*D97,2)</f>
        <v>0</v>
      </c>
      <c r="F97" s="2"/>
      <c r="G97" s="2"/>
      <c r="H97" s="2"/>
      <c r="I97" s="2"/>
      <c r="J97" s="2"/>
      <c r="K97" s="2"/>
      <c r="L97" s="2"/>
      <c r="M97" s="2"/>
      <c r="N97" s="2"/>
      <c r="O97" s="2"/>
      <c r="P97" s="2"/>
      <c r="Q97" s="2"/>
      <c r="R97" s="2"/>
      <c r="S97" s="2"/>
      <c r="T97" s="2"/>
      <c r="U97" s="2"/>
      <c r="V97" s="2"/>
      <c r="W97" s="2"/>
      <c r="X97" s="2"/>
    </row>
    <row r="98" spans="1:24" ht="15" customHeight="1" outlineLevel="1">
      <c r="A98" s="2"/>
      <c r="B98" s="60" t="s">
        <v>133</v>
      </c>
      <c r="C98" s="100" t="s">
        <v>75</v>
      </c>
      <c r="D98" s="130">
        <f>PREENCHIMENTO!$C$89</f>
        <v>0</v>
      </c>
      <c r="E98" s="160">
        <f>ROUND(E$101*D98,2)</f>
        <v>0</v>
      </c>
      <c r="F98" s="2"/>
      <c r="G98" s="2"/>
      <c r="H98" s="2"/>
      <c r="I98" s="2"/>
      <c r="J98" s="2"/>
      <c r="K98" s="2"/>
      <c r="L98" s="2"/>
      <c r="M98" s="2"/>
      <c r="N98" s="2"/>
      <c r="O98" s="2"/>
      <c r="P98" s="2"/>
      <c r="Q98" s="2"/>
      <c r="R98" s="2"/>
      <c r="S98" s="2"/>
      <c r="T98" s="2"/>
      <c r="U98" s="2"/>
      <c r="V98" s="2"/>
      <c r="W98" s="2"/>
      <c r="X98" s="2"/>
    </row>
    <row r="99" spans="1:24" ht="15" customHeight="1" outlineLevel="1">
      <c r="A99" s="2"/>
      <c r="B99" s="60" t="s">
        <v>140</v>
      </c>
      <c r="C99" s="100" t="s">
        <v>75</v>
      </c>
      <c r="D99" s="130">
        <f>PREENCHIMENTO!$C$90</f>
        <v>0</v>
      </c>
      <c r="E99" s="160">
        <f>ROUND(E$101*D99,2)</f>
        <v>0</v>
      </c>
      <c r="F99" s="2"/>
      <c r="G99" s="2"/>
      <c r="H99" s="2"/>
      <c r="I99" s="2"/>
      <c r="J99" s="2"/>
      <c r="K99" s="2"/>
      <c r="L99" s="2"/>
      <c r="M99" s="2"/>
      <c r="N99" s="2"/>
      <c r="O99" s="2"/>
      <c r="P99" s="2"/>
      <c r="Q99" s="2"/>
      <c r="R99" s="2"/>
      <c r="S99" s="2"/>
      <c r="T99" s="2"/>
      <c r="U99" s="2"/>
      <c r="V99" s="2"/>
      <c r="W99" s="2"/>
      <c r="X99" s="2"/>
    </row>
    <row r="100" spans="1:24" ht="15" customHeight="1">
      <c r="A100" s="42"/>
      <c r="B100" s="111" t="s">
        <v>134</v>
      </c>
      <c r="C100" s="112" t="s">
        <v>69</v>
      </c>
      <c r="D100" s="165">
        <f>SUM(D97:D99)</f>
        <v>0</v>
      </c>
      <c r="E100" s="161">
        <f>ROUND(SUM(E97:E99),2)</f>
        <v>0</v>
      </c>
      <c r="F100" s="42"/>
      <c r="G100" s="42"/>
      <c r="H100" s="42"/>
      <c r="I100" s="42"/>
      <c r="J100" s="42"/>
      <c r="K100" s="42"/>
      <c r="L100" s="42"/>
      <c r="M100" s="42"/>
      <c r="N100" s="42"/>
      <c r="O100" s="42"/>
      <c r="P100" s="42"/>
      <c r="Q100" s="42"/>
      <c r="R100" s="42"/>
      <c r="S100" s="42"/>
      <c r="T100" s="42"/>
      <c r="U100" s="42"/>
      <c r="V100" s="42"/>
      <c r="W100" s="42"/>
      <c r="X100" s="42"/>
    </row>
    <row r="101" spans="1:24" ht="0.75" customHeight="1">
      <c r="A101" s="43"/>
      <c r="B101" s="162"/>
      <c r="C101" s="164"/>
      <c r="D101" s="166">
        <f>1-D100</f>
        <v>1</v>
      </c>
      <c r="E101" s="163">
        <f>ROUND(E94/D101,2)</f>
        <v>7391.35</v>
      </c>
      <c r="F101" s="43"/>
      <c r="G101" s="43"/>
      <c r="H101" s="43"/>
      <c r="I101" s="43"/>
      <c r="J101" s="43"/>
      <c r="K101" s="43"/>
      <c r="L101" s="43"/>
      <c r="M101" s="43"/>
      <c r="N101" s="43"/>
      <c r="O101" s="43"/>
      <c r="P101" s="43"/>
      <c r="Q101" s="43"/>
      <c r="R101" s="43"/>
      <c r="S101" s="43"/>
      <c r="T101" s="43"/>
      <c r="U101" s="43"/>
      <c r="V101" s="43"/>
      <c r="W101" s="43"/>
      <c r="X101" s="43"/>
    </row>
    <row r="102" spans="1:24" ht="15" customHeight="1" thickBot="1">
      <c r="A102" s="2"/>
      <c r="B102" s="97" t="s">
        <v>135</v>
      </c>
      <c r="C102" s="101" t="s">
        <v>69</v>
      </c>
      <c r="D102" s="132">
        <f>D92+D100</f>
        <v>0</v>
      </c>
      <c r="E102" s="120">
        <f>ROUND(E92+E100,2)</f>
        <v>0</v>
      </c>
      <c r="F102" s="2"/>
      <c r="G102" s="2"/>
      <c r="H102" s="2"/>
      <c r="I102" s="2"/>
      <c r="J102" s="2"/>
      <c r="K102" s="2"/>
      <c r="L102" s="2"/>
      <c r="M102" s="2"/>
      <c r="N102" s="2"/>
      <c r="O102" s="2"/>
      <c r="P102" s="2"/>
      <c r="Q102" s="2"/>
      <c r="R102" s="2"/>
      <c r="S102" s="2"/>
      <c r="T102" s="2"/>
      <c r="U102" s="2"/>
      <c r="V102" s="2"/>
      <c r="W102" s="2"/>
      <c r="X102" s="2"/>
    </row>
    <row r="103" spans="1:24" s="50" customFormat="1" ht="6.75" customHeight="1" thickBot="1"/>
    <row r="104" spans="1:24" ht="43.5" customHeight="1">
      <c r="A104" s="2"/>
      <c r="B104" s="606" t="s">
        <v>95</v>
      </c>
      <c r="C104" s="606" t="s">
        <v>66</v>
      </c>
      <c r="D104" s="638" t="s">
        <v>205</v>
      </c>
      <c r="E104" s="639"/>
      <c r="F104" s="2"/>
      <c r="G104" s="2"/>
      <c r="H104" s="2"/>
      <c r="I104" s="2"/>
      <c r="J104" s="2"/>
      <c r="K104" s="2"/>
      <c r="L104" s="2"/>
      <c r="M104" s="2"/>
      <c r="N104" s="2"/>
      <c r="O104" s="2"/>
      <c r="P104" s="2"/>
      <c r="Q104" s="2"/>
      <c r="R104" s="2"/>
      <c r="S104" s="2"/>
      <c r="T104" s="2"/>
      <c r="U104" s="2"/>
      <c r="V104" s="2"/>
      <c r="W104" s="2"/>
      <c r="X104" s="2"/>
    </row>
    <row r="105" spans="1:24" ht="18.75" customHeight="1" thickBot="1">
      <c r="A105" s="50"/>
      <c r="B105" s="607"/>
      <c r="C105" s="607"/>
      <c r="D105" s="398" t="s">
        <v>300</v>
      </c>
      <c r="E105" s="399" t="s">
        <v>301</v>
      </c>
      <c r="F105" s="50"/>
      <c r="G105" s="50"/>
      <c r="H105" s="50"/>
      <c r="I105" s="50"/>
      <c r="J105" s="50"/>
      <c r="K105" s="50"/>
      <c r="L105" s="50"/>
      <c r="M105" s="50"/>
      <c r="N105" s="50"/>
      <c r="O105" s="50"/>
      <c r="P105" s="50"/>
      <c r="Q105" s="50"/>
      <c r="R105" s="50"/>
      <c r="S105" s="50"/>
      <c r="T105" s="50"/>
      <c r="U105" s="50"/>
      <c r="V105" s="50"/>
      <c r="W105" s="50"/>
      <c r="X105" s="50"/>
    </row>
    <row r="106" spans="1:24" ht="12.75" customHeight="1">
      <c r="A106" s="2"/>
      <c r="B106" s="184" t="s">
        <v>302</v>
      </c>
      <c r="C106" s="396" t="s">
        <v>69</v>
      </c>
      <c r="D106" s="397">
        <f>E25</f>
        <v>4267.17</v>
      </c>
      <c r="E106" s="409">
        <f>$E$112*D106</f>
        <v>76809.06</v>
      </c>
      <c r="F106" s="2"/>
      <c r="G106" s="410"/>
      <c r="H106" s="2"/>
      <c r="I106" s="2"/>
      <c r="J106" s="2"/>
      <c r="K106" s="2"/>
      <c r="L106" s="2"/>
      <c r="M106" s="2"/>
      <c r="N106" s="2"/>
      <c r="O106" s="2"/>
      <c r="P106" s="2"/>
      <c r="Q106" s="2"/>
      <c r="R106" s="2"/>
      <c r="S106" s="2"/>
      <c r="T106" s="2"/>
      <c r="U106" s="2"/>
      <c r="V106" s="2"/>
      <c r="W106" s="2"/>
      <c r="X106" s="2"/>
    </row>
    <row r="107" spans="1:24" ht="12.75" customHeight="1">
      <c r="A107" s="50"/>
      <c r="B107" s="184" t="s">
        <v>303</v>
      </c>
      <c r="C107" s="112" t="s">
        <v>69</v>
      </c>
      <c r="D107" s="392">
        <f>E57</f>
        <v>2476.6799999999998</v>
      </c>
      <c r="E107" s="331">
        <f t="shared" ref="E107:E111" si="7">$E$112*D107</f>
        <v>44580.24</v>
      </c>
      <c r="F107" s="50"/>
      <c r="G107" s="410"/>
      <c r="H107" s="2"/>
      <c r="I107" s="2"/>
      <c r="J107" s="2"/>
      <c r="K107" s="2"/>
      <c r="L107" s="2"/>
      <c r="M107" s="50"/>
      <c r="N107" s="50"/>
      <c r="O107" s="50"/>
      <c r="P107" s="50"/>
      <c r="Q107" s="50"/>
      <c r="R107" s="50"/>
      <c r="S107" s="50"/>
      <c r="T107" s="50"/>
      <c r="U107" s="50"/>
      <c r="V107" s="50"/>
      <c r="W107" s="50"/>
      <c r="X107" s="50"/>
    </row>
    <row r="108" spans="1:24" ht="12.75" customHeight="1">
      <c r="A108" s="50"/>
      <c r="B108" s="184" t="s">
        <v>304</v>
      </c>
      <c r="C108" s="112" t="s">
        <v>69</v>
      </c>
      <c r="D108" s="392">
        <f>E67</f>
        <v>171.71</v>
      </c>
      <c r="E108" s="331">
        <f t="shared" si="7"/>
        <v>3090.78</v>
      </c>
      <c r="F108" s="50"/>
      <c r="G108" s="410"/>
      <c r="H108" s="2"/>
      <c r="I108" s="2"/>
      <c r="J108" s="2"/>
      <c r="K108" s="2"/>
      <c r="L108" s="2"/>
      <c r="M108" s="50"/>
      <c r="N108" s="50"/>
      <c r="O108" s="50"/>
      <c r="P108" s="50"/>
      <c r="Q108" s="50"/>
      <c r="R108" s="50"/>
      <c r="S108" s="50"/>
      <c r="T108" s="50"/>
      <c r="U108" s="50"/>
      <c r="V108" s="50"/>
      <c r="W108" s="50"/>
      <c r="X108" s="50"/>
    </row>
    <row r="109" spans="1:24" ht="12.75" customHeight="1">
      <c r="A109" s="50"/>
      <c r="B109" s="184" t="s">
        <v>305</v>
      </c>
      <c r="C109" s="112" t="s">
        <v>69</v>
      </c>
      <c r="D109" s="392">
        <f>E78</f>
        <v>475.79</v>
      </c>
      <c r="E109" s="331">
        <f t="shared" si="7"/>
        <v>8564.2200000000012</v>
      </c>
      <c r="F109" s="50"/>
      <c r="G109" s="410"/>
      <c r="H109" s="2"/>
      <c r="I109" s="2"/>
      <c r="J109" s="2"/>
      <c r="K109" s="2"/>
      <c r="L109" s="2"/>
      <c r="M109" s="50"/>
      <c r="N109" s="50"/>
      <c r="O109" s="50"/>
      <c r="P109" s="50"/>
      <c r="Q109" s="50"/>
      <c r="R109" s="50"/>
      <c r="S109" s="50"/>
      <c r="T109" s="50"/>
      <c r="U109" s="50"/>
      <c r="V109" s="50"/>
      <c r="W109" s="50"/>
      <c r="X109" s="50"/>
    </row>
    <row r="110" spans="1:24" ht="12.75" customHeight="1">
      <c r="A110" s="50"/>
      <c r="B110" s="184" t="s">
        <v>306</v>
      </c>
      <c r="C110" s="112" t="s">
        <v>69</v>
      </c>
      <c r="D110" s="392">
        <f>E84</f>
        <v>0</v>
      </c>
      <c r="E110" s="331">
        <f t="shared" si="7"/>
        <v>0</v>
      </c>
      <c r="F110" s="50"/>
      <c r="G110" s="410"/>
      <c r="H110" s="2"/>
      <c r="I110" s="2"/>
      <c r="J110" s="2"/>
      <c r="K110" s="2"/>
      <c r="L110" s="2"/>
      <c r="M110" s="50"/>
      <c r="N110" s="50"/>
      <c r="O110" s="50"/>
      <c r="P110" s="50"/>
      <c r="Q110" s="50"/>
      <c r="R110" s="50"/>
      <c r="S110" s="50"/>
      <c r="T110" s="50"/>
      <c r="U110" s="50"/>
      <c r="V110" s="50"/>
      <c r="W110" s="50"/>
      <c r="X110" s="50"/>
    </row>
    <row r="111" spans="1:24" ht="12.75" customHeight="1">
      <c r="A111" s="50"/>
      <c r="B111" s="184" t="s">
        <v>307</v>
      </c>
      <c r="C111" s="112" t="s">
        <v>69</v>
      </c>
      <c r="D111" s="392">
        <f>E102</f>
        <v>0</v>
      </c>
      <c r="E111" s="331">
        <f t="shared" si="7"/>
        <v>0</v>
      </c>
      <c r="F111" s="50"/>
      <c r="G111" s="410"/>
      <c r="H111" s="2"/>
      <c r="I111" s="2"/>
      <c r="J111" s="2"/>
      <c r="K111" s="2"/>
      <c r="L111" s="2"/>
      <c r="M111" s="50"/>
      <c r="N111" s="50"/>
      <c r="O111" s="50"/>
      <c r="P111" s="50"/>
      <c r="Q111" s="50"/>
      <c r="R111" s="50"/>
      <c r="S111" s="50"/>
      <c r="T111" s="50"/>
      <c r="U111" s="50"/>
      <c r="V111" s="50"/>
      <c r="W111" s="50"/>
      <c r="X111" s="50"/>
    </row>
    <row r="112" spans="1:24" ht="15" customHeight="1">
      <c r="A112" s="2"/>
      <c r="B112" s="96" t="s">
        <v>96</v>
      </c>
      <c r="C112" s="98" t="s">
        <v>164</v>
      </c>
      <c r="D112" s="393" t="s">
        <v>168</v>
      </c>
      <c r="E112" s="172">
        <f>$C$9</f>
        <v>18</v>
      </c>
      <c r="F112" s="2"/>
      <c r="G112" s="2"/>
      <c r="H112" s="2"/>
      <c r="I112" s="2"/>
      <c r="J112" s="2"/>
      <c r="K112" s="2"/>
      <c r="L112" s="2"/>
      <c r="M112" s="2"/>
      <c r="N112" s="2"/>
      <c r="O112" s="2"/>
      <c r="P112" s="2"/>
      <c r="Q112" s="2"/>
      <c r="R112" s="2"/>
      <c r="S112" s="2"/>
      <c r="T112" s="2"/>
      <c r="U112" s="2"/>
      <c r="V112" s="2"/>
      <c r="W112" s="2"/>
      <c r="X112" s="2"/>
    </row>
    <row r="113" spans="1:28" ht="15" customHeight="1">
      <c r="A113" s="2"/>
      <c r="B113" s="186" t="s">
        <v>97</v>
      </c>
      <c r="C113" s="112" t="s">
        <v>69</v>
      </c>
      <c r="D113" s="394" t="s">
        <v>168</v>
      </c>
      <c r="E113" s="174">
        <f>SUM(E106:E111)</f>
        <v>133044.29999999999</v>
      </c>
      <c r="F113" s="2"/>
      <c r="G113" s="2"/>
      <c r="H113" s="2"/>
      <c r="I113" s="2"/>
      <c r="J113" s="2"/>
      <c r="K113" s="2"/>
      <c r="L113" s="2"/>
      <c r="M113" s="2"/>
      <c r="N113" s="2"/>
      <c r="O113" s="2"/>
      <c r="P113" s="2"/>
      <c r="Q113" s="2"/>
      <c r="R113" s="2"/>
      <c r="S113" s="2"/>
      <c r="T113" s="2"/>
      <c r="U113" s="2"/>
      <c r="V113" s="2"/>
      <c r="W113" s="2"/>
      <c r="X113" s="2"/>
    </row>
    <row r="114" spans="1:28" ht="15" customHeight="1" thickBot="1">
      <c r="A114" s="2"/>
      <c r="B114" s="187" t="s">
        <v>98</v>
      </c>
      <c r="C114" s="101" t="s">
        <v>69</v>
      </c>
      <c r="D114" s="395" t="s">
        <v>168</v>
      </c>
      <c r="E114" s="176">
        <f>E113*12</f>
        <v>1596531.5999999999</v>
      </c>
      <c r="F114" s="2"/>
      <c r="G114" s="2"/>
      <c r="H114" s="2"/>
      <c r="I114" s="2"/>
      <c r="J114" s="2"/>
      <c r="K114" s="2"/>
      <c r="L114" s="2"/>
      <c r="M114" s="2"/>
      <c r="N114" s="2"/>
      <c r="O114" s="2"/>
      <c r="P114" s="2"/>
      <c r="Q114" s="2"/>
      <c r="R114" s="2"/>
      <c r="S114" s="2"/>
      <c r="T114" s="2"/>
      <c r="U114" s="2"/>
      <c r="V114" s="2"/>
      <c r="W114" s="2"/>
      <c r="X114" s="2"/>
    </row>
    <row r="115" spans="1:28" ht="6.75" customHeight="1" thickBot="1">
      <c r="A115" s="3"/>
      <c r="B115" s="180"/>
      <c r="C115" s="92"/>
      <c r="D115" s="181"/>
      <c r="E115" s="182"/>
      <c r="F115" s="3"/>
      <c r="G115" s="3"/>
      <c r="H115" s="3"/>
      <c r="I115" s="3"/>
      <c r="J115" s="3"/>
      <c r="K115" s="3"/>
      <c r="L115" s="3"/>
      <c r="M115" s="3"/>
      <c r="N115" s="3"/>
      <c r="O115" s="3"/>
      <c r="P115" s="3"/>
      <c r="Q115" s="3"/>
      <c r="R115" s="3"/>
      <c r="S115" s="3"/>
      <c r="T115" s="3"/>
      <c r="U115" s="3"/>
      <c r="V115" s="3"/>
      <c r="W115" s="3"/>
      <c r="X115" s="3"/>
    </row>
    <row r="116" spans="1:28" ht="60" customHeight="1">
      <c r="A116" s="2"/>
      <c r="B116" s="170" t="s">
        <v>99</v>
      </c>
      <c r="C116" s="134" t="s">
        <v>66</v>
      </c>
      <c r="D116" s="638" t="s">
        <v>205</v>
      </c>
      <c r="E116" s="639"/>
      <c r="F116" s="2"/>
      <c r="G116" s="2"/>
      <c r="H116" s="2"/>
      <c r="I116" s="2"/>
      <c r="J116" s="2"/>
      <c r="K116" s="2"/>
      <c r="L116" s="2"/>
      <c r="M116" s="2"/>
      <c r="N116" s="2"/>
      <c r="O116" s="2"/>
      <c r="P116" s="2"/>
      <c r="Q116" s="2"/>
      <c r="R116" s="2"/>
      <c r="S116" s="2"/>
      <c r="T116" s="2"/>
      <c r="U116" s="2"/>
      <c r="V116" s="2"/>
      <c r="W116" s="2"/>
      <c r="X116" s="2"/>
    </row>
    <row r="117" spans="1:28" ht="15" customHeight="1">
      <c r="A117" s="2"/>
      <c r="B117" s="96" t="s">
        <v>100</v>
      </c>
      <c r="C117" s="98" t="s">
        <v>164</v>
      </c>
      <c r="D117" s="185">
        <v>8.3299999999999999E-2</v>
      </c>
      <c r="E117" s="125">
        <f>E$25*D117</f>
        <v>355.45526100000001</v>
      </c>
      <c r="F117" s="2"/>
      <c r="G117" s="2"/>
      <c r="H117" s="2"/>
      <c r="I117" s="2"/>
      <c r="J117" s="2"/>
      <c r="K117" s="2"/>
      <c r="L117" s="2"/>
      <c r="M117" s="2"/>
      <c r="N117" s="2"/>
      <c r="O117" s="2"/>
      <c r="P117" s="2"/>
      <c r="Q117" s="2"/>
      <c r="R117" s="2"/>
      <c r="S117" s="2"/>
      <c r="T117" s="2"/>
      <c r="U117" s="2"/>
      <c r="V117" s="2"/>
      <c r="W117" s="2"/>
      <c r="X117" s="2"/>
    </row>
    <row r="118" spans="1:28" ht="15" customHeight="1">
      <c r="A118" s="2"/>
      <c r="B118" s="96" t="s">
        <v>101</v>
      </c>
      <c r="C118" s="98" t="s">
        <v>164</v>
      </c>
      <c r="D118" s="185">
        <v>0.121</v>
      </c>
      <c r="E118" s="125">
        <f>E$25*D118</f>
        <v>516.32757000000004</v>
      </c>
      <c r="F118" s="2"/>
      <c r="G118" s="2"/>
      <c r="H118" s="2"/>
      <c r="I118" s="2"/>
      <c r="J118" s="2"/>
      <c r="K118" s="2"/>
      <c r="L118" s="2"/>
      <c r="M118" s="2"/>
      <c r="N118" s="2"/>
      <c r="O118" s="2"/>
      <c r="P118" s="2"/>
      <c r="Q118" s="2"/>
      <c r="R118" s="2"/>
      <c r="S118" s="2"/>
      <c r="T118" s="2"/>
      <c r="U118" s="2"/>
      <c r="V118" s="2"/>
      <c r="W118" s="2"/>
      <c r="X118" s="2"/>
    </row>
    <row r="119" spans="1:28" ht="13.5" customHeight="1" outlineLevel="1">
      <c r="A119" s="2"/>
      <c r="B119" s="127" t="s">
        <v>102</v>
      </c>
      <c r="C119" s="100" t="s">
        <v>75</v>
      </c>
      <c r="D119" s="169">
        <f>IF(D31&gt;=0.03,0.0782,IF(D31&gt;=0.02,0.076,0.0739))</f>
        <v>7.3899999999999993E-2</v>
      </c>
      <c r="E119" s="125">
        <f>E$25*D119</f>
        <v>315.343863</v>
      </c>
      <c r="F119" s="2"/>
      <c r="G119" s="2"/>
      <c r="H119" s="2"/>
      <c r="I119" s="2"/>
      <c r="J119" s="2"/>
      <c r="K119" s="2"/>
      <c r="L119" s="2"/>
      <c r="M119" s="2"/>
      <c r="N119" s="2"/>
      <c r="O119" s="2"/>
      <c r="P119" s="2"/>
      <c r="Q119" s="2"/>
      <c r="R119" s="2"/>
      <c r="S119" s="2"/>
      <c r="T119" s="2"/>
      <c r="U119" s="2"/>
      <c r="V119" s="2"/>
      <c r="W119" s="2"/>
      <c r="X119" s="2"/>
    </row>
    <row r="120" spans="1:28" ht="13.5" customHeight="1" outlineLevel="1">
      <c r="A120" s="2"/>
      <c r="B120" s="96" t="s">
        <v>103</v>
      </c>
      <c r="C120" s="98" t="s">
        <v>164</v>
      </c>
      <c r="D120" s="185">
        <v>0.05</v>
      </c>
      <c r="E120" s="125">
        <f>E$25*D120</f>
        <v>213.35850000000002</v>
      </c>
      <c r="F120" s="2"/>
      <c r="G120" s="2"/>
      <c r="H120" s="2"/>
      <c r="I120" s="2"/>
      <c r="J120" s="2"/>
      <c r="K120" s="2"/>
      <c r="L120" s="2"/>
      <c r="M120" s="2"/>
      <c r="N120" s="2"/>
      <c r="O120" s="2"/>
      <c r="P120" s="2"/>
      <c r="Q120" s="2"/>
      <c r="R120" s="2"/>
      <c r="S120" s="2"/>
      <c r="T120" s="2"/>
      <c r="U120" s="2"/>
      <c r="V120" s="2"/>
      <c r="W120" s="2"/>
      <c r="X120" s="2"/>
    </row>
    <row r="121" spans="1:28" ht="12.75" customHeight="1" outlineLevel="1">
      <c r="A121" s="2"/>
      <c r="B121" s="111" t="s">
        <v>104</v>
      </c>
      <c r="C121" s="112" t="s">
        <v>69</v>
      </c>
      <c r="D121" s="173" t="s">
        <v>168</v>
      </c>
      <c r="E121" s="188">
        <f>SUM(E117:E120)</f>
        <v>1400.4851940000001</v>
      </c>
      <c r="F121" s="2"/>
      <c r="G121" s="2"/>
      <c r="H121" s="2"/>
      <c r="I121" s="2"/>
      <c r="J121" s="2"/>
      <c r="K121" s="2"/>
      <c r="L121" s="2"/>
      <c r="M121" s="2"/>
      <c r="N121" s="2"/>
      <c r="O121" s="2"/>
      <c r="P121" s="2"/>
      <c r="Q121" s="2"/>
      <c r="R121" s="2"/>
      <c r="S121" s="2"/>
      <c r="T121" s="2"/>
      <c r="U121" s="2"/>
      <c r="V121" s="2"/>
      <c r="W121" s="2"/>
      <c r="X121" s="2"/>
    </row>
    <row r="122" spans="1:28" ht="15" customHeight="1" outlineLevel="1">
      <c r="A122" s="2"/>
      <c r="B122" s="96" t="s">
        <v>105</v>
      </c>
      <c r="C122" s="98" t="s">
        <v>164</v>
      </c>
      <c r="D122" s="177" t="s">
        <v>168</v>
      </c>
      <c r="E122" s="171">
        <f>E112</f>
        <v>18</v>
      </c>
      <c r="F122" s="2"/>
      <c r="G122" s="2"/>
      <c r="H122" s="2"/>
      <c r="I122" s="2"/>
      <c r="J122" s="2"/>
      <c r="K122" s="2"/>
      <c r="L122" s="2"/>
      <c r="M122" s="2"/>
      <c r="N122" s="2"/>
      <c r="O122" s="2"/>
      <c r="P122" s="2"/>
      <c r="Q122" s="2"/>
      <c r="R122" s="2"/>
      <c r="S122" s="2"/>
      <c r="T122" s="2"/>
      <c r="U122" s="2"/>
      <c r="V122" s="2"/>
      <c r="W122" s="2"/>
      <c r="X122" s="2"/>
    </row>
    <row r="123" spans="1:28" ht="15" customHeight="1" thickBot="1">
      <c r="A123" s="2"/>
      <c r="B123" s="183" t="s">
        <v>106</v>
      </c>
      <c r="C123" s="101" t="s">
        <v>69</v>
      </c>
      <c r="D123" s="175" t="s">
        <v>168</v>
      </c>
      <c r="E123" s="189">
        <f>E121*E122</f>
        <v>25208.733492000003</v>
      </c>
      <c r="F123" s="2"/>
      <c r="G123" s="2"/>
      <c r="H123" s="2"/>
      <c r="I123" s="2"/>
      <c r="J123" s="2"/>
      <c r="K123" s="2"/>
      <c r="L123" s="2"/>
      <c r="M123" s="2"/>
      <c r="N123" s="2"/>
      <c r="O123" s="2"/>
      <c r="P123" s="2"/>
      <c r="Q123" s="2"/>
      <c r="R123" s="2"/>
      <c r="S123" s="2"/>
      <c r="T123" s="2"/>
      <c r="U123" s="2"/>
      <c r="V123" s="2"/>
      <c r="W123" s="2"/>
      <c r="X123" s="2"/>
    </row>
    <row r="124" spans="1:28" ht="9" customHeight="1">
      <c r="A124" s="2"/>
      <c r="B124" s="2"/>
      <c r="C124" s="50"/>
      <c r="D124" s="29"/>
      <c r="E124" s="29"/>
      <c r="F124" s="94"/>
      <c r="G124" s="94"/>
      <c r="H124" s="2"/>
      <c r="I124" s="2"/>
      <c r="J124" s="2"/>
      <c r="K124" s="2"/>
      <c r="L124" s="2"/>
      <c r="M124" s="2"/>
      <c r="N124" s="2"/>
      <c r="O124" s="2"/>
      <c r="P124" s="2"/>
      <c r="Q124" s="2"/>
      <c r="R124" s="2"/>
      <c r="S124" s="2"/>
      <c r="T124" s="2"/>
      <c r="U124" s="2"/>
      <c r="V124" s="2"/>
      <c r="W124" s="2"/>
      <c r="X124" s="2"/>
      <c r="Y124" s="2"/>
      <c r="Z124" s="2"/>
      <c r="AA124" s="2"/>
      <c r="AB124" s="2"/>
    </row>
    <row r="125" spans="1:28" ht="13.5" customHeight="1">
      <c r="A125" s="2"/>
      <c r="B125" s="2"/>
      <c r="C125" s="50"/>
      <c r="D125" s="29"/>
      <c r="E125" s="29"/>
      <c r="F125" s="94"/>
      <c r="G125" s="94"/>
      <c r="H125" s="2"/>
      <c r="I125" s="2"/>
      <c r="J125" s="2"/>
      <c r="K125" s="2"/>
      <c r="L125" s="2"/>
      <c r="M125" s="2"/>
      <c r="N125" s="2"/>
      <c r="O125" s="2"/>
      <c r="P125" s="2"/>
      <c r="Q125" s="2"/>
      <c r="R125" s="2"/>
      <c r="S125" s="2"/>
      <c r="T125" s="2"/>
      <c r="U125" s="2"/>
      <c r="V125" s="2"/>
      <c r="W125" s="2"/>
      <c r="X125" s="2"/>
      <c r="Y125" s="2"/>
      <c r="Z125" s="2"/>
      <c r="AA125" s="2"/>
      <c r="AB125" s="2"/>
    </row>
    <row r="126" spans="1:28" ht="13.5" customHeight="1">
      <c r="A126" s="2"/>
      <c r="B126" s="2"/>
      <c r="C126" s="50"/>
      <c r="D126" s="29"/>
      <c r="E126" s="64"/>
      <c r="F126" s="95"/>
      <c r="G126" s="95"/>
      <c r="H126" s="2"/>
      <c r="I126" s="2"/>
      <c r="J126" s="2"/>
      <c r="K126" s="2"/>
      <c r="L126" s="2"/>
      <c r="M126" s="2"/>
      <c r="N126" s="2"/>
      <c r="O126" s="2"/>
      <c r="P126" s="2"/>
      <c r="Q126" s="2"/>
      <c r="R126" s="2"/>
      <c r="S126" s="2"/>
      <c r="T126" s="2"/>
      <c r="U126" s="2"/>
      <c r="V126" s="2"/>
      <c r="W126" s="2"/>
      <c r="X126" s="2"/>
      <c r="Y126" s="2"/>
      <c r="Z126" s="2"/>
      <c r="AA126" s="2"/>
      <c r="AB126" s="2"/>
    </row>
    <row r="127" spans="1:28" ht="13.5" customHeight="1">
      <c r="A127" s="2"/>
      <c r="B127" s="2"/>
      <c r="C127" s="50"/>
      <c r="D127" s="29"/>
      <c r="E127" s="29"/>
      <c r="F127" s="94"/>
      <c r="G127" s="94"/>
      <c r="H127" s="2"/>
      <c r="I127" s="2"/>
      <c r="J127" s="2"/>
      <c r="K127" s="2"/>
      <c r="L127" s="2"/>
      <c r="M127" s="2"/>
      <c r="N127" s="2"/>
      <c r="O127" s="2"/>
      <c r="P127" s="2"/>
      <c r="Q127" s="2"/>
      <c r="R127" s="2"/>
      <c r="S127" s="2"/>
      <c r="T127" s="2"/>
      <c r="U127" s="2"/>
      <c r="V127" s="2"/>
      <c r="W127" s="2"/>
      <c r="X127" s="2"/>
      <c r="Y127" s="2"/>
      <c r="Z127" s="2"/>
      <c r="AA127" s="2"/>
      <c r="AB127" s="2"/>
    </row>
    <row r="128" spans="1:28" ht="13.5" customHeight="1">
      <c r="A128" s="2"/>
      <c r="B128" s="2"/>
      <c r="C128" s="50"/>
      <c r="D128" s="29"/>
      <c r="E128" s="29"/>
      <c r="F128" s="94"/>
      <c r="G128" s="94"/>
      <c r="H128" s="2"/>
      <c r="I128" s="2"/>
      <c r="J128" s="2"/>
      <c r="K128" s="2"/>
      <c r="L128" s="2"/>
      <c r="M128" s="2"/>
      <c r="N128" s="2"/>
      <c r="O128" s="2"/>
      <c r="P128" s="2"/>
      <c r="Q128" s="2"/>
      <c r="R128" s="2"/>
      <c r="S128" s="2"/>
      <c r="T128" s="2"/>
      <c r="U128" s="2"/>
      <c r="V128" s="2"/>
      <c r="W128" s="2"/>
      <c r="X128" s="2"/>
      <c r="Y128" s="2"/>
      <c r="Z128" s="2"/>
      <c r="AA128" s="2"/>
      <c r="AB128" s="2"/>
    </row>
    <row r="129" spans="1:28" ht="13.5" customHeight="1">
      <c r="A129" s="2"/>
      <c r="B129" s="2"/>
      <c r="C129" s="50"/>
      <c r="D129" s="29"/>
      <c r="E129" s="29"/>
      <c r="F129" s="94"/>
      <c r="G129" s="94"/>
      <c r="H129" s="2"/>
      <c r="I129" s="2"/>
      <c r="J129" s="2"/>
      <c r="K129" s="2"/>
      <c r="L129" s="2"/>
      <c r="M129" s="2"/>
      <c r="N129" s="2"/>
      <c r="O129" s="2"/>
      <c r="P129" s="2"/>
      <c r="Q129" s="2"/>
      <c r="R129" s="2"/>
      <c r="S129" s="2"/>
      <c r="T129" s="2"/>
      <c r="U129" s="2"/>
      <c r="V129" s="2"/>
      <c r="W129" s="2"/>
      <c r="X129" s="2"/>
      <c r="Y129" s="2"/>
      <c r="Z129" s="2"/>
      <c r="AA129" s="2"/>
      <c r="AB129" s="2"/>
    </row>
    <row r="130" spans="1:28" ht="13.5" customHeight="1">
      <c r="A130" s="2"/>
      <c r="B130" s="2"/>
      <c r="C130" s="50"/>
      <c r="D130" s="29"/>
      <c r="E130" s="29"/>
      <c r="F130" s="94"/>
      <c r="G130" s="94"/>
      <c r="H130" s="2"/>
      <c r="I130" s="2"/>
      <c r="J130" s="2"/>
      <c r="K130" s="2"/>
      <c r="L130" s="2"/>
      <c r="M130" s="2"/>
      <c r="N130" s="2"/>
      <c r="O130" s="2"/>
      <c r="P130" s="2"/>
      <c r="Q130" s="2"/>
      <c r="R130" s="2"/>
      <c r="S130" s="2"/>
      <c r="T130" s="2"/>
      <c r="U130" s="2"/>
      <c r="V130" s="2"/>
      <c r="W130" s="2"/>
      <c r="X130" s="2"/>
      <c r="Y130" s="2"/>
      <c r="Z130" s="2"/>
      <c r="AA130" s="2"/>
      <c r="AB130" s="2"/>
    </row>
    <row r="131" spans="1:28" ht="13.5" customHeight="1">
      <c r="A131" s="2"/>
      <c r="B131" s="2"/>
      <c r="C131" s="50"/>
      <c r="D131" s="29"/>
      <c r="E131" s="29"/>
      <c r="F131" s="94"/>
      <c r="G131" s="94"/>
      <c r="H131" s="2"/>
      <c r="I131" s="2"/>
      <c r="J131" s="2"/>
      <c r="K131" s="2"/>
      <c r="L131" s="2"/>
      <c r="M131" s="2"/>
      <c r="N131" s="2"/>
      <c r="O131" s="2"/>
      <c r="P131" s="2"/>
      <c r="Q131" s="2"/>
      <c r="R131" s="2"/>
      <c r="S131" s="2"/>
      <c r="T131" s="2"/>
      <c r="U131" s="2"/>
      <c r="V131" s="2"/>
      <c r="W131" s="2"/>
      <c r="X131" s="2"/>
      <c r="Y131" s="2"/>
      <c r="Z131" s="2"/>
      <c r="AA131" s="2"/>
      <c r="AB131" s="2"/>
    </row>
    <row r="132" spans="1:28" ht="13.5" customHeight="1">
      <c r="A132" s="2"/>
      <c r="B132" s="2"/>
      <c r="C132" s="50"/>
      <c r="D132" s="29"/>
      <c r="E132" s="29"/>
      <c r="F132" s="94"/>
      <c r="G132" s="94"/>
      <c r="H132" s="2"/>
      <c r="I132" s="2"/>
      <c r="J132" s="2"/>
      <c r="K132" s="2"/>
      <c r="L132" s="2"/>
      <c r="M132" s="2"/>
      <c r="N132" s="2"/>
      <c r="O132" s="2"/>
      <c r="P132" s="2"/>
      <c r="Q132" s="2"/>
      <c r="R132" s="2"/>
      <c r="S132" s="2"/>
      <c r="T132" s="2"/>
      <c r="U132" s="2"/>
      <c r="V132" s="2"/>
      <c r="W132" s="2"/>
      <c r="X132" s="2"/>
      <c r="Y132" s="2"/>
      <c r="Z132" s="2"/>
      <c r="AA132" s="2"/>
      <c r="AB132" s="2"/>
    </row>
    <row r="133" spans="1:28" ht="13.5" customHeight="1">
      <c r="A133" s="2"/>
      <c r="B133" s="2"/>
      <c r="C133" s="50"/>
      <c r="D133" s="29"/>
      <c r="E133" s="29"/>
      <c r="F133" s="94"/>
      <c r="G133" s="94"/>
      <c r="H133" s="2"/>
      <c r="I133" s="2"/>
      <c r="J133" s="2"/>
      <c r="K133" s="2"/>
      <c r="L133" s="2"/>
      <c r="M133" s="2"/>
      <c r="N133" s="2"/>
      <c r="O133" s="2"/>
      <c r="P133" s="2"/>
      <c r="Q133" s="2"/>
      <c r="R133" s="2"/>
      <c r="S133" s="2"/>
      <c r="T133" s="2"/>
      <c r="U133" s="2"/>
      <c r="V133" s="2"/>
      <c r="W133" s="2"/>
      <c r="X133" s="2"/>
      <c r="Y133" s="2"/>
      <c r="Z133" s="2"/>
      <c r="AA133" s="2"/>
      <c r="AB133" s="2"/>
    </row>
    <row r="134" spans="1:28" ht="13.5" customHeight="1">
      <c r="A134" s="2"/>
      <c r="B134" s="2"/>
      <c r="C134" s="50"/>
      <c r="D134" s="29"/>
      <c r="E134" s="29"/>
      <c r="F134" s="94"/>
      <c r="G134" s="94"/>
      <c r="H134" s="2"/>
      <c r="I134" s="2"/>
      <c r="J134" s="2"/>
      <c r="K134" s="2"/>
      <c r="L134" s="2"/>
      <c r="M134" s="2"/>
      <c r="N134" s="2"/>
      <c r="O134" s="2"/>
      <c r="P134" s="2"/>
      <c r="Q134" s="2"/>
      <c r="R134" s="2"/>
      <c r="S134" s="2"/>
      <c r="T134" s="2"/>
      <c r="U134" s="2"/>
      <c r="V134" s="2"/>
      <c r="W134" s="2"/>
      <c r="X134" s="2"/>
      <c r="Y134" s="2"/>
      <c r="Z134" s="2"/>
      <c r="AA134" s="2"/>
      <c r="AB134" s="2"/>
    </row>
    <row r="135" spans="1:28" ht="13.5" customHeight="1">
      <c r="A135" s="2"/>
      <c r="B135" s="2"/>
      <c r="C135" s="50"/>
      <c r="D135" s="29"/>
      <c r="E135" s="29"/>
      <c r="F135" s="94"/>
      <c r="G135" s="94"/>
      <c r="H135" s="2"/>
      <c r="I135" s="2"/>
      <c r="J135" s="2"/>
      <c r="K135" s="2"/>
      <c r="L135" s="2"/>
      <c r="M135" s="2"/>
      <c r="N135" s="2"/>
      <c r="O135" s="2"/>
      <c r="P135" s="2"/>
      <c r="Q135" s="2"/>
      <c r="R135" s="2"/>
      <c r="S135" s="2"/>
      <c r="T135" s="2"/>
      <c r="U135" s="2"/>
      <c r="V135" s="2"/>
      <c r="W135" s="2"/>
      <c r="X135" s="2"/>
      <c r="Y135" s="2"/>
      <c r="Z135" s="2"/>
      <c r="AA135" s="2"/>
      <c r="AB135" s="2"/>
    </row>
    <row r="136" spans="1:28" ht="13.5" customHeight="1">
      <c r="A136" s="2"/>
      <c r="B136" s="2"/>
      <c r="C136" s="50"/>
      <c r="D136" s="29"/>
      <c r="E136" s="29"/>
      <c r="F136" s="94"/>
      <c r="G136" s="94"/>
      <c r="H136" s="2"/>
      <c r="I136" s="2"/>
      <c r="J136" s="2"/>
      <c r="K136" s="2"/>
      <c r="L136" s="2"/>
      <c r="M136" s="2"/>
      <c r="N136" s="2"/>
      <c r="O136" s="2"/>
      <c r="P136" s="2"/>
      <c r="Q136" s="2"/>
      <c r="R136" s="2"/>
      <c r="S136" s="2"/>
      <c r="T136" s="2"/>
      <c r="U136" s="2"/>
      <c r="V136" s="2"/>
      <c r="W136" s="2"/>
      <c r="X136" s="2"/>
      <c r="Y136" s="2"/>
      <c r="Z136" s="2"/>
      <c r="AA136" s="2"/>
      <c r="AB136" s="2"/>
    </row>
    <row r="137" spans="1:28" ht="13.5" customHeight="1">
      <c r="A137" s="2"/>
      <c r="B137" s="2"/>
      <c r="C137" s="50"/>
      <c r="D137" s="29"/>
      <c r="E137" s="29"/>
      <c r="F137" s="94"/>
      <c r="G137" s="94"/>
      <c r="H137" s="2"/>
      <c r="I137" s="2"/>
      <c r="J137" s="2"/>
      <c r="K137" s="2"/>
      <c r="L137" s="2"/>
      <c r="M137" s="2"/>
      <c r="N137" s="2"/>
      <c r="O137" s="2"/>
      <c r="P137" s="2"/>
      <c r="Q137" s="2"/>
      <c r="R137" s="2"/>
      <c r="S137" s="2"/>
      <c r="T137" s="2"/>
      <c r="U137" s="2"/>
      <c r="V137" s="2"/>
      <c r="W137" s="2"/>
      <c r="X137" s="2"/>
      <c r="Y137" s="2"/>
      <c r="Z137" s="2"/>
      <c r="AA137" s="2"/>
      <c r="AB137" s="2"/>
    </row>
    <row r="138" spans="1:28" ht="13.5" customHeight="1">
      <c r="A138" s="2"/>
      <c r="B138" s="2"/>
      <c r="C138" s="50"/>
      <c r="D138" s="29"/>
      <c r="E138" s="29"/>
      <c r="F138" s="94"/>
      <c r="G138" s="94"/>
      <c r="H138" s="2"/>
      <c r="I138" s="2"/>
      <c r="J138" s="2"/>
      <c r="K138" s="2"/>
      <c r="L138" s="2"/>
      <c r="M138" s="2"/>
      <c r="N138" s="2"/>
      <c r="O138" s="2"/>
      <c r="P138" s="2"/>
      <c r="Q138" s="2"/>
      <c r="R138" s="2"/>
      <c r="S138" s="2"/>
      <c r="T138" s="2"/>
      <c r="U138" s="2"/>
      <c r="V138" s="2"/>
      <c r="W138" s="2"/>
      <c r="X138" s="2"/>
      <c r="Y138" s="2"/>
      <c r="Z138" s="2"/>
      <c r="AA138" s="2"/>
      <c r="AB138" s="2"/>
    </row>
    <row r="139" spans="1:28" ht="13.5" customHeight="1">
      <c r="A139" s="2"/>
      <c r="B139" s="2"/>
      <c r="C139" s="50"/>
      <c r="D139" s="29"/>
      <c r="E139" s="29"/>
      <c r="F139" s="94"/>
      <c r="G139" s="94"/>
      <c r="H139" s="2"/>
      <c r="I139" s="2"/>
      <c r="J139" s="2"/>
      <c r="K139" s="2"/>
      <c r="L139" s="2"/>
      <c r="M139" s="2"/>
      <c r="N139" s="2"/>
      <c r="O139" s="2"/>
      <c r="P139" s="2"/>
      <c r="Q139" s="2"/>
      <c r="R139" s="2"/>
      <c r="S139" s="2"/>
      <c r="T139" s="2"/>
      <c r="U139" s="2"/>
      <c r="V139" s="2"/>
      <c r="W139" s="2"/>
      <c r="X139" s="2"/>
      <c r="Y139" s="2"/>
      <c r="Z139" s="2"/>
      <c r="AA139" s="2"/>
      <c r="AB139" s="2"/>
    </row>
    <row r="140" spans="1:28" ht="13.5" customHeight="1">
      <c r="A140" s="2"/>
      <c r="B140" s="2"/>
      <c r="C140" s="50"/>
      <c r="D140" s="29"/>
      <c r="E140" s="29"/>
      <c r="F140" s="94"/>
      <c r="G140" s="94"/>
      <c r="H140" s="2"/>
      <c r="I140" s="2"/>
      <c r="J140" s="2"/>
      <c r="K140" s="2"/>
      <c r="L140" s="2"/>
      <c r="M140" s="2"/>
      <c r="N140" s="2"/>
      <c r="O140" s="2"/>
      <c r="P140" s="2"/>
      <c r="Q140" s="2"/>
      <c r="R140" s="2"/>
      <c r="S140" s="2"/>
      <c r="T140" s="2"/>
      <c r="U140" s="2"/>
      <c r="V140" s="2"/>
      <c r="W140" s="2"/>
      <c r="X140" s="2"/>
      <c r="Y140" s="2"/>
      <c r="Z140" s="2"/>
      <c r="AA140" s="2"/>
      <c r="AB140" s="2"/>
    </row>
    <row r="141" spans="1:28" ht="13.5" customHeight="1">
      <c r="A141" s="2"/>
      <c r="B141" s="2"/>
      <c r="C141" s="50"/>
      <c r="D141" s="29"/>
      <c r="E141" s="29"/>
      <c r="F141" s="94"/>
      <c r="G141" s="94"/>
      <c r="H141" s="2"/>
      <c r="I141" s="2"/>
      <c r="J141" s="2"/>
      <c r="K141" s="2"/>
      <c r="L141" s="2"/>
      <c r="M141" s="2"/>
      <c r="N141" s="2"/>
      <c r="O141" s="2"/>
      <c r="P141" s="2"/>
      <c r="Q141" s="2"/>
      <c r="R141" s="2"/>
      <c r="S141" s="2"/>
      <c r="T141" s="2"/>
      <c r="U141" s="2"/>
      <c r="V141" s="2"/>
      <c r="W141" s="2"/>
      <c r="X141" s="2"/>
      <c r="Y141" s="2"/>
      <c r="Z141" s="2"/>
      <c r="AA141" s="2"/>
      <c r="AB141" s="2"/>
    </row>
    <row r="142" spans="1:28" ht="13.5" customHeight="1">
      <c r="A142" s="2"/>
      <c r="B142" s="2"/>
      <c r="C142" s="50"/>
      <c r="D142" s="29"/>
      <c r="E142" s="29"/>
      <c r="F142" s="94"/>
      <c r="G142" s="94"/>
      <c r="H142" s="2"/>
      <c r="I142" s="2"/>
      <c r="J142" s="2"/>
      <c r="K142" s="2"/>
      <c r="L142" s="2"/>
      <c r="M142" s="2"/>
      <c r="N142" s="2"/>
      <c r="O142" s="2"/>
      <c r="P142" s="2"/>
      <c r="Q142" s="2"/>
      <c r="R142" s="2"/>
      <c r="S142" s="2"/>
      <c r="T142" s="2"/>
      <c r="U142" s="2"/>
      <c r="V142" s="2"/>
      <c r="W142" s="2"/>
      <c r="X142" s="2"/>
      <c r="Y142" s="2"/>
      <c r="Z142" s="2"/>
      <c r="AA142" s="2"/>
      <c r="AB142" s="2"/>
    </row>
    <row r="143" spans="1:28" ht="13.5" customHeight="1">
      <c r="A143" s="2"/>
      <c r="B143" s="2"/>
      <c r="C143" s="50"/>
      <c r="D143" s="29"/>
      <c r="E143" s="29"/>
      <c r="F143" s="94"/>
      <c r="G143" s="94"/>
      <c r="H143" s="2"/>
      <c r="I143" s="2"/>
      <c r="J143" s="2"/>
      <c r="K143" s="2"/>
      <c r="L143" s="2"/>
      <c r="M143" s="2"/>
      <c r="N143" s="2"/>
      <c r="O143" s="2"/>
      <c r="P143" s="2"/>
      <c r="Q143" s="2"/>
      <c r="R143" s="2"/>
      <c r="S143" s="2"/>
      <c r="T143" s="2"/>
      <c r="U143" s="2"/>
      <c r="V143" s="2"/>
      <c r="W143" s="2"/>
      <c r="X143" s="2"/>
      <c r="Y143" s="2"/>
      <c r="Z143" s="2"/>
      <c r="AA143" s="2"/>
      <c r="AB143" s="2"/>
    </row>
    <row r="144" spans="1:28" ht="13.5" customHeight="1">
      <c r="A144" s="2"/>
      <c r="B144" s="2"/>
      <c r="C144" s="50"/>
      <c r="D144" s="29"/>
      <c r="E144" s="29"/>
      <c r="F144" s="94"/>
      <c r="G144" s="94"/>
      <c r="H144" s="2"/>
      <c r="I144" s="2"/>
      <c r="J144" s="2"/>
      <c r="K144" s="2"/>
      <c r="L144" s="2"/>
      <c r="M144" s="2"/>
      <c r="N144" s="2"/>
      <c r="O144" s="2"/>
      <c r="P144" s="2"/>
      <c r="Q144" s="2"/>
      <c r="R144" s="2"/>
      <c r="S144" s="2"/>
      <c r="T144" s="2"/>
      <c r="U144" s="2"/>
      <c r="V144" s="2"/>
      <c r="W144" s="2"/>
      <c r="X144" s="2"/>
      <c r="Y144" s="2"/>
      <c r="Z144" s="2"/>
      <c r="AA144" s="2"/>
      <c r="AB144" s="2"/>
    </row>
    <row r="145" spans="1:28" ht="13.5" customHeight="1">
      <c r="A145" s="2"/>
      <c r="B145" s="2"/>
      <c r="C145" s="50"/>
      <c r="D145" s="29"/>
      <c r="E145" s="29"/>
      <c r="F145" s="94"/>
      <c r="G145" s="94"/>
      <c r="H145" s="2"/>
      <c r="I145" s="2"/>
      <c r="J145" s="2"/>
      <c r="K145" s="2"/>
      <c r="L145" s="2"/>
      <c r="M145" s="2"/>
      <c r="N145" s="2"/>
      <c r="O145" s="2"/>
      <c r="P145" s="2"/>
      <c r="Q145" s="2"/>
      <c r="R145" s="2"/>
      <c r="S145" s="2"/>
      <c r="T145" s="2"/>
      <c r="U145" s="2"/>
      <c r="V145" s="2"/>
      <c r="W145" s="2"/>
      <c r="X145" s="2"/>
      <c r="Y145" s="2"/>
      <c r="Z145" s="2"/>
      <c r="AA145" s="2"/>
      <c r="AB145" s="2"/>
    </row>
    <row r="146" spans="1:28" ht="13.5" customHeight="1">
      <c r="A146" s="2"/>
      <c r="B146" s="2"/>
      <c r="C146" s="50"/>
      <c r="D146" s="29"/>
      <c r="E146" s="29"/>
      <c r="F146" s="94"/>
      <c r="G146" s="94"/>
      <c r="H146" s="2"/>
      <c r="I146" s="2"/>
      <c r="J146" s="2"/>
      <c r="K146" s="2"/>
      <c r="L146" s="2"/>
      <c r="M146" s="2"/>
      <c r="N146" s="2"/>
      <c r="O146" s="2"/>
      <c r="P146" s="2"/>
      <c r="Q146" s="2"/>
      <c r="R146" s="2"/>
      <c r="S146" s="2"/>
      <c r="T146" s="2"/>
      <c r="U146" s="2"/>
      <c r="V146" s="2"/>
      <c r="W146" s="2"/>
      <c r="X146" s="2"/>
      <c r="Y146" s="2"/>
      <c r="Z146" s="2"/>
      <c r="AA146" s="2"/>
      <c r="AB146" s="2"/>
    </row>
    <row r="147" spans="1:28" ht="13.5" customHeight="1">
      <c r="A147" s="2"/>
      <c r="B147" s="2"/>
      <c r="C147" s="50"/>
      <c r="D147" s="29"/>
      <c r="E147" s="29"/>
      <c r="F147" s="94"/>
      <c r="G147" s="94"/>
      <c r="H147" s="2"/>
      <c r="I147" s="2"/>
      <c r="J147" s="2"/>
      <c r="K147" s="2"/>
      <c r="L147" s="2"/>
      <c r="M147" s="2"/>
      <c r="N147" s="2"/>
      <c r="O147" s="2"/>
      <c r="P147" s="2"/>
      <c r="Q147" s="2"/>
      <c r="R147" s="2"/>
      <c r="S147" s="2"/>
      <c r="T147" s="2"/>
      <c r="U147" s="2"/>
      <c r="V147" s="2"/>
      <c r="W147" s="2"/>
      <c r="X147" s="2"/>
      <c r="Y147" s="2"/>
      <c r="Z147" s="2"/>
      <c r="AA147" s="2"/>
      <c r="AB147" s="2"/>
    </row>
    <row r="148" spans="1:28" ht="13.5" customHeight="1">
      <c r="A148" s="2"/>
      <c r="B148" s="2"/>
      <c r="C148" s="50"/>
      <c r="D148" s="29"/>
      <c r="E148" s="29"/>
      <c r="F148" s="94"/>
      <c r="G148" s="94"/>
      <c r="H148" s="2"/>
      <c r="I148" s="2"/>
      <c r="J148" s="2"/>
      <c r="K148" s="2"/>
      <c r="L148" s="2"/>
      <c r="M148" s="2"/>
      <c r="N148" s="2"/>
      <c r="O148" s="2"/>
      <c r="P148" s="2"/>
      <c r="Q148" s="2"/>
      <c r="R148" s="2"/>
      <c r="S148" s="2"/>
      <c r="T148" s="2"/>
      <c r="U148" s="2"/>
      <c r="V148" s="2"/>
      <c r="W148" s="2"/>
      <c r="X148" s="2"/>
      <c r="Y148" s="2"/>
      <c r="Z148" s="2"/>
      <c r="AA148" s="2"/>
      <c r="AB148" s="2"/>
    </row>
    <row r="149" spans="1:28" ht="13.5" customHeight="1">
      <c r="A149" s="2"/>
      <c r="B149" s="2"/>
      <c r="C149" s="50"/>
      <c r="D149" s="29"/>
      <c r="E149" s="29"/>
      <c r="F149" s="94"/>
      <c r="G149" s="94"/>
      <c r="H149" s="2"/>
      <c r="I149" s="2"/>
      <c r="J149" s="2"/>
      <c r="K149" s="2"/>
      <c r="L149" s="2"/>
      <c r="M149" s="2"/>
      <c r="N149" s="2"/>
      <c r="O149" s="2"/>
      <c r="P149" s="2"/>
      <c r="Q149" s="2"/>
      <c r="R149" s="2"/>
      <c r="S149" s="2"/>
      <c r="T149" s="2"/>
      <c r="U149" s="2"/>
      <c r="V149" s="2"/>
      <c r="W149" s="2"/>
      <c r="X149" s="2"/>
      <c r="Y149" s="2"/>
      <c r="Z149" s="2"/>
      <c r="AA149" s="2"/>
      <c r="AB149" s="2"/>
    </row>
    <row r="150" spans="1:28" ht="13.5" customHeight="1">
      <c r="A150" s="2"/>
      <c r="B150" s="2"/>
      <c r="C150" s="50"/>
      <c r="D150" s="29"/>
      <c r="E150" s="29"/>
      <c r="F150" s="94"/>
      <c r="G150" s="94"/>
      <c r="H150" s="2"/>
      <c r="I150" s="2"/>
      <c r="J150" s="2"/>
      <c r="K150" s="2"/>
      <c r="L150" s="2"/>
      <c r="M150" s="2"/>
      <c r="N150" s="2"/>
      <c r="O150" s="2"/>
      <c r="P150" s="2"/>
      <c r="Q150" s="2"/>
      <c r="R150" s="2"/>
      <c r="S150" s="2"/>
      <c r="T150" s="2"/>
      <c r="U150" s="2"/>
      <c r="V150" s="2"/>
      <c r="W150" s="2"/>
      <c r="X150" s="2"/>
      <c r="Y150" s="2"/>
      <c r="Z150" s="2"/>
      <c r="AA150" s="2"/>
      <c r="AB150" s="2"/>
    </row>
    <row r="151" spans="1:28" ht="13.5" customHeight="1">
      <c r="A151" s="2"/>
      <c r="B151" s="2"/>
      <c r="C151" s="50"/>
      <c r="D151" s="29"/>
      <c r="E151" s="29"/>
      <c r="F151" s="94"/>
      <c r="G151" s="94"/>
      <c r="H151" s="2"/>
      <c r="I151" s="2"/>
      <c r="J151" s="2"/>
      <c r="K151" s="2"/>
      <c r="L151" s="2"/>
      <c r="M151" s="2"/>
      <c r="N151" s="2"/>
      <c r="O151" s="2"/>
      <c r="P151" s="2"/>
      <c r="Q151" s="2"/>
      <c r="R151" s="2"/>
      <c r="S151" s="2"/>
      <c r="T151" s="2"/>
      <c r="U151" s="2"/>
      <c r="V151" s="2"/>
      <c r="W151" s="2"/>
      <c r="X151" s="2"/>
      <c r="Y151" s="2"/>
      <c r="Z151" s="2"/>
      <c r="AA151" s="2"/>
      <c r="AB151" s="2"/>
    </row>
    <row r="152" spans="1:28" ht="13.5" customHeight="1">
      <c r="A152" s="2"/>
      <c r="B152" s="2"/>
      <c r="C152" s="50"/>
      <c r="D152" s="29"/>
      <c r="E152" s="29"/>
      <c r="F152" s="94"/>
      <c r="G152" s="94"/>
      <c r="H152" s="2"/>
      <c r="I152" s="2"/>
      <c r="J152" s="2"/>
      <c r="K152" s="2"/>
      <c r="L152" s="2"/>
      <c r="M152" s="2"/>
      <c r="N152" s="2"/>
      <c r="O152" s="2"/>
      <c r="P152" s="2"/>
      <c r="Q152" s="2"/>
      <c r="R152" s="2"/>
      <c r="S152" s="2"/>
      <c r="T152" s="2"/>
      <c r="U152" s="2"/>
      <c r="V152" s="2"/>
      <c r="W152" s="2"/>
      <c r="X152" s="2"/>
      <c r="Y152" s="2"/>
      <c r="Z152" s="2"/>
      <c r="AA152" s="2"/>
      <c r="AB152" s="2"/>
    </row>
    <row r="153" spans="1:28" ht="13.5" customHeight="1">
      <c r="A153" s="2"/>
      <c r="B153" s="2"/>
      <c r="C153" s="50"/>
      <c r="D153" s="29"/>
      <c r="E153" s="29"/>
      <c r="F153" s="94"/>
      <c r="G153" s="94"/>
      <c r="H153" s="2"/>
      <c r="I153" s="2"/>
      <c r="J153" s="2"/>
      <c r="K153" s="2"/>
      <c r="L153" s="2"/>
      <c r="M153" s="2"/>
      <c r="N153" s="2"/>
      <c r="O153" s="2"/>
      <c r="P153" s="2"/>
      <c r="Q153" s="2"/>
      <c r="R153" s="2"/>
      <c r="S153" s="2"/>
      <c r="T153" s="2"/>
      <c r="U153" s="2"/>
      <c r="V153" s="2"/>
      <c r="W153" s="2"/>
      <c r="X153" s="2"/>
      <c r="Y153" s="2"/>
      <c r="Z153" s="2"/>
      <c r="AA153" s="2"/>
      <c r="AB153" s="2"/>
    </row>
    <row r="154" spans="1:28" ht="13.5" customHeight="1">
      <c r="A154" s="2"/>
      <c r="B154" s="2"/>
      <c r="C154" s="50"/>
      <c r="D154" s="29"/>
      <c r="E154" s="29"/>
      <c r="F154" s="94"/>
      <c r="G154" s="94"/>
      <c r="H154" s="2"/>
      <c r="I154" s="2"/>
      <c r="J154" s="2"/>
      <c r="K154" s="2"/>
      <c r="L154" s="2"/>
      <c r="M154" s="2"/>
      <c r="N154" s="2"/>
      <c r="O154" s="2"/>
      <c r="P154" s="2"/>
      <c r="Q154" s="2"/>
      <c r="R154" s="2"/>
      <c r="S154" s="2"/>
      <c r="T154" s="2"/>
      <c r="U154" s="2"/>
      <c r="V154" s="2"/>
      <c r="W154" s="2"/>
      <c r="X154" s="2"/>
      <c r="Y154" s="2"/>
      <c r="Z154" s="2"/>
      <c r="AA154" s="2"/>
      <c r="AB154" s="2"/>
    </row>
    <row r="155" spans="1:28" ht="13.5" customHeight="1">
      <c r="A155" s="2"/>
      <c r="B155" s="2"/>
      <c r="C155" s="50"/>
      <c r="D155" s="29"/>
      <c r="E155" s="29"/>
      <c r="F155" s="94"/>
      <c r="G155" s="94"/>
      <c r="H155" s="2"/>
      <c r="I155" s="2"/>
      <c r="J155" s="2"/>
      <c r="K155" s="2"/>
      <c r="L155" s="2"/>
      <c r="M155" s="2"/>
      <c r="N155" s="2"/>
      <c r="O155" s="2"/>
      <c r="P155" s="2"/>
      <c r="Q155" s="2"/>
      <c r="R155" s="2"/>
      <c r="S155" s="2"/>
      <c r="T155" s="2"/>
      <c r="U155" s="2"/>
      <c r="V155" s="2"/>
      <c r="W155" s="2"/>
      <c r="X155" s="2"/>
      <c r="Y155" s="2"/>
      <c r="Z155" s="2"/>
      <c r="AA155" s="2"/>
      <c r="AB155" s="2"/>
    </row>
    <row r="156" spans="1:28" ht="13.5" customHeight="1">
      <c r="A156" s="2"/>
      <c r="B156" s="2"/>
      <c r="C156" s="50"/>
      <c r="D156" s="29"/>
      <c r="E156" s="29"/>
      <c r="F156" s="94"/>
      <c r="G156" s="94"/>
      <c r="H156" s="2"/>
      <c r="I156" s="2"/>
      <c r="J156" s="2"/>
      <c r="K156" s="2"/>
      <c r="L156" s="2"/>
      <c r="M156" s="2"/>
      <c r="N156" s="2"/>
      <c r="O156" s="2"/>
      <c r="P156" s="2"/>
      <c r="Q156" s="2"/>
      <c r="R156" s="2"/>
      <c r="S156" s="2"/>
      <c r="T156" s="2"/>
      <c r="U156" s="2"/>
      <c r="V156" s="2"/>
      <c r="W156" s="2"/>
      <c r="X156" s="2"/>
      <c r="Y156" s="2"/>
      <c r="Z156" s="2"/>
      <c r="AA156" s="2"/>
      <c r="AB156" s="2"/>
    </row>
    <row r="157" spans="1:28" ht="13.5" customHeight="1">
      <c r="A157" s="2"/>
      <c r="B157" s="2"/>
      <c r="C157" s="50"/>
      <c r="D157" s="29"/>
      <c r="E157" s="29"/>
      <c r="F157" s="94"/>
      <c r="G157" s="94"/>
      <c r="H157" s="2"/>
      <c r="I157" s="2"/>
      <c r="J157" s="2"/>
      <c r="K157" s="2"/>
      <c r="L157" s="2"/>
      <c r="M157" s="2"/>
      <c r="N157" s="2"/>
      <c r="O157" s="2"/>
      <c r="P157" s="2"/>
      <c r="Q157" s="2"/>
      <c r="R157" s="2"/>
      <c r="S157" s="2"/>
      <c r="T157" s="2"/>
      <c r="U157" s="2"/>
      <c r="V157" s="2"/>
      <c r="W157" s="2"/>
      <c r="X157" s="2"/>
      <c r="Y157" s="2"/>
      <c r="Z157" s="2"/>
      <c r="AA157" s="2"/>
      <c r="AB157" s="2"/>
    </row>
    <row r="158" spans="1:28" ht="13.5" customHeight="1">
      <c r="A158" s="2"/>
      <c r="B158" s="2"/>
      <c r="C158" s="50"/>
      <c r="D158" s="29"/>
      <c r="E158" s="29"/>
      <c r="F158" s="94"/>
      <c r="G158" s="94"/>
      <c r="H158" s="2"/>
      <c r="I158" s="2"/>
      <c r="J158" s="2"/>
      <c r="K158" s="2"/>
      <c r="L158" s="2"/>
      <c r="M158" s="2"/>
      <c r="N158" s="2"/>
      <c r="O158" s="2"/>
      <c r="P158" s="2"/>
      <c r="Q158" s="2"/>
      <c r="R158" s="2"/>
      <c r="S158" s="2"/>
      <c r="T158" s="2"/>
      <c r="U158" s="2"/>
      <c r="V158" s="2"/>
      <c r="W158" s="2"/>
      <c r="X158" s="2"/>
      <c r="Y158" s="2"/>
      <c r="Z158" s="2"/>
      <c r="AA158" s="2"/>
      <c r="AB158" s="2"/>
    </row>
    <row r="159" spans="1:28" ht="13.5" customHeight="1">
      <c r="A159" s="2"/>
      <c r="B159" s="2"/>
      <c r="C159" s="50"/>
      <c r="D159" s="29"/>
      <c r="E159" s="29"/>
      <c r="F159" s="94"/>
      <c r="G159" s="94"/>
      <c r="H159" s="2"/>
      <c r="I159" s="2"/>
      <c r="J159" s="2"/>
      <c r="K159" s="2"/>
      <c r="L159" s="2"/>
      <c r="M159" s="2"/>
      <c r="N159" s="2"/>
      <c r="O159" s="2"/>
      <c r="P159" s="2"/>
      <c r="Q159" s="2"/>
      <c r="R159" s="2"/>
      <c r="S159" s="2"/>
      <c r="T159" s="2"/>
      <c r="U159" s="2"/>
      <c r="V159" s="2"/>
      <c r="W159" s="2"/>
      <c r="X159" s="2"/>
      <c r="Y159" s="2"/>
      <c r="Z159" s="2"/>
      <c r="AA159" s="2"/>
      <c r="AB159" s="2"/>
    </row>
    <row r="160" spans="1:28" ht="13.5" customHeight="1">
      <c r="A160" s="2"/>
      <c r="B160" s="2"/>
      <c r="C160" s="50"/>
      <c r="D160" s="29"/>
      <c r="E160" s="29"/>
      <c r="F160" s="94"/>
      <c r="G160" s="94"/>
      <c r="H160" s="2"/>
      <c r="I160" s="2"/>
      <c r="J160" s="2"/>
      <c r="K160" s="2"/>
      <c r="L160" s="2"/>
      <c r="M160" s="2"/>
      <c r="N160" s="2"/>
      <c r="O160" s="2"/>
      <c r="P160" s="2"/>
      <c r="Q160" s="2"/>
      <c r="R160" s="2"/>
      <c r="S160" s="2"/>
      <c r="T160" s="2"/>
      <c r="U160" s="2"/>
      <c r="V160" s="2"/>
      <c r="W160" s="2"/>
      <c r="X160" s="2"/>
      <c r="Y160" s="2"/>
      <c r="Z160" s="2"/>
      <c r="AA160" s="2"/>
      <c r="AB160" s="2"/>
    </row>
    <row r="161" spans="1:28" ht="13.5" customHeight="1">
      <c r="A161" s="2"/>
      <c r="B161" s="2"/>
      <c r="C161" s="50"/>
      <c r="D161" s="29"/>
      <c r="E161" s="29"/>
      <c r="F161" s="94"/>
      <c r="G161" s="94"/>
      <c r="H161" s="2"/>
      <c r="I161" s="2"/>
      <c r="J161" s="2"/>
      <c r="K161" s="2"/>
      <c r="L161" s="2"/>
      <c r="M161" s="2"/>
      <c r="N161" s="2"/>
      <c r="O161" s="2"/>
      <c r="P161" s="2"/>
      <c r="Q161" s="2"/>
      <c r="R161" s="2"/>
      <c r="S161" s="2"/>
      <c r="T161" s="2"/>
      <c r="U161" s="2"/>
      <c r="V161" s="2"/>
      <c r="W161" s="2"/>
      <c r="X161" s="2"/>
      <c r="Y161" s="2"/>
      <c r="Z161" s="2"/>
      <c r="AA161" s="2"/>
      <c r="AB161" s="2"/>
    </row>
    <row r="162" spans="1:28" ht="13.5" customHeight="1">
      <c r="A162" s="2"/>
      <c r="B162" s="2"/>
      <c r="C162" s="50"/>
      <c r="D162" s="29"/>
      <c r="E162" s="29"/>
      <c r="F162" s="94"/>
      <c r="G162" s="94"/>
      <c r="H162" s="2"/>
      <c r="I162" s="2"/>
      <c r="J162" s="2"/>
      <c r="K162" s="2"/>
      <c r="L162" s="2"/>
      <c r="M162" s="2"/>
      <c r="N162" s="2"/>
      <c r="O162" s="2"/>
      <c r="P162" s="2"/>
      <c r="Q162" s="2"/>
      <c r="R162" s="2"/>
      <c r="S162" s="2"/>
      <c r="T162" s="2"/>
      <c r="U162" s="2"/>
      <c r="V162" s="2"/>
      <c r="W162" s="2"/>
      <c r="X162" s="2"/>
      <c r="Y162" s="2"/>
      <c r="Z162" s="2"/>
      <c r="AA162" s="2"/>
      <c r="AB162" s="2"/>
    </row>
    <row r="163" spans="1:28" ht="13.5" customHeight="1">
      <c r="A163" s="2"/>
      <c r="B163" s="2"/>
      <c r="C163" s="50"/>
      <c r="D163" s="29"/>
      <c r="E163" s="29"/>
      <c r="F163" s="94"/>
      <c r="G163" s="94"/>
      <c r="H163" s="2"/>
      <c r="I163" s="2"/>
      <c r="J163" s="2"/>
      <c r="K163" s="2"/>
      <c r="L163" s="2"/>
      <c r="M163" s="2"/>
      <c r="N163" s="2"/>
      <c r="O163" s="2"/>
      <c r="P163" s="2"/>
      <c r="Q163" s="2"/>
      <c r="R163" s="2"/>
      <c r="S163" s="2"/>
      <c r="T163" s="2"/>
      <c r="U163" s="2"/>
      <c r="V163" s="2"/>
      <c r="W163" s="2"/>
      <c r="X163" s="2"/>
      <c r="Y163" s="2"/>
      <c r="Z163" s="2"/>
      <c r="AA163" s="2"/>
      <c r="AB163" s="2"/>
    </row>
    <row r="164" spans="1:28" ht="13.5" customHeight="1">
      <c r="A164" s="2"/>
      <c r="B164" s="2"/>
      <c r="C164" s="50"/>
      <c r="D164" s="29"/>
      <c r="E164" s="29"/>
      <c r="F164" s="94"/>
      <c r="G164" s="94"/>
      <c r="H164" s="2"/>
      <c r="I164" s="2"/>
      <c r="J164" s="2"/>
      <c r="K164" s="2"/>
      <c r="L164" s="2"/>
      <c r="M164" s="2"/>
      <c r="N164" s="2"/>
      <c r="O164" s="2"/>
      <c r="P164" s="2"/>
      <c r="Q164" s="2"/>
      <c r="R164" s="2"/>
      <c r="S164" s="2"/>
      <c r="T164" s="2"/>
      <c r="U164" s="2"/>
      <c r="V164" s="2"/>
      <c r="W164" s="2"/>
      <c r="X164" s="2"/>
      <c r="Y164" s="2"/>
      <c r="Z164" s="2"/>
      <c r="AA164" s="2"/>
      <c r="AB164" s="2"/>
    </row>
    <row r="165" spans="1:28" ht="13.5" customHeight="1">
      <c r="A165" s="2"/>
      <c r="B165" s="2"/>
      <c r="C165" s="50"/>
      <c r="D165" s="29"/>
      <c r="E165" s="29"/>
      <c r="F165" s="94"/>
      <c r="G165" s="94"/>
      <c r="H165" s="2"/>
      <c r="I165" s="2"/>
      <c r="J165" s="2"/>
      <c r="K165" s="2"/>
      <c r="L165" s="2"/>
      <c r="M165" s="2"/>
      <c r="N165" s="2"/>
      <c r="O165" s="2"/>
      <c r="P165" s="2"/>
      <c r="Q165" s="2"/>
      <c r="R165" s="2"/>
      <c r="S165" s="2"/>
      <c r="T165" s="2"/>
      <c r="U165" s="2"/>
      <c r="V165" s="2"/>
      <c r="W165" s="2"/>
      <c r="X165" s="2"/>
      <c r="Y165" s="2"/>
      <c r="Z165" s="2"/>
      <c r="AA165" s="2"/>
      <c r="AB165" s="2"/>
    </row>
    <row r="166" spans="1:28" ht="13.5" customHeight="1">
      <c r="A166" s="2"/>
      <c r="B166" s="2"/>
      <c r="C166" s="50"/>
      <c r="D166" s="29"/>
      <c r="E166" s="29"/>
      <c r="F166" s="94"/>
      <c r="G166" s="94"/>
      <c r="H166" s="2"/>
      <c r="I166" s="2"/>
      <c r="J166" s="2"/>
      <c r="K166" s="2"/>
      <c r="L166" s="2"/>
      <c r="M166" s="2"/>
      <c r="N166" s="2"/>
      <c r="O166" s="2"/>
      <c r="P166" s="2"/>
      <c r="Q166" s="2"/>
      <c r="R166" s="2"/>
      <c r="S166" s="2"/>
      <c r="T166" s="2"/>
      <c r="U166" s="2"/>
      <c r="V166" s="2"/>
      <c r="W166" s="2"/>
      <c r="X166" s="2"/>
      <c r="Y166" s="2"/>
      <c r="Z166" s="2"/>
      <c r="AA166" s="2"/>
      <c r="AB166" s="2"/>
    </row>
    <row r="167" spans="1:28" ht="13.5" customHeight="1">
      <c r="A167" s="2"/>
      <c r="B167" s="2"/>
      <c r="C167" s="50"/>
      <c r="D167" s="29"/>
      <c r="E167" s="29"/>
      <c r="F167" s="94"/>
      <c r="G167" s="94"/>
      <c r="H167" s="2"/>
      <c r="I167" s="2"/>
      <c r="J167" s="2"/>
      <c r="K167" s="2"/>
      <c r="L167" s="2"/>
      <c r="M167" s="2"/>
      <c r="N167" s="2"/>
      <c r="O167" s="2"/>
      <c r="P167" s="2"/>
      <c r="Q167" s="2"/>
      <c r="R167" s="2"/>
      <c r="S167" s="2"/>
      <c r="T167" s="2"/>
      <c r="U167" s="2"/>
      <c r="V167" s="2"/>
      <c r="W167" s="2"/>
      <c r="X167" s="2"/>
      <c r="Y167" s="2"/>
      <c r="Z167" s="2"/>
      <c r="AA167" s="2"/>
      <c r="AB167" s="2"/>
    </row>
    <row r="168" spans="1:28" ht="13.5" customHeight="1">
      <c r="A168" s="2"/>
      <c r="B168" s="2"/>
      <c r="C168" s="50"/>
      <c r="D168" s="29"/>
      <c r="E168" s="29"/>
      <c r="F168" s="94"/>
      <c r="G168" s="94"/>
      <c r="H168" s="2"/>
      <c r="I168" s="2"/>
      <c r="J168" s="2"/>
      <c r="K168" s="2"/>
      <c r="L168" s="2"/>
      <c r="M168" s="2"/>
      <c r="N168" s="2"/>
      <c r="O168" s="2"/>
      <c r="P168" s="2"/>
      <c r="Q168" s="2"/>
      <c r="R168" s="2"/>
      <c r="S168" s="2"/>
      <c r="T168" s="2"/>
      <c r="U168" s="2"/>
      <c r="V168" s="2"/>
      <c r="W168" s="2"/>
      <c r="X168" s="2"/>
      <c r="Y168" s="2"/>
      <c r="Z168" s="2"/>
      <c r="AA168" s="2"/>
      <c r="AB168" s="2"/>
    </row>
    <row r="169" spans="1:28" ht="13.5" customHeight="1">
      <c r="A169" s="2"/>
      <c r="B169" s="2"/>
      <c r="C169" s="50"/>
      <c r="D169" s="29"/>
      <c r="E169" s="29"/>
      <c r="F169" s="94"/>
      <c r="G169" s="94"/>
      <c r="H169" s="2"/>
      <c r="I169" s="2"/>
      <c r="J169" s="2"/>
      <c r="K169" s="2"/>
      <c r="L169" s="2"/>
      <c r="M169" s="2"/>
      <c r="N169" s="2"/>
      <c r="O169" s="2"/>
      <c r="P169" s="2"/>
      <c r="Q169" s="2"/>
      <c r="R169" s="2"/>
      <c r="S169" s="2"/>
      <c r="T169" s="2"/>
      <c r="U169" s="2"/>
      <c r="V169" s="2"/>
      <c r="W169" s="2"/>
      <c r="X169" s="2"/>
      <c r="Y169" s="2"/>
      <c r="Z169" s="2"/>
      <c r="AA169" s="2"/>
      <c r="AB169" s="2"/>
    </row>
    <row r="170" spans="1:28" ht="13.5" customHeight="1">
      <c r="A170" s="2"/>
      <c r="B170" s="2"/>
      <c r="C170" s="50"/>
      <c r="D170" s="29"/>
      <c r="E170" s="29"/>
      <c r="F170" s="94"/>
      <c r="G170" s="94"/>
      <c r="H170" s="2"/>
      <c r="I170" s="2"/>
      <c r="J170" s="2"/>
      <c r="K170" s="2"/>
      <c r="L170" s="2"/>
      <c r="M170" s="2"/>
      <c r="N170" s="2"/>
      <c r="O170" s="2"/>
      <c r="P170" s="2"/>
      <c r="Q170" s="2"/>
      <c r="R170" s="2"/>
      <c r="S170" s="2"/>
      <c r="T170" s="2"/>
      <c r="U170" s="2"/>
      <c r="V170" s="2"/>
      <c r="W170" s="2"/>
      <c r="X170" s="2"/>
      <c r="Y170" s="2"/>
      <c r="Z170" s="2"/>
      <c r="AA170" s="2"/>
      <c r="AB170" s="2"/>
    </row>
    <row r="171" spans="1:28" ht="13.5" customHeight="1">
      <c r="A171" s="2"/>
      <c r="B171" s="2"/>
      <c r="C171" s="50"/>
      <c r="D171" s="29"/>
      <c r="E171" s="29"/>
      <c r="F171" s="94"/>
      <c r="G171" s="94"/>
      <c r="H171" s="2"/>
      <c r="I171" s="2"/>
      <c r="J171" s="2"/>
      <c r="K171" s="2"/>
      <c r="L171" s="2"/>
      <c r="M171" s="2"/>
      <c r="N171" s="2"/>
      <c r="O171" s="2"/>
      <c r="P171" s="2"/>
      <c r="Q171" s="2"/>
      <c r="R171" s="2"/>
      <c r="S171" s="2"/>
      <c r="T171" s="2"/>
      <c r="U171" s="2"/>
      <c r="V171" s="2"/>
      <c r="W171" s="2"/>
      <c r="X171" s="2"/>
      <c r="Y171" s="2"/>
      <c r="Z171" s="2"/>
      <c r="AA171" s="2"/>
      <c r="AB171" s="2"/>
    </row>
    <row r="172" spans="1:28" ht="13.5" customHeight="1">
      <c r="A172" s="2"/>
      <c r="B172" s="2"/>
      <c r="C172" s="50"/>
      <c r="D172" s="29"/>
      <c r="E172" s="29"/>
      <c r="F172" s="94"/>
      <c r="G172" s="94"/>
      <c r="H172" s="2"/>
      <c r="I172" s="2"/>
      <c r="J172" s="2"/>
      <c r="K172" s="2"/>
      <c r="L172" s="2"/>
      <c r="M172" s="2"/>
      <c r="N172" s="2"/>
      <c r="O172" s="2"/>
      <c r="P172" s="2"/>
      <c r="Q172" s="2"/>
      <c r="R172" s="2"/>
      <c r="S172" s="2"/>
      <c r="T172" s="2"/>
      <c r="U172" s="2"/>
      <c r="V172" s="2"/>
      <c r="W172" s="2"/>
      <c r="X172" s="2"/>
      <c r="Y172" s="2"/>
      <c r="Z172" s="2"/>
      <c r="AA172" s="2"/>
      <c r="AB172" s="2"/>
    </row>
    <row r="173" spans="1:28" ht="13.5" customHeight="1">
      <c r="A173" s="2"/>
      <c r="B173" s="2"/>
      <c r="C173" s="50"/>
      <c r="D173" s="29"/>
      <c r="E173" s="29"/>
      <c r="F173" s="94"/>
      <c r="G173" s="94"/>
      <c r="H173" s="2"/>
      <c r="I173" s="2"/>
      <c r="J173" s="2"/>
      <c r="K173" s="2"/>
      <c r="L173" s="2"/>
      <c r="M173" s="2"/>
      <c r="N173" s="2"/>
      <c r="O173" s="2"/>
      <c r="P173" s="2"/>
      <c r="Q173" s="2"/>
      <c r="R173" s="2"/>
      <c r="S173" s="2"/>
      <c r="T173" s="2"/>
      <c r="U173" s="2"/>
      <c r="V173" s="2"/>
      <c r="W173" s="2"/>
      <c r="X173" s="2"/>
      <c r="Y173" s="2"/>
      <c r="Z173" s="2"/>
      <c r="AA173" s="2"/>
      <c r="AB173" s="2"/>
    </row>
    <row r="174" spans="1:28" ht="13.5" customHeight="1">
      <c r="A174" s="2"/>
      <c r="B174" s="2"/>
      <c r="C174" s="50"/>
      <c r="D174" s="29"/>
      <c r="E174" s="29"/>
      <c r="F174" s="94"/>
      <c r="G174" s="94"/>
      <c r="H174" s="2"/>
      <c r="I174" s="2"/>
      <c r="J174" s="2"/>
      <c r="K174" s="2"/>
      <c r="L174" s="2"/>
      <c r="M174" s="2"/>
      <c r="N174" s="2"/>
      <c r="O174" s="2"/>
      <c r="P174" s="2"/>
      <c r="Q174" s="2"/>
      <c r="R174" s="2"/>
      <c r="S174" s="2"/>
      <c r="T174" s="2"/>
      <c r="U174" s="2"/>
      <c r="V174" s="2"/>
      <c r="W174" s="2"/>
      <c r="X174" s="2"/>
      <c r="Y174" s="2"/>
      <c r="Z174" s="2"/>
      <c r="AA174" s="2"/>
      <c r="AB174" s="2"/>
    </row>
    <row r="175" spans="1:28" ht="13.5" customHeight="1">
      <c r="A175" s="2"/>
      <c r="B175" s="2"/>
      <c r="C175" s="50"/>
      <c r="D175" s="29"/>
      <c r="E175" s="29"/>
      <c r="F175" s="94"/>
      <c r="G175" s="94"/>
      <c r="H175" s="2"/>
      <c r="I175" s="2"/>
      <c r="J175" s="2"/>
      <c r="K175" s="2"/>
      <c r="L175" s="2"/>
      <c r="M175" s="2"/>
      <c r="N175" s="2"/>
      <c r="O175" s="2"/>
      <c r="P175" s="2"/>
      <c r="Q175" s="2"/>
      <c r="R175" s="2"/>
      <c r="S175" s="2"/>
      <c r="T175" s="2"/>
      <c r="U175" s="2"/>
      <c r="V175" s="2"/>
      <c r="W175" s="2"/>
      <c r="X175" s="2"/>
      <c r="Y175" s="2"/>
      <c r="Z175" s="2"/>
      <c r="AA175" s="2"/>
      <c r="AB175" s="2"/>
    </row>
    <row r="176" spans="1:28" ht="13.5" customHeight="1">
      <c r="A176" s="2"/>
      <c r="B176" s="2"/>
      <c r="C176" s="50"/>
      <c r="D176" s="29"/>
      <c r="E176" s="29"/>
      <c r="F176" s="94"/>
      <c r="G176" s="94"/>
      <c r="H176" s="2"/>
      <c r="I176" s="2"/>
      <c r="J176" s="2"/>
      <c r="K176" s="2"/>
      <c r="L176" s="2"/>
      <c r="M176" s="2"/>
      <c r="N176" s="2"/>
      <c r="O176" s="2"/>
      <c r="P176" s="2"/>
      <c r="Q176" s="2"/>
      <c r="R176" s="2"/>
      <c r="S176" s="2"/>
      <c r="T176" s="2"/>
      <c r="U176" s="2"/>
      <c r="V176" s="2"/>
      <c r="W176" s="2"/>
      <c r="X176" s="2"/>
      <c r="Y176" s="2"/>
      <c r="Z176" s="2"/>
      <c r="AA176" s="2"/>
      <c r="AB176" s="2"/>
    </row>
    <row r="177" spans="1:28" ht="13.5" customHeight="1">
      <c r="A177" s="2"/>
      <c r="B177" s="2"/>
      <c r="C177" s="50"/>
      <c r="D177" s="29"/>
      <c r="E177" s="29"/>
      <c r="F177" s="94"/>
      <c r="G177" s="94"/>
      <c r="H177" s="2"/>
      <c r="I177" s="2"/>
      <c r="J177" s="2"/>
      <c r="K177" s="2"/>
      <c r="L177" s="2"/>
      <c r="M177" s="2"/>
      <c r="N177" s="2"/>
      <c r="O177" s="2"/>
      <c r="P177" s="2"/>
      <c r="Q177" s="2"/>
      <c r="R177" s="2"/>
      <c r="S177" s="2"/>
      <c r="T177" s="2"/>
      <c r="U177" s="2"/>
      <c r="V177" s="2"/>
      <c r="W177" s="2"/>
      <c r="X177" s="2"/>
      <c r="Y177" s="2"/>
      <c r="Z177" s="2"/>
      <c r="AA177" s="2"/>
      <c r="AB177" s="2"/>
    </row>
    <row r="178" spans="1:28" ht="13.5" customHeight="1">
      <c r="A178" s="2"/>
      <c r="B178" s="2"/>
      <c r="C178" s="50"/>
      <c r="D178" s="29"/>
      <c r="E178" s="29"/>
      <c r="F178" s="94"/>
      <c r="G178" s="94"/>
      <c r="H178" s="2"/>
      <c r="I178" s="2"/>
      <c r="J178" s="2"/>
      <c r="K178" s="2"/>
      <c r="L178" s="2"/>
      <c r="M178" s="2"/>
      <c r="N178" s="2"/>
      <c r="O178" s="2"/>
      <c r="P178" s="2"/>
      <c r="Q178" s="2"/>
      <c r="R178" s="2"/>
      <c r="S178" s="2"/>
      <c r="T178" s="2"/>
      <c r="U178" s="2"/>
      <c r="V178" s="2"/>
      <c r="W178" s="2"/>
      <c r="X178" s="2"/>
      <c r="Y178" s="2"/>
      <c r="Z178" s="2"/>
      <c r="AA178" s="2"/>
      <c r="AB178" s="2"/>
    </row>
    <row r="179" spans="1:28" ht="13.5" customHeight="1">
      <c r="A179" s="2"/>
      <c r="B179" s="2"/>
      <c r="C179" s="50"/>
      <c r="D179" s="29"/>
      <c r="E179" s="29"/>
      <c r="F179" s="94"/>
      <c r="G179" s="94"/>
      <c r="H179" s="2"/>
      <c r="I179" s="2"/>
      <c r="J179" s="2"/>
      <c r="K179" s="2"/>
      <c r="L179" s="2"/>
      <c r="M179" s="2"/>
      <c r="N179" s="2"/>
      <c r="O179" s="2"/>
      <c r="P179" s="2"/>
      <c r="Q179" s="2"/>
      <c r="R179" s="2"/>
      <c r="S179" s="2"/>
      <c r="T179" s="2"/>
      <c r="U179" s="2"/>
      <c r="V179" s="2"/>
      <c r="W179" s="2"/>
      <c r="X179" s="2"/>
      <c r="Y179" s="2"/>
      <c r="Z179" s="2"/>
      <c r="AA179" s="2"/>
      <c r="AB179" s="2"/>
    </row>
    <row r="180" spans="1:28" ht="13.5" customHeight="1">
      <c r="A180" s="2"/>
      <c r="B180" s="2"/>
      <c r="C180" s="50"/>
      <c r="D180" s="29"/>
      <c r="E180" s="29"/>
      <c r="F180" s="94"/>
      <c r="G180" s="94"/>
      <c r="H180" s="2"/>
      <c r="I180" s="2"/>
      <c r="J180" s="2"/>
      <c r="K180" s="2"/>
      <c r="L180" s="2"/>
      <c r="M180" s="2"/>
      <c r="N180" s="2"/>
      <c r="O180" s="2"/>
      <c r="P180" s="2"/>
      <c r="Q180" s="2"/>
      <c r="R180" s="2"/>
      <c r="S180" s="2"/>
      <c r="T180" s="2"/>
      <c r="U180" s="2"/>
      <c r="V180" s="2"/>
      <c r="W180" s="2"/>
      <c r="X180" s="2"/>
      <c r="Y180" s="2"/>
      <c r="Z180" s="2"/>
      <c r="AA180" s="2"/>
      <c r="AB180" s="2"/>
    </row>
    <row r="181" spans="1:28" ht="13.5" customHeight="1">
      <c r="A181" s="2"/>
      <c r="B181" s="2"/>
      <c r="C181" s="50"/>
      <c r="D181" s="29"/>
      <c r="E181" s="29"/>
      <c r="F181" s="94"/>
      <c r="G181" s="94"/>
      <c r="H181" s="2"/>
      <c r="I181" s="2"/>
      <c r="J181" s="2"/>
      <c r="K181" s="2"/>
      <c r="L181" s="2"/>
      <c r="M181" s="2"/>
      <c r="N181" s="2"/>
      <c r="O181" s="2"/>
      <c r="P181" s="2"/>
      <c r="Q181" s="2"/>
      <c r="R181" s="2"/>
      <c r="S181" s="2"/>
      <c r="T181" s="2"/>
      <c r="U181" s="2"/>
      <c r="V181" s="2"/>
      <c r="W181" s="2"/>
      <c r="X181" s="2"/>
      <c r="Y181" s="2"/>
      <c r="Z181" s="2"/>
      <c r="AA181" s="2"/>
      <c r="AB181" s="2"/>
    </row>
    <row r="182" spans="1:28" ht="13.5" customHeight="1">
      <c r="A182" s="2"/>
      <c r="B182" s="2"/>
      <c r="C182" s="50"/>
      <c r="D182" s="29"/>
      <c r="E182" s="29"/>
      <c r="F182" s="94"/>
      <c r="G182" s="94"/>
      <c r="H182" s="2"/>
      <c r="I182" s="2"/>
      <c r="J182" s="2"/>
      <c r="K182" s="2"/>
      <c r="L182" s="2"/>
      <c r="M182" s="2"/>
      <c r="N182" s="2"/>
      <c r="O182" s="2"/>
      <c r="P182" s="2"/>
      <c r="Q182" s="2"/>
      <c r="R182" s="2"/>
      <c r="S182" s="2"/>
      <c r="T182" s="2"/>
      <c r="U182" s="2"/>
      <c r="V182" s="2"/>
      <c r="W182" s="2"/>
      <c r="X182" s="2"/>
      <c r="Y182" s="2"/>
      <c r="Z182" s="2"/>
      <c r="AA182" s="2"/>
      <c r="AB182" s="2"/>
    </row>
    <row r="183" spans="1:28" ht="13.5" customHeight="1">
      <c r="A183" s="2"/>
      <c r="B183" s="2"/>
      <c r="C183" s="50"/>
      <c r="D183" s="29"/>
      <c r="E183" s="29"/>
      <c r="F183" s="94"/>
      <c r="G183" s="94"/>
      <c r="H183" s="2"/>
      <c r="I183" s="2"/>
      <c r="J183" s="2"/>
      <c r="K183" s="2"/>
      <c r="L183" s="2"/>
      <c r="M183" s="2"/>
      <c r="N183" s="2"/>
      <c r="O183" s="2"/>
      <c r="P183" s="2"/>
      <c r="Q183" s="2"/>
      <c r="R183" s="2"/>
      <c r="S183" s="2"/>
      <c r="T183" s="2"/>
      <c r="U183" s="2"/>
      <c r="V183" s="2"/>
      <c r="W183" s="2"/>
      <c r="X183" s="2"/>
      <c r="Y183" s="2"/>
      <c r="Z183" s="2"/>
      <c r="AA183" s="2"/>
      <c r="AB183" s="2"/>
    </row>
    <row r="184" spans="1:28" ht="13.5" customHeight="1">
      <c r="A184" s="2"/>
      <c r="B184" s="2"/>
      <c r="C184" s="50"/>
      <c r="D184" s="29"/>
      <c r="E184" s="29"/>
      <c r="F184" s="94"/>
      <c r="G184" s="94"/>
      <c r="H184" s="2"/>
      <c r="I184" s="2"/>
      <c r="J184" s="2"/>
      <c r="K184" s="2"/>
      <c r="L184" s="2"/>
      <c r="M184" s="2"/>
      <c r="N184" s="2"/>
      <c r="O184" s="2"/>
      <c r="P184" s="2"/>
      <c r="Q184" s="2"/>
      <c r="R184" s="2"/>
      <c r="S184" s="2"/>
      <c r="T184" s="2"/>
      <c r="U184" s="2"/>
      <c r="V184" s="2"/>
      <c r="W184" s="2"/>
      <c r="X184" s="2"/>
      <c r="Y184" s="2"/>
      <c r="Z184" s="2"/>
      <c r="AA184" s="2"/>
      <c r="AB184" s="2"/>
    </row>
    <row r="185" spans="1:28" ht="13.5" customHeight="1">
      <c r="A185" s="2"/>
      <c r="B185" s="2"/>
      <c r="C185" s="50"/>
      <c r="D185" s="29"/>
      <c r="E185" s="29"/>
      <c r="F185" s="94"/>
      <c r="G185" s="94"/>
      <c r="H185" s="2"/>
      <c r="I185" s="2"/>
      <c r="J185" s="2"/>
      <c r="K185" s="2"/>
      <c r="L185" s="2"/>
      <c r="M185" s="2"/>
      <c r="N185" s="2"/>
      <c r="O185" s="2"/>
      <c r="P185" s="2"/>
      <c r="Q185" s="2"/>
      <c r="R185" s="2"/>
      <c r="S185" s="2"/>
      <c r="T185" s="2"/>
      <c r="U185" s="2"/>
      <c r="V185" s="2"/>
      <c r="W185" s="2"/>
      <c r="X185" s="2"/>
      <c r="Y185" s="2"/>
      <c r="Z185" s="2"/>
      <c r="AA185" s="2"/>
      <c r="AB185" s="2"/>
    </row>
    <row r="186" spans="1:28" ht="13.5" customHeight="1">
      <c r="A186" s="2"/>
      <c r="B186" s="2"/>
      <c r="C186" s="50"/>
      <c r="D186" s="29"/>
      <c r="E186" s="29"/>
      <c r="F186" s="94"/>
      <c r="G186" s="94"/>
      <c r="H186" s="2"/>
      <c r="I186" s="2"/>
      <c r="J186" s="2"/>
      <c r="K186" s="2"/>
      <c r="L186" s="2"/>
      <c r="M186" s="2"/>
      <c r="N186" s="2"/>
      <c r="O186" s="2"/>
      <c r="P186" s="2"/>
      <c r="Q186" s="2"/>
      <c r="R186" s="2"/>
      <c r="S186" s="2"/>
      <c r="T186" s="2"/>
      <c r="U186" s="2"/>
      <c r="V186" s="2"/>
      <c r="W186" s="2"/>
      <c r="X186" s="2"/>
      <c r="Y186" s="2"/>
      <c r="Z186" s="2"/>
      <c r="AA186" s="2"/>
      <c r="AB186" s="2"/>
    </row>
    <row r="187" spans="1:28" ht="13.5" customHeight="1">
      <c r="A187" s="2"/>
      <c r="B187" s="2"/>
      <c r="C187" s="50"/>
      <c r="D187" s="29"/>
      <c r="E187" s="29"/>
      <c r="F187" s="94"/>
      <c r="G187" s="94"/>
      <c r="H187" s="2"/>
      <c r="I187" s="2"/>
      <c r="J187" s="2"/>
      <c r="K187" s="2"/>
      <c r="L187" s="2"/>
      <c r="M187" s="2"/>
      <c r="N187" s="2"/>
      <c r="O187" s="2"/>
      <c r="P187" s="2"/>
      <c r="Q187" s="2"/>
      <c r="R187" s="2"/>
      <c r="S187" s="2"/>
      <c r="T187" s="2"/>
      <c r="U187" s="2"/>
      <c r="V187" s="2"/>
      <c r="W187" s="2"/>
      <c r="X187" s="2"/>
      <c r="Y187" s="2"/>
      <c r="Z187" s="2"/>
      <c r="AA187" s="2"/>
      <c r="AB187" s="2"/>
    </row>
    <row r="188" spans="1:28" ht="13.5" customHeight="1">
      <c r="A188" s="2"/>
      <c r="B188" s="2"/>
      <c r="C188" s="50"/>
      <c r="D188" s="29"/>
      <c r="E188" s="29"/>
      <c r="F188" s="94"/>
      <c r="G188" s="94"/>
      <c r="H188" s="2"/>
      <c r="I188" s="2"/>
      <c r="J188" s="2"/>
      <c r="K188" s="2"/>
      <c r="L188" s="2"/>
      <c r="M188" s="2"/>
      <c r="N188" s="2"/>
      <c r="O188" s="2"/>
      <c r="P188" s="2"/>
      <c r="Q188" s="2"/>
      <c r="R188" s="2"/>
      <c r="S188" s="2"/>
      <c r="T188" s="2"/>
      <c r="U188" s="2"/>
      <c r="V188" s="2"/>
      <c r="W188" s="2"/>
      <c r="X188" s="2"/>
      <c r="Y188" s="2"/>
      <c r="Z188" s="2"/>
      <c r="AA188" s="2"/>
      <c r="AB188" s="2"/>
    </row>
    <row r="189" spans="1:28" ht="13.5" customHeight="1">
      <c r="A189" s="2"/>
      <c r="B189" s="2"/>
      <c r="C189" s="50"/>
      <c r="D189" s="29"/>
      <c r="E189" s="29"/>
      <c r="F189" s="94"/>
      <c r="G189" s="94"/>
      <c r="H189" s="2"/>
      <c r="I189" s="2"/>
      <c r="J189" s="2"/>
      <c r="K189" s="2"/>
      <c r="L189" s="2"/>
      <c r="M189" s="2"/>
      <c r="N189" s="2"/>
      <c r="O189" s="2"/>
      <c r="P189" s="2"/>
      <c r="Q189" s="2"/>
      <c r="R189" s="2"/>
      <c r="S189" s="2"/>
      <c r="T189" s="2"/>
      <c r="U189" s="2"/>
      <c r="V189" s="2"/>
      <c r="W189" s="2"/>
      <c r="X189" s="2"/>
      <c r="Y189" s="2"/>
      <c r="Z189" s="2"/>
      <c r="AA189" s="2"/>
      <c r="AB189" s="2"/>
    </row>
    <row r="190" spans="1:28" ht="13.5" customHeight="1">
      <c r="A190" s="2"/>
      <c r="B190" s="2"/>
      <c r="C190" s="50"/>
      <c r="D190" s="29"/>
      <c r="E190" s="29"/>
      <c r="F190" s="94"/>
      <c r="G190" s="94"/>
      <c r="H190" s="2"/>
      <c r="I190" s="2"/>
      <c r="J190" s="2"/>
      <c r="K190" s="2"/>
      <c r="L190" s="2"/>
      <c r="M190" s="2"/>
      <c r="N190" s="2"/>
      <c r="O190" s="2"/>
      <c r="P190" s="2"/>
      <c r="Q190" s="2"/>
      <c r="R190" s="2"/>
      <c r="S190" s="2"/>
      <c r="T190" s="2"/>
      <c r="U190" s="2"/>
      <c r="V190" s="2"/>
      <c r="W190" s="2"/>
      <c r="X190" s="2"/>
      <c r="Y190" s="2"/>
      <c r="Z190" s="2"/>
      <c r="AA190" s="2"/>
      <c r="AB190" s="2"/>
    </row>
    <row r="191" spans="1:28" ht="13.5" customHeight="1">
      <c r="A191" s="2"/>
      <c r="B191" s="2"/>
      <c r="C191" s="50"/>
      <c r="D191" s="29"/>
      <c r="E191" s="29"/>
      <c r="F191" s="94"/>
      <c r="G191" s="94"/>
      <c r="H191" s="2"/>
      <c r="I191" s="2"/>
      <c r="J191" s="2"/>
      <c r="K191" s="2"/>
      <c r="L191" s="2"/>
      <c r="M191" s="2"/>
      <c r="N191" s="2"/>
      <c r="O191" s="2"/>
      <c r="P191" s="2"/>
      <c r="Q191" s="2"/>
      <c r="R191" s="2"/>
      <c r="S191" s="2"/>
      <c r="T191" s="2"/>
      <c r="U191" s="2"/>
      <c r="V191" s="2"/>
      <c r="W191" s="2"/>
      <c r="X191" s="2"/>
      <c r="Y191" s="2"/>
      <c r="Z191" s="2"/>
      <c r="AA191" s="2"/>
      <c r="AB191" s="2"/>
    </row>
    <row r="192" spans="1:28" ht="13.5" customHeight="1">
      <c r="A192" s="2"/>
      <c r="B192" s="2"/>
      <c r="C192" s="50"/>
      <c r="D192" s="29"/>
      <c r="E192" s="29"/>
      <c r="F192" s="94"/>
      <c r="G192" s="94"/>
      <c r="H192" s="2"/>
      <c r="I192" s="2"/>
      <c r="J192" s="2"/>
      <c r="K192" s="2"/>
      <c r="L192" s="2"/>
      <c r="M192" s="2"/>
      <c r="N192" s="2"/>
      <c r="O192" s="2"/>
      <c r="P192" s="2"/>
      <c r="Q192" s="2"/>
      <c r="R192" s="2"/>
      <c r="S192" s="2"/>
      <c r="T192" s="2"/>
      <c r="U192" s="2"/>
      <c r="V192" s="2"/>
      <c r="W192" s="2"/>
      <c r="X192" s="2"/>
      <c r="Y192" s="2"/>
      <c r="Z192" s="2"/>
      <c r="AA192" s="2"/>
      <c r="AB192" s="2"/>
    </row>
    <row r="193" spans="1:28" ht="13.5" customHeight="1">
      <c r="A193" s="2"/>
      <c r="B193" s="2"/>
      <c r="C193" s="50"/>
      <c r="D193" s="29"/>
      <c r="E193" s="29"/>
      <c r="F193" s="94"/>
      <c r="G193" s="94"/>
      <c r="H193" s="2"/>
      <c r="I193" s="2"/>
      <c r="J193" s="2"/>
      <c r="K193" s="2"/>
      <c r="L193" s="2"/>
      <c r="M193" s="2"/>
      <c r="N193" s="2"/>
      <c r="O193" s="2"/>
      <c r="P193" s="2"/>
      <c r="Q193" s="2"/>
      <c r="R193" s="2"/>
      <c r="S193" s="2"/>
      <c r="T193" s="2"/>
      <c r="U193" s="2"/>
      <c r="V193" s="2"/>
      <c r="W193" s="2"/>
      <c r="X193" s="2"/>
      <c r="Y193" s="2"/>
      <c r="Z193" s="2"/>
      <c r="AA193" s="2"/>
      <c r="AB193" s="2"/>
    </row>
    <row r="194" spans="1:28" ht="13.5" customHeight="1">
      <c r="A194" s="2"/>
      <c r="B194" s="2"/>
      <c r="C194" s="50"/>
      <c r="D194" s="29"/>
      <c r="E194" s="29"/>
      <c r="F194" s="94"/>
      <c r="G194" s="94"/>
      <c r="H194" s="2"/>
      <c r="I194" s="2"/>
      <c r="J194" s="2"/>
      <c r="K194" s="2"/>
      <c r="L194" s="2"/>
      <c r="M194" s="2"/>
      <c r="N194" s="2"/>
      <c r="O194" s="2"/>
      <c r="P194" s="2"/>
      <c r="Q194" s="2"/>
      <c r="R194" s="2"/>
      <c r="S194" s="2"/>
      <c r="T194" s="2"/>
      <c r="U194" s="2"/>
      <c r="V194" s="2"/>
      <c r="W194" s="2"/>
      <c r="X194" s="2"/>
      <c r="Y194" s="2"/>
      <c r="Z194" s="2"/>
      <c r="AA194" s="2"/>
      <c r="AB194" s="2"/>
    </row>
    <row r="195" spans="1:28" ht="13.5" customHeight="1">
      <c r="A195" s="2"/>
      <c r="B195" s="2"/>
      <c r="C195" s="50"/>
      <c r="D195" s="29"/>
      <c r="E195" s="29"/>
      <c r="F195" s="94"/>
      <c r="G195" s="94"/>
      <c r="H195" s="2"/>
      <c r="I195" s="2"/>
      <c r="J195" s="2"/>
      <c r="K195" s="2"/>
      <c r="L195" s="2"/>
      <c r="M195" s="2"/>
      <c r="N195" s="2"/>
      <c r="O195" s="2"/>
      <c r="P195" s="2"/>
      <c r="Q195" s="2"/>
      <c r="R195" s="2"/>
      <c r="S195" s="2"/>
      <c r="T195" s="2"/>
      <c r="U195" s="2"/>
      <c r="V195" s="2"/>
      <c r="W195" s="2"/>
      <c r="X195" s="2"/>
      <c r="Y195" s="2"/>
      <c r="Z195" s="2"/>
      <c r="AA195" s="2"/>
      <c r="AB195" s="2"/>
    </row>
    <row r="196" spans="1:28" ht="13.5" customHeight="1">
      <c r="A196" s="2"/>
      <c r="B196" s="2"/>
      <c r="C196" s="50"/>
      <c r="D196" s="29"/>
      <c r="E196" s="29"/>
      <c r="F196" s="94"/>
      <c r="G196" s="94"/>
      <c r="H196" s="2"/>
      <c r="I196" s="2"/>
      <c r="J196" s="2"/>
      <c r="K196" s="2"/>
      <c r="L196" s="2"/>
      <c r="M196" s="2"/>
      <c r="N196" s="2"/>
      <c r="O196" s="2"/>
      <c r="P196" s="2"/>
      <c r="Q196" s="2"/>
      <c r="R196" s="2"/>
      <c r="S196" s="2"/>
      <c r="T196" s="2"/>
      <c r="U196" s="2"/>
      <c r="V196" s="2"/>
      <c r="W196" s="2"/>
      <c r="X196" s="2"/>
      <c r="Y196" s="2"/>
      <c r="Z196" s="2"/>
      <c r="AA196" s="2"/>
      <c r="AB196" s="2"/>
    </row>
    <row r="197" spans="1:28" ht="13.5" customHeight="1">
      <c r="A197" s="2"/>
      <c r="B197" s="2"/>
      <c r="C197" s="50"/>
      <c r="D197" s="29"/>
      <c r="E197" s="29"/>
      <c r="F197" s="94"/>
      <c r="G197" s="94"/>
      <c r="H197" s="2"/>
      <c r="I197" s="2"/>
      <c r="J197" s="2"/>
      <c r="K197" s="2"/>
      <c r="L197" s="2"/>
      <c r="M197" s="2"/>
      <c r="N197" s="2"/>
      <c r="O197" s="2"/>
      <c r="P197" s="2"/>
      <c r="Q197" s="2"/>
      <c r="R197" s="2"/>
      <c r="S197" s="2"/>
      <c r="T197" s="2"/>
      <c r="U197" s="2"/>
      <c r="V197" s="2"/>
      <c r="W197" s="2"/>
      <c r="X197" s="2"/>
      <c r="Y197" s="2"/>
      <c r="Z197" s="2"/>
      <c r="AA197" s="2"/>
      <c r="AB197" s="2"/>
    </row>
    <row r="198" spans="1:28" ht="13.5" customHeight="1">
      <c r="A198" s="2"/>
      <c r="B198" s="2"/>
      <c r="C198" s="50"/>
      <c r="D198" s="29"/>
      <c r="E198" s="29"/>
      <c r="F198" s="94"/>
      <c r="G198" s="94"/>
      <c r="H198" s="2"/>
      <c r="I198" s="2"/>
      <c r="J198" s="2"/>
      <c r="K198" s="2"/>
      <c r="L198" s="2"/>
      <c r="M198" s="2"/>
      <c r="N198" s="2"/>
      <c r="O198" s="2"/>
      <c r="P198" s="2"/>
      <c r="Q198" s="2"/>
      <c r="R198" s="2"/>
      <c r="S198" s="2"/>
      <c r="T198" s="2"/>
      <c r="U198" s="2"/>
      <c r="V198" s="2"/>
      <c r="W198" s="2"/>
      <c r="X198" s="2"/>
      <c r="Y198" s="2"/>
      <c r="Z198" s="2"/>
      <c r="AA198" s="2"/>
      <c r="AB198" s="2"/>
    </row>
    <row r="199" spans="1:28" ht="13.5" customHeight="1">
      <c r="A199" s="2"/>
      <c r="B199" s="2"/>
      <c r="C199" s="50"/>
      <c r="D199" s="29"/>
      <c r="E199" s="29"/>
      <c r="F199" s="94"/>
      <c r="G199" s="94"/>
      <c r="H199" s="2"/>
      <c r="I199" s="2"/>
      <c r="J199" s="2"/>
      <c r="K199" s="2"/>
      <c r="L199" s="2"/>
      <c r="M199" s="2"/>
      <c r="N199" s="2"/>
      <c r="O199" s="2"/>
      <c r="P199" s="2"/>
      <c r="Q199" s="2"/>
      <c r="R199" s="2"/>
      <c r="S199" s="2"/>
      <c r="T199" s="2"/>
      <c r="U199" s="2"/>
      <c r="V199" s="2"/>
      <c r="W199" s="2"/>
      <c r="X199" s="2"/>
      <c r="Y199" s="2"/>
      <c r="Z199" s="2"/>
      <c r="AA199" s="2"/>
      <c r="AB199" s="2"/>
    </row>
    <row r="200" spans="1:28" ht="13.5" customHeight="1">
      <c r="A200" s="2"/>
      <c r="B200" s="2"/>
      <c r="C200" s="50"/>
      <c r="D200" s="29"/>
      <c r="E200" s="29"/>
      <c r="F200" s="94"/>
      <c r="G200" s="94"/>
      <c r="H200" s="2"/>
      <c r="I200" s="2"/>
      <c r="J200" s="2"/>
      <c r="K200" s="2"/>
      <c r="L200" s="2"/>
      <c r="M200" s="2"/>
      <c r="N200" s="2"/>
      <c r="O200" s="2"/>
      <c r="P200" s="2"/>
      <c r="Q200" s="2"/>
      <c r="R200" s="2"/>
      <c r="S200" s="2"/>
      <c r="T200" s="2"/>
      <c r="U200" s="2"/>
      <c r="V200" s="2"/>
      <c r="W200" s="2"/>
      <c r="X200" s="2"/>
      <c r="Y200" s="2"/>
      <c r="Z200" s="2"/>
      <c r="AA200" s="2"/>
      <c r="AB200" s="2"/>
    </row>
    <row r="201" spans="1:28" ht="13.5" customHeight="1">
      <c r="A201" s="2"/>
      <c r="B201" s="2"/>
      <c r="C201" s="50"/>
      <c r="D201" s="29"/>
      <c r="E201" s="29"/>
      <c r="F201" s="94"/>
      <c r="G201" s="94"/>
      <c r="H201" s="2"/>
      <c r="I201" s="2"/>
      <c r="J201" s="2"/>
      <c r="K201" s="2"/>
      <c r="L201" s="2"/>
      <c r="M201" s="2"/>
      <c r="N201" s="2"/>
      <c r="O201" s="2"/>
      <c r="P201" s="2"/>
      <c r="Q201" s="2"/>
      <c r="R201" s="2"/>
      <c r="S201" s="2"/>
      <c r="T201" s="2"/>
      <c r="U201" s="2"/>
      <c r="V201" s="2"/>
      <c r="W201" s="2"/>
      <c r="X201" s="2"/>
      <c r="Y201" s="2"/>
      <c r="Z201" s="2"/>
      <c r="AA201" s="2"/>
      <c r="AB201" s="2"/>
    </row>
    <row r="202" spans="1:28" ht="13.5" customHeight="1">
      <c r="A202" s="2"/>
      <c r="B202" s="2"/>
      <c r="C202" s="50"/>
      <c r="D202" s="29"/>
      <c r="E202" s="29"/>
      <c r="F202" s="94"/>
      <c r="G202" s="94"/>
      <c r="H202" s="2"/>
      <c r="I202" s="2"/>
      <c r="J202" s="2"/>
      <c r="K202" s="2"/>
      <c r="L202" s="2"/>
      <c r="M202" s="2"/>
      <c r="N202" s="2"/>
      <c r="O202" s="2"/>
      <c r="P202" s="2"/>
      <c r="Q202" s="2"/>
      <c r="R202" s="2"/>
      <c r="S202" s="2"/>
      <c r="T202" s="2"/>
      <c r="U202" s="2"/>
      <c r="V202" s="2"/>
      <c r="W202" s="2"/>
      <c r="X202" s="2"/>
      <c r="Y202" s="2"/>
      <c r="Z202" s="2"/>
      <c r="AA202" s="2"/>
      <c r="AB202" s="2"/>
    </row>
    <row r="203" spans="1:28" ht="13.5" customHeight="1">
      <c r="A203" s="2"/>
      <c r="B203" s="2"/>
      <c r="C203" s="50"/>
      <c r="D203" s="29"/>
      <c r="E203" s="29"/>
      <c r="F203" s="94"/>
      <c r="G203" s="94"/>
      <c r="H203" s="2"/>
      <c r="I203" s="2"/>
      <c r="J203" s="2"/>
      <c r="K203" s="2"/>
      <c r="L203" s="2"/>
      <c r="M203" s="2"/>
      <c r="N203" s="2"/>
      <c r="O203" s="2"/>
      <c r="P203" s="2"/>
      <c r="Q203" s="2"/>
      <c r="R203" s="2"/>
      <c r="S203" s="2"/>
      <c r="T203" s="2"/>
      <c r="U203" s="2"/>
      <c r="V203" s="2"/>
      <c r="W203" s="2"/>
      <c r="X203" s="2"/>
      <c r="Y203" s="2"/>
      <c r="Z203" s="2"/>
      <c r="AA203" s="2"/>
      <c r="AB203" s="2"/>
    </row>
    <row r="204" spans="1:28" ht="13.5" customHeight="1">
      <c r="A204" s="2"/>
      <c r="B204" s="2"/>
      <c r="C204" s="50"/>
      <c r="D204" s="29"/>
      <c r="E204" s="29"/>
      <c r="F204" s="94"/>
      <c r="G204" s="94"/>
      <c r="H204" s="2"/>
      <c r="I204" s="2"/>
      <c r="J204" s="2"/>
      <c r="K204" s="2"/>
      <c r="L204" s="2"/>
      <c r="M204" s="2"/>
      <c r="N204" s="2"/>
      <c r="O204" s="2"/>
      <c r="P204" s="2"/>
      <c r="Q204" s="2"/>
      <c r="R204" s="2"/>
      <c r="S204" s="2"/>
      <c r="T204" s="2"/>
      <c r="U204" s="2"/>
      <c r="V204" s="2"/>
      <c r="W204" s="2"/>
      <c r="X204" s="2"/>
      <c r="Y204" s="2"/>
      <c r="Z204" s="2"/>
      <c r="AA204" s="2"/>
      <c r="AB204" s="2"/>
    </row>
    <row r="205" spans="1:28" ht="13.5" customHeight="1">
      <c r="A205" s="2"/>
      <c r="B205" s="2"/>
      <c r="C205" s="50"/>
      <c r="D205" s="29"/>
      <c r="E205" s="29"/>
      <c r="F205" s="94"/>
      <c r="G205" s="94"/>
      <c r="H205" s="2"/>
      <c r="I205" s="2"/>
      <c r="J205" s="2"/>
      <c r="K205" s="2"/>
      <c r="L205" s="2"/>
      <c r="M205" s="2"/>
      <c r="N205" s="2"/>
      <c r="O205" s="2"/>
      <c r="P205" s="2"/>
      <c r="Q205" s="2"/>
      <c r="R205" s="2"/>
      <c r="S205" s="2"/>
      <c r="T205" s="2"/>
      <c r="U205" s="2"/>
      <c r="V205" s="2"/>
      <c r="W205" s="2"/>
      <c r="X205" s="2"/>
      <c r="Y205" s="2"/>
      <c r="Z205" s="2"/>
      <c r="AA205" s="2"/>
      <c r="AB205" s="2"/>
    </row>
    <row r="206" spans="1:28" ht="13.5" customHeight="1">
      <c r="A206" s="2"/>
      <c r="B206" s="2"/>
      <c r="C206" s="50"/>
      <c r="D206" s="29"/>
      <c r="E206" s="29"/>
      <c r="F206" s="94"/>
      <c r="G206" s="94"/>
      <c r="H206" s="2"/>
      <c r="I206" s="2"/>
      <c r="J206" s="2"/>
      <c r="K206" s="2"/>
      <c r="L206" s="2"/>
      <c r="M206" s="2"/>
      <c r="N206" s="2"/>
      <c r="O206" s="2"/>
      <c r="P206" s="2"/>
      <c r="Q206" s="2"/>
      <c r="R206" s="2"/>
      <c r="S206" s="2"/>
      <c r="T206" s="2"/>
      <c r="U206" s="2"/>
      <c r="V206" s="2"/>
      <c r="W206" s="2"/>
      <c r="X206" s="2"/>
      <c r="Y206" s="2"/>
      <c r="Z206" s="2"/>
      <c r="AA206" s="2"/>
      <c r="AB206" s="2"/>
    </row>
    <row r="207" spans="1:28" ht="13.5" customHeight="1">
      <c r="A207" s="2"/>
      <c r="B207" s="2"/>
      <c r="C207" s="50"/>
      <c r="D207" s="29"/>
      <c r="E207" s="29"/>
      <c r="F207" s="94"/>
      <c r="G207" s="94"/>
      <c r="H207" s="2"/>
      <c r="I207" s="2"/>
      <c r="J207" s="2"/>
      <c r="K207" s="2"/>
      <c r="L207" s="2"/>
      <c r="M207" s="2"/>
      <c r="N207" s="2"/>
      <c r="O207" s="2"/>
      <c r="P207" s="2"/>
      <c r="Q207" s="2"/>
      <c r="R207" s="2"/>
      <c r="S207" s="2"/>
      <c r="T207" s="2"/>
      <c r="U207" s="2"/>
      <c r="V207" s="2"/>
      <c r="W207" s="2"/>
      <c r="X207" s="2"/>
      <c r="Y207" s="2"/>
      <c r="Z207" s="2"/>
      <c r="AA207" s="2"/>
      <c r="AB207" s="2"/>
    </row>
    <row r="208" spans="1:28" ht="13.5" customHeight="1">
      <c r="A208" s="2"/>
      <c r="B208" s="2"/>
      <c r="C208" s="50"/>
      <c r="D208" s="29"/>
      <c r="E208" s="29"/>
      <c r="F208" s="94"/>
      <c r="G208" s="94"/>
      <c r="H208" s="2"/>
      <c r="I208" s="2"/>
      <c r="J208" s="2"/>
      <c r="K208" s="2"/>
      <c r="L208" s="2"/>
      <c r="M208" s="2"/>
      <c r="N208" s="2"/>
      <c r="O208" s="2"/>
      <c r="P208" s="2"/>
      <c r="Q208" s="2"/>
      <c r="R208" s="2"/>
      <c r="S208" s="2"/>
      <c r="T208" s="2"/>
      <c r="U208" s="2"/>
      <c r="V208" s="2"/>
      <c r="W208" s="2"/>
      <c r="X208" s="2"/>
      <c r="Y208" s="2"/>
      <c r="Z208" s="2"/>
      <c r="AA208" s="2"/>
      <c r="AB208" s="2"/>
    </row>
    <row r="209" spans="1:28" ht="13.5" customHeight="1">
      <c r="A209" s="2"/>
      <c r="B209" s="2"/>
      <c r="C209" s="50"/>
      <c r="D209" s="29"/>
      <c r="E209" s="29"/>
      <c r="F209" s="94"/>
      <c r="G209" s="94"/>
      <c r="H209" s="2"/>
      <c r="I209" s="2"/>
      <c r="J209" s="2"/>
      <c r="K209" s="2"/>
      <c r="L209" s="2"/>
      <c r="M209" s="2"/>
      <c r="N209" s="2"/>
      <c r="O209" s="2"/>
      <c r="P209" s="2"/>
      <c r="Q209" s="2"/>
      <c r="R209" s="2"/>
      <c r="S209" s="2"/>
      <c r="T209" s="2"/>
      <c r="U209" s="2"/>
      <c r="V209" s="2"/>
      <c r="W209" s="2"/>
      <c r="X209" s="2"/>
      <c r="Y209" s="2"/>
      <c r="Z209" s="2"/>
      <c r="AA209" s="2"/>
      <c r="AB209" s="2"/>
    </row>
    <row r="210" spans="1:28" ht="13.5" customHeight="1">
      <c r="A210" s="2"/>
      <c r="B210" s="2"/>
      <c r="C210" s="50"/>
      <c r="D210" s="29"/>
      <c r="E210" s="29"/>
      <c r="F210" s="94"/>
      <c r="G210" s="94"/>
      <c r="H210" s="2"/>
      <c r="I210" s="2"/>
      <c r="J210" s="2"/>
      <c r="K210" s="2"/>
      <c r="L210" s="2"/>
      <c r="M210" s="2"/>
      <c r="N210" s="2"/>
      <c r="O210" s="2"/>
      <c r="P210" s="2"/>
      <c r="Q210" s="2"/>
      <c r="R210" s="2"/>
      <c r="S210" s="2"/>
      <c r="T210" s="2"/>
      <c r="U210" s="2"/>
      <c r="V210" s="2"/>
      <c r="W210" s="2"/>
      <c r="X210" s="2"/>
      <c r="Y210" s="2"/>
      <c r="Z210" s="2"/>
      <c r="AA210" s="2"/>
      <c r="AB210" s="2"/>
    </row>
    <row r="211" spans="1:28" ht="13.5" customHeight="1">
      <c r="A211" s="2"/>
      <c r="B211" s="2"/>
      <c r="C211" s="50"/>
      <c r="D211" s="29"/>
      <c r="E211" s="29"/>
      <c r="F211" s="94"/>
      <c r="G211" s="94"/>
      <c r="H211" s="2"/>
      <c r="I211" s="2"/>
      <c r="J211" s="2"/>
      <c r="K211" s="2"/>
      <c r="L211" s="2"/>
      <c r="M211" s="2"/>
      <c r="N211" s="2"/>
      <c r="O211" s="2"/>
      <c r="P211" s="2"/>
      <c r="Q211" s="2"/>
      <c r="R211" s="2"/>
      <c r="S211" s="2"/>
      <c r="T211" s="2"/>
      <c r="U211" s="2"/>
      <c r="V211" s="2"/>
      <c r="W211" s="2"/>
      <c r="X211" s="2"/>
      <c r="Y211" s="2"/>
      <c r="Z211" s="2"/>
      <c r="AA211" s="2"/>
      <c r="AB211" s="2"/>
    </row>
    <row r="212" spans="1:28" ht="13.5" customHeight="1">
      <c r="A212" s="2"/>
      <c r="B212" s="2"/>
      <c r="C212" s="50"/>
      <c r="D212" s="29"/>
      <c r="E212" s="29"/>
      <c r="F212" s="94"/>
      <c r="G212" s="94"/>
      <c r="H212" s="2"/>
      <c r="I212" s="2"/>
      <c r="J212" s="2"/>
      <c r="K212" s="2"/>
      <c r="L212" s="2"/>
      <c r="M212" s="2"/>
      <c r="N212" s="2"/>
      <c r="O212" s="2"/>
      <c r="P212" s="2"/>
      <c r="Q212" s="2"/>
      <c r="R212" s="2"/>
      <c r="S212" s="2"/>
      <c r="T212" s="2"/>
      <c r="U212" s="2"/>
      <c r="V212" s="2"/>
      <c r="W212" s="2"/>
      <c r="X212" s="2"/>
      <c r="Y212" s="2"/>
      <c r="Z212" s="2"/>
      <c r="AA212" s="2"/>
      <c r="AB212" s="2"/>
    </row>
    <row r="213" spans="1:28" ht="13.5" customHeight="1">
      <c r="A213" s="2"/>
      <c r="B213" s="2"/>
      <c r="C213" s="50"/>
      <c r="D213" s="29"/>
      <c r="E213" s="29"/>
      <c r="F213" s="94"/>
      <c r="G213" s="94"/>
      <c r="H213" s="2"/>
      <c r="I213" s="2"/>
      <c r="J213" s="2"/>
      <c r="K213" s="2"/>
      <c r="L213" s="2"/>
      <c r="M213" s="2"/>
      <c r="N213" s="2"/>
      <c r="O213" s="2"/>
      <c r="P213" s="2"/>
      <c r="Q213" s="2"/>
      <c r="R213" s="2"/>
      <c r="S213" s="2"/>
      <c r="T213" s="2"/>
      <c r="U213" s="2"/>
      <c r="V213" s="2"/>
      <c r="W213" s="2"/>
      <c r="X213" s="2"/>
      <c r="Y213" s="2"/>
      <c r="Z213" s="2"/>
      <c r="AA213" s="2"/>
      <c r="AB213" s="2"/>
    </row>
    <row r="214" spans="1:28" ht="13.5" customHeight="1">
      <c r="A214" s="2"/>
      <c r="B214" s="2"/>
      <c r="C214" s="50"/>
      <c r="D214" s="29"/>
      <c r="E214" s="29"/>
      <c r="F214" s="94"/>
      <c r="G214" s="94"/>
      <c r="H214" s="2"/>
      <c r="I214" s="2"/>
      <c r="J214" s="2"/>
      <c r="K214" s="2"/>
      <c r="L214" s="2"/>
      <c r="M214" s="2"/>
      <c r="N214" s="2"/>
      <c r="O214" s="2"/>
      <c r="P214" s="2"/>
      <c r="Q214" s="2"/>
      <c r="R214" s="2"/>
      <c r="S214" s="2"/>
      <c r="T214" s="2"/>
      <c r="U214" s="2"/>
      <c r="V214" s="2"/>
      <c r="W214" s="2"/>
      <c r="X214" s="2"/>
      <c r="Y214" s="2"/>
      <c r="Z214" s="2"/>
      <c r="AA214" s="2"/>
      <c r="AB214" s="2"/>
    </row>
    <row r="215" spans="1:28" ht="13.5" customHeight="1">
      <c r="A215" s="2"/>
      <c r="B215" s="2"/>
      <c r="C215" s="50"/>
      <c r="D215" s="29"/>
      <c r="E215" s="29"/>
      <c r="F215" s="94"/>
      <c r="G215" s="94"/>
      <c r="H215" s="2"/>
      <c r="I215" s="2"/>
      <c r="J215" s="2"/>
      <c r="K215" s="2"/>
      <c r="L215" s="2"/>
      <c r="M215" s="2"/>
      <c r="N215" s="2"/>
      <c r="O215" s="2"/>
      <c r="P215" s="2"/>
      <c r="Q215" s="2"/>
      <c r="R215" s="2"/>
      <c r="S215" s="2"/>
      <c r="T215" s="2"/>
      <c r="U215" s="2"/>
      <c r="V215" s="2"/>
      <c r="W215" s="2"/>
      <c r="X215" s="2"/>
      <c r="Y215" s="2"/>
      <c r="Z215" s="2"/>
      <c r="AA215" s="2"/>
      <c r="AB215" s="2"/>
    </row>
    <row r="216" spans="1:28" ht="13.5" customHeight="1">
      <c r="A216" s="2"/>
      <c r="B216" s="2"/>
      <c r="C216" s="50"/>
      <c r="D216" s="29"/>
      <c r="E216" s="29"/>
      <c r="F216" s="94"/>
      <c r="G216" s="94"/>
      <c r="H216" s="2"/>
      <c r="I216" s="2"/>
      <c r="J216" s="2"/>
      <c r="K216" s="2"/>
      <c r="L216" s="2"/>
      <c r="M216" s="2"/>
      <c r="N216" s="2"/>
      <c r="O216" s="2"/>
      <c r="P216" s="2"/>
      <c r="Q216" s="2"/>
      <c r="R216" s="2"/>
      <c r="S216" s="2"/>
      <c r="T216" s="2"/>
      <c r="U216" s="2"/>
      <c r="V216" s="2"/>
      <c r="W216" s="2"/>
      <c r="X216" s="2"/>
      <c r="Y216" s="2"/>
      <c r="Z216" s="2"/>
      <c r="AA216" s="2"/>
      <c r="AB216" s="2"/>
    </row>
    <row r="217" spans="1:28" ht="13.5" customHeight="1">
      <c r="A217" s="2"/>
      <c r="B217" s="2"/>
      <c r="C217" s="50"/>
      <c r="D217" s="29"/>
      <c r="E217" s="29"/>
      <c r="F217" s="94"/>
      <c r="G217" s="94"/>
      <c r="H217" s="2"/>
      <c r="I217" s="2"/>
      <c r="J217" s="2"/>
      <c r="K217" s="2"/>
      <c r="L217" s="2"/>
      <c r="M217" s="2"/>
      <c r="N217" s="2"/>
      <c r="O217" s="2"/>
      <c r="P217" s="2"/>
      <c r="Q217" s="2"/>
      <c r="R217" s="2"/>
      <c r="S217" s="2"/>
      <c r="T217" s="2"/>
      <c r="U217" s="2"/>
      <c r="V217" s="2"/>
      <c r="W217" s="2"/>
      <c r="X217" s="2"/>
      <c r="Y217" s="2"/>
      <c r="Z217" s="2"/>
      <c r="AA217" s="2"/>
      <c r="AB217" s="2"/>
    </row>
    <row r="218" spans="1:28" ht="13.5" customHeight="1">
      <c r="A218" s="2"/>
      <c r="B218" s="2"/>
      <c r="C218" s="50"/>
      <c r="D218" s="29"/>
      <c r="E218" s="29"/>
      <c r="F218" s="94"/>
      <c r="G218" s="94"/>
      <c r="H218" s="2"/>
      <c r="I218" s="2"/>
      <c r="J218" s="2"/>
      <c r="K218" s="2"/>
      <c r="L218" s="2"/>
      <c r="M218" s="2"/>
      <c r="N218" s="2"/>
      <c r="O218" s="2"/>
      <c r="P218" s="2"/>
      <c r="Q218" s="2"/>
      <c r="R218" s="2"/>
      <c r="S218" s="2"/>
      <c r="T218" s="2"/>
      <c r="U218" s="2"/>
      <c r="V218" s="2"/>
      <c r="W218" s="2"/>
      <c r="X218" s="2"/>
      <c r="Y218" s="2"/>
      <c r="Z218" s="2"/>
      <c r="AA218" s="2"/>
      <c r="AB218" s="2"/>
    </row>
    <row r="219" spans="1:28" ht="13.5" customHeight="1">
      <c r="A219" s="2"/>
      <c r="B219" s="2"/>
      <c r="C219" s="50"/>
      <c r="D219" s="29"/>
      <c r="E219" s="29"/>
      <c r="F219" s="94"/>
      <c r="G219" s="94"/>
      <c r="H219" s="2"/>
      <c r="I219" s="2"/>
      <c r="J219" s="2"/>
      <c r="K219" s="2"/>
      <c r="L219" s="2"/>
      <c r="M219" s="2"/>
      <c r="N219" s="2"/>
      <c r="O219" s="2"/>
      <c r="P219" s="2"/>
      <c r="Q219" s="2"/>
      <c r="R219" s="2"/>
      <c r="S219" s="2"/>
      <c r="T219" s="2"/>
      <c r="U219" s="2"/>
      <c r="V219" s="2"/>
      <c r="W219" s="2"/>
      <c r="X219" s="2"/>
      <c r="Y219" s="2"/>
      <c r="Z219" s="2"/>
      <c r="AA219" s="2"/>
      <c r="AB219" s="2"/>
    </row>
    <row r="220" spans="1:28" ht="13.5" customHeight="1">
      <c r="A220" s="2"/>
      <c r="B220" s="2"/>
      <c r="C220" s="50"/>
      <c r="D220" s="29"/>
      <c r="E220" s="29"/>
      <c r="F220" s="94"/>
      <c r="G220" s="94"/>
      <c r="H220" s="2"/>
      <c r="I220" s="2"/>
      <c r="J220" s="2"/>
      <c r="K220" s="2"/>
      <c r="L220" s="2"/>
      <c r="M220" s="2"/>
      <c r="N220" s="2"/>
      <c r="O220" s="2"/>
      <c r="P220" s="2"/>
      <c r="Q220" s="2"/>
      <c r="R220" s="2"/>
      <c r="S220" s="2"/>
      <c r="T220" s="2"/>
      <c r="U220" s="2"/>
      <c r="V220" s="2"/>
      <c r="W220" s="2"/>
      <c r="X220" s="2"/>
      <c r="Y220" s="2"/>
      <c r="Z220" s="2"/>
      <c r="AA220" s="2"/>
      <c r="AB220" s="2"/>
    </row>
    <row r="221" spans="1:28" ht="13.5" customHeight="1">
      <c r="A221" s="2"/>
      <c r="B221" s="2"/>
      <c r="C221" s="50"/>
      <c r="D221" s="29"/>
      <c r="E221" s="29"/>
      <c r="F221" s="94"/>
      <c r="G221" s="94"/>
      <c r="H221" s="2"/>
      <c r="I221" s="2"/>
      <c r="J221" s="2"/>
      <c r="K221" s="2"/>
      <c r="L221" s="2"/>
      <c r="M221" s="2"/>
      <c r="N221" s="2"/>
      <c r="O221" s="2"/>
      <c r="P221" s="2"/>
      <c r="Q221" s="2"/>
      <c r="R221" s="2"/>
      <c r="S221" s="2"/>
      <c r="T221" s="2"/>
      <c r="U221" s="2"/>
      <c r="V221" s="2"/>
      <c r="W221" s="2"/>
      <c r="X221" s="2"/>
      <c r="Y221" s="2"/>
      <c r="Z221" s="2"/>
      <c r="AA221" s="2"/>
      <c r="AB221" s="2"/>
    </row>
    <row r="222" spans="1:28" ht="13.5" customHeight="1">
      <c r="A222" s="2"/>
      <c r="B222" s="2"/>
      <c r="C222" s="50"/>
      <c r="D222" s="29"/>
      <c r="E222" s="29"/>
      <c r="F222" s="94"/>
      <c r="G222" s="94"/>
      <c r="H222" s="2"/>
      <c r="I222" s="2"/>
      <c r="J222" s="2"/>
      <c r="K222" s="2"/>
      <c r="L222" s="2"/>
      <c r="M222" s="2"/>
      <c r="N222" s="2"/>
      <c r="O222" s="2"/>
      <c r="P222" s="2"/>
      <c r="Q222" s="2"/>
      <c r="R222" s="2"/>
      <c r="S222" s="2"/>
      <c r="T222" s="2"/>
      <c r="U222" s="2"/>
      <c r="V222" s="2"/>
      <c r="W222" s="2"/>
      <c r="X222" s="2"/>
      <c r="Y222" s="2"/>
      <c r="Z222" s="2"/>
      <c r="AA222" s="2"/>
      <c r="AB222" s="2"/>
    </row>
    <row r="223" spans="1:28" ht="13.5" customHeight="1">
      <c r="A223" s="2"/>
      <c r="B223" s="2"/>
      <c r="C223" s="50"/>
      <c r="D223" s="29"/>
      <c r="E223" s="29"/>
      <c r="F223" s="94"/>
      <c r="G223" s="94"/>
      <c r="H223" s="2"/>
      <c r="I223" s="2"/>
      <c r="J223" s="2"/>
      <c r="K223" s="2"/>
      <c r="L223" s="2"/>
      <c r="M223" s="2"/>
      <c r="N223" s="2"/>
      <c r="O223" s="2"/>
      <c r="P223" s="2"/>
      <c r="Q223" s="2"/>
      <c r="R223" s="2"/>
      <c r="S223" s="2"/>
      <c r="T223" s="2"/>
      <c r="U223" s="2"/>
      <c r="V223" s="2"/>
      <c r="W223" s="2"/>
      <c r="X223" s="2"/>
      <c r="Y223" s="2"/>
      <c r="Z223" s="2"/>
      <c r="AA223" s="2"/>
      <c r="AB223" s="2"/>
    </row>
    <row r="224" spans="1:28" ht="13.5" customHeight="1">
      <c r="A224" s="2"/>
      <c r="B224" s="2"/>
      <c r="C224" s="50"/>
      <c r="D224" s="29"/>
      <c r="E224" s="29"/>
      <c r="F224" s="94"/>
      <c r="G224" s="94"/>
      <c r="H224" s="2"/>
      <c r="I224" s="2"/>
      <c r="J224" s="2"/>
      <c r="K224" s="2"/>
      <c r="L224" s="2"/>
      <c r="M224" s="2"/>
      <c r="N224" s="2"/>
      <c r="O224" s="2"/>
      <c r="P224" s="2"/>
      <c r="Q224" s="2"/>
      <c r="R224" s="2"/>
      <c r="S224" s="2"/>
      <c r="T224" s="2"/>
      <c r="U224" s="2"/>
      <c r="V224" s="2"/>
      <c r="W224" s="2"/>
      <c r="X224" s="2"/>
      <c r="Y224" s="2"/>
      <c r="Z224" s="2"/>
      <c r="AA224" s="2"/>
      <c r="AB224" s="2"/>
    </row>
    <row r="225" spans="1:28" ht="13.5" customHeight="1">
      <c r="A225" s="2"/>
      <c r="B225" s="2"/>
      <c r="C225" s="50"/>
      <c r="D225" s="29"/>
      <c r="E225" s="29"/>
      <c r="F225" s="94"/>
      <c r="G225" s="94"/>
      <c r="H225" s="2"/>
      <c r="I225" s="2"/>
      <c r="J225" s="2"/>
      <c r="K225" s="2"/>
      <c r="L225" s="2"/>
      <c r="M225" s="2"/>
      <c r="N225" s="2"/>
      <c r="O225" s="2"/>
      <c r="P225" s="2"/>
      <c r="Q225" s="2"/>
      <c r="R225" s="2"/>
      <c r="S225" s="2"/>
      <c r="T225" s="2"/>
      <c r="U225" s="2"/>
      <c r="V225" s="2"/>
      <c r="W225" s="2"/>
      <c r="X225" s="2"/>
      <c r="Y225" s="2"/>
      <c r="Z225" s="2"/>
      <c r="AA225" s="2"/>
      <c r="AB225" s="2"/>
    </row>
    <row r="226" spans="1:28" ht="13.5" customHeight="1">
      <c r="A226" s="2"/>
      <c r="B226" s="2"/>
      <c r="C226" s="50"/>
      <c r="D226" s="29"/>
      <c r="E226" s="29"/>
      <c r="F226" s="94"/>
      <c r="G226" s="94"/>
      <c r="H226" s="2"/>
      <c r="I226" s="2"/>
      <c r="J226" s="2"/>
      <c r="K226" s="2"/>
      <c r="L226" s="2"/>
      <c r="M226" s="2"/>
      <c r="N226" s="2"/>
      <c r="O226" s="2"/>
      <c r="P226" s="2"/>
      <c r="Q226" s="2"/>
      <c r="R226" s="2"/>
      <c r="S226" s="2"/>
      <c r="T226" s="2"/>
      <c r="U226" s="2"/>
      <c r="V226" s="2"/>
      <c r="W226" s="2"/>
      <c r="X226" s="2"/>
      <c r="Y226" s="2"/>
      <c r="Z226" s="2"/>
      <c r="AA226" s="2"/>
      <c r="AB226" s="2"/>
    </row>
    <row r="227" spans="1:28" ht="13.5" customHeight="1">
      <c r="A227" s="2"/>
      <c r="B227" s="2"/>
      <c r="C227" s="50"/>
      <c r="D227" s="29"/>
      <c r="E227" s="29"/>
      <c r="F227" s="94"/>
      <c r="G227" s="94"/>
      <c r="H227" s="2"/>
      <c r="I227" s="2"/>
      <c r="J227" s="2"/>
      <c r="K227" s="2"/>
      <c r="L227" s="2"/>
      <c r="M227" s="2"/>
      <c r="N227" s="2"/>
      <c r="O227" s="2"/>
      <c r="P227" s="2"/>
      <c r="Q227" s="2"/>
      <c r="R227" s="2"/>
      <c r="S227" s="2"/>
      <c r="T227" s="2"/>
      <c r="U227" s="2"/>
      <c r="V227" s="2"/>
      <c r="W227" s="2"/>
      <c r="X227" s="2"/>
      <c r="Y227" s="2"/>
      <c r="Z227" s="2"/>
      <c r="AA227" s="2"/>
      <c r="AB227" s="2"/>
    </row>
    <row r="228" spans="1:28" ht="13.5" customHeight="1">
      <c r="A228" s="2"/>
      <c r="B228" s="2"/>
      <c r="C228" s="50"/>
      <c r="D228" s="29"/>
      <c r="E228" s="29"/>
      <c r="F228" s="94"/>
      <c r="G228" s="94"/>
      <c r="H228" s="2"/>
      <c r="I228" s="2"/>
      <c r="J228" s="2"/>
      <c r="K228" s="2"/>
      <c r="L228" s="2"/>
      <c r="M228" s="2"/>
      <c r="N228" s="2"/>
      <c r="O228" s="2"/>
      <c r="P228" s="2"/>
      <c r="Q228" s="2"/>
      <c r="R228" s="2"/>
      <c r="S228" s="2"/>
      <c r="T228" s="2"/>
      <c r="U228" s="2"/>
      <c r="V228" s="2"/>
      <c r="W228" s="2"/>
      <c r="X228" s="2"/>
      <c r="Y228" s="2"/>
      <c r="Z228" s="2"/>
      <c r="AA228" s="2"/>
      <c r="AB228" s="2"/>
    </row>
    <row r="229" spans="1:28" ht="13.5" customHeight="1">
      <c r="A229" s="2"/>
      <c r="B229" s="2"/>
      <c r="C229" s="50"/>
      <c r="D229" s="29"/>
      <c r="E229" s="29"/>
      <c r="F229" s="94"/>
      <c r="G229" s="94"/>
      <c r="H229" s="2"/>
      <c r="I229" s="2"/>
      <c r="J229" s="2"/>
      <c r="K229" s="2"/>
      <c r="L229" s="2"/>
      <c r="M229" s="2"/>
      <c r="N229" s="2"/>
      <c r="O229" s="2"/>
      <c r="P229" s="2"/>
      <c r="Q229" s="2"/>
      <c r="R229" s="2"/>
      <c r="S229" s="2"/>
      <c r="T229" s="2"/>
      <c r="U229" s="2"/>
      <c r="V229" s="2"/>
      <c r="W229" s="2"/>
      <c r="X229" s="2"/>
      <c r="Y229" s="2"/>
      <c r="Z229" s="2"/>
      <c r="AA229" s="2"/>
      <c r="AB229" s="2"/>
    </row>
    <row r="230" spans="1:28" ht="13.5" customHeight="1">
      <c r="A230" s="2"/>
      <c r="B230" s="2"/>
      <c r="C230" s="50"/>
      <c r="D230" s="29"/>
      <c r="E230" s="29"/>
      <c r="F230" s="94"/>
      <c r="G230" s="94"/>
      <c r="H230" s="2"/>
      <c r="I230" s="2"/>
      <c r="J230" s="2"/>
      <c r="K230" s="2"/>
      <c r="L230" s="2"/>
      <c r="M230" s="2"/>
      <c r="N230" s="2"/>
      <c r="O230" s="2"/>
      <c r="P230" s="2"/>
      <c r="Q230" s="2"/>
      <c r="R230" s="2"/>
      <c r="S230" s="2"/>
      <c r="T230" s="2"/>
      <c r="U230" s="2"/>
      <c r="V230" s="2"/>
      <c r="W230" s="2"/>
      <c r="X230" s="2"/>
      <c r="Y230" s="2"/>
      <c r="Z230" s="2"/>
      <c r="AA230" s="2"/>
      <c r="AB230" s="2"/>
    </row>
    <row r="231" spans="1:28" ht="13.5" customHeight="1">
      <c r="A231" s="2"/>
      <c r="B231" s="2"/>
      <c r="C231" s="50"/>
      <c r="D231" s="29"/>
      <c r="E231" s="29"/>
      <c r="F231" s="94"/>
      <c r="G231" s="94"/>
      <c r="H231" s="2"/>
      <c r="I231" s="2"/>
      <c r="J231" s="2"/>
      <c r="K231" s="2"/>
      <c r="L231" s="2"/>
      <c r="M231" s="2"/>
      <c r="N231" s="2"/>
      <c r="O231" s="2"/>
      <c r="P231" s="2"/>
      <c r="Q231" s="2"/>
      <c r="R231" s="2"/>
      <c r="S231" s="2"/>
      <c r="T231" s="2"/>
      <c r="U231" s="2"/>
      <c r="V231" s="2"/>
      <c r="W231" s="2"/>
      <c r="X231" s="2"/>
      <c r="Y231" s="2"/>
      <c r="Z231" s="2"/>
      <c r="AA231" s="2"/>
      <c r="AB231" s="2"/>
    </row>
    <row r="232" spans="1:28" ht="13.5" customHeight="1">
      <c r="A232" s="2"/>
      <c r="B232" s="2"/>
      <c r="C232" s="50"/>
      <c r="D232" s="29"/>
      <c r="E232" s="29"/>
      <c r="F232" s="94"/>
      <c r="G232" s="94"/>
      <c r="H232" s="2"/>
      <c r="I232" s="2"/>
      <c r="J232" s="2"/>
      <c r="K232" s="2"/>
      <c r="L232" s="2"/>
      <c r="M232" s="2"/>
      <c r="N232" s="2"/>
      <c r="O232" s="2"/>
      <c r="P232" s="2"/>
      <c r="Q232" s="2"/>
      <c r="R232" s="2"/>
      <c r="S232" s="2"/>
      <c r="T232" s="2"/>
      <c r="U232" s="2"/>
      <c r="V232" s="2"/>
      <c r="W232" s="2"/>
      <c r="X232" s="2"/>
      <c r="Y232" s="2"/>
      <c r="Z232" s="2"/>
      <c r="AA232" s="2"/>
      <c r="AB232" s="2"/>
    </row>
    <row r="233" spans="1:28" ht="13.5" customHeight="1">
      <c r="A233" s="2"/>
      <c r="B233" s="2"/>
      <c r="C233" s="50"/>
      <c r="D233" s="29"/>
      <c r="E233" s="29"/>
      <c r="F233" s="94"/>
      <c r="G233" s="94"/>
      <c r="H233" s="2"/>
      <c r="I233" s="2"/>
      <c r="J233" s="2"/>
      <c r="K233" s="2"/>
      <c r="L233" s="2"/>
      <c r="M233" s="2"/>
      <c r="N233" s="2"/>
      <c r="O233" s="2"/>
      <c r="P233" s="2"/>
      <c r="Q233" s="2"/>
      <c r="R233" s="2"/>
      <c r="S233" s="2"/>
      <c r="T233" s="2"/>
      <c r="U233" s="2"/>
      <c r="V233" s="2"/>
      <c r="W233" s="2"/>
      <c r="X233" s="2"/>
      <c r="Y233" s="2"/>
      <c r="Z233" s="2"/>
      <c r="AA233" s="2"/>
      <c r="AB233" s="2"/>
    </row>
    <row r="234" spans="1:28" ht="13.5" customHeight="1">
      <c r="A234" s="2"/>
      <c r="B234" s="2"/>
      <c r="C234" s="50"/>
      <c r="D234" s="29"/>
      <c r="E234" s="29"/>
      <c r="F234" s="94"/>
      <c r="G234" s="94"/>
      <c r="H234" s="2"/>
      <c r="I234" s="2"/>
      <c r="J234" s="2"/>
      <c r="K234" s="2"/>
      <c r="L234" s="2"/>
      <c r="M234" s="2"/>
      <c r="N234" s="2"/>
      <c r="O234" s="2"/>
      <c r="P234" s="2"/>
      <c r="Q234" s="2"/>
      <c r="R234" s="2"/>
      <c r="S234" s="2"/>
      <c r="T234" s="2"/>
      <c r="U234" s="2"/>
      <c r="V234" s="2"/>
      <c r="W234" s="2"/>
      <c r="X234" s="2"/>
      <c r="Y234" s="2"/>
      <c r="Z234" s="2"/>
      <c r="AA234" s="2"/>
      <c r="AB234" s="2"/>
    </row>
    <row r="235" spans="1:28" ht="13.5" customHeight="1">
      <c r="A235" s="2"/>
      <c r="B235" s="2"/>
      <c r="C235" s="50"/>
      <c r="D235" s="29"/>
      <c r="E235" s="29"/>
      <c r="F235" s="94"/>
      <c r="G235" s="94"/>
      <c r="H235" s="2"/>
      <c r="I235" s="2"/>
      <c r="J235" s="2"/>
      <c r="K235" s="2"/>
      <c r="L235" s="2"/>
      <c r="M235" s="2"/>
      <c r="N235" s="2"/>
      <c r="O235" s="2"/>
      <c r="P235" s="2"/>
      <c r="Q235" s="2"/>
      <c r="R235" s="2"/>
      <c r="S235" s="2"/>
      <c r="T235" s="2"/>
      <c r="U235" s="2"/>
      <c r="V235" s="2"/>
      <c r="W235" s="2"/>
      <c r="X235" s="2"/>
      <c r="Y235" s="2"/>
      <c r="Z235" s="2"/>
      <c r="AA235" s="2"/>
      <c r="AB235" s="2"/>
    </row>
    <row r="236" spans="1:28" ht="13.5" customHeight="1">
      <c r="A236" s="2"/>
      <c r="B236" s="2"/>
      <c r="C236" s="50"/>
      <c r="D236" s="29"/>
      <c r="E236" s="29"/>
      <c r="F236" s="94"/>
      <c r="G236" s="94"/>
      <c r="H236" s="2"/>
      <c r="I236" s="2"/>
      <c r="J236" s="2"/>
      <c r="K236" s="2"/>
      <c r="L236" s="2"/>
      <c r="M236" s="2"/>
      <c r="N236" s="2"/>
      <c r="O236" s="2"/>
      <c r="P236" s="2"/>
      <c r="Q236" s="2"/>
      <c r="R236" s="2"/>
      <c r="S236" s="2"/>
      <c r="T236" s="2"/>
      <c r="U236" s="2"/>
      <c r="V236" s="2"/>
      <c r="W236" s="2"/>
      <c r="X236" s="2"/>
      <c r="Y236" s="2"/>
      <c r="Z236" s="2"/>
      <c r="AA236" s="2"/>
      <c r="AB236" s="2"/>
    </row>
    <row r="237" spans="1:28" ht="13.5" customHeight="1">
      <c r="A237" s="2"/>
      <c r="B237" s="2"/>
      <c r="C237" s="50"/>
      <c r="D237" s="29"/>
      <c r="E237" s="29"/>
      <c r="F237" s="94"/>
      <c r="G237" s="94"/>
      <c r="H237" s="2"/>
      <c r="I237" s="2"/>
      <c r="J237" s="2"/>
      <c r="K237" s="2"/>
      <c r="L237" s="2"/>
      <c r="M237" s="2"/>
      <c r="N237" s="2"/>
      <c r="O237" s="2"/>
      <c r="P237" s="2"/>
      <c r="Q237" s="2"/>
      <c r="R237" s="2"/>
      <c r="S237" s="2"/>
      <c r="T237" s="2"/>
      <c r="U237" s="2"/>
      <c r="V237" s="2"/>
      <c r="W237" s="2"/>
      <c r="X237" s="2"/>
      <c r="Y237" s="2"/>
      <c r="Z237" s="2"/>
      <c r="AA237" s="2"/>
      <c r="AB237" s="2"/>
    </row>
    <row r="238" spans="1:28" ht="13.5" customHeight="1">
      <c r="A238" s="2"/>
      <c r="B238" s="2"/>
      <c r="C238" s="50"/>
      <c r="D238" s="29"/>
      <c r="E238" s="29"/>
      <c r="F238" s="94"/>
      <c r="G238" s="94"/>
      <c r="H238" s="2"/>
      <c r="I238" s="2"/>
      <c r="J238" s="2"/>
      <c r="K238" s="2"/>
      <c r="L238" s="2"/>
      <c r="M238" s="2"/>
      <c r="N238" s="2"/>
      <c r="O238" s="2"/>
      <c r="P238" s="2"/>
      <c r="Q238" s="2"/>
      <c r="R238" s="2"/>
      <c r="S238" s="2"/>
      <c r="T238" s="2"/>
      <c r="U238" s="2"/>
      <c r="V238" s="2"/>
      <c r="W238" s="2"/>
      <c r="X238" s="2"/>
      <c r="Y238" s="2"/>
      <c r="Z238" s="2"/>
      <c r="AA238" s="2"/>
      <c r="AB238" s="2"/>
    </row>
    <row r="239" spans="1:28" ht="13.5" customHeight="1">
      <c r="A239" s="2"/>
      <c r="B239" s="2"/>
      <c r="C239" s="50"/>
      <c r="D239" s="29"/>
      <c r="E239" s="29"/>
      <c r="F239" s="94"/>
      <c r="G239" s="94"/>
      <c r="H239" s="2"/>
      <c r="I239" s="2"/>
      <c r="J239" s="2"/>
      <c r="K239" s="2"/>
      <c r="L239" s="2"/>
      <c r="M239" s="2"/>
      <c r="N239" s="2"/>
      <c r="O239" s="2"/>
      <c r="P239" s="2"/>
      <c r="Q239" s="2"/>
      <c r="R239" s="2"/>
      <c r="S239" s="2"/>
      <c r="T239" s="2"/>
      <c r="U239" s="2"/>
      <c r="V239" s="2"/>
      <c r="W239" s="2"/>
      <c r="X239" s="2"/>
      <c r="Y239" s="2"/>
      <c r="Z239" s="2"/>
      <c r="AA239" s="2"/>
      <c r="AB239" s="2"/>
    </row>
    <row r="240" spans="1:28" ht="13.5" customHeight="1">
      <c r="A240" s="2"/>
      <c r="B240" s="2"/>
      <c r="C240" s="50"/>
      <c r="D240" s="29"/>
      <c r="E240" s="29"/>
      <c r="F240" s="94"/>
      <c r="G240" s="94"/>
      <c r="H240" s="2"/>
      <c r="I240" s="2"/>
      <c r="J240" s="2"/>
      <c r="K240" s="2"/>
      <c r="L240" s="2"/>
      <c r="M240" s="2"/>
      <c r="N240" s="2"/>
      <c r="O240" s="2"/>
      <c r="P240" s="2"/>
      <c r="Q240" s="2"/>
      <c r="R240" s="2"/>
      <c r="S240" s="2"/>
      <c r="T240" s="2"/>
      <c r="U240" s="2"/>
      <c r="V240" s="2"/>
      <c r="W240" s="2"/>
      <c r="X240" s="2"/>
      <c r="Y240" s="2"/>
      <c r="Z240" s="2"/>
      <c r="AA240" s="2"/>
      <c r="AB240" s="2"/>
    </row>
    <row r="241" spans="1:28" ht="13.5" customHeight="1">
      <c r="A241" s="2"/>
      <c r="B241" s="2"/>
      <c r="C241" s="50"/>
      <c r="D241" s="29"/>
      <c r="E241" s="29"/>
      <c r="F241" s="94"/>
      <c r="G241" s="94"/>
      <c r="H241" s="2"/>
      <c r="I241" s="2"/>
      <c r="J241" s="2"/>
      <c r="K241" s="2"/>
      <c r="L241" s="2"/>
      <c r="M241" s="2"/>
      <c r="N241" s="2"/>
      <c r="O241" s="2"/>
      <c r="P241" s="2"/>
      <c r="Q241" s="2"/>
      <c r="R241" s="2"/>
      <c r="S241" s="2"/>
      <c r="T241" s="2"/>
      <c r="U241" s="2"/>
      <c r="V241" s="2"/>
      <c r="W241" s="2"/>
      <c r="X241" s="2"/>
      <c r="Y241" s="2"/>
      <c r="Z241" s="2"/>
      <c r="AA241" s="2"/>
      <c r="AB241" s="2"/>
    </row>
    <row r="242" spans="1:28" ht="13.5" customHeight="1">
      <c r="A242" s="2"/>
      <c r="B242" s="2"/>
      <c r="C242" s="50"/>
      <c r="D242" s="29"/>
      <c r="E242" s="29"/>
      <c r="F242" s="94"/>
      <c r="G242" s="94"/>
      <c r="H242" s="2"/>
      <c r="I242" s="2"/>
      <c r="J242" s="2"/>
      <c r="K242" s="2"/>
      <c r="L242" s="2"/>
      <c r="M242" s="2"/>
      <c r="N242" s="2"/>
      <c r="O242" s="2"/>
      <c r="P242" s="2"/>
      <c r="Q242" s="2"/>
      <c r="R242" s="2"/>
      <c r="S242" s="2"/>
      <c r="T242" s="2"/>
      <c r="U242" s="2"/>
      <c r="V242" s="2"/>
      <c r="W242" s="2"/>
      <c r="X242" s="2"/>
      <c r="Y242" s="2"/>
      <c r="Z242" s="2"/>
      <c r="AA242" s="2"/>
      <c r="AB242" s="2"/>
    </row>
    <row r="243" spans="1:28" ht="13.5" customHeight="1">
      <c r="A243" s="2"/>
      <c r="B243" s="2"/>
      <c r="C243" s="50"/>
      <c r="D243" s="29"/>
      <c r="E243" s="29"/>
      <c r="F243" s="94"/>
      <c r="G243" s="94"/>
      <c r="H243" s="2"/>
      <c r="I243" s="2"/>
      <c r="J243" s="2"/>
      <c r="K243" s="2"/>
      <c r="L243" s="2"/>
      <c r="M243" s="2"/>
      <c r="N243" s="2"/>
      <c r="O243" s="2"/>
      <c r="P243" s="2"/>
      <c r="Q243" s="2"/>
      <c r="R243" s="2"/>
      <c r="S243" s="2"/>
      <c r="T243" s="2"/>
      <c r="U243" s="2"/>
      <c r="V243" s="2"/>
      <c r="W243" s="2"/>
      <c r="X243" s="2"/>
      <c r="Y243" s="2"/>
      <c r="Z243" s="2"/>
      <c r="AA243" s="2"/>
      <c r="AB243" s="2"/>
    </row>
    <row r="244" spans="1:28" ht="13.5" customHeight="1">
      <c r="A244" s="2"/>
      <c r="B244" s="2"/>
      <c r="C244" s="50"/>
      <c r="D244" s="29"/>
      <c r="E244" s="29"/>
      <c r="F244" s="94"/>
      <c r="G244" s="94"/>
      <c r="H244" s="2"/>
      <c r="I244" s="2"/>
      <c r="J244" s="2"/>
      <c r="K244" s="2"/>
      <c r="L244" s="2"/>
      <c r="M244" s="2"/>
      <c r="N244" s="2"/>
      <c r="O244" s="2"/>
      <c r="P244" s="2"/>
      <c r="Q244" s="2"/>
      <c r="R244" s="2"/>
      <c r="S244" s="2"/>
      <c r="T244" s="2"/>
      <c r="U244" s="2"/>
      <c r="V244" s="2"/>
      <c r="W244" s="2"/>
      <c r="X244" s="2"/>
      <c r="Y244" s="2"/>
      <c r="Z244" s="2"/>
      <c r="AA244" s="2"/>
      <c r="AB244" s="2"/>
    </row>
    <row r="245" spans="1:28" ht="13.5" customHeight="1">
      <c r="A245" s="2"/>
      <c r="B245" s="2"/>
      <c r="C245" s="50"/>
      <c r="D245" s="29"/>
      <c r="E245" s="29"/>
      <c r="F245" s="94"/>
      <c r="G245" s="94"/>
      <c r="H245" s="2"/>
      <c r="I245" s="2"/>
      <c r="J245" s="2"/>
      <c r="K245" s="2"/>
      <c r="L245" s="2"/>
      <c r="M245" s="2"/>
      <c r="N245" s="2"/>
      <c r="O245" s="2"/>
      <c r="P245" s="2"/>
      <c r="Q245" s="2"/>
      <c r="R245" s="2"/>
      <c r="S245" s="2"/>
      <c r="T245" s="2"/>
      <c r="U245" s="2"/>
      <c r="V245" s="2"/>
      <c r="W245" s="2"/>
      <c r="X245" s="2"/>
      <c r="Y245" s="2"/>
      <c r="Z245" s="2"/>
      <c r="AA245" s="2"/>
      <c r="AB245" s="2"/>
    </row>
    <row r="246" spans="1:28" ht="13.5" customHeight="1">
      <c r="A246" s="2"/>
      <c r="B246" s="2"/>
      <c r="C246" s="50"/>
      <c r="D246" s="29"/>
      <c r="E246" s="29"/>
      <c r="F246" s="94"/>
      <c r="G246" s="94"/>
      <c r="H246" s="2"/>
      <c r="I246" s="2"/>
      <c r="J246" s="2"/>
      <c r="K246" s="2"/>
      <c r="L246" s="2"/>
      <c r="M246" s="2"/>
      <c r="N246" s="2"/>
      <c r="O246" s="2"/>
      <c r="P246" s="2"/>
      <c r="Q246" s="2"/>
      <c r="R246" s="2"/>
      <c r="S246" s="2"/>
      <c r="T246" s="2"/>
      <c r="U246" s="2"/>
      <c r="V246" s="2"/>
      <c r="W246" s="2"/>
      <c r="X246" s="2"/>
      <c r="Y246" s="2"/>
      <c r="Z246" s="2"/>
      <c r="AA246" s="2"/>
      <c r="AB246" s="2"/>
    </row>
    <row r="247" spans="1:28" ht="13.5" customHeight="1">
      <c r="A247" s="2"/>
      <c r="B247" s="2"/>
      <c r="C247" s="50"/>
      <c r="D247" s="29"/>
      <c r="E247" s="29"/>
      <c r="F247" s="94"/>
      <c r="G247" s="94"/>
      <c r="H247" s="2"/>
      <c r="I247" s="2"/>
      <c r="J247" s="2"/>
      <c r="K247" s="2"/>
      <c r="L247" s="2"/>
      <c r="M247" s="2"/>
      <c r="N247" s="2"/>
      <c r="O247" s="2"/>
      <c r="P247" s="2"/>
      <c r="Q247" s="2"/>
      <c r="R247" s="2"/>
      <c r="S247" s="2"/>
      <c r="T247" s="2"/>
      <c r="U247" s="2"/>
      <c r="V247" s="2"/>
      <c r="W247" s="2"/>
      <c r="X247" s="2"/>
      <c r="Y247" s="2"/>
      <c r="Z247" s="2"/>
      <c r="AA247" s="2"/>
      <c r="AB247" s="2"/>
    </row>
    <row r="248" spans="1:28" ht="13.5" customHeight="1">
      <c r="A248" s="2"/>
      <c r="B248" s="2"/>
      <c r="C248" s="50"/>
      <c r="D248" s="29"/>
      <c r="E248" s="29"/>
      <c r="F248" s="94"/>
      <c r="G248" s="94"/>
      <c r="H248" s="2"/>
      <c r="I248" s="2"/>
      <c r="J248" s="2"/>
      <c r="K248" s="2"/>
      <c r="L248" s="2"/>
      <c r="M248" s="2"/>
      <c r="N248" s="2"/>
      <c r="O248" s="2"/>
      <c r="P248" s="2"/>
      <c r="Q248" s="2"/>
      <c r="R248" s="2"/>
      <c r="S248" s="2"/>
      <c r="T248" s="2"/>
      <c r="U248" s="2"/>
      <c r="V248" s="2"/>
      <c r="W248" s="2"/>
      <c r="X248" s="2"/>
      <c r="Y248" s="2"/>
      <c r="Z248" s="2"/>
      <c r="AA248" s="2"/>
      <c r="AB248" s="2"/>
    </row>
    <row r="249" spans="1:28" ht="13.5" customHeight="1">
      <c r="A249" s="2"/>
      <c r="B249" s="2"/>
      <c r="C249" s="50"/>
      <c r="D249" s="29"/>
      <c r="E249" s="29"/>
      <c r="F249" s="94"/>
      <c r="G249" s="94"/>
      <c r="H249" s="2"/>
      <c r="I249" s="2"/>
      <c r="J249" s="2"/>
      <c r="K249" s="2"/>
      <c r="L249" s="2"/>
      <c r="M249" s="2"/>
      <c r="N249" s="2"/>
      <c r="O249" s="2"/>
      <c r="P249" s="2"/>
      <c r="Q249" s="2"/>
      <c r="R249" s="2"/>
      <c r="S249" s="2"/>
      <c r="T249" s="2"/>
      <c r="U249" s="2"/>
      <c r="V249" s="2"/>
      <c r="W249" s="2"/>
      <c r="X249" s="2"/>
      <c r="Y249" s="2"/>
      <c r="Z249" s="2"/>
      <c r="AA249" s="2"/>
      <c r="AB249" s="2"/>
    </row>
    <row r="250" spans="1:28" ht="13.5" customHeight="1">
      <c r="A250" s="2"/>
      <c r="B250" s="2"/>
      <c r="C250" s="50"/>
      <c r="D250" s="29"/>
      <c r="E250" s="29"/>
      <c r="F250" s="94"/>
      <c r="G250" s="94"/>
      <c r="H250" s="2"/>
      <c r="I250" s="2"/>
      <c r="J250" s="2"/>
      <c r="K250" s="2"/>
      <c r="L250" s="2"/>
      <c r="M250" s="2"/>
      <c r="N250" s="2"/>
      <c r="O250" s="2"/>
      <c r="P250" s="2"/>
      <c r="Q250" s="2"/>
      <c r="R250" s="2"/>
      <c r="S250" s="2"/>
      <c r="T250" s="2"/>
      <c r="U250" s="2"/>
      <c r="V250" s="2"/>
      <c r="W250" s="2"/>
      <c r="X250" s="2"/>
      <c r="Y250" s="2"/>
      <c r="Z250" s="2"/>
      <c r="AA250" s="2"/>
      <c r="AB250" s="2"/>
    </row>
    <row r="251" spans="1:28" ht="13.5" customHeight="1">
      <c r="A251" s="2"/>
      <c r="B251" s="2"/>
      <c r="C251" s="50"/>
      <c r="D251" s="29"/>
      <c r="E251" s="29"/>
      <c r="F251" s="94"/>
      <c r="G251" s="94"/>
      <c r="H251" s="2"/>
      <c r="I251" s="2"/>
      <c r="J251" s="2"/>
      <c r="K251" s="2"/>
      <c r="L251" s="2"/>
      <c r="M251" s="2"/>
      <c r="N251" s="2"/>
      <c r="O251" s="2"/>
      <c r="P251" s="2"/>
      <c r="Q251" s="2"/>
      <c r="R251" s="2"/>
      <c r="S251" s="2"/>
      <c r="T251" s="2"/>
      <c r="U251" s="2"/>
      <c r="V251" s="2"/>
      <c r="W251" s="2"/>
      <c r="X251" s="2"/>
      <c r="Y251" s="2"/>
      <c r="Z251" s="2"/>
      <c r="AA251" s="2"/>
      <c r="AB251" s="2"/>
    </row>
    <row r="252" spans="1:28" ht="13.5" customHeight="1">
      <c r="A252" s="2"/>
      <c r="B252" s="2"/>
      <c r="C252" s="50"/>
      <c r="D252" s="29"/>
      <c r="E252" s="29"/>
      <c r="F252" s="94"/>
      <c r="G252" s="94"/>
      <c r="H252" s="2"/>
      <c r="I252" s="2"/>
      <c r="J252" s="2"/>
      <c r="K252" s="2"/>
      <c r="L252" s="2"/>
      <c r="M252" s="2"/>
      <c r="N252" s="2"/>
      <c r="O252" s="2"/>
      <c r="P252" s="2"/>
      <c r="Q252" s="2"/>
      <c r="R252" s="2"/>
      <c r="S252" s="2"/>
      <c r="T252" s="2"/>
      <c r="U252" s="2"/>
      <c r="V252" s="2"/>
      <c r="W252" s="2"/>
      <c r="X252" s="2"/>
      <c r="Y252" s="2"/>
      <c r="Z252" s="2"/>
      <c r="AA252" s="2"/>
      <c r="AB252" s="2"/>
    </row>
    <row r="253" spans="1:28" ht="13.5" customHeight="1">
      <c r="A253" s="2"/>
      <c r="B253" s="2"/>
      <c r="C253" s="50"/>
      <c r="D253" s="29"/>
      <c r="E253" s="29"/>
      <c r="F253" s="94"/>
      <c r="G253" s="94"/>
      <c r="H253" s="2"/>
      <c r="I253" s="2"/>
      <c r="J253" s="2"/>
      <c r="K253" s="2"/>
      <c r="L253" s="2"/>
      <c r="M253" s="2"/>
      <c r="N253" s="2"/>
      <c r="O253" s="2"/>
      <c r="P253" s="2"/>
      <c r="Q253" s="2"/>
      <c r="R253" s="2"/>
      <c r="S253" s="2"/>
      <c r="T253" s="2"/>
      <c r="U253" s="2"/>
      <c r="V253" s="2"/>
      <c r="W253" s="2"/>
      <c r="X253" s="2"/>
      <c r="Y253" s="2"/>
      <c r="Z253" s="2"/>
      <c r="AA253" s="2"/>
      <c r="AB253" s="2"/>
    </row>
    <row r="254" spans="1:28" ht="13.5" customHeight="1">
      <c r="A254" s="2"/>
      <c r="B254" s="2"/>
      <c r="C254" s="50"/>
      <c r="D254" s="29"/>
      <c r="E254" s="29"/>
      <c r="F254" s="94"/>
      <c r="G254" s="94"/>
      <c r="H254" s="2"/>
      <c r="I254" s="2"/>
      <c r="J254" s="2"/>
      <c r="K254" s="2"/>
      <c r="L254" s="2"/>
      <c r="M254" s="2"/>
      <c r="N254" s="2"/>
      <c r="O254" s="2"/>
      <c r="P254" s="2"/>
      <c r="Q254" s="2"/>
      <c r="R254" s="2"/>
      <c r="S254" s="2"/>
      <c r="T254" s="2"/>
      <c r="U254" s="2"/>
      <c r="V254" s="2"/>
      <c r="W254" s="2"/>
      <c r="X254" s="2"/>
      <c r="Y254" s="2"/>
      <c r="Z254" s="2"/>
      <c r="AA254" s="2"/>
      <c r="AB254" s="2"/>
    </row>
    <row r="255" spans="1:28" ht="13.5" customHeight="1">
      <c r="A255" s="2"/>
      <c r="B255" s="2"/>
      <c r="C255" s="50"/>
      <c r="D255" s="29"/>
      <c r="E255" s="29"/>
      <c r="F255" s="94"/>
      <c r="G255" s="94"/>
      <c r="H255" s="2"/>
      <c r="I255" s="2"/>
      <c r="J255" s="2"/>
      <c r="K255" s="2"/>
      <c r="L255" s="2"/>
      <c r="M255" s="2"/>
      <c r="N255" s="2"/>
      <c r="O255" s="2"/>
      <c r="P255" s="2"/>
      <c r="Q255" s="2"/>
      <c r="R255" s="2"/>
      <c r="S255" s="2"/>
      <c r="T255" s="2"/>
      <c r="U255" s="2"/>
      <c r="V255" s="2"/>
      <c r="W255" s="2"/>
      <c r="X255" s="2"/>
      <c r="Y255" s="2"/>
      <c r="Z255" s="2"/>
      <c r="AA255" s="2"/>
      <c r="AB255" s="2"/>
    </row>
    <row r="256" spans="1:28" ht="13.5" customHeight="1">
      <c r="A256" s="2"/>
      <c r="B256" s="2"/>
      <c r="C256" s="50"/>
      <c r="D256" s="29"/>
      <c r="E256" s="29"/>
      <c r="F256" s="94"/>
      <c r="G256" s="94"/>
      <c r="H256" s="2"/>
      <c r="I256" s="2"/>
      <c r="J256" s="2"/>
      <c r="K256" s="2"/>
      <c r="L256" s="2"/>
      <c r="M256" s="2"/>
      <c r="N256" s="2"/>
      <c r="O256" s="2"/>
      <c r="P256" s="2"/>
      <c r="Q256" s="2"/>
      <c r="R256" s="2"/>
      <c r="S256" s="2"/>
      <c r="T256" s="2"/>
      <c r="U256" s="2"/>
      <c r="V256" s="2"/>
      <c r="W256" s="2"/>
      <c r="X256" s="2"/>
      <c r="Y256" s="2"/>
      <c r="Z256" s="2"/>
      <c r="AA256" s="2"/>
      <c r="AB256" s="2"/>
    </row>
    <row r="257" spans="1:28" ht="13.5" customHeight="1">
      <c r="A257" s="2"/>
      <c r="B257" s="2"/>
      <c r="C257" s="50"/>
      <c r="D257" s="29"/>
      <c r="E257" s="29"/>
      <c r="F257" s="94"/>
      <c r="G257" s="94"/>
      <c r="H257" s="2"/>
      <c r="I257" s="2"/>
      <c r="J257" s="2"/>
      <c r="K257" s="2"/>
      <c r="L257" s="2"/>
      <c r="M257" s="2"/>
      <c r="N257" s="2"/>
      <c r="O257" s="2"/>
      <c r="P257" s="2"/>
      <c r="Q257" s="2"/>
      <c r="R257" s="2"/>
      <c r="S257" s="2"/>
      <c r="T257" s="2"/>
      <c r="U257" s="2"/>
      <c r="V257" s="2"/>
      <c r="W257" s="2"/>
      <c r="X257" s="2"/>
      <c r="Y257" s="2"/>
      <c r="Z257" s="2"/>
      <c r="AA257" s="2"/>
      <c r="AB257" s="2"/>
    </row>
    <row r="258" spans="1:28" ht="13.5" customHeight="1">
      <c r="A258" s="2"/>
      <c r="B258" s="2"/>
      <c r="C258" s="50"/>
      <c r="D258" s="29"/>
      <c r="E258" s="29"/>
      <c r="F258" s="94"/>
      <c r="G258" s="94"/>
      <c r="H258" s="2"/>
      <c r="I258" s="2"/>
      <c r="J258" s="2"/>
      <c r="K258" s="2"/>
      <c r="L258" s="2"/>
      <c r="M258" s="2"/>
      <c r="N258" s="2"/>
      <c r="O258" s="2"/>
      <c r="P258" s="2"/>
      <c r="Q258" s="2"/>
      <c r="R258" s="2"/>
      <c r="S258" s="2"/>
      <c r="T258" s="2"/>
      <c r="U258" s="2"/>
      <c r="V258" s="2"/>
      <c r="W258" s="2"/>
      <c r="X258" s="2"/>
      <c r="Y258" s="2"/>
      <c r="Z258" s="2"/>
      <c r="AA258" s="2"/>
      <c r="AB258" s="2"/>
    </row>
    <row r="259" spans="1:28" ht="13.5" customHeight="1">
      <c r="A259" s="2"/>
      <c r="B259" s="2"/>
      <c r="C259" s="50"/>
      <c r="D259" s="29"/>
      <c r="E259" s="29"/>
      <c r="F259" s="94"/>
      <c r="G259" s="94"/>
      <c r="H259" s="2"/>
      <c r="I259" s="2"/>
      <c r="J259" s="2"/>
      <c r="K259" s="2"/>
      <c r="L259" s="2"/>
      <c r="M259" s="2"/>
      <c r="N259" s="2"/>
      <c r="O259" s="2"/>
      <c r="P259" s="2"/>
      <c r="Q259" s="2"/>
      <c r="R259" s="2"/>
      <c r="S259" s="2"/>
      <c r="T259" s="2"/>
      <c r="U259" s="2"/>
      <c r="V259" s="2"/>
      <c r="W259" s="2"/>
      <c r="X259" s="2"/>
      <c r="Y259" s="2"/>
      <c r="Z259" s="2"/>
      <c r="AA259" s="2"/>
      <c r="AB259" s="2"/>
    </row>
    <row r="260" spans="1:28" ht="13.5" customHeight="1">
      <c r="A260" s="2"/>
      <c r="B260" s="2"/>
      <c r="C260" s="50"/>
      <c r="D260" s="29"/>
      <c r="E260" s="29"/>
      <c r="F260" s="94"/>
      <c r="G260" s="94"/>
      <c r="H260" s="2"/>
      <c r="I260" s="2"/>
      <c r="J260" s="2"/>
      <c r="K260" s="2"/>
      <c r="L260" s="2"/>
      <c r="M260" s="2"/>
      <c r="N260" s="2"/>
      <c r="O260" s="2"/>
      <c r="P260" s="2"/>
      <c r="Q260" s="2"/>
      <c r="R260" s="2"/>
      <c r="S260" s="2"/>
      <c r="T260" s="2"/>
      <c r="U260" s="2"/>
      <c r="V260" s="2"/>
      <c r="W260" s="2"/>
      <c r="X260" s="2"/>
      <c r="Y260" s="2"/>
      <c r="Z260" s="2"/>
      <c r="AA260" s="2"/>
      <c r="AB260" s="2"/>
    </row>
    <row r="261" spans="1:28" ht="13.5" customHeight="1">
      <c r="A261" s="2"/>
      <c r="B261" s="2"/>
      <c r="C261" s="50"/>
      <c r="D261" s="29"/>
      <c r="E261" s="29"/>
      <c r="F261" s="94"/>
      <c r="G261" s="94"/>
      <c r="H261" s="2"/>
      <c r="I261" s="2"/>
      <c r="J261" s="2"/>
      <c r="K261" s="2"/>
      <c r="L261" s="2"/>
      <c r="M261" s="2"/>
      <c r="N261" s="2"/>
      <c r="O261" s="2"/>
      <c r="P261" s="2"/>
      <c r="Q261" s="2"/>
      <c r="R261" s="2"/>
      <c r="S261" s="2"/>
      <c r="T261" s="2"/>
      <c r="U261" s="2"/>
      <c r="V261" s="2"/>
      <c r="W261" s="2"/>
      <c r="X261" s="2"/>
      <c r="Y261" s="2"/>
      <c r="Z261" s="2"/>
      <c r="AA261" s="2"/>
      <c r="AB261" s="2"/>
    </row>
    <row r="262" spans="1:28" ht="13.5" customHeight="1">
      <c r="A262" s="2"/>
      <c r="B262" s="2"/>
      <c r="C262" s="50"/>
      <c r="D262" s="29"/>
      <c r="E262" s="29"/>
      <c r="F262" s="94"/>
      <c r="G262" s="94"/>
      <c r="H262" s="2"/>
      <c r="I262" s="2"/>
      <c r="J262" s="2"/>
      <c r="K262" s="2"/>
      <c r="L262" s="2"/>
      <c r="M262" s="2"/>
      <c r="N262" s="2"/>
      <c r="O262" s="2"/>
      <c r="P262" s="2"/>
      <c r="Q262" s="2"/>
      <c r="R262" s="2"/>
      <c r="S262" s="2"/>
      <c r="T262" s="2"/>
      <c r="U262" s="2"/>
      <c r="V262" s="2"/>
      <c r="W262" s="2"/>
      <c r="X262" s="2"/>
      <c r="Y262" s="2"/>
      <c r="Z262" s="2"/>
      <c r="AA262" s="2"/>
      <c r="AB262" s="2"/>
    </row>
    <row r="263" spans="1:28" ht="13.5" customHeight="1">
      <c r="A263" s="2"/>
      <c r="B263" s="2"/>
      <c r="C263" s="50"/>
      <c r="D263" s="29"/>
      <c r="E263" s="29"/>
      <c r="F263" s="94"/>
      <c r="G263" s="94"/>
      <c r="H263" s="2"/>
      <c r="I263" s="2"/>
      <c r="J263" s="2"/>
      <c r="K263" s="2"/>
      <c r="L263" s="2"/>
      <c r="M263" s="2"/>
      <c r="N263" s="2"/>
      <c r="O263" s="2"/>
      <c r="P263" s="2"/>
      <c r="Q263" s="2"/>
      <c r="R263" s="2"/>
      <c r="S263" s="2"/>
      <c r="T263" s="2"/>
      <c r="U263" s="2"/>
      <c r="V263" s="2"/>
      <c r="W263" s="2"/>
      <c r="X263" s="2"/>
      <c r="Y263" s="2"/>
      <c r="Z263" s="2"/>
      <c r="AA263" s="2"/>
      <c r="AB263" s="2"/>
    </row>
    <row r="264" spans="1:28" ht="13.5" customHeight="1">
      <c r="A264" s="2"/>
      <c r="B264" s="2"/>
      <c r="C264" s="50"/>
      <c r="D264" s="29"/>
      <c r="E264" s="29"/>
      <c r="F264" s="94"/>
      <c r="G264" s="94"/>
      <c r="H264" s="2"/>
      <c r="I264" s="2"/>
      <c r="J264" s="2"/>
      <c r="K264" s="2"/>
      <c r="L264" s="2"/>
      <c r="M264" s="2"/>
      <c r="N264" s="2"/>
      <c r="O264" s="2"/>
      <c r="P264" s="2"/>
      <c r="Q264" s="2"/>
      <c r="R264" s="2"/>
      <c r="S264" s="2"/>
      <c r="T264" s="2"/>
      <c r="U264" s="2"/>
      <c r="V264" s="2"/>
      <c r="W264" s="2"/>
      <c r="X264" s="2"/>
      <c r="Y264" s="2"/>
      <c r="Z264" s="2"/>
      <c r="AA264" s="2"/>
      <c r="AB264" s="2"/>
    </row>
    <row r="265" spans="1:28" ht="13.5" customHeight="1">
      <c r="A265" s="2"/>
      <c r="B265" s="2"/>
      <c r="C265" s="50"/>
      <c r="D265" s="29"/>
      <c r="E265" s="29"/>
      <c r="F265" s="94"/>
      <c r="G265" s="94"/>
      <c r="H265" s="2"/>
      <c r="I265" s="2"/>
      <c r="J265" s="2"/>
      <c r="K265" s="2"/>
      <c r="L265" s="2"/>
      <c r="M265" s="2"/>
      <c r="N265" s="2"/>
      <c r="O265" s="2"/>
      <c r="P265" s="2"/>
      <c r="Q265" s="2"/>
      <c r="R265" s="2"/>
      <c r="S265" s="2"/>
      <c r="T265" s="2"/>
      <c r="U265" s="2"/>
      <c r="V265" s="2"/>
      <c r="W265" s="2"/>
      <c r="X265" s="2"/>
      <c r="Y265" s="2"/>
      <c r="Z265" s="2"/>
      <c r="AA265" s="2"/>
      <c r="AB265" s="2"/>
    </row>
    <row r="266" spans="1:28" ht="13.5" customHeight="1">
      <c r="A266" s="2"/>
      <c r="B266" s="2"/>
      <c r="C266" s="50"/>
      <c r="D266" s="29"/>
      <c r="E266" s="29"/>
      <c r="F266" s="94"/>
      <c r="G266" s="94"/>
      <c r="H266" s="2"/>
      <c r="I266" s="2"/>
      <c r="J266" s="2"/>
      <c r="K266" s="2"/>
      <c r="L266" s="2"/>
      <c r="M266" s="2"/>
      <c r="N266" s="2"/>
      <c r="O266" s="2"/>
      <c r="P266" s="2"/>
      <c r="Q266" s="2"/>
      <c r="R266" s="2"/>
      <c r="S266" s="2"/>
      <c r="T266" s="2"/>
      <c r="U266" s="2"/>
      <c r="V266" s="2"/>
      <c r="W266" s="2"/>
      <c r="X266" s="2"/>
      <c r="Y266" s="2"/>
      <c r="Z266" s="2"/>
      <c r="AA266" s="2"/>
      <c r="AB266" s="2"/>
    </row>
    <row r="267" spans="1:28" ht="13.5" customHeight="1">
      <c r="A267" s="2"/>
      <c r="B267" s="2"/>
      <c r="C267" s="50"/>
      <c r="D267" s="29"/>
      <c r="E267" s="29"/>
      <c r="F267" s="94"/>
      <c r="G267" s="94"/>
      <c r="H267" s="2"/>
      <c r="I267" s="2"/>
      <c r="J267" s="2"/>
      <c r="K267" s="2"/>
      <c r="L267" s="2"/>
      <c r="M267" s="2"/>
      <c r="N267" s="2"/>
      <c r="O267" s="2"/>
      <c r="P267" s="2"/>
      <c r="Q267" s="2"/>
      <c r="R267" s="2"/>
      <c r="S267" s="2"/>
      <c r="T267" s="2"/>
      <c r="U267" s="2"/>
      <c r="V267" s="2"/>
      <c r="W267" s="2"/>
      <c r="X267" s="2"/>
      <c r="Y267" s="2"/>
      <c r="Z267" s="2"/>
      <c r="AA267" s="2"/>
      <c r="AB267" s="2"/>
    </row>
    <row r="268" spans="1:28" ht="13.5" customHeight="1">
      <c r="A268" s="2"/>
      <c r="B268" s="2"/>
      <c r="C268" s="50"/>
      <c r="D268" s="29"/>
      <c r="E268" s="29"/>
      <c r="F268" s="94"/>
      <c r="G268" s="94"/>
      <c r="H268" s="2"/>
      <c r="I268" s="2"/>
      <c r="J268" s="2"/>
      <c r="K268" s="2"/>
      <c r="L268" s="2"/>
      <c r="M268" s="2"/>
      <c r="N268" s="2"/>
      <c r="O268" s="2"/>
      <c r="P268" s="2"/>
      <c r="Q268" s="2"/>
      <c r="R268" s="2"/>
      <c r="S268" s="2"/>
      <c r="T268" s="2"/>
      <c r="U268" s="2"/>
      <c r="V268" s="2"/>
      <c r="W268" s="2"/>
      <c r="X268" s="2"/>
      <c r="Y268" s="2"/>
      <c r="Z268" s="2"/>
      <c r="AA268" s="2"/>
      <c r="AB268" s="2"/>
    </row>
    <row r="269" spans="1:28" ht="13.5" customHeight="1">
      <c r="A269" s="2"/>
      <c r="B269" s="2"/>
      <c r="C269" s="50"/>
      <c r="D269" s="29"/>
      <c r="E269" s="29"/>
      <c r="F269" s="94"/>
      <c r="G269" s="94"/>
      <c r="H269" s="2"/>
      <c r="I269" s="2"/>
      <c r="J269" s="2"/>
      <c r="K269" s="2"/>
      <c r="L269" s="2"/>
      <c r="M269" s="2"/>
      <c r="N269" s="2"/>
      <c r="O269" s="2"/>
      <c r="P269" s="2"/>
      <c r="Q269" s="2"/>
      <c r="R269" s="2"/>
      <c r="S269" s="2"/>
      <c r="T269" s="2"/>
      <c r="U269" s="2"/>
      <c r="V269" s="2"/>
      <c r="W269" s="2"/>
      <c r="X269" s="2"/>
      <c r="Y269" s="2"/>
      <c r="Z269" s="2"/>
      <c r="AA269" s="2"/>
      <c r="AB269" s="2"/>
    </row>
    <row r="270" spans="1:28" ht="13.5" customHeight="1">
      <c r="A270" s="2"/>
      <c r="B270" s="2"/>
      <c r="C270" s="50"/>
      <c r="D270" s="29"/>
      <c r="E270" s="29"/>
      <c r="F270" s="94"/>
      <c r="G270" s="94"/>
      <c r="H270" s="2"/>
      <c r="I270" s="2"/>
      <c r="J270" s="2"/>
      <c r="K270" s="2"/>
      <c r="L270" s="2"/>
      <c r="M270" s="2"/>
      <c r="N270" s="2"/>
      <c r="O270" s="2"/>
      <c r="P270" s="2"/>
      <c r="Q270" s="2"/>
      <c r="R270" s="2"/>
      <c r="S270" s="2"/>
      <c r="T270" s="2"/>
      <c r="U270" s="2"/>
      <c r="V270" s="2"/>
      <c r="W270" s="2"/>
      <c r="X270" s="2"/>
      <c r="Y270" s="2"/>
      <c r="Z270" s="2"/>
      <c r="AA270" s="2"/>
      <c r="AB270" s="2"/>
    </row>
    <row r="271" spans="1:28" ht="13.5" customHeight="1">
      <c r="A271" s="2"/>
      <c r="B271" s="2"/>
      <c r="C271" s="50"/>
      <c r="D271" s="29"/>
      <c r="E271" s="29"/>
      <c r="F271" s="94"/>
      <c r="G271" s="94"/>
      <c r="H271" s="2"/>
      <c r="I271" s="2"/>
      <c r="J271" s="2"/>
      <c r="K271" s="2"/>
      <c r="L271" s="2"/>
      <c r="M271" s="2"/>
      <c r="N271" s="2"/>
      <c r="O271" s="2"/>
      <c r="P271" s="2"/>
      <c r="Q271" s="2"/>
      <c r="R271" s="2"/>
      <c r="S271" s="2"/>
      <c r="T271" s="2"/>
      <c r="U271" s="2"/>
      <c r="V271" s="2"/>
      <c r="W271" s="2"/>
      <c r="X271" s="2"/>
      <c r="Y271" s="2"/>
      <c r="Z271" s="2"/>
      <c r="AA271" s="2"/>
      <c r="AB271" s="2"/>
    </row>
    <row r="272" spans="1:28" ht="13.5" customHeight="1">
      <c r="A272" s="2"/>
      <c r="B272" s="2"/>
      <c r="C272" s="50"/>
      <c r="D272" s="29"/>
      <c r="E272" s="29"/>
      <c r="F272" s="94"/>
      <c r="G272" s="94"/>
      <c r="H272" s="2"/>
      <c r="I272" s="2"/>
      <c r="J272" s="2"/>
      <c r="K272" s="2"/>
      <c r="L272" s="2"/>
      <c r="M272" s="2"/>
      <c r="N272" s="2"/>
      <c r="O272" s="2"/>
      <c r="P272" s="2"/>
      <c r="Q272" s="2"/>
      <c r="R272" s="2"/>
      <c r="S272" s="2"/>
      <c r="T272" s="2"/>
      <c r="U272" s="2"/>
      <c r="V272" s="2"/>
      <c r="W272" s="2"/>
      <c r="X272" s="2"/>
      <c r="Y272" s="2"/>
      <c r="Z272" s="2"/>
      <c r="AA272" s="2"/>
      <c r="AB272" s="2"/>
    </row>
    <row r="273" spans="1:28" ht="13.5" customHeight="1">
      <c r="A273" s="2"/>
      <c r="B273" s="2"/>
      <c r="C273" s="50"/>
      <c r="D273" s="29"/>
      <c r="E273" s="29"/>
      <c r="F273" s="94"/>
      <c r="G273" s="94"/>
      <c r="H273" s="2"/>
      <c r="I273" s="2"/>
      <c r="J273" s="2"/>
      <c r="K273" s="2"/>
      <c r="L273" s="2"/>
      <c r="M273" s="2"/>
      <c r="N273" s="2"/>
      <c r="O273" s="2"/>
      <c r="P273" s="2"/>
      <c r="Q273" s="2"/>
      <c r="R273" s="2"/>
      <c r="S273" s="2"/>
      <c r="T273" s="2"/>
      <c r="U273" s="2"/>
      <c r="V273" s="2"/>
      <c r="W273" s="2"/>
      <c r="X273" s="2"/>
      <c r="Y273" s="2"/>
      <c r="Z273" s="2"/>
      <c r="AA273" s="2"/>
      <c r="AB273" s="2"/>
    </row>
    <row r="274" spans="1:28" ht="13.5" customHeight="1">
      <c r="A274" s="2"/>
      <c r="B274" s="2"/>
      <c r="C274" s="50"/>
      <c r="D274" s="29"/>
      <c r="E274" s="29"/>
      <c r="F274" s="94"/>
      <c r="G274" s="94"/>
      <c r="H274" s="2"/>
      <c r="I274" s="2"/>
      <c r="J274" s="2"/>
      <c r="K274" s="2"/>
      <c r="L274" s="2"/>
      <c r="M274" s="2"/>
      <c r="N274" s="2"/>
      <c r="O274" s="2"/>
      <c r="P274" s="2"/>
      <c r="Q274" s="2"/>
      <c r="R274" s="2"/>
      <c r="S274" s="2"/>
      <c r="T274" s="2"/>
      <c r="U274" s="2"/>
      <c r="V274" s="2"/>
      <c r="W274" s="2"/>
      <c r="X274" s="2"/>
      <c r="Y274" s="2"/>
      <c r="Z274" s="2"/>
      <c r="AA274" s="2"/>
      <c r="AB274" s="2"/>
    </row>
    <row r="275" spans="1:28" ht="13.5" customHeight="1">
      <c r="A275" s="2"/>
      <c r="B275" s="2"/>
      <c r="C275" s="50"/>
      <c r="D275" s="29"/>
      <c r="E275" s="29"/>
      <c r="F275" s="94"/>
      <c r="G275" s="94"/>
      <c r="H275" s="2"/>
      <c r="I275" s="2"/>
      <c r="J275" s="2"/>
      <c r="K275" s="2"/>
      <c r="L275" s="2"/>
      <c r="M275" s="2"/>
      <c r="N275" s="2"/>
      <c r="O275" s="2"/>
      <c r="P275" s="2"/>
      <c r="Q275" s="2"/>
      <c r="R275" s="2"/>
      <c r="S275" s="2"/>
      <c r="T275" s="2"/>
      <c r="U275" s="2"/>
      <c r="V275" s="2"/>
      <c r="W275" s="2"/>
      <c r="X275" s="2"/>
      <c r="Y275" s="2"/>
      <c r="Z275" s="2"/>
      <c r="AA275" s="2"/>
      <c r="AB275" s="2"/>
    </row>
    <row r="276" spans="1:28" ht="13.5" customHeight="1">
      <c r="A276" s="2"/>
      <c r="B276" s="2"/>
      <c r="C276" s="50"/>
      <c r="D276" s="29"/>
      <c r="E276" s="29"/>
      <c r="F276" s="94"/>
      <c r="G276" s="94"/>
      <c r="H276" s="2"/>
      <c r="I276" s="2"/>
      <c r="J276" s="2"/>
      <c r="K276" s="2"/>
      <c r="L276" s="2"/>
      <c r="M276" s="2"/>
      <c r="N276" s="2"/>
      <c r="O276" s="2"/>
      <c r="P276" s="2"/>
      <c r="Q276" s="2"/>
      <c r="R276" s="2"/>
      <c r="S276" s="2"/>
      <c r="T276" s="2"/>
      <c r="U276" s="2"/>
      <c r="V276" s="2"/>
      <c r="W276" s="2"/>
      <c r="X276" s="2"/>
      <c r="Y276" s="2"/>
      <c r="Z276" s="2"/>
      <c r="AA276" s="2"/>
      <c r="AB276" s="2"/>
    </row>
    <row r="277" spans="1:28" ht="13.5" customHeight="1">
      <c r="A277" s="2"/>
      <c r="B277" s="2"/>
      <c r="C277" s="50"/>
      <c r="D277" s="29"/>
      <c r="E277" s="29"/>
      <c r="F277" s="94"/>
      <c r="G277" s="94"/>
      <c r="H277" s="2"/>
      <c r="I277" s="2"/>
      <c r="J277" s="2"/>
      <c r="K277" s="2"/>
      <c r="L277" s="2"/>
      <c r="M277" s="2"/>
      <c r="N277" s="2"/>
      <c r="O277" s="2"/>
      <c r="P277" s="2"/>
      <c r="Q277" s="2"/>
      <c r="R277" s="2"/>
      <c r="S277" s="2"/>
      <c r="T277" s="2"/>
      <c r="U277" s="2"/>
      <c r="V277" s="2"/>
      <c r="W277" s="2"/>
      <c r="X277" s="2"/>
      <c r="Y277" s="2"/>
      <c r="Z277" s="2"/>
      <c r="AA277" s="2"/>
      <c r="AB277" s="2"/>
    </row>
    <row r="278" spans="1:28" ht="13.5" customHeight="1">
      <c r="A278" s="2"/>
      <c r="B278" s="2"/>
      <c r="C278" s="50"/>
      <c r="D278" s="29"/>
      <c r="E278" s="29"/>
      <c r="F278" s="94"/>
      <c r="G278" s="94"/>
      <c r="H278" s="2"/>
      <c r="I278" s="2"/>
      <c r="J278" s="2"/>
      <c r="K278" s="2"/>
      <c r="L278" s="2"/>
      <c r="M278" s="2"/>
      <c r="N278" s="2"/>
      <c r="O278" s="2"/>
      <c r="P278" s="2"/>
      <c r="Q278" s="2"/>
      <c r="R278" s="2"/>
      <c r="S278" s="2"/>
      <c r="T278" s="2"/>
      <c r="U278" s="2"/>
      <c r="V278" s="2"/>
      <c r="W278" s="2"/>
      <c r="X278" s="2"/>
      <c r="Y278" s="2"/>
      <c r="Z278" s="2"/>
      <c r="AA278" s="2"/>
      <c r="AB278" s="2"/>
    </row>
    <row r="279" spans="1:28" ht="13.5" customHeight="1">
      <c r="A279" s="2"/>
      <c r="B279" s="2"/>
      <c r="C279" s="50"/>
      <c r="D279" s="29"/>
      <c r="E279" s="29"/>
      <c r="F279" s="94"/>
      <c r="G279" s="94"/>
      <c r="H279" s="2"/>
      <c r="I279" s="2"/>
      <c r="J279" s="2"/>
      <c r="K279" s="2"/>
      <c r="L279" s="2"/>
      <c r="M279" s="2"/>
      <c r="N279" s="2"/>
      <c r="O279" s="2"/>
      <c r="P279" s="2"/>
      <c r="Q279" s="2"/>
      <c r="R279" s="2"/>
      <c r="S279" s="2"/>
      <c r="T279" s="2"/>
      <c r="U279" s="2"/>
      <c r="V279" s="2"/>
      <c r="W279" s="2"/>
      <c r="X279" s="2"/>
      <c r="Y279" s="2"/>
      <c r="Z279" s="2"/>
      <c r="AA279" s="2"/>
      <c r="AB279" s="2"/>
    </row>
    <row r="280" spans="1:28" ht="13.5" customHeight="1">
      <c r="A280" s="2"/>
      <c r="B280" s="2"/>
      <c r="C280" s="50"/>
      <c r="D280" s="29"/>
      <c r="E280" s="29"/>
      <c r="F280" s="94"/>
      <c r="G280" s="94"/>
      <c r="H280" s="2"/>
      <c r="I280" s="2"/>
      <c r="J280" s="2"/>
      <c r="K280" s="2"/>
      <c r="L280" s="2"/>
      <c r="M280" s="2"/>
      <c r="N280" s="2"/>
      <c r="O280" s="2"/>
      <c r="P280" s="2"/>
      <c r="Q280" s="2"/>
      <c r="R280" s="2"/>
      <c r="S280" s="2"/>
      <c r="T280" s="2"/>
      <c r="U280" s="2"/>
      <c r="V280" s="2"/>
      <c r="W280" s="2"/>
      <c r="X280" s="2"/>
      <c r="Y280" s="2"/>
      <c r="Z280" s="2"/>
      <c r="AA280" s="2"/>
      <c r="AB280" s="2"/>
    </row>
    <row r="281" spans="1:28" ht="13.5" customHeight="1">
      <c r="A281" s="2"/>
      <c r="B281" s="2"/>
      <c r="C281" s="50"/>
      <c r="D281" s="29"/>
      <c r="E281" s="29"/>
      <c r="F281" s="94"/>
      <c r="G281" s="94"/>
      <c r="H281" s="2"/>
      <c r="I281" s="2"/>
      <c r="J281" s="2"/>
      <c r="K281" s="2"/>
      <c r="L281" s="2"/>
      <c r="M281" s="2"/>
      <c r="N281" s="2"/>
      <c r="O281" s="2"/>
      <c r="P281" s="2"/>
      <c r="Q281" s="2"/>
      <c r="R281" s="2"/>
      <c r="S281" s="2"/>
      <c r="T281" s="2"/>
      <c r="U281" s="2"/>
      <c r="V281" s="2"/>
      <c r="W281" s="2"/>
      <c r="X281" s="2"/>
      <c r="Y281" s="2"/>
      <c r="Z281" s="2"/>
      <c r="AA281" s="2"/>
      <c r="AB281" s="2"/>
    </row>
    <row r="282" spans="1:28" ht="13.5" customHeight="1">
      <c r="A282" s="2"/>
      <c r="B282" s="2"/>
      <c r="C282" s="50"/>
      <c r="D282" s="29"/>
      <c r="E282" s="29"/>
      <c r="F282" s="94"/>
      <c r="G282" s="94"/>
      <c r="H282" s="2"/>
      <c r="I282" s="2"/>
      <c r="J282" s="2"/>
      <c r="K282" s="2"/>
      <c r="L282" s="2"/>
      <c r="M282" s="2"/>
      <c r="N282" s="2"/>
      <c r="O282" s="2"/>
      <c r="P282" s="2"/>
      <c r="Q282" s="2"/>
      <c r="R282" s="2"/>
      <c r="S282" s="2"/>
      <c r="T282" s="2"/>
      <c r="U282" s="2"/>
      <c r="V282" s="2"/>
      <c r="W282" s="2"/>
      <c r="X282" s="2"/>
      <c r="Y282" s="2"/>
      <c r="Z282" s="2"/>
      <c r="AA282" s="2"/>
      <c r="AB282" s="2"/>
    </row>
    <row r="283" spans="1:28" ht="13.5" customHeight="1">
      <c r="A283" s="2"/>
      <c r="B283" s="2"/>
      <c r="C283" s="50"/>
      <c r="D283" s="29"/>
      <c r="E283" s="29"/>
      <c r="F283" s="94"/>
      <c r="G283" s="94"/>
      <c r="H283" s="2"/>
      <c r="I283" s="2"/>
      <c r="J283" s="2"/>
      <c r="K283" s="2"/>
      <c r="L283" s="2"/>
      <c r="M283" s="2"/>
      <c r="N283" s="2"/>
      <c r="O283" s="2"/>
      <c r="P283" s="2"/>
      <c r="Q283" s="2"/>
      <c r="R283" s="2"/>
      <c r="S283" s="2"/>
      <c r="T283" s="2"/>
      <c r="U283" s="2"/>
      <c r="V283" s="2"/>
      <c r="W283" s="2"/>
      <c r="X283" s="2"/>
      <c r="Y283" s="2"/>
      <c r="Z283" s="2"/>
      <c r="AA283" s="2"/>
      <c r="AB283" s="2"/>
    </row>
    <row r="284" spans="1:28" ht="13.5" customHeight="1">
      <c r="A284" s="2"/>
      <c r="B284" s="2"/>
      <c r="C284" s="50"/>
      <c r="D284" s="29"/>
      <c r="E284" s="29"/>
      <c r="F284" s="94"/>
      <c r="G284" s="94"/>
      <c r="H284" s="2"/>
      <c r="I284" s="2"/>
      <c r="J284" s="2"/>
      <c r="K284" s="2"/>
      <c r="L284" s="2"/>
      <c r="M284" s="2"/>
      <c r="N284" s="2"/>
      <c r="O284" s="2"/>
      <c r="P284" s="2"/>
      <c r="Q284" s="2"/>
      <c r="R284" s="2"/>
      <c r="S284" s="2"/>
      <c r="T284" s="2"/>
      <c r="U284" s="2"/>
      <c r="V284" s="2"/>
      <c r="W284" s="2"/>
      <c r="X284" s="2"/>
      <c r="Y284" s="2"/>
      <c r="Z284" s="2"/>
      <c r="AA284" s="2"/>
      <c r="AB284" s="2"/>
    </row>
    <row r="285" spans="1:28" ht="13.5" customHeight="1">
      <c r="A285" s="2"/>
      <c r="B285" s="2"/>
      <c r="C285" s="50"/>
      <c r="D285" s="29"/>
      <c r="E285" s="29"/>
      <c r="F285" s="94"/>
      <c r="G285" s="94"/>
      <c r="H285" s="2"/>
      <c r="I285" s="2"/>
      <c r="J285" s="2"/>
      <c r="K285" s="2"/>
      <c r="L285" s="2"/>
      <c r="M285" s="2"/>
      <c r="N285" s="2"/>
      <c r="O285" s="2"/>
      <c r="P285" s="2"/>
      <c r="Q285" s="2"/>
      <c r="R285" s="2"/>
      <c r="S285" s="2"/>
      <c r="T285" s="2"/>
      <c r="U285" s="2"/>
      <c r="V285" s="2"/>
      <c r="W285" s="2"/>
      <c r="X285" s="2"/>
      <c r="Y285" s="2"/>
      <c r="Z285" s="2"/>
      <c r="AA285" s="2"/>
      <c r="AB285" s="2"/>
    </row>
    <row r="286" spans="1:28" ht="13.5" customHeight="1">
      <c r="A286" s="2"/>
      <c r="B286" s="2"/>
      <c r="C286" s="50"/>
      <c r="D286" s="29"/>
      <c r="E286" s="29"/>
      <c r="F286" s="94"/>
      <c r="G286" s="94"/>
      <c r="H286" s="2"/>
      <c r="I286" s="2"/>
      <c r="J286" s="2"/>
      <c r="K286" s="2"/>
      <c r="L286" s="2"/>
      <c r="M286" s="2"/>
      <c r="N286" s="2"/>
      <c r="O286" s="2"/>
      <c r="P286" s="2"/>
      <c r="Q286" s="2"/>
      <c r="R286" s="2"/>
      <c r="S286" s="2"/>
      <c r="T286" s="2"/>
      <c r="U286" s="2"/>
      <c r="V286" s="2"/>
      <c r="W286" s="2"/>
      <c r="X286" s="2"/>
      <c r="Y286" s="2"/>
      <c r="Z286" s="2"/>
      <c r="AA286" s="2"/>
      <c r="AB286" s="2"/>
    </row>
    <row r="287" spans="1:28" ht="13.5" customHeight="1">
      <c r="A287" s="2"/>
      <c r="B287" s="2"/>
      <c r="C287" s="50"/>
      <c r="D287" s="29"/>
      <c r="E287" s="29"/>
      <c r="F287" s="94"/>
      <c r="G287" s="94"/>
      <c r="H287" s="2"/>
      <c r="I287" s="2"/>
      <c r="J287" s="2"/>
      <c r="K287" s="2"/>
      <c r="L287" s="2"/>
      <c r="M287" s="2"/>
      <c r="N287" s="2"/>
      <c r="O287" s="2"/>
      <c r="P287" s="2"/>
      <c r="Q287" s="2"/>
      <c r="R287" s="2"/>
      <c r="S287" s="2"/>
      <c r="T287" s="2"/>
      <c r="U287" s="2"/>
      <c r="V287" s="2"/>
      <c r="W287" s="2"/>
      <c r="X287" s="2"/>
      <c r="Y287" s="2"/>
      <c r="Z287" s="2"/>
      <c r="AA287" s="2"/>
      <c r="AB287" s="2"/>
    </row>
    <row r="288" spans="1:28" ht="13.5" customHeight="1">
      <c r="A288" s="2"/>
      <c r="B288" s="2"/>
      <c r="C288" s="50"/>
      <c r="D288" s="29"/>
      <c r="E288" s="29"/>
      <c r="F288" s="94"/>
      <c r="G288" s="94"/>
      <c r="H288" s="2"/>
      <c r="I288" s="2"/>
      <c r="J288" s="2"/>
      <c r="K288" s="2"/>
      <c r="L288" s="2"/>
      <c r="M288" s="2"/>
      <c r="N288" s="2"/>
      <c r="O288" s="2"/>
      <c r="P288" s="2"/>
      <c r="Q288" s="2"/>
      <c r="R288" s="2"/>
      <c r="S288" s="2"/>
      <c r="T288" s="2"/>
      <c r="U288" s="2"/>
      <c r="V288" s="2"/>
      <c r="W288" s="2"/>
      <c r="X288" s="2"/>
      <c r="Y288" s="2"/>
      <c r="Z288" s="2"/>
      <c r="AA288" s="2"/>
      <c r="AB288" s="2"/>
    </row>
    <row r="289" spans="1:28" ht="13.5" customHeight="1">
      <c r="A289" s="2"/>
      <c r="B289" s="2"/>
      <c r="C289" s="50"/>
      <c r="D289" s="29"/>
      <c r="E289" s="29"/>
      <c r="F289" s="94"/>
      <c r="G289" s="94"/>
      <c r="H289" s="2"/>
      <c r="I289" s="2"/>
      <c r="J289" s="2"/>
      <c r="K289" s="2"/>
      <c r="L289" s="2"/>
      <c r="M289" s="2"/>
      <c r="N289" s="2"/>
      <c r="O289" s="2"/>
      <c r="P289" s="2"/>
      <c r="Q289" s="2"/>
      <c r="R289" s="2"/>
      <c r="S289" s="2"/>
      <c r="T289" s="2"/>
      <c r="U289" s="2"/>
      <c r="V289" s="2"/>
      <c r="W289" s="2"/>
      <c r="X289" s="2"/>
      <c r="Y289" s="2"/>
      <c r="Z289" s="2"/>
      <c r="AA289" s="2"/>
      <c r="AB289" s="2"/>
    </row>
    <row r="290" spans="1:28" ht="13.5" customHeight="1">
      <c r="A290" s="2"/>
      <c r="B290" s="2"/>
      <c r="C290" s="50"/>
      <c r="D290" s="29"/>
      <c r="E290" s="29"/>
      <c r="F290" s="94"/>
      <c r="G290" s="94"/>
      <c r="H290" s="2"/>
      <c r="I290" s="2"/>
      <c r="J290" s="2"/>
      <c r="K290" s="2"/>
      <c r="L290" s="2"/>
      <c r="M290" s="2"/>
      <c r="N290" s="2"/>
      <c r="O290" s="2"/>
      <c r="P290" s="2"/>
      <c r="Q290" s="2"/>
      <c r="R290" s="2"/>
      <c r="S290" s="2"/>
      <c r="T290" s="2"/>
      <c r="U290" s="2"/>
      <c r="V290" s="2"/>
      <c r="W290" s="2"/>
      <c r="X290" s="2"/>
      <c r="Y290" s="2"/>
      <c r="Z290" s="2"/>
      <c r="AA290" s="2"/>
      <c r="AB290" s="2"/>
    </row>
    <row r="291" spans="1:28" ht="13.5" customHeight="1">
      <c r="A291" s="2"/>
      <c r="B291" s="2"/>
      <c r="C291" s="50"/>
      <c r="D291" s="29"/>
      <c r="E291" s="29"/>
      <c r="F291" s="94"/>
      <c r="G291" s="94"/>
      <c r="H291" s="2"/>
      <c r="I291" s="2"/>
      <c r="J291" s="2"/>
      <c r="K291" s="2"/>
      <c r="L291" s="2"/>
      <c r="M291" s="2"/>
      <c r="N291" s="2"/>
      <c r="O291" s="2"/>
      <c r="P291" s="2"/>
      <c r="Q291" s="2"/>
      <c r="R291" s="2"/>
      <c r="S291" s="2"/>
      <c r="T291" s="2"/>
      <c r="U291" s="2"/>
      <c r="V291" s="2"/>
      <c r="W291" s="2"/>
      <c r="X291" s="2"/>
      <c r="Y291" s="2"/>
      <c r="Z291" s="2"/>
      <c r="AA291" s="2"/>
      <c r="AB291" s="2"/>
    </row>
    <row r="292" spans="1:28" ht="13.5" customHeight="1">
      <c r="A292" s="2"/>
      <c r="B292" s="2"/>
      <c r="C292" s="50"/>
      <c r="D292" s="29"/>
      <c r="E292" s="29"/>
      <c r="F292" s="94"/>
      <c r="G292" s="94"/>
      <c r="H292" s="2"/>
      <c r="I292" s="2"/>
      <c r="J292" s="2"/>
      <c r="K292" s="2"/>
      <c r="L292" s="2"/>
      <c r="M292" s="2"/>
      <c r="N292" s="2"/>
      <c r="O292" s="2"/>
      <c r="P292" s="2"/>
      <c r="Q292" s="2"/>
      <c r="R292" s="2"/>
      <c r="S292" s="2"/>
      <c r="T292" s="2"/>
      <c r="U292" s="2"/>
      <c r="V292" s="2"/>
      <c r="W292" s="2"/>
      <c r="X292" s="2"/>
      <c r="Y292" s="2"/>
      <c r="Z292" s="2"/>
      <c r="AA292" s="2"/>
      <c r="AB292" s="2"/>
    </row>
    <row r="293" spans="1:28" ht="13.5" customHeight="1">
      <c r="A293" s="2"/>
      <c r="B293" s="2"/>
      <c r="C293" s="50"/>
      <c r="D293" s="29"/>
      <c r="E293" s="29"/>
      <c r="F293" s="94"/>
      <c r="G293" s="94"/>
      <c r="H293" s="2"/>
      <c r="I293" s="2"/>
      <c r="J293" s="2"/>
      <c r="K293" s="2"/>
      <c r="L293" s="2"/>
      <c r="M293" s="2"/>
      <c r="N293" s="2"/>
      <c r="O293" s="2"/>
      <c r="P293" s="2"/>
      <c r="Q293" s="2"/>
      <c r="R293" s="2"/>
      <c r="S293" s="2"/>
      <c r="T293" s="2"/>
      <c r="U293" s="2"/>
      <c r="V293" s="2"/>
      <c r="W293" s="2"/>
      <c r="X293" s="2"/>
      <c r="Y293" s="2"/>
      <c r="Z293" s="2"/>
      <c r="AA293" s="2"/>
      <c r="AB293" s="2"/>
    </row>
    <row r="294" spans="1:28" ht="13.5" customHeight="1">
      <c r="A294" s="2"/>
      <c r="B294" s="2"/>
      <c r="C294" s="50"/>
      <c r="D294" s="29"/>
      <c r="E294" s="29"/>
      <c r="F294" s="94"/>
      <c r="G294" s="94"/>
      <c r="H294" s="2"/>
      <c r="I294" s="2"/>
      <c r="J294" s="2"/>
      <c r="K294" s="2"/>
      <c r="L294" s="2"/>
      <c r="M294" s="2"/>
      <c r="N294" s="2"/>
      <c r="O294" s="2"/>
      <c r="P294" s="2"/>
      <c r="Q294" s="2"/>
      <c r="R294" s="2"/>
      <c r="S294" s="2"/>
      <c r="T294" s="2"/>
      <c r="U294" s="2"/>
      <c r="V294" s="2"/>
      <c r="W294" s="2"/>
      <c r="X294" s="2"/>
      <c r="Y294" s="2"/>
      <c r="Z294" s="2"/>
      <c r="AA294" s="2"/>
      <c r="AB294" s="2"/>
    </row>
    <row r="295" spans="1:28" ht="13.5" customHeight="1">
      <c r="A295" s="2"/>
      <c r="B295" s="2"/>
      <c r="C295" s="50"/>
      <c r="D295" s="29"/>
      <c r="E295" s="29"/>
      <c r="F295" s="94"/>
      <c r="G295" s="94"/>
      <c r="H295" s="2"/>
      <c r="I295" s="2"/>
      <c r="J295" s="2"/>
      <c r="K295" s="2"/>
      <c r="L295" s="2"/>
      <c r="M295" s="2"/>
      <c r="N295" s="2"/>
      <c r="O295" s="2"/>
      <c r="P295" s="2"/>
      <c r="Q295" s="2"/>
      <c r="R295" s="2"/>
      <c r="S295" s="2"/>
      <c r="T295" s="2"/>
      <c r="U295" s="2"/>
      <c r="V295" s="2"/>
      <c r="W295" s="2"/>
      <c r="X295" s="2"/>
      <c r="Y295" s="2"/>
      <c r="Z295" s="2"/>
      <c r="AA295" s="2"/>
      <c r="AB295" s="2"/>
    </row>
    <row r="296" spans="1:28" ht="13.5" customHeight="1">
      <c r="A296" s="2"/>
      <c r="B296" s="2"/>
      <c r="C296" s="50"/>
      <c r="D296" s="29"/>
      <c r="E296" s="29"/>
      <c r="F296" s="94"/>
      <c r="G296" s="94"/>
      <c r="H296" s="2"/>
      <c r="I296" s="2"/>
      <c r="J296" s="2"/>
      <c r="K296" s="2"/>
      <c r="L296" s="2"/>
      <c r="M296" s="2"/>
      <c r="N296" s="2"/>
      <c r="O296" s="2"/>
      <c r="P296" s="2"/>
      <c r="Q296" s="2"/>
      <c r="R296" s="2"/>
      <c r="S296" s="2"/>
      <c r="T296" s="2"/>
      <c r="U296" s="2"/>
      <c r="V296" s="2"/>
      <c r="W296" s="2"/>
      <c r="X296" s="2"/>
      <c r="Y296" s="2"/>
      <c r="Z296" s="2"/>
      <c r="AA296" s="2"/>
      <c r="AB296" s="2"/>
    </row>
    <row r="297" spans="1:28" ht="13.5" customHeight="1">
      <c r="A297" s="2"/>
      <c r="B297" s="2"/>
      <c r="C297" s="50"/>
      <c r="D297" s="29"/>
      <c r="E297" s="29"/>
      <c r="F297" s="94"/>
      <c r="G297" s="94"/>
      <c r="H297" s="2"/>
      <c r="I297" s="2"/>
      <c r="J297" s="2"/>
      <c r="K297" s="2"/>
      <c r="L297" s="2"/>
      <c r="M297" s="2"/>
      <c r="N297" s="2"/>
      <c r="O297" s="2"/>
      <c r="P297" s="2"/>
      <c r="Q297" s="2"/>
      <c r="R297" s="2"/>
      <c r="S297" s="2"/>
      <c r="T297" s="2"/>
      <c r="U297" s="2"/>
      <c r="V297" s="2"/>
      <c r="W297" s="2"/>
      <c r="X297" s="2"/>
      <c r="Y297" s="2"/>
      <c r="Z297" s="2"/>
      <c r="AA297" s="2"/>
      <c r="AB297" s="2"/>
    </row>
    <row r="298" spans="1:28" ht="13.5" customHeight="1">
      <c r="A298" s="2"/>
      <c r="B298" s="2"/>
      <c r="C298" s="50"/>
      <c r="D298" s="29"/>
      <c r="E298" s="29"/>
      <c r="F298" s="94"/>
      <c r="G298" s="94"/>
      <c r="H298" s="2"/>
      <c r="I298" s="2"/>
      <c r="J298" s="2"/>
      <c r="K298" s="2"/>
      <c r="L298" s="2"/>
      <c r="M298" s="2"/>
      <c r="N298" s="2"/>
      <c r="O298" s="2"/>
      <c r="P298" s="2"/>
      <c r="Q298" s="2"/>
      <c r="R298" s="2"/>
      <c r="S298" s="2"/>
      <c r="T298" s="2"/>
      <c r="U298" s="2"/>
      <c r="V298" s="2"/>
      <c r="W298" s="2"/>
      <c r="X298" s="2"/>
      <c r="Y298" s="2"/>
      <c r="Z298" s="2"/>
      <c r="AA298" s="2"/>
      <c r="AB298" s="2"/>
    </row>
    <row r="299" spans="1:28" ht="13.5" customHeight="1">
      <c r="A299" s="2"/>
      <c r="B299" s="2"/>
      <c r="C299" s="50"/>
      <c r="D299" s="29"/>
      <c r="E299" s="29"/>
      <c r="F299" s="94"/>
      <c r="G299" s="94"/>
      <c r="H299" s="2"/>
      <c r="I299" s="2"/>
      <c r="J299" s="2"/>
      <c r="K299" s="2"/>
      <c r="L299" s="2"/>
      <c r="M299" s="2"/>
      <c r="N299" s="2"/>
      <c r="O299" s="2"/>
      <c r="P299" s="2"/>
      <c r="Q299" s="2"/>
      <c r="R299" s="2"/>
      <c r="S299" s="2"/>
      <c r="T299" s="2"/>
      <c r="U299" s="2"/>
      <c r="V299" s="2"/>
      <c r="W299" s="2"/>
      <c r="X299" s="2"/>
      <c r="Y299" s="2"/>
      <c r="Z299" s="2"/>
      <c r="AA299" s="2"/>
      <c r="AB299" s="2"/>
    </row>
    <row r="300" spans="1:28" ht="13.5" customHeight="1">
      <c r="A300" s="2"/>
      <c r="B300" s="2"/>
      <c r="C300" s="50"/>
      <c r="D300" s="29"/>
      <c r="E300" s="29"/>
      <c r="F300" s="94"/>
      <c r="G300" s="94"/>
      <c r="H300" s="2"/>
      <c r="I300" s="2"/>
      <c r="J300" s="2"/>
      <c r="K300" s="2"/>
      <c r="L300" s="2"/>
      <c r="M300" s="2"/>
      <c r="N300" s="2"/>
      <c r="O300" s="2"/>
      <c r="P300" s="2"/>
      <c r="Q300" s="2"/>
      <c r="R300" s="2"/>
      <c r="S300" s="2"/>
      <c r="T300" s="2"/>
      <c r="U300" s="2"/>
      <c r="V300" s="2"/>
      <c r="W300" s="2"/>
      <c r="X300" s="2"/>
      <c r="Y300" s="2"/>
      <c r="Z300" s="2"/>
      <c r="AA300" s="2"/>
      <c r="AB300" s="2"/>
    </row>
    <row r="301" spans="1:28" ht="13.5" customHeight="1">
      <c r="A301" s="2"/>
      <c r="B301" s="2"/>
      <c r="C301" s="50"/>
      <c r="D301" s="29"/>
      <c r="E301" s="29"/>
      <c r="F301" s="94"/>
      <c r="G301" s="94"/>
      <c r="H301" s="2"/>
      <c r="I301" s="2"/>
      <c r="J301" s="2"/>
      <c r="K301" s="2"/>
      <c r="L301" s="2"/>
      <c r="M301" s="2"/>
      <c r="N301" s="2"/>
      <c r="O301" s="2"/>
      <c r="P301" s="2"/>
      <c r="Q301" s="2"/>
      <c r="R301" s="2"/>
      <c r="S301" s="2"/>
      <c r="T301" s="2"/>
      <c r="U301" s="2"/>
      <c r="V301" s="2"/>
      <c r="W301" s="2"/>
      <c r="X301" s="2"/>
      <c r="Y301" s="2"/>
      <c r="Z301" s="2"/>
      <c r="AA301" s="2"/>
      <c r="AB301" s="2"/>
    </row>
    <row r="302" spans="1:28" ht="13.5" customHeight="1">
      <c r="A302" s="2"/>
      <c r="B302" s="2"/>
      <c r="C302" s="50"/>
      <c r="D302" s="29"/>
      <c r="E302" s="29"/>
      <c r="F302" s="94"/>
      <c r="G302" s="94"/>
      <c r="H302" s="2"/>
      <c r="I302" s="2"/>
      <c r="J302" s="2"/>
      <c r="K302" s="2"/>
      <c r="L302" s="2"/>
      <c r="M302" s="2"/>
      <c r="N302" s="2"/>
      <c r="O302" s="2"/>
      <c r="P302" s="2"/>
      <c r="Q302" s="2"/>
      <c r="R302" s="2"/>
      <c r="S302" s="2"/>
      <c r="T302" s="2"/>
      <c r="U302" s="2"/>
      <c r="V302" s="2"/>
      <c r="W302" s="2"/>
      <c r="X302" s="2"/>
      <c r="Y302" s="2"/>
      <c r="Z302" s="2"/>
      <c r="AA302" s="2"/>
      <c r="AB302" s="2"/>
    </row>
    <row r="303" spans="1:28" ht="13.5" customHeight="1">
      <c r="A303" s="2"/>
      <c r="B303" s="2"/>
      <c r="C303" s="50"/>
      <c r="D303" s="29"/>
      <c r="E303" s="29"/>
      <c r="F303" s="94"/>
      <c r="G303" s="94"/>
      <c r="H303" s="2"/>
      <c r="I303" s="2"/>
      <c r="J303" s="2"/>
      <c r="K303" s="2"/>
      <c r="L303" s="2"/>
      <c r="M303" s="2"/>
      <c r="N303" s="2"/>
      <c r="O303" s="2"/>
      <c r="P303" s="2"/>
      <c r="Q303" s="2"/>
      <c r="R303" s="2"/>
      <c r="S303" s="2"/>
      <c r="T303" s="2"/>
      <c r="U303" s="2"/>
      <c r="V303" s="2"/>
      <c r="W303" s="2"/>
      <c r="X303" s="2"/>
      <c r="Y303" s="2"/>
      <c r="Z303" s="2"/>
      <c r="AA303" s="2"/>
      <c r="AB303" s="2"/>
    </row>
    <row r="304" spans="1:28" ht="13.5" customHeight="1">
      <c r="A304" s="2"/>
      <c r="B304" s="2"/>
      <c r="C304" s="50"/>
      <c r="D304" s="29"/>
      <c r="E304" s="29"/>
      <c r="F304" s="94"/>
      <c r="G304" s="94"/>
      <c r="H304" s="2"/>
      <c r="I304" s="2"/>
      <c r="J304" s="2"/>
      <c r="K304" s="2"/>
      <c r="L304" s="2"/>
      <c r="M304" s="2"/>
      <c r="N304" s="2"/>
      <c r="O304" s="2"/>
      <c r="P304" s="2"/>
      <c r="Q304" s="2"/>
      <c r="R304" s="2"/>
      <c r="S304" s="2"/>
      <c r="T304" s="2"/>
      <c r="U304" s="2"/>
      <c r="V304" s="2"/>
      <c r="W304" s="2"/>
      <c r="X304" s="2"/>
      <c r="Y304" s="2"/>
      <c r="Z304" s="2"/>
      <c r="AA304" s="2"/>
      <c r="AB304" s="2"/>
    </row>
    <row r="305" spans="1:28" ht="13.5" customHeight="1">
      <c r="A305" s="2"/>
      <c r="B305" s="2"/>
      <c r="C305" s="50"/>
      <c r="D305" s="29"/>
      <c r="E305" s="29"/>
      <c r="F305" s="94"/>
      <c r="G305" s="94"/>
      <c r="H305" s="2"/>
      <c r="I305" s="2"/>
      <c r="J305" s="2"/>
      <c r="K305" s="2"/>
      <c r="L305" s="2"/>
      <c r="M305" s="2"/>
      <c r="N305" s="2"/>
      <c r="O305" s="2"/>
      <c r="P305" s="2"/>
      <c r="Q305" s="2"/>
      <c r="R305" s="2"/>
      <c r="S305" s="2"/>
      <c r="T305" s="2"/>
      <c r="U305" s="2"/>
      <c r="V305" s="2"/>
      <c r="W305" s="2"/>
      <c r="X305" s="2"/>
      <c r="Y305" s="2"/>
      <c r="Z305" s="2"/>
      <c r="AA305" s="2"/>
      <c r="AB305" s="2"/>
    </row>
    <row r="306" spans="1:28" ht="13.5" customHeight="1">
      <c r="A306" s="2"/>
      <c r="B306" s="2"/>
      <c r="C306" s="50"/>
      <c r="D306" s="29"/>
      <c r="E306" s="29"/>
      <c r="F306" s="94"/>
      <c r="G306" s="94"/>
      <c r="H306" s="2"/>
      <c r="I306" s="2"/>
      <c r="J306" s="2"/>
      <c r="K306" s="2"/>
      <c r="L306" s="2"/>
      <c r="M306" s="2"/>
      <c r="N306" s="2"/>
      <c r="O306" s="2"/>
      <c r="P306" s="2"/>
      <c r="Q306" s="2"/>
      <c r="R306" s="2"/>
      <c r="S306" s="2"/>
      <c r="T306" s="2"/>
      <c r="U306" s="2"/>
      <c r="V306" s="2"/>
      <c r="W306" s="2"/>
      <c r="X306" s="2"/>
      <c r="Y306" s="2"/>
      <c r="Z306" s="2"/>
      <c r="AA306" s="2"/>
      <c r="AB306" s="2"/>
    </row>
    <row r="307" spans="1:28" ht="13.5" customHeight="1">
      <c r="A307" s="2"/>
      <c r="B307" s="2"/>
      <c r="C307" s="50"/>
      <c r="D307" s="29"/>
      <c r="E307" s="29"/>
      <c r="F307" s="94"/>
      <c r="G307" s="94"/>
      <c r="H307" s="2"/>
      <c r="I307" s="2"/>
      <c r="J307" s="2"/>
      <c r="K307" s="2"/>
      <c r="L307" s="2"/>
      <c r="M307" s="2"/>
      <c r="N307" s="2"/>
      <c r="O307" s="2"/>
      <c r="P307" s="2"/>
      <c r="Q307" s="2"/>
      <c r="R307" s="2"/>
      <c r="S307" s="2"/>
      <c r="T307" s="2"/>
      <c r="U307" s="2"/>
      <c r="V307" s="2"/>
      <c r="W307" s="2"/>
      <c r="X307" s="2"/>
      <c r="Y307" s="2"/>
      <c r="Z307" s="2"/>
      <c r="AA307" s="2"/>
      <c r="AB307" s="2"/>
    </row>
    <row r="308" spans="1:28" ht="13.5" customHeight="1">
      <c r="A308" s="2"/>
      <c r="B308" s="2"/>
      <c r="C308" s="50"/>
      <c r="D308" s="29"/>
      <c r="E308" s="29"/>
      <c r="F308" s="94"/>
      <c r="G308" s="94"/>
      <c r="H308" s="2"/>
      <c r="I308" s="2"/>
      <c r="J308" s="2"/>
      <c r="K308" s="2"/>
      <c r="L308" s="2"/>
      <c r="M308" s="2"/>
      <c r="N308" s="2"/>
      <c r="O308" s="2"/>
      <c r="P308" s="2"/>
      <c r="Q308" s="2"/>
      <c r="R308" s="2"/>
      <c r="S308" s="2"/>
      <c r="T308" s="2"/>
      <c r="U308" s="2"/>
      <c r="V308" s="2"/>
      <c r="W308" s="2"/>
      <c r="X308" s="2"/>
      <c r="Y308" s="2"/>
      <c r="Z308" s="2"/>
      <c r="AA308" s="2"/>
      <c r="AB308" s="2"/>
    </row>
    <row r="309" spans="1:28" ht="13.5" customHeight="1">
      <c r="A309" s="2"/>
      <c r="B309" s="2"/>
      <c r="C309" s="50"/>
      <c r="D309" s="29"/>
      <c r="E309" s="29"/>
      <c r="F309" s="94"/>
      <c r="G309" s="94"/>
      <c r="H309" s="2"/>
      <c r="I309" s="2"/>
      <c r="J309" s="2"/>
      <c r="K309" s="2"/>
      <c r="L309" s="2"/>
      <c r="M309" s="2"/>
      <c r="N309" s="2"/>
      <c r="O309" s="2"/>
      <c r="P309" s="2"/>
      <c r="Q309" s="2"/>
      <c r="R309" s="2"/>
      <c r="S309" s="2"/>
      <c r="T309" s="2"/>
      <c r="U309" s="2"/>
      <c r="V309" s="2"/>
      <c r="W309" s="2"/>
      <c r="X309" s="2"/>
      <c r="Y309" s="2"/>
      <c r="Z309" s="2"/>
      <c r="AA309" s="2"/>
      <c r="AB309" s="2"/>
    </row>
    <row r="310" spans="1:28" ht="13.5" customHeight="1">
      <c r="A310" s="2"/>
      <c r="B310" s="2"/>
      <c r="C310" s="50"/>
      <c r="D310" s="29"/>
      <c r="E310" s="29"/>
      <c r="F310" s="94"/>
      <c r="G310" s="94"/>
      <c r="H310" s="2"/>
      <c r="I310" s="2"/>
      <c r="J310" s="2"/>
      <c r="K310" s="2"/>
      <c r="L310" s="2"/>
      <c r="M310" s="2"/>
      <c r="N310" s="2"/>
      <c r="O310" s="2"/>
      <c r="P310" s="2"/>
      <c r="Q310" s="2"/>
      <c r="R310" s="2"/>
      <c r="S310" s="2"/>
      <c r="T310" s="2"/>
      <c r="U310" s="2"/>
      <c r="V310" s="2"/>
      <c r="W310" s="2"/>
      <c r="X310" s="2"/>
      <c r="Y310" s="2"/>
      <c r="Z310" s="2"/>
      <c r="AA310" s="2"/>
      <c r="AB310" s="2"/>
    </row>
    <row r="311" spans="1:28" ht="13.5" customHeight="1">
      <c r="A311" s="2"/>
      <c r="B311" s="2"/>
      <c r="C311" s="50"/>
      <c r="D311" s="29"/>
      <c r="E311" s="29"/>
      <c r="F311" s="94"/>
      <c r="G311" s="94"/>
      <c r="H311" s="2"/>
      <c r="I311" s="2"/>
      <c r="J311" s="2"/>
      <c r="K311" s="2"/>
      <c r="L311" s="2"/>
      <c r="M311" s="2"/>
      <c r="N311" s="2"/>
      <c r="O311" s="2"/>
      <c r="P311" s="2"/>
      <c r="Q311" s="2"/>
      <c r="R311" s="2"/>
      <c r="S311" s="2"/>
      <c r="T311" s="2"/>
      <c r="U311" s="2"/>
      <c r="V311" s="2"/>
      <c r="W311" s="2"/>
      <c r="X311" s="2"/>
      <c r="Y311" s="2"/>
      <c r="Z311" s="2"/>
      <c r="AA311" s="2"/>
      <c r="AB311" s="2"/>
    </row>
    <row r="312" spans="1:28" ht="13.5" customHeight="1">
      <c r="A312" s="2"/>
      <c r="B312" s="2"/>
      <c r="C312" s="50"/>
      <c r="D312" s="29"/>
      <c r="E312" s="29"/>
      <c r="F312" s="94"/>
      <c r="G312" s="94"/>
      <c r="H312" s="2"/>
      <c r="I312" s="2"/>
      <c r="J312" s="2"/>
      <c r="K312" s="2"/>
      <c r="L312" s="2"/>
      <c r="M312" s="2"/>
      <c r="N312" s="2"/>
      <c r="O312" s="2"/>
      <c r="P312" s="2"/>
      <c r="Q312" s="2"/>
      <c r="R312" s="2"/>
      <c r="S312" s="2"/>
      <c r="T312" s="2"/>
      <c r="U312" s="2"/>
      <c r="V312" s="2"/>
      <c r="W312" s="2"/>
      <c r="X312" s="2"/>
      <c r="Y312" s="2"/>
      <c r="Z312" s="2"/>
      <c r="AA312" s="2"/>
      <c r="AB312" s="2"/>
    </row>
    <row r="313" spans="1:28" ht="13.5" customHeight="1">
      <c r="A313" s="2"/>
      <c r="B313" s="2"/>
      <c r="C313" s="50"/>
      <c r="D313" s="29"/>
      <c r="E313" s="29"/>
      <c r="F313" s="94"/>
      <c r="G313" s="94"/>
      <c r="H313" s="2"/>
      <c r="I313" s="2"/>
      <c r="J313" s="2"/>
      <c r="K313" s="2"/>
      <c r="L313" s="2"/>
      <c r="M313" s="2"/>
      <c r="N313" s="2"/>
      <c r="O313" s="2"/>
      <c r="P313" s="2"/>
      <c r="Q313" s="2"/>
      <c r="R313" s="2"/>
      <c r="S313" s="2"/>
      <c r="T313" s="2"/>
      <c r="U313" s="2"/>
      <c r="V313" s="2"/>
      <c r="W313" s="2"/>
      <c r="X313" s="2"/>
      <c r="Y313" s="2"/>
      <c r="Z313" s="2"/>
      <c r="AA313" s="2"/>
      <c r="AB313" s="2"/>
    </row>
    <row r="314" spans="1:28" ht="13.5" customHeight="1">
      <c r="A314" s="2"/>
      <c r="B314" s="2"/>
      <c r="C314" s="50"/>
      <c r="D314" s="29"/>
      <c r="E314" s="29"/>
      <c r="F314" s="94"/>
      <c r="G314" s="94"/>
      <c r="H314" s="2"/>
      <c r="I314" s="2"/>
      <c r="J314" s="2"/>
      <c r="K314" s="2"/>
      <c r="L314" s="2"/>
      <c r="M314" s="2"/>
      <c r="N314" s="2"/>
      <c r="O314" s="2"/>
      <c r="P314" s="2"/>
      <c r="Q314" s="2"/>
      <c r="R314" s="2"/>
      <c r="S314" s="2"/>
      <c r="T314" s="2"/>
      <c r="U314" s="2"/>
      <c r="V314" s="2"/>
      <c r="W314" s="2"/>
      <c r="X314" s="2"/>
      <c r="Y314" s="2"/>
      <c r="Z314" s="2"/>
      <c r="AA314" s="2"/>
      <c r="AB314" s="2"/>
    </row>
    <row r="315" spans="1:28" ht="13.5" customHeight="1">
      <c r="A315" s="2"/>
      <c r="B315" s="2"/>
      <c r="C315" s="50"/>
      <c r="D315" s="29"/>
      <c r="E315" s="29"/>
      <c r="F315" s="94"/>
      <c r="G315" s="94"/>
      <c r="H315" s="2"/>
      <c r="I315" s="2"/>
      <c r="J315" s="2"/>
      <c r="K315" s="2"/>
      <c r="L315" s="2"/>
      <c r="M315" s="2"/>
      <c r="N315" s="2"/>
      <c r="O315" s="2"/>
      <c r="P315" s="2"/>
      <c r="Q315" s="2"/>
      <c r="R315" s="2"/>
      <c r="S315" s="2"/>
      <c r="T315" s="2"/>
      <c r="U315" s="2"/>
      <c r="V315" s="2"/>
      <c r="W315" s="2"/>
      <c r="X315" s="2"/>
      <c r="Y315" s="2"/>
      <c r="Z315" s="2"/>
      <c r="AA315" s="2"/>
      <c r="AB315" s="2"/>
    </row>
    <row r="316" spans="1:28" ht="13.5" customHeight="1">
      <c r="A316" s="2"/>
      <c r="B316" s="2"/>
      <c r="C316" s="50"/>
      <c r="D316" s="29"/>
      <c r="E316" s="29"/>
      <c r="F316" s="94"/>
      <c r="G316" s="94"/>
      <c r="H316" s="2"/>
      <c r="I316" s="2"/>
      <c r="J316" s="2"/>
      <c r="K316" s="2"/>
      <c r="L316" s="2"/>
      <c r="M316" s="2"/>
      <c r="N316" s="2"/>
      <c r="O316" s="2"/>
      <c r="P316" s="2"/>
      <c r="Q316" s="2"/>
      <c r="R316" s="2"/>
      <c r="S316" s="2"/>
      <c r="T316" s="2"/>
      <c r="U316" s="2"/>
      <c r="V316" s="2"/>
      <c r="W316" s="2"/>
      <c r="X316" s="2"/>
      <c r="Y316" s="2"/>
      <c r="Z316" s="2"/>
      <c r="AA316" s="2"/>
      <c r="AB316" s="2"/>
    </row>
    <row r="317" spans="1:28" ht="13.5" customHeight="1">
      <c r="A317" s="2"/>
      <c r="B317" s="2"/>
      <c r="C317" s="50"/>
      <c r="D317" s="29"/>
      <c r="E317" s="29"/>
      <c r="F317" s="94"/>
      <c r="G317" s="94"/>
      <c r="H317" s="2"/>
      <c r="I317" s="2"/>
      <c r="J317" s="2"/>
      <c r="K317" s="2"/>
      <c r="L317" s="2"/>
      <c r="M317" s="2"/>
      <c r="N317" s="2"/>
      <c r="O317" s="2"/>
      <c r="P317" s="2"/>
      <c r="Q317" s="2"/>
      <c r="R317" s="2"/>
      <c r="S317" s="2"/>
      <c r="T317" s="2"/>
      <c r="U317" s="2"/>
      <c r="V317" s="2"/>
      <c r="W317" s="2"/>
      <c r="X317" s="2"/>
      <c r="Y317" s="2"/>
      <c r="Z317" s="2"/>
      <c r="AA317" s="2"/>
      <c r="AB317" s="2"/>
    </row>
    <row r="318" spans="1:28" ht="13.5" customHeight="1">
      <c r="A318" s="2"/>
      <c r="B318" s="2"/>
      <c r="C318" s="50"/>
      <c r="D318" s="29"/>
      <c r="E318" s="29"/>
      <c r="F318" s="94"/>
      <c r="G318" s="94"/>
      <c r="H318" s="2"/>
      <c r="I318" s="2"/>
      <c r="J318" s="2"/>
      <c r="K318" s="2"/>
      <c r="L318" s="2"/>
      <c r="M318" s="2"/>
      <c r="N318" s="2"/>
      <c r="O318" s="2"/>
      <c r="P318" s="2"/>
      <c r="Q318" s="2"/>
      <c r="R318" s="2"/>
      <c r="S318" s="2"/>
      <c r="T318" s="2"/>
      <c r="U318" s="2"/>
      <c r="V318" s="2"/>
      <c r="W318" s="2"/>
      <c r="X318" s="2"/>
      <c r="Y318" s="2"/>
      <c r="Z318" s="2"/>
      <c r="AA318" s="2"/>
      <c r="AB318" s="2"/>
    </row>
    <row r="319" spans="1:28" ht="13.5" customHeight="1">
      <c r="A319" s="2"/>
      <c r="B319" s="2"/>
      <c r="C319" s="50"/>
      <c r="D319" s="29"/>
      <c r="E319" s="29"/>
      <c r="F319" s="94"/>
      <c r="G319" s="94"/>
      <c r="H319" s="2"/>
      <c r="I319" s="2"/>
      <c r="J319" s="2"/>
      <c r="K319" s="2"/>
      <c r="L319" s="2"/>
      <c r="M319" s="2"/>
      <c r="N319" s="2"/>
      <c r="O319" s="2"/>
      <c r="P319" s="2"/>
      <c r="Q319" s="2"/>
      <c r="R319" s="2"/>
      <c r="S319" s="2"/>
      <c r="T319" s="2"/>
      <c r="U319" s="2"/>
      <c r="V319" s="2"/>
      <c r="W319" s="2"/>
      <c r="X319" s="2"/>
      <c r="Y319" s="2"/>
      <c r="Z319" s="2"/>
      <c r="AA319" s="2"/>
      <c r="AB319" s="2"/>
    </row>
    <row r="320" spans="1:28" ht="13.5" customHeight="1">
      <c r="A320" s="2"/>
      <c r="B320" s="2"/>
      <c r="C320" s="50"/>
      <c r="D320" s="29"/>
      <c r="E320" s="29"/>
      <c r="F320" s="94"/>
      <c r="G320" s="94"/>
      <c r="H320" s="2"/>
      <c r="I320" s="2"/>
      <c r="J320" s="2"/>
      <c r="K320" s="2"/>
      <c r="L320" s="2"/>
      <c r="M320" s="2"/>
      <c r="N320" s="2"/>
      <c r="O320" s="2"/>
      <c r="P320" s="2"/>
      <c r="Q320" s="2"/>
      <c r="R320" s="2"/>
      <c r="S320" s="2"/>
      <c r="T320" s="2"/>
      <c r="U320" s="2"/>
      <c r="V320" s="2"/>
      <c r="W320" s="2"/>
      <c r="X320" s="2"/>
      <c r="Y320" s="2"/>
      <c r="Z320" s="2"/>
      <c r="AA320" s="2"/>
      <c r="AB320" s="2"/>
    </row>
    <row r="321" spans="1:28" ht="13.5" customHeight="1">
      <c r="A321" s="2"/>
      <c r="B321" s="2"/>
      <c r="C321" s="50"/>
      <c r="D321" s="29"/>
      <c r="E321" s="29"/>
      <c r="F321" s="94"/>
      <c r="G321" s="94"/>
      <c r="H321" s="2"/>
      <c r="I321" s="2"/>
      <c r="J321" s="2"/>
      <c r="K321" s="2"/>
      <c r="L321" s="2"/>
      <c r="M321" s="2"/>
      <c r="N321" s="2"/>
      <c r="O321" s="2"/>
      <c r="P321" s="2"/>
      <c r="Q321" s="2"/>
      <c r="R321" s="2"/>
      <c r="S321" s="2"/>
      <c r="T321" s="2"/>
      <c r="U321" s="2"/>
      <c r="V321" s="2"/>
      <c r="W321" s="2"/>
      <c r="X321" s="2"/>
      <c r="Y321" s="2"/>
      <c r="Z321" s="2"/>
      <c r="AA321" s="2"/>
      <c r="AB321" s="2"/>
    </row>
    <row r="322" spans="1:28" ht="13.5" customHeight="1">
      <c r="A322" s="2"/>
      <c r="B322" s="2"/>
      <c r="C322" s="50"/>
      <c r="D322" s="29"/>
      <c r="E322" s="29"/>
      <c r="F322" s="94"/>
      <c r="G322" s="94"/>
      <c r="H322" s="2"/>
      <c r="I322" s="2"/>
      <c r="J322" s="2"/>
      <c r="K322" s="2"/>
      <c r="L322" s="2"/>
      <c r="M322" s="2"/>
      <c r="N322" s="2"/>
      <c r="O322" s="2"/>
      <c r="P322" s="2"/>
      <c r="Q322" s="2"/>
      <c r="R322" s="2"/>
      <c r="S322" s="2"/>
      <c r="T322" s="2"/>
      <c r="U322" s="2"/>
      <c r="V322" s="2"/>
      <c r="W322" s="2"/>
      <c r="X322" s="2"/>
      <c r="Y322" s="2"/>
      <c r="Z322" s="2"/>
      <c r="AA322" s="2"/>
      <c r="AB322" s="2"/>
    </row>
    <row r="323" spans="1:28" ht="13.5" customHeight="1">
      <c r="A323" s="2"/>
      <c r="B323" s="2"/>
      <c r="C323" s="50"/>
      <c r="D323" s="29"/>
      <c r="E323" s="29"/>
      <c r="F323" s="94"/>
      <c r="G323" s="94"/>
      <c r="H323" s="2"/>
      <c r="I323" s="2"/>
      <c r="J323" s="2"/>
      <c r="K323" s="2"/>
      <c r="L323" s="2"/>
      <c r="M323" s="2"/>
      <c r="N323" s="2"/>
      <c r="O323" s="2"/>
      <c r="P323" s="2"/>
      <c r="Q323" s="2"/>
      <c r="R323" s="2"/>
      <c r="S323" s="2"/>
      <c r="T323" s="2"/>
      <c r="U323" s="2"/>
      <c r="V323" s="2"/>
      <c r="W323" s="2"/>
      <c r="X323" s="2"/>
      <c r="Y323" s="2"/>
      <c r="Z323" s="2"/>
      <c r="AA323" s="2"/>
      <c r="AB323" s="2"/>
    </row>
    <row r="324" spans="1:28" ht="13.5" customHeight="1">
      <c r="A324" s="2"/>
      <c r="B324" s="2"/>
      <c r="C324" s="50"/>
      <c r="D324" s="29"/>
      <c r="E324" s="29"/>
      <c r="F324" s="94"/>
      <c r="G324" s="94"/>
      <c r="H324" s="2"/>
      <c r="I324" s="2"/>
      <c r="J324" s="2"/>
      <c r="K324" s="2"/>
      <c r="L324" s="2"/>
      <c r="M324" s="2"/>
      <c r="N324" s="2"/>
      <c r="O324" s="2"/>
      <c r="P324" s="2"/>
      <c r="Q324" s="2"/>
      <c r="R324" s="2"/>
      <c r="S324" s="2"/>
      <c r="T324" s="2"/>
      <c r="U324" s="2"/>
      <c r="V324" s="2"/>
      <c r="W324" s="2"/>
      <c r="X324" s="2"/>
      <c r="Y324" s="2"/>
      <c r="Z324" s="2"/>
      <c r="AA324" s="2"/>
      <c r="AB324" s="2"/>
    </row>
    <row r="325" spans="1:28" ht="13.5" customHeight="1">
      <c r="A325" s="2"/>
      <c r="B325" s="2"/>
      <c r="C325" s="50"/>
      <c r="D325" s="2"/>
      <c r="E325" s="2"/>
      <c r="F325" s="50"/>
      <c r="G325" s="50"/>
      <c r="H325" s="2"/>
      <c r="I325" s="2"/>
      <c r="J325" s="2"/>
      <c r="K325" s="2"/>
      <c r="L325" s="2"/>
      <c r="M325" s="2"/>
      <c r="N325" s="2"/>
      <c r="O325" s="2"/>
      <c r="P325" s="2"/>
      <c r="Q325" s="2"/>
      <c r="R325" s="2"/>
      <c r="S325" s="2"/>
      <c r="T325" s="2"/>
      <c r="U325" s="2"/>
      <c r="V325" s="2"/>
      <c r="W325" s="2"/>
      <c r="X325" s="2"/>
      <c r="Y325" s="2"/>
      <c r="Z325" s="2"/>
      <c r="AA325" s="2"/>
      <c r="AB325" s="2"/>
    </row>
    <row r="326" spans="1:28" ht="13.5" customHeight="1">
      <c r="A326" s="2"/>
      <c r="B326" s="2"/>
      <c r="C326" s="50"/>
      <c r="D326" s="2"/>
      <c r="E326" s="2"/>
      <c r="F326" s="50"/>
      <c r="G326" s="50"/>
      <c r="H326" s="2"/>
      <c r="I326" s="2"/>
      <c r="J326" s="2"/>
      <c r="K326" s="2"/>
      <c r="L326" s="2"/>
      <c r="M326" s="2"/>
      <c r="N326" s="2"/>
      <c r="O326" s="2"/>
      <c r="P326" s="2"/>
      <c r="Q326" s="2"/>
      <c r="R326" s="2"/>
      <c r="S326" s="2"/>
      <c r="T326" s="2"/>
      <c r="U326" s="2"/>
      <c r="V326" s="2"/>
      <c r="W326" s="2"/>
      <c r="X326" s="2"/>
      <c r="Y326" s="2"/>
      <c r="Z326" s="2"/>
      <c r="AA326" s="2"/>
      <c r="AB326" s="2"/>
    </row>
    <row r="327" spans="1:28" ht="13.5" customHeight="1">
      <c r="A327" s="2"/>
      <c r="B327" s="2"/>
      <c r="C327" s="50"/>
      <c r="D327" s="2"/>
      <c r="E327" s="2"/>
      <c r="F327" s="50"/>
      <c r="G327" s="50"/>
      <c r="H327" s="2"/>
      <c r="I327" s="2"/>
      <c r="J327" s="2"/>
      <c r="K327" s="2"/>
      <c r="L327" s="2"/>
      <c r="M327" s="2"/>
      <c r="N327" s="2"/>
      <c r="O327" s="2"/>
      <c r="P327" s="2"/>
      <c r="Q327" s="2"/>
      <c r="R327" s="2"/>
      <c r="S327" s="2"/>
      <c r="T327" s="2"/>
      <c r="U327" s="2"/>
      <c r="V327" s="2"/>
      <c r="W327" s="2"/>
      <c r="X327" s="2"/>
      <c r="Y327" s="2"/>
      <c r="Z327" s="2"/>
      <c r="AA327" s="2"/>
      <c r="AB327" s="2"/>
    </row>
    <row r="328" spans="1:28" ht="13.5" customHeight="1">
      <c r="A328" s="2"/>
      <c r="B328" s="2"/>
      <c r="C328" s="50"/>
      <c r="D328" s="2"/>
      <c r="E328" s="2"/>
      <c r="F328" s="50"/>
      <c r="G328" s="50"/>
      <c r="H328" s="2"/>
      <c r="I328" s="2"/>
      <c r="J328" s="2"/>
      <c r="K328" s="2"/>
      <c r="L328" s="2"/>
      <c r="M328" s="2"/>
      <c r="N328" s="2"/>
      <c r="O328" s="2"/>
      <c r="P328" s="2"/>
      <c r="Q328" s="2"/>
      <c r="R328" s="2"/>
      <c r="S328" s="2"/>
      <c r="T328" s="2"/>
      <c r="U328" s="2"/>
      <c r="V328" s="2"/>
      <c r="W328" s="2"/>
      <c r="X328" s="2"/>
      <c r="Y328" s="2"/>
      <c r="Z328" s="2"/>
      <c r="AA328" s="2"/>
      <c r="AB328" s="2"/>
    </row>
    <row r="329" spans="1:28" ht="13.5" customHeight="1">
      <c r="A329" s="2"/>
      <c r="B329" s="2"/>
      <c r="C329" s="50"/>
      <c r="D329" s="2"/>
      <c r="E329" s="2"/>
      <c r="F329" s="50"/>
      <c r="G329" s="50"/>
      <c r="H329" s="2"/>
      <c r="I329" s="2"/>
      <c r="J329" s="2"/>
      <c r="K329" s="2"/>
      <c r="L329" s="2"/>
      <c r="M329" s="2"/>
      <c r="N329" s="2"/>
      <c r="O329" s="2"/>
      <c r="P329" s="2"/>
      <c r="Q329" s="2"/>
      <c r="R329" s="2"/>
      <c r="S329" s="2"/>
      <c r="T329" s="2"/>
      <c r="U329" s="2"/>
      <c r="V329" s="2"/>
      <c r="W329" s="2"/>
      <c r="X329" s="2"/>
      <c r="Y329" s="2"/>
      <c r="Z329" s="2"/>
      <c r="AA329" s="2"/>
      <c r="AB329" s="2"/>
    </row>
    <row r="330" spans="1:28" ht="13.5" customHeight="1">
      <c r="A330" s="2"/>
      <c r="B330" s="2"/>
      <c r="C330" s="50"/>
      <c r="D330" s="2"/>
      <c r="E330" s="2"/>
      <c r="F330" s="50"/>
      <c r="G330" s="50"/>
      <c r="H330" s="2"/>
      <c r="I330" s="2"/>
      <c r="J330" s="2"/>
      <c r="K330" s="2"/>
      <c r="L330" s="2"/>
      <c r="M330" s="2"/>
      <c r="N330" s="2"/>
      <c r="O330" s="2"/>
      <c r="P330" s="2"/>
      <c r="Q330" s="2"/>
      <c r="R330" s="2"/>
      <c r="S330" s="2"/>
      <c r="T330" s="2"/>
      <c r="U330" s="2"/>
      <c r="V330" s="2"/>
      <c r="W330" s="2"/>
      <c r="X330" s="2"/>
      <c r="Y330" s="2"/>
      <c r="Z330" s="2"/>
      <c r="AA330" s="2"/>
      <c r="AB330" s="2"/>
    </row>
    <row r="331" spans="1:28" ht="13.5" customHeight="1">
      <c r="A331" s="2"/>
      <c r="B331" s="2"/>
      <c r="C331" s="50"/>
      <c r="D331" s="2"/>
      <c r="E331" s="2"/>
      <c r="F331" s="50"/>
      <c r="G331" s="50"/>
      <c r="H331" s="2"/>
      <c r="I331" s="2"/>
      <c r="J331" s="2"/>
      <c r="K331" s="2"/>
      <c r="L331" s="2"/>
      <c r="M331" s="2"/>
      <c r="N331" s="2"/>
      <c r="O331" s="2"/>
      <c r="P331" s="2"/>
      <c r="Q331" s="2"/>
      <c r="R331" s="2"/>
      <c r="S331" s="2"/>
      <c r="T331" s="2"/>
      <c r="U331" s="2"/>
      <c r="V331" s="2"/>
      <c r="W331" s="2"/>
      <c r="X331" s="2"/>
      <c r="Y331" s="2"/>
      <c r="Z331" s="2"/>
      <c r="AA331" s="2"/>
      <c r="AB331" s="2"/>
    </row>
    <row r="332" spans="1:28" ht="13.5" customHeight="1">
      <c r="A332" s="2"/>
      <c r="B332" s="2"/>
      <c r="C332" s="50"/>
      <c r="D332" s="2"/>
      <c r="E332" s="2"/>
      <c r="F332" s="50"/>
      <c r="G332" s="50"/>
      <c r="H332" s="2"/>
      <c r="I332" s="2"/>
      <c r="J332" s="2"/>
      <c r="K332" s="2"/>
      <c r="L332" s="2"/>
      <c r="M332" s="2"/>
      <c r="N332" s="2"/>
      <c r="O332" s="2"/>
      <c r="P332" s="2"/>
      <c r="Q332" s="2"/>
      <c r="R332" s="2"/>
      <c r="S332" s="2"/>
      <c r="T332" s="2"/>
      <c r="U332" s="2"/>
      <c r="V332" s="2"/>
      <c r="W332" s="2"/>
      <c r="X332" s="2"/>
      <c r="Y332" s="2"/>
      <c r="Z332" s="2"/>
      <c r="AA332" s="2"/>
      <c r="AB332" s="2"/>
    </row>
    <row r="333" spans="1:28" ht="13.5" customHeight="1">
      <c r="A333" s="2"/>
      <c r="B333" s="2"/>
      <c r="C333" s="50"/>
      <c r="D333" s="2"/>
      <c r="E333" s="2"/>
      <c r="F333" s="50"/>
      <c r="G333" s="50"/>
      <c r="H333" s="2"/>
      <c r="I333" s="2"/>
      <c r="J333" s="2"/>
      <c r="K333" s="2"/>
      <c r="L333" s="2"/>
      <c r="M333" s="2"/>
      <c r="N333" s="2"/>
      <c r="O333" s="2"/>
      <c r="P333" s="2"/>
      <c r="Q333" s="2"/>
      <c r="R333" s="2"/>
      <c r="S333" s="2"/>
      <c r="T333" s="2"/>
      <c r="U333" s="2"/>
      <c r="V333" s="2"/>
      <c r="W333" s="2"/>
      <c r="X333" s="2"/>
      <c r="Y333" s="2"/>
      <c r="Z333" s="2"/>
      <c r="AA333" s="2"/>
      <c r="AB333" s="2"/>
    </row>
    <row r="334" spans="1:28" ht="13.5" customHeight="1">
      <c r="A334" s="2"/>
      <c r="B334" s="2"/>
      <c r="C334" s="50"/>
      <c r="D334" s="2"/>
      <c r="E334" s="2"/>
      <c r="F334" s="50"/>
      <c r="G334" s="50"/>
      <c r="H334" s="2"/>
      <c r="I334" s="2"/>
      <c r="J334" s="2"/>
      <c r="K334" s="2"/>
      <c r="L334" s="2"/>
      <c r="M334" s="2"/>
      <c r="N334" s="2"/>
      <c r="O334" s="2"/>
      <c r="P334" s="2"/>
      <c r="Q334" s="2"/>
      <c r="R334" s="2"/>
      <c r="S334" s="2"/>
      <c r="T334" s="2"/>
      <c r="U334" s="2"/>
      <c r="V334" s="2"/>
      <c r="W334" s="2"/>
      <c r="X334" s="2"/>
      <c r="Y334" s="2"/>
      <c r="Z334" s="2"/>
      <c r="AA334" s="2"/>
      <c r="AB334" s="2"/>
    </row>
    <row r="335" spans="1:28" ht="13.5" customHeight="1">
      <c r="A335" s="2"/>
      <c r="B335" s="2"/>
      <c r="C335" s="50"/>
      <c r="D335" s="2"/>
      <c r="E335" s="2"/>
      <c r="F335" s="50"/>
      <c r="G335" s="50"/>
      <c r="H335" s="2"/>
      <c r="I335" s="2"/>
      <c r="J335" s="2"/>
      <c r="K335" s="2"/>
      <c r="L335" s="2"/>
      <c r="M335" s="2"/>
      <c r="N335" s="2"/>
      <c r="O335" s="2"/>
      <c r="P335" s="2"/>
      <c r="Q335" s="2"/>
      <c r="R335" s="2"/>
      <c r="S335" s="2"/>
      <c r="T335" s="2"/>
      <c r="U335" s="2"/>
      <c r="V335" s="2"/>
      <c r="W335" s="2"/>
      <c r="X335" s="2"/>
      <c r="Y335" s="2"/>
      <c r="Z335" s="2"/>
      <c r="AA335" s="2"/>
      <c r="AB335" s="2"/>
    </row>
    <row r="336" spans="1:28" ht="13.5" customHeight="1">
      <c r="A336" s="2"/>
      <c r="B336" s="2"/>
      <c r="C336" s="50"/>
      <c r="D336" s="2"/>
      <c r="E336" s="2"/>
      <c r="F336" s="50"/>
      <c r="G336" s="50"/>
      <c r="H336" s="2"/>
      <c r="I336" s="2"/>
      <c r="J336" s="2"/>
      <c r="K336" s="2"/>
      <c r="L336" s="2"/>
      <c r="M336" s="2"/>
      <c r="N336" s="2"/>
      <c r="O336" s="2"/>
      <c r="P336" s="2"/>
      <c r="Q336" s="2"/>
      <c r="R336" s="2"/>
      <c r="S336" s="2"/>
      <c r="T336" s="2"/>
      <c r="U336" s="2"/>
      <c r="V336" s="2"/>
      <c r="W336" s="2"/>
      <c r="X336" s="2"/>
      <c r="Y336" s="2"/>
      <c r="Z336" s="2"/>
      <c r="AA336" s="2"/>
      <c r="AB336" s="2"/>
    </row>
    <row r="337" spans="1:28" ht="13.5" customHeight="1">
      <c r="A337" s="2"/>
      <c r="B337" s="2"/>
      <c r="C337" s="50"/>
      <c r="D337" s="2"/>
      <c r="E337" s="2"/>
      <c r="F337" s="50"/>
      <c r="G337" s="50"/>
      <c r="H337" s="2"/>
      <c r="I337" s="2"/>
      <c r="J337" s="2"/>
      <c r="K337" s="2"/>
      <c r="L337" s="2"/>
      <c r="M337" s="2"/>
      <c r="N337" s="2"/>
      <c r="O337" s="2"/>
      <c r="P337" s="2"/>
      <c r="Q337" s="2"/>
      <c r="R337" s="2"/>
      <c r="S337" s="2"/>
      <c r="T337" s="2"/>
      <c r="U337" s="2"/>
      <c r="V337" s="2"/>
      <c r="W337" s="2"/>
      <c r="X337" s="2"/>
      <c r="Y337" s="2"/>
      <c r="Z337" s="2"/>
      <c r="AA337" s="2"/>
      <c r="AB337" s="2"/>
    </row>
    <row r="338" spans="1:28" ht="13.5" customHeight="1">
      <c r="A338" s="2"/>
      <c r="B338" s="2"/>
      <c r="C338" s="50"/>
      <c r="D338" s="2"/>
      <c r="E338" s="2"/>
      <c r="F338" s="50"/>
      <c r="G338" s="50"/>
      <c r="H338" s="2"/>
      <c r="I338" s="2"/>
      <c r="J338" s="2"/>
      <c r="K338" s="2"/>
      <c r="L338" s="2"/>
      <c r="M338" s="2"/>
      <c r="N338" s="2"/>
      <c r="O338" s="2"/>
      <c r="P338" s="2"/>
      <c r="Q338" s="2"/>
      <c r="R338" s="2"/>
      <c r="S338" s="2"/>
      <c r="T338" s="2"/>
      <c r="U338" s="2"/>
      <c r="V338" s="2"/>
      <c r="W338" s="2"/>
      <c r="X338" s="2"/>
      <c r="Y338" s="2"/>
      <c r="Z338" s="2"/>
      <c r="AA338" s="2"/>
      <c r="AB338" s="2"/>
    </row>
    <row r="339" spans="1:28" ht="13.5" customHeight="1">
      <c r="A339" s="2"/>
      <c r="B339" s="2"/>
      <c r="C339" s="50"/>
      <c r="D339" s="2"/>
      <c r="E339" s="2"/>
      <c r="F339" s="50"/>
      <c r="G339" s="50"/>
      <c r="H339" s="2"/>
      <c r="I339" s="2"/>
      <c r="J339" s="2"/>
      <c r="K339" s="2"/>
      <c r="L339" s="2"/>
      <c r="M339" s="2"/>
      <c r="N339" s="2"/>
      <c r="O339" s="2"/>
      <c r="P339" s="2"/>
      <c r="Q339" s="2"/>
      <c r="R339" s="2"/>
      <c r="S339" s="2"/>
      <c r="T339" s="2"/>
      <c r="U339" s="2"/>
      <c r="V339" s="2"/>
      <c r="W339" s="2"/>
      <c r="X339" s="2"/>
      <c r="Y339" s="2"/>
      <c r="Z339" s="2"/>
      <c r="AA339" s="2"/>
      <c r="AB339" s="2"/>
    </row>
    <row r="340" spans="1:28" ht="13.5" customHeight="1">
      <c r="A340" s="2"/>
      <c r="B340" s="2"/>
      <c r="C340" s="50"/>
      <c r="D340" s="2"/>
      <c r="E340" s="2"/>
      <c r="F340" s="50"/>
      <c r="G340" s="50"/>
      <c r="H340" s="2"/>
      <c r="I340" s="2"/>
      <c r="J340" s="2"/>
      <c r="K340" s="2"/>
      <c r="L340" s="2"/>
      <c r="M340" s="2"/>
      <c r="N340" s="2"/>
      <c r="O340" s="2"/>
      <c r="P340" s="2"/>
      <c r="Q340" s="2"/>
      <c r="R340" s="2"/>
      <c r="S340" s="2"/>
      <c r="T340" s="2"/>
      <c r="U340" s="2"/>
      <c r="V340" s="2"/>
      <c r="W340" s="2"/>
      <c r="X340" s="2"/>
      <c r="Y340" s="2"/>
      <c r="Z340" s="2"/>
      <c r="AA340" s="2"/>
      <c r="AB340" s="2"/>
    </row>
    <row r="341" spans="1:28" ht="13.5" customHeight="1">
      <c r="A341" s="2"/>
      <c r="B341" s="2"/>
      <c r="C341" s="50"/>
      <c r="D341" s="2"/>
      <c r="E341" s="2"/>
      <c r="F341" s="50"/>
      <c r="G341" s="50"/>
      <c r="H341" s="2"/>
      <c r="I341" s="2"/>
      <c r="J341" s="2"/>
      <c r="K341" s="2"/>
      <c r="L341" s="2"/>
      <c r="M341" s="2"/>
      <c r="N341" s="2"/>
      <c r="O341" s="2"/>
      <c r="P341" s="2"/>
      <c r="Q341" s="2"/>
      <c r="R341" s="2"/>
      <c r="S341" s="2"/>
      <c r="T341" s="2"/>
      <c r="U341" s="2"/>
      <c r="V341" s="2"/>
      <c r="W341" s="2"/>
      <c r="X341" s="2"/>
      <c r="Y341" s="2"/>
      <c r="Z341" s="2"/>
      <c r="AA341" s="2"/>
      <c r="AB341" s="2"/>
    </row>
    <row r="342" spans="1:28" ht="13.5" customHeight="1">
      <c r="A342" s="2"/>
      <c r="B342" s="2"/>
      <c r="C342" s="50"/>
      <c r="D342" s="2"/>
      <c r="E342" s="2"/>
      <c r="F342" s="50"/>
      <c r="G342" s="50"/>
      <c r="H342" s="2"/>
      <c r="I342" s="2"/>
      <c r="J342" s="2"/>
      <c r="K342" s="2"/>
      <c r="L342" s="2"/>
      <c r="M342" s="2"/>
      <c r="N342" s="2"/>
      <c r="O342" s="2"/>
      <c r="P342" s="2"/>
      <c r="Q342" s="2"/>
      <c r="R342" s="2"/>
      <c r="S342" s="2"/>
      <c r="T342" s="2"/>
      <c r="U342" s="2"/>
      <c r="V342" s="2"/>
      <c r="W342" s="2"/>
      <c r="X342" s="2"/>
      <c r="Y342" s="2"/>
      <c r="Z342" s="2"/>
      <c r="AA342" s="2"/>
      <c r="AB342" s="2"/>
    </row>
    <row r="343" spans="1:28" ht="13.5" customHeight="1">
      <c r="A343" s="2"/>
      <c r="B343" s="2"/>
      <c r="C343" s="50"/>
      <c r="D343" s="2"/>
      <c r="E343" s="2"/>
      <c r="F343" s="50"/>
      <c r="G343" s="50"/>
      <c r="H343" s="2"/>
      <c r="I343" s="2"/>
      <c r="J343" s="2"/>
      <c r="K343" s="2"/>
      <c r="L343" s="2"/>
      <c r="M343" s="2"/>
      <c r="N343" s="2"/>
      <c r="O343" s="2"/>
      <c r="P343" s="2"/>
      <c r="Q343" s="2"/>
      <c r="R343" s="2"/>
      <c r="S343" s="2"/>
      <c r="T343" s="2"/>
      <c r="U343" s="2"/>
      <c r="V343" s="2"/>
      <c r="W343" s="2"/>
      <c r="X343" s="2"/>
      <c r="Y343" s="2"/>
      <c r="Z343" s="2"/>
      <c r="AA343" s="2"/>
      <c r="AB343" s="2"/>
    </row>
    <row r="344" spans="1:28" ht="13.5" customHeight="1">
      <c r="A344" s="2"/>
      <c r="B344" s="2"/>
      <c r="C344" s="50"/>
      <c r="D344" s="2"/>
      <c r="E344" s="2"/>
      <c r="F344" s="50"/>
      <c r="G344" s="50"/>
      <c r="H344" s="2"/>
      <c r="I344" s="2"/>
      <c r="J344" s="2"/>
      <c r="K344" s="2"/>
      <c r="L344" s="2"/>
      <c r="M344" s="2"/>
      <c r="N344" s="2"/>
      <c r="O344" s="2"/>
      <c r="P344" s="2"/>
      <c r="Q344" s="2"/>
      <c r="R344" s="2"/>
      <c r="S344" s="2"/>
      <c r="T344" s="2"/>
      <c r="U344" s="2"/>
      <c r="V344" s="2"/>
      <c r="W344" s="2"/>
      <c r="X344" s="2"/>
      <c r="Y344" s="2"/>
      <c r="Z344" s="2"/>
      <c r="AA344" s="2"/>
      <c r="AB344" s="2"/>
    </row>
    <row r="345" spans="1:28" ht="13.5" customHeight="1">
      <c r="A345" s="2"/>
      <c r="B345" s="2"/>
      <c r="C345" s="50"/>
      <c r="D345" s="2"/>
      <c r="E345" s="2"/>
      <c r="F345" s="50"/>
      <c r="G345" s="50"/>
      <c r="H345" s="2"/>
      <c r="I345" s="2"/>
      <c r="J345" s="2"/>
      <c r="K345" s="2"/>
      <c r="L345" s="2"/>
      <c r="M345" s="2"/>
      <c r="N345" s="2"/>
      <c r="O345" s="2"/>
      <c r="P345" s="2"/>
      <c r="Q345" s="2"/>
      <c r="R345" s="2"/>
      <c r="S345" s="2"/>
      <c r="T345" s="2"/>
      <c r="U345" s="2"/>
      <c r="V345" s="2"/>
      <c r="W345" s="2"/>
      <c r="X345" s="2"/>
      <c r="Y345" s="2"/>
      <c r="Z345" s="2"/>
      <c r="AA345" s="2"/>
      <c r="AB345" s="2"/>
    </row>
    <row r="346" spans="1:28" ht="13.5" customHeight="1">
      <c r="A346" s="2"/>
      <c r="B346" s="2"/>
      <c r="C346" s="50"/>
      <c r="D346" s="2"/>
      <c r="E346" s="2"/>
      <c r="F346" s="50"/>
      <c r="G346" s="50"/>
      <c r="H346" s="2"/>
      <c r="I346" s="2"/>
      <c r="J346" s="2"/>
      <c r="K346" s="2"/>
      <c r="L346" s="2"/>
      <c r="M346" s="2"/>
      <c r="N346" s="2"/>
      <c r="O346" s="2"/>
      <c r="P346" s="2"/>
      <c r="Q346" s="2"/>
      <c r="R346" s="2"/>
      <c r="S346" s="2"/>
      <c r="T346" s="2"/>
      <c r="U346" s="2"/>
      <c r="V346" s="2"/>
      <c r="W346" s="2"/>
      <c r="X346" s="2"/>
      <c r="Y346" s="2"/>
      <c r="Z346" s="2"/>
      <c r="AA346" s="2"/>
      <c r="AB346" s="2"/>
    </row>
    <row r="347" spans="1:28" ht="13.5" customHeight="1">
      <c r="A347" s="2"/>
      <c r="B347" s="2"/>
      <c r="C347" s="50"/>
      <c r="D347" s="2"/>
      <c r="E347" s="2"/>
      <c r="F347" s="50"/>
      <c r="G347" s="50"/>
      <c r="H347" s="2"/>
      <c r="I347" s="2"/>
      <c r="J347" s="2"/>
      <c r="K347" s="2"/>
      <c r="L347" s="2"/>
      <c r="M347" s="2"/>
      <c r="N347" s="2"/>
      <c r="O347" s="2"/>
      <c r="P347" s="2"/>
      <c r="Q347" s="2"/>
      <c r="R347" s="2"/>
      <c r="S347" s="2"/>
      <c r="T347" s="2"/>
      <c r="U347" s="2"/>
      <c r="V347" s="2"/>
      <c r="W347" s="2"/>
      <c r="X347" s="2"/>
      <c r="Y347" s="2"/>
      <c r="Z347" s="2"/>
      <c r="AA347" s="2"/>
      <c r="AB347" s="2"/>
    </row>
    <row r="348" spans="1:28" ht="13.5" customHeight="1">
      <c r="A348" s="2"/>
      <c r="B348" s="2"/>
      <c r="C348" s="50"/>
      <c r="D348" s="2"/>
      <c r="E348" s="2"/>
      <c r="F348" s="50"/>
      <c r="G348" s="50"/>
      <c r="H348" s="2"/>
      <c r="I348" s="2"/>
      <c r="J348" s="2"/>
      <c r="K348" s="2"/>
      <c r="L348" s="2"/>
      <c r="M348" s="2"/>
      <c r="N348" s="2"/>
      <c r="O348" s="2"/>
      <c r="P348" s="2"/>
      <c r="Q348" s="2"/>
      <c r="R348" s="2"/>
      <c r="S348" s="2"/>
      <c r="T348" s="2"/>
      <c r="U348" s="2"/>
      <c r="V348" s="2"/>
      <c r="W348" s="2"/>
      <c r="X348" s="2"/>
      <c r="Y348" s="2"/>
      <c r="Z348" s="2"/>
      <c r="AA348" s="2"/>
      <c r="AB348" s="2"/>
    </row>
    <row r="349" spans="1:28" ht="13.5" customHeight="1">
      <c r="A349" s="2"/>
      <c r="B349" s="2"/>
      <c r="C349" s="50"/>
      <c r="D349" s="2"/>
      <c r="E349" s="2"/>
      <c r="F349" s="50"/>
      <c r="G349" s="50"/>
      <c r="H349" s="2"/>
      <c r="I349" s="2"/>
      <c r="J349" s="2"/>
      <c r="K349" s="2"/>
      <c r="L349" s="2"/>
      <c r="M349" s="2"/>
      <c r="N349" s="2"/>
      <c r="O349" s="2"/>
      <c r="P349" s="2"/>
      <c r="Q349" s="2"/>
      <c r="R349" s="2"/>
      <c r="S349" s="2"/>
      <c r="T349" s="2"/>
      <c r="U349" s="2"/>
      <c r="V349" s="2"/>
      <c r="W349" s="2"/>
      <c r="X349" s="2"/>
      <c r="Y349" s="2"/>
      <c r="Z349" s="2"/>
      <c r="AA349" s="2"/>
      <c r="AB349" s="2"/>
    </row>
    <row r="350" spans="1:28" ht="13.5" customHeight="1">
      <c r="A350" s="2"/>
      <c r="B350" s="2"/>
      <c r="C350" s="50"/>
      <c r="D350" s="2"/>
      <c r="E350" s="2"/>
      <c r="F350" s="50"/>
      <c r="G350" s="50"/>
      <c r="H350" s="2"/>
      <c r="I350" s="2"/>
      <c r="J350" s="2"/>
      <c r="K350" s="2"/>
      <c r="L350" s="2"/>
      <c r="M350" s="2"/>
      <c r="N350" s="2"/>
      <c r="O350" s="2"/>
      <c r="P350" s="2"/>
      <c r="Q350" s="2"/>
      <c r="R350" s="2"/>
      <c r="S350" s="2"/>
      <c r="T350" s="2"/>
      <c r="U350" s="2"/>
      <c r="V350" s="2"/>
      <c r="W350" s="2"/>
      <c r="X350" s="2"/>
      <c r="Y350" s="2"/>
      <c r="Z350" s="2"/>
      <c r="AA350" s="2"/>
      <c r="AB350" s="2"/>
    </row>
    <row r="351" spans="1:28" ht="13.5" customHeight="1">
      <c r="A351" s="2"/>
      <c r="B351" s="2"/>
      <c r="C351" s="50"/>
      <c r="D351" s="2"/>
      <c r="E351" s="2"/>
      <c r="F351" s="50"/>
      <c r="G351" s="50"/>
      <c r="H351" s="2"/>
      <c r="I351" s="2"/>
      <c r="J351" s="2"/>
      <c r="K351" s="2"/>
      <c r="L351" s="2"/>
      <c r="M351" s="2"/>
      <c r="N351" s="2"/>
      <c r="O351" s="2"/>
      <c r="P351" s="2"/>
      <c r="Q351" s="2"/>
      <c r="R351" s="2"/>
      <c r="S351" s="2"/>
      <c r="T351" s="2"/>
      <c r="U351" s="2"/>
      <c r="V351" s="2"/>
      <c r="W351" s="2"/>
      <c r="X351" s="2"/>
      <c r="Y351" s="2"/>
      <c r="Z351" s="2"/>
      <c r="AA351" s="2"/>
      <c r="AB351" s="2"/>
    </row>
    <row r="352" spans="1:28" ht="13.5" customHeight="1">
      <c r="A352" s="2"/>
      <c r="B352" s="2"/>
      <c r="C352" s="50"/>
      <c r="D352" s="2"/>
      <c r="E352" s="2"/>
      <c r="F352" s="50"/>
      <c r="G352" s="50"/>
      <c r="H352" s="2"/>
      <c r="I352" s="2"/>
      <c r="J352" s="2"/>
      <c r="K352" s="2"/>
      <c r="L352" s="2"/>
      <c r="M352" s="2"/>
      <c r="N352" s="2"/>
      <c r="O352" s="2"/>
      <c r="P352" s="2"/>
      <c r="Q352" s="2"/>
      <c r="R352" s="2"/>
      <c r="S352" s="2"/>
      <c r="T352" s="2"/>
      <c r="U352" s="2"/>
      <c r="V352" s="2"/>
      <c r="W352" s="2"/>
      <c r="X352" s="2"/>
      <c r="Y352" s="2"/>
      <c r="Z352" s="2"/>
      <c r="AA352" s="2"/>
      <c r="AB352" s="2"/>
    </row>
    <row r="353" spans="1:28" ht="13.5" customHeight="1">
      <c r="A353" s="2"/>
      <c r="B353" s="2"/>
      <c r="C353" s="50"/>
      <c r="D353" s="2"/>
      <c r="E353" s="2"/>
      <c r="F353" s="50"/>
      <c r="G353" s="50"/>
      <c r="H353" s="2"/>
      <c r="I353" s="2"/>
      <c r="J353" s="2"/>
      <c r="K353" s="2"/>
      <c r="L353" s="2"/>
      <c r="M353" s="2"/>
      <c r="N353" s="2"/>
      <c r="O353" s="2"/>
      <c r="P353" s="2"/>
      <c r="Q353" s="2"/>
      <c r="R353" s="2"/>
      <c r="S353" s="2"/>
      <c r="T353" s="2"/>
      <c r="U353" s="2"/>
      <c r="V353" s="2"/>
      <c r="W353" s="2"/>
      <c r="X353" s="2"/>
      <c r="Y353" s="2"/>
      <c r="Z353" s="2"/>
      <c r="AA353" s="2"/>
      <c r="AB353" s="2"/>
    </row>
    <row r="354" spans="1:28" ht="13.5" customHeight="1">
      <c r="A354" s="2"/>
      <c r="B354" s="2"/>
      <c r="C354" s="50"/>
      <c r="D354" s="2"/>
      <c r="E354" s="2"/>
      <c r="F354" s="50"/>
      <c r="G354" s="50"/>
      <c r="H354" s="2"/>
      <c r="I354" s="2"/>
      <c r="J354" s="2"/>
      <c r="K354" s="2"/>
      <c r="L354" s="2"/>
      <c r="M354" s="2"/>
      <c r="N354" s="2"/>
      <c r="O354" s="2"/>
      <c r="P354" s="2"/>
      <c r="Q354" s="2"/>
      <c r="R354" s="2"/>
      <c r="S354" s="2"/>
      <c r="T354" s="2"/>
      <c r="U354" s="2"/>
      <c r="V354" s="2"/>
      <c r="W354" s="2"/>
      <c r="X354" s="2"/>
      <c r="Y354" s="2"/>
      <c r="Z354" s="2"/>
      <c r="AA354" s="2"/>
      <c r="AB354" s="2"/>
    </row>
    <row r="355" spans="1:28" ht="13.5" customHeight="1">
      <c r="A355" s="2"/>
      <c r="B355" s="2"/>
      <c r="C355" s="50"/>
      <c r="D355" s="2"/>
      <c r="E355" s="2"/>
      <c r="F355" s="50"/>
      <c r="G355" s="50"/>
      <c r="H355" s="2"/>
      <c r="I355" s="2"/>
      <c r="J355" s="2"/>
      <c r="K355" s="2"/>
      <c r="L355" s="2"/>
      <c r="M355" s="2"/>
      <c r="N355" s="2"/>
      <c r="O355" s="2"/>
      <c r="P355" s="2"/>
      <c r="Q355" s="2"/>
      <c r="R355" s="2"/>
      <c r="S355" s="2"/>
      <c r="T355" s="2"/>
      <c r="U355" s="2"/>
      <c r="V355" s="2"/>
      <c r="W355" s="2"/>
      <c r="X355" s="2"/>
      <c r="Y355" s="2"/>
      <c r="Z355" s="2"/>
      <c r="AA355" s="2"/>
      <c r="AB355" s="2"/>
    </row>
    <row r="356" spans="1:28" ht="13.5" customHeight="1">
      <c r="A356" s="2"/>
      <c r="B356" s="2"/>
      <c r="C356" s="50"/>
      <c r="D356" s="2"/>
      <c r="E356" s="2"/>
      <c r="F356" s="50"/>
      <c r="G356" s="50"/>
      <c r="H356" s="2"/>
      <c r="I356" s="2"/>
      <c r="J356" s="2"/>
      <c r="K356" s="2"/>
      <c r="L356" s="2"/>
      <c r="M356" s="2"/>
      <c r="N356" s="2"/>
      <c r="O356" s="2"/>
      <c r="P356" s="2"/>
      <c r="Q356" s="2"/>
      <c r="R356" s="2"/>
      <c r="S356" s="2"/>
      <c r="T356" s="2"/>
      <c r="U356" s="2"/>
      <c r="V356" s="2"/>
      <c r="W356" s="2"/>
      <c r="X356" s="2"/>
      <c r="Y356" s="2"/>
      <c r="Z356" s="2"/>
      <c r="AA356" s="2"/>
      <c r="AB356" s="2"/>
    </row>
    <row r="357" spans="1:28" ht="13.5" customHeight="1">
      <c r="A357" s="2"/>
      <c r="B357" s="2"/>
      <c r="C357" s="50"/>
      <c r="D357" s="2"/>
      <c r="E357" s="2"/>
      <c r="F357" s="50"/>
      <c r="G357" s="50"/>
      <c r="H357" s="2"/>
      <c r="I357" s="2"/>
      <c r="J357" s="2"/>
      <c r="K357" s="2"/>
      <c r="L357" s="2"/>
      <c r="M357" s="2"/>
      <c r="N357" s="2"/>
      <c r="O357" s="2"/>
      <c r="P357" s="2"/>
      <c r="Q357" s="2"/>
      <c r="R357" s="2"/>
      <c r="S357" s="2"/>
      <c r="T357" s="2"/>
      <c r="U357" s="2"/>
      <c r="V357" s="2"/>
      <c r="W357" s="2"/>
      <c r="X357" s="2"/>
      <c r="Y357" s="2"/>
      <c r="Z357" s="2"/>
      <c r="AA357" s="2"/>
      <c r="AB357" s="2"/>
    </row>
    <row r="358" spans="1:28" ht="13.5" customHeight="1">
      <c r="A358" s="2"/>
      <c r="B358" s="2"/>
      <c r="C358" s="50"/>
      <c r="D358" s="2"/>
      <c r="E358" s="2"/>
      <c r="F358" s="50"/>
      <c r="G358" s="50"/>
      <c r="H358" s="2"/>
      <c r="I358" s="2"/>
      <c r="J358" s="2"/>
      <c r="K358" s="2"/>
      <c r="L358" s="2"/>
      <c r="M358" s="2"/>
      <c r="N358" s="2"/>
      <c r="O358" s="2"/>
      <c r="P358" s="2"/>
      <c r="Q358" s="2"/>
      <c r="R358" s="2"/>
      <c r="S358" s="2"/>
      <c r="T358" s="2"/>
      <c r="U358" s="2"/>
      <c r="V358" s="2"/>
      <c r="W358" s="2"/>
      <c r="X358" s="2"/>
      <c r="Y358" s="2"/>
      <c r="Z358" s="2"/>
      <c r="AA358" s="2"/>
      <c r="AB358" s="2"/>
    </row>
    <row r="359" spans="1:28" ht="13.5" customHeight="1">
      <c r="A359" s="2"/>
      <c r="B359" s="2"/>
      <c r="C359" s="50"/>
      <c r="D359" s="2"/>
      <c r="E359" s="2"/>
      <c r="F359" s="50"/>
      <c r="G359" s="50"/>
      <c r="H359" s="2"/>
      <c r="I359" s="2"/>
      <c r="J359" s="2"/>
      <c r="K359" s="2"/>
      <c r="L359" s="2"/>
      <c r="M359" s="2"/>
      <c r="N359" s="2"/>
      <c r="O359" s="2"/>
      <c r="P359" s="2"/>
      <c r="Q359" s="2"/>
      <c r="R359" s="2"/>
      <c r="S359" s="2"/>
      <c r="T359" s="2"/>
      <c r="U359" s="2"/>
      <c r="V359" s="2"/>
      <c r="W359" s="2"/>
      <c r="X359" s="2"/>
      <c r="Y359" s="2"/>
      <c r="Z359" s="2"/>
      <c r="AA359" s="2"/>
      <c r="AB359" s="2"/>
    </row>
    <row r="360" spans="1:28" ht="13.5" customHeight="1">
      <c r="A360" s="2"/>
      <c r="B360" s="2"/>
      <c r="C360" s="50"/>
      <c r="D360" s="2"/>
      <c r="E360" s="2"/>
      <c r="F360" s="50"/>
      <c r="G360" s="50"/>
      <c r="H360" s="2"/>
      <c r="I360" s="2"/>
      <c r="J360" s="2"/>
      <c r="K360" s="2"/>
      <c r="L360" s="2"/>
      <c r="M360" s="2"/>
      <c r="N360" s="2"/>
      <c r="O360" s="2"/>
      <c r="P360" s="2"/>
      <c r="Q360" s="2"/>
      <c r="R360" s="2"/>
      <c r="S360" s="2"/>
      <c r="T360" s="2"/>
      <c r="U360" s="2"/>
      <c r="V360" s="2"/>
      <c r="W360" s="2"/>
      <c r="X360" s="2"/>
      <c r="Y360" s="2"/>
      <c r="Z360" s="2"/>
      <c r="AA360" s="2"/>
      <c r="AB360" s="2"/>
    </row>
    <row r="361" spans="1:28" ht="13.5" customHeight="1">
      <c r="A361" s="2"/>
      <c r="B361" s="2"/>
      <c r="C361" s="50"/>
      <c r="D361" s="2"/>
      <c r="E361" s="2"/>
      <c r="F361" s="50"/>
      <c r="G361" s="50"/>
      <c r="H361" s="2"/>
      <c r="I361" s="2"/>
      <c r="J361" s="2"/>
      <c r="K361" s="2"/>
      <c r="L361" s="2"/>
      <c r="M361" s="2"/>
      <c r="N361" s="2"/>
      <c r="O361" s="2"/>
      <c r="P361" s="2"/>
      <c r="Q361" s="2"/>
      <c r="R361" s="2"/>
      <c r="S361" s="2"/>
      <c r="T361" s="2"/>
      <c r="U361" s="2"/>
      <c r="V361" s="2"/>
      <c r="W361" s="2"/>
      <c r="X361" s="2"/>
      <c r="Y361" s="2"/>
      <c r="Z361" s="2"/>
      <c r="AA361" s="2"/>
      <c r="AB361" s="2"/>
    </row>
    <row r="362" spans="1:28" ht="13.5" customHeight="1">
      <c r="A362" s="2"/>
      <c r="B362" s="2"/>
      <c r="C362" s="50"/>
      <c r="D362" s="2"/>
      <c r="E362" s="2"/>
      <c r="F362" s="50"/>
      <c r="G362" s="50"/>
      <c r="H362" s="2"/>
      <c r="I362" s="2"/>
      <c r="J362" s="2"/>
      <c r="K362" s="2"/>
      <c r="L362" s="2"/>
      <c r="M362" s="2"/>
      <c r="N362" s="2"/>
      <c r="O362" s="2"/>
      <c r="P362" s="2"/>
      <c r="Q362" s="2"/>
      <c r="R362" s="2"/>
      <c r="S362" s="2"/>
      <c r="T362" s="2"/>
      <c r="U362" s="2"/>
      <c r="V362" s="2"/>
      <c r="W362" s="2"/>
      <c r="X362" s="2"/>
      <c r="Y362" s="2"/>
      <c r="Z362" s="2"/>
      <c r="AA362" s="2"/>
      <c r="AB362" s="2"/>
    </row>
    <row r="363" spans="1:28" ht="13.5" customHeight="1">
      <c r="A363" s="2"/>
      <c r="B363" s="2"/>
      <c r="C363" s="50"/>
      <c r="D363" s="2"/>
      <c r="E363" s="2"/>
      <c r="F363" s="50"/>
      <c r="G363" s="50"/>
      <c r="H363" s="2"/>
      <c r="I363" s="2"/>
      <c r="J363" s="2"/>
      <c r="K363" s="2"/>
      <c r="L363" s="2"/>
      <c r="M363" s="2"/>
      <c r="N363" s="2"/>
      <c r="O363" s="2"/>
      <c r="P363" s="2"/>
      <c r="Q363" s="2"/>
      <c r="R363" s="2"/>
      <c r="S363" s="2"/>
      <c r="T363" s="2"/>
      <c r="U363" s="2"/>
      <c r="V363" s="2"/>
      <c r="W363" s="2"/>
      <c r="X363" s="2"/>
      <c r="Y363" s="2"/>
      <c r="Z363" s="2"/>
      <c r="AA363" s="2"/>
      <c r="AB363" s="2"/>
    </row>
    <row r="364" spans="1:28" ht="13.5" customHeight="1">
      <c r="A364" s="2"/>
      <c r="B364" s="2"/>
      <c r="C364" s="50"/>
      <c r="D364" s="2"/>
      <c r="E364" s="2"/>
      <c r="F364" s="50"/>
      <c r="G364" s="50"/>
      <c r="H364" s="2"/>
      <c r="I364" s="2"/>
      <c r="J364" s="2"/>
      <c r="K364" s="2"/>
      <c r="L364" s="2"/>
      <c r="M364" s="2"/>
      <c r="N364" s="2"/>
      <c r="O364" s="2"/>
      <c r="P364" s="2"/>
      <c r="Q364" s="2"/>
      <c r="R364" s="2"/>
      <c r="S364" s="2"/>
      <c r="T364" s="2"/>
      <c r="U364" s="2"/>
      <c r="V364" s="2"/>
      <c r="W364" s="2"/>
      <c r="X364" s="2"/>
      <c r="Y364" s="2"/>
      <c r="Z364" s="2"/>
      <c r="AA364" s="2"/>
      <c r="AB364" s="2"/>
    </row>
    <row r="365" spans="1:28" ht="13.5" customHeight="1">
      <c r="A365" s="2"/>
      <c r="B365" s="2"/>
      <c r="C365" s="50"/>
      <c r="D365" s="2"/>
      <c r="E365" s="2"/>
      <c r="F365" s="50"/>
      <c r="G365" s="50"/>
      <c r="H365" s="2"/>
      <c r="I365" s="2"/>
      <c r="J365" s="2"/>
      <c r="K365" s="2"/>
      <c r="L365" s="2"/>
      <c r="M365" s="2"/>
      <c r="N365" s="2"/>
      <c r="O365" s="2"/>
      <c r="P365" s="2"/>
      <c r="Q365" s="2"/>
      <c r="R365" s="2"/>
      <c r="S365" s="2"/>
      <c r="T365" s="2"/>
      <c r="U365" s="2"/>
      <c r="V365" s="2"/>
      <c r="W365" s="2"/>
      <c r="X365" s="2"/>
      <c r="Y365" s="2"/>
      <c r="Z365" s="2"/>
      <c r="AA365" s="2"/>
      <c r="AB365" s="2"/>
    </row>
    <row r="366" spans="1:28" ht="13.5" customHeight="1">
      <c r="A366" s="2"/>
      <c r="B366" s="2"/>
      <c r="C366" s="50"/>
      <c r="D366" s="2"/>
      <c r="E366" s="2"/>
      <c r="F366" s="50"/>
      <c r="G366" s="50"/>
      <c r="H366" s="2"/>
      <c r="I366" s="2"/>
      <c r="J366" s="2"/>
      <c r="K366" s="2"/>
      <c r="L366" s="2"/>
      <c r="M366" s="2"/>
      <c r="N366" s="2"/>
      <c r="O366" s="2"/>
      <c r="P366" s="2"/>
      <c r="Q366" s="2"/>
      <c r="R366" s="2"/>
      <c r="S366" s="2"/>
      <c r="T366" s="2"/>
      <c r="U366" s="2"/>
      <c r="V366" s="2"/>
      <c r="W366" s="2"/>
      <c r="X366" s="2"/>
      <c r="Y366" s="2"/>
      <c r="Z366" s="2"/>
      <c r="AA366" s="2"/>
      <c r="AB366" s="2"/>
    </row>
    <row r="367" spans="1:28" ht="13.5" customHeight="1">
      <c r="A367" s="2"/>
      <c r="B367" s="2"/>
      <c r="C367" s="50"/>
      <c r="D367" s="2"/>
      <c r="E367" s="2"/>
      <c r="F367" s="50"/>
      <c r="G367" s="50"/>
      <c r="H367" s="2"/>
      <c r="I367" s="2"/>
      <c r="J367" s="2"/>
      <c r="K367" s="2"/>
      <c r="L367" s="2"/>
      <c r="M367" s="2"/>
      <c r="N367" s="2"/>
      <c r="O367" s="2"/>
      <c r="P367" s="2"/>
      <c r="Q367" s="2"/>
      <c r="R367" s="2"/>
      <c r="S367" s="2"/>
      <c r="T367" s="2"/>
      <c r="U367" s="2"/>
      <c r="V367" s="2"/>
      <c r="W367" s="2"/>
      <c r="X367" s="2"/>
      <c r="Y367" s="2"/>
      <c r="Z367" s="2"/>
      <c r="AA367" s="2"/>
      <c r="AB367" s="2"/>
    </row>
    <row r="368" spans="1:28" ht="13.5" customHeight="1">
      <c r="A368" s="2"/>
      <c r="B368" s="2"/>
      <c r="C368" s="50"/>
      <c r="D368" s="2"/>
      <c r="E368" s="2"/>
      <c r="F368" s="50"/>
      <c r="G368" s="50"/>
      <c r="H368" s="2"/>
      <c r="I368" s="2"/>
      <c r="J368" s="2"/>
      <c r="K368" s="2"/>
      <c r="L368" s="2"/>
      <c r="M368" s="2"/>
      <c r="N368" s="2"/>
      <c r="O368" s="2"/>
      <c r="P368" s="2"/>
      <c r="Q368" s="2"/>
      <c r="R368" s="2"/>
      <c r="S368" s="2"/>
      <c r="T368" s="2"/>
      <c r="U368" s="2"/>
      <c r="V368" s="2"/>
      <c r="W368" s="2"/>
      <c r="X368" s="2"/>
      <c r="Y368" s="2"/>
      <c r="Z368" s="2"/>
      <c r="AA368" s="2"/>
      <c r="AB368" s="2"/>
    </row>
    <row r="369" spans="1:28" ht="13.5" customHeight="1">
      <c r="A369" s="2"/>
      <c r="B369" s="2"/>
      <c r="C369" s="50"/>
      <c r="D369" s="2"/>
      <c r="E369" s="2"/>
      <c r="F369" s="50"/>
      <c r="G369" s="50"/>
      <c r="H369" s="2"/>
      <c r="I369" s="2"/>
      <c r="J369" s="2"/>
      <c r="K369" s="2"/>
      <c r="L369" s="2"/>
      <c r="M369" s="2"/>
      <c r="N369" s="2"/>
      <c r="O369" s="2"/>
      <c r="P369" s="2"/>
      <c r="Q369" s="2"/>
      <c r="R369" s="2"/>
      <c r="S369" s="2"/>
      <c r="T369" s="2"/>
      <c r="U369" s="2"/>
      <c r="V369" s="2"/>
      <c r="W369" s="2"/>
      <c r="X369" s="2"/>
      <c r="Y369" s="2"/>
      <c r="Z369" s="2"/>
      <c r="AA369" s="2"/>
      <c r="AB369" s="2"/>
    </row>
    <row r="370" spans="1:28" ht="13.5" customHeight="1">
      <c r="A370" s="2"/>
      <c r="B370" s="2"/>
      <c r="C370" s="50"/>
      <c r="D370" s="2"/>
      <c r="E370" s="2"/>
      <c r="F370" s="50"/>
      <c r="G370" s="50"/>
      <c r="H370" s="2"/>
      <c r="I370" s="2"/>
      <c r="J370" s="2"/>
      <c r="K370" s="2"/>
      <c r="L370" s="2"/>
      <c r="M370" s="2"/>
      <c r="N370" s="2"/>
      <c r="O370" s="2"/>
      <c r="P370" s="2"/>
      <c r="Q370" s="2"/>
      <c r="R370" s="2"/>
      <c r="S370" s="2"/>
      <c r="T370" s="2"/>
      <c r="U370" s="2"/>
      <c r="V370" s="2"/>
      <c r="W370" s="2"/>
      <c r="X370" s="2"/>
      <c r="Y370" s="2"/>
      <c r="Z370" s="2"/>
      <c r="AA370" s="2"/>
      <c r="AB370" s="2"/>
    </row>
    <row r="371" spans="1:28" ht="13.5" customHeight="1">
      <c r="A371" s="2"/>
      <c r="B371" s="2"/>
      <c r="C371" s="50"/>
      <c r="D371" s="2"/>
      <c r="E371" s="2"/>
      <c r="F371" s="50"/>
      <c r="G371" s="50"/>
      <c r="H371" s="2"/>
      <c r="I371" s="2"/>
      <c r="J371" s="2"/>
      <c r="K371" s="2"/>
      <c r="L371" s="2"/>
      <c r="M371" s="2"/>
      <c r="N371" s="2"/>
      <c r="O371" s="2"/>
      <c r="P371" s="2"/>
      <c r="Q371" s="2"/>
      <c r="R371" s="2"/>
      <c r="S371" s="2"/>
      <c r="T371" s="2"/>
      <c r="U371" s="2"/>
      <c r="V371" s="2"/>
      <c r="W371" s="2"/>
      <c r="X371" s="2"/>
      <c r="Y371" s="2"/>
      <c r="Z371" s="2"/>
      <c r="AA371" s="2"/>
      <c r="AB371" s="2"/>
    </row>
    <row r="372" spans="1:28" ht="13.5" customHeight="1">
      <c r="A372" s="2"/>
      <c r="B372" s="2"/>
      <c r="C372" s="50"/>
      <c r="D372" s="2"/>
      <c r="E372" s="2"/>
      <c r="F372" s="50"/>
      <c r="G372" s="50"/>
      <c r="H372" s="2"/>
      <c r="I372" s="2"/>
      <c r="J372" s="2"/>
      <c r="K372" s="2"/>
      <c r="L372" s="2"/>
      <c r="M372" s="2"/>
      <c r="N372" s="2"/>
      <c r="O372" s="2"/>
      <c r="P372" s="2"/>
      <c r="Q372" s="2"/>
      <c r="R372" s="2"/>
      <c r="S372" s="2"/>
      <c r="T372" s="2"/>
      <c r="U372" s="2"/>
      <c r="V372" s="2"/>
      <c r="W372" s="2"/>
      <c r="X372" s="2"/>
      <c r="Y372" s="2"/>
      <c r="Z372" s="2"/>
      <c r="AA372" s="2"/>
      <c r="AB372" s="2"/>
    </row>
    <row r="373" spans="1:28" ht="13.5" customHeight="1">
      <c r="A373" s="2"/>
      <c r="B373" s="2"/>
      <c r="C373" s="50"/>
      <c r="D373" s="2"/>
      <c r="E373" s="2"/>
      <c r="F373" s="50"/>
      <c r="G373" s="50"/>
      <c r="H373" s="2"/>
      <c r="I373" s="2"/>
      <c r="J373" s="2"/>
      <c r="K373" s="2"/>
      <c r="L373" s="2"/>
      <c r="M373" s="2"/>
      <c r="N373" s="2"/>
      <c r="O373" s="2"/>
      <c r="P373" s="2"/>
      <c r="Q373" s="2"/>
      <c r="R373" s="2"/>
      <c r="S373" s="2"/>
      <c r="T373" s="2"/>
      <c r="U373" s="2"/>
      <c r="V373" s="2"/>
      <c r="W373" s="2"/>
      <c r="X373" s="2"/>
      <c r="Y373" s="2"/>
      <c r="Z373" s="2"/>
      <c r="AA373" s="2"/>
      <c r="AB373" s="2"/>
    </row>
    <row r="374" spans="1:28" ht="13.5" customHeight="1">
      <c r="A374" s="2"/>
      <c r="B374" s="2"/>
      <c r="C374" s="50"/>
      <c r="D374" s="2"/>
      <c r="E374" s="2"/>
      <c r="F374" s="50"/>
      <c r="G374" s="50"/>
      <c r="H374" s="2"/>
      <c r="I374" s="2"/>
      <c r="J374" s="2"/>
      <c r="K374" s="2"/>
      <c r="L374" s="2"/>
      <c r="M374" s="2"/>
      <c r="N374" s="2"/>
      <c r="O374" s="2"/>
      <c r="P374" s="2"/>
      <c r="Q374" s="2"/>
      <c r="R374" s="2"/>
      <c r="S374" s="2"/>
      <c r="T374" s="2"/>
      <c r="U374" s="2"/>
      <c r="V374" s="2"/>
      <c r="W374" s="2"/>
      <c r="X374" s="2"/>
      <c r="Y374" s="2"/>
      <c r="Z374" s="2"/>
      <c r="AA374" s="2"/>
      <c r="AB374" s="2"/>
    </row>
    <row r="375" spans="1:28" ht="13.5" customHeight="1">
      <c r="A375" s="2"/>
      <c r="B375" s="2"/>
      <c r="C375" s="50"/>
      <c r="D375" s="2"/>
      <c r="E375" s="2"/>
      <c r="F375" s="50"/>
      <c r="G375" s="50"/>
      <c r="H375" s="2"/>
      <c r="I375" s="2"/>
      <c r="J375" s="2"/>
      <c r="K375" s="2"/>
      <c r="L375" s="2"/>
      <c r="M375" s="2"/>
      <c r="N375" s="2"/>
      <c r="O375" s="2"/>
      <c r="P375" s="2"/>
      <c r="Q375" s="2"/>
      <c r="R375" s="2"/>
      <c r="S375" s="2"/>
      <c r="T375" s="2"/>
      <c r="U375" s="2"/>
      <c r="V375" s="2"/>
      <c r="W375" s="2"/>
      <c r="X375" s="2"/>
      <c r="Y375" s="2"/>
      <c r="Z375" s="2"/>
      <c r="AA375" s="2"/>
      <c r="AB375" s="2"/>
    </row>
    <row r="376" spans="1:28" ht="13.5" customHeight="1">
      <c r="A376" s="2"/>
      <c r="B376" s="2"/>
      <c r="C376" s="50"/>
      <c r="D376" s="2"/>
      <c r="E376" s="2"/>
      <c r="F376" s="50"/>
      <c r="G376" s="50"/>
      <c r="H376" s="2"/>
      <c r="I376" s="2"/>
      <c r="J376" s="2"/>
      <c r="K376" s="2"/>
      <c r="L376" s="2"/>
      <c r="M376" s="2"/>
      <c r="N376" s="2"/>
      <c r="O376" s="2"/>
      <c r="P376" s="2"/>
      <c r="Q376" s="2"/>
      <c r="R376" s="2"/>
      <c r="S376" s="2"/>
      <c r="T376" s="2"/>
      <c r="U376" s="2"/>
      <c r="V376" s="2"/>
      <c r="W376" s="2"/>
      <c r="X376" s="2"/>
      <c r="Y376" s="2"/>
      <c r="Z376" s="2"/>
      <c r="AA376" s="2"/>
      <c r="AB376" s="2"/>
    </row>
    <row r="377" spans="1:28" ht="13.5" customHeight="1">
      <c r="A377" s="2"/>
      <c r="B377" s="2"/>
      <c r="C377" s="50"/>
      <c r="D377" s="2"/>
      <c r="E377" s="2"/>
      <c r="F377" s="50"/>
      <c r="G377" s="50"/>
      <c r="H377" s="2"/>
      <c r="I377" s="2"/>
      <c r="J377" s="2"/>
      <c r="K377" s="2"/>
      <c r="L377" s="2"/>
      <c r="M377" s="2"/>
      <c r="N377" s="2"/>
      <c r="O377" s="2"/>
      <c r="P377" s="2"/>
      <c r="Q377" s="2"/>
      <c r="R377" s="2"/>
      <c r="S377" s="2"/>
      <c r="T377" s="2"/>
      <c r="U377" s="2"/>
      <c r="V377" s="2"/>
      <c r="W377" s="2"/>
      <c r="X377" s="2"/>
      <c r="Y377" s="2"/>
      <c r="Z377" s="2"/>
      <c r="AA377" s="2"/>
      <c r="AB377" s="2"/>
    </row>
    <row r="378" spans="1:28" ht="13.5" customHeight="1">
      <c r="A378" s="2"/>
      <c r="B378" s="2"/>
      <c r="C378" s="50"/>
      <c r="D378" s="2"/>
      <c r="E378" s="2"/>
      <c r="F378" s="50"/>
      <c r="G378" s="50"/>
      <c r="H378" s="2"/>
      <c r="I378" s="2"/>
      <c r="J378" s="2"/>
      <c r="K378" s="2"/>
      <c r="L378" s="2"/>
      <c r="M378" s="2"/>
      <c r="N378" s="2"/>
      <c r="O378" s="2"/>
      <c r="P378" s="2"/>
      <c r="Q378" s="2"/>
      <c r="R378" s="2"/>
      <c r="S378" s="2"/>
      <c r="T378" s="2"/>
      <c r="U378" s="2"/>
      <c r="V378" s="2"/>
      <c r="W378" s="2"/>
      <c r="X378" s="2"/>
      <c r="Y378" s="2"/>
      <c r="Z378" s="2"/>
      <c r="AA378" s="2"/>
      <c r="AB378" s="2"/>
    </row>
    <row r="379" spans="1:28" ht="13.5" customHeight="1">
      <c r="A379" s="2"/>
      <c r="B379" s="2"/>
      <c r="C379" s="50"/>
      <c r="D379" s="2"/>
      <c r="E379" s="2"/>
      <c r="F379" s="50"/>
      <c r="G379" s="50"/>
      <c r="H379" s="2"/>
      <c r="I379" s="2"/>
      <c r="J379" s="2"/>
      <c r="K379" s="2"/>
      <c r="L379" s="2"/>
      <c r="M379" s="2"/>
      <c r="N379" s="2"/>
      <c r="O379" s="2"/>
      <c r="P379" s="2"/>
      <c r="Q379" s="2"/>
      <c r="R379" s="2"/>
      <c r="S379" s="2"/>
      <c r="T379" s="2"/>
      <c r="U379" s="2"/>
      <c r="V379" s="2"/>
      <c r="W379" s="2"/>
      <c r="X379" s="2"/>
      <c r="Y379" s="2"/>
      <c r="Z379" s="2"/>
      <c r="AA379" s="2"/>
      <c r="AB379" s="2"/>
    </row>
    <row r="380" spans="1:28" ht="13.5" customHeight="1">
      <c r="A380" s="2"/>
      <c r="B380" s="2"/>
      <c r="C380" s="50"/>
      <c r="D380" s="2"/>
      <c r="E380" s="2"/>
      <c r="F380" s="50"/>
      <c r="G380" s="50"/>
      <c r="H380" s="2"/>
      <c r="I380" s="2"/>
      <c r="J380" s="2"/>
      <c r="K380" s="2"/>
      <c r="L380" s="2"/>
      <c r="M380" s="2"/>
      <c r="N380" s="2"/>
      <c r="O380" s="2"/>
      <c r="P380" s="2"/>
      <c r="Q380" s="2"/>
      <c r="R380" s="2"/>
      <c r="S380" s="2"/>
      <c r="T380" s="2"/>
      <c r="U380" s="2"/>
      <c r="V380" s="2"/>
      <c r="W380" s="2"/>
      <c r="X380" s="2"/>
      <c r="Y380" s="2"/>
      <c r="Z380" s="2"/>
      <c r="AA380" s="2"/>
      <c r="AB380" s="2"/>
    </row>
    <row r="381" spans="1:28" ht="13.5" customHeight="1">
      <c r="A381" s="2"/>
      <c r="B381" s="2"/>
      <c r="C381" s="50"/>
      <c r="D381" s="2"/>
      <c r="E381" s="2"/>
      <c r="F381" s="50"/>
      <c r="G381" s="50"/>
      <c r="H381" s="2"/>
      <c r="I381" s="2"/>
      <c r="J381" s="2"/>
      <c r="K381" s="2"/>
      <c r="L381" s="2"/>
      <c r="M381" s="2"/>
      <c r="N381" s="2"/>
      <c r="O381" s="2"/>
      <c r="P381" s="2"/>
      <c r="Q381" s="2"/>
      <c r="R381" s="2"/>
      <c r="S381" s="2"/>
      <c r="T381" s="2"/>
      <c r="U381" s="2"/>
      <c r="V381" s="2"/>
      <c r="W381" s="2"/>
      <c r="X381" s="2"/>
      <c r="Y381" s="2"/>
      <c r="Z381" s="2"/>
      <c r="AA381" s="2"/>
      <c r="AB381" s="2"/>
    </row>
    <row r="382" spans="1:28" ht="13.5" customHeight="1">
      <c r="A382" s="2"/>
      <c r="B382" s="2"/>
      <c r="C382" s="50"/>
      <c r="D382" s="2"/>
      <c r="E382" s="2"/>
      <c r="F382" s="50"/>
      <c r="G382" s="50"/>
      <c r="H382" s="2"/>
      <c r="I382" s="2"/>
      <c r="J382" s="2"/>
      <c r="K382" s="2"/>
      <c r="L382" s="2"/>
      <c r="M382" s="2"/>
      <c r="N382" s="2"/>
      <c r="O382" s="2"/>
      <c r="P382" s="2"/>
      <c r="Q382" s="2"/>
      <c r="R382" s="2"/>
      <c r="S382" s="2"/>
      <c r="T382" s="2"/>
      <c r="U382" s="2"/>
      <c r="V382" s="2"/>
      <c r="W382" s="2"/>
      <c r="X382" s="2"/>
      <c r="Y382" s="2"/>
      <c r="Z382" s="2"/>
      <c r="AA382" s="2"/>
      <c r="AB382" s="2"/>
    </row>
    <row r="383" spans="1:28" ht="13.5" customHeight="1">
      <c r="A383" s="2"/>
      <c r="B383" s="2"/>
      <c r="C383" s="50"/>
      <c r="D383" s="2"/>
      <c r="E383" s="2"/>
      <c r="F383" s="50"/>
      <c r="G383" s="50"/>
      <c r="H383" s="2"/>
      <c r="I383" s="2"/>
      <c r="J383" s="2"/>
      <c r="K383" s="2"/>
      <c r="L383" s="2"/>
      <c r="M383" s="2"/>
      <c r="N383" s="2"/>
      <c r="O383" s="2"/>
      <c r="P383" s="2"/>
      <c r="Q383" s="2"/>
      <c r="R383" s="2"/>
      <c r="S383" s="2"/>
      <c r="T383" s="2"/>
      <c r="U383" s="2"/>
      <c r="V383" s="2"/>
      <c r="W383" s="2"/>
      <c r="X383" s="2"/>
      <c r="Y383" s="2"/>
      <c r="Z383" s="2"/>
      <c r="AA383" s="2"/>
      <c r="AB383" s="2"/>
    </row>
    <row r="384" spans="1:28" ht="13.5" customHeight="1">
      <c r="A384" s="2"/>
      <c r="B384" s="2"/>
      <c r="C384" s="50"/>
      <c r="D384" s="2"/>
      <c r="E384" s="2"/>
      <c r="F384" s="50"/>
      <c r="G384" s="50"/>
      <c r="H384" s="2"/>
      <c r="I384" s="2"/>
      <c r="J384" s="2"/>
      <c r="K384" s="2"/>
      <c r="L384" s="2"/>
      <c r="M384" s="2"/>
      <c r="N384" s="2"/>
      <c r="O384" s="2"/>
      <c r="P384" s="2"/>
      <c r="Q384" s="2"/>
      <c r="R384" s="2"/>
      <c r="S384" s="2"/>
      <c r="T384" s="2"/>
      <c r="U384" s="2"/>
      <c r="V384" s="2"/>
      <c r="W384" s="2"/>
      <c r="X384" s="2"/>
      <c r="Y384" s="2"/>
      <c r="Z384" s="2"/>
      <c r="AA384" s="2"/>
      <c r="AB384" s="2"/>
    </row>
    <row r="385" spans="1:28" ht="13.5" customHeight="1">
      <c r="A385" s="2"/>
      <c r="B385" s="2"/>
      <c r="C385" s="50"/>
      <c r="D385" s="2"/>
      <c r="E385" s="2"/>
      <c r="F385" s="50"/>
      <c r="G385" s="50"/>
      <c r="H385" s="2"/>
      <c r="I385" s="2"/>
      <c r="J385" s="2"/>
      <c r="K385" s="2"/>
      <c r="L385" s="2"/>
      <c r="M385" s="2"/>
      <c r="N385" s="2"/>
      <c r="O385" s="2"/>
      <c r="P385" s="2"/>
      <c r="Q385" s="2"/>
      <c r="R385" s="2"/>
      <c r="S385" s="2"/>
      <c r="T385" s="2"/>
      <c r="U385" s="2"/>
      <c r="V385" s="2"/>
      <c r="W385" s="2"/>
      <c r="X385" s="2"/>
      <c r="Y385" s="2"/>
      <c r="Z385" s="2"/>
      <c r="AA385" s="2"/>
      <c r="AB385" s="2"/>
    </row>
    <row r="386" spans="1:28" ht="13.5" customHeight="1">
      <c r="A386" s="2"/>
      <c r="B386" s="2"/>
      <c r="C386" s="50"/>
      <c r="D386" s="2"/>
      <c r="E386" s="2"/>
      <c r="F386" s="50"/>
      <c r="G386" s="50"/>
      <c r="H386" s="2"/>
      <c r="I386" s="2"/>
      <c r="J386" s="2"/>
      <c r="K386" s="2"/>
      <c r="L386" s="2"/>
      <c r="M386" s="2"/>
      <c r="N386" s="2"/>
      <c r="O386" s="2"/>
      <c r="P386" s="2"/>
      <c r="Q386" s="2"/>
      <c r="R386" s="2"/>
      <c r="S386" s="2"/>
      <c r="T386" s="2"/>
      <c r="U386" s="2"/>
      <c r="V386" s="2"/>
      <c r="W386" s="2"/>
      <c r="X386" s="2"/>
      <c r="Y386" s="2"/>
      <c r="Z386" s="2"/>
      <c r="AA386" s="2"/>
      <c r="AB386" s="2"/>
    </row>
    <row r="387" spans="1:28" ht="13.5" customHeight="1">
      <c r="A387" s="2"/>
      <c r="B387" s="2"/>
      <c r="C387" s="50"/>
      <c r="D387" s="2"/>
      <c r="E387" s="2"/>
      <c r="F387" s="50"/>
      <c r="G387" s="50"/>
      <c r="H387" s="2"/>
      <c r="I387" s="2"/>
      <c r="J387" s="2"/>
      <c r="K387" s="2"/>
      <c r="L387" s="2"/>
      <c r="M387" s="2"/>
      <c r="N387" s="2"/>
      <c r="O387" s="2"/>
      <c r="P387" s="2"/>
      <c r="Q387" s="2"/>
      <c r="R387" s="2"/>
      <c r="S387" s="2"/>
      <c r="T387" s="2"/>
      <c r="U387" s="2"/>
      <c r="V387" s="2"/>
      <c r="W387" s="2"/>
      <c r="X387" s="2"/>
      <c r="Y387" s="2"/>
      <c r="Z387" s="2"/>
      <c r="AA387" s="2"/>
      <c r="AB387" s="2"/>
    </row>
    <row r="388" spans="1:28" ht="13.5" customHeight="1">
      <c r="A388" s="2"/>
      <c r="B388" s="2"/>
      <c r="C388" s="50"/>
      <c r="D388" s="2"/>
      <c r="E388" s="2"/>
      <c r="F388" s="50"/>
      <c r="G388" s="50"/>
      <c r="H388" s="2"/>
      <c r="I388" s="2"/>
      <c r="J388" s="2"/>
      <c r="K388" s="2"/>
      <c r="L388" s="2"/>
      <c r="M388" s="2"/>
      <c r="N388" s="2"/>
      <c r="O388" s="2"/>
      <c r="P388" s="2"/>
      <c r="Q388" s="2"/>
      <c r="R388" s="2"/>
      <c r="S388" s="2"/>
      <c r="T388" s="2"/>
      <c r="U388" s="2"/>
      <c r="V388" s="2"/>
      <c r="W388" s="2"/>
      <c r="X388" s="2"/>
      <c r="Y388" s="2"/>
      <c r="Z388" s="2"/>
      <c r="AA388" s="2"/>
      <c r="AB388" s="2"/>
    </row>
    <row r="389" spans="1:28" ht="13.5" customHeight="1">
      <c r="A389" s="2"/>
      <c r="B389" s="2"/>
      <c r="C389" s="50"/>
      <c r="D389" s="2"/>
      <c r="E389" s="2"/>
      <c r="F389" s="50"/>
      <c r="G389" s="50"/>
      <c r="H389" s="2"/>
      <c r="I389" s="2"/>
      <c r="J389" s="2"/>
      <c r="K389" s="2"/>
      <c r="L389" s="2"/>
      <c r="M389" s="2"/>
      <c r="N389" s="2"/>
      <c r="O389" s="2"/>
      <c r="P389" s="2"/>
      <c r="Q389" s="2"/>
      <c r="R389" s="2"/>
      <c r="S389" s="2"/>
      <c r="T389" s="2"/>
      <c r="U389" s="2"/>
      <c r="V389" s="2"/>
      <c r="W389" s="2"/>
      <c r="X389" s="2"/>
      <c r="Y389" s="2"/>
      <c r="Z389" s="2"/>
      <c r="AA389" s="2"/>
      <c r="AB389" s="2"/>
    </row>
    <row r="390" spans="1:28" ht="13.5" customHeight="1">
      <c r="A390" s="2"/>
      <c r="B390" s="2"/>
      <c r="C390" s="50"/>
      <c r="D390" s="2"/>
      <c r="E390" s="2"/>
      <c r="F390" s="50"/>
      <c r="G390" s="50"/>
      <c r="H390" s="2"/>
      <c r="I390" s="2"/>
      <c r="J390" s="2"/>
      <c r="K390" s="2"/>
      <c r="L390" s="2"/>
      <c r="M390" s="2"/>
      <c r="N390" s="2"/>
      <c r="O390" s="2"/>
      <c r="P390" s="2"/>
      <c r="Q390" s="2"/>
      <c r="R390" s="2"/>
      <c r="S390" s="2"/>
      <c r="T390" s="2"/>
      <c r="U390" s="2"/>
      <c r="V390" s="2"/>
      <c r="W390" s="2"/>
      <c r="X390" s="2"/>
      <c r="Y390" s="2"/>
      <c r="Z390" s="2"/>
      <c r="AA390" s="2"/>
      <c r="AB390" s="2"/>
    </row>
    <row r="391" spans="1:28" ht="13.5" customHeight="1">
      <c r="A391" s="2"/>
      <c r="B391" s="2"/>
      <c r="C391" s="50"/>
      <c r="D391" s="2"/>
      <c r="E391" s="2"/>
      <c r="F391" s="50"/>
      <c r="G391" s="50"/>
      <c r="H391" s="2"/>
      <c r="I391" s="2"/>
      <c r="J391" s="2"/>
      <c r="K391" s="2"/>
      <c r="L391" s="2"/>
      <c r="M391" s="2"/>
      <c r="N391" s="2"/>
      <c r="O391" s="2"/>
      <c r="P391" s="2"/>
      <c r="Q391" s="2"/>
      <c r="R391" s="2"/>
      <c r="S391" s="2"/>
      <c r="T391" s="2"/>
      <c r="U391" s="2"/>
      <c r="V391" s="2"/>
      <c r="W391" s="2"/>
      <c r="X391" s="2"/>
      <c r="Y391" s="2"/>
      <c r="Z391" s="2"/>
      <c r="AA391" s="2"/>
      <c r="AB391" s="2"/>
    </row>
    <row r="392" spans="1:28" ht="13.5" customHeight="1">
      <c r="A392" s="2"/>
      <c r="B392" s="2"/>
      <c r="C392" s="50"/>
      <c r="D392" s="2"/>
      <c r="E392" s="2"/>
      <c r="F392" s="50"/>
      <c r="G392" s="50"/>
      <c r="H392" s="2"/>
      <c r="I392" s="2"/>
      <c r="J392" s="2"/>
      <c r="K392" s="2"/>
      <c r="L392" s="2"/>
      <c r="M392" s="2"/>
      <c r="N392" s="2"/>
      <c r="O392" s="2"/>
      <c r="P392" s="2"/>
      <c r="Q392" s="2"/>
      <c r="R392" s="2"/>
      <c r="S392" s="2"/>
      <c r="T392" s="2"/>
      <c r="U392" s="2"/>
      <c r="V392" s="2"/>
      <c r="W392" s="2"/>
      <c r="X392" s="2"/>
      <c r="Y392" s="2"/>
      <c r="Z392" s="2"/>
      <c r="AA392" s="2"/>
      <c r="AB392" s="2"/>
    </row>
    <row r="393" spans="1:28" ht="13.5" customHeight="1">
      <c r="A393" s="2"/>
      <c r="B393" s="2"/>
      <c r="C393" s="50"/>
      <c r="D393" s="2"/>
      <c r="E393" s="2"/>
      <c r="F393" s="50"/>
      <c r="G393" s="50"/>
      <c r="H393" s="2"/>
      <c r="I393" s="2"/>
      <c r="J393" s="2"/>
      <c r="K393" s="2"/>
      <c r="L393" s="2"/>
      <c r="M393" s="2"/>
      <c r="N393" s="2"/>
      <c r="O393" s="2"/>
      <c r="P393" s="2"/>
      <c r="Q393" s="2"/>
      <c r="R393" s="2"/>
      <c r="S393" s="2"/>
      <c r="T393" s="2"/>
      <c r="U393" s="2"/>
      <c r="V393" s="2"/>
      <c r="W393" s="2"/>
      <c r="X393" s="2"/>
      <c r="Y393" s="2"/>
      <c r="Z393" s="2"/>
      <c r="AA393" s="2"/>
      <c r="AB393" s="2"/>
    </row>
    <row r="394" spans="1:28" ht="13.5" customHeight="1">
      <c r="A394" s="2"/>
      <c r="B394" s="2"/>
      <c r="C394" s="50"/>
      <c r="D394" s="2"/>
      <c r="E394" s="2"/>
      <c r="F394" s="50"/>
      <c r="G394" s="50"/>
      <c r="H394" s="2"/>
      <c r="I394" s="2"/>
      <c r="J394" s="2"/>
      <c r="K394" s="2"/>
      <c r="L394" s="2"/>
      <c r="M394" s="2"/>
      <c r="N394" s="2"/>
      <c r="O394" s="2"/>
      <c r="P394" s="2"/>
      <c r="Q394" s="2"/>
      <c r="R394" s="2"/>
      <c r="S394" s="2"/>
      <c r="T394" s="2"/>
      <c r="U394" s="2"/>
      <c r="V394" s="2"/>
      <c r="W394" s="2"/>
      <c r="X394" s="2"/>
      <c r="Y394" s="2"/>
      <c r="Z394" s="2"/>
      <c r="AA394" s="2"/>
      <c r="AB394" s="2"/>
    </row>
    <row r="395" spans="1:28" ht="13.5" customHeight="1">
      <c r="A395" s="2"/>
      <c r="B395" s="2"/>
      <c r="C395" s="50"/>
      <c r="D395" s="2"/>
      <c r="E395" s="2"/>
      <c r="F395" s="50"/>
      <c r="G395" s="50"/>
      <c r="H395" s="2"/>
      <c r="I395" s="2"/>
      <c r="J395" s="2"/>
      <c r="K395" s="2"/>
      <c r="L395" s="2"/>
      <c r="M395" s="2"/>
      <c r="N395" s="2"/>
      <c r="O395" s="2"/>
      <c r="P395" s="2"/>
      <c r="Q395" s="2"/>
      <c r="R395" s="2"/>
      <c r="S395" s="2"/>
      <c r="T395" s="2"/>
      <c r="U395" s="2"/>
      <c r="V395" s="2"/>
      <c r="W395" s="2"/>
      <c r="X395" s="2"/>
      <c r="Y395" s="2"/>
      <c r="Z395" s="2"/>
      <c r="AA395" s="2"/>
      <c r="AB395" s="2"/>
    </row>
    <row r="396" spans="1:28" ht="13.5" customHeight="1">
      <c r="A396" s="2"/>
      <c r="B396" s="2"/>
      <c r="C396" s="50"/>
      <c r="D396" s="2"/>
      <c r="E396" s="2"/>
      <c r="F396" s="50"/>
      <c r="G396" s="50"/>
      <c r="H396" s="2"/>
      <c r="I396" s="2"/>
      <c r="J396" s="2"/>
      <c r="K396" s="2"/>
      <c r="L396" s="2"/>
      <c r="M396" s="2"/>
      <c r="N396" s="2"/>
      <c r="O396" s="2"/>
      <c r="P396" s="2"/>
      <c r="Q396" s="2"/>
      <c r="R396" s="2"/>
      <c r="S396" s="2"/>
      <c r="T396" s="2"/>
      <c r="U396" s="2"/>
      <c r="V396" s="2"/>
      <c r="W396" s="2"/>
      <c r="X396" s="2"/>
      <c r="Y396" s="2"/>
      <c r="Z396" s="2"/>
      <c r="AA396" s="2"/>
      <c r="AB396" s="2"/>
    </row>
    <row r="397" spans="1:28" ht="13.5" customHeight="1">
      <c r="A397" s="2"/>
      <c r="B397" s="2"/>
      <c r="C397" s="50"/>
      <c r="D397" s="2"/>
      <c r="E397" s="2"/>
      <c r="F397" s="50"/>
      <c r="G397" s="50"/>
      <c r="H397" s="2"/>
      <c r="I397" s="2"/>
      <c r="J397" s="2"/>
      <c r="K397" s="2"/>
      <c r="L397" s="2"/>
      <c r="M397" s="2"/>
      <c r="N397" s="2"/>
      <c r="O397" s="2"/>
      <c r="P397" s="2"/>
      <c r="Q397" s="2"/>
      <c r="R397" s="2"/>
      <c r="S397" s="2"/>
      <c r="T397" s="2"/>
      <c r="U397" s="2"/>
      <c r="V397" s="2"/>
      <c r="W397" s="2"/>
      <c r="X397" s="2"/>
      <c r="Y397" s="2"/>
      <c r="Z397" s="2"/>
      <c r="AA397" s="2"/>
      <c r="AB397" s="2"/>
    </row>
    <row r="398" spans="1:28" ht="13.5" customHeight="1">
      <c r="A398" s="2"/>
      <c r="B398" s="2"/>
      <c r="C398" s="50"/>
      <c r="D398" s="2"/>
      <c r="E398" s="2"/>
      <c r="F398" s="50"/>
      <c r="G398" s="50"/>
      <c r="H398" s="2"/>
      <c r="I398" s="2"/>
      <c r="J398" s="2"/>
      <c r="K398" s="2"/>
      <c r="L398" s="2"/>
      <c r="M398" s="2"/>
      <c r="N398" s="2"/>
      <c r="O398" s="2"/>
      <c r="P398" s="2"/>
      <c r="Q398" s="2"/>
      <c r="R398" s="2"/>
      <c r="S398" s="2"/>
      <c r="T398" s="2"/>
      <c r="U398" s="2"/>
      <c r="V398" s="2"/>
      <c r="W398" s="2"/>
      <c r="X398" s="2"/>
      <c r="Y398" s="2"/>
      <c r="Z398" s="2"/>
      <c r="AA398" s="2"/>
      <c r="AB398" s="2"/>
    </row>
    <row r="399" spans="1:28" ht="13.5" customHeight="1">
      <c r="A399" s="2"/>
      <c r="B399" s="2"/>
      <c r="C399" s="50"/>
      <c r="D399" s="2"/>
      <c r="E399" s="2"/>
      <c r="F399" s="50"/>
      <c r="G399" s="50"/>
      <c r="H399" s="2"/>
      <c r="I399" s="2"/>
      <c r="J399" s="2"/>
      <c r="K399" s="2"/>
      <c r="L399" s="2"/>
      <c r="M399" s="2"/>
      <c r="N399" s="2"/>
      <c r="O399" s="2"/>
      <c r="P399" s="2"/>
      <c r="Q399" s="2"/>
      <c r="R399" s="2"/>
      <c r="S399" s="2"/>
      <c r="T399" s="2"/>
      <c r="U399" s="2"/>
      <c r="V399" s="2"/>
      <c r="W399" s="2"/>
      <c r="X399" s="2"/>
      <c r="Y399" s="2"/>
      <c r="Z399" s="2"/>
      <c r="AA399" s="2"/>
      <c r="AB399" s="2"/>
    </row>
    <row r="400" spans="1:28" ht="13.5" customHeight="1">
      <c r="A400" s="2"/>
      <c r="B400" s="2"/>
      <c r="C400" s="50"/>
      <c r="D400" s="2"/>
      <c r="E400" s="2"/>
      <c r="F400" s="50"/>
      <c r="G400" s="50"/>
      <c r="H400" s="2"/>
      <c r="I400" s="2"/>
      <c r="J400" s="2"/>
      <c r="K400" s="2"/>
      <c r="L400" s="2"/>
      <c r="M400" s="2"/>
      <c r="N400" s="2"/>
      <c r="O400" s="2"/>
      <c r="P400" s="2"/>
      <c r="Q400" s="2"/>
      <c r="R400" s="2"/>
      <c r="S400" s="2"/>
      <c r="T400" s="2"/>
      <c r="U400" s="2"/>
      <c r="V400" s="2"/>
      <c r="W400" s="2"/>
      <c r="X400" s="2"/>
      <c r="Y400" s="2"/>
      <c r="Z400" s="2"/>
      <c r="AA400" s="2"/>
      <c r="AB400" s="2"/>
    </row>
    <row r="401" spans="1:28" ht="13.5" customHeight="1">
      <c r="A401" s="2"/>
      <c r="B401" s="2"/>
      <c r="C401" s="50"/>
      <c r="D401" s="2"/>
      <c r="E401" s="2"/>
      <c r="F401" s="50"/>
      <c r="G401" s="50"/>
      <c r="H401" s="2"/>
      <c r="I401" s="2"/>
      <c r="J401" s="2"/>
      <c r="K401" s="2"/>
      <c r="L401" s="2"/>
      <c r="M401" s="2"/>
      <c r="N401" s="2"/>
      <c r="O401" s="2"/>
      <c r="P401" s="2"/>
      <c r="Q401" s="2"/>
      <c r="R401" s="2"/>
      <c r="S401" s="2"/>
      <c r="T401" s="2"/>
      <c r="U401" s="2"/>
      <c r="V401" s="2"/>
      <c r="W401" s="2"/>
      <c r="X401" s="2"/>
      <c r="Y401" s="2"/>
      <c r="Z401" s="2"/>
      <c r="AA401" s="2"/>
      <c r="AB401" s="2"/>
    </row>
    <row r="402" spans="1:28" ht="13.5" customHeight="1">
      <c r="A402" s="2"/>
      <c r="B402" s="2"/>
      <c r="C402" s="50"/>
      <c r="D402" s="2"/>
      <c r="E402" s="2"/>
      <c r="F402" s="50"/>
      <c r="G402" s="50"/>
      <c r="H402" s="2"/>
      <c r="I402" s="2"/>
      <c r="J402" s="2"/>
      <c r="K402" s="2"/>
      <c r="L402" s="2"/>
      <c r="M402" s="2"/>
      <c r="N402" s="2"/>
      <c r="O402" s="2"/>
      <c r="P402" s="2"/>
      <c r="Q402" s="2"/>
      <c r="R402" s="2"/>
      <c r="S402" s="2"/>
      <c r="T402" s="2"/>
      <c r="U402" s="2"/>
      <c r="V402" s="2"/>
      <c r="W402" s="2"/>
      <c r="X402" s="2"/>
      <c r="Y402" s="2"/>
      <c r="Z402" s="2"/>
      <c r="AA402" s="2"/>
      <c r="AB402" s="2"/>
    </row>
    <row r="403" spans="1:28" ht="13.5" customHeight="1">
      <c r="A403" s="2"/>
      <c r="B403" s="2"/>
      <c r="C403" s="50"/>
      <c r="D403" s="2"/>
      <c r="E403" s="2"/>
      <c r="F403" s="50"/>
      <c r="G403" s="50"/>
      <c r="H403" s="2"/>
      <c r="I403" s="2"/>
      <c r="J403" s="2"/>
      <c r="K403" s="2"/>
      <c r="L403" s="2"/>
      <c r="M403" s="2"/>
      <c r="N403" s="2"/>
      <c r="O403" s="2"/>
      <c r="P403" s="2"/>
      <c r="Q403" s="2"/>
      <c r="R403" s="2"/>
      <c r="S403" s="2"/>
      <c r="T403" s="2"/>
      <c r="U403" s="2"/>
      <c r="V403" s="2"/>
      <c r="W403" s="2"/>
      <c r="X403" s="2"/>
      <c r="Y403" s="2"/>
      <c r="Z403" s="2"/>
      <c r="AA403" s="2"/>
      <c r="AB403" s="2"/>
    </row>
    <row r="404" spans="1:28" ht="13.5" customHeight="1">
      <c r="A404" s="2"/>
      <c r="B404" s="2"/>
      <c r="C404" s="50"/>
      <c r="D404" s="2"/>
      <c r="E404" s="2"/>
      <c r="F404" s="50"/>
      <c r="G404" s="50"/>
      <c r="H404" s="2"/>
      <c r="I404" s="2"/>
      <c r="J404" s="2"/>
      <c r="K404" s="2"/>
      <c r="L404" s="2"/>
      <c r="M404" s="2"/>
      <c r="N404" s="2"/>
      <c r="O404" s="2"/>
      <c r="P404" s="2"/>
      <c r="Q404" s="2"/>
      <c r="R404" s="2"/>
      <c r="S404" s="2"/>
      <c r="T404" s="2"/>
      <c r="U404" s="2"/>
      <c r="V404" s="2"/>
      <c r="W404" s="2"/>
      <c r="X404" s="2"/>
      <c r="Y404" s="2"/>
      <c r="Z404" s="2"/>
      <c r="AA404" s="2"/>
      <c r="AB404" s="2"/>
    </row>
    <row r="405" spans="1:28" ht="13.5" customHeight="1">
      <c r="A405" s="2"/>
      <c r="B405" s="2"/>
      <c r="C405" s="50"/>
      <c r="D405" s="2"/>
      <c r="E405" s="2"/>
      <c r="F405" s="50"/>
      <c r="G405" s="50"/>
      <c r="H405" s="2"/>
      <c r="I405" s="2"/>
      <c r="J405" s="2"/>
      <c r="K405" s="2"/>
      <c r="L405" s="2"/>
      <c r="M405" s="2"/>
      <c r="N405" s="2"/>
      <c r="O405" s="2"/>
      <c r="P405" s="2"/>
      <c r="Q405" s="2"/>
      <c r="R405" s="2"/>
      <c r="S405" s="2"/>
      <c r="T405" s="2"/>
      <c r="U405" s="2"/>
      <c r="V405" s="2"/>
      <c r="W405" s="2"/>
      <c r="X405" s="2"/>
      <c r="Y405" s="2"/>
      <c r="Z405" s="2"/>
      <c r="AA405" s="2"/>
      <c r="AB405" s="2"/>
    </row>
    <row r="406" spans="1:28" ht="13.5" customHeight="1">
      <c r="A406" s="2"/>
      <c r="B406" s="2"/>
      <c r="C406" s="50"/>
      <c r="D406" s="2"/>
      <c r="E406" s="2"/>
      <c r="F406" s="50"/>
      <c r="G406" s="50"/>
      <c r="H406" s="2"/>
      <c r="I406" s="2"/>
      <c r="J406" s="2"/>
      <c r="K406" s="2"/>
      <c r="L406" s="2"/>
      <c r="M406" s="2"/>
      <c r="N406" s="2"/>
      <c r="O406" s="2"/>
      <c r="P406" s="2"/>
      <c r="Q406" s="2"/>
      <c r="R406" s="2"/>
      <c r="S406" s="2"/>
      <c r="T406" s="2"/>
      <c r="U406" s="2"/>
      <c r="V406" s="2"/>
      <c r="W406" s="2"/>
      <c r="X406" s="2"/>
      <c r="Y406" s="2"/>
      <c r="Z406" s="2"/>
      <c r="AA406" s="2"/>
      <c r="AB406" s="2"/>
    </row>
    <row r="407" spans="1:28" ht="13.5" customHeight="1">
      <c r="A407" s="2"/>
      <c r="B407" s="2"/>
      <c r="C407" s="50"/>
      <c r="D407" s="2"/>
      <c r="E407" s="2"/>
      <c r="F407" s="50"/>
      <c r="G407" s="50"/>
      <c r="H407" s="2"/>
      <c r="I407" s="2"/>
      <c r="J407" s="2"/>
      <c r="K407" s="2"/>
      <c r="L407" s="2"/>
      <c r="M407" s="2"/>
      <c r="N407" s="2"/>
      <c r="O407" s="2"/>
      <c r="P407" s="2"/>
      <c r="Q407" s="2"/>
      <c r="R407" s="2"/>
      <c r="S407" s="2"/>
      <c r="T407" s="2"/>
      <c r="U407" s="2"/>
      <c r="V407" s="2"/>
      <c r="W407" s="2"/>
      <c r="X407" s="2"/>
      <c r="Y407" s="2"/>
      <c r="Z407" s="2"/>
      <c r="AA407" s="2"/>
      <c r="AB407" s="2"/>
    </row>
    <row r="408" spans="1:28" ht="13.5" customHeight="1">
      <c r="A408" s="2"/>
      <c r="B408" s="2"/>
      <c r="C408" s="50"/>
      <c r="D408" s="2"/>
      <c r="E408" s="2"/>
      <c r="F408" s="50"/>
      <c r="G408" s="50"/>
      <c r="H408" s="2"/>
      <c r="I408" s="2"/>
      <c r="J408" s="2"/>
      <c r="K408" s="2"/>
      <c r="L408" s="2"/>
      <c r="M408" s="2"/>
      <c r="N408" s="2"/>
      <c r="O408" s="2"/>
      <c r="P408" s="2"/>
      <c r="Q408" s="2"/>
      <c r="R408" s="2"/>
      <c r="S408" s="2"/>
      <c r="T408" s="2"/>
      <c r="U408" s="2"/>
      <c r="V408" s="2"/>
      <c r="W408" s="2"/>
      <c r="X408" s="2"/>
      <c r="Y408" s="2"/>
      <c r="Z408" s="2"/>
      <c r="AA408" s="2"/>
      <c r="AB408" s="2"/>
    </row>
    <row r="409" spans="1:28" ht="13.5" customHeight="1">
      <c r="A409" s="2"/>
      <c r="B409" s="2"/>
      <c r="C409" s="50"/>
      <c r="D409" s="2"/>
      <c r="E409" s="2"/>
      <c r="F409" s="50"/>
      <c r="G409" s="50"/>
      <c r="H409" s="2"/>
      <c r="I409" s="2"/>
      <c r="J409" s="2"/>
      <c r="K409" s="2"/>
      <c r="L409" s="2"/>
      <c r="M409" s="2"/>
      <c r="N409" s="2"/>
      <c r="O409" s="2"/>
      <c r="P409" s="2"/>
      <c r="Q409" s="2"/>
      <c r="R409" s="2"/>
      <c r="S409" s="2"/>
      <c r="T409" s="2"/>
      <c r="U409" s="2"/>
      <c r="V409" s="2"/>
      <c r="W409" s="2"/>
      <c r="X409" s="2"/>
      <c r="Y409" s="2"/>
      <c r="Z409" s="2"/>
      <c r="AA409" s="2"/>
      <c r="AB409" s="2"/>
    </row>
    <row r="410" spans="1:28" ht="13.5" customHeight="1">
      <c r="A410" s="2"/>
      <c r="B410" s="2"/>
      <c r="C410" s="50"/>
      <c r="D410" s="2"/>
      <c r="E410" s="2"/>
      <c r="F410" s="50"/>
      <c r="G410" s="50"/>
      <c r="H410" s="2"/>
      <c r="I410" s="2"/>
      <c r="J410" s="2"/>
      <c r="K410" s="2"/>
      <c r="L410" s="2"/>
      <c r="M410" s="2"/>
      <c r="N410" s="2"/>
      <c r="O410" s="2"/>
      <c r="P410" s="2"/>
      <c r="Q410" s="2"/>
      <c r="R410" s="2"/>
      <c r="S410" s="2"/>
      <c r="T410" s="2"/>
      <c r="U410" s="2"/>
      <c r="V410" s="2"/>
      <c r="W410" s="2"/>
      <c r="X410" s="2"/>
      <c r="Y410" s="2"/>
      <c r="Z410" s="2"/>
      <c r="AA410" s="2"/>
      <c r="AB410" s="2"/>
    </row>
    <row r="411" spans="1:28" ht="13.5" customHeight="1">
      <c r="A411" s="2"/>
      <c r="B411" s="2"/>
      <c r="C411" s="50"/>
      <c r="D411" s="2"/>
      <c r="E411" s="2"/>
      <c r="F411" s="50"/>
      <c r="G411" s="50"/>
      <c r="H411" s="2"/>
      <c r="I411" s="2"/>
      <c r="J411" s="2"/>
      <c r="K411" s="2"/>
      <c r="L411" s="2"/>
      <c r="M411" s="2"/>
      <c r="N411" s="2"/>
      <c r="O411" s="2"/>
      <c r="P411" s="2"/>
      <c r="Q411" s="2"/>
      <c r="R411" s="2"/>
      <c r="S411" s="2"/>
      <c r="T411" s="2"/>
      <c r="U411" s="2"/>
      <c r="V411" s="2"/>
      <c r="W411" s="2"/>
      <c r="X411" s="2"/>
      <c r="Y411" s="2"/>
      <c r="Z411" s="2"/>
      <c r="AA411" s="2"/>
      <c r="AB411" s="2"/>
    </row>
    <row r="412" spans="1:28" ht="13.5" customHeight="1">
      <c r="A412" s="2"/>
      <c r="B412" s="2"/>
      <c r="C412" s="50"/>
      <c r="D412" s="2"/>
      <c r="E412" s="2"/>
      <c r="F412" s="50"/>
      <c r="G412" s="50"/>
      <c r="H412" s="2"/>
      <c r="I412" s="2"/>
      <c r="J412" s="2"/>
      <c r="K412" s="2"/>
      <c r="L412" s="2"/>
      <c r="M412" s="2"/>
      <c r="N412" s="2"/>
      <c r="O412" s="2"/>
      <c r="P412" s="2"/>
      <c r="Q412" s="2"/>
      <c r="R412" s="2"/>
      <c r="S412" s="2"/>
      <c r="T412" s="2"/>
      <c r="U412" s="2"/>
      <c r="V412" s="2"/>
      <c r="W412" s="2"/>
      <c r="X412" s="2"/>
      <c r="Y412" s="2"/>
      <c r="Z412" s="2"/>
      <c r="AA412" s="2"/>
      <c r="AB412" s="2"/>
    </row>
    <row r="413" spans="1:28" ht="13.5" customHeight="1">
      <c r="A413" s="2"/>
      <c r="B413" s="2"/>
      <c r="C413" s="50"/>
      <c r="D413" s="2"/>
      <c r="E413" s="2"/>
      <c r="F413" s="50"/>
      <c r="G413" s="50"/>
      <c r="H413" s="2"/>
      <c r="I413" s="2"/>
      <c r="J413" s="2"/>
      <c r="K413" s="2"/>
      <c r="L413" s="2"/>
      <c r="M413" s="2"/>
      <c r="N413" s="2"/>
      <c r="O413" s="2"/>
      <c r="P413" s="2"/>
      <c r="Q413" s="2"/>
      <c r="R413" s="2"/>
      <c r="S413" s="2"/>
      <c r="T413" s="2"/>
      <c r="U413" s="2"/>
      <c r="V413" s="2"/>
      <c r="W413" s="2"/>
      <c r="X413" s="2"/>
      <c r="Y413" s="2"/>
      <c r="Z413" s="2"/>
      <c r="AA413" s="2"/>
      <c r="AB413" s="2"/>
    </row>
    <row r="414" spans="1:28" ht="13.5" customHeight="1">
      <c r="A414" s="2"/>
      <c r="B414" s="2"/>
      <c r="C414" s="50"/>
      <c r="D414" s="2"/>
      <c r="E414" s="2"/>
      <c r="F414" s="50"/>
      <c r="G414" s="50"/>
      <c r="H414" s="2"/>
      <c r="I414" s="2"/>
      <c r="J414" s="2"/>
      <c r="K414" s="2"/>
      <c r="L414" s="2"/>
      <c r="M414" s="2"/>
      <c r="N414" s="2"/>
      <c r="O414" s="2"/>
      <c r="P414" s="2"/>
      <c r="Q414" s="2"/>
      <c r="R414" s="2"/>
      <c r="S414" s="2"/>
      <c r="T414" s="2"/>
      <c r="U414" s="2"/>
      <c r="V414" s="2"/>
      <c r="W414" s="2"/>
      <c r="X414" s="2"/>
      <c r="Y414" s="2"/>
      <c r="Z414" s="2"/>
      <c r="AA414" s="2"/>
      <c r="AB414" s="2"/>
    </row>
    <row r="415" spans="1:28" ht="13.5" customHeight="1">
      <c r="A415" s="2"/>
      <c r="B415" s="2"/>
      <c r="C415" s="50"/>
      <c r="D415" s="2"/>
      <c r="E415" s="2"/>
      <c r="F415" s="50"/>
      <c r="G415" s="50"/>
      <c r="H415" s="2"/>
      <c r="I415" s="2"/>
      <c r="J415" s="2"/>
      <c r="K415" s="2"/>
      <c r="L415" s="2"/>
      <c r="M415" s="2"/>
      <c r="N415" s="2"/>
      <c r="O415" s="2"/>
      <c r="P415" s="2"/>
      <c r="Q415" s="2"/>
      <c r="R415" s="2"/>
      <c r="S415" s="2"/>
      <c r="T415" s="2"/>
      <c r="U415" s="2"/>
      <c r="V415" s="2"/>
      <c r="W415" s="2"/>
      <c r="X415" s="2"/>
      <c r="Y415" s="2"/>
      <c r="Z415" s="2"/>
      <c r="AA415" s="2"/>
      <c r="AB415" s="2"/>
    </row>
    <row r="416" spans="1:28" ht="13.5" customHeight="1">
      <c r="A416" s="2"/>
      <c r="B416" s="2"/>
      <c r="C416" s="50"/>
      <c r="D416" s="2"/>
      <c r="E416" s="2"/>
      <c r="F416" s="50"/>
      <c r="G416" s="50"/>
      <c r="H416" s="2"/>
      <c r="I416" s="2"/>
      <c r="J416" s="2"/>
      <c r="K416" s="2"/>
      <c r="L416" s="2"/>
      <c r="M416" s="2"/>
      <c r="N416" s="2"/>
      <c r="O416" s="2"/>
      <c r="P416" s="2"/>
      <c r="Q416" s="2"/>
      <c r="R416" s="2"/>
      <c r="S416" s="2"/>
      <c r="T416" s="2"/>
      <c r="U416" s="2"/>
      <c r="V416" s="2"/>
      <c r="W416" s="2"/>
      <c r="X416" s="2"/>
      <c r="Y416" s="2"/>
      <c r="Z416" s="2"/>
      <c r="AA416" s="2"/>
      <c r="AB416" s="2"/>
    </row>
    <row r="417" spans="1:28" ht="13.5" customHeight="1">
      <c r="A417" s="2"/>
      <c r="B417" s="2"/>
      <c r="C417" s="50"/>
      <c r="D417" s="2"/>
      <c r="E417" s="2"/>
      <c r="F417" s="50"/>
      <c r="G417" s="50"/>
      <c r="H417" s="2"/>
      <c r="I417" s="2"/>
      <c r="J417" s="2"/>
      <c r="K417" s="2"/>
      <c r="L417" s="2"/>
      <c r="M417" s="2"/>
      <c r="N417" s="2"/>
      <c r="O417" s="2"/>
      <c r="P417" s="2"/>
      <c r="Q417" s="2"/>
      <c r="R417" s="2"/>
      <c r="S417" s="2"/>
      <c r="T417" s="2"/>
      <c r="U417" s="2"/>
      <c r="V417" s="2"/>
      <c r="W417" s="2"/>
      <c r="X417" s="2"/>
      <c r="Y417" s="2"/>
      <c r="Z417" s="2"/>
      <c r="AA417" s="2"/>
      <c r="AB417" s="2"/>
    </row>
    <row r="418" spans="1:28" ht="13.5" customHeight="1">
      <c r="A418" s="2"/>
      <c r="B418" s="2"/>
      <c r="C418" s="50"/>
      <c r="D418" s="2"/>
      <c r="E418" s="2"/>
      <c r="F418" s="50"/>
      <c r="G418" s="50"/>
      <c r="H418" s="2"/>
      <c r="I418" s="2"/>
      <c r="J418" s="2"/>
      <c r="K418" s="2"/>
      <c r="L418" s="2"/>
      <c r="M418" s="2"/>
      <c r="N418" s="2"/>
      <c r="O418" s="2"/>
      <c r="P418" s="2"/>
      <c r="Q418" s="2"/>
      <c r="R418" s="2"/>
      <c r="S418" s="2"/>
      <c r="T418" s="2"/>
      <c r="U418" s="2"/>
      <c r="V418" s="2"/>
      <c r="W418" s="2"/>
      <c r="X418" s="2"/>
      <c r="Y418" s="2"/>
      <c r="Z418" s="2"/>
      <c r="AA418" s="2"/>
      <c r="AB418" s="2"/>
    </row>
    <row r="419" spans="1:28" ht="13.5" customHeight="1">
      <c r="A419" s="2"/>
      <c r="B419" s="2"/>
      <c r="C419" s="50"/>
      <c r="D419" s="2"/>
      <c r="E419" s="2"/>
      <c r="F419" s="50"/>
      <c r="G419" s="50"/>
      <c r="H419" s="2"/>
      <c r="I419" s="2"/>
      <c r="J419" s="2"/>
      <c r="K419" s="2"/>
      <c r="L419" s="2"/>
      <c r="M419" s="2"/>
      <c r="N419" s="2"/>
      <c r="O419" s="2"/>
      <c r="P419" s="2"/>
      <c r="Q419" s="2"/>
      <c r="R419" s="2"/>
      <c r="S419" s="2"/>
      <c r="T419" s="2"/>
      <c r="U419" s="2"/>
      <c r="V419" s="2"/>
      <c r="W419" s="2"/>
      <c r="X419" s="2"/>
      <c r="Y419" s="2"/>
      <c r="Z419" s="2"/>
      <c r="AA419" s="2"/>
      <c r="AB419" s="2"/>
    </row>
    <row r="420" spans="1:28" ht="13.5" customHeight="1">
      <c r="A420" s="2"/>
      <c r="B420" s="2"/>
      <c r="C420" s="50"/>
      <c r="D420" s="2"/>
      <c r="E420" s="2"/>
      <c r="F420" s="50"/>
      <c r="G420" s="50"/>
      <c r="H420" s="2"/>
      <c r="I420" s="2"/>
      <c r="J420" s="2"/>
      <c r="K420" s="2"/>
      <c r="L420" s="2"/>
      <c r="M420" s="2"/>
      <c r="N420" s="2"/>
      <c r="O420" s="2"/>
      <c r="P420" s="2"/>
      <c r="Q420" s="2"/>
      <c r="R420" s="2"/>
      <c r="S420" s="2"/>
      <c r="T420" s="2"/>
      <c r="U420" s="2"/>
      <c r="V420" s="2"/>
      <c r="W420" s="2"/>
      <c r="X420" s="2"/>
      <c r="Y420" s="2"/>
      <c r="Z420" s="2"/>
      <c r="AA420" s="2"/>
      <c r="AB420" s="2"/>
    </row>
    <row r="421" spans="1:28" ht="13.5" customHeight="1">
      <c r="A421" s="2"/>
      <c r="B421" s="2"/>
      <c r="C421" s="50"/>
      <c r="D421" s="2"/>
      <c r="E421" s="2"/>
      <c r="F421" s="50"/>
      <c r="G421" s="50"/>
      <c r="H421" s="2"/>
      <c r="I421" s="2"/>
      <c r="J421" s="2"/>
      <c r="K421" s="2"/>
      <c r="L421" s="2"/>
      <c r="M421" s="2"/>
      <c r="N421" s="2"/>
      <c r="O421" s="2"/>
      <c r="P421" s="2"/>
      <c r="Q421" s="2"/>
      <c r="R421" s="2"/>
      <c r="S421" s="2"/>
      <c r="T421" s="2"/>
      <c r="U421" s="2"/>
      <c r="V421" s="2"/>
      <c r="W421" s="2"/>
      <c r="X421" s="2"/>
      <c r="Y421" s="2"/>
      <c r="Z421" s="2"/>
      <c r="AA421" s="2"/>
      <c r="AB421" s="2"/>
    </row>
    <row r="422" spans="1:28" ht="13.5" customHeight="1">
      <c r="A422" s="2"/>
      <c r="B422" s="2"/>
      <c r="C422" s="50"/>
      <c r="D422" s="2"/>
      <c r="E422" s="2"/>
      <c r="F422" s="50"/>
      <c r="G422" s="50"/>
      <c r="H422" s="2"/>
      <c r="I422" s="2"/>
      <c r="J422" s="2"/>
      <c r="K422" s="2"/>
      <c r="L422" s="2"/>
      <c r="M422" s="2"/>
      <c r="N422" s="2"/>
      <c r="O422" s="2"/>
      <c r="P422" s="2"/>
      <c r="Q422" s="2"/>
      <c r="R422" s="2"/>
      <c r="S422" s="2"/>
      <c r="T422" s="2"/>
      <c r="U422" s="2"/>
      <c r="V422" s="2"/>
      <c r="W422" s="2"/>
      <c r="X422" s="2"/>
      <c r="Y422" s="2"/>
      <c r="Z422" s="2"/>
      <c r="AA422" s="2"/>
      <c r="AB422" s="2"/>
    </row>
    <row r="423" spans="1:28" ht="13.5" customHeight="1">
      <c r="A423" s="2"/>
      <c r="B423" s="2"/>
      <c r="C423" s="50"/>
      <c r="D423" s="2"/>
      <c r="E423" s="2"/>
      <c r="F423" s="50"/>
      <c r="G423" s="50"/>
      <c r="H423" s="2"/>
      <c r="I423" s="2"/>
      <c r="J423" s="2"/>
      <c r="K423" s="2"/>
      <c r="L423" s="2"/>
      <c r="M423" s="2"/>
      <c r="N423" s="2"/>
      <c r="O423" s="2"/>
      <c r="P423" s="2"/>
      <c r="Q423" s="2"/>
      <c r="R423" s="2"/>
      <c r="S423" s="2"/>
      <c r="T423" s="2"/>
      <c r="U423" s="2"/>
      <c r="V423" s="2"/>
      <c r="W423" s="2"/>
      <c r="X423" s="2"/>
      <c r="Y423" s="2"/>
      <c r="Z423" s="2"/>
      <c r="AA423" s="2"/>
      <c r="AB423" s="2"/>
    </row>
    <row r="424" spans="1:28" ht="13.5" customHeight="1">
      <c r="A424" s="2"/>
      <c r="B424" s="2"/>
      <c r="C424" s="50"/>
      <c r="D424" s="2"/>
      <c r="E424" s="2"/>
      <c r="F424" s="50"/>
      <c r="G424" s="50"/>
      <c r="H424" s="2"/>
      <c r="I424" s="2"/>
      <c r="J424" s="2"/>
      <c r="K424" s="2"/>
      <c r="L424" s="2"/>
      <c r="M424" s="2"/>
      <c r="N424" s="2"/>
      <c r="O424" s="2"/>
      <c r="P424" s="2"/>
      <c r="Q424" s="2"/>
      <c r="R424" s="2"/>
      <c r="S424" s="2"/>
      <c r="T424" s="2"/>
      <c r="U424" s="2"/>
      <c r="V424" s="2"/>
      <c r="W424" s="2"/>
      <c r="X424" s="2"/>
      <c r="Y424" s="2"/>
      <c r="Z424" s="2"/>
      <c r="AA424" s="2"/>
      <c r="AB424" s="2"/>
    </row>
    <row r="425" spans="1:28" ht="13.5" customHeight="1">
      <c r="A425" s="2"/>
      <c r="B425" s="2"/>
      <c r="C425" s="50"/>
      <c r="D425" s="2"/>
      <c r="E425" s="2"/>
      <c r="F425" s="50"/>
      <c r="G425" s="50"/>
      <c r="H425" s="2"/>
      <c r="I425" s="2"/>
      <c r="J425" s="2"/>
      <c r="K425" s="2"/>
      <c r="L425" s="2"/>
      <c r="M425" s="2"/>
      <c r="N425" s="2"/>
      <c r="O425" s="2"/>
      <c r="P425" s="2"/>
      <c r="Q425" s="2"/>
      <c r="R425" s="2"/>
      <c r="S425" s="2"/>
      <c r="T425" s="2"/>
      <c r="U425" s="2"/>
      <c r="V425" s="2"/>
      <c r="W425" s="2"/>
      <c r="X425" s="2"/>
      <c r="Y425" s="2"/>
      <c r="Z425" s="2"/>
      <c r="AA425" s="2"/>
      <c r="AB425" s="2"/>
    </row>
    <row r="426" spans="1:28" ht="13.5" customHeight="1">
      <c r="A426" s="2"/>
      <c r="B426" s="2"/>
      <c r="C426" s="50"/>
      <c r="D426" s="2"/>
      <c r="E426" s="2"/>
      <c r="F426" s="50"/>
      <c r="G426" s="50"/>
      <c r="H426" s="2"/>
      <c r="I426" s="2"/>
      <c r="J426" s="2"/>
      <c r="K426" s="2"/>
      <c r="L426" s="2"/>
      <c r="M426" s="2"/>
      <c r="N426" s="2"/>
      <c r="O426" s="2"/>
      <c r="P426" s="2"/>
      <c r="Q426" s="2"/>
      <c r="R426" s="2"/>
      <c r="S426" s="2"/>
      <c r="T426" s="2"/>
      <c r="U426" s="2"/>
      <c r="V426" s="2"/>
      <c r="W426" s="2"/>
      <c r="X426" s="2"/>
      <c r="Y426" s="2"/>
      <c r="Z426" s="2"/>
      <c r="AA426" s="2"/>
      <c r="AB426" s="2"/>
    </row>
    <row r="427" spans="1:28" ht="13.5" customHeight="1">
      <c r="A427" s="2"/>
      <c r="B427" s="2"/>
      <c r="C427" s="50"/>
      <c r="D427" s="2"/>
      <c r="E427" s="2"/>
      <c r="F427" s="50"/>
      <c r="G427" s="50"/>
      <c r="H427" s="2"/>
      <c r="I427" s="2"/>
      <c r="J427" s="2"/>
      <c r="K427" s="2"/>
      <c r="L427" s="2"/>
      <c r="M427" s="2"/>
      <c r="N427" s="2"/>
      <c r="O427" s="2"/>
      <c r="P427" s="2"/>
      <c r="Q427" s="2"/>
      <c r="R427" s="2"/>
      <c r="S427" s="2"/>
      <c r="T427" s="2"/>
      <c r="U427" s="2"/>
      <c r="V427" s="2"/>
      <c r="W427" s="2"/>
      <c r="X427" s="2"/>
      <c r="Y427" s="2"/>
      <c r="Z427" s="2"/>
      <c r="AA427" s="2"/>
      <c r="AB427" s="2"/>
    </row>
    <row r="428" spans="1:28" ht="13.5" customHeight="1">
      <c r="A428" s="2"/>
      <c r="B428" s="2"/>
      <c r="C428" s="50"/>
      <c r="D428" s="2"/>
      <c r="E428" s="2"/>
      <c r="F428" s="50"/>
      <c r="G428" s="50"/>
      <c r="H428" s="2"/>
      <c r="I428" s="2"/>
      <c r="J428" s="2"/>
      <c r="K428" s="2"/>
      <c r="L428" s="2"/>
      <c r="M428" s="2"/>
      <c r="N428" s="2"/>
      <c r="O428" s="2"/>
      <c r="P428" s="2"/>
      <c r="Q428" s="2"/>
      <c r="R428" s="2"/>
      <c r="S428" s="2"/>
      <c r="T428" s="2"/>
      <c r="U428" s="2"/>
      <c r="V428" s="2"/>
      <c r="W428" s="2"/>
      <c r="X428" s="2"/>
      <c r="Y428" s="2"/>
      <c r="Z428" s="2"/>
      <c r="AA428" s="2"/>
      <c r="AB428" s="2"/>
    </row>
    <row r="429" spans="1:28" ht="13.5" customHeight="1">
      <c r="A429" s="2"/>
      <c r="B429" s="2"/>
      <c r="C429" s="50"/>
      <c r="D429" s="2"/>
      <c r="E429" s="2"/>
      <c r="F429" s="50"/>
      <c r="G429" s="50"/>
      <c r="H429" s="2"/>
      <c r="I429" s="2"/>
      <c r="J429" s="2"/>
      <c r="K429" s="2"/>
      <c r="L429" s="2"/>
      <c r="M429" s="2"/>
      <c r="N429" s="2"/>
      <c r="O429" s="2"/>
      <c r="P429" s="2"/>
      <c r="Q429" s="2"/>
      <c r="R429" s="2"/>
      <c r="S429" s="2"/>
      <c r="T429" s="2"/>
      <c r="U429" s="2"/>
      <c r="V429" s="2"/>
      <c r="W429" s="2"/>
      <c r="X429" s="2"/>
      <c r="Y429" s="2"/>
      <c r="Z429" s="2"/>
      <c r="AA429" s="2"/>
      <c r="AB429" s="2"/>
    </row>
    <row r="430" spans="1:28" ht="13.5" customHeight="1">
      <c r="A430" s="2"/>
      <c r="B430" s="2"/>
      <c r="C430" s="50"/>
      <c r="D430" s="2"/>
      <c r="E430" s="2"/>
      <c r="F430" s="50"/>
      <c r="G430" s="50"/>
      <c r="H430" s="2"/>
      <c r="I430" s="2"/>
      <c r="J430" s="2"/>
      <c r="K430" s="2"/>
      <c r="L430" s="2"/>
      <c r="M430" s="2"/>
      <c r="N430" s="2"/>
      <c r="O430" s="2"/>
      <c r="P430" s="2"/>
      <c r="Q430" s="2"/>
      <c r="R430" s="2"/>
      <c r="S430" s="2"/>
      <c r="T430" s="2"/>
      <c r="U430" s="2"/>
      <c r="V430" s="2"/>
      <c r="W430" s="2"/>
      <c r="X430" s="2"/>
      <c r="Y430" s="2"/>
      <c r="Z430" s="2"/>
      <c r="AA430" s="2"/>
      <c r="AB430" s="2"/>
    </row>
    <row r="431" spans="1:28" ht="13.5" customHeight="1">
      <c r="A431" s="2"/>
      <c r="B431" s="2"/>
      <c r="C431" s="50"/>
      <c r="D431" s="2"/>
      <c r="E431" s="2"/>
      <c r="F431" s="50"/>
      <c r="G431" s="50"/>
      <c r="H431" s="2"/>
      <c r="I431" s="2"/>
      <c r="J431" s="2"/>
      <c r="K431" s="2"/>
      <c r="L431" s="2"/>
      <c r="M431" s="2"/>
      <c r="N431" s="2"/>
      <c r="O431" s="2"/>
      <c r="P431" s="2"/>
      <c r="Q431" s="2"/>
      <c r="R431" s="2"/>
      <c r="S431" s="2"/>
      <c r="T431" s="2"/>
      <c r="U431" s="2"/>
      <c r="V431" s="2"/>
      <c r="W431" s="2"/>
      <c r="X431" s="2"/>
      <c r="Y431" s="2"/>
      <c r="Z431" s="2"/>
      <c r="AA431" s="2"/>
      <c r="AB431" s="2"/>
    </row>
    <row r="432" spans="1:28" ht="13.5" customHeight="1">
      <c r="A432" s="2"/>
      <c r="B432" s="2"/>
      <c r="C432" s="50"/>
      <c r="D432" s="2"/>
      <c r="E432" s="2"/>
      <c r="F432" s="50"/>
      <c r="G432" s="50"/>
      <c r="H432" s="2"/>
      <c r="I432" s="2"/>
      <c r="J432" s="2"/>
      <c r="K432" s="2"/>
      <c r="L432" s="2"/>
      <c r="M432" s="2"/>
      <c r="N432" s="2"/>
      <c r="O432" s="2"/>
      <c r="P432" s="2"/>
      <c r="Q432" s="2"/>
      <c r="R432" s="2"/>
      <c r="S432" s="2"/>
      <c r="T432" s="2"/>
      <c r="U432" s="2"/>
      <c r="V432" s="2"/>
      <c r="W432" s="2"/>
      <c r="X432" s="2"/>
      <c r="Y432" s="2"/>
      <c r="Z432" s="2"/>
      <c r="AA432" s="2"/>
      <c r="AB432" s="2"/>
    </row>
    <row r="433" spans="1:28" ht="13.5" customHeight="1">
      <c r="A433" s="2"/>
      <c r="B433" s="2"/>
      <c r="C433" s="50"/>
      <c r="D433" s="2"/>
      <c r="E433" s="2"/>
      <c r="F433" s="50"/>
      <c r="G433" s="50"/>
      <c r="H433" s="2"/>
      <c r="I433" s="2"/>
      <c r="J433" s="2"/>
      <c r="K433" s="2"/>
      <c r="L433" s="2"/>
      <c r="M433" s="2"/>
      <c r="N433" s="2"/>
      <c r="O433" s="2"/>
      <c r="P433" s="2"/>
      <c r="Q433" s="2"/>
      <c r="R433" s="2"/>
      <c r="S433" s="2"/>
      <c r="T433" s="2"/>
      <c r="U433" s="2"/>
      <c r="V433" s="2"/>
      <c r="W433" s="2"/>
      <c r="X433" s="2"/>
      <c r="Y433" s="2"/>
      <c r="Z433" s="2"/>
      <c r="AA433" s="2"/>
      <c r="AB433" s="2"/>
    </row>
    <row r="434" spans="1:28" ht="13.5" customHeight="1">
      <c r="A434" s="2"/>
      <c r="B434" s="2"/>
      <c r="C434" s="50"/>
      <c r="D434" s="2"/>
      <c r="E434" s="2"/>
      <c r="F434" s="50"/>
      <c r="G434" s="50"/>
      <c r="H434" s="2"/>
      <c r="I434" s="2"/>
      <c r="J434" s="2"/>
      <c r="K434" s="2"/>
      <c r="L434" s="2"/>
      <c r="M434" s="2"/>
      <c r="N434" s="2"/>
      <c r="O434" s="2"/>
      <c r="P434" s="2"/>
      <c r="Q434" s="2"/>
      <c r="R434" s="2"/>
      <c r="S434" s="2"/>
      <c r="T434" s="2"/>
      <c r="U434" s="2"/>
      <c r="V434" s="2"/>
      <c r="W434" s="2"/>
      <c r="X434" s="2"/>
      <c r="Y434" s="2"/>
      <c r="Z434" s="2"/>
      <c r="AA434" s="2"/>
      <c r="AB434" s="2"/>
    </row>
    <row r="435" spans="1:28" ht="13.5" customHeight="1">
      <c r="A435" s="2"/>
      <c r="B435" s="2"/>
      <c r="C435" s="50"/>
      <c r="D435" s="2"/>
      <c r="E435" s="2"/>
      <c r="F435" s="50"/>
      <c r="G435" s="50"/>
      <c r="H435" s="2"/>
      <c r="I435" s="2"/>
      <c r="J435" s="2"/>
      <c r="K435" s="2"/>
      <c r="L435" s="2"/>
      <c r="M435" s="2"/>
      <c r="N435" s="2"/>
      <c r="O435" s="2"/>
      <c r="P435" s="2"/>
      <c r="Q435" s="2"/>
      <c r="R435" s="2"/>
      <c r="S435" s="2"/>
      <c r="T435" s="2"/>
      <c r="U435" s="2"/>
      <c r="V435" s="2"/>
      <c r="W435" s="2"/>
      <c r="X435" s="2"/>
      <c r="Y435" s="2"/>
      <c r="Z435" s="2"/>
      <c r="AA435" s="2"/>
      <c r="AB435" s="2"/>
    </row>
    <row r="436" spans="1:28" ht="13.5" customHeight="1">
      <c r="A436" s="2"/>
      <c r="B436" s="2"/>
      <c r="C436" s="50"/>
      <c r="D436" s="2"/>
      <c r="E436" s="2"/>
      <c r="F436" s="50"/>
      <c r="G436" s="50"/>
      <c r="H436" s="2"/>
      <c r="I436" s="2"/>
      <c r="J436" s="2"/>
      <c r="K436" s="2"/>
      <c r="L436" s="2"/>
      <c r="M436" s="2"/>
      <c r="N436" s="2"/>
      <c r="O436" s="2"/>
      <c r="P436" s="2"/>
      <c r="Q436" s="2"/>
      <c r="R436" s="2"/>
      <c r="S436" s="2"/>
      <c r="T436" s="2"/>
      <c r="U436" s="2"/>
      <c r="V436" s="2"/>
      <c r="W436" s="2"/>
      <c r="X436" s="2"/>
      <c r="Y436" s="2"/>
      <c r="Z436" s="2"/>
      <c r="AA436" s="2"/>
      <c r="AB436" s="2"/>
    </row>
    <row r="437" spans="1:28" ht="13.5" customHeight="1">
      <c r="A437" s="2"/>
      <c r="B437" s="2"/>
      <c r="C437" s="50"/>
      <c r="D437" s="2"/>
      <c r="E437" s="2"/>
      <c r="F437" s="50"/>
      <c r="G437" s="50"/>
      <c r="H437" s="2"/>
      <c r="I437" s="2"/>
      <c r="J437" s="2"/>
      <c r="K437" s="2"/>
      <c r="L437" s="2"/>
      <c r="M437" s="2"/>
      <c r="N437" s="2"/>
      <c r="O437" s="2"/>
      <c r="P437" s="2"/>
      <c r="Q437" s="2"/>
      <c r="R437" s="2"/>
      <c r="S437" s="2"/>
      <c r="T437" s="2"/>
      <c r="U437" s="2"/>
      <c r="V437" s="2"/>
      <c r="W437" s="2"/>
      <c r="X437" s="2"/>
      <c r="Y437" s="2"/>
      <c r="Z437" s="2"/>
      <c r="AA437" s="2"/>
      <c r="AB437" s="2"/>
    </row>
    <row r="438" spans="1:28" ht="13.5" customHeight="1">
      <c r="A438" s="2"/>
      <c r="B438" s="2"/>
      <c r="C438" s="50"/>
      <c r="D438" s="2"/>
      <c r="E438" s="2"/>
      <c r="F438" s="50"/>
      <c r="G438" s="50"/>
      <c r="H438" s="2"/>
      <c r="I438" s="2"/>
      <c r="J438" s="2"/>
      <c r="K438" s="2"/>
      <c r="L438" s="2"/>
      <c r="M438" s="2"/>
      <c r="N438" s="2"/>
      <c r="O438" s="2"/>
      <c r="P438" s="2"/>
      <c r="Q438" s="2"/>
      <c r="R438" s="2"/>
      <c r="S438" s="2"/>
      <c r="T438" s="2"/>
      <c r="U438" s="2"/>
      <c r="V438" s="2"/>
      <c r="W438" s="2"/>
      <c r="X438" s="2"/>
      <c r="Y438" s="2"/>
      <c r="Z438" s="2"/>
      <c r="AA438" s="2"/>
      <c r="AB438" s="2"/>
    </row>
    <row r="439" spans="1:28" ht="13.5" customHeight="1">
      <c r="A439" s="2"/>
      <c r="B439" s="2"/>
      <c r="C439" s="50"/>
      <c r="D439" s="2"/>
      <c r="E439" s="2"/>
      <c r="F439" s="50"/>
      <c r="G439" s="50"/>
      <c r="H439" s="2"/>
      <c r="I439" s="2"/>
      <c r="J439" s="2"/>
      <c r="K439" s="2"/>
      <c r="L439" s="2"/>
      <c r="M439" s="2"/>
      <c r="N439" s="2"/>
      <c r="O439" s="2"/>
      <c r="P439" s="2"/>
      <c r="Q439" s="2"/>
      <c r="R439" s="2"/>
      <c r="S439" s="2"/>
      <c r="T439" s="2"/>
      <c r="U439" s="2"/>
      <c r="V439" s="2"/>
      <c r="W439" s="2"/>
      <c r="X439" s="2"/>
      <c r="Y439" s="2"/>
      <c r="Z439" s="2"/>
      <c r="AA439" s="2"/>
      <c r="AB439" s="2"/>
    </row>
    <row r="440" spans="1:28" ht="13.5" customHeight="1">
      <c r="A440" s="2"/>
      <c r="B440" s="2"/>
      <c r="C440" s="50"/>
      <c r="D440" s="2"/>
      <c r="E440" s="2"/>
      <c r="F440" s="50"/>
      <c r="G440" s="50"/>
      <c r="H440" s="2"/>
      <c r="I440" s="2"/>
      <c r="J440" s="2"/>
      <c r="K440" s="2"/>
      <c r="L440" s="2"/>
      <c r="M440" s="2"/>
      <c r="N440" s="2"/>
      <c r="O440" s="2"/>
      <c r="P440" s="2"/>
      <c r="Q440" s="2"/>
      <c r="R440" s="2"/>
      <c r="S440" s="2"/>
      <c r="T440" s="2"/>
      <c r="U440" s="2"/>
      <c r="V440" s="2"/>
      <c r="W440" s="2"/>
      <c r="X440" s="2"/>
      <c r="Y440" s="2"/>
      <c r="Z440" s="2"/>
      <c r="AA440" s="2"/>
      <c r="AB440" s="2"/>
    </row>
    <row r="441" spans="1:28" ht="13.5" customHeight="1">
      <c r="A441" s="2"/>
      <c r="B441" s="2"/>
      <c r="C441" s="50"/>
      <c r="D441" s="2"/>
      <c r="E441" s="2"/>
      <c r="F441" s="50"/>
      <c r="G441" s="50"/>
      <c r="H441" s="2"/>
      <c r="I441" s="2"/>
      <c r="J441" s="2"/>
      <c r="K441" s="2"/>
      <c r="L441" s="2"/>
      <c r="M441" s="2"/>
      <c r="N441" s="2"/>
      <c r="O441" s="2"/>
      <c r="P441" s="2"/>
      <c r="Q441" s="2"/>
      <c r="R441" s="2"/>
      <c r="S441" s="2"/>
      <c r="T441" s="2"/>
      <c r="U441" s="2"/>
      <c r="V441" s="2"/>
      <c r="W441" s="2"/>
      <c r="X441" s="2"/>
      <c r="Y441" s="2"/>
      <c r="Z441" s="2"/>
      <c r="AA441" s="2"/>
      <c r="AB441" s="2"/>
    </row>
    <row r="442" spans="1:28" ht="13.5" customHeight="1">
      <c r="A442" s="2"/>
      <c r="B442" s="2"/>
      <c r="C442" s="50"/>
      <c r="D442" s="2"/>
      <c r="E442" s="2"/>
      <c r="F442" s="50"/>
      <c r="G442" s="50"/>
      <c r="H442" s="2"/>
      <c r="I442" s="2"/>
      <c r="J442" s="2"/>
      <c r="K442" s="2"/>
      <c r="L442" s="2"/>
      <c r="M442" s="2"/>
      <c r="N442" s="2"/>
      <c r="O442" s="2"/>
      <c r="P442" s="2"/>
      <c r="Q442" s="2"/>
      <c r="R442" s="2"/>
      <c r="S442" s="2"/>
      <c r="T442" s="2"/>
      <c r="U442" s="2"/>
      <c r="V442" s="2"/>
      <c r="W442" s="2"/>
      <c r="X442" s="2"/>
      <c r="Y442" s="2"/>
      <c r="Z442" s="2"/>
      <c r="AA442" s="2"/>
      <c r="AB442" s="2"/>
    </row>
    <row r="443" spans="1:28" ht="13.5" customHeight="1">
      <c r="A443" s="2"/>
      <c r="B443" s="2"/>
      <c r="C443" s="50"/>
      <c r="D443" s="2"/>
      <c r="E443" s="2"/>
      <c r="F443" s="50"/>
      <c r="G443" s="50"/>
      <c r="H443" s="2"/>
      <c r="I443" s="2"/>
      <c r="J443" s="2"/>
      <c r="K443" s="2"/>
      <c r="L443" s="2"/>
      <c r="M443" s="2"/>
      <c r="N443" s="2"/>
      <c r="O443" s="2"/>
      <c r="P443" s="2"/>
      <c r="Q443" s="2"/>
      <c r="R443" s="2"/>
      <c r="S443" s="2"/>
      <c r="T443" s="2"/>
      <c r="U443" s="2"/>
      <c r="V443" s="2"/>
      <c r="W443" s="2"/>
      <c r="X443" s="2"/>
      <c r="Y443" s="2"/>
      <c r="Z443" s="2"/>
      <c r="AA443" s="2"/>
      <c r="AB443" s="2"/>
    </row>
    <row r="444" spans="1:28" ht="13.5" customHeight="1">
      <c r="A444" s="2"/>
      <c r="B444" s="2"/>
      <c r="C444" s="50"/>
      <c r="D444" s="2"/>
      <c r="E444" s="2"/>
      <c r="F444" s="50"/>
      <c r="G444" s="50"/>
      <c r="H444" s="2"/>
      <c r="I444" s="2"/>
      <c r="J444" s="2"/>
      <c r="K444" s="2"/>
      <c r="L444" s="2"/>
      <c r="M444" s="2"/>
      <c r="N444" s="2"/>
      <c r="O444" s="2"/>
      <c r="P444" s="2"/>
      <c r="Q444" s="2"/>
      <c r="R444" s="2"/>
      <c r="S444" s="2"/>
      <c r="T444" s="2"/>
      <c r="U444" s="2"/>
      <c r="V444" s="2"/>
      <c r="W444" s="2"/>
      <c r="X444" s="2"/>
      <c r="Y444" s="2"/>
      <c r="Z444" s="2"/>
      <c r="AA444" s="2"/>
      <c r="AB444" s="2"/>
    </row>
    <row r="445" spans="1:28" ht="13.5" customHeight="1">
      <c r="A445" s="2"/>
      <c r="B445" s="2"/>
      <c r="C445" s="50"/>
      <c r="D445" s="2"/>
      <c r="E445" s="2"/>
      <c r="F445" s="50"/>
      <c r="G445" s="50"/>
      <c r="H445" s="2"/>
      <c r="I445" s="2"/>
      <c r="J445" s="2"/>
      <c r="K445" s="2"/>
      <c r="L445" s="2"/>
      <c r="M445" s="2"/>
      <c r="N445" s="2"/>
      <c r="O445" s="2"/>
      <c r="P445" s="2"/>
      <c r="Q445" s="2"/>
      <c r="R445" s="2"/>
      <c r="S445" s="2"/>
      <c r="T445" s="2"/>
      <c r="U445" s="2"/>
      <c r="V445" s="2"/>
      <c r="W445" s="2"/>
      <c r="X445" s="2"/>
      <c r="Y445" s="2"/>
      <c r="Z445" s="2"/>
      <c r="AA445" s="2"/>
      <c r="AB445" s="2"/>
    </row>
    <row r="446" spans="1:28" ht="13.5" customHeight="1">
      <c r="A446" s="2"/>
      <c r="B446" s="2"/>
      <c r="C446" s="50"/>
      <c r="D446" s="2"/>
      <c r="E446" s="2"/>
      <c r="F446" s="50"/>
      <c r="G446" s="50"/>
      <c r="H446" s="2"/>
      <c r="I446" s="2"/>
      <c r="J446" s="2"/>
      <c r="K446" s="2"/>
      <c r="L446" s="2"/>
      <c r="M446" s="2"/>
      <c r="N446" s="2"/>
      <c r="O446" s="2"/>
      <c r="P446" s="2"/>
      <c r="Q446" s="2"/>
      <c r="R446" s="2"/>
      <c r="S446" s="2"/>
      <c r="T446" s="2"/>
      <c r="U446" s="2"/>
      <c r="V446" s="2"/>
      <c r="W446" s="2"/>
      <c r="X446" s="2"/>
      <c r="Y446" s="2"/>
      <c r="Z446" s="2"/>
      <c r="AA446" s="2"/>
      <c r="AB446" s="2"/>
    </row>
    <row r="447" spans="1:28" ht="13.5" customHeight="1">
      <c r="A447" s="2"/>
      <c r="B447" s="2"/>
      <c r="C447" s="50"/>
      <c r="D447" s="2"/>
      <c r="E447" s="2"/>
      <c r="F447" s="50"/>
      <c r="G447" s="50"/>
      <c r="H447" s="2"/>
      <c r="I447" s="2"/>
      <c r="J447" s="2"/>
      <c r="K447" s="2"/>
      <c r="L447" s="2"/>
      <c r="M447" s="2"/>
      <c r="N447" s="2"/>
      <c r="O447" s="2"/>
      <c r="P447" s="2"/>
      <c r="Q447" s="2"/>
      <c r="R447" s="2"/>
      <c r="S447" s="2"/>
      <c r="T447" s="2"/>
      <c r="U447" s="2"/>
      <c r="V447" s="2"/>
      <c r="W447" s="2"/>
      <c r="X447" s="2"/>
      <c r="Y447" s="2"/>
      <c r="Z447" s="2"/>
      <c r="AA447" s="2"/>
      <c r="AB447" s="2"/>
    </row>
    <row r="448" spans="1:28" ht="13.5" customHeight="1">
      <c r="A448" s="2"/>
      <c r="B448" s="2"/>
      <c r="C448" s="50"/>
      <c r="D448" s="2"/>
      <c r="E448" s="2"/>
      <c r="F448" s="50"/>
      <c r="G448" s="50"/>
      <c r="H448" s="2"/>
      <c r="I448" s="2"/>
      <c r="J448" s="2"/>
      <c r="K448" s="2"/>
      <c r="L448" s="2"/>
      <c r="M448" s="2"/>
      <c r="N448" s="2"/>
      <c r="O448" s="2"/>
      <c r="P448" s="2"/>
      <c r="Q448" s="2"/>
      <c r="R448" s="2"/>
      <c r="S448" s="2"/>
      <c r="T448" s="2"/>
      <c r="U448" s="2"/>
      <c r="V448" s="2"/>
      <c r="W448" s="2"/>
      <c r="X448" s="2"/>
      <c r="Y448" s="2"/>
      <c r="Z448" s="2"/>
      <c r="AA448" s="2"/>
      <c r="AB448" s="2"/>
    </row>
    <row r="449" spans="1:28" ht="13.5" customHeight="1">
      <c r="A449" s="2"/>
      <c r="B449" s="2"/>
      <c r="C449" s="50"/>
      <c r="D449" s="2"/>
      <c r="E449" s="2"/>
      <c r="F449" s="50"/>
      <c r="G449" s="50"/>
      <c r="H449" s="2"/>
      <c r="I449" s="2"/>
      <c r="J449" s="2"/>
      <c r="K449" s="2"/>
      <c r="L449" s="2"/>
      <c r="M449" s="2"/>
      <c r="N449" s="2"/>
      <c r="O449" s="2"/>
      <c r="P449" s="2"/>
      <c r="Q449" s="2"/>
      <c r="R449" s="2"/>
      <c r="S449" s="2"/>
      <c r="T449" s="2"/>
      <c r="U449" s="2"/>
      <c r="V449" s="2"/>
      <c r="W449" s="2"/>
      <c r="X449" s="2"/>
      <c r="Y449" s="2"/>
      <c r="Z449" s="2"/>
      <c r="AA449" s="2"/>
      <c r="AB449" s="2"/>
    </row>
    <row r="450" spans="1:28" ht="13.5" customHeight="1">
      <c r="A450" s="2"/>
      <c r="B450" s="2"/>
      <c r="C450" s="50"/>
      <c r="D450" s="2"/>
      <c r="E450" s="2"/>
      <c r="F450" s="50"/>
      <c r="G450" s="50"/>
      <c r="H450" s="2"/>
      <c r="I450" s="2"/>
      <c r="J450" s="2"/>
      <c r="K450" s="2"/>
      <c r="L450" s="2"/>
      <c r="M450" s="2"/>
      <c r="N450" s="2"/>
      <c r="O450" s="2"/>
      <c r="P450" s="2"/>
      <c r="Q450" s="2"/>
      <c r="R450" s="2"/>
      <c r="S450" s="2"/>
      <c r="T450" s="2"/>
      <c r="U450" s="2"/>
      <c r="V450" s="2"/>
      <c r="W450" s="2"/>
      <c r="X450" s="2"/>
      <c r="Y450" s="2"/>
      <c r="Z450" s="2"/>
      <c r="AA450" s="2"/>
      <c r="AB450" s="2"/>
    </row>
    <row r="451" spans="1:28" ht="13.5" customHeight="1">
      <c r="A451" s="2"/>
      <c r="B451" s="2"/>
      <c r="C451" s="50"/>
      <c r="D451" s="2"/>
      <c r="E451" s="2"/>
      <c r="F451" s="50"/>
      <c r="G451" s="50"/>
      <c r="H451" s="2"/>
      <c r="I451" s="2"/>
      <c r="J451" s="2"/>
      <c r="K451" s="2"/>
      <c r="L451" s="2"/>
      <c r="M451" s="2"/>
      <c r="N451" s="2"/>
      <c r="O451" s="2"/>
      <c r="P451" s="2"/>
      <c r="Q451" s="2"/>
      <c r="R451" s="2"/>
      <c r="S451" s="2"/>
      <c r="T451" s="2"/>
      <c r="U451" s="2"/>
      <c r="V451" s="2"/>
      <c r="W451" s="2"/>
      <c r="X451" s="2"/>
      <c r="Y451" s="2"/>
      <c r="Z451" s="2"/>
      <c r="AA451" s="2"/>
      <c r="AB451" s="2"/>
    </row>
    <row r="452" spans="1:28" ht="13.5" customHeight="1">
      <c r="A452" s="2"/>
      <c r="B452" s="2"/>
      <c r="C452" s="50"/>
      <c r="D452" s="2"/>
      <c r="E452" s="2"/>
      <c r="F452" s="50"/>
      <c r="G452" s="50"/>
      <c r="H452" s="2"/>
      <c r="I452" s="2"/>
      <c r="J452" s="2"/>
      <c r="K452" s="2"/>
      <c r="L452" s="2"/>
      <c r="M452" s="2"/>
      <c r="N452" s="2"/>
      <c r="O452" s="2"/>
      <c r="P452" s="2"/>
      <c r="Q452" s="2"/>
      <c r="R452" s="2"/>
      <c r="S452" s="2"/>
      <c r="T452" s="2"/>
      <c r="U452" s="2"/>
      <c r="V452" s="2"/>
      <c r="W452" s="2"/>
      <c r="X452" s="2"/>
      <c r="Y452" s="2"/>
      <c r="Z452" s="2"/>
      <c r="AA452" s="2"/>
      <c r="AB452" s="2"/>
    </row>
    <row r="453" spans="1:28" ht="13.5" customHeight="1">
      <c r="A453" s="2"/>
      <c r="B453" s="2"/>
      <c r="C453" s="50"/>
      <c r="D453" s="2"/>
      <c r="E453" s="2"/>
      <c r="F453" s="50"/>
      <c r="G453" s="50"/>
      <c r="H453" s="2"/>
      <c r="I453" s="2"/>
      <c r="J453" s="2"/>
      <c r="K453" s="2"/>
      <c r="L453" s="2"/>
      <c r="M453" s="2"/>
      <c r="N453" s="2"/>
      <c r="O453" s="2"/>
      <c r="P453" s="2"/>
      <c r="Q453" s="2"/>
      <c r="R453" s="2"/>
      <c r="S453" s="2"/>
      <c r="T453" s="2"/>
      <c r="U453" s="2"/>
      <c r="V453" s="2"/>
      <c r="W453" s="2"/>
      <c r="X453" s="2"/>
      <c r="Y453" s="2"/>
      <c r="Z453" s="2"/>
      <c r="AA453" s="2"/>
      <c r="AB453" s="2"/>
    </row>
    <row r="454" spans="1:28" ht="13.5" customHeight="1">
      <c r="A454" s="2"/>
      <c r="B454" s="2"/>
      <c r="C454" s="50"/>
      <c r="D454" s="2"/>
      <c r="E454" s="2"/>
      <c r="F454" s="50"/>
      <c r="G454" s="50"/>
      <c r="H454" s="2"/>
      <c r="I454" s="2"/>
      <c r="J454" s="2"/>
      <c r="K454" s="2"/>
      <c r="L454" s="2"/>
      <c r="M454" s="2"/>
      <c r="N454" s="2"/>
      <c r="O454" s="2"/>
      <c r="P454" s="2"/>
      <c r="Q454" s="2"/>
      <c r="R454" s="2"/>
      <c r="S454" s="2"/>
      <c r="T454" s="2"/>
      <c r="U454" s="2"/>
      <c r="V454" s="2"/>
      <c r="W454" s="2"/>
      <c r="X454" s="2"/>
      <c r="Y454" s="2"/>
      <c r="Z454" s="2"/>
      <c r="AA454" s="2"/>
      <c r="AB454" s="2"/>
    </row>
    <row r="455" spans="1:28" ht="13.5" customHeight="1">
      <c r="A455" s="2"/>
      <c r="B455" s="2"/>
      <c r="C455" s="50"/>
      <c r="D455" s="2"/>
      <c r="E455" s="2"/>
      <c r="F455" s="50"/>
      <c r="G455" s="50"/>
      <c r="H455" s="2"/>
      <c r="I455" s="2"/>
      <c r="J455" s="2"/>
      <c r="K455" s="2"/>
      <c r="L455" s="2"/>
      <c r="M455" s="2"/>
      <c r="N455" s="2"/>
      <c r="O455" s="2"/>
      <c r="P455" s="2"/>
      <c r="Q455" s="2"/>
      <c r="R455" s="2"/>
      <c r="S455" s="2"/>
      <c r="T455" s="2"/>
      <c r="U455" s="2"/>
      <c r="V455" s="2"/>
      <c r="W455" s="2"/>
      <c r="X455" s="2"/>
      <c r="Y455" s="2"/>
      <c r="Z455" s="2"/>
      <c r="AA455" s="2"/>
      <c r="AB455" s="2"/>
    </row>
    <row r="456" spans="1:28" ht="13.5" customHeight="1">
      <c r="A456" s="2"/>
      <c r="B456" s="2"/>
      <c r="C456" s="50"/>
      <c r="D456" s="2"/>
      <c r="E456" s="2"/>
      <c r="F456" s="50"/>
      <c r="G456" s="50"/>
      <c r="H456" s="2"/>
      <c r="I456" s="2"/>
      <c r="J456" s="2"/>
      <c r="K456" s="2"/>
      <c r="L456" s="2"/>
      <c r="M456" s="2"/>
      <c r="N456" s="2"/>
      <c r="O456" s="2"/>
      <c r="P456" s="2"/>
      <c r="Q456" s="2"/>
      <c r="R456" s="2"/>
      <c r="S456" s="2"/>
      <c r="T456" s="2"/>
      <c r="U456" s="2"/>
      <c r="V456" s="2"/>
      <c r="W456" s="2"/>
      <c r="X456" s="2"/>
      <c r="Y456" s="2"/>
      <c r="Z456" s="2"/>
      <c r="AA456" s="2"/>
      <c r="AB456" s="2"/>
    </row>
    <row r="457" spans="1:28" ht="13.5" customHeight="1">
      <c r="A457" s="2"/>
      <c r="B457" s="2"/>
      <c r="C457" s="50"/>
      <c r="D457" s="2"/>
      <c r="E457" s="2"/>
      <c r="F457" s="50"/>
      <c r="G457" s="50"/>
      <c r="H457" s="2"/>
      <c r="I457" s="2"/>
      <c r="J457" s="2"/>
      <c r="K457" s="2"/>
      <c r="L457" s="2"/>
      <c r="M457" s="2"/>
      <c r="N457" s="2"/>
      <c r="O457" s="2"/>
      <c r="P457" s="2"/>
      <c r="Q457" s="2"/>
      <c r="R457" s="2"/>
      <c r="S457" s="2"/>
      <c r="T457" s="2"/>
      <c r="U457" s="2"/>
      <c r="V457" s="2"/>
      <c r="W457" s="2"/>
      <c r="X457" s="2"/>
      <c r="Y457" s="2"/>
      <c r="Z457" s="2"/>
      <c r="AA457" s="2"/>
      <c r="AB457" s="2"/>
    </row>
    <row r="458" spans="1:28" ht="13.5" customHeight="1">
      <c r="A458" s="2"/>
      <c r="B458" s="2"/>
      <c r="C458" s="50"/>
      <c r="D458" s="2"/>
      <c r="E458" s="2"/>
      <c r="F458" s="50"/>
      <c r="G458" s="50"/>
      <c r="H458" s="2"/>
      <c r="I458" s="2"/>
      <c r="J458" s="2"/>
      <c r="K458" s="2"/>
      <c r="L458" s="2"/>
      <c r="M458" s="2"/>
      <c r="N458" s="2"/>
      <c r="O458" s="2"/>
      <c r="P458" s="2"/>
      <c r="Q458" s="2"/>
      <c r="R458" s="2"/>
      <c r="S458" s="2"/>
      <c r="T458" s="2"/>
      <c r="U458" s="2"/>
      <c r="V458" s="2"/>
      <c r="W458" s="2"/>
      <c r="X458" s="2"/>
      <c r="Y458" s="2"/>
      <c r="Z458" s="2"/>
      <c r="AA458" s="2"/>
      <c r="AB458" s="2"/>
    </row>
    <row r="459" spans="1:28" ht="13.5" customHeight="1">
      <c r="A459" s="2"/>
      <c r="B459" s="2"/>
      <c r="C459" s="50"/>
      <c r="D459" s="2"/>
      <c r="E459" s="2"/>
      <c r="F459" s="50"/>
      <c r="G459" s="50"/>
      <c r="H459" s="2"/>
      <c r="I459" s="2"/>
      <c r="J459" s="2"/>
      <c r="K459" s="2"/>
      <c r="L459" s="2"/>
      <c r="M459" s="2"/>
      <c r="N459" s="2"/>
      <c r="O459" s="2"/>
      <c r="P459" s="2"/>
      <c r="Q459" s="2"/>
      <c r="R459" s="2"/>
      <c r="S459" s="2"/>
      <c r="T459" s="2"/>
      <c r="U459" s="2"/>
      <c r="V459" s="2"/>
      <c r="W459" s="2"/>
      <c r="X459" s="2"/>
      <c r="Y459" s="2"/>
      <c r="Z459" s="2"/>
      <c r="AA459" s="2"/>
      <c r="AB459" s="2"/>
    </row>
    <row r="460" spans="1:28" ht="13.5" customHeight="1">
      <c r="A460" s="2"/>
      <c r="B460" s="2"/>
      <c r="C460" s="50"/>
      <c r="D460" s="2"/>
      <c r="E460" s="2"/>
      <c r="F460" s="50"/>
      <c r="G460" s="50"/>
      <c r="H460" s="2"/>
      <c r="I460" s="2"/>
      <c r="J460" s="2"/>
      <c r="K460" s="2"/>
      <c r="L460" s="2"/>
      <c r="M460" s="2"/>
      <c r="N460" s="2"/>
      <c r="O460" s="2"/>
      <c r="P460" s="2"/>
      <c r="Q460" s="2"/>
      <c r="R460" s="2"/>
      <c r="S460" s="2"/>
      <c r="T460" s="2"/>
      <c r="U460" s="2"/>
      <c r="V460" s="2"/>
      <c r="W460" s="2"/>
      <c r="X460" s="2"/>
      <c r="Y460" s="2"/>
      <c r="Z460" s="2"/>
      <c r="AA460" s="2"/>
      <c r="AB460" s="2"/>
    </row>
    <row r="461" spans="1:28" ht="13.5" customHeight="1">
      <c r="A461" s="2"/>
      <c r="B461" s="2"/>
      <c r="C461" s="50"/>
      <c r="D461" s="2"/>
      <c r="E461" s="2"/>
      <c r="F461" s="50"/>
      <c r="G461" s="50"/>
      <c r="H461" s="2"/>
      <c r="I461" s="2"/>
      <c r="J461" s="2"/>
      <c r="K461" s="2"/>
      <c r="L461" s="2"/>
      <c r="M461" s="2"/>
      <c r="N461" s="2"/>
      <c r="O461" s="2"/>
      <c r="P461" s="2"/>
      <c r="Q461" s="2"/>
      <c r="R461" s="2"/>
      <c r="S461" s="2"/>
      <c r="T461" s="2"/>
      <c r="U461" s="2"/>
      <c r="V461" s="2"/>
      <c r="W461" s="2"/>
      <c r="X461" s="2"/>
      <c r="Y461" s="2"/>
      <c r="Z461" s="2"/>
      <c r="AA461" s="2"/>
      <c r="AB461" s="2"/>
    </row>
    <row r="462" spans="1:28" ht="13.5" customHeight="1">
      <c r="A462" s="2"/>
      <c r="B462" s="2"/>
      <c r="C462" s="50"/>
      <c r="D462" s="2"/>
      <c r="E462" s="2"/>
      <c r="F462" s="50"/>
      <c r="G462" s="50"/>
      <c r="H462" s="2"/>
      <c r="I462" s="2"/>
      <c r="J462" s="2"/>
      <c r="K462" s="2"/>
      <c r="L462" s="2"/>
      <c r="M462" s="2"/>
      <c r="N462" s="2"/>
      <c r="O462" s="2"/>
      <c r="P462" s="2"/>
      <c r="Q462" s="2"/>
      <c r="R462" s="2"/>
      <c r="S462" s="2"/>
      <c r="T462" s="2"/>
      <c r="U462" s="2"/>
      <c r="V462" s="2"/>
      <c r="W462" s="2"/>
      <c r="X462" s="2"/>
      <c r="Y462" s="2"/>
      <c r="Z462" s="2"/>
      <c r="AA462" s="2"/>
      <c r="AB462" s="2"/>
    </row>
    <row r="463" spans="1:28" ht="13.5" customHeight="1">
      <c r="A463" s="2"/>
      <c r="B463" s="2"/>
      <c r="C463" s="50"/>
      <c r="D463" s="2"/>
      <c r="E463" s="2"/>
      <c r="F463" s="50"/>
      <c r="G463" s="50"/>
      <c r="H463" s="2"/>
      <c r="I463" s="2"/>
      <c r="J463" s="2"/>
      <c r="K463" s="2"/>
      <c r="L463" s="2"/>
      <c r="M463" s="2"/>
      <c r="N463" s="2"/>
      <c r="O463" s="2"/>
      <c r="P463" s="2"/>
      <c r="Q463" s="2"/>
      <c r="R463" s="2"/>
      <c r="S463" s="2"/>
      <c r="T463" s="2"/>
      <c r="U463" s="2"/>
      <c r="V463" s="2"/>
      <c r="W463" s="2"/>
      <c r="X463" s="2"/>
      <c r="Y463" s="2"/>
      <c r="Z463" s="2"/>
      <c r="AA463" s="2"/>
      <c r="AB463" s="2"/>
    </row>
    <row r="464" spans="1:28" ht="13.5" customHeight="1">
      <c r="A464" s="2"/>
      <c r="B464" s="2"/>
      <c r="C464" s="50"/>
      <c r="D464" s="2"/>
      <c r="E464" s="2"/>
      <c r="F464" s="50"/>
      <c r="G464" s="50"/>
      <c r="H464" s="2"/>
      <c r="I464" s="2"/>
      <c r="J464" s="2"/>
      <c r="K464" s="2"/>
      <c r="L464" s="2"/>
      <c r="M464" s="2"/>
      <c r="N464" s="2"/>
      <c r="O464" s="2"/>
      <c r="P464" s="2"/>
      <c r="Q464" s="2"/>
      <c r="R464" s="2"/>
      <c r="S464" s="2"/>
      <c r="T464" s="2"/>
      <c r="U464" s="2"/>
      <c r="V464" s="2"/>
      <c r="W464" s="2"/>
      <c r="X464" s="2"/>
      <c r="Y464" s="2"/>
      <c r="Z464" s="2"/>
      <c r="AA464" s="2"/>
      <c r="AB464" s="2"/>
    </row>
    <row r="465" spans="1:28" ht="13.5" customHeight="1">
      <c r="A465" s="2"/>
      <c r="B465" s="2"/>
      <c r="C465" s="50"/>
      <c r="D465" s="2"/>
      <c r="E465" s="2"/>
      <c r="F465" s="50"/>
      <c r="G465" s="50"/>
      <c r="H465" s="2"/>
      <c r="I465" s="2"/>
      <c r="J465" s="2"/>
      <c r="K465" s="2"/>
      <c r="L465" s="2"/>
      <c r="M465" s="2"/>
      <c r="N465" s="2"/>
      <c r="O465" s="2"/>
      <c r="P465" s="2"/>
      <c r="Q465" s="2"/>
      <c r="R465" s="2"/>
      <c r="S465" s="2"/>
      <c r="T465" s="2"/>
      <c r="U465" s="2"/>
      <c r="V465" s="2"/>
      <c r="W465" s="2"/>
      <c r="X465" s="2"/>
      <c r="Y465" s="2"/>
      <c r="Z465" s="2"/>
      <c r="AA465" s="2"/>
      <c r="AB465" s="2"/>
    </row>
    <row r="466" spans="1:28" ht="13.5" customHeight="1">
      <c r="A466" s="2"/>
      <c r="B466" s="2"/>
      <c r="C466" s="50"/>
      <c r="D466" s="2"/>
      <c r="E466" s="2"/>
      <c r="F466" s="50"/>
      <c r="G466" s="50"/>
      <c r="H466" s="2"/>
      <c r="I466" s="2"/>
      <c r="J466" s="2"/>
      <c r="K466" s="2"/>
      <c r="L466" s="2"/>
      <c r="M466" s="2"/>
      <c r="N466" s="2"/>
      <c r="O466" s="2"/>
      <c r="P466" s="2"/>
      <c r="Q466" s="2"/>
      <c r="R466" s="2"/>
      <c r="S466" s="2"/>
      <c r="T466" s="2"/>
      <c r="U466" s="2"/>
      <c r="V466" s="2"/>
      <c r="W466" s="2"/>
      <c r="X466" s="2"/>
      <c r="Y466" s="2"/>
      <c r="Z466" s="2"/>
      <c r="AA466" s="2"/>
      <c r="AB466" s="2"/>
    </row>
    <row r="467" spans="1:28" ht="13.5" customHeight="1">
      <c r="A467" s="2"/>
      <c r="B467" s="2"/>
      <c r="C467" s="50"/>
      <c r="D467" s="2"/>
      <c r="E467" s="2"/>
      <c r="F467" s="50"/>
      <c r="G467" s="50"/>
      <c r="H467" s="2"/>
      <c r="I467" s="2"/>
      <c r="J467" s="2"/>
      <c r="K467" s="2"/>
      <c r="L467" s="2"/>
      <c r="M467" s="2"/>
      <c r="N467" s="2"/>
      <c r="O467" s="2"/>
      <c r="P467" s="2"/>
      <c r="Q467" s="2"/>
      <c r="R467" s="2"/>
      <c r="S467" s="2"/>
      <c r="T467" s="2"/>
      <c r="U467" s="2"/>
      <c r="V467" s="2"/>
      <c r="W467" s="2"/>
      <c r="X467" s="2"/>
      <c r="Y467" s="2"/>
      <c r="Z467" s="2"/>
      <c r="AA467" s="2"/>
      <c r="AB467" s="2"/>
    </row>
    <row r="468" spans="1:28" ht="13.5" customHeight="1">
      <c r="A468" s="2"/>
      <c r="B468" s="2"/>
      <c r="C468" s="50"/>
      <c r="D468" s="2"/>
      <c r="E468" s="2"/>
      <c r="F468" s="50"/>
      <c r="G468" s="50"/>
      <c r="H468" s="2"/>
      <c r="I468" s="2"/>
      <c r="J468" s="2"/>
      <c r="K468" s="2"/>
      <c r="L468" s="2"/>
      <c r="M468" s="2"/>
      <c r="N468" s="2"/>
      <c r="O468" s="2"/>
      <c r="P468" s="2"/>
      <c r="Q468" s="2"/>
      <c r="R468" s="2"/>
      <c r="S468" s="2"/>
      <c r="T468" s="2"/>
      <c r="U468" s="2"/>
      <c r="V468" s="2"/>
      <c r="W468" s="2"/>
      <c r="X468" s="2"/>
      <c r="Y468" s="2"/>
      <c r="Z468" s="2"/>
      <c r="AA468" s="2"/>
      <c r="AB468" s="2"/>
    </row>
    <row r="469" spans="1:28" ht="13.5" customHeight="1">
      <c r="A469" s="2"/>
      <c r="B469" s="2"/>
      <c r="C469" s="50"/>
      <c r="D469" s="2"/>
      <c r="E469" s="2"/>
      <c r="F469" s="50"/>
      <c r="G469" s="50"/>
      <c r="H469" s="2"/>
      <c r="I469" s="2"/>
      <c r="J469" s="2"/>
      <c r="K469" s="2"/>
      <c r="L469" s="2"/>
      <c r="M469" s="2"/>
      <c r="N469" s="2"/>
      <c r="O469" s="2"/>
      <c r="P469" s="2"/>
      <c r="Q469" s="2"/>
      <c r="R469" s="2"/>
      <c r="S469" s="2"/>
      <c r="T469" s="2"/>
      <c r="U469" s="2"/>
      <c r="V469" s="2"/>
      <c r="W469" s="2"/>
      <c r="X469" s="2"/>
      <c r="Y469" s="2"/>
      <c r="Z469" s="2"/>
      <c r="AA469" s="2"/>
      <c r="AB469" s="2"/>
    </row>
    <row r="470" spans="1:28" ht="13.5" customHeight="1">
      <c r="A470" s="2"/>
      <c r="B470" s="2"/>
      <c r="C470" s="50"/>
      <c r="D470" s="2"/>
      <c r="E470" s="2"/>
      <c r="F470" s="50"/>
      <c r="G470" s="50"/>
      <c r="H470" s="2"/>
      <c r="I470" s="2"/>
      <c r="J470" s="2"/>
      <c r="K470" s="2"/>
      <c r="L470" s="2"/>
      <c r="M470" s="2"/>
      <c r="N470" s="2"/>
      <c r="O470" s="2"/>
      <c r="P470" s="2"/>
      <c r="Q470" s="2"/>
      <c r="R470" s="2"/>
      <c r="S470" s="2"/>
      <c r="T470" s="2"/>
      <c r="U470" s="2"/>
      <c r="V470" s="2"/>
      <c r="W470" s="2"/>
      <c r="X470" s="2"/>
      <c r="Y470" s="2"/>
      <c r="Z470" s="2"/>
      <c r="AA470" s="2"/>
      <c r="AB470" s="2"/>
    </row>
    <row r="471" spans="1:28" ht="13.5" customHeight="1">
      <c r="A471" s="2"/>
      <c r="B471" s="2"/>
      <c r="C471" s="50"/>
      <c r="D471" s="2"/>
      <c r="E471" s="2"/>
      <c r="F471" s="50"/>
      <c r="G471" s="50"/>
      <c r="H471" s="2"/>
      <c r="I471" s="2"/>
      <c r="J471" s="2"/>
      <c r="K471" s="2"/>
      <c r="L471" s="2"/>
      <c r="M471" s="2"/>
      <c r="N471" s="2"/>
      <c r="O471" s="2"/>
      <c r="P471" s="2"/>
      <c r="Q471" s="2"/>
      <c r="R471" s="2"/>
      <c r="S471" s="2"/>
      <c r="T471" s="2"/>
      <c r="U471" s="2"/>
      <c r="V471" s="2"/>
      <c r="W471" s="2"/>
      <c r="X471" s="2"/>
      <c r="Y471" s="2"/>
      <c r="Z471" s="2"/>
      <c r="AA471" s="2"/>
      <c r="AB471" s="2"/>
    </row>
    <row r="472" spans="1:28" ht="13.5" customHeight="1">
      <c r="A472" s="2"/>
      <c r="B472" s="2"/>
      <c r="C472" s="50"/>
      <c r="D472" s="2"/>
      <c r="E472" s="2"/>
      <c r="F472" s="50"/>
      <c r="G472" s="50"/>
      <c r="H472" s="2"/>
      <c r="I472" s="2"/>
      <c r="J472" s="2"/>
      <c r="K472" s="2"/>
      <c r="L472" s="2"/>
      <c r="M472" s="2"/>
      <c r="N472" s="2"/>
      <c r="O472" s="2"/>
      <c r="P472" s="2"/>
      <c r="Q472" s="2"/>
      <c r="R472" s="2"/>
      <c r="S472" s="2"/>
      <c r="T472" s="2"/>
      <c r="U472" s="2"/>
      <c r="V472" s="2"/>
      <c r="W472" s="2"/>
      <c r="X472" s="2"/>
      <c r="Y472" s="2"/>
      <c r="Z472" s="2"/>
      <c r="AA472" s="2"/>
      <c r="AB472" s="2"/>
    </row>
    <row r="473" spans="1:28" ht="13.5" customHeight="1">
      <c r="A473" s="2"/>
      <c r="B473" s="2"/>
      <c r="C473" s="50"/>
      <c r="D473" s="2"/>
      <c r="E473" s="2"/>
      <c r="F473" s="50"/>
      <c r="G473" s="50"/>
      <c r="H473" s="2"/>
      <c r="I473" s="2"/>
      <c r="J473" s="2"/>
      <c r="K473" s="2"/>
      <c r="L473" s="2"/>
      <c r="M473" s="2"/>
      <c r="N473" s="2"/>
      <c r="O473" s="2"/>
      <c r="P473" s="2"/>
      <c r="Q473" s="2"/>
      <c r="R473" s="2"/>
      <c r="S473" s="2"/>
      <c r="T473" s="2"/>
      <c r="U473" s="2"/>
      <c r="V473" s="2"/>
      <c r="W473" s="2"/>
      <c r="X473" s="2"/>
      <c r="Y473" s="2"/>
      <c r="Z473" s="2"/>
      <c r="AA473" s="2"/>
      <c r="AB473" s="2"/>
    </row>
    <row r="474" spans="1:28" ht="13.5" customHeight="1">
      <c r="A474" s="2"/>
      <c r="B474" s="2"/>
      <c r="C474" s="50"/>
      <c r="D474" s="2"/>
      <c r="E474" s="2"/>
      <c r="F474" s="50"/>
      <c r="G474" s="50"/>
      <c r="H474" s="2"/>
      <c r="I474" s="2"/>
      <c r="J474" s="2"/>
      <c r="K474" s="2"/>
      <c r="L474" s="2"/>
      <c r="M474" s="2"/>
      <c r="N474" s="2"/>
      <c r="O474" s="2"/>
      <c r="P474" s="2"/>
      <c r="Q474" s="2"/>
      <c r="R474" s="2"/>
      <c r="S474" s="2"/>
      <c r="T474" s="2"/>
      <c r="U474" s="2"/>
      <c r="V474" s="2"/>
      <c r="W474" s="2"/>
      <c r="X474" s="2"/>
      <c r="Y474" s="2"/>
      <c r="Z474" s="2"/>
      <c r="AA474" s="2"/>
      <c r="AB474" s="2"/>
    </row>
    <row r="475" spans="1:28" ht="13.5" customHeight="1">
      <c r="A475" s="2"/>
      <c r="B475" s="2"/>
      <c r="C475" s="50"/>
      <c r="D475" s="2"/>
      <c r="E475" s="2"/>
      <c r="F475" s="50"/>
      <c r="G475" s="50"/>
      <c r="H475" s="2"/>
      <c r="I475" s="2"/>
      <c r="J475" s="2"/>
      <c r="K475" s="2"/>
      <c r="L475" s="2"/>
      <c r="M475" s="2"/>
      <c r="N475" s="2"/>
      <c r="O475" s="2"/>
      <c r="P475" s="2"/>
      <c r="Q475" s="2"/>
      <c r="R475" s="2"/>
      <c r="S475" s="2"/>
      <c r="T475" s="2"/>
      <c r="U475" s="2"/>
      <c r="V475" s="2"/>
      <c r="W475" s="2"/>
      <c r="X475" s="2"/>
      <c r="Y475" s="2"/>
      <c r="Z475" s="2"/>
      <c r="AA475" s="2"/>
      <c r="AB475" s="2"/>
    </row>
    <row r="476" spans="1:28" ht="13.5" customHeight="1">
      <c r="A476" s="2"/>
      <c r="B476" s="2"/>
      <c r="C476" s="50"/>
      <c r="D476" s="2"/>
      <c r="E476" s="2"/>
      <c r="F476" s="50"/>
      <c r="G476" s="50"/>
      <c r="H476" s="2"/>
      <c r="I476" s="2"/>
      <c r="J476" s="2"/>
      <c r="K476" s="2"/>
      <c r="L476" s="2"/>
      <c r="M476" s="2"/>
      <c r="N476" s="2"/>
      <c r="O476" s="2"/>
      <c r="P476" s="2"/>
      <c r="Q476" s="2"/>
      <c r="R476" s="2"/>
      <c r="S476" s="2"/>
      <c r="T476" s="2"/>
      <c r="U476" s="2"/>
      <c r="V476" s="2"/>
      <c r="W476" s="2"/>
      <c r="X476" s="2"/>
      <c r="Y476" s="2"/>
      <c r="Z476" s="2"/>
      <c r="AA476" s="2"/>
      <c r="AB476" s="2"/>
    </row>
    <row r="477" spans="1:28" ht="13.5" customHeight="1">
      <c r="A477" s="2"/>
      <c r="B477" s="2"/>
      <c r="C477" s="50"/>
      <c r="D477" s="2"/>
      <c r="E477" s="2"/>
      <c r="F477" s="50"/>
      <c r="G477" s="50"/>
      <c r="H477" s="2"/>
      <c r="I477" s="2"/>
      <c r="J477" s="2"/>
      <c r="K477" s="2"/>
      <c r="L477" s="2"/>
      <c r="M477" s="2"/>
      <c r="N477" s="2"/>
      <c r="O477" s="2"/>
      <c r="P477" s="2"/>
      <c r="Q477" s="2"/>
      <c r="R477" s="2"/>
      <c r="S477" s="2"/>
      <c r="T477" s="2"/>
      <c r="U477" s="2"/>
      <c r="V477" s="2"/>
      <c r="W477" s="2"/>
      <c r="X477" s="2"/>
      <c r="Y477" s="2"/>
      <c r="Z477" s="2"/>
      <c r="AA477" s="2"/>
      <c r="AB477" s="2"/>
    </row>
    <row r="478" spans="1:28" ht="13.5" customHeight="1">
      <c r="A478" s="2"/>
      <c r="B478" s="2"/>
      <c r="C478" s="50"/>
      <c r="D478" s="2"/>
      <c r="E478" s="2"/>
      <c r="F478" s="50"/>
      <c r="G478" s="50"/>
      <c r="H478" s="2"/>
      <c r="I478" s="2"/>
      <c r="J478" s="2"/>
      <c r="K478" s="2"/>
      <c r="L478" s="2"/>
      <c r="M478" s="2"/>
      <c r="N478" s="2"/>
      <c r="O478" s="2"/>
      <c r="P478" s="2"/>
      <c r="Q478" s="2"/>
      <c r="R478" s="2"/>
      <c r="S478" s="2"/>
      <c r="T478" s="2"/>
      <c r="U478" s="2"/>
      <c r="V478" s="2"/>
      <c r="W478" s="2"/>
      <c r="X478" s="2"/>
      <c r="Y478" s="2"/>
      <c r="Z478" s="2"/>
      <c r="AA478" s="2"/>
      <c r="AB478" s="2"/>
    </row>
    <row r="479" spans="1:28" ht="13.5" customHeight="1">
      <c r="A479" s="2"/>
      <c r="B479" s="2"/>
      <c r="C479" s="50"/>
      <c r="D479" s="2"/>
      <c r="E479" s="2"/>
      <c r="F479" s="50"/>
      <c r="G479" s="50"/>
      <c r="H479" s="2"/>
      <c r="I479" s="2"/>
      <c r="J479" s="2"/>
      <c r="K479" s="2"/>
      <c r="L479" s="2"/>
      <c r="M479" s="2"/>
      <c r="N479" s="2"/>
      <c r="O479" s="2"/>
      <c r="P479" s="2"/>
      <c r="Q479" s="2"/>
      <c r="R479" s="2"/>
      <c r="S479" s="2"/>
      <c r="T479" s="2"/>
      <c r="U479" s="2"/>
      <c r="V479" s="2"/>
      <c r="W479" s="2"/>
      <c r="X479" s="2"/>
      <c r="Y479" s="2"/>
      <c r="Z479" s="2"/>
      <c r="AA479" s="2"/>
      <c r="AB479" s="2"/>
    </row>
    <row r="480" spans="1:28" ht="13.5" customHeight="1">
      <c r="A480" s="2"/>
      <c r="B480" s="2"/>
      <c r="C480" s="50"/>
      <c r="D480" s="2"/>
      <c r="E480" s="2"/>
      <c r="F480" s="50"/>
      <c r="G480" s="50"/>
      <c r="H480" s="2"/>
      <c r="I480" s="2"/>
      <c r="J480" s="2"/>
      <c r="K480" s="2"/>
      <c r="L480" s="2"/>
      <c r="M480" s="2"/>
      <c r="N480" s="2"/>
      <c r="O480" s="2"/>
      <c r="P480" s="2"/>
      <c r="Q480" s="2"/>
      <c r="R480" s="2"/>
      <c r="S480" s="2"/>
      <c r="T480" s="2"/>
      <c r="U480" s="2"/>
      <c r="V480" s="2"/>
      <c r="W480" s="2"/>
      <c r="X480" s="2"/>
      <c r="Y480" s="2"/>
      <c r="Z480" s="2"/>
      <c r="AA480" s="2"/>
      <c r="AB480" s="2"/>
    </row>
    <row r="481" spans="1:28" ht="13.5" customHeight="1">
      <c r="A481" s="2"/>
      <c r="B481" s="2"/>
      <c r="C481" s="50"/>
      <c r="D481" s="2"/>
      <c r="E481" s="2"/>
      <c r="F481" s="50"/>
      <c r="G481" s="50"/>
      <c r="H481" s="2"/>
      <c r="I481" s="2"/>
      <c r="J481" s="2"/>
      <c r="K481" s="2"/>
      <c r="L481" s="2"/>
      <c r="M481" s="2"/>
      <c r="N481" s="2"/>
      <c r="O481" s="2"/>
      <c r="P481" s="2"/>
      <c r="Q481" s="2"/>
      <c r="R481" s="2"/>
      <c r="S481" s="2"/>
      <c r="T481" s="2"/>
      <c r="U481" s="2"/>
      <c r="V481" s="2"/>
      <c r="W481" s="2"/>
      <c r="X481" s="2"/>
      <c r="Y481" s="2"/>
      <c r="Z481" s="2"/>
      <c r="AA481" s="2"/>
      <c r="AB481" s="2"/>
    </row>
    <row r="482" spans="1:28" ht="13.5" customHeight="1">
      <c r="A482" s="2"/>
      <c r="B482" s="2"/>
      <c r="C482" s="50"/>
      <c r="D482" s="2"/>
      <c r="E482" s="2"/>
      <c r="F482" s="50"/>
      <c r="G482" s="50"/>
      <c r="H482" s="2"/>
      <c r="I482" s="2"/>
      <c r="J482" s="2"/>
      <c r="K482" s="2"/>
      <c r="L482" s="2"/>
      <c r="M482" s="2"/>
      <c r="N482" s="2"/>
      <c r="O482" s="2"/>
      <c r="P482" s="2"/>
      <c r="Q482" s="2"/>
      <c r="R482" s="2"/>
      <c r="S482" s="2"/>
      <c r="T482" s="2"/>
      <c r="U482" s="2"/>
      <c r="V482" s="2"/>
      <c r="W482" s="2"/>
      <c r="X482" s="2"/>
      <c r="Y482" s="2"/>
      <c r="Z482" s="2"/>
      <c r="AA482" s="2"/>
      <c r="AB482" s="2"/>
    </row>
    <row r="483" spans="1:28" ht="13.5" customHeight="1">
      <c r="A483" s="2"/>
      <c r="B483" s="2"/>
      <c r="C483" s="50"/>
      <c r="D483" s="2"/>
      <c r="E483" s="2"/>
      <c r="F483" s="50"/>
      <c r="G483" s="50"/>
      <c r="H483" s="2"/>
      <c r="I483" s="2"/>
      <c r="J483" s="2"/>
      <c r="K483" s="2"/>
      <c r="L483" s="2"/>
      <c r="M483" s="2"/>
      <c r="N483" s="2"/>
      <c r="O483" s="2"/>
      <c r="P483" s="2"/>
      <c r="Q483" s="2"/>
      <c r="R483" s="2"/>
      <c r="S483" s="2"/>
      <c r="T483" s="2"/>
      <c r="U483" s="2"/>
      <c r="V483" s="2"/>
      <c r="W483" s="2"/>
      <c r="X483" s="2"/>
      <c r="Y483" s="2"/>
      <c r="Z483" s="2"/>
      <c r="AA483" s="2"/>
      <c r="AB483" s="2"/>
    </row>
    <row r="484" spans="1:28" ht="13.5" customHeight="1">
      <c r="A484" s="2"/>
      <c r="B484" s="2"/>
      <c r="C484" s="50"/>
      <c r="D484" s="2"/>
      <c r="E484" s="2"/>
      <c r="F484" s="50"/>
      <c r="G484" s="50"/>
      <c r="H484" s="2"/>
      <c r="I484" s="2"/>
      <c r="J484" s="2"/>
      <c r="K484" s="2"/>
      <c r="L484" s="2"/>
      <c r="M484" s="2"/>
      <c r="N484" s="2"/>
      <c r="O484" s="2"/>
      <c r="P484" s="2"/>
      <c r="Q484" s="2"/>
      <c r="R484" s="2"/>
      <c r="S484" s="2"/>
      <c r="T484" s="2"/>
      <c r="U484" s="2"/>
      <c r="V484" s="2"/>
      <c r="W484" s="2"/>
      <c r="X484" s="2"/>
      <c r="Y484" s="2"/>
      <c r="Z484" s="2"/>
      <c r="AA484" s="2"/>
      <c r="AB484" s="2"/>
    </row>
    <row r="485" spans="1:28" ht="13.5" customHeight="1">
      <c r="A485" s="2"/>
      <c r="B485" s="2"/>
      <c r="C485" s="50"/>
      <c r="D485" s="2"/>
      <c r="E485" s="2"/>
      <c r="F485" s="50"/>
      <c r="G485" s="50"/>
      <c r="H485" s="2"/>
      <c r="I485" s="2"/>
      <c r="J485" s="2"/>
      <c r="K485" s="2"/>
      <c r="L485" s="2"/>
      <c r="M485" s="2"/>
      <c r="N485" s="2"/>
      <c r="O485" s="2"/>
      <c r="P485" s="2"/>
      <c r="Q485" s="2"/>
      <c r="R485" s="2"/>
      <c r="S485" s="2"/>
      <c r="T485" s="2"/>
      <c r="U485" s="2"/>
      <c r="V485" s="2"/>
      <c r="W485" s="2"/>
      <c r="X485" s="2"/>
      <c r="Y485" s="2"/>
      <c r="Z485" s="2"/>
      <c r="AA485" s="2"/>
      <c r="AB485" s="2"/>
    </row>
    <row r="486" spans="1:28" ht="13.5" customHeight="1">
      <c r="A486" s="2"/>
      <c r="B486" s="2"/>
      <c r="C486" s="50"/>
      <c r="D486" s="2"/>
      <c r="E486" s="2"/>
      <c r="F486" s="50"/>
      <c r="G486" s="50"/>
      <c r="H486" s="2"/>
      <c r="I486" s="2"/>
      <c r="J486" s="2"/>
      <c r="K486" s="2"/>
      <c r="L486" s="2"/>
      <c r="M486" s="2"/>
      <c r="N486" s="2"/>
      <c r="O486" s="2"/>
      <c r="P486" s="2"/>
      <c r="Q486" s="2"/>
      <c r="R486" s="2"/>
      <c r="S486" s="2"/>
      <c r="T486" s="2"/>
      <c r="U486" s="2"/>
      <c r="V486" s="2"/>
      <c r="W486" s="2"/>
      <c r="X486" s="2"/>
      <c r="Y486" s="2"/>
      <c r="Z486" s="2"/>
      <c r="AA486" s="2"/>
      <c r="AB486" s="2"/>
    </row>
    <row r="487" spans="1:28" ht="13.5" customHeight="1">
      <c r="A487" s="2"/>
      <c r="B487" s="2"/>
      <c r="C487" s="50"/>
      <c r="D487" s="2"/>
      <c r="E487" s="2"/>
      <c r="F487" s="50"/>
      <c r="G487" s="50"/>
      <c r="H487" s="2"/>
      <c r="I487" s="2"/>
      <c r="J487" s="2"/>
      <c r="K487" s="2"/>
      <c r="L487" s="2"/>
      <c r="M487" s="2"/>
      <c r="N487" s="2"/>
      <c r="O487" s="2"/>
      <c r="P487" s="2"/>
      <c r="Q487" s="2"/>
      <c r="R487" s="2"/>
      <c r="S487" s="2"/>
      <c r="T487" s="2"/>
      <c r="U487" s="2"/>
      <c r="V487" s="2"/>
      <c r="W487" s="2"/>
      <c r="X487" s="2"/>
      <c r="Y487" s="2"/>
      <c r="Z487" s="2"/>
      <c r="AA487" s="2"/>
      <c r="AB487" s="2"/>
    </row>
    <row r="488" spans="1:28" ht="13.5" customHeight="1">
      <c r="A488" s="2"/>
      <c r="B488" s="2"/>
      <c r="C488" s="50"/>
      <c r="D488" s="2"/>
      <c r="E488" s="2"/>
      <c r="F488" s="50"/>
      <c r="G488" s="50"/>
      <c r="H488" s="2"/>
      <c r="I488" s="2"/>
      <c r="J488" s="2"/>
      <c r="K488" s="2"/>
      <c r="L488" s="2"/>
      <c r="M488" s="2"/>
      <c r="N488" s="2"/>
      <c r="O488" s="2"/>
      <c r="P488" s="2"/>
      <c r="Q488" s="2"/>
      <c r="R488" s="2"/>
      <c r="S488" s="2"/>
      <c r="T488" s="2"/>
      <c r="U488" s="2"/>
      <c r="V488" s="2"/>
      <c r="W488" s="2"/>
      <c r="X488" s="2"/>
      <c r="Y488" s="2"/>
      <c r="Z488" s="2"/>
      <c r="AA488" s="2"/>
      <c r="AB488" s="2"/>
    </row>
    <row r="489" spans="1:28" ht="13.5" customHeight="1">
      <c r="A489" s="2"/>
      <c r="B489" s="2"/>
      <c r="C489" s="50"/>
      <c r="D489" s="2"/>
      <c r="E489" s="2"/>
      <c r="F489" s="50"/>
      <c r="G489" s="50"/>
      <c r="H489" s="2"/>
      <c r="I489" s="2"/>
      <c r="J489" s="2"/>
      <c r="K489" s="2"/>
      <c r="L489" s="2"/>
      <c r="M489" s="2"/>
      <c r="N489" s="2"/>
      <c r="O489" s="2"/>
      <c r="P489" s="2"/>
      <c r="Q489" s="2"/>
      <c r="R489" s="2"/>
      <c r="S489" s="2"/>
      <c r="T489" s="2"/>
      <c r="U489" s="2"/>
      <c r="V489" s="2"/>
      <c r="W489" s="2"/>
      <c r="X489" s="2"/>
      <c r="Y489" s="2"/>
      <c r="Z489" s="2"/>
      <c r="AA489" s="2"/>
      <c r="AB489" s="2"/>
    </row>
    <row r="490" spans="1:28" ht="13.5" customHeight="1">
      <c r="A490" s="2"/>
      <c r="B490" s="2"/>
      <c r="C490" s="50"/>
      <c r="D490" s="2"/>
      <c r="E490" s="2"/>
      <c r="F490" s="50"/>
      <c r="G490" s="50"/>
      <c r="H490" s="2"/>
      <c r="I490" s="2"/>
      <c r="J490" s="2"/>
      <c r="K490" s="2"/>
      <c r="L490" s="2"/>
      <c r="M490" s="2"/>
      <c r="N490" s="2"/>
      <c r="O490" s="2"/>
      <c r="P490" s="2"/>
      <c r="Q490" s="2"/>
      <c r="R490" s="2"/>
      <c r="S490" s="2"/>
      <c r="T490" s="2"/>
      <c r="U490" s="2"/>
      <c r="V490" s="2"/>
      <c r="W490" s="2"/>
      <c r="X490" s="2"/>
      <c r="Y490" s="2"/>
      <c r="Z490" s="2"/>
      <c r="AA490" s="2"/>
      <c r="AB490" s="2"/>
    </row>
    <row r="491" spans="1:28" ht="13.5" customHeight="1">
      <c r="A491" s="2"/>
      <c r="B491" s="2"/>
      <c r="C491" s="50"/>
      <c r="D491" s="2"/>
      <c r="E491" s="2"/>
      <c r="F491" s="50"/>
      <c r="G491" s="50"/>
      <c r="H491" s="2"/>
      <c r="I491" s="2"/>
      <c r="J491" s="2"/>
      <c r="K491" s="2"/>
      <c r="L491" s="2"/>
      <c r="M491" s="2"/>
      <c r="N491" s="2"/>
      <c r="O491" s="2"/>
      <c r="P491" s="2"/>
      <c r="Q491" s="2"/>
      <c r="R491" s="2"/>
      <c r="S491" s="2"/>
      <c r="T491" s="2"/>
      <c r="U491" s="2"/>
      <c r="V491" s="2"/>
      <c r="W491" s="2"/>
      <c r="X491" s="2"/>
      <c r="Y491" s="2"/>
      <c r="Z491" s="2"/>
      <c r="AA491" s="2"/>
      <c r="AB491" s="2"/>
    </row>
    <row r="492" spans="1:28" ht="13.5" customHeight="1">
      <c r="A492" s="2"/>
      <c r="B492" s="2"/>
      <c r="C492" s="50"/>
      <c r="D492" s="2"/>
      <c r="E492" s="2"/>
      <c r="F492" s="50"/>
      <c r="G492" s="50"/>
      <c r="H492" s="2"/>
      <c r="I492" s="2"/>
      <c r="J492" s="2"/>
      <c r="K492" s="2"/>
      <c r="L492" s="2"/>
      <c r="M492" s="2"/>
      <c r="N492" s="2"/>
      <c r="O492" s="2"/>
      <c r="P492" s="2"/>
      <c r="Q492" s="2"/>
      <c r="R492" s="2"/>
      <c r="S492" s="2"/>
      <c r="T492" s="2"/>
      <c r="U492" s="2"/>
      <c r="V492" s="2"/>
      <c r="W492" s="2"/>
      <c r="X492" s="2"/>
      <c r="Y492" s="2"/>
      <c r="Z492" s="2"/>
      <c r="AA492" s="2"/>
      <c r="AB492" s="2"/>
    </row>
    <row r="493" spans="1:28" ht="13.5" customHeight="1">
      <c r="A493" s="2"/>
      <c r="B493" s="2"/>
      <c r="C493" s="50"/>
      <c r="D493" s="2"/>
      <c r="E493" s="2"/>
      <c r="F493" s="50"/>
      <c r="G493" s="50"/>
      <c r="H493" s="2"/>
      <c r="I493" s="2"/>
      <c r="J493" s="2"/>
      <c r="K493" s="2"/>
      <c r="L493" s="2"/>
      <c r="M493" s="2"/>
      <c r="N493" s="2"/>
      <c r="O493" s="2"/>
      <c r="P493" s="2"/>
      <c r="Q493" s="2"/>
      <c r="R493" s="2"/>
      <c r="S493" s="2"/>
      <c r="T493" s="2"/>
      <c r="U493" s="2"/>
      <c r="V493" s="2"/>
      <c r="W493" s="2"/>
      <c r="X493" s="2"/>
      <c r="Y493" s="2"/>
      <c r="Z493" s="2"/>
      <c r="AA493" s="2"/>
      <c r="AB493" s="2"/>
    </row>
    <row r="494" spans="1:28" ht="13.5" customHeight="1">
      <c r="A494" s="2"/>
      <c r="B494" s="2"/>
      <c r="C494" s="50"/>
      <c r="D494" s="2"/>
      <c r="E494" s="2"/>
      <c r="F494" s="50"/>
      <c r="G494" s="50"/>
      <c r="H494" s="2"/>
      <c r="I494" s="2"/>
      <c r="J494" s="2"/>
      <c r="K494" s="2"/>
      <c r="L494" s="2"/>
      <c r="M494" s="2"/>
      <c r="N494" s="2"/>
      <c r="O494" s="2"/>
      <c r="P494" s="2"/>
      <c r="Q494" s="2"/>
      <c r="R494" s="2"/>
      <c r="S494" s="2"/>
      <c r="T494" s="2"/>
      <c r="U494" s="2"/>
      <c r="V494" s="2"/>
      <c r="W494" s="2"/>
      <c r="X494" s="2"/>
      <c r="Y494" s="2"/>
      <c r="Z494" s="2"/>
      <c r="AA494" s="2"/>
      <c r="AB494" s="2"/>
    </row>
    <row r="495" spans="1:28" ht="13.5" customHeight="1">
      <c r="A495" s="2"/>
      <c r="B495" s="2"/>
      <c r="C495" s="50"/>
      <c r="D495" s="2"/>
      <c r="E495" s="2"/>
      <c r="F495" s="50"/>
      <c r="G495" s="50"/>
      <c r="H495" s="2"/>
      <c r="I495" s="2"/>
      <c r="J495" s="2"/>
      <c r="K495" s="2"/>
      <c r="L495" s="2"/>
      <c r="M495" s="2"/>
      <c r="N495" s="2"/>
      <c r="O495" s="2"/>
      <c r="P495" s="2"/>
      <c r="Q495" s="2"/>
      <c r="R495" s="2"/>
      <c r="S495" s="2"/>
      <c r="T495" s="2"/>
      <c r="U495" s="2"/>
      <c r="V495" s="2"/>
      <c r="W495" s="2"/>
      <c r="X495" s="2"/>
      <c r="Y495" s="2"/>
      <c r="Z495" s="2"/>
      <c r="AA495" s="2"/>
      <c r="AB495" s="2"/>
    </row>
    <row r="496" spans="1:28" ht="13.5" customHeight="1">
      <c r="A496" s="2"/>
      <c r="B496" s="2"/>
      <c r="C496" s="50"/>
      <c r="D496" s="2"/>
      <c r="E496" s="2"/>
      <c r="F496" s="50"/>
      <c r="G496" s="50"/>
      <c r="H496" s="2"/>
      <c r="I496" s="2"/>
      <c r="J496" s="2"/>
      <c r="K496" s="2"/>
      <c r="L496" s="2"/>
      <c r="M496" s="2"/>
      <c r="N496" s="2"/>
      <c r="O496" s="2"/>
      <c r="P496" s="2"/>
      <c r="Q496" s="2"/>
      <c r="R496" s="2"/>
      <c r="S496" s="2"/>
      <c r="T496" s="2"/>
      <c r="U496" s="2"/>
      <c r="V496" s="2"/>
      <c r="W496" s="2"/>
      <c r="X496" s="2"/>
      <c r="Y496" s="2"/>
      <c r="Z496" s="2"/>
      <c r="AA496" s="2"/>
      <c r="AB496" s="2"/>
    </row>
    <row r="497" spans="1:28" ht="13.5" customHeight="1">
      <c r="A497" s="2"/>
      <c r="B497" s="2"/>
      <c r="C497" s="50"/>
      <c r="D497" s="2"/>
      <c r="E497" s="2"/>
      <c r="F497" s="50"/>
      <c r="G497" s="50"/>
      <c r="H497" s="2"/>
      <c r="I497" s="2"/>
      <c r="J497" s="2"/>
      <c r="K497" s="2"/>
      <c r="L497" s="2"/>
      <c r="M497" s="2"/>
      <c r="N497" s="2"/>
      <c r="O497" s="2"/>
      <c r="P497" s="2"/>
      <c r="Q497" s="2"/>
      <c r="R497" s="2"/>
      <c r="S497" s="2"/>
      <c r="T497" s="2"/>
      <c r="U497" s="2"/>
      <c r="V497" s="2"/>
      <c r="W497" s="2"/>
      <c r="X497" s="2"/>
      <c r="Y497" s="2"/>
      <c r="Z497" s="2"/>
      <c r="AA497" s="2"/>
      <c r="AB497" s="2"/>
    </row>
    <row r="498" spans="1:28" ht="13.5" customHeight="1">
      <c r="A498" s="2"/>
      <c r="B498" s="2"/>
      <c r="C498" s="50"/>
      <c r="D498" s="2"/>
      <c r="E498" s="2"/>
      <c r="F498" s="50"/>
      <c r="G498" s="50"/>
      <c r="H498" s="2"/>
      <c r="I498" s="2"/>
      <c r="J498" s="2"/>
      <c r="K498" s="2"/>
      <c r="L498" s="2"/>
      <c r="M498" s="2"/>
      <c r="N498" s="2"/>
      <c r="O498" s="2"/>
      <c r="P498" s="2"/>
      <c r="Q498" s="2"/>
      <c r="R498" s="2"/>
      <c r="S498" s="2"/>
      <c r="T498" s="2"/>
      <c r="U498" s="2"/>
      <c r="V498" s="2"/>
      <c r="W498" s="2"/>
      <c r="X498" s="2"/>
      <c r="Y498" s="2"/>
      <c r="Z498" s="2"/>
      <c r="AA498" s="2"/>
      <c r="AB498" s="2"/>
    </row>
    <row r="499" spans="1:28" ht="13.5" customHeight="1">
      <c r="A499" s="2"/>
      <c r="B499" s="2"/>
      <c r="C499" s="50"/>
      <c r="D499" s="2"/>
      <c r="E499" s="2"/>
      <c r="F499" s="50"/>
      <c r="G499" s="50"/>
      <c r="H499" s="2"/>
      <c r="I499" s="2"/>
      <c r="J499" s="2"/>
      <c r="K499" s="2"/>
      <c r="L499" s="2"/>
      <c r="M499" s="2"/>
      <c r="N499" s="2"/>
      <c r="O499" s="2"/>
      <c r="P499" s="2"/>
      <c r="Q499" s="2"/>
      <c r="R499" s="2"/>
      <c r="S499" s="2"/>
      <c r="T499" s="2"/>
      <c r="U499" s="2"/>
      <c r="V499" s="2"/>
      <c r="W499" s="2"/>
      <c r="X499" s="2"/>
      <c r="Y499" s="2"/>
      <c r="Z499" s="2"/>
      <c r="AA499" s="2"/>
      <c r="AB499" s="2"/>
    </row>
    <row r="500" spans="1:28" ht="13.5" customHeight="1">
      <c r="A500" s="2"/>
      <c r="B500" s="2"/>
      <c r="C500" s="50"/>
      <c r="D500" s="2"/>
      <c r="E500" s="2"/>
      <c r="F500" s="50"/>
      <c r="G500" s="50"/>
      <c r="H500" s="2"/>
      <c r="I500" s="2"/>
      <c r="J500" s="2"/>
      <c r="K500" s="2"/>
      <c r="L500" s="2"/>
      <c r="M500" s="2"/>
      <c r="N500" s="2"/>
      <c r="O500" s="2"/>
      <c r="P500" s="2"/>
      <c r="Q500" s="2"/>
      <c r="R500" s="2"/>
      <c r="S500" s="2"/>
      <c r="T500" s="2"/>
      <c r="U500" s="2"/>
      <c r="V500" s="2"/>
      <c r="W500" s="2"/>
      <c r="X500" s="2"/>
      <c r="Y500" s="2"/>
      <c r="Z500" s="2"/>
      <c r="AA500" s="2"/>
      <c r="AB500" s="2"/>
    </row>
    <row r="501" spans="1:28" ht="13.5" customHeight="1">
      <c r="A501" s="2"/>
      <c r="B501" s="2"/>
      <c r="C501" s="50"/>
      <c r="D501" s="2"/>
      <c r="E501" s="2"/>
      <c r="F501" s="50"/>
      <c r="G501" s="50"/>
      <c r="H501" s="2"/>
      <c r="I501" s="2"/>
      <c r="J501" s="2"/>
      <c r="K501" s="2"/>
      <c r="L501" s="2"/>
      <c r="M501" s="2"/>
      <c r="N501" s="2"/>
      <c r="O501" s="2"/>
      <c r="P501" s="2"/>
      <c r="Q501" s="2"/>
      <c r="R501" s="2"/>
      <c r="S501" s="2"/>
      <c r="T501" s="2"/>
      <c r="U501" s="2"/>
      <c r="V501" s="2"/>
      <c r="W501" s="2"/>
      <c r="X501" s="2"/>
      <c r="Y501" s="2"/>
      <c r="Z501" s="2"/>
      <c r="AA501" s="2"/>
      <c r="AB501" s="2"/>
    </row>
    <row r="502" spans="1:28" ht="13.5" customHeight="1">
      <c r="A502" s="2"/>
      <c r="B502" s="2"/>
      <c r="C502" s="50"/>
      <c r="D502" s="2"/>
      <c r="E502" s="2"/>
      <c r="F502" s="50"/>
      <c r="G502" s="50"/>
      <c r="H502" s="2"/>
      <c r="I502" s="2"/>
      <c r="J502" s="2"/>
      <c r="K502" s="2"/>
      <c r="L502" s="2"/>
      <c r="M502" s="2"/>
      <c r="N502" s="2"/>
      <c r="O502" s="2"/>
      <c r="P502" s="2"/>
      <c r="Q502" s="2"/>
      <c r="R502" s="2"/>
      <c r="S502" s="2"/>
      <c r="T502" s="2"/>
      <c r="U502" s="2"/>
      <c r="V502" s="2"/>
      <c r="W502" s="2"/>
      <c r="X502" s="2"/>
      <c r="Y502" s="2"/>
      <c r="Z502" s="2"/>
      <c r="AA502" s="2"/>
      <c r="AB502" s="2"/>
    </row>
    <row r="503" spans="1:28" ht="13.5" customHeight="1">
      <c r="A503" s="2"/>
      <c r="B503" s="2"/>
      <c r="C503" s="50"/>
      <c r="D503" s="2"/>
      <c r="E503" s="2"/>
      <c r="F503" s="50"/>
      <c r="G503" s="50"/>
      <c r="H503" s="2"/>
      <c r="I503" s="2"/>
      <c r="J503" s="2"/>
      <c r="K503" s="2"/>
      <c r="L503" s="2"/>
      <c r="M503" s="2"/>
      <c r="N503" s="2"/>
      <c r="O503" s="2"/>
      <c r="P503" s="2"/>
      <c r="Q503" s="2"/>
      <c r="R503" s="2"/>
      <c r="S503" s="2"/>
      <c r="T503" s="2"/>
      <c r="U503" s="2"/>
      <c r="V503" s="2"/>
      <c r="W503" s="2"/>
      <c r="X503" s="2"/>
      <c r="Y503" s="2"/>
      <c r="Z503" s="2"/>
      <c r="AA503" s="2"/>
      <c r="AB503" s="2"/>
    </row>
    <row r="504" spans="1:28" ht="13.5" customHeight="1">
      <c r="A504" s="2"/>
      <c r="B504" s="2"/>
      <c r="C504" s="50"/>
      <c r="D504" s="2"/>
      <c r="E504" s="2"/>
      <c r="F504" s="50"/>
      <c r="G504" s="50"/>
      <c r="H504" s="2"/>
      <c r="I504" s="2"/>
      <c r="J504" s="2"/>
      <c r="K504" s="2"/>
      <c r="L504" s="2"/>
      <c r="M504" s="2"/>
      <c r="N504" s="2"/>
      <c r="O504" s="2"/>
      <c r="P504" s="2"/>
      <c r="Q504" s="2"/>
      <c r="R504" s="2"/>
      <c r="S504" s="2"/>
      <c r="T504" s="2"/>
      <c r="U504" s="2"/>
      <c r="V504" s="2"/>
      <c r="W504" s="2"/>
      <c r="X504" s="2"/>
      <c r="Y504" s="2"/>
      <c r="Z504" s="2"/>
      <c r="AA504" s="2"/>
      <c r="AB504" s="2"/>
    </row>
    <row r="505" spans="1:28" ht="13.5" customHeight="1">
      <c r="A505" s="2"/>
      <c r="B505" s="2"/>
      <c r="C505" s="50"/>
      <c r="D505" s="2"/>
      <c r="E505" s="2"/>
      <c r="F505" s="50"/>
      <c r="G505" s="50"/>
      <c r="H505" s="2"/>
      <c r="I505" s="2"/>
      <c r="J505" s="2"/>
      <c r="K505" s="2"/>
      <c r="L505" s="2"/>
      <c r="M505" s="2"/>
      <c r="N505" s="2"/>
      <c r="O505" s="2"/>
      <c r="P505" s="2"/>
      <c r="Q505" s="2"/>
      <c r="R505" s="2"/>
      <c r="S505" s="2"/>
      <c r="T505" s="2"/>
      <c r="U505" s="2"/>
      <c r="V505" s="2"/>
      <c r="W505" s="2"/>
      <c r="X505" s="2"/>
      <c r="Y505" s="2"/>
      <c r="Z505" s="2"/>
      <c r="AA505" s="2"/>
      <c r="AB505" s="2"/>
    </row>
    <row r="506" spans="1:28" ht="13.5" customHeight="1">
      <c r="A506" s="2"/>
      <c r="B506" s="2"/>
      <c r="C506" s="50"/>
      <c r="D506" s="2"/>
      <c r="E506" s="2"/>
      <c r="F506" s="50"/>
      <c r="G506" s="50"/>
      <c r="H506" s="2"/>
      <c r="I506" s="2"/>
      <c r="J506" s="2"/>
      <c r="K506" s="2"/>
      <c r="L506" s="2"/>
      <c r="M506" s="2"/>
      <c r="N506" s="2"/>
      <c r="O506" s="2"/>
      <c r="P506" s="2"/>
      <c r="Q506" s="2"/>
      <c r="R506" s="2"/>
      <c r="S506" s="2"/>
      <c r="T506" s="2"/>
      <c r="U506" s="2"/>
      <c r="V506" s="2"/>
      <c r="W506" s="2"/>
      <c r="X506" s="2"/>
      <c r="Y506" s="2"/>
      <c r="Z506" s="2"/>
      <c r="AA506" s="2"/>
      <c r="AB506" s="2"/>
    </row>
    <row r="507" spans="1:28" ht="13.5" customHeight="1">
      <c r="A507" s="2"/>
      <c r="B507" s="2"/>
      <c r="C507" s="50"/>
      <c r="D507" s="2"/>
      <c r="E507" s="2"/>
      <c r="F507" s="50"/>
      <c r="G507" s="50"/>
      <c r="H507" s="2"/>
      <c r="I507" s="2"/>
      <c r="J507" s="2"/>
      <c r="K507" s="2"/>
      <c r="L507" s="2"/>
      <c r="M507" s="2"/>
      <c r="N507" s="2"/>
      <c r="O507" s="2"/>
      <c r="P507" s="2"/>
      <c r="Q507" s="2"/>
      <c r="R507" s="2"/>
      <c r="S507" s="2"/>
      <c r="T507" s="2"/>
      <c r="U507" s="2"/>
      <c r="V507" s="2"/>
      <c r="W507" s="2"/>
      <c r="X507" s="2"/>
      <c r="Y507" s="2"/>
      <c r="Z507" s="2"/>
      <c r="AA507" s="2"/>
      <c r="AB507" s="2"/>
    </row>
    <row r="508" spans="1:28" ht="13.5" customHeight="1">
      <c r="A508" s="2"/>
      <c r="B508" s="2"/>
      <c r="C508" s="50"/>
      <c r="D508" s="2"/>
      <c r="E508" s="2"/>
      <c r="F508" s="50"/>
      <c r="G508" s="50"/>
      <c r="H508" s="2"/>
      <c r="I508" s="2"/>
      <c r="J508" s="2"/>
      <c r="K508" s="2"/>
      <c r="L508" s="2"/>
      <c r="M508" s="2"/>
      <c r="N508" s="2"/>
      <c r="O508" s="2"/>
      <c r="P508" s="2"/>
      <c r="Q508" s="2"/>
      <c r="R508" s="2"/>
      <c r="S508" s="2"/>
      <c r="T508" s="2"/>
      <c r="U508" s="2"/>
      <c r="V508" s="2"/>
      <c r="W508" s="2"/>
      <c r="X508" s="2"/>
      <c r="Y508" s="2"/>
      <c r="Z508" s="2"/>
      <c r="AA508" s="2"/>
      <c r="AB508" s="2"/>
    </row>
    <row r="509" spans="1:28" ht="13.5" customHeight="1">
      <c r="A509" s="2"/>
      <c r="B509" s="2"/>
      <c r="C509" s="50"/>
      <c r="D509" s="2"/>
      <c r="E509" s="2"/>
      <c r="F509" s="50"/>
      <c r="G509" s="50"/>
      <c r="H509" s="2"/>
      <c r="I509" s="2"/>
      <c r="J509" s="2"/>
      <c r="K509" s="2"/>
      <c r="L509" s="2"/>
      <c r="M509" s="2"/>
      <c r="N509" s="2"/>
      <c r="O509" s="2"/>
      <c r="P509" s="2"/>
      <c r="Q509" s="2"/>
      <c r="R509" s="2"/>
      <c r="S509" s="2"/>
      <c r="T509" s="2"/>
      <c r="U509" s="2"/>
      <c r="V509" s="2"/>
      <c r="W509" s="2"/>
      <c r="X509" s="2"/>
      <c r="Y509" s="2"/>
      <c r="Z509" s="2"/>
      <c r="AA509" s="2"/>
      <c r="AB509" s="2"/>
    </row>
    <row r="510" spans="1:28" ht="13.5" customHeight="1">
      <c r="A510" s="2"/>
      <c r="B510" s="2"/>
      <c r="C510" s="50"/>
      <c r="D510" s="2"/>
      <c r="E510" s="2"/>
      <c r="F510" s="50"/>
      <c r="G510" s="50"/>
      <c r="H510" s="2"/>
      <c r="I510" s="2"/>
      <c r="J510" s="2"/>
      <c r="K510" s="2"/>
      <c r="L510" s="2"/>
      <c r="M510" s="2"/>
      <c r="N510" s="2"/>
      <c r="O510" s="2"/>
      <c r="P510" s="2"/>
      <c r="Q510" s="2"/>
      <c r="R510" s="2"/>
      <c r="S510" s="2"/>
      <c r="T510" s="2"/>
      <c r="U510" s="2"/>
      <c r="V510" s="2"/>
      <c r="W510" s="2"/>
      <c r="X510" s="2"/>
      <c r="Y510" s="2"/>
      <c r="Z510" s="2"/>
      <c r="AA510" s="2"/>
      <c r="AB510" s="2"/>
    </row>
    <row r="511" spans="1:28" ht="13.5" customHeight="1">
      <c r="A511" s="2"/>
      <c r="B511" s="2"/>
      <c r="C511" s="50"/>
      <c r="D511" s="2"/>
      <c r="E511" s="2"/>
      <c r="F511" s="50"/>
      <c r="G511" s="50"/>
      <c r="H511" s="2"/>
      <c r="I511" s="2"/>
      <c r="J511" s="2"/>
      <c r="K511" s="2"/>
      <c r="L511" s="2"/>
      <c r="M511" s="2"/>
      <c r="N511" s="2"/>
      <c r="O511" s="2"/>
      <c r="P511" s="2"/>
      <c r="Q511" s="2"/>
      <c r="R511" s="2"/>
      <c r="S511" s="2"/>
      <c r="T511" s="2"/>
      <c r="U511" s="2"/>
      <c r="V511" s="2"/>
      <c r="W511" s="2"/>
      <c r="X511" s="2"/>
      <c r="Y511" s="2"/>
      <c r="Z511" s="2"/>
      <c r="AA511" s="2"/>
      <c r="AB511" s="2"/>
    </row>
    <row r="512" spans="1:28" ht="13.5" customHeight="1">
      <c r="A512" s="2"/>
      <c r="B512" s="2"/>
      <c r="C512" s="50"/>
      <c r="D512" s="2"/>
      <c r="E512" s="2"/>
      <c r="F512" s="50"/>
      <c r="G512" s="50"/>
      <c r="H512" s="2"/>
      <c r="I512" s="2"/>
      <c r="J512" s="2"/>
      <c r="K512" s="2"/>
      <c r="L512" s="2"/>
      <c r="M512" s="2"/>
      <c r="N512" s="2"/>
      <c r="O512" s="2"/>
      <c r="P512" s="2"/>
      <c r="Q512" s="2"/>
      <c r="R512" s="2"/>
      <c r="S512" s="2"/>
      <c r="T512" s="2"/>
      <c r="U512" s="2"/>
      <c r="V512" s="2"/>
      <c r="W512" s="2"/>
      <c r="X512" s="2"/>
      <c r="Y512" s="2"/>
      <c r="Z512" s="2"/>
      <c r="AA512" s="2"/>
      <c r="AB512" s="2"/>
    </row>
    <row r="513" spans="1:28" ht="13.5" customHeight="1">
      <c r="A513" s="2"/>
      <c r="B513" s="2"/>
      <c r="C513" s="50"/>
      <c r="D513" s="2"/>
      <c r="E513" s="2"/>
      <c r="F513" s="50"/>
      <c r="G513" s="50"/>
      <c r="H513" s="2"/>
      <c r="I513" s="2"/>
      <c r="J513" s="2"/>
      <c r="K513" s="2"/>
      <c r="L513" s="2"/>
      <c r="M513" s="2"/>
      <c r="N513" s="2"/>
      <c r="O513" s="2"/>
      <c r="P513" s="2"/>
      <c r="Q513" s="2"/>
      <c r="R513" s="2"/>
      <c r="S513" s="2"/>
      <c r="T513" s="2"/>
      <c r="U513" s="2"/>
      <c r="V513" s="2"/>
      <c r="W513" s="2"/>
      <c r="X513" s="2"/>
      <c r="Y513" s="2"/>
      <c r="Z513" s="2"/>
      <c r="AA513" s="2"/>
      <c r="AB513" s="2"/>
    </row>
    <row r="514" spans="1:28" ht="13.5" customHeight="1">
      <c r="A514" s="2"/>
      <c r="B514" s="2"/>
      <c r="C514" s="50"/>
      <c r="D514" s="2"/>
      <c r="E514" s="2"/>
      <c r="F514" s="50"/>
      <c r="G514" s="50"/>
      <c r="H514" s="2"/>
      <c r="I514" s="2"/>
      <c r="J514" s="2"/>
      <c r="K514" s="2"/>
      <c r="L514" s="2"/>
      <c r="M514" s="2"/>
      <c r="N514" s="2"/>
      <c r="O514" s="2"/>
      <c r="P514" s="2"/>
      <c r="Q514" s="2"/>
      <c r="R514" s="2"/>
      <c r="S514" s="2"/>
      <c r="T514" s="2"/>
      <c r="U514" s="2"/>
      <c r="V514" s="2"/>
      <c r="W514" s="2"/>
      <c r="X514" s="2"/>
      <c r="Y514" s="2"/>
      <c r="Z514" s="2"/>
      <c r="AA514" s="2"/>
      <c r="AB514" s="2"/>
    </row>
    <row r="515" spans="1:28" ht="13.5" customHeight="1">
      <c r="A515" s="2"/>
      <c r="B515" s="2"/>
      <c r="C515" s="50"/>
      <c r="D515" s="2"/>
      <c r="E515" s="2"/>
      <c r="F515" s="50"/>
      <c r="G515" s="50"/>
      <c r="H515" s="2"/>
      <c r="I515" s="2"/>
      <c r="J515" s="2"/>
      <c r="K515" s="2"/>
      <c r="L515" s="2"/>
      <c r="M515" s="2"/>
      <c r="N515" s="2"/>
      <c r="O515" s="2"/>
      <c r="P515" s="2"/>
      <c r="Q515" s="2"/>
      <c r="R515" s="2"/>
      <c r="S515" s="2"/>
      <c r="T515" s="2"/>
      <c r="U515" s="2"/>
      <c r="V515" s="2"/>
      <c r="W515" s="2"/>
      <c r="X515" s="2"/>
      <c r="Y515" s="2"/>
      <c r="Z515" s="2"/>
      <c r="AA515" s="2"/>
      <c r="AB515" s="2"/>
    </row>
    <row r="516" spans="1:28" ht="13.5" customHeight="1">
      <c r="A516" s="2"/>
      <c r="B516" s="2"/>
      <c r="C516" s="50"/>
      <c r="D516" s="2"/>
      <c r="E516" s="2"/>
      <c r="F516" s="50"/>
      <c r="G516" s="50"/>
      <c r="H516" s="2"/>
      <c r="I516" s="2"/>
      <c r="J516" s="2"/>
      <c r="K516" s="2"/>
      <c r="L516" s="2"/>
      <c r="M516" s="2"/>
      <c r="N516" s="2"/>
      <c r="O516" s="2"/>
      <c r="P516" s="2"/>
      <c r="Q516" s="2"/>
      <c r="R516" s="2"/>
      <c r="S516" s="2"/>
      <c r="T516" s="2"/>
      <c r="U516" s="2"/>
      <c r="V516" s="2"/>
      <c r="W516" s="2"/>
      <c r="X516" s="2"/>
      <c r="Y516" s="2"/>
      <c r="Z516" s="2"/>
      <c r="AA516" s="2"/>
      <c r="AB516" s="2"/>
    </row>
    <row r="517" spans="1:28" ht="13.5" customHeight="1">
      <c r="A517" s="2"/>
      <c r="B517" s="2"/>
      <c r="C517" s="50"/>
      <c r="D517" s="2"/>
      <c r="E517" s="2"/>
      <c r="F517" s="50"/>
      <c r="G517" s="50"/>
      <c r="H517" s="2"/>
      <c r="I517" s="2"/>
      <c r="J517" s="2"/>
      <c r="K517" s="2"/>
      <c r="L517" s="2"/>
      <c r="M517" s="2"/>
      <c r="N517" s="2"/>
      <c r="O517" s="2"/>
      <c r="P517" s="2"/>
      <c r="Q517" s="2"/>
      <c r="R517" s="2"/>
      <c r="S517" s="2"/>
      <c r="T517" s="2"/>
      <c r="U517" s="2"/>
      <c r="V517" s="2"/>
      <c r="W517" s="2"/>
      <c r="X517" s="2"/>
      <c r="Y517" s="2"/>
      <c r="Z517" s="2"/>
      <c r="AA517" s="2"/>
      <c r="AB517" s="2"/>
    </row>
    <row r="518" spans="1:28" ht="13.5" customHeight="1">
      <c r="A518" s="2"/>
      <c r="B518" s="2"/>
      <c r="C518" s="50"/>
      <c r="D518" s="2"/>
      <c r="E518" s="2"/>
      <c r="F518" s="50"/>
      <c r="G518" s="50"/>
      <c r="H518" s="2"/>
      <c r="I518" s="2"/>
      <c r="J518" s="2"/>
      <c r="K518" s="2"/>
      <c r="L518" s="2"/>
      <c r="M518" s="2"/>
      <c r="N518" s="2"/>
      <c r="O518" s="2"/>
      <c r="P518" s="2"/>
      <c r="Q518" s="2"/>
      <c r="R518" s="2"/>
      <c r="S518" s="2"/>
      <c r="T518" s="2"/>
      <c r="U518" s="2"/>
      <c r="V518" s="2"/>
      <c r="W518" s="2"/>
      <c r="X518" s="2"/>
      <c r="Y518" s="2"/>
      <c r="Z518" s="2"/>
      <c r="AA518" s="2"/>
      <c r="AB518" s="2"/>
    </row>
    <row r="519" spans="1:28" ht="13.5" customHeight="1">
      <c r="A519" s="2"/>
      <c r="B519" s="2"/>
      <c r="C519" s="50"/>
      <c r="D519" s="2"/>
      <c r="E519" s="2"/>
      <c r="F519" s="50"/>
      <c r="G519" s="50"/>
      <c r="H519" s="2"/>
      <c r="I519" s="2"/>
      <c r="J519" s="2"/>
      <c r="K519" s="2"/>
      <c r="L519" s="2"/>
      <c r="M519" s="2"/>
      <c r="N519" s="2"/>
      <c r="O519" s="2"/>
      <c r="P519" s="2"/>
      <c r="Q519" s="2"/>
      <c r="R519" s="2"/>
      <c r="S519" s="2"/>
      <c r="T519" s="2"/>
      <c r="U519" s="2"/>
      <c r="V519" s="2"/>
      <c r="W519" s="2"/>
      <c r="X519" s="2"/>
      <c r="Y519" s="2"/>
      <c r="Z519" s="2"/>
      <c r="AA519" s="2"/>
      <c r="AB519" s="2"/>
    </row>
    <row r="520" spans="1:28" ht="13.5" customHeight="1">
      <c r="A520" s="2"/>
      <c r="B520" s="2"/>
      <c r="C520" s="50"/>
      <c r="D520" s="2"/>
      <c r="E520" s="2"/>
      <c r="F520" s="50"/>
      <c r="G520" s="50"/>
      <c r="H520" s="2"/>
      <c r="I520" s="2"/>
      <c r="J520" s="2"/>
      <c r="K520" s="2"/>
      <c r="L520" s="2"/>
      <c r="M520" s="2"/>
      <c r="N520" s="2"/>
      <c r="O520" s="2"/>
      <c r="P520" s="2"/>
      <c r="Q520" s="2"/>
      <c r="R520" s="2"/>
      <c r="S520" s="2"/>
      <c r="T520" s="2"/>
      <c r="U520" s="2"/>
      <c r="V520" s="2"/>
      <c r="W520" s="2"/>
      <c r="X520" s="2"/>
      <c r="Y520" s="2"/>
      <c r="Z520" s="2"/>
      <c r="AA520" s="2"/>
      <c r="AB520" s="2"/>
    </row>
    <row r="521" spans="1:28" ht="13.5" customHeight="1">
      <c r="A521" s="2"/>
      <c r="B521" s="2"/>
      <c r="C521" s="50"/>
      <c r="D521" s="2"/>
      <c r="E521" s="2"/>
      <c r="F521" s="50"/>
      <c r="G521" s="50"/>
      <c r="H521" s="2"/>
      <c r="I521" s="2"/>
      <c r="J521" s="2"/>
      <c r="K521" s="2"/>
      <c r="L521" s="2"/>
      <c r="M521" s="2"/>
      <c r="N521" s="2"/>
      <c r="O521" s="2"/>
      <c r="P521" s="2"/>
      <c r="Q521" s="2"/>
      <c r="R521" s="2"/>
      <c r="S521" s="2"/>
      <c r="T521" s="2"/>
      <c r="U521" s="2"/>
      <c r="V521" s="2"/>
      <c r="W521" s="2"/>
      <c r="X521" s="2"/>
      <c r="Y521" s="2"/>
      <c r="Z521" s="2"/>
      <c r="AA521" s="2"/>
      <c r="AB521" s="2"/>
    </row>
    <row r="522" spans="1:28" ht="13.5" customHeight="1">
      <c r="A522" s="2"/>
      <c r="B522" s="2"/>
      <c r="C522" s="50"/>
      <c r="D522" s="2"/>
      <c r="E522" s="2"/>
      <c r="F522" s="50"/>
      <c r="G522" s="50"/>
      <c r="H522" s="2"/>
      <c r="I522" s="2"/>
      <c r="J522" s="2"/>
      <c r="K522" s="2"/>
      <c r="L522" s="2"/>
      <c r="M522" s="2"/>
      <c r="N522" s="2"/>
      <c r="O522" s="2"/>
      <c r="P522" s="2"/>
      <c r="Q522" s="2"/>
      <c r="R522" s="2"/>
      <c r="S522" s="2"/>
      <c r="T522" s="2"/>
      <c r="U522" s="2"/>
      <c r="V522" s="2"/>
      <c r="W522" s="2"/>
      <c r="X522" s="2"/>
      <c r="Y522" s="2"/>
      <c r="Z522" s="2"/>
      <c r="AA522" s="2"/>
      <c r="AB522" s="2"/>
    </row>
    <row r="523" spans="1:28" ht="13.5" customHeight="1">
      <c r="A523" s="2"/>
      <c r="B523" s="2"/>
      <c r="C523" s="50"/>
      <c r="D523" s="2"/>
      <c r="E523" s="2"/>
      <c r="F523" s="50"/>
      <c r="G523" s="50"/>
      <c r="H523" s="2"/>
      <c r="I523" s="2"/>
      <c r="J523" s="2"/>
      <c r="K523" s="2"/>
      <c r="L523" s="2"/>
      <c r="M523" s="2"/>
      <c r="N523" s="2"/>
      <c r="O523" s="2"/>
      <c r="P523" s="2"/>
      <c r="Q523" s="2"/>
      <c r="R523" s="2"/>
      <c r="S523" s="2"/>
      <c r="T523" s="2"/>
      <c r="U523" s="2"/>
      <c r="V523" s="2"/>
      <c r="W523" s="2"/>
      <c r="X523" s="2"/>
      <c r="Y523" s="2"/>
      <c r="Z523" s="2"/>
      <c r="AA523" s="2"/>
      <c r="AB523" s="2"/>
    </row>
    <row r="524" spans="1:28" ht="13.5" customHeight="1">
      <c r="A524" s="2"/>
      <c r="B524" s="2"/>
      <c r="C524" s="50"/>
      <c r="D524" s="2"/>
      <c r="E524" s="2"/>
      <c r="F524" s="50"/>
      <c r="G524" s="50"/>
      <c r="H524" s="2"/>
      <c r="I524" s="2"/>
      <c r="J524" s="2"/>
      <c r="K524" s="2"/>
      <c r="L524" s="2"/>
      <c r="M524" s="2"/>
      <c r="N524" s="2"/>
      <c r="O524" s="2"/>
      <c r="P524" s="2"/>
      <c r="Q524" s="2"/>
      <c r="R524" s="2"/>
      <c r="S524" s="2"/>
      <c r="T524" s="2"/>
      <c r="U524" s="2"/>
      <c r="V524" s="2"/>
      <c r="W524" s="2"/>
      <c r="X524" s="2"/>
      <c r="Y524" s="2"/>
      <c r="Z524" s="2"/>
      <c r="AA524" s="2"/>
      <c r="AB524" s="2"/>
    </row>
    <row r="525" spans="1:28" ht="13.5" customHeight="1">
      <c r="A525" s="2"/>
      <c r="B525" s="2"/>
      <c r="C525" s="50"/>
      <c r="D525" s="2"/>
      <c r="E525" s="2"/>
      <c r="F525" s="50"/>
      <c r="G525" s="50"/>
      <c r="H525" s="2"/>
      <c r="I525" s="2"/>
      <c r="J525" s="2"/>
      <c r="K525" s="2"/>
      <c r="L525" s="2"/>
      <c r="M525" s="2"/>
      <c r="N525" s="2"/>
      <c r="O525" s="2"/>
      <c r="P525" s="2"/>
      <c r="Q525" s="2"/>
      <c r="R525" s="2"/>
      <c r="S525" s="2"/>
      <c r="T525" s="2"/>
      <c r="U525" s="2"/>
      <c r="V525" s="2"/>
      <c r="W525" s="2"/>
      <c r="X525" s="2"/>
      <c r="Y525" s="2"/>
      <c r="Z525" s="2"/>
      <c r="AA525" s="2"/>
      <c r="AB525" s="2"/>
    </row>
    <row r="526" spans="1:28" ht="13.5" customHeight="1">
      <c r="A526" s="2"/>
      <c r="B526" s="2"/>
      <c r="C526" s="50"/>
      <c r="D526" s="2"/>
      <c r="E526" s="2"/>
      <c r="F526" s="50"/>
      <c r="G526" s="50"/>
      <c r="H526" s="2"/>
      <c r="I526" s="2"/>
      <c r="J526" s="2"/>
      <c r="K526" s="2"/>
      <c r="L526" s="2"/>
      <c r="M526" s="2"/>
      <c r="N526" s="2"/>
      <c r="O526" s="2"/>
      <c r="P526" s="2"/>
      <c r="Q526" s="2"/>
      <c r="R526" s="2"/>
      <c r="S526" s="2"/>
      <c r="T526" s="2"/>
      <c r="U526" s="2"/>
      <c r="V526" s="2"/>
      <c r="W526" s="2"/>
      <c r="X526" s="2"/>
      <c r="Y526" s="2"/>
      <c r="Z526" s="2"/>
      <c r="AA526" s="2"/>
      <c r="AB526" s="2"/>
    </row>
    <row r="527" spans="1:28" ht="13.5" customHeight="1">
      <c r="A527" s="2"/>
      <c r="B527" s="2"/>
      <c r="C527" s="50"/>
      <c r="D527" s="2"/>
      <c r="E527" s="2"/>
      <c r="F527" s="50"/>
      <c r="G527" s="50"/>
      <c r="H527" s="2"/>
      <c r="I527" s="2"/>
      <c r="J527" s="2"/>
      <c r="K527" s="2"/>
      <c r="L527" s="2"/>
      <c r="M527" s="2"/>
      <c r="N527" s="2"/>
      <c r="O527" s="2"/>
      <c r="P527" s="2"/>
      <c r="Q527" s="2"/>
      <c r="R527" s="2"/>
      <c r="S527" s="2"/>
      <c r="T527" s="2"/>
      <c r="U527" s="2"/>
      <c r="V527" s="2"/>
      <c r="W527" s="2"/>
      <c r="X527" s="2"/>
      <c r="Y527" s="2"/>
      <c r="Z527" s="2"/>
      <c r="AA527" s="2"/>
      <c r="AB527" s="2"/>
    </row>
    <row r="528" spans="1:28" ht="13.5" customHeight="1">
      <c r="A528" s="2"/>
      <c r="B528" s="2"/>
      <c r="C528" s="50"/>
      <c r="D528" s="2"/>
      <c r="E528" s="2"/>
      <c r="F528" s="50"/>
      <c r="G528" s="50"/>
      <c r="H528" s="2"/>
      <c r="I528" s="2"/>
      <c r="J528" s="2"/>
      <c r="K528" s="2"/>
      <c r="L528" s="2"/>
      <c r="M528" s="2"/>
      <c r="N528" s="2"/>
      <c r="O528" s="2"/>
      <c r="P528" s="2"/>
      <c r="Q528" s="2"/>
      <c r="R528" s="2"/>
      <c r="S528" s="2"/>
      <c r="T528" s="2"/>
      <c r="U528" s="2"/>
      <c r="V528" s="2"/>
      <c r="W528" s="2"/>
      <c r="X528" s="2"/>
      <c r="Y528" s="2"/>
      <c r="Z528" s="2"/>
      <c r="AA528" s="2"/>
      <c r="AB528" s="2"/>
    </row>
    <row r="529" spans="1:28" ht="13.5" customHeight="1">
      <c r="A529" s="2"/>
      <c r="B529" s="2"/>
      <c r="C529" s="50"/>
      <c r="D529" s="2"/>
      <c r="E529" s="2"/>
      <c r="F529" s="50"/>
      <c r="G529" s="50"/>
      <c r="H529" s="2"/>
      <c r="I529" s="2"/>
      <c r="J529" s="2"/>
      <c r="K529" s="2"/>
      <c r="L529" s="2"/>
      <c r="M529" s="2"/>
      <c r="N529" s="2"/>
      <c r="O529" s="2"/>
      <c r="P529" s="2"/>
      <c r="Q529" s="2"/>
      <c r="R529" s="2"/>
      <c r="S529" s="2"/>
      <c r="T529" s="2"/>
      <c r="U529" s="2"/>
      <c r="V529" s="2"/>
      <c r="W529" s="2"/>
      <c r="X529" s="2"/>
      <c r="Y529" s="2"/>
      <c r="Z529" s="2"/>
      <c r="AA529" s="2"/>
      <c r="AB529" s="2"/>
    </row>
    <row r="530" spans="1:28" ht="13.5" customHeight="1">
      <c r="A530" s="2"/>
      <c r="B530" s="2"/>
      <c r="C530" s="50"/>
      <c r="D530" s="2"/>
      <c r="E530" s="2"/>
      <c r="F530" s="50"/>
      <c r="G530" s="50"/>
      <c r="H530" s="2"/>
      <c r="I530" s="2"/>
      <c r="J530" s="2"/>
      <c r="K530" s="2"/>
      <c r="L530" s="2"/>
      <c r="M530" s="2"/>
      <c r="N530" s="2"/>
      <c r="O530" s="2"/>
      <c r="P530" s="2"/>
      <c r="Q530" s="2"/>
      <c r="R530" s="2"/>
      <c r="S530" s="2"/>
      <c r="T530" s="2"/>
      <c r="U530" s="2"/>
      <c r="V530" s="2"/>
      <c r="W530" s="2"/>
      <c r="X530" s="2"/>
      <c r="Y530" s="2"/>
      <c r="Z530" s="2"/>
      <c r="AA530" s="2"/>
      <c r="AB530" s="2"/>
    </row>
    <row r="531" spans="1:28" ht="13.5" customHeight="1">
      <c r="A531" s="2"/>
      <c r="B531" s="2"/>
      <c r="C531" s="50"/>
      <c r="D531" s="2"/>
      <c r="E531" s="2"/>
      <c r="F531" s="50"/>
      <c r="G531" s="50"/>
      <c r="H531" s="2"/>
      <c r="I531" s="2"/>
      <c r="J531" s="2"/>
      <c r="K531" s="2"/>
      <c r="L531" s="2"/>
      <c r="M531" s="2"/>
      <c r="N531" s="2"/>
      <c r="O531" s="2"/>
      <c r="P531" s="2"/>
      <c r="Q531" s="2"/>
      <c r="R531" s="2"/>
      <c r="S531" s="2"/>
      <c r="T531" s="2"/>
      <c r="U531" s="2"/>
      <c r="V531" s="2"/>
      <c r="W531" s="2"/>
      <c r="X531" s="2"/>
      <c r="Y531" s="2"/>
      <c r="Z531" s="2"/>
      <c r="AA531" s="2"/>
      <c r="AB531" s="2"/>
    </row>
    <row r="532" spans="1:28" ht="13.5" customHeight="1">
      <c r="A532" s="2"/>
      <c r="B532" s="2"/>
      <c r="C532" s="50"/>
      <c r="D532" s="2"/>
      <c r="E532" s="2"/>
      <c r="F532" s="50"/>
      <c r="G532" s="50"/>
      <c r="H532" s="2"/>
      <c r="I532" s="2"/>
      <c r="J532" s="2"/>
      <c r="K532" s="2"/>
      <c r="L532" s="2"/>
      <c r="M532" s="2"/>
      <c r="N532" s="2"/>
      <c r="O532" s="2"/>
      <c r="P532" s="2"/>
      <c r="Q532" s="2"/>
      <c r="R532" s="2"/>
      <c r="S532" s="2"/>
      <c r="T532" s="2"/>
      <c r="U532" s="2"/>
      <c r="V532" s="2"/>
      <c r="W532" s="2"/>
      <c r="X532" s="2"/>
      <c r="Y532" s="2"/>
      <c r="Z532" s="2"/>
      <c r="AA532" s="2"/>
      <c r="AB532" s="2"/>
    </row>
    <row r="533" spans="1:28" ht="13.5" customHeight="1">
      <c r="A533" s="2"/>
      <c r="B533" s="2"/>
      <c r="C533" s="50"/>
      <c r="D533" s="2"/>
      <c r="E533" s="2"/>
      <c r="F533" s="50"/>
      <c r="G533" s="50"/>
      <c r="H533" s="2"/>
      <c r="I533" s="2"/>
      <c r="J533" s="2"/>
      <c r="K533" s="2"/>
      <c r="L533" s="2"/>
      <c r="M533" s="2"/>
      <c r="N533" s="2"/>
      <c r="O533" s="2"/>
      <c r="P533" s="2"/>
      <c r="Q533" s="2"/>
      <c r="R533" s="2"/>
      <c r="S533" s="2"/>
      <c r="T533" s="2"/>
      <c r="U533" s="2"/>
      <c r="V533" s="2"/>
      <c r="W533" s="2"/>
      <c r="X533" s="2"/>
      <c r="Y533" s="2"/>
      <c r="Z533" s="2"/>
      <c r="AA533" s="2"/>
      <c r="AB533" s="2"/>
    </row>
    <row r="534" spans="1:28" ht="13.5" customHeight="1">
      <c r="A534" s="2"/>
      <c r="B534" s="2"/>
      <c r="C534" s="50"/>
      <c r="D534" s="2"/>
      <c r="E534" s="2"/>
      <c r="F534" s="50"/>
      <c r="G534" s="50"/>
      <c r="H534" s="2"/>
      <c r="I534" s="2"/>
      <c r="J534" s="2"/>
      <c r="K534" s="2"/>
      <c r="L534" s="2"/>
      <c r="M534" s="2"/>
      <c r="N534" s="2"/>
      <c r="O534" s="2"/>
      <c r="P534" s="2"/>
      <c r="Q534" s="2"/>
      <c r="R534" s="2"/>
      <c r="S534" s="2"/>
      <c r="T534" s="2"/>
      <c r="U534" s="2"/>
      <c r="V534" s="2"/>
      <c r="W534" s="2"/>
      <c r="X534" s="2"/>
      <c r="Y534" s="2"/>
      <c r="Z534" s="2"/>
      <c r="AA534" s="2"/>
      <c r="AB534" s="2"/>
    </row>
    <row r="535" spans="1:28" ht="13.5" customHeight="1">
      <c r="A535" s="2"/>
      <c r="B535" s="2"/>
      <c r="C535" s="50"/>
      <c r="D535" s="2"/>
      <c r="E535" s="2"/>
      <c r="F535" s="50"/>
      <c r="G535" s="50"/>
      <c r="H535" s="2"/>
      <c r="I535" s="2"/>
      <c r="J535" s="2"/>
      <c r="K535" s="2"/>
      <c r="L535" s="2"/>
      <c r="M535" s="2"/>
      <c r="N535" s="2"/>
      <c r="O535" s="2"/>
      <c r="P535" s="2"/>
      <c r="Q535" s="2"/>
      <c r="R535" s="2"/>
      <c r="S535" s="2"/>
      <c r="T535" s="2"/>
      <c r="U535" s="2"/>
      <c r="V535" s="2"/>
      <c r="W535" s="2"/>
      <c r="X535" s="2"/>
      <c r="Y535" s="2"/>
      <c r="Z535" s="2"/>
      <c r="AA535" s="2"/>
      <c r="AB535" s="2"/>
    </row>
    <row r="536" spans="1:28" ht="13.5" customHeight="1">
      <c r="A536" s="2"/>
      <c r="B536" s="2"/>
      <c r="C536" s="50"/>
      <c r="D536" s="2"/>
      <c r="E536" s="2"/>
      <c r="F536" s="50"/>
      <c r="G536" s="50"/>
      <c r="H536" s="2"/>
      <c r="I536" s="2"/>
      <c r="J536" s="2"/>
      <c r="K536" s="2"/>
      <c r="L536" s="2"/>
      <c r="M536" s="2"/>
      <c r="N536" s="2"/>
      <c r="O536" s="2"/>
      <c r="P536" s="2"/>
      <c r="Q536" s="2"/>
      <c r="R536" s="2"/>
      <c r="S536" s="2"/>
      <c r="T536" s="2"/>
      <c r="U536" s="2"/>
      <c r="V536" s="2"/>
      <c r="W536" s="2"/>
      <c r="X536" s="2"/>
      <c r="Y536" s="2"/>
      <c r="Z536" s="2"/>
      <c r="AA536" s="2"/>
      <c r="AB536" s="2"/>
    </row>
    <row r="537" spans="1:28" ht="13.5" customHeight="1">
      <c r="A537" s="2"/>
      <c r="B537" s="2"/>
      <c r="C537" s="50"/>
      <c r="D537" s="2"/>
      <c r="E537" s="2"/>
      <c r="F537" s="50"/>
      <c r="G537" s="50"/>
      <c r="H537" s="2"/>
      <c r="I537" s="2"/>
      <c r="J537" s="2"/>
      <c r="K537" s="2"/>
      <c r="L537" s="2"/>
      <c r="M537" s="2"/>
      <c r="N537" s="2"/>
      <c r="O537" s="2"/>
      <c r="P537" s="2"/>
      <c r="Q537" s="2"/>
      <c r="R537" s="2"/>
      <c r="S537" s="2"/>
      <c r="T537" s="2"/>
      <c r="U537" s="2"/>
      <c r="V537" s="2"/>
      <c r="W537" s="2"/>
      <c r="X537" s="2"/>
      <c r="Y537" s="2"/>
      <c r="Z537" s="2"/>
      <c r="AA537" s="2"/>
      <c r="AB537" s="2"/>
    </row>
    <row r="538" spans="1:28" ht="13.5" customHeight="1">
      <c r="A538" s="2"/>
      <c r="B538" s="2"/>
      <c r="C538" s="50"/>
      <c r="D538" s="2"/>
      <c r="E538" s="2"/>
      <c r="F538" s="50"/>
      <c r="G538" s="50"/>
      <c r="H538" s="2"/>
      <c r="I538" s="2"/>
      <c r="J538" s="2"/>
      <c r="K538" s="2"/>
      <c r="L538" s="2"/>
      <c r="M538" s="2"/>
      <c r="N538" s="2"/>
      <c r="O538" s="2"/>
      <c r="P538" s="2"/>
      <c r="Q538" s="2"/>
      <c r="R538" s="2"/>
      <c r="S538" s="2"/>
      <c r="T538" s="2"/>
      <c r="U538" s="2"/>
      <c r="V538" s="2"/>
      <c r="W538" s="2"/>
      <c r="X538" s="2"/>
      <c r="Y538" s="2"/>
      <c r="Z538" s="2"/>
      <c r="AA538" s="2"/>
      <c r="AB538" s="2"/>
    </row>
    <row r="539" spans="1:28" ht="13.5" customHeight="1">
      <c r="A539" s="2"/>
      <c r="B539" s="2"/>
      <c r="C539" s="50"/>
      <c r="D539" s="2"/>
      <c r="E539" s="2"/>
      <c r="F539" s="50"/>
      <c r="G539" s="50"/>
      <c r="H539" s="2"/>
      <c r="I539" s="2"/>
      <c r="J539" s="2"/>
      <c r="K539" s="2"/>
      <c r="L539" s="2"/>
      <c r="M539" s="2"/>
      <c r="N539" s="2"/>
      <c r="O539" s="2"/>
      <c r="P539" s="2"/>
      <c r="Q539" s="2"/>
      <c r="R539" s="2"/>
      <c r="S539" s="2"/>
      <c r="T539" s="2"/>
      <c r="U539" s="2"/>
      <c r="V539" s="2"/>
      <c r="W539" s="2"/>
      <c r="X539" s="2"/>
      <c r="Y539" s="2"/>
      <c r="Z539" s="2"/>
      <c r="AA539" s="2"/>
      <c r="AB539" s="2"/>
    </row>
    <row r="540" spans="1:28" ht="13.5" customHeight="1">
      <c r="A540" s="2"/>
      <c r="B540" s="2"/>
      <c r="C540" s="50"/>
      <c r="D540" s="2"/>
      <c r="E540" s="2"/>
      <c r="F540" s="50"/>
      <c r="G540" s="50"/>
      <c r="H540" s="2"/>
      <c r="I540" s="2"/>
      <c r="J540" s="2"/>
      <c r="K540" s="2"/>
      <c r="L540" s="2"/>
      <c r="M540" s="2"/>
      <c r="N540" s="2"/>
      <c r="O540" s="2"/>
      <c r="P540" s="2"/>
      <c r="Q540" s="2"/>
      <c r="R540" s="2"/>
      <c r="S540" s="2"/>
      <c r="T540" s="2"/>
      <c r="U540" s="2"/>
      <c r="V540" s="2"/>
      <c r="W540" s="2"/>
      <c r="X540" s="2"/>
      <c r="Y540" s="2"/>
      <c r="Z540" s="2"/>
      <c r="AA540" s="2"/>
      <c r="AB540" s="2"/>
    </row>
    <row r="541" spans="1:28" ht="13.5" customHeight="1">
      <c r="A541" s="2"/>
      <c r="B541" s="2"/>
      <c r="C541" s="50"/>
      <c r="D541" s="2"/>
      <c r="E541" s="2"/>
      <c r="F541" s="50"/>
      <c r="G541" s="50"/>
      <c r="H541" s="2"/>
      <c r="I541" s="2"/>
      <c r="J541" s="2"/>
      <c r="K541" s="2"/>
      <c r="L541" s="2"/>
      <c r="M541" s="2"/>
      <c r="N541" s="2"/>
      <c r="O541" s="2"/>
      <c r="P541" s="2"/>
      <c r="Q541" s="2"/>
      <c r="R541" s="2"/>
      <c r="S541" s="2"/>
      <c r="T541" s="2"/>
      <c r="U541" s="2"/>
      <c r="V541" s="2"/>
      <c r="W541" s="2"/>
      <c r="X541" s="2"/>
      <c r="Y541" s="2"/>
      <c r="Z541" s="2"/>
      <c r="AA541" s="2"/>
      <c r="AB541" s="2"/>
    </row>
    <row r="542" spans="1:28" ht="13.5" customHeight="1">
      <c r="A542" s="2"/>
      <c r="B542" s="2"/>
      <c r="C542" s="50"/>
      <c r="D542" s="2"/>
      <c r="E542" s="2"/>
      <c r="F542" s="50"/>
      <c r="G542" s="50"/>
      <c r="H542" s="2"/>
      <c r="I542" s="2"/>
      <c r="J542" s="2"/>
      <c r="K542" s="2"/>
      <c r="L542" s="2"/>
      <c r="M542" s="2"/>
      <c r="N542" s="2"/>
      <c r="O542" s="2"/>
      <c r="P542" s="2"/>
      <c r="Q542" s="2"/>
      <c r="R542" s="2"/>
      <c r="S542" s="2"/>
      <c r="T542" s="2"/>
      <c r="U542" s="2"/>
      <c r="V542" s="2"/>
      <c r="W542" s="2"/>
      <c r="X542" s="2"/>
      <c r="Y542" s="2"/>
      <c r="Z542" s="2"/>
      <c r="AA542" s="2"/>
      <c r="AB542" s="2"/>
    </row>
    <row r="543" spans="1:28" ht="13.5" customHeight="1">
      <c r="A543" s="2"/>
      <c r="B543" s="2"/>
      <c r="C543" s="50"/>
      <c r="D543" s="2"/>
      <c r="E543" s="2"/>
      <c r="F543" s="50"/>
      <c r="G543" s="50"/>
      <c r="H543" s="2"/>
      <c r="I543" s="2"/>
      <c r="J543" s="2"/>
      <c r="K543" s="2"/>
      <c r="L543" s="2"/>
      <c r="M543" s="2"/>
      <c r="N543" s="2"/>
      <c r="O543" s="2"/>
      <c r="P543" s="2"/>
      <c r="Q543" s="2"/>
      <c r="R543" s="2"/>
      <c r="S543" s="2"/>
      <c r="T543" s="2"/>
      <c r="U543" s="2"/>
      <c r="V543" s="2"/>
      <c r="W543" s="2"/>
      <c r="X543" s="2"/>
      <c r="Y543" s="2"/>
      <c r="Z543" s="2"/>
      <c r="AA543" s="2"/>
      <c r="AB543" s="2"/>
    </row>
    <row r="544" spans="1:28" ht="13.5" customHeight="1">
      <c r="A544" s="2"/>
      <c r="B544" s="2"/>
      <c r="C544" s="50"/>
      <c r="D544" s="2"/>
      <c r="E544" s="2"/>
      <c r="F544" s="50"/>
      <c r="G544" s="50"/>
      <c r="H544" s="2"/>
      <c r="I544" s="2"/>
      <c r="J544" s="2"/>
      <c r="K544" s="2"/>
      <c r="L544" s="2"/>
      <c r="M544" s="2"/>
      <c r="N544" s="2"/>
      <c r="O544" s="2"/>
      <c r="P544" s="2"/>
      <c r="Q544" s="2"/>
      <c r="R544" s="2"/>
      <c r="S544" s="2"/>
      <c r="T544" s="2"/>
      <c r="U544" s="2"/>
      <c r="V544" s="2"/>
      <c r="W544" s="2"/>
      <c r="X544" s="2"/>
      <c r="Y544" s="2"/>
      <c r="Z544" s="2"/>
      <c r="AA544" s="2"/>
      <c r="AB544" s="2"/>
    </row>
    <row r="545" spans="1:28" ht="13.5" customHeight="1">
      <c r="A545" s="2"/>
      <c r="B545" s="2"/>
      <c r="C545" s="50"/>
      <c r="D545" s="2"/>
      <c r="E545" s="2"/>
      <c r="F545" s="50"/>
      <c r="G545" s="50"/>
      <c r="H545" s="2"/>
      <c r="I545" s="2"/>
      <c r="J545" s="2"/>
      <c r="K545" s="2"/>
      <c r="L545" s="2"/>
      <c r="M545" s="2"/>
      <c r="N545" s="2"/>
      <c r="O545" s="2"/>
      <c r="P545" s="2"/>
      <c r="Q545" s="2"/>
      <c r="R545" s="2"/>
      <c r="S545" s="2"/>
      <c r="T545" s="2"/>
      <c r="U545" s="2"/>
      <c r="V545" s="2"/>
      <c r="W545" s="2"/>
      <c r="X545" s="2"/>
      <c r="Y545" s="2"/>
      <c r="Z545" s="2"/>
      <c r="AA545" s="2"/>
      <c r="AB545" s="2"/>
    </row>
    <row r="546" spans="1:28" ht="13.5" customHeight="1">
      <c r="A546" s="2"/>
      <c r="B546" s="2"/>
      <c r="C546" s="50"/>
      <c r="D546" s="2"/>
      <c r="E546" s="2"/>
      <c r="F546" s="50"/>
      <c r="G546" s="50"/>
      <c r="H546" s="2"/>
      <c r="I546" s="2"/>
      <c r="J546" s="2"/>
      <c r="K546" s="2"/>
      <c r="L546" s="2"/>
      <c r="M546" s="2"/>
      <c r="N546" s="2"/>
      <c r="O546" s="2"/>
      <c r="P546" s="2"/>
      <c r="Q546" s="2"/>
      <c r="R546" s="2"/>
      <c r="S546" s="2"/>
      <c r="T546" s="2"/>
      <c r="U546" s="2"/>
      <c r="V546" s="2"/>
      <c r="W546" s="2"/>
      <c r="X546" s="2"/>
      <c r="Y546" s="2"/>
      <c r="Z546" s="2"/>
      <c r="AA546" s="2"/>
      <c r="AB546" s="2"/>
    </row>
    <row r="547" spans="1:28" ht="13.5" customHeight="1">
      <c r="A547" s="2"/>
      <c r="B547" s="2"/>
      <c r="C547" s="50"/>
      <c r="D547" s="2"/>
      <c r="E547" s="2"/>
      <c r="F547" s="50"/>
      <c r="G547" s="50"/>
      <c r="H547" s="2"/>
      <c r="I547" s="2"/>
      <c r="J547" s="2"/>
      <c r="K547" s="2"/>
      <c r="L547" s="2"/>
      <c r="M547" s="2"/>
      <c r="N547" s="2"/>
      <c r="O547" s="2"/>
      <c r="P547" s="2"/>
      <c r="Q547" s="2"/>
      <c r="R547" s="2"/>
      <c r="S547" s="2"/>
      <c r="T547" s="2"/>
      <c r="U547" s="2"/>
      <c r="V547" s="2"/>
      <c r="W547" s="2"/>
      <c r="X547" s="2"/>
      <c r="Y547" s="2"/>
      <c r="Z547" s="2"/>
      <c r="AA547" s="2"/>
      <c r="AB547" s="2"/>
    </row>
    <row r="548" spans="1:28" ht="13.5" customHeight="1">
      <c r="A548" s="2"/>
      <c r="B548" s="2"/>
      <c r="C548" s="50"/>
      <c r="D548" s="2"/>
      <c r="E548" s="2"/>
      <c r="F548" s="50"/>
      <c r="G548" s="50"/>
      <c r="H548" s="2"/>
      <c r="I548" s="2"/>
      <c r="J548" s="2"/>
      <c r="K548" s="2"/>
      <c r="L548" s="2"/>
      <c r="M548" s="2"/>
      <c r="N548" s="2"/>
      <c r="O548" s="2"/>
      <c r="P548" s="2"/>
      <c r="Q548" s="2"/>
      <c r="R548" s="2"/>
      <c r="S548" s="2"/>
      <c r="T548" s="2"/>
      <c r="U548" s="2"/>
      <c r="V548" s="2"/>
      <c r="W548" s="2"/>
      <c r="X548" s="2"/>
      <c r="Y548" s="2"/>
      <c r="Z548" s="2"/>
      <c r="AA548" s="2"/>
      <c r="AB548" s="2"/>
    </row>
    <row r="549" spans="1:28" ht="13.5" customHeight="1">
      <c r="A549" s="2"/>
      <c r="B549" s="2"/>
      <c r="C549" s="50"/>
      <c r="D549" s="2"/>
      <c r="E549" s="2"/>
      <c r="F549" s="50"/>
      <c r="G549" s="50"/>
      <c r="H549" s="2"/>
      <c r="I549" s="2"/>
      <c r="J549" s="2"/>
      <c r="K549" s="2"/>
      <c r="L549" s="2"/>
      <c r="M549" s="2"/>
      <c r="N549" s="2"/>
      <c r="O549" s="2"/>
      <c r="P549" s="2"/>
      <c r="Q549" s="2"/>
      <c r="R549" s="2"/>
      <c r="S549" s="2"/>
      <c r="T549" s="2"/>
      <c r="U549" s="2"/>
      <c r="V549" s="2"/>
      <c r="W549" s="2"/>
      <c r="X549" s="2"/>
      <c r="Y549" s="2"/>
      <c r="Z549" s="2"/>
      <c r="AA549" s="2"/>
      <c r="AB549" s="2"/>
    </row>
    <row r="550" spans="1:28" ht="13.5" customHeight="1">
      <c r="A550" s="2"/>
      <c r="B550" s="2"/>
      <c r="C550" s="50"/>
      <c r="D550" s="2"/>
      <c r="E550" s="2"/>
      <c r="F550" s="50"/>
      <c r="G550" s="50"/>
      <c r="H550" s="2"/>
      <c r="I550" s="2"/>
      <c r="J550" s="2"/>
      <c r="K550" s="2"/>
      <c r="L550" s="2"/>
      <c r="M550" s="2"/>
      <c r="N550" s="2"/>
      <c r="O550" s="2"/>
      <c r="P550" s="2"/>
      <c r="Q550" s="2"/>
      <c r="R550" s="2"/>
      <c r="S550" s="2"/>
      <c r="T550" s="2"/>
      <c r="U550" s="2"/>
      <c r="V550" s="2"/>
      <c r="W550" s="2"/>
      <c r="X550" s="2"/>
      <c r="Y550" s="2"/>
      <c r="Z550" s="2"/>
      <c r="AA550" s="2"/>
      <c r="AB550" s="2"/>
    </row>
    <row r="551" spans="1:28" ht="13.5" customHeight="1">
      <c r="A551" s="2"/>
      <c r="B551" s="2"/>
      <c r="C551" s="50"/>
      <c r="D551" s="2"/>
      <c r="E551" s="2"/>
      <c r="F551" s="50"/>
      <c r="G551" s="50"/>
      <c r="H551" s="2"/>
      <c r="I551" s="2"/>
      <c r="J551" s="2"/>
      <c r="K551" s="2"/>
      <c r="L551" s="2"/>
      <c r="M551" s="2"/>
      <c r="N551" s="2"/>
      <c r="O551" s="2"/>
      <c r="P551" s="2"/>
      <c r="Q551" s="2"/>
      <c r="R551" s="2"/>
      <c r="S551" s="2"/>
      <c r="T551" s="2"/>
      <c r="U551" s="2"/>
      <c r="V551" s="2"/>
      <c r="W551" s="2"/>
      <c r="X551" s="2"/>
      <c r="Y551" s="2"/>
      <c r="Z551" s="2"/>
      <c r="AA551" s="2"/>
      <c r="AB551" s="2"/>
    </row>
    <row r="552" spans="1:28" ht="13.5" customHeight="1">
      <c r="A552" s="2"/>
      <c r="B552" s="2"/>
      <c r="C552" s="50"/>
      <c r="D552" s="2"/>
      <c r="E552" s="2"/>
      <c r="F552" s="50"/>
      <c r="G552" s="50"/>
      <c r="H552" s="2"/>
      <c r="I552" s="2"/>
      <c r="J552" s="2"/>
      <c r="K552" s="2"/>
      <c r="L552" s="2"/>
      <c r="M552" s="2"/>
      <c r="N552" s="2"/>
      <c r="O552" s="2"/>
      <c r="P552" s="2"/>
      <c r="Q552" s="2"/>
      <c r="R552" s="2"/>
      <c r="S552" s="2"/>
      <c r="T552" s="2"/>
      <c r="U552" s="2"/>
      <c r="V552" s="2"/>
      <c r="W552" s="2"/>
      <c r="X552" s="2"/>
      <c r="Y552" s="2"/>
      <c r="Z552" s="2"/>
      <c r="AA552" s="2"/>
      <c r="AB552" s="2"/>
    </row>
    <row r="553" spans="1:28" ht="13.5" customHeight="1">
      <c r="A553" s="2"/>
      <c r="B553" s="2"/>
      <c r="C553" s="50"/>
      <c r="D553" s="2"/>
      <c r="E553" s="2"/>
      <c r="F553" s="50"/>
      <c r="G553" s="50"/>
      <c r="H553" s="2"/>
      <c r="I553" s="2"/>
      <c r="J553" s="2"/>
      <c r="K553" s="2"/>
      <c r="L553" s="2"/>
      <c r="M553" s="2"/>
      <c r="N553" s="2"/>
      <c r="O553" s="2"/>
      <c r="P553" s="2"/>
      <c r="Q553" s="2"/>
      <c r="R553" s="2"/>
      <c r="S553" s="2"/>
      <c r="T553" s="2"/>
      <c r="U553" s="2"/>
      <c r="V553" s="2"/>
      <c r="W553" s="2"/>
      <c r="X553" s="2"/>
      <c r="Y553" s="2"/>
      <c r="Z553" s="2"/>
      <c r="AA553" s="2"/>
      <c r="AB553" s="2"/>
    </row>
    <row r="554" spans="1:28" ht="13.5" customHeight="1">
      <c r="A554" s="2"/>
      <c r="B554" s="2"/>
      <c r="C554" s="50"/>
      <c r="D554" s="2"/>
      <c r="E554" s="2"/>
      <c r="F554" s="50"/>
      <c r="G554" s="50"/>
      <c r="H554" s="2"/>
      <c r="I554" s="2"/>
      <c r="J554" s="2"/>
      <c r="K554" s="2"/>
      <c r="L554" s="2"/>
      <c r="M554" s="2"/>
      <c r="N554" s="2"/>
      <c r="O554" s="2"/>
      <c r="P554" s="2"/>
      <c r="Q554" s="2"/>
      <c r="R554" s="2"/>
      <c r="S554" s="2"/>
      <c r="T554" s="2"/>
      <c r="U554" s="2"/>
      <c r="V554" s="2"/>
      <c r="W554" s="2"/>
      <c r="X554" s="2"/>
      <c r="Y554" s="2"/>
      <c r="Z554" s="2"/>
      <c r="AA554" s="2"/>
      <c r="AB554" s="2"/>
    </row>
    <row r="555" spans="1:28" ht="13.5" customHeight="1">
      <c r="A555" s="2"/>
      <c r="B555" s="2"/>
      <c r="C555" s="50"/>
      <c r="D555" s="2"/>
      <c r="E555" s="2"/>
      <c r="F555" s="50"/>
      <c r="G555" s="50"/>
      <c r="H555" s="2"/>
      <c r="I555" s="2"/>
      <c r="J555" s="2"/>
      <c r="K555" s="2"/>
      <c r="L555" s="2"/>
      <c r="M555" s="2"/>
      <c r="N555" s="2"/>
      <c r="O555" s="2"/>
      <c r="P555" s="2"/>
      <c r="Q555" s="2"/>
      <c r="R555" s="2"/>
      <c r="S555" s="2"/>
      <c r="T555" s="2"/>
      <c r="U555" s="2"/>
      <c r="V555" s="2"/>
      <c r="W555" s="2"/>
      <c r="X555" s="2"/>
      <c r="Y555" s="2"/>
      <c r="Z555" s="2"/>
      <c r="AA555" s="2"/>
      <c r="AB555" s="2"/>
    </row>
    <row r="556" spans="1:28" ht="13.5" customHeight="1">
      <c r="A556" s="2"/>
      <c r="B556" s="2"/>
      <c r="C556" s="50"/>
      <c r="D556" s="2"/>
      <c r="E556" s="2"/>
      <c r="F556" s="50"/>
      <c r="G556" s="50"/>
      <c r="H556" s="2"/>
      <c r="I556" s="2"/>
      <c r="J556" s="2"/>
      <c r="K556" s="2"/>
      <c r="L556" s="2"/>
      <c r="M556" s="2"/>
      <c r="N556" s="2"/>
      <c r="O556" s="2"/>
      <c r="P556" s="2"/>
      <c r="Q556" s="2"/>
      <c r="R556" s="2"/>
      <c r="S556" s="2"/>
      <c r="T556" s="2"/>
      <c r="U556" s="2"/>
      <c r="V556" s="2"/>
      <c r="W556" s="2"/>
      <c r="X556" s="2"/>
      <c r="Y556" s="2"/>
      <c r="Z556" s="2"/>
      <c r="AA556" s="2"/>
      <c r="AB556" s="2"/>
    </row>
    <row r="557" spans="1:28" ht="13.5" customHeight="1">
      <c r="A557" s="2"/>
      <c r="B557" s="2"/>
      <c r="C557" s="50"/>
      <c r="D557" s="2"/>
      <c r="E557" s="2"/>
      <c r="F557" s="50"/>
      <c r="G557" s="50"/>
      <c r="H557" s="2"/>
      <c r="I557" s="2"/>
      <c r="J557" s="2"/>
      <c r="K557" s="2"/>
      <c r="L557" s="2"/>
      <c r="M557" s="2"/>
      <c r="N557" s="2"/>
      <c r="O557" s="2"/>
      <c r="P557" s="2"/>
      <c r="Q557" s="2"/>
      <c r="R557" s="2"/>
      <c r="S557" s="2"/>
      <c r="T557" s="2"/>
      <c r="U557" s="2"/>
      <c r="V557" s="2"/>
      <c r="W557" s="2"/>
      <c r="X557" s="2"/>
      <c r="Y557" s="2"/>
      <c r="Z557" s="2"/>
      <c r="AA557" s="2"/>
      <c r="AB557" s="2"/>
    </row>
    <row r="558" spans="1:28" ht="13.5" customHeight="1">
      <c r="A558" s="2"/>
      <c r="B558" s="2"/>
      <c r="C558" s="50"/>
      <c r="D558" s="2"/>
      <c r="E558" s="2"/>
      <c r="F558" s="50"/>
      <c r="G558" s="50"/>
      <c r="H558" s="2"/>
      <c r="I558" s="2"/>
      <c r="J558" s="2"/>
      <c r="K558" s="2"/>
      <c r="L558" s="2"/>
      <c r="M558" s="2"/>
      <c r="N558" s="2"/>
      <c r="O558" s="2"/>
      <c r="P558" s="2"/>
      <c r="Q558" s="2"/>
      <c r="R558" s="2"/>
      <c r="S558" s="2"/>
      <c r="T558" s="2"/>
      <c r="U558" s="2"/>
      <c r="V558" s="2"/>
      <c r="W558" s="2"/>
      <c r="X558" s="2"/>
      <c r="Y558" s="2"/>
      <c r="Z558" s="2"/>
      <c r="AA558" s="2"/>
      <c r="AB558" s="2"/>
    </row>
    <row r="559" spans="1:28" ht="13.5" customHeight="1">
      <c r="A559" s="2"/>
      <c r="B559" s="2"/>
      <c r="C559" s="50"/>
      <c r="D559" s="2"/>
      <c r="E559" s="2"/>
      <c r="F559" s="50"/>
      <c r="G559" s="50"/>
      <c r="H559" s="2"/>
      <c r="I559" s="2"/>
      <c r="J559" s="2"/>
      <c r="K559" s="2"/>
      <c r="L559" s="2"/>
      <c r="M559" s="2"/>
      <c r="N559" s="2"/>
      <c r="O559" s="2"/>
      <c r="P559" s="2"/>
      <c r="Q559" s="2"/>
      <c r="R559" s="2"/>
      <c r="S559" s="2"/>
      <c r="T559" s="2"/>
      <c r="U559" s="2"/>
      <c r="V559" s="2"/>
      <c r="W559" s="2"/>
      <c r="X559" s="2"/>
      <c r="Y559" s="2"/>
      <c r="Z559" s="2"/>
      <c r="AA559" s="2"/>
      <c r="AB559" s="2"/>
    </row>
    <row r="560" spans="1:28" ht="13.5" customHeight="1">
      <c r="A560" s="2"/>
      <c r="B560" s="2"/>
      <c r="C560" s="50"/>
      <c r="D560" s="2"/>
      <c r="E560" s="2"/>
      <c r="F560" s="50"/>
      <c r="G560" s="50"/>
      <c r="H560" s="2"/>
      <c r="I560" s="2"/>
      <c r="J560" s="2"/>
      <c r="K560" s="2"/>
      <c r="L560" s="2"/>
      <c r="M560" s="2"/>
      <c r="N560" s="2"/>
      <c r="O560" s="2"/>
      <c r="P560" s="2"/>
      <c r="Q560" s="2"/>
      <c r="R560" s="2"/>
      <c r="S560" s="2"/>
      <c r="T560" s="2"/>
      <c r="U560" s="2"/>
      <c r="V560" s="2"/>
      <c r="W560" s="2"/>
      <c r="X560" s="2"/>
      <c r="Y560" s="2"/>
      <c r="Z560" s="2"/>
      <c r="AA560" s="2"/>
      <c r="AB560" s="2"/>
    </row>
    <row r="561" spans="1:28" ht="13.5" customHeight="1">
      <c r="A561" s="2"/>
      <c r="B561" s="2"/>
      <c r="C561" s="50"/>
      <c r="D561" s="2"/>
      <c r="E561" s="2"/>
      <c r="F561" s="50"/>
      <c r="G561" s="50"/>
      <c r="H561" s="2"/>
      <c r="I561" s="2"/>
      <c r="J561" s="2"/>
      <c r="K561" s="2"/>
      <c r="L561" s="2"/>
      <c r="M561" s="2"/>
      <c r="N561" s="2"/>
      <c r="O561" s="2"/>
      <c r="P561" s="2"/>
      <c r="Q561" s="2"/>
      <c r="R561" s="2"/>
      <c r="S561" s="2"/>
      <c r="T561" s="2"/>
      <c r="U561" s="2"/>
      <c r="V561" s="2"/>
      <c r="W561" s="2"/>
      <c r="X561" s="2"/>
      <c r="Y561" s="2"/>
      <c r="Z561" s="2"/>
      <c r="AA561" s="2"/>
      <c r="AB561" s="2"/>
    </row>
    <row r="562" spans="1:28" ht="13.5" customHeight="1">
      <c r="A562" s="2"/>
      <c r="B562" s="2"/>
      <c r="C562" s="50"/>
      <c r="D562" s="2"/>
      <c r="E562" s="2"/>
      <c r="F562" s="50"/>
      <c r="G562" s="50"/>
      <c r="H562" s="2"/>
      <c r="I562" s="2"/>
      <c r="J562" s="2"/>
      <c r="K562" s="2"/>
      <c r="L562" s="2"/>
      <c r="M562" s="2"/>
      <c r="N562" s="2"/>
      <c r="O562" s="2"/>
      <c r="P562" s="2"/>
      <c r="Q562" s="2"/>
      <c r="R562" s="2"/>
      <c r="S562" s="2"/>
      <c r="T562" s="2"/>
      <c r="U562" s="2"/>
      <c r="V562" s="2"/>
      <c r="W562" s="2"/>
      <c r="X562" s="2"/>
      <c r="Y562" s="2"/>
      <c r="Z562" s="2"/>
      <c r="AA562" s="2"/>
      <c r="AB562" s="2"/>
    </row>
    <row r="563" spans="1:28" ht="13.5" customHeight="1">
      <c r="A563" s="2"/>
      <c r="B563" s="2"/>
      <c r="C563" s="50"/>
      <c r="D563" s="2"/>
      <c r="E563" s="2"/>
      <c r="F563" s="50"/>
      <c r="G563" s="50"/>
      <c r="H563" s="2"/>
      <c r="I563" s="2"/>
      <c r="J563" s="2"/>
      <c r="K563" s="2"/>
      <c r="L563" s="2"/>
      <c r="M563" s="2"/>
      <c r="N563" s="2"/>
      <c r="O563" s="2"/>
      <c r="P563" s="2"/>
      <c r="Q563" s="2"/>
      <c r="R563" s="2"/>
      <c r="S563" s="2"/>
      <c r="T563" s="2"/>
      <c r="U563" s="2"/>
      <c r="V563" s="2"/>
      <c r="W563" s="2"/>
      <c r="X563" s="2"/>
      <c r="Y563" s="2"/>
      <c r="Z563" s="2"/>
      <c r="AA563" s="2"/>
      <c r="AB563" s="2"/>
    </row>
    <row r="564" spans="1:28" ht="13.5" customHeight="1">
      <c r="A564" s="2"/>
      <c r="B564" s="2"/>
      <c r="C564" s="50"/>
      <c r="D564" s="2"/>
      <c r="E564" s="2"/>
      <c r="F564" s="50"/>
      <c r="G564" s="50"/>
      <c r="H564" s="2"/>
      <c r="I564" s="2"/>
      <c r="J564" s="2"/>
      <c r="K564" s="2"/>
      <c r="L564" s="2"/>
      <c r="M564" s="2"/>
      <c r="N564" s="2"/>
      <c r="O564" s="2"/>
      <c r="P564" s="2"/>
      <c r="Q564" s="2"/>
      <c r="R564" s="2"/>
      <c r="S564" s="2"/>
      <c r="T564" s="2"/>
      <c r="U564" s="2"/>
      <c r="V564" s="2"/>
      <c r="W564" s="2"/>
      <c r="X564" s="2"/>
      <c r="Y564" s="2"/>
      <c r="Z564" s="2"/>
      <c r="AA564" s="2"/>
      <c r="AB564" s="2"/>
    </row>
    <row r="565" spans="1:28" ht="13.5" customHeight="1">
      <c r="A565" s="2"/>
      <c r="B565" s="2"/>
      <c r="C565" s="50"/>
      <c r="D565" s="2"/>
      <c r="E565" s="2"/>
      <c r="F565" s="50"/>
      <c r="G565" s="50"/>
      <c r="H565" s="2"/>
      <c r="I565" s="2"/>
      <c r="J565" s="2"/>
      <c r="K565" s="2"/>
      <c r="L565" s="2"/>
      <c r="M565" s="2"/>
      <c r="N565" s="2"/>
      <c r="O565" s="2"/>
      <c r="P565" s="2"/>
      <c r="Q565" s="2"/>
      <c r="R565" s="2"/>
      <c r="S565" s="2"/>
      <c r="T565" s="2"/>
      <c r="U565" s="2"/>
      <c r="V565" s="2"/>
      <c r="W565" s="2"/>
      <c r="X565" s="2"/>
      <c r="Y565" s="2"/>
      <c r="Z565" s="2"/>
      <c r="AA565" s="2"/>
      <c r="AB565" s="2"/>
    </row>
    <row r="566" spans="1:28" ht="13.5" customHeight="1">
      <c r="A566" s="2"/>
      <c r="B566" s="2"/>
      <c r="C566" s="50"/>
      <c r="D566" s="2"/>
      <c r="E566" s="2"/>
      <c r="F566" s="50"/>
      <c r="G566" s="50"/>
      <c r="H566" s="2"/>
      <c r="I566" s="2"/>
      <c r="J566" s="2"/>
      <c r="K566" s="2"/>
      <c r="L566" s="2"/>
      <c r="M566" s="2"/>
      <c r="N566" s="2"/>
      <c r="O566" s="2"/>
      <c r="P566" s="2"/>
      <c r="Q566" s="2"/>
      <c r="R566" s="2"/>
      <c r="S566" s="2"/>
      <c r="T566" s="2"/>
      <c r="U566" s="2"/>
      <c r="V566" s="2"/>
      <c r="W566" s="2"/>
      <c r="X566" s="2"/>
      <c r="Y566" s="2"/>
      <c r="Z566" s="2"/>
      <c r="AA566" s="2"/>
      <c r="AB566" s="2"/>
    </row>
    <row r="567" spans="1:28" ht="13.5" customHeight="1">
      <c r="A567" s="2"/>
      <c r="B567" s="2"/>
      <c r="C567" s="50"/>
      <c r="D567" s="2"/>
      <c r="E567" s="2"/>
      <c r="F567" s="50"/>
      <c r="G567" s="50"/>
      <c r="H567" s="2"/>
      <c r="I567" s="2"/>
      <c r="J567" s="2"/>
      <c r="K567" s="2"/>
      <c r="L567" s="2"/>
      <c r="M567" s="2"/>
      <c r="N567" s="2"/>
      <c r="O567" s="2"/>
      <c r="P567" s="2"/>
      <c r="Q567" s="2"/>
      <c r="R567" s="2"/>
      <c r="S567" s="2"/>
      <c r="T567" s="2"/>
      <c r="U567" s="2"/>
      <c r="V567" s="2"/>
      <c r="W567" s="2"/>
      <c r="X567" s="2"/>
      <c r="Y567" s="2"/>
      <c r="Z567" s="2"/>
      <c r="AA567" s="2"/>
      <c r="AB567" s="2"/>
    </row>
    <row r="568" spans="1:28" ht="13.5" customHeight="1">
      <c r="A568" s="2"/>
      <c r="B568" s="2"/>
      <c r="C568" s="50"/>
      <c r="D568" s="2"/>
      <c r="E568" s="2"/>
      <c r="F568" s="50"/>
      <c r="G568" s="50"/>
      <c r="H568" s="2"/>
      <c r="I568" s="2"/>
      <c r="J568" s="2"/>
      <c r="K568" s="2"/>
      <c r="L568" s="2"/>
      <c r="M568" s="2"/>
      <c r="N568" s="2"/>
      <c r="O568" s="2"/>
      <c r="P568" s="2"/>
      <c r="Q568" s="2"/>
      <c r="R568" s="2"/>
      <c r="S568" s="2"/>
      <c r="T568" s="2"/>
      <c r="U568" s="2"/>
      <c r="V568" s="2"/>
      <c r="W568" s="2"/>
      <c r="X568" s="2"/>
      <c r="Y568" s="2"/>
      <c r="Z568" s="2"/>
      <c r="AA568" s="2"/>
      <c r="AB568" s="2"/>
    </row>
    <row r="569" spans="1:28" ht="13.5" customHeight="1">
      <c r="A569" s="2"/>
      <c r="B569" s="3"/>
      <c r="C569" s="3"/>
      <c r="D569" s="35"/>
      <c r="E569" s="35"/>
      <c r="F569" s="35"/>
      <c r="G569" s="35"/>
      <c r="H569" s="3"/>
      <c r="I569" s="2"/>
      <c r="J569" s="2"/>
      <c r="K569" s="2"/>
      <c r="L569" s="2"/>
      <c r="M569" s="2"/>
      <c r="N569" s="2"/>
      <c r="O569" s="2"/>
      <c r="P569" s="2"/>
      <c r="Q569" s="2"/>
      <c r="R569" s="2"/>
      <c r="S569" s="2"/>
      <c r="T569" s="2"/>
      <c r="U569" s="2"/>
      <c r="V569" s="2"/>
      <c r="W569" s="2"/>
      <c r="X569" s="2"/>
      <c r="Y569" s="2"/>
      <c r="Z569" s="2"/>
      <c r="AA569" s="2"/>
      <c r="AB569" s="2"/>
    </row>
    <row r="570" spans="1:28" ht="13.5" customHeight="1">
      <c r="A570" s="2"/>
      <c r="B570" s="3"/>
      <c r="C570" s="3"/>
      <c r="D570" s="35"/>
      <c r="E570" s="35"/>
      <c r="F570" s="35"/>
      <c r="G570" s="35"/>
      <c r="H570" s="3"/>
      <c r="I570" s="2"/>
      <c r="J570" s="2"/>
      <c r="K570" s="2"/>
      <c r="L570" s="2"/>
      <c r="M570" s="2"/>
      <c r="N570" s="2"/>
      <c r="O570" s="2"/>
      <c r="P570" s="2"/>
      <c r="Q570" s="2"/>
      <c r="R570" s="2"/>
      <c r="S570" s="2"/>
      <c r="T570" s="2"/>
      <c r="U570" s="2"/>
      <c r="V570" s="2"/>
      <c r="W570" s="2"/>
      <c r="X570" s="2"/>
      <c r="Y570" s="2"/>
      <c r="Z570" s="2"/>
      <c r="AA570" s="2"/>
      <c r="AB570" s="2"/>
    </row>
    <row r="571" spans="1:28" ht="13.5" customHeight="1">
      <c r="A571" s="2"/>
      <c r="B571" s="3"/>
      <c r="C571" s="3"/>
      <c r="D571" s="35"/>
      <c r="E571" s="35"/>
      <c r="F571" s="35"/>
      <c r="G571" s="35"/>
      <c r="H571" s="3"/>
      <c r="I571" s="2"/>
      <c r="J571" s="2"/>
      <c r="K571" s="2"/>
      <c r="L571" s="2"/>
      <c r="M571" s="2"/>
      <c r="N571" s="2"/>
      <c r="O571" s="2"/>
      <c r="P571" s="2"/>
      <c r="Q571" s="2"/>
      <c r="R571" s="2"/>
      <c r="S571" s="2"/>
      <c r="T571" s="2"/>
      <c r="U571" s="2"/>
      <c r="V571" s="2"/>
      <c r="W571" s="2"/>
      <c r="X571" s="2"/>
      <c r="Y571" s="2"/>
      <c r="Z571" s="2"/>
      <c r="AA571" s="2"/>
      <c r="AB571" s="2"/>
    </row>
    <row r="572" spans="1:28" ht="13.5" customHeight="1">
      <c r="A572" s="2"/>
      <c r="B572" s="3"/>
      <c r="C572" s="3"/>
      <c r="D572" s="35"/>
      <c r="E572" s="35"/>
      <c r="F572" s="35"/>
      <c r="G572" s="35"/>
      <c r="H572" s="3"/>
      <c r="I572" s="2"/>
      <c r="J572" s="2"/>
      <c r="K572" s="2"/>
      <c r="L572" s="2"/>
      <c r="M572" s="2"/>
      <c r="N572" s="2"/>
      <c r="O572" s="2"/>
      <c r="P572" s="2"/>
      <c r="Q572" s="2"/>
      <c r="R572" s="2"/>
      <c r="S572" s="2"/>
      <c r="T572" s="2"/>
      <c r="U572" s="2"/>
      <c r="V572" s="2"/>
      <c r="W572" s="2"/>
      <c r="X572" s="2"/>
      <c r="Y572" s="2"/>
      <c r="Z572" s="2"/>
      <c r="AA572" s="2"/>
      <c r="AB572" s="2"/>
    </row>
    <row r="573" spans="1:28" ht="13.5" customHeight="1">
      <c r="A573" s="2"/>
      <c r="B573" s="3"/>
      <c r="C573" s="3"/>
      <c r="D573" s="35"/>
      <c r="E573" s="35"/>
      <c r="F573" s="35"/>
      <c r="G573" s="35"/>
      <c r="H573" s="3"/>
      <c r="I573" s="2"/>
      <c r="J573" s="2"/>
      <c r="K573" s="2"/>
      <c r="L573" s="2"/>
      <c r="M573" s="2"/>
      <c r="N573" s="2"/>
      <c r="O573" s="2"/>
      <c r="P573" s="2"/>
      <c r="Q573" s="2"/>
      <c r="R573" s="2"/>
      <c r="S573" s="2"/>
      <c r="T573" s="2"/>
      <c r="U573" s="2"/>
      <c r="V573" s="2"/>
      <c r="W573" s="2"/>
      <c r="X573" s="2"/>
      <c r="Y573" s="2"/>
      <c r="Z573" s="2"/>
      <c r="AA573" s="2"/>
      <c r="AB573" s="2"/>
    </row>
    <row r="574" spans="1:28" ht="13.5" customHeight="1">
      <c r="A574" s="2"/>
      <c r="B574" s="3"/>
      <c r="C574" s="3"/>
      <c r="D574" s="35"/>
      <c r="E574" s="35"/>
      <c r="F574" s="35"/>
      <c r="G574" s="35"/>
      <c r="H574" s="3"/>
      <c r="I574" s="2"/>
      <c r="J574" s="2"/>
      <c r="K574" s="2"/>
      <c r="L574" s="2"/>
      <c r="M574" s="2"/>
      <c r="N574" s="2"/>
      <c r="O574" s="2"/>
      <c r="P574" s="2"/>
      <c r="Q574" s="2"/>
      <c r="R574" s="2"/>
      <c r="S574" s="2"/>
      <c r="T574" s="2"/>
      <c r="U574" s="2"/>
      <c r="V574" s="2"/>
      <c r="W574" s="2"/>
      <c r="X574" s="2"/>
      <c r="Y574" s="2"/>
      <c r="Z574" s="2"/>
      <c r="AA574" s="2"/>
      <c r="AB574" s="2"/>
    </row>
    <row r="575" spans="1:28" ht="13.5" customHeight="1">
      <c r="A575" s="2"/>
      <c r="B575" s="3"/>
      <c r="C575" s="3"/>
      <c r="D575" s="35"/>
      <c r="E575" s="35"/>
      <c r="F575" s="35"/>
      <c r="G575" s="35"/>
      <c r="H575" s="3"/>
      <c r="I575" s="2"/>
      <c r="J575" s="2"/>
      <c r="K575" s="2"/>
      <c r="L575" s="2"/>
      <c r="M575" s="2"/>
      <c r="N575" s="2"/>
      <c r="O575" s="2"/>
      <c r="P575" s="2"/>
      <c r="Q575" s="2"/>
      <c r="R575" s="2"/>
      <c r="S575" s="2"/>
      <c r="T575" s="2"/>
      <c r="U575" s="2"/>
      <c r="V575" s="2"/>
      <c r="W575" s="2"/>
      <c r="X575" s="2"/>
      <c r="Y575" s="2"/>
      <c r="Z575" s="2"/>
      <c r="AA575" s="2"/>
      <c r="AB575" s="2"/>
    </row>
    <row r="576" spans="1:28" ht="13.5" customHeight="1">
      <c r="A576" s="2"/>
      <c r="B576" s="3"/>
      <c r="C576" s="3"/>
      <c r="D576" s="35"/>
      <c r="E576" s="35"/>
      <c r="F576" s="35"/>
      <c r="G576" s="35"/>
      <c r="H576" s="3"/>
      <c r="I576" s="2"/>
      <c r="J576" s="2"/>
      <c r="K576" s="2"/>
      <c r="L576" s="2"/>
      <c r="M576" s="2"/>
      <c r="N576" s="2"/>
      <c r="O576" s="2"/>
      <c r="P576" s="2"/>
      <c r="Q576" s="2"/>
      <c r="R576" s="2"/>
      <c r="S576" s="2"/>
      <c r="T576" s="2"/>
      <c r="U576" s="2"/>
      <c r="V576" s="2"/>
      <c r="W576" s="2"/>
      <c r="X576" s="2"/>
      <c r="Y576" s="2"/>
      <c r="Z576" s="2"/>
      <c r="AA576" s="2"/>
      <c r="AB576" s="2"/>
    </row>
    <row r="577" spans="1:28" ht="13.5" customHeight="1">
      <c r="A577" s="2"/>
      <c r="B577" s="3"/>
      <c r="C577" s="3"/>
      <c r="D577" s="35"/>
      <c r="E577" s="35"/>
      <c r="F577" s="35"/>
      <c r="G577" s="35"/>
      <c r="H577" s="3"/>
      <c r="I577" s="2"/>
      <c r="J577" s="2"/>
      <c r="K577" s="2"/>
      <c r="L577" s="2"/>
      <c r="M577" s="2"/>
      <c r="N577" s="2"/>
      <c r="O577" s="2"/>
      <c r="P577" s="2"/>
      <c r="Q577" s="2"/>
      <c r="R577" s="2"/>
      <c r="S577" s="2"/>
      <c r="T577" s="2"/>
      <c r="U577" s="2"/>
      <c r="V577" s="2"/>
      <c r="W577" s="2"/>
      <c r="X577" s="2"/>
      <c r="Y577" s="2"/>
      <c r="Z577" s="2"/>
      <c r="AA577" s="2"/>
      <c r="AB577" s="2"/>
    </row>
    <row r="578" spans="1:28" ht="13.5" customHeight="1">
      <c r="A578" s="2"/>
      <c r="B578" s="3"/>
      <c r="C578" s="3"/>
      <c r="D578" s="35"/>
      <c r="E578" s="35"/>
      <c r="F578" s="35"/>
      <c r="G578" s="35"/>
      <c r="H578" s="3"/>
      <c r="I578" s="2"/>
      <c r="J578" s="2"/>
      <c r="K578" s="2"/>
      <c r="L578" s="2"/>
      <c r="M578" s="2"/>
      <c r="N578" s="2"/>
      <c r="O578" s="2"/>
      <c r="P578" s="2"/>
      <c r="Q578" s="2"/>
      <c r="R578" s="2"/>
      <c r="S578" s="2"/>
      <c r="T578" s="2"/>
      <c r="U578" s="2"/>
      <c r="V578" s="2"/>
      <c r="W578" s="2"/>
      <c r="X578" s="2"/>
      <c r="Y578" s="2"/>
      <c r="Z578" s="2"/>
      <c r="AA578" s="2"/>
      <c r="AB578" s="2"/>
    </row>
    <row r="579" spans="1:28" ht="13.5" customHeight="1">
      <c r="A579" s="2"/>
      <c r="B579" s="3"/>
      <c r="C579" s="3"/>
      <c r="D579" s="35"/>
      <c r="E579" s="35"/>
      <c r="F579" s="35"/>
      <c r="G579" s="35"/>
      <c r="H579" s="3"/>
      <c r="I579" s="2"/>
      <c r="J579" s="2"/>
      <c r="K579" s="2"/>
      <c r="L579" s="2"/>
      <c r="M579" s="2"/>
      <c r="N579" s="2"/>
      <c r="O579" s="2"/>
      <c r="P579" s="2"/>
      <c r="Q579" s="2"/>
      <c r="R579" s="2"/>
      <c r="S579" s="2"/>
      <c r="T579" s="2"/>
      <c r="U579" s="2"/>
      <c r="V579" s="2"/>
      <c r="W579" s="2"/>
      <c r="X579" s="2"/>
      <c r="Y579" s="2"/>
      <c r="Z579" s="2"/>
      <c r="AA579" s="2"/>
      <c r="AB579" s="2"/>
    </row>
    <row r="580" spans="1:28" ht="13.5" customHeight="1">
      <c r="A580" s="2"/>
      <c r="B580" s="3"/>
      <c r="C580" s="3"/>
      <c r="D580" s="35"/>
      <c r="E580" s="35"/>
      <c r="F580" s="35"/>
      <c r="G580" s="35"/>
      <c r="H580" s="3"/>
      <c r="I580" s="2"/>
      <c r="J580" s="2"/>
      <c r="K580" s="2"/>
      <c r="L580" s="2"/>
      <c r="M580" s="2"/>
      <c r="N580" s="2"/>
      <c r="O580" s="2"/>
      <c r="P580" s="2"/>
      <c r="Q580" s="2"/>
      <c r="R580" s="2"/>
      <c r="S580" s="2"/>
      <c r="T580" s="2"/>
      <c r="U580" s="2"/>
      <c r="V580" s="2"/>
      <c r="W580" s="2"/>
      <c r="X580" s="2"/>
      <c r="Y580" s="2"/>
      <c r="Z580" s="2"/>
      <c r="AA580" s="2"/>
      <c r="AB580" s="2"/>
    </row>
    <row r="581" spans="1:28" ht="13.5" customHeight="1">
      <c r="A581" s="2"/>
      <c r="B581" s="3"/>
      <c r="C581" s="3"/>
      <c r="D581" s="35"/>
      <c r="E581" s="35"/>
      <c r="F581" s="35"/>
      <c r="G581" s="35"/>
      <c r="H581" s="3"/>
      <c r="I581" s="2"/>
      <c r="J581" s="2"/>
      <c r="K581" s="2"/>
      <c r="L581" s="2"/>
      <c r="M581" s="2"/>
      <c r="N581" s="2"/>
      <c r="O581" s="2"/>
      <c r="P581" s="2"/>
      <c r="Q581" s="2"/>
      <c r="R581" s="2"/>
      <c r="S581" s="2"/>
      <c r="T581" s="2"/>
      <c r="U581" s="2"/>
      <c r="V581" s="2"/>
      <c r="W581" s="2"/>
      <c r="X581" s="2"/>
      <c r="Y581" s="2"/>
      <c r="Z581" s="2"/>
      <c r="AA581" s="2"/>
      <c r="AB581" s="2"/>
    </row>
    <row r="582" spans="1:28" ht="13.5" customHeight="1">
      <c r="A582" s="2"/>
      <c r="B582" s="3"/>
      <c r="C582" s="3"/>
      <c r="D582" s="35"/>
      <c r="E582" s="35"/>
      <c r="F582" s="35"/>
      <c r="G582" s="35"/>
      <c r="H582" s="3"/>
      <c r="I582" s="2"/>
      <c r="J582" s="2"/>
      <c r="K582" s="2"/>
      <c r="L582" s="2"/>
      <c r="M582" s="2"/>
      <c r="N582" s="2"/>
      <c r="O582" s="2"/>
      <c r="P582" s="2"/>
      <c r="Q582" s="2"/>
      <c r="R582" s="2"/>
      <c r="S582" s="2"/>
      <c r="T582" s="2"/>
      <c r="U582" s="2"/>
      <c r="V582" s="2"/>
      <c r="W582" s="2"/>
      <c r="X582" s="2"/>
      <c r="Y582" s="2"/>
      <c r="Z582" s="2"/>
      <c r="AA582" s="2"/>
      <c r="AB582" s="2"/>
    </row>
    <row r="583" spans="1:28" ht="13.5" customHeight="1">
      <c r="A583" s="2"/>
      <c r="B583" s="3"/>
      <c r="C583" s="3"/>
      <c r="D583" s="35"/>
      <c r="E583" s="35"/>
      <c r="F583" s="35"/>
      <c r="G583" s="35"/>
      <c r="H583" s="3"/>
      <c r="I583" s="2"/>
      <c r="J583" s="2"/>
      <c r="K583" s="2"/>
      <c r="L583" s="2"/>
      <c r="M583" s="2"/>
      <c r="N583" s="2"/>
      <c r="O583" s="2"/>
      <c r="P583" s="2"/>
      <c r="Q583" s="2"/>
      <c r="R583" s="2"/>
      <c r="S583" s="2"/>
      <c r="T583" s="2"/>
      <c r="U583" s="2"/>
      <c r="V583" s="2"/>
      <c r="W583" s="2"/>
      <c r="X583" s="2"/>
      <c r="Y583" s="2"/>
      <c r="Z583" s="2"/>
      <c r="AA583" s="2"/>
      <c r="AB583" s="2"/>
    </row>
    <row r="584" spans="1:28" ht="13.5" customHeight="1">
      <c r="A584" s="2"/>
      <c r="B584" s="3"/>
      <c r="C584" s="3"/>
      <c r="D584" s="35"/>
      <c r="E584" s="35"/>
      <c r="F584" s="35"/>
      <c r="G584" s="35"/>
      <c r="H584" s="3"/>
      <c r="I584" s="2"/>
      <c r="J584" s="2"/>
      <c r="K584" s="2"/>
      <c r="L584" s="2"/>
      <c r="M584" s="2"/>
      <c r="N584" s="2"/>
      <c r="O584" s="2"/>
      <c r="P584" s="2"/>
      <c r="Q584" s="2"/>
      <c r="R584" s="2"/>
      <c r="S584" s="2"/>
      <c r="T584" s="2"/>
      <c r="U584" s="2"/>
      <c r="V584" s="2"/>
      <c r="W584" s="2"/>
      <c r="X584" s="2"/>
      <c r="Y584" s="2"/>
      <c r="Z584" s="2"/>
      <c r="AA584" s="2"/>
      <c r="AB584" s="2"/>
    </row>
    <row r="585" spans="1:28" ht="13.5" customHeight="1">
      <c r="A585" s="2"/>
      <c r="B585" s="3"/>
      <c r="C585" s="3"/>
      <c r="D585" s="35"/>
      <c r="E585" s="35"/>
      <c r="F585" s="35"/>
      <c r="G585" s="35"/>
      <c r="H585" s="3"/>
      <c r="I585" s="2"/>
      <c r="J585" s="2"/>
      <c r="K585" s="2"/>
      <c r="L585" s="2"/>
      <c r="M585" s="2"/>
      <c r="N585" s="2"/>
      <c r="O585" s="2"/>
      <c r="P585" s="2"/>
      <c r="Q585" s="2"/>
      <c r="R585" s="2"/>
      <c r="S585" s="2"/>
      <c r="T585" s="2"/>
      <c r="U585" s="2"/>
      <c r="V585" s="2"/>
      <c r="W585" s="2"/>
      <c r="X585" s="2"/>
      <c r="Y585" s="2"/>
      <c r="Z585" s="2"/>
      <c r="AA585" s="2"/>
      <c r="AB585" s="2"/>
    </row>
    <row r="586" spans="1:28" ht="13.5" customHeight="1">
      <c r="A586" s="2"/>
      <c r="B586" s="3"/>
      <c r="C586" s="3"/>
      <c r="D586" s="35"/>
      <c r="E586" s="35"/>
      <c r="F586" s="35"/>
      <c r="G586" s="35"/>
      <c r="H586" s="3"/>
      <c r="I586" s="2"/>
      <c r="J586" s="2"/>
      <c r="K586" s="2"/>
      <c r="L586" s="2"/>
      <c r="M586" s="2"/>
      <c r="N586" s="2"/>
      <c r="O586" s="2"/>
      <c r="P586" s="2"/>
      <c r="Q586" s="2"/>
      <c r="R586" s="2"/>
      <c r="S586" s="2"/>
      <c r="T586" s="2"/>
      <c r="U586" s="2"/>
      <c r="V586" s="2"/>
      <c r="W586" s="2"/>
      <c r="X586" s="2"/>
      <c r="Y586" s="2"/>
      <c r="Z586" s="2"/>
      <c r="AA586" s="2"/>
      <c r="AB586" s="2"/>
    </row>
    <row r="587" spans="1:28" ht="13.5" customHeight="1">
      <c r="A587" s="2"/>
      <c r="B587" s="3"/>
      <c r="C587" s="3"/>
      <c r="D587" s="35"/>
      <c r="E587" s="35"/>
      <c r="F587" s="35"/>
      <c r="G587" s="35"/>
      <c r="H587" s="3"/>
      <c r="I587" s="2"/>
      <c r="J587" s="2"/>
      <c r="K587" s="2"/>
      <c r="L587" s="2"/>
      <c r="M587" s="2"/>
      <c r="N587" s="2"/>
      <c r="O587" s="2"/>
      <c r="P587" s="2"/>
      <c r="Q587" s="2"/>
      <c r="R587" s="2"/>
      <c r="S587" s="2"/>
      <c r="T587" s="2"/>
      <c r="U587" s="2"/>
      <c r="V587" s="2"/>
      <c r="W587" s="2"/>
      <c r="X587" s="2"/>
      <c r="Y587" s="2"/>
      <c r="Z587" s="2"/>
      <c r="AA587" s="2"/>
      <c r="AB587" s="2"/>
    </row>
    <row r="588" spans="1:28" ht="13.5" customHeight="1">
      <c r="A588" s="2"/>
      <c r="B588" s="3"/>
      <c r="C588" s="3"/>
      <c r="D588" s="35"/>
      <c r="E588" s="35"/>
      <c r="F588" s="35"/>
      <c r="G588" s="35"/>
      <c r="H588" s="3"/>
      <c r="I588" s="2"/>
      <c r="J588" s="2"/>
      <c r="K588" s="2"/>
      <c r="L588" s="2"/>
      <c r="M588" s="2"/>
      <c r="N588" s="2"/>
      <c r="O588" s="2"/>
      <c r="P588" s="2"/>
      <c r="Q588" s="2"/>
      <c r="R588" s="2"/>
      <c r="S588" s="2"/>
      <c r="T588" s="2"/>
      <c r="U588" s="2"/>
      <c r="V588" s="2"/>
      <c r="W588" s="2"/>
      <c r="X588" s="2"/>
      <c r="Y588" s="2"/>
      <c r="Z588" s="2"/>
      <c r="AA588" s="2"/>
      <c r="AB588" s="2"/>
    </row>
    <row r="589" spans="1:28" ht="13.5" customHeight="1">
      <c r="A589" s="2"/>
      <c r="B589" s="3"/>
      <c r="C589" s="3"/>
      <c r="D589" s="35"/>
      <c r="E589" s="35"/>
      <c r="F589" s="35"/>
      <c r="G589" s="35"/>
      <c r="H589" s="3"/>
      <c r="I589" s="2"/>
      <c r="J589" s="2"/>
      <c r="K589" s="2"/>
      <c r="L589" s="2"/>
      <c r="M589" s="2"/>
      <c r="N589" s="2"/>
      <c r="O589" s="2"/>
      <c r="P589" s="2"/>
      <c r="Q589" s="2"/>
      <c r="R589" s="2"/>
      <c r="S589" s="2"/>
      <c r="T589" s="2"/>
      <c r="U589" s="2"/>
      <c r="V589" s="2"/>
      <c r="W589" s="2"/>
      <c r="X589" s="2"/>
      <c r="Y589" s="2"/>
      <c r="Z589" s="2"/>
      <c r="AA589" s="2"/>
      <c r="AB589" s="2"/>
    </row>
    <row r="590" spans="1:28" ht="13.5" customHeight="1">
      <c r="A590" s="2"/>
      <c r="B590" s="3"/>
      <c r="C590" s="3"/>
      <c r="D590" s="35"/>
      <c r="E590" s="35"/>
      <c r="F590" s="35"/>
      <c r="G590" s="35"/>
      <c r="H590" s="3"/>
      <c r="I590" s="2"/>
      <c r="J590" s="2"/>
      <c r="K590" s="2"/>
      <c r="L590" s="2"/>
      <c r="M590" s="2"/>
      <c r="N590" s="2"/>
      <c r="O590" s="2"/>
      <c r="P590" s="2"/>
      <c r="Q590" s="2"/>
      <c r="R590" s="2"/>
      <c r="S590" s="2"/>
      <c r="T590" s="2"/>
      <c r="U590" s="2"/>
      <c r="V590" s="2"/>
      <c r="W590" s="2"/>
      <c r="X590" s="2"/>
      <c r="Y590" s="2"/>
      <c r="Z590" s="2"/>
      <c r="AA590" s="2"/>
      <c r="AB590" s="2"/>
    </row>
    <row r="591" spans="1:28" ht="13.5" customHeight="1">
      <c r="A591" s="2"/>
      <c r="B591" s="3"/>
      <c r="C591" s="3"/>
      <c r="D591" s="35"/>
      <c r="E591" s="35"/>
      <c r="F591" s="35"/>
      <c r="G591" s="35"/>
      <c r="H591" s="3"/>
      <c r="I591" s="2"/>
      <c r="J591" s="2"/>
      <c r="K591" s="2"/>
      <c r="L591" s="2"/>
      <c r="M591" s="2"/>
      <c r="N591" s="2"/>
      <c r="O591" s="2"/>
      <c r="P591" s="2"/>
      <c r="Q591" s="2"/>
      <c r="R591" s="2"/>
      <c r="S591" s="2"/>
      <c r="T591" s="2"/>
      <c r="U591" s="2"/>
      <c r="V591" s="2"/>
      <c r="W591" s="2"/>
      <c r="X591" s="2"/>
      <c r="Y591" s="2"/>
      <c r="Z591" s="2"/>
      <c r="AA591" s="2"/>
      <c r="AB591" s="2"/>
    </row>
    <row r="592" spans="1:28" ht="13.5" customHeight="1">
      <c r="A592" s="2"/>
      <c r="B592" s="3"/>
      <c r="C592" s="3"/>
      <c r="D592" s="35"/>
      <c r="E592" s="35"/>
      <c r="F592" s="35"/>
      <c r="G592" s="35"/>
      <c r="H592" s="3"/>
      <c r="I592" s="2"/>
      <c r="J592" s="2"/>
      <c r="K592" s="2"/>
      <c r="L592" s="2"/>
      <c r="M592" s="2"/>
      <c r="N592" s="2"/>
      <c r="O592" s="2"/>
      <c r="P592" s="2"/>
      <c r="Q592" s="2"/>
      <c r="R592" s="2"/>
      <c r="S592" s="2"/>
      <c r="T592" s="2"/>
      <c r="U592" s="2"/>
      <c r="V592" s="2"/>
      <c r="W592" s="2"/>
      <c r="X592" s="2"/>
      <c r="Y592" s="2"/>
      <c r="Z592" s="2"/>
      <c r="AA592" s="2"/>
      <c r="AB592" s="2"/>
    </row>
    <row r="593" spans="1:28" ht="13.5" customHeight="1">
      <c r="A593" s="2"/>
      <c r="B593" s="3"/>
      <c r="C593" s="3"/>
      <c r="D593" s="35"/>
      <c r="E593" s="35"/>
      <c r="F593" s="35"/>
      <c r="G593" s="35"/>
      <c r="H593" s="3"/>
      <c r="I593" s="2"/>
      <c r="J593" s="2"/>
      <c r="K593" s="2"/>
      <c r="L593" s="2"/>
      <c r="M593" s="2"/>
      <c r="N593" s="2"/>
      <c r="O593" s="2"/>
      <c r="P593" s="2"/>
      <c r="Q593" s="2"/>
      <c r="R593" s="2"/>
      <c r="S593" s="2"/>
      <c r="T593" s="2"/>
      <c r="U593" s="2"/>
      <c r="V593" s="2"/>
      <c r="W593" s="2"/>
      <c r="X593" s="2"/>
      <c r="Y593" s="2"/>
      <c r="Z593" s="2"/>
      <c r="AA593" s="2"/>
      <c r="AB593" s="2"/>
    </row>
    <row r="594" spans="1:28" ht="13.5" customHeight="1">
      <c r="A594" s="2"/>
      <c r="B594" s="3"/>
      <c r="C594" s="3"/>
      <c r="D594" s="35"/>
      <c r="E594" s="35"/>
      <c r="F594" s="35"/>
      <c r="G594" s="35"/>
      <c r="H594" s="3"/>
      <c r="I594" s="2"/>
      <c r="J594" s="2"/>
      <c r="K594" s="2"/>
      <c r="L594" s="2"/>
      <c r="M594" s="2"/>
      <c r="N594" s="2"/>
      <c r="O594" s="2"/>
      <c r="P594" s="2"/>
      <c r="Q594" s="2"/>
      <c r="R594" s="2"/>
      <c r="S594" s="2"/>
      <c r="T594" s="2"/>
      <c r="U594" s="2"/>
      <c r="V594" s="2"/>
      <c r="W594" s="2"/>
      <c r="X594" s="2"/>
      <c r="Y594" s="2"/>
      <c r="Z594" s="2"/>
      <c r="AA594" s="2"/>
      <c r="AB594" s="2"/>
    </row>
    <row r="595" spans="1:28" ht="13.5" customHeight="1">
      <c r="A595" s="2"/>
      <c r="B595" s="3"/>
      <c r="C595" s="3"/>
      <c r="D595" s="35"/>
      <c r="E595" s="35"/>
      <c r="F595" s="35"/>
      <c r="G595" s="35"/>
      <c r="H595" s="3"/>
      <c r="I595" s="2"/>
      <c r="J595" s="2"/>
      <c r="K595" s="2"/>
      <c r="L595" s="2"/>
      <c r="M595" s="2"/>
      <c r="N595" s="2"/>
      <c r="O595" s="2"/>
      <c r="P595" s="2"/>
      <c r="Q595" s="2"/>
      <c r="R595" s="2"/>
      <c r="S595" s="2"/>
      <c r="T595" s="2"/>
      <c r="U595" s="2"/>
      <c r="V595" s="2"/>
      <c r="W595" s="2"/>
      <c r="X595" s="2"/>
      <c r="Y595" s="2"/>
      <c r="Z595" s="2"/>
      <c r="AA595" s="2"/>
      <c r="AB595" s="2"/>
    </row>
    <row r="596" spans="1:28" ht="13.5" customHeight="1">
      <c r="A596" s="2"/>
      <c r="B596" s="3"/>
      <c r="C596" s="3"/>
      <c r="D596" s="35"/>
      <c r="E596" s="35"/>
      <c r="F596" s="35"/>
      <c r="G596" s="35"/>
      <c r="H596" s="3"/>
      <c r="I596" s="2"/>
      <c r="J596" s="2"/>
      <c r="K596" s="2"/>
      <c r="L596" s="2"/>
      <c r="M596" s="2"/>
      <c r="N596" s="2"/>
      <c r="O596" s="2"/>
      <c r="P596" s="2"/>
      <c r="Q596" s="2"/>
      <c r="R596" s="2"/>
      <c r="S596" s="2"/>
      <c r="T596" s="2"/>
      <c r="U596" s="2"/>
      <c r="V596" s="2"/>
      <c r="W596" s="2"/>
      <c r="X596" s="2"/>
      <c r="Y596" s="2"/>
      <c r="Z596" s="2"/>
      <c r="AA596" s="2"/>
      <c r="AB596" s="2"/>
    </row>
    <row r="597" spans="1:28" ht="13.5" customHeight="1">
      <c r="A597" s="2"/>
      <c r="B597" s="3"/>
      <c r="C597" s="3"/>
      <c r="D597" s="35"/>
      <c r="E597" s="35"/>
      <c r="F597" s="35"/>
      <c r="G597" s="35"/>
      <c r="H597" s="3"/>
      <c r="I597" s="2"/>
      <c r="J597" s="2"/>
      <c r="K597" s="2"/>
      <c r="L597" s="2"/>
      <c r="M597" s="2"/>
      <c r="N597" s="2"/>
      <c r="O597" s="2"/>
      <c r="P597" s="2"/>
      <c r="Q597" s="2"/>
      <c r="R597" s="2"/>
      <c r="S597" s="2"/>
      <c r="T597" s="2"/>
      <c r="U597" s="2"/>
      <c r="V597" s="2"/>
      <c r="W597" s="2"/>
      <c r="X597" s="2"/>
      <c r="Y597" s="2"/>
      <c r="Z597" s="2"/>
      <c r="AA597" s="2"/>
      <c r="AB597" s="2"/>
    </row>
    <row r="598" spans="1:28" ht="13.5" customHeight="1">
      <c r="A598" s="2"/>
      <c r="B598" s="3"/>
      <c r="C598" s="3"/>
      <c r="D598" s="35"/>
      <c r="E598" s="35"/>
      <c r="F598" s="35"/>
      <c r="G598" s="35"/>
      <c r="H598" s="3"/>
      <c r="I598" s="2"/>
      <c r="J598" s="2"/>
      <c r="K598" s="2"/>
      <c r="L598" s="2"/>
      <c r="M598" s="2"/>
      <c r="N598" s="2"/>
      <c r="O598" s="2"/>
      <c r="P598" s="2"/>
      <c r="Q598" s="2"/>
      <c r="R598" s="2"/>
      <c r="S598" s="2"/>
      <c r="T598" s="2"/>
      <c r="U598" s="2"/>
      <c r="V598" s="2"/>
      <c r="W598" s="2"/>
      <c r="X598" s="2"/>
      <c r="Y598" s="2"/>
      <c r="Z598" s="2"/>
      <c r="AA598" s="2"/>
      <c r="AB598" s="2"/>
    </row>
    <row r="599" spans="1:28" ht="13.5" customHeight="1">
      <c r="A599" s="2"/>
      <c r="B599" s="3"/>
      <c r="C599" s="3"/>
      <c r="D599" s="35"/>
      <c r="E599" s="35"/>
      <c r="F599" s="35"/>
      <c r="G599" s="35"/>
      <c r="H599" s="3"/>
      <c r="I599" s="2"/>
      <c r="J599" s="2"/>
      <c r="K599" s="2"/>
      <c r="L599" s="2"/>
      <c r="M599" s="2"/>
      <c r="N599" s="2"/>
      <c r="O599" s="2"/>
      <c r="P599" s="2"/>
      <c r="Q599" s="2"/>
      <c r="R599" s="2"/>
      <c r="S599" s="2"/>
      <c r="T599" s="2"/>
      <c r="U599" s="2"/>
      <c r="V599" s="2"/>
      <c r="W599" s="2"/>
      <c r="X599" s="2"/>
      <c r="Y599" s="2"/>
      <c r="Z599" s="2"/>
      <c r="AA599" s="2"/>
      <c r="AB599" s="2"/>
    </row>
    <row r="600" spans="1:28" ht="13.5" customHeight="1">
      <c r="A600" s="2"/>
      <c r="B600" s="3"/>
      <c r="C600" s="3"/>
      <c r="D600" s="35"/>
      <c r="E600" s="35"/>
      <c r="F600" s="35"/>
      <c r="G600" s="35"/>
      <c r="H600" s="3"/>
      <c r="I600" s="2"/>
      <c r="J600" s="2"/>
      <c r="K600" s="2"/>
      <c r="L600" s="2"/>
      <c r="M600" s="2"/>
      <c r="N600" s="2"/>
      <c r="O600" s="2"/>
      <c r="P600" s="2"/>
      <c r="Q600" s="2"/>
      <c r="R600" s="2"/>
      <c r="S600" s="2"/>
      <c r="T600" s="2"/>
      <c r="U600" s="2"/>
      <c r="V600" s="2"/>
      <c r="W600" s="2"/>
      <c r="X600" s="2"/>
      <c r="Y600" s="2"/>
      <c r="Z600" s="2"/>
      <c r="AA600" s="2"/>
      <c r="AB600" s="2"/>
    </row>
    <row r="601" spans="1:28" ht="13.5" customHeight="1">
      <c r="A601" s="2"/>
      <c r="B601" s="3"/>
      <c r="C601" s="3"/>
      <c r="D601" s="35"/>
      <c r="E601" s="35"/>
      <c r="F601" s="35"/>
      <c r="G601" s="35"/>
      <c r="H601" s="3"/>
      <c r="I601" s="2"/>
      <c r="J601" s="2"/>
      <c r="K601" s="2"/>
      <c r="L601" s="2"/>
      <c r="M601" s="2"/>
      <c r="N601" s="2"/>
      <c r="O601" s="2"/>
      <c r="P601" s="2"/>
      <c r="Q601" s="2"/>
      <c r="R601" s="2"/>
      <c r="S601" s="2"/>
      <c r="T601" s="2"/>
      <c r="U601" s="2"/>
      <c r="V601" s="2"/>
      <c r="W601" s="2"/>
      <c r="X601" s="2"/>
      <c r="Y601" s="2"/>
      <c r="Z601" s="2"/>
      <c r="AA601" s="2"/>
      <c r="AB601" s="2"/>
    </row>
    <row r="602" spans="1:28" ht="13.5" customHeight="1">
      <c r="A602" s="2"/>
      <c r="B602" s="3"/>
      <c r="C602" s="3"/>
      <c r="D602" s="35"/>
      <c r="E602" s="35"/>
      <c r="F602" s="35"/>
      <c r="G602" s="35"/>
      <c r="H602" s="3"/>
      <c r="I602" s="2"/>
      <c r="J602" s="2"/>
      <c r="K602" s="2"/>
      <c r="L602" s="2"/>
      <c r="M602" s="2"/>
      <c r="N602" s="2"/>
      <c r="O602" s="2"/>
      <c r="P602" s="2"/>
      <c r="Q602" s="2"/>
      <c r="R602" s="2"/>
      <c r="S602" s="2"/>
      <c r="T602" s="2"/>
      <c r="U602" s="2"/>
      <c r="V602" s="2"/>
      <c r="W602" s="2"/>
      <c r="X602" s="2"/>
      <c r="Y602" s="2"/>
      <c r="Z602" s="2"/>
      <c r="AA602" s="2"/>
      <c r="AB602" s="2"/>
    </row>
    <row r="603" spans="1:28" ht="13.5" customHeight="1">
      <c r="A603" s="2"/>
      <c r="B603" s="3"/>
      <c r="C603" s="3"/>
      <c r="D603" s="35"/>
      <c r="E603" s="35"/>
      <c r="F603" s="35"/>
      <c r="G603" s="35"/>
      <c r="H603" s="3"/>
      <c r="I603" s="2"/>
      <c r="J603" s="2"/>
      <c r="K603" s="2"/>
      <c r="L603" s="2"/>
      <c r="M603" s="2"/>
      <c r="N603" s="2"/>
      <c r="O603" s="2"/>
      <c r="P603" s="2"/>
      <c r="Q603" s="2"/>
      <c r="R603" s="2"/>
      <c r="S603" s="2"/>
      <c r="T603" s="2"/>
      <c r="U603" s="2"/>
      <c r="V603" s="2"/>
      <c r="W603" s="2"/>
      <c r="X603" s="2"/>
      <c r="Y603" s="2"/>
      <c r="Z603" s="2"/>
      <c r="AA603" s="2"/>
      <c r="AB603" s="2"/>
    </row>
    <row r="604" spans="1:28" ht="13.5" customHeight="1">
      <c r="A604" s="2"/>
      <c r="B604" s="3"/>
      <c r="C604" s="3"/>
      <c r="D604" s="35"/>
      <c r="E604" s="35"/>
      <c r="F604" s="35"/>
      <c r="G604" s="35"/>
      <c r="H604" s="3"/>
      <c r="I604" s="2"/>
      <c r="J604" s="2"/>
      <c r="K604" s="2"/>
      <c r="L604" s="2"/>
      <c r="M604" s="2"/>
      <c r="N604" s="2"/>
      <c r="O604" s="2"/>
      <c r="P604" s="2"/>
      <c r="Q604" s="2"/>
      <c r="R604" s="2"/>
      <c r="S604" s="2"/>
      <c r="T604" s="2"/>
      <c r="U604" s="2"/>
      <c r="V604" s="2"/>
      <c r="W604" s="2"/>
      <c r="X604" s="2"/>
      <c r="Y604" s="2"/>
      <c r="Z604" s="2"/>
      <c r="AA604" s="2"/>
      <c r="AB604" s="2"/>
    </row>
    <row r="605" spans="1:28" ht="13.5" customHeight="1">
      <c r="A605" s="2"/>
      <c r="B605" s="3"/>
      <c r="C605" s="3"/>
      <c r="D605" s="35"/>
      <c r="E605" s="35"/>
      <c r="F605" s="35"/>
      <c r="G605" s="35"/>
      <c r="H605" s="3"/>
      <c r="I605" s="2"/>
      <c r="J605" s="2"/>
      <c r="K605" s="2"/>
      <c r="L605" s="2"/>
      <c r="M605" s="2"/>
      <c r="N605" s="2"/>
      <c r="O605" s="2"/>
      <c r="P605" s="2"/>
      <c r="Q605" s="2"/>
      <c r="R605" s="2"/>
      <c r="S605" s="2"/>
      <c r="T605" s="2"/>
      <c r="U605" s="2"/>
      <c r="V605" s="2"/>
      <c r="W605" s="2"/>
      <c r="X605" s="2"/>
      <c r="Y605" s="2"/>
      <c r="Z605" s="2"/>
      <c r="AA605" s="2"/>
      <c r="AB605" s="2"/>
    </row>
    <row r="606" spans="1:28" ht="13.5" customHeight="1">
      <c r="A606" s="2"/>
      <c r="B606" s="3"/>
      <c r="C606" s="3"/>
      <c r="D606" s="35"/>
      <c r="E606" s="35"/>
      <c r="F606" s="35"/>
      <c r="G606" s="35"/>
      <c r="H606" s="3"/>
      <c r="I606" s="2"/>
      <c r="J606" s="2"/>
      <c r="K606" s="2"/>
      <c r="L606" s="2"/>
      <c r="M606" s="2"/>
      <c r="N606" s="2"/>
      <c r="O606" s="2"/>
      <c r="P606" s="2"/>
      <c r="Q606" s="2"/>
      <c r="R606" s="2"/>
      <c r="S606" s="2"/>
      <c r="T606" s="2"/>
      <c r="U606" s="2"/>
      <c r="V606" s="2"/>
      <c r="W606" s="2"/>
      <c r="X606" s="2"/>
      <c r="Y606" s="2"/>
      <c r="Z606" s="2"/>
      <c r="AA606" s="2"/>
      <c r="AB606" s="2"/>
    </row>
    <row r="607" spans="1:28" ht="13.5" customHeight="1">
      <c r="A607" s="2"/>
      <c r="B607" s="3"/>
      <c r="C607" s="3"/>
      <c r="D607" s="35"/>
      <c r="E607" s="35"/>
      <c r="F607" s="35"/>
      <c r="G607" s="35"/>
      <c r="H607" s="3"/>
      <c r="I607" s="2"/>
      <c r="J607" s="2"/>
      <c r="K607" s="2"/>
      <c r="L607" s="2"/>
      <c r="M607" s="2"/>
      <c r="N607" s="2"/>
      <c r="O607" s="2"/>
      <c r="P607" s="2"/>
      <c r="Q607" s="2"/>
      <c r="R607" s="2"/>
      <c r="S607" s="2"/>
      <c r="T607" s="2"/>
      <c r="U607" s="2"/>
      <c r="V607" s="2"/>
      <c r="W607" s="2"/>
      <c r="X607" s="2"/>
      <c r="Y607" s="2"/>
      <c r="Z607" s="2"/>
      <c r="AA607" s="2"/>
      <c r="AB607" s="2"/>
    </row>
    <row r="608" spans="1:28" ht="13.5" customHeight="1">
      <c r="A608" s="2"/>
      <c r="B608" s="3"/>
      <c r="C608" s="3"/>
      <c r="D608" s="35"/>
      <c r="E608" s="35"/>
      <c r="F608" s="35"/>
      <c r="G608" s="35"/>
      <c r="H608" s="3"/>
      <c r="I608" s="2"/>
      <c r="J608" s="2"/>
      <c r="K608" s="2"/>
      <c r="L608" s="2"/>
      <c r="M608" s="2"/>
      <c r="N608" s="2"/>
      <c r="O608" s="2"/>
      <c r="P608" s="2"/>
      <c r="Q608" s="2"/>
      <c r="R608" s="2"/>
      <c r="S608" s="2"/>
      <c r="T608" s="2"/>
      <c r="U608" s="2"/>
      <c r="V608" s="2"/>
      <c r="W608" s="2"/>
      <c r="X608" s="2"/>
      <c r="Y608" s="2"/>
      <c r="Z608" s="2"/>
      <c r="AA608" s="2"/>
      <c r="AB608" s="2"/>
    </row>
    <row r="609" spans="1:28" ht="13.5" customHeight="1">
      <c r="A609" s="2"/>
      <c r="B609" s="3"/>
      <c r="C609" s="3"/>
      <c r="D609" s="35"/>
      <c r="E609" s="35"/>
      <c r="F609" s="35"/>
      <c r="G609" s="35"/>
      <c r="H609" s="3"/>
      <c r="I609" s="2"/>
      <c r="J609" s="2"/>
      <c r="K609" s="2"/>
      <c r="L609" s="2"/>
      <c r="M609" s="2"/>
      <c r="N609" s="2"/>
      <c r="O609" s="2"/>
      <c r="P609" s="2"/>
      <c r="Q609" s="2"/>
      <c r="R609" s="2"/>
      <c r="S609" s="2"/>
      <c r="T609" s="2"/>
      <c r="U609" s="2"/>
      <c r="V609" s="2"/>
      <c r="W609" s="2"/>
      <c r="X609" s="2"/>
      <c r="Y609" s="2"/>
      <c r="Z609" s="2"/>
      <c r="AA609" s="2"/>
      <c r="AB609" s="2"/>
    </row>
    <row r="610" spans="1:28" ht="13.5" customHeight="1">
      <c r="A610" s="2"/>
      <c r="B610" s="3"/>
      <c r="C610" s="3"/>
      <c r="D610" s="35"/>
      <c r="E610" s="35"/>
      <c r="F610" s="35"/>
      <c r="G610" s="35"/>
      <c r="H610" s="3"/>
      <c r="I610" s="2"/>
      <c r="J610" s="2"/>
      <c r="K610" s="2"/>
      <c r="L610" s="2"/>
      <c r="M610" s="2"/>
      <c r="N610" s="2"/>
      <c r="O610" s="2"/>
      <c r="P610" s="2"/>
      <c r="Q610" s="2"/>
      <c r="R610" s="2"/>
      <c r="S610" s="2"/>
      <c r="T610" s="2"/>
      <c r="U610" s="2"/>
      <c r="V610" s="2"/>
      <c r="W610" s="2"/>
      <c r="X610" s="2"/>
      <c r="Y610" s="2"/>
      <c r="Z610" s="2"/>
      <c r="AA610" s="2"/>
      <c r="AB610" s="2"/>
    </row>
    <row r="611" spans="1:28" ht="13.5" customHeight="1">
      <c r="A611" s="2"/>
      <c r="B611" s="3"/>
      <c r="C611" s="3"/>
      <c r="D611" s="35"/>
      <c r="E611" s="35"/>
      <c r="F611" s="35"/>
      <c r="G611" s="35"/>
      <c r="H611" s="3"/>
      <c r="I611" s="2"/>
      <c r="J611" s="2"/>
      <c r="K611" s="2"/>
      <c r="L611" s="2"/>
      <c r="M611" s="2"/>
      <c r="N611" s="2"/>
      <c r="O611" s="2"/>
      <c r="P611" s="2"/>
      <c r="Q611" s="2"/>
      <c r="R611" s="2"/>
      <c r="S611" s="2"/>
      <c r="T611" s="2"/>
      <c r="U611" s="2"/>
      <c r="V611" s="2"/>
      <c r="W611" s="2"/>
      <c r="X611" s="2"/>
      <c r="Y611" s="2"/>
      <c r="Z611" s="2"/>
      <c r="AA611" s="2"/>
      <c r="AB611" s="2"/>
    </row>
    <row r="612" spans="1:28" ht="13.5" customHeight="1">
      <c r="A612" s="2"/>
      <c r="B612" s="3"/>
      <c r="C612" s="3"/>
      <c r="D612" s="35"/>
      <c r="E612" s="35"/>
      <c r="F612" s="35"/>
      <c r="G612" s="35"/>
      <c r="H612" s="3"/>
      <c r="I612" s="2"/>
      <c r="J612" s="2"/>
      <c r="K612" s="2"/>
      <c r="L612" s="2"/>
      <c r="M612" s="2"/>
      <c r="N612" s="2"/>
      <c r="O612" s="2"/>
      <c r="P612" s="2"/>
      <c r="Q612" s="2"/>
      <c r="R612" s="2"/>
      <c r="S612" s="2"/>
      <c r="T612" s="2"/>
      <c r="U612" s="2"/>
      <c r="V612" s="2"/>
      <c r="W612" s="2"/>
      <c r="X612" s="2"/>
      <c r="Y612" s="2"/>
      <c r="Z612" s="2"/>
      <c r="AA612" s="2"/>
      <c r="AB612" s="2"/>
    </row>
    <row r="613" spans="1:28" ht="13.5" customHeight="1">
      <c r="A613" s="2"/>
      <c r="B613" s="3"/>
      <c r="C613" s="3"/>
      <c r="D613" s="35"/>
      <c r="E613" s="35"/>
      <c r="F613" s="35"/>
      <c r="G613" s="35"/>
      <c r="H613" s="3"/>
      <c r="I613" s="2"/>
      <c r="J613" s="2"/>
      <c r="K613" s="2"/>
      <c r="L613" s="2"/>
      <c r="M613" s="2"/>
      <c r="N613" s="2"/>
      <c r="O613" s="2"/>
      <c r="P613" s="2"/>
      <c r="Q613" s="2"/>
      <c r="R613" s="2"/>
      <c r="S613" s="2"/>
      <c r="T613" s="2"/>
      <c r="U613" s="2"/>
      <c r="V613" s="2"/>
      <c r="W613" s="2"/>
      <c r="X613" s="2"/>
      <c r="Y613" s="2"/>
      <c r="Z613" s="2"/>
      <c r="AA613" s="2"/>
      <c r="AB613" s="2"/>
    </row>
    <row r="614" spans="1:28" ht="13.5" customHeight="1">
      <c r="A614" s="2"/>
      <c r="B614" s="3"/>
      <c r="C614" s="3"/>
      <c r="D614" s="35"/>
      <c r="E614" s="35"/>
      <c r="F614" s="35"/>
      <c r="G614" s="35"/>
      <c r="H614" s="3"/>
      <c r="I614" s="2"/>
      <c r="J614" s="2"/>
      <c r="K614" s="2"/>
      <c r="L614" s="2"/>
      <c r="M614" s="2"/>
      <c r="N614" s="2"/>
      <c r="O614" s="2"/>
      <c r="P614" s="2"/>
      <c r="Q614" s="2"/>
      <c r="R614" s="2"/>
      <c r="S614" s="2"/>
      <c r="T614" s="2"/>
      <c r="U614" s="2"/>
      <c r="V614" s="2"/>
      <c r="W614" s="2"/>
      <c r="X614" s="2"/>
      <c r="Y614" s="2"/>
      <c r="Z614" s="2"/>
      <c r="AA614" s="2"/>
      <c r="AB614" s="2"/>
    </row>
    <row r="615" spans="1:28" ht="13.5" customHeight="1">
      <c r="A615" s="2"/>
      <c r="B615" s="3"/>
      <c r="C615" s="3"/>
      <c r="D615" s="35"/>
      <c r="E615" s="35"/>
      <c r="F615" s="35"/>
      <c r="G615" s="35"/>
      <c r="H615" s="3"/>
      <c r="I615" s="2"/>
      <c r="J615" s="2"/>
      <c r="K615" s="2"/>
      <c r="L615" s="2"/>
      <c r="M615" s="2"/>
      <c r="N615" s="2"/>
      <c r="O615" s="2"/>
      <c r="P615" s="2"/>
      <c r="Q615" s="2"/>
      <c r="R615" s="2"/>
      <c r="S615" s="2"/>
      <c r="T615" s="2"/>
      <c r="U615" s="2"/>
      <c r="V615" s="2"/>
      <c r="W615" s="2"/>
      <c r="X615" s="2"/>
      <c r="Y615" s="2"/>
      <c r="Z615" s="2"/>
      <c r="AA615" s="2"/>
      <c r="AB615" s="2"/>
    </row>
    <row r="616" spans="1:28" ht="13.5" customHeight="1">
      <c r="A616" s="2"/>
      <c r="B616" s="3"/>
      <c r="C616" s="3"/>
      <c r="D616" s="35"/>
      <c r="E616" s="35"/>
      <c r="F616" s="35"/>
      <c r="G616" s="35"/>
      <c r="H616" s="3"/>
      <c r="I616" s="2"/>
      <c r="J616" s="2"/>
      <c r="K616" s="2"/>
      <c r="L616" s="2"/>
      <c r="M616" s="2"/>
      <c r="N616" s="2"/>
      <c r="O616" s="2"/>
      <c r="P616" s="2"/>
      <c r="Q616" s="2"/>
      <c r="R616" s="2"/>
      <c r="S616" s="2"/>
      <c r="T616" s="2"/>
      <c r="U616" s="2"/>
      <c r="V616" s="2"/>
      <c r="W616" s="2"/>
      <c r="X616" s="2"/>
      <c r="Y616" s="2"/>
      <c r="Z616" s="2"/>
      <c r="AA616" s="2"/>
      <c r="AB616" s="2"/>
    </row>
    <row r="617" spans="1:28" ht="13.5" customHeight="1">
      <c r="A617" s="2"/>
      <c r="B617" s="3"/>
      <c r="C617" s="3"/>
      <c r="D617" s="35"/>
      <c r="E617" s="35"/>
      <c r="F617" s="35"/>
      <c r="G617" s="35"/>
      <c r="H617" s="3"/>
      <c r="I617" s="2"/>
      <c r="J617" s="2"/>
      <c r="K617" s="2"/>
      <c r="L617" s="2"/>
      <c r="M617" s="2"/>
      <c r="N617" s="2"/>
      <c r="O617" s="2"/>
      <c r="P617" s="2"/>
      <c r="Q617" s="2"/>
      <c r="R617" s="2"/>
      <c r="S617" s="2"/>
      <c r="T617" s="2"/>
      <c r="U617" s="2"/>
      <c r="V617" s="2"/>
      <c r="W617" s="2"/>
      <c r="X617" s="2"/>
      <c r="Y617" s="2"/>
      <c r="Z617" s="2"/>
      <c r="AA617" s="2"/>
      <c r="AB617" s="2"/>
    </row>
    <row r="618" spans="1:28" ht="13.5" customHeight="1">
      <c r="A618" s="2"/>
      <c r="B618" s="3"/>
      <c r="C618" s="3"/>
      <c r="D618" s="35"/>
      <c r="E618" s="35"/>
      <c r="F618" s="35"/>
      <c r="G618" s="35"/>
      <c r="H618" s="3"/>
      <c r="I618" s="2"/>
      <c r="J618" s="2"/>
      <c r="K618" s="2"/>
      <c r="L618" s="2"/>
      <c r="M618" s="2"/>
      <c r="N618" s="2"/>
      <c r="O618" s="2"/>
      <c r="P618" s="2"/>
      <c r="Q618" s="2"/>
      <c r="R618" s="2"/>
      <c r="S618" s="2"/>
      <c r="T618" s="2"/>
      <c r="U618" s="2"/>
      <c r="V618" s="2"/>
      <c r="W618" s="2"/>
      <c r="X618" s="2"/>
      <c r="Y618" s="2"/>
      <c r="Z618" s="2"/>
      <c r="AA618" s="2"/>
      <c r="AB618" s="2"/>
    </row>
    <row r="619" spans="1:28" ht="13.5" customHeight="1">
      <c r="A619" s="2"/>
      <c r="B619" s="3"/>
      <c r="C619" s="3"/>
      <c r="D619" s="35"/>
      <c r="E619" s="35"/>
      <c r="F619" s="35"/>
      <c r="G619" s="35"/>
      <c r="H619" s="3"/>
      <c r="I619" s="2"/>
      <c r="J619" s="2"/>
      <c r="K619" s="2"/>
      <c r="L619" s="2"/>
      <c r="M619" s="2"/>
      <c r="N619" s="2"/>
      <c r="O619" s="2"/>
      <c r="P619" s="2"/>
      <c r="Q619" s="2"/>
      <c r="R619" s="2"/>
      <c r="S619" s="2"/>
      <c r="T619" s="2"/>
      <c r="U619" s="2"/>
      <c r="V619" s="2"/>
      <c r="W619" s="2"/>
      <c r="X619" s="2"/>
      <c r="Y619" s="2"/>
      <c r="Z619" s="2"/>
      <c r="AA619" s="2"/>
      <c r="AB619" s="2"/>
    </row>
    <row r="620" spans="1:28" ht="13.5" customHeight="1">
      <c r="A620" s="2"/>
      <c r="B620" s="3"/>
      <c r="C620" s="3"/>
      <c r="D620" s="35"/>
      <c r="E620" s="35"/>
      <c r="F620" s="35"/>
      <c r="G620" s="35"/>
      <c r="H620" s="3"/>
      <c r="I620" s="2"/>
      <c r="J620" s="2"/>
      <c r="K620" s="2"/>
      <c r="L620" s="2"/>
      <c r="M620" s="2"/>
      <c r="N620" s="2"/>
      <c r="O620" s="2"/>
      <c r="P620" s="2"/>
      <c r="Q620" s="2"/>
      <c r="R620" s="2"/>
      <c r="S620" s="2"/>
      <c r="T620" s="2"/>
      <c r="U620" s="2"/>
      <c r="V620" s="2"/>
      <c r="W620" s="2"/>
      <c r="X620" s="2"/>
      <c r="Y620" s="2"/>
      <c r="Z620" s="2"/>
      <c r="AA620" s="2"/>
      <c r="AB620" s="2"/>
    </row>
    <row r="621" spans="1:28" ht="13.5" customHeight="1">
      <c r="A621" s="2"/>
      <c r="B621" s="3"/>
      <c r="C621" s="3"/>
      <c r="D621" s="35"/>
      <c r="E621" s="35"/>
      <c r="F621" s="35"/>
      <c r="G621" s="35"/>
      <c r="H621" s="3"/>
      <c r="I621" s="2"/>
      <c r="J621" s="2"/>
      <c r="K621" s="2"/>
      <c r="L621" s="2"/>
      <c r="M621" s="2"/>
      <c r="N621" s="2"/>
      <c r="O621" s="2"/>
      <c r="P621" s="2"/>
      <c r="Q621" s="2"/>
      <c r="R621" s="2"/>
      <c r="S621" s="2"/>
      <c r="T621" s="2"/>
      <c r="U621" s="2"/>
      <c r="V621" s="2"/>
      <c r="W621" s="2"/>
      <c r="X621" s="2"/>
      <c r="Y621" s="2"/>
      <c r="Z621" s="2"/>
      <c r="AA621" s="2"/>
      <c r="AB621" s="2"/>
    </row>
    <row r="622" spans="1:28" ht="13.5" customHeight="1">
      <c r="A622" s="2"/>
      <c r="B622" s="3"/>
      <c r="C622" s="3"/>
      <c r="D622" s="35"/>
      <c r="E622" s="35"/>
      <c r="F622" s="35"/>
      <c r="G622" s="35"/>
      <c r="H622" s="3"/>
      <c r="I622" s="2"/>
      <c r="J622" s="2"/>
      <c r="K622" s="2"/>
      <c r="L622" s="2"/>
      <c r="M622" s="2"/>
      <c r="N622" s="2"/>
      <c r="O622" s="2"/>
      <c r="P622" s="2"/>
      <c r="Q622" s="2"/>
      <c r="R622" s="2"/>
      <c r="S622" s="2"/>
      <c r="T622" s="2"/>
      <c r="U622" s="2"/>
      <c r="V622" s="2"/>
      <c r="W622" s="2"/>
      <c r="X622" s="2"/>
      <c r="Y622" s="2"/>
      <c r="Z622" s="2"/>
      <c r="AA622" s="2"/>
      <c r="AB622" s="2"/>
    </row>
    <row r="623" spans="1:28" ht="13.5" customHeight="1">
      <c r="A623" s="2"/>
      <c r="B623" s="3"/>
      <c r="C623" s="3"/>
      <c r="D623" s="35"/>
      <c r="E623" s="35"/>
      <c r="F623" s="35"/>
      <c r="G623" s="35"/>
      <c r="H623" s="3"/>
      <c r="I623" s="2"/>
      <c r="J623" s="2"/>
      <c r="K623" s="2"/>
      <c r="L623" s="2"/>
      <c r="M623" s="2"/>
      <c r="N623" s="2"/>
      <c r="O623" s="2"/>
      <c r="P623" s="2"/>
      <c r="Q623" s="2"/>
      <c r="R623" s="2"/>
      <c r="S623" s="2"/>
      <c r="T623" s="2"/>
      <c r="U623" s="2"/>
      <c r="V623" s="2"/>
      <c r="W623" s="2"/>
      <c r="X623" s="2"/>
      <c r="Y623" s="2"/>
      <c r="Z623" s="2"/>
      <c r="AA623" s="2"/>
      <c r="AB623" s="2"/>
    </row>
    <row r="624" spans="1:28" ht="13.5" customHeight="1">
      <c r="A624" s="2"/>
      <c r="B624" s="3"/>
      <c r="C624" s="3"/>
      <c r="D624" s="35"/>
      <c r="E624" s="35"/>
      <c r="F624" s="35"/>
      <c r="G624" s="35"/>
      <c r="H624" s="3"/>
      <c r="I624" s="2"/>
      <c r="J624" s="2"/>
      <c r="K624" s="2"/>
      <c r="L624" s="2"/>
      <c r="M624" s="2"/>
      <c r="N624" s="2"/>
      <c r="O624" s="2"/>
      <c r="P624" s="2"/>
      <c r="Q624" s="2"/>
      <c r="R624" s="2"/>
      <c r="S624" s="2"/>
      <c r="T624" s="2"/>
      <c r="U624" s="2"/>
      <c r="V624" s="2"/>
      <c r="W624" s="2"/>
      <c r="X624" s="2"/>
      <c r="Y624" s="2"/>
      <c r="Z624" s="2"/>
      <c r="AA624" s="2"/>
      <c r="AB624" s="2"/>
    </row>
    <row r="625" spans="1:28" ht="13.5" customHeight="1">
      <c r="A625" s="2"/>
      <c r="B625" s="3"/>
      <c r="C625" s="3"/>
      <c r="D625" s="35"/>
      <c r="E625" s="35"/>
      <c r="F625" s="35"/>
      <c r="G625" s="35"/>
      <c r="H625" s="3"/>
      <c r="I625" s="2"/>
      <c r="J625" s="2"/>
      <c r="K625" s="2"/>
      <c r="L625" s="2"/>
      <c r="M625" s="2"/>
      <c r="N625" s="2"/>
      <c r="O625" s="2"/>
      <c r="P625" s="2"/>
      <c r="Q625" s="2"/>
      <c r="R625" s="2"/>
      <c r="S625" s="2"/>
      <c r="T625" s="2"/>
      <c r="U625" s="2"/>
      <c r="V625" s="2"/>
      <c r="W625" s="2"/>
      <c r="X625" s="2"/>
      <c r="Y625" s="2"/>
      <c r="Z625" s="2"/>
      <c r="AA625" s="2"/>
      <c r="AB625" s="2"/>
    </row>
    <row r="626" spans="1:28" ht="13.5" customHeight="1">
      <c r="A626" s="2"/>
      <c r="B626" s="3"/>
      <c r="C626" s="3"/>
      <c r="D626" s="35"/>
      <c r="E626" s="35"/>
      <c r="F626" s="35"/>
      <c r="G626" s="35"/>
      <c r="H626" s="3"/>
      <c r="I626" s="2"/>
      <c r="J626" s="2"/>
      <c r="K626" s="2"/>
      <c r="L626" s="2"/>
      <c r="M626" s="2"/>
      <c r="N626" s="2"/>
      <c r="O626" s="2"/>
      <c r="P626" s="2"/>
      <c r="Q626" s="2"/>
      <c r="R626" s="2"/>
      <c r="S626" s="2"/>
      <c r="T626" s="2"/>
      <c r="U626" s="2"/>
      <c r="V626" s="2"/>
      <c r="W626" s="2"/>
      <c r="X626" s="2"/>
      <c r="Y626" s="2"/>
      <c r="Z626" s="2"/>
      <c r="AA626" s="2"/>
      <c r="AB626" s="2"/>
    </row>
    <row r="627" spans="1:28" ht="13.5" customHeight="1">
      <c r="A627" s="2"/>
      <c r="B627" s="3"/>
      <c r="C627" s="3"/>
      <c r="D627" s="35"/>
      <c r="E627" s="35"/>
      <c r="F627" s="35"/>
      <c r="G627" s="35"/>
      <c r="H627" s="3"/>
      <c r="I627" s="2"/>
      <c r="J627" s="2"/>
      <c r="K627" s="2"/>
      <c r="L627" s="2"/>
      <c r="M627" s="2"/>
      <c r="N627" s="2"/>
      <c r="O627" s="2"/>
      <c r="P627" s="2"/>
      <c r="Q627" s="2"/>
      <c r="R627" s="2"/>
      <c r="S627" s="2"/>
      <c r="T627" s="2"/>
      <c r="U627" s="2"/>
      <c r="V627" s="2"/>
      <c r="W627" s="2"/>
      <c r="X627" s="2"/>
      <c r="Y627" s="2"/>
      <c r="Z627" s="2"/>
      <c r="AA627" s="2"/>
      <c r="AB627" s="2"/>
    </row>
    <row r="628" spans="1:28" ht="13.5" customHeight="1">
      <c r="A628" s="2"/>
      <c r="B628" s="3"/>
      <c r="C628" s="3"/>
      <c r="D628" s="35"/>
      <c r="E628" s="35"/>
      <c r="F628" s="35"/>
      <c r="G628" s="35"/>
      <c r="H628" s="3"/>
      <c r="I628" s="2"/>
      <c r="J628" s="2"/>
      <c r="K628" s="2"/>
      <c r="L628" s="2"/>
      <c r="M628" s="2"/>
      <c r="N628" s="2"/>
      <c r="O628" s="2"/>
      <c r="P628" s="2"/>
      <c r="Q628" s="2"/>
      <c r="R628" s="2"/>
      <c r="S628" s="2"/>
      <c r="T628" s="2"/>
      <c r="U628" s="2"/>
      <c r="V628" s="2"/>
      <c r="W628" s="2"/>
      <c r="X628" s="2"/>
      <c r="Y628" s="2"/>
      <c r="Z628" s="2"/>
      <c r="AA628" s="2"/>
      <c r="AB628" s="2"/>
    </row>
    <row r="629" spans="1:28" ht="13.5" customHeight="1">
      <c r="A629" s="2"/>
      <c r="B629" s="3"/>
      <c r="C629" s="3"/>
      <c r="D629" s="35"/>
      <c r="E629" s="35"/>
      <c r="F629" s="35"/>
      <c r="G629" s="35"/>
      <c r="H629" s="3"/>
      <c r="I629" s="2"/>
      <c r="J629" s="2"/>
      <c r="K629" s="2"/>
      <c r="L629" s="2"/>
      <c r="M629" s="2"/>
      <c r="N629" s="2"/>
      <c r="O629" s="2"/>
      <c r="P629" s="2"/>
      <c r="Q629" s="2"/>
      <c r="R629" s="2"/>
      <c r="S629" s="2"/>
      <c r="T629" s="2"/>
      <c r="U629" s="2"/>
      <c r="V629" s="2"/>
      <c r="W629" s="2"/>
      <c r="X629" s="2"/>
      <c r="Y629" s="2"/>
      <c r="Z629" s="2"/>
      <c r="AA629" s="2"/>
      <c r="AB629" s="2"/>
    </row>
    <row r="630" spans="1:28" ht="13.5" customHeight="1">
      <c r="A630" s="2"/>
      <c r="B630" s="3"/>
      <c r="C630" s="3"/>
      <c r="D630" s="35"/>
      <c r="E630" s="35"/>
      <c r="F630" s="35"/>
      <c r="G630" s="35"/>
      <c r="H630" s="3"/>
      <c r="I630" s="2"/>
      <c r="J630" s="2"/>
      <c r="K630" s="2"/>
      <c r="L630" s="2"/>
      <c r="M630" s="2"/>
      <c r="N630" s="2"/>
      <c r="O630" s="2"/>
      <c r="P630" s="2"/>
      <c r="Q630" s="2"/>
      <c r="R630" s="2"/>
      <c r="S630" s="2"/>
      <c r="T630" s="2"/>
      <c r="U630" s="2"/>
      <c r="V630" s="2"/>
      <c r="W630" s="2"/>
      <c r="X630" s="2"/>
      <c r="Y630" s="2"/>
      <c r="Z630" s="2"/>
      <c r="AA630" s="2"/>
      <c r="AB630" s="2"/>
    </row>
    <row r="631" spans="1:28" ht="13.5" customHeight="1">
      <c r="A631" s="2"/>
      <c r="B631" s="3"/>
      <c r="C631" s="3"/>
      <c r="D631" s="35"/>
      <c r="E631" s="35"/>
      <c r="F631" s="35"/>
      <c r="G631" s="35"/>
      <c r="H631" s="3"/>
      <c r="I631" s="2"/>
      <c r="J631" s="2"/>
      <c r="K631" s="2"/>
      <c r="L631" s="2"/>
      <c r="M631" s="2"/>
      <c r="N631" s="2"/>
      <c r="O631" s="2"/>
      <c r="P631" s="2"/>
      <c r="Q631" s="2"/>
      <c r="R631" s="2"/>
      <c r="S631" s="2"/>
      <c r="T631" s="2"/>
      <c r="U631" s="2"/>
      <c r="V631" s="2"/>
      <c r="W631" s="2"/>
      <c r="X631" s="2"/>
      <c r="Y631" s="2"/>
      <c r="Z631" s="2"/>
      <c r="AA631" s="2"/>
      <c r="AB631" s="2"/>
    </row>
    <row r="632" spans="1:28" ht="13.5" customHeight="1">
      <c r="A632" s="2"/>
      <c r="B632" s="3"/>
      <c r="C632" s="3"/>
      <c r="D632" s="35"/>
      <c r="E632" s="35"/>
      <c r="F632" s="35"/>
      <c r="G632" s="35"/>
      <c r="H632" s="3"/>
      <c r="I632" s="2"/>
      <c r="J632" s="2"/>
      <c r="K632" s="2"/>
      <c r="L632" s="2"/>
      <c r="M632" s="2"/>
      <c r="N632" s="2"/>
      <c r="O632" s="2"/>
      <c r="P632" s="2"/>
      <c r="Q632" s="2"/>
      <c r="R632" s="2"/>
      <c r="S632" s="2"/>
      <c r="T632" s="2"/>
      <c r="U632" s="2"/>
      <c r="V632" s="2"/>
      <c r="W632" s="2"/>
      <c r="X632" s="2"/>
      <c r="Y632" s="2"/>
      <c r="Z632" s="2"/>
      <c r="AA632" s="2"/>
      <c r="AB632" s="2"/>
    </row>
    <row r="633" spans="1:28" ht="13.5" customHeight="1">
      <c r="A633" s="2"/>
      <c r="B633" s="3"/>
      <c r="C633" s="3"/>
      <c r="D633" s="35"/>
      <c r="E633" s="35"/>
      <c r="F633" s="35"/>
      <c r="G633" s="35"/>
      <c r="H633" s="3"/>
      <c r="I633" s="2"/>
      <c r="J633" s="2"/>
      <c r="K633" s="2"/>
      <c r="L633" s="2"/>
      <c r="M633" s="2"/>
      <c r="N633" s="2"/>
      <c r="O633" s="2"/>
      <c r="P633" s="2"/>
      <c r="Q633" s="2"/>
      <c r="R633" s="2"/>
      <c r="S633" s="2"/>
      <c r="T633" s="2"/>
      <c r="U633" s="2"/>
      <c r="V633" s="2"/>
      <c r="W633" s="2"/>
      <c r="X633" s="2"/>
      <c r="Y633" s="2"/>
      <c r="Z633" s="2"/>
      <c r="AA633" s="2"/>
      <c r="AB633" s="2"/>
    </row>
    <row r="634" spans="1:28" ht="13.5" customHeight="1">
      <c r="A634" s="2"/>
      <c r="B634" s="3"/>
      <c r="C634" s="3"/>
      <c r="D634" s="35"/>
      <c r="E634" s="35"/>
      <c r="F634" s="35"/>
      <c r="G634" s="35"/>
      <c r="H634" s="3"/>
      <c r="I634" s="2"/>
      <c r="J634" s="2"/>
      <c r="K634" s="2"/>
      <c r="L634" s="2"/>
      <c r="M634" s="2"/>
      <c r="N634" s="2"/>
      <c r="O634" s="2"/>
      <c r="P634" s="2"/>
      <c r="Q634" s="2"/>
      <c r="R634" s="2"/>
      <c r="S634" s="2"/>
      <c r="T634" s="2"/>
      <c r="U634" s="2"/>
      <c r="V634" s="2"/>
      <c r="W634" s="2"/>
      <c r="X634" s="2"/>
      <c r="Y634" s="2"/>
      <c r="Z634" s="2"/>
      <c r="AA634" s="2"/>
      <c r="AB634" s="2"/>
    </row>
    <row r="635" spans="1:28" ht="13.5" customHeight="1">
      <c r="A635" s="2"/>
      <c r="B635" s="3"/>
      <c r="C635" s="3"/>
      <c r="D635" s="35"/>
      <c r="E635" s="35"/>
      <c r="F635" s="35"/>
      <c r="G635" s="35"/>
      <c r="H635" s="3"/>
      <c r="I635" s="2"/>
      <c r="J635" s="2"/>
      <c r="K635" s="2"/>
      <c r="L635" s="2"/>
      <c r="M635" s="2"/>
      <c r="N635" s="2"/>
      <c r="O635" s="2"/>
      <c r="P635" s="2"/>
      <c r="Q635" s="2"/>
      <c r="R635" s="2"/>
      <c r="S635" s="2"/>
      <c r="T635" s="2"/>
      <c r="U635" s="2"/>
      <c r="V635" s="2"/>
      <c r="W635" s="2"/>
      <c r="X635" s="2"/>
      <c r="Y635" s="2"/>
      <c r="Z635" s="2"/>
      <c r="AA635" s="2"/>
      <c r="AB635" s="2"/>
    </row>
    <row r="636" spans="1:28" ht="13.5" customHeight="1">
      <c r="A636" s="2"/>
      <c r="B636" s="3"/>
      <c r="C636" s="3"/>
      <c r="D636" s="35"/>
      <c r="E636" s="35"/>
      <c r="F636" s="35"/>
      <c r="G636" s="35"/>
      <c r="H636" s="3"/>
      <c r="I636" s="2"/>
      <c r="J636" s="2"/>
      <c r="K636" s="2"/>
      <c r="L636" s="2"/>
      <c r="M636" s="2"/>
      <c r="N636" s="2"/>
      <c r="O636" s="2"/>
      <c r="P636" s="2"/>
      <c r="Q636" s="2"/>
      <c r="R636" s="2"/>
      <c r="S636" s="2"/>
      <c r="T636" s="2"/>
      <c r="U636" s="2"/>
      <c r="V636" s="2"/>
      <c r="W636" s="2"/>
      <c r="X636" s="2"/>
      <c r="Y636" s="2"/>
      <c r="Z636" s="2"/>
      <c r="AA636" s="2"/>
      <c r="AB636" s="2"/>
    </row>
    <row r="637" spans="1:28" ht="13.5" customHeight="1">
      <c r="A637" s="2"/>
      <c r="B637" s="3"/>
      <c r="C637" s="3"/>
      <c r="D637" s="35"/>
      <c r="E637" s="35"/>
      <c r="F637" s="35"/>
      <c r="G637" s="35"/>
      <c r="H637" s="3"/>
      <c r="I637" s="2"/>
      <c r="J637" s="2"/>
      <c r="K637" s="2"/>
      <c r="L637" s="2"/>
      <c r="M637" s="2"/>
      <c r="N637" s="2"/>
      <c r="O637" s="2"/>
      <c r="P637" s="2"/>
      <c r="Q637" s="2"/>
      <c r="R637" s="2"/>
      <c r="S637" s="2"/>
      <c r="T637" s="2"/>
      <c r="U637" s="2"/>
      <c r="V637" s="2"/>
      <c r="W637" s="2"/>
      <c r="X637" s="2"/>
      <c r="Y637" s="2"/>
      <c r="Z637" s="2"/>
      <c r="AA637" s="2"/>
      <c r="AB637" s="2"/>
    </row>
    <row r="638" spans="1:28" ht="13.5" customHeight="1">
      <c r="A638" s="2"/>
      <c r="B638" s="3"/>
      <c r="C638" s="3"/>
      <c r="D638" s="35"/>
      <c r="E638" s="35"/>
      <c r="F638" s="35"/>
      <c r="G638" s="35"/>
      <c r="H638" s="3"/>
      <c r="I638" s="2"/>
      <c r="J638" s="2"/>
      <c r="K638" s="2"/>
      <c r="L638" s="2"/>
      <c r="M638" s="2"/>
      <c r="N638" s="2"/>
      <c r="O638" s="2"/>
      <c r="P638" s="2"/>
      <c r="Q638" s="2"/>
      <c r="R638" s="2"/>
      <c r="S638" s="2"/>
      <c r="T638" s="2"/>
      <c r="U638" s="2"/>
      <c r="V638" s="2"/>
      <c r="W638" s="2"/>
      <c r="X638" s="2"/>
      <c r="Y638" s="2"/>
      <c r="Z638" s="2"/>
      <c r="AA638" s="2"/>
      <c r="AB638" s="2"/>
    </row>
    <row r="639" spans="1:28" ht="13.5" customHeight="1">
      <c r="A639" s="2"/>
      <c r="B639" s="3"/>
      <c r="C639" s="3"/>
      <c r="D639" s="35"/>
      <c r="E639" s="35"/>
      <c r="F639" s="35"/>
      <c r="G639" s="35"/>
      <c r="H639" s="3"/>
      <c r="I639" s="2"/>
      <c r="J639" s="2"/>
      <c r="K639" s="2"/>
      <c r="L639" s="2"/>
      <c r="M639" s="2"/>
      <c r="N639" s="2"/>
      <c r="O639" s="2"/>
      <c r="P639" s="2"/>
      <c r="Q639" s="2"/>
      <c r="R639" s="2"/>
      <c r="S639" s="2"/>
      <c r="T639" s="2"/>
      <c r="U639" s="2"/>
      <c r="V639" s="2"/>
      <c r="W639" s="2"/>
      <c r="X639" s="2"/>
      <c r="Y639" s="2"/>
      <c r="Z639" s="2"/>
      <c r="AA639" s="2"/>
      <c r="AB639" s="2"/>
    </row>
    <row r="640" spans="1:28" ht="13.5" customHeight="1">
      <c r="A640" s="2"/>
      <c r="B640" s="3"/>
      <c r="C640" s="3"/>
      <c r="D640" s="35"/>
      <c r="E640" s="35"/>
      <c r="F640" s="35"/>
      <c r="G640" s="35"/>
      <c r="H640" s="3"/>
      <c r="I640" s="2"/>
      <c r="J640" s="2"/>
      <c r="K640" s="2"/>
      <c r="L640" s="2"/>
      <c r="M640" s="2"/>
      <c r="N640" s="2"/>
      <c r="O640" s="2"/>
      <c r="P640" s="2"/>
      <c r="Q640" s="2"/>
      <c r="R640" s="2"/>
      <c r="S640" s="2"/>
      <c r="T640" s="2"/>
      <c r="U640" s="2"/>
      <c r="V640" s="2"/>
      <c r="W640" s="2"/>
      <c r="X640" s="2"/>
      <c r="Y640" s="2"/>
      <c r="Z640" s="2"/>
      <c r="AA640" s="2"/>
      <c r="AB640" s="2"/>
    </row>
    <row r="641" spans="1:28" ht="13.5" customHeight="1">
      <c r="A641" s="2"/>
      <c r="B641" s="3"/>
      <c r="C641" s="3"/>
      <c r="D641" s="35"/>
      <c r="E641" s="35"/>
      <c r="F641" s="35"/>
      <c r="G641" s="35"/>
      <c r="H641" s="3"/>
      <c r="I641" s="2"/>
      <c r="J641" s="2"/>
      <c r="K641" s="2"/>
      <c r="L641" s="2"/>
      <c r="M641" s="2"/>
      <c r="N641" s="2"/>
      <c r="O641" s="2"/>
      <c r="P641" s="2"/>
      <c r="Q641" s="2"/>
      <c r="R641" s="2"/>
      <c r="S641" s="2"/>
      <c r="T641" s="2"/>
      <c r="U641" s="2"/>
      <c r="V641" s="2"/>
      <c r="W641" s="2"/>
      <c r="X641" s="2"/>
      <c r="Y641" s="2"/>
      <c r="Z641" s="2"/>
      <c r="AA641" s="2"/>
      <c r="AB641" s="2"/>
    </row>
    <row r="642" spans="1:28" ht="13.5" customHeight="1">
      <c r="A642" s="2"/>
      <c r="B642" s="3"/>
      <c r="C642" s="3"/>
      <c r="D642" s="35"/>
      <c r="E642" s="35"/>
      <c r="F642" s="35"/>
      <c r="G642" s="35"/>
      <c r="H642" s="3"/>
      <c r="I642" s="2"/>
      <c r="J642" s="2"/>
      <c r="K642" s="2"/>
      <c r="L642" s="2"/>
      <c r="M642" s="2"/>
      <c r="N642" s="2"/>
      <c r="O642" s="2"/>
      <c r="P642" s="2"/>
      <c r="Q642" s="2"/>
      <c r="R642" s="2"/>
      <c r="S642" s="2"/>
      <c r="T642" s="2"/>
      <c r="U642" s="2"/>
      <c r="V642" s="2"/>
      <c r="W642" s="2"/>
      <c r="X642" s="2"/>
      <c r="Y642" s="2"/>
      <c r="Z642" s="2"/>
      <c r="AA642" s="2"/>
      <c r="AB642" s="2"/>
    </row>
    <row r="643" spans="1:28" ht="13.5" customHeight="1">
      <c r="A643" s="2"/>
      <c r="B643" s="3"/>
      <c r="C643" s="3"/>
      <c r="D643" s="35"/>
      <c r="E643" s="35"/>
      <c r="F643" s="35"/>
      <c r="G643" s="35"/>
      <c r="H643" s="3"/>
      <c r="I643" s="2"/>
      <c r="J643" s="2"/>
      <c r="K643" s="2"/>
      <c r="L643" s="2"/>
      <c r="M643" s="2"/>
      <c r="N643" s="2"/>
      <c r="O643" s="2"/>
      <c r="P643" s="2"/>
      <c r="Q643" s="2"/>
      <c r="R643" s="2"/>
      <c r="S643" s="2"/>
      <c r="T643" s="2"/>
      <c r="U643" s="2"/>
      <c r="V643" s="2"/>
      <c r="W643" s="2"/>
      <c r="X643" s="2"/>
      <c r="Y643" s="2"/>
      <c r="Z643" s="2"/>
      <c r="AA643" s="2"/>
      <c r="AB643" s="2"/>
    </row>
    <row r="644" spans="1:28" ht="13.5" customHeight="1">
      <c r="A644" s="2"/>
      <c r="B644" s="3"/>
      <c r="C644" s="3"/>
      <c r="D644" s="35"/>
      <c r="E644" s="35"/>
      <c r="F644" s="35"/>
      <c r="G644" s="35"/>
      <c r="H644" s="3"/>
      <c r="I644" s="2"/>
      <c r="J644" s="2"/>
      <c r="K644" s="2"/>
      <c r="L644" s="2"/>
      <c r="M644" s="2"/>
      <c r="N644" s="2"/>
      <c r="O644" s="2"/>
      <c r="P644" s="2"/>
      <c r="Q644" s="2"/>
      <c r="R644" s="2"/>
      <c r="S644" s="2"/>
      <c r="T644" s="2"/>
      <c r="U644" s="2"/>
      <c r="V644" s="2"/>
      <c r="W644" s="2"/>
      <c r="X644" s="2"/>
      <c r="Y644" s="2"/>
      <c r="Z644" s="2"/>
      <c r="AA644" s="2"/>
      <c r="AB644" s="2"/>
    </row>
    <row r="645" spans="1:28" ht="13.5" customHeight="1">
      <c r="A645" s="2"/>
      <c r="B645" s="3"/>
      <c r="C645" s="3"/>
      <c r="D645" s="35"/>
      <c r="E645" s="35"/>
      <c r="F645" s="35"/>
      <c r="G645" s="35"/>
      <c r="H645" s="3"/>
      <c r="I645" s="2"/>
      <c r="J645" s="2"/>
      <c r="K645" s="2"/>
      <c r="L645" s="2"/>
      <c r="M645" s="2"/>
      <c r="N645" s="2"/>
      <c r="O645" s="2"/>
      <c r="P645" s="2"/>
      <c r="Q645" s="2"/>
      <c r="R645" s="2"/>
      <c r="S645" s="2"/>
      <c r="T645" s="2"/>
      <c r="U645" s="2"/>
      <c r="V645" s="2"/>
      <c r="W645" s="2"/>
      <c r="X645" s="2"/>
      <c r="Y645" s="2"/>
      <c r="Z645" s="2"/>
      <c r="AA645" s="2"/>
      <c r="AB645" s="2"/>
    </row>
    <row r="646" spans="1:28" ht="13.5" customHeight="1">
      <c r="A646" s="2"/>
      <c r="B646" s="3"/>
      <c r="C646" s="3"/>
      <c r="D646" s="35"/>
      <c r="E646" s="35"/>
      <c r="F646" s="35"/>
      <c r="G646" s="35"/>
      <c r="H646" s="3"/>
      <c r="I646" s="2"/>
      <c r="J646" s="2"/>
      <c r="K646" s="2"/>
      <c r="L646" s="2"/>
      <c r="M646" s="2"/>
      <c r="N646" s="2"/>
      <c r="O646" s="2"/>
      <c r="P646" s="2"/>
      <c r="Q646" s="2"/>
      <c r="R646" s="2"/>
      <c r="S646" s="2"/>
      <c r="T646" s="2"/>
      <c r="U646" s="2"/>
      <c r="V646" s="2"/>
      <c r="W646" s="2"/>
      <c r="X646" s="2"/>
      <c r="Y646" s="2"/>
      <c r="Z646" s="2"/>
      <c r="AA646" s="2"/>
      <c r="AB646" s="2"/>
    </row>
    <row r="647" spans="1:28" ht="13.5" customHeight="1">
      <c r="A647" s="2"/>
      <c r="B647" s="3"/>
      <c r="C647" s="3"/>
      <c r="D647" s="35"/>
      <c r="E647" s="35"/>
      <c r="F647" s="35"/>
      <c r="G647" s="35"/>
      <c r="H647" s="3"/>
      <c r="I647" s="2"/>
      <c r="J647" s="2"/>
      <c r="K647" s="2"/>
      <c r="L647" s="2"/>
      <c r="M647" s="2"/>
      <c r="N647" s="2"/>
      <c r="O647" s="2"/>
      <c r="P647" s="2"/>
      <c r="Q647" s="2"/>
      <c r="R647" s="2"/>
      <c r="S647" s="2"/>
      <c r="T647" s="2"/>
      <c r="U647" s="2"/>
      <c r="V647" s="2"/>
      <c r="W647" s="2"/>
      <c r="X647" s="2"/>
      <c r="Y647" s="2"/>
      <c r="Z647" s="2"/>
      <c r="AA647" s="2"/>
      <c r="AB647" s="2"/>
    </row>
    <row r="648" spans="1:28" ht="13.5" customHeight="1">
      <c r="A648" s="2"/>
      <c r="B648" s="3"/>
      <c r="C648" s="3"/>
      <c r="D648" s="35"/>
      <c r="E648" s="35"/>
      <c r="F648" s="35"/>
      <c r="G648" s="35"/>
      <c r="H648" s="3"/>
      <c r="I648" s="2"/>
      <c r="J648" s="2"/>
      <c r="K648" s="2"/>
      <c r="L648" s="2"/>
      <c r="M648" s="2"/>
      <c r="N648" s="2"/>
      <c r="O648" s="2"/>
      <c r="P648" s="2"/>
      <c r="Q648" s="2"/>
      <c r="R648" s="2"/>
      <c r="S648" s="2"/>
      <c r="T648" s="2"/>
      <c r="U648" s="2"/>
      <c r="V648" s="2"/>
      <c r="W648" s="2"/>
      <c r="X648" s="2"/>
      <c r="Y648" s="2"/>
      <c r="Z648" s="2"/>
      <c r="AA648" s="2"/>
      <c r="AB648" s="2"/>
    </row>
    <row r="649" spans="1:28" ht="13.5" customHeight="1">
      <c r="A649" s="2"/>
      <c r="B649" s="3"/>
      <c r="C649" s="3"/>
      <c r="D649" s="35"/>
      <c r="E649" s="35"/>
      <c r="F649" s="35"/>
      <c r="G649" s="35"/>
      <c r="H649" s="3"/>
      <c r="I649" s="2"/>
      <c r="J649" s="2"/>
      <c r="K649" s="2"/>
      <c r="L649" s="2"/>
      <c r="M649" s="2"/>
      <c r="N649" s="2"/>
      <c r="O649" s="2"/>
      <c r="P649" s="2"/>
      <c r="Q649" s="2"/>
      <c r="R649" s="2"/>
      <c r="S649" s="2"/>
      <c r="T649" s="2"/>
      <c r="U649" s="2"/>
      <c r="V649" s="2"/>
      <c r="W649" s="2"/>
      <c r="X649" s="2"/>
      <c r="Y649" s="2"/>
      <c r="Z649" s="2"/>
      <c r="AA649" s="2"/>
      <c r="AB649" s="2"/>
    </row>
    <row r="650" spans="1:28" ht="13.5" customHeight="1">
      <c r="A650" s="2"/>
      <c r="B650" s="3"/>
      <c r="C650" s="3"/>
      <c r="D650" s="35"/>
      <c r="E650" s="35"/>
      <c r="F650" s="35"/>
      <c r="G650" s="35"/>
      <c r="H650" s="3"/>
      <c r="I650" s="2"/>
      <c r="J650" s="2"/>
      <c r="K650" s="2"/>
      <c r="L650" s="2"/>
      <c r="M650" s="2"/>
      <c r="N650" s="2"/>
      <c r="O650" s="2"/>
      <c r="P650" s="2"/>
      <c r="Q650" s="2"/>
      <c r="R650" s="2"/>
      <c r="S650" s="2"/>
      <c r="T650" s="2"/>
      <c r="U650" s="2"/>
      <c r="V650" s="2"/>
      <c r="W650" s="2"/>
      <c r="X650" s="2"/>
      <c r="Y650" s="2"/>
      <c r="Z650" s="2"/>
      <c r="AA650" s="2"/>
      <c r="AB650" s="2"/>
    </row>
    <row r="651" spans="1:28" ht="13.5" customHeight="1">
      <c r="A651" s="2"/>
      <c r="B651" s="3"/>
      <c r="C651" s="3"/>
      <c r="D651" s="35"/>
      <c r="E651" s="35"/>
      <c r="F651" s="35"/>
      <c r="G651" s="35"/>
      <c r="H651" s="3"/>
      <c r="I651" s="2"/>
      <c r="J651" s="2"/>
      <c r="K651" s="2"/>
      <c r="L651" s="2"/>
      <c r="M651" s="2"/>
      <c r="N651" s="2"/>
      <c r="O651" s="2"/>
      <c r="P651" s="2"/>
      <c r="Q651" s="2"/>
      <c r="R651" s="2"/>
      <c r="S651" s="2"/>
      <c r="T651" s="2"/>
      <c r="U651" s="2"/>
      <c r="V651" s="2"/>
      <c r="W651" s="2"/>
      <c r="X651" s="2"/>
      <c r="Y651" s="2"/>
      <c r="Z651" s="2"/>
      <c r="AA651" s="2"/>
      <c r="AB651" s="2"/>
    </row>
    <row r="652" spans="1:28" ht="13.5" customHeight="1">
      <c r="A652" s="2"/>
      <c r="B652" s="3"/>
      <c r="C652" s="3"/>
      <c r="D652" s="35"/>
      <c r="E652" s="35"/>
      <c r="F652" s="35"/>
      <c r="G652" s="35"/>
      <c r="H652" s="3"/>
      <c r="I652" s="2"/>
      <c r="J652" s="2"/>
      <c r="K652" s="2"/>
      <c r="L652" s="2"/>
      <c r="M652" s="2"/>
      <c r="N652" s="2"/>
      <c r="O652" s="2"/>
      <c r="P652" s="2"/>
      <c r="Q652" s="2"/>
      <c r="R652" s="2"/>
      <c r="S652" s="2"/>
      <c r="T652" s="2"/>
      <c r="U652" s="2"/>
      <c r="V652" s="2"/>
      <c r="W652" s="2"/>
      <c r="X652" s="2"/>
      <c r="Y652" s="2"/>
      <c r="Z652" s="2"/>
      <c r="AA652" s="2"/>
      <c r="AB652" s="2"/>
    </row>
    <row r="653" spans="1:28" ht="13.5" customHeight="1">
      <c r="A653" s="2"/>
      <c r="B653" s="3"/>
      <c r="C653" s="3"/>
      <c r="D653" s="35"/>
      <c r="E653" s="35"/>
      <c r="F653" s="35"/>
      <c r="G653" s="35"/>
      <c r="H653" s="3"/>
      <c r="I653" s="2"/>
      <c r="J653" s="2"/>
      <c r="K653" s="2"/>
      <c r="L653" s="2"/>
      <c r="M653" s="2"/>
      <c r="N653" s="2"/>
      <c r="O653" s="2"/>
      <c r="P653" s="2"/>
      <c r="Q653" s="2"/>
      <c r="R653" s="2"/>
      <c r="S653" s="2"/>
      <c r="T653" s="2"/>
      <c r="U653" s="2"/>
      <c r="V653" s="2"/>
      <c r="W653" s="2"/>
      <c r="X653" s="2"/>
      <c r="Y653" s="2"/>
      <c r="Z653" s="2"/>
      <c r="AA653" s="2"/>
      <c r="AB653" s="2"/>
    </row>
    <row r="654" spans="1:28" ht="13.5" customHeight="1">
      <c r="A654" s="2"/>
      <c r="B654" s="3"/>
      <c r="C654" s="3"/>
      <c r="D654" s="35"/>
      <c r="E654" s="35"/>
      <c r="F654" s="35"/>
      <c r="G654" s="35"/>
      <c r="H654" s="3"/>
      <c r="I654" s="2"/>
      <c r="J654" s="2"/>
      <c r="K654" s="2"/>
      <c r="L654" s="2"/>
      <c r="M654" s="2"/>
      <c r="N654" s="2"/>
      <c r="O654" s="2"/>
      <c r="P654" s="2"/>
      <c r="Q654" s="2"/>
      <c r="R654" s="2"/>
      <c r="S654" s="2"/>
      <c r="T654" s="2"/>
      <c r="U654" s="2"/>
      <c r="V654" s="2"/>
      <c r="W654" s="2"/>
      <c r="X654" s="2"/>
      <c r="Y654" s="2"/>
      <c r="Z654" s="2"/>
      <c r="AA654" s="2"/>
      <c r="AB654" s="2"/>
    </row>
    <row r="655" spans="1:28" ht="13.5" customHeight="1">
      <c r="A655" s="2"/>
      <c r="B655" s="3"/>
      <c r="C655" s="3"/>
      <c r="D655" s="35"/>
      <c r="E655" s="35"/>
      <c r="F655" s="35"/>
      <c r="G655" s="35"/>
      <c r="H655" s="3"/>
      <c r="I655" s="2"/>
      <c r="J655" s="2"/>
      <c r="K655" s="2"/>
      <c r="L655" s="2"/>
      <c r="M655" s="2"/>
      <c r="N655" s="2"/>
      <c r="O655" s="2"/>
      <c r="P655" s="2"/>
      <c r="Q655" s="2"/>
      <c r="R655" s="2"/>
      <c r="S655" s="2"/>
      <c r="T655" s="2"/>
      <c r="U655" s="2"/>
      <c r="V655" s="2"/>
      <c r="W655" s="2"/>
      <c r="X655" s="2"/>
      <c r="Y655" s="2"/>
      <c r="Z655" s="2"/>
      <c r="AA655" s="2"/>
      <c r="AB655" s="2"/>
    </row>
    <row r="656" spans="1:28" ht="13.5" customHeight="1">
      <c r="A656" s="2"/>
      <c r="B656" s="3"/>
      <c r="C656" s="3"/>
      <c r="D656" s="35"/>
      <c r="E656" s="35"/>
      <c r="F656" s="35"/>
      <c r="G656" s="35"/>
      <c r="H656" s="3"/>
      <c r="I656" s="2"/>
      <c r="J656" s="2"/>
      <c r="K656" s="2"/>
      <c r="L656" s="2"/>
      <c r="M656" s="2"/>
      <c r="N656" s="2"/>
      <c r="O656" s="2"/>
      <c r="P656" s="2"/>
      <c r="Q656" s="2"/>
      <c r="R656" s="2"/>
      <c r="S656" s="2"/>
      <c r="T656" s="2"/>
      <c r="U656" s="2"/>
      <c r="V656" s="2"/>
      <c r="W656" s="2"/>
      <c r="X656" s="2"/>
      <c r="Y656" s="2"/>
      <c r="Z656" s="2"/>
      <c r="AA656" s="2"/>
      <c r="AB656" s="2"/>
    </row>
    <row r="657" spans="1:28" ht="13.5" customHeight="1">
      <c r="A657" s="2"/>
      <c r="B657" s="3"/>
      <c r="C657" s="3"/>
      <c r="D657" s="35"/>
      <c r="E657" s="35"/>
      <c r="F657" s="35"/>
      <c r="G657" s="35"/>
      <c r="H657" s="3"/>
      <c r="I657" s="2"/>
      <c r="J657" s="2"/>
      <c r="K657" s="2"/>
      <c r="L657" s="2"/>
      <c r="M657" s="2"/>
      <c r="N657" s="2"/>
      <c r="O657" s="2"/>
      <c r="P657" s="2"/>
      <c r="Q657" s="2"/>
      <c r="R657" s="2"/>
      <c r="S657" s="2"/>
      <c r="T657" s="2"/>
      <c r="U657" s="2"/>
      <c r="V657" s="2"/>
      <c r="W657" s="2"/>
      <c r="X657" s="2"/>
      <c r="Y657" s="2"/>
      <c r="Z657" s="2"/>
      <c r="AA657" s="2"/>
      <c r="AB657" s="2"/>
    </row>
    <row r="658" spans="1:28" ht="13.5" customHeight="1">
      <c r="A658" s="2"/>
      <c r="B658" s="3"/>
      <c r="C658" s="3"/>
      <c r="D658" s="35"/>
      <c r="E658" s="35"/>
      <c r="F658" s="35"/>
      <c r="G658" s="35"/>
      <c r="H658" s="3"/>
      <c r="I658" s="2"/>
      <c r="J658" s="2"/>
      <c r="K658" s="2"/>
      <c r="L658" s="2"/>
      <c r="M658" s="2"/>
      <c r="N658" s="2"/>
      <c r="O658" s="2"/>
      <c r="P658" s="2"/>
      <c r="Q658" s="2"/>
      <c r="R658" s="2"/>
      <c r="S658" s="2"/>
      <c r="T658" s="2"/>
      <c r="U658" s="2"/>
      <c r="V658" s="2"/>
      <c r="W658" s="2"/>
      <c r="X658" s="2"/>
      <c r="Y658" s="2"/>
      <c r="Z658" s="2"/>
      <c r="AA658" s="2"/>
      <c r="AB658" s="2"/>
    </row>
    <row r="659" spans="1:28" ht="13.5" customHeight="1">
      <c r="A659" s="2"/>
      <c r="B659" s="3"/>
      <c r="C659" s="3"/>
      <c r="D659" s="35"/>
      <c r="E659" s="35"/>
      <c r="F659" s="35"/>
      <c r="G659" s="35"/>
      <c r="H659" s="3"/>
      <c r="I659" s="2"/>
      <c r="J659" s="2"/>
      <c r="K659" s="2"/>
      <c r="L659" s="2"/>
      <c r="M659" s="2"/>
      <c r="N659" s="2"/>
      <c r="O659" s="2"/>
      <c r="P659" s="2"/>
      <c r="Q659" s="2"/>
      <c r="R659" s="2"/>
      <c r="S659" s="2"/>
      <c r="T659" s="2"/>
      <c r="U659" s="2"/>
      <c r="V659" s="2"/>
      <c r="W659" s="2"/>
      <c r="X659" s="2"/>
      <c r="Y659" s="2"/>
      <c r="Z659" s="2"/>
      <c r="AA659" s="2"/>
      <c r="AB659" s="2"/>
    </row>
    <row r="660" spans="1:28" ht="13.5" customHeight="1">
      <c r="A660" s="2"/>
      <c r="B660" s="3"/>
      <c r="C660" s="3"/>
      <c r="D660" s="35"/>
      <c r="E660" s="35"/>
      <c r="F660" s="35"/>
      <c r="G660" s="35"/>
      <c r="H660" s="3"/>
      <c r="I660" s="2"/>
      <c r="J660" s="2"/>
      <c r="K660" s="2"/>
      <c r="L660" s="2"/>
      <c r="M660" s="2"/>
      <c r="N660" s="2"/>
      <c r="O660" s="2"/>
      <c r="P660" s="2"/>
      <c r="Q660" s="2"/>
      <c r="R660" s="2"/>
      <c r="S660" s="2"/>
      <c r="T660" s="2"/>
      <c r="U660" s="2"/>
      <c r="V660" s="2"/>
      <c r="W660" s="2"/>
      <c r="X660" s="2"/>
      <c r="Y660" s="2"/>
      <c r="Z660" s="2"/>
      <c r="AA660" s="2"/>
      <c r="AB660" s="2"/>
    </row>
    <row r="661" spans="1:28" ht="13.5" customHeight="1">
      <c r="A661" s="2"/>
      <c r="B661" s="3"/>
      <c r="C661" s="3"/>
      <c r="D661" s="35"/>
      <c r="E661" s="35"/>
      <c r="F661" s="35"/>
      <c r="G661" s="35"/>
      <c r="H661" s="3"/>
      <c r="I661" s="2"/>
      <c r="J661" s="2"/>
      <c r="K661" s="2"/>
      <c r="L661" s="2"/>
      <c r="M661" s="2"/>
      <c r="N661" s="2"/>
      <c r="O661" s="2"/>
      <c r="P661" s="2"/>
      <c r="Q661" s="2"/>
      <c r="R661" s="2"/>
      <c r="S661" s="2"/>
      <c r="T661" s="2"/>
      <c r="U661" s="2"/>
      <c r="V661" s="2"/>
      <c r="W661" s="2"/>
      <c r="X661" s="2"/>
      <c r="Y661" s="2"/>
      <c r="Z661" s="2"/>
      <c r="AA661" s="2"/>
      <c r="AB661" s="2"/>
    </row>
    <row r="662" spans="1:28" ht="13.5" customHeight="1">
      <c r="A662" s="2"/>
      <c r="B662" s="3"/>
      <c r="C662" s="3"/>
      <c r="D662" s="35"/>
      <c r="E662" s="35"/>
      <c r="F662" s="35"/>
      <c r="G662" s="35"/>
      <c r="H662" s="3"/>
      <c r="I662" s="2"/>
      <c r="J662" s="2"/>
      <c r="K662" s="2"/>
      <c r="L662" s="2"/>
      <c r="M662" s="2"/>
      <c r="N662" s="2"/>
      <c r="O662" s="2"/>
      <c r="P662" s="2"/>
      <c r="Q662" s="2"/>
      <c r="R662" s="2"/>
      <c r="S662" s="2"/>
      <c r="T662" s="2"/>
      <c r="U662" s="2"/>
      <c r="V662" s="2"/>
      <c r="W662" s="2"/>
      <c r="X662" s="2"/>
      <c r="Y662" s="2"/>
      <c r="Z662" s="2"/>
      <c r="AA662" s="2"/>
      <c r="AB662" s="2"/>
    </row>
    <row r="663" spans="1:28" ht="13.5" customHeight="1">
      <c r="A663" s="2"/>
      <c r="B663" s="3"/>
      <c r="C663" s="3"/>
      <c r="D663" s="35"/>
      <c r="E663" s="35"/>
      <c r="F663" s="35"/>
      <c r="G663" s="35"/>
      <c r="H663" s="3"/>
      <c r="I663" s="2"/>
      <c r="J663" s="2"/>
      <c r="K663" s="2"/>
      <c r="L663" s="2"/>
      <c r="M663" s="2"/>
      <c r="N663" s="2"/>
      <c r="O663" s="2"/>
      <c r="P663" s="2"/>
      <c r="Q663" s="2"/>
      <c r="R663" s="2"/>
      <c r="S663" s="2"/>
      <c r="T663" s="2"/>
      <c r="U663" s="2"/>
      <c r="V663" s="2"/>
      <c r="W663" s="2"/>
      <c r="X663" s="2"/>
      <c r="Y663" s="2"/>
      <c r="Z663" s="2"/>
      <c r="AA663" s="2"/>
      <c r="AB663" s="2"/>
    </row>
    <row r="664" spans="1:28" ht="13.5" customHeight="1">
      <c r="A664" s="2"/>
      <c r="B664" s="3"/>
      <c r="C664" s="3"/>
      <c r="D664" s="35"/>
      <c r="E664" s="35"/>
      <c r="F664" s="35"/>
      <c r="G664" s="35"/>
      <c r="H664" s="3"/>
      <c r="I664" s="2"/>
      <c r="J664" s="2"/>
      <c r="K664" s="2"/>
      <c r="L664" s="2"/>
      <c r="M664" s="2"/>
      <c r="N664" s="2"/>
      <c r="O664" s="2"/>
      <c r="P664" s="2"/>
      <c r="Q664" s="2"/>
      <c r="R664" s="2"/>
      <c r="S664" s="2"/>
      <c r="T664" s="2"/>
      <c r="U664" s="2"/>
      <c r="V664" s="2"/>
      <c r="W664" s="2"/>
      <c r="X664" s="2"/>
      <c r="Y664" s="2"/>
      <c r="Z664" s="2"/>
      <c r="AA664" s="2"/>
      <c r="AB664" s="2"/>
    </row>
    <row r="665" spans="1:28" ht="13.5" customHeight="1">
      <c r="A665" s="2"/>
      <c r="B665" s="3"/>
      <c r="C665" s="3"/>
      <c r="D665" s="35"/>
      <c r="E665" s="35"/>
      <c r="F665" s="35"/>
      <c r="G665" s="35"/>
      <c r="H665" s="3"/>
      <c r="I665" s="2"/>
      <c r="J665" s="2"/>
      <c r="K665" s="2"/>
      <c r="L665" s="2"/>
      <c r="M665" s="2"/>
      <c r="N665" s="2"/>
      <c r="O665" s="2"/>
      <c r="P665" s="2"/>
      <c r="Q665" s="2"/>
      <c r="R665" s="2"/>
      <c r="S665" s="2"/>
      <c r="T665" s="2"/>
      <c r="U665" s="2"/>
      <c r="V665" s="2"/>
      <c r="W665" s="2"/>
      <c r="X665" s="2"/>
      <c r="Y665" s="2"/>
      <c r="Z665" s="2"/>
      <c r="AA665" s="2"/>
      <c r="AB665" s="2"/>
    </row>
    <row r="666" spans="1:28" ht="13.5" customHeight="1">
      <c r="A666" s="2"/>
      <c r="B666" s="3"/>
      <c r="C666" s="3"/>
      <c r="D666" s="35"/>
      <c r="E666" s="35"/>
      <c r="F666" s="35"/>
      <c r="G666" s="35"/>
      <c r="H666" s="3"/>
      <c r="I666" s="2"/>
      <c r="J666" s="2"/>
      <c r="K666" s="2"/>
      <c r="L666" s="2"/>
      <c r="M666" s="2"/>
      <c r="N666" s="2"/>
      <c r="O666" s="2"/>
      <c r="P666" s="2"/>
      <c r="Q666" s="2"/>
      <c r="R666" s="2"/>
      <c r="S666" s="2"/>
      <c r="T666" s="2"/>
      <c r="U666" s="2"/>
      <c r="V666" s="2"/>
      <c r="W666" s="2"/>
      <c r="X666" s="2"/>
      <c r="Y666" s="2"/>
      <c r="Z666" s="2"/>
      <c r="AA666" s="2"/>
      <c r="AB666" s="2"/>
    </row>
    <row r="667" spans="1:28" ht="13.5" customHeight="1">
      <c r="A667" s="2"/>
      <c r="B667" s="3"/>
      <c r="C667" s="3"/>
      <c r="D667" s="35"/>
      <c r="E667" s="35"/>
      <c r="F667" s="35"/>
      <c r="G667" s="35"/>
      <c r="H667" s="3"/>
      <c r="I667" s="2"/>
      <c r="J667" s="2"/>
      <c r="K667" s="2"/>
      <c r="L667" s="2"/>
      <c r="M667" s="2"/>
      <c r="N667" s="2"/>
      <c r="O667" s="2"/>
      <c r="P667" s="2"/>
      <c r="Q667" s="2"/>
      <c r="R667" s="2"/>
      <c r="S667" s="2"/>
      <c r="T667" s="2"/>
      <c r="U667" s="2"/>
      <c r="V667" s="2"/>
      <c r="W667" s="2"/>
      <c r="X667" s="2"/>
      <c r="Y667" s="2"/>
      <c r="Z667" s="2"/>
      <c r="AA667" s="2"/>
      <c r="AB667" s="2"/>
    </row>
    <row r="668" spans="1:28" ht="13.5" customHeight="1">
      <c r="A668" s="2"/>
      <c r="B668" s="3"/>
      <c r="C668" s="3"/>
      <c r="D668" s="35"/>
      <c r="E668" s="35"/>
      <c r="F668" s="35"/>
      <c r="G668" s="35"/>
      <c r="H668" s="3"/>
      <c r="I668" s="2"/>
      <c r="J668" s="2"/>
      <c r="K668" s="2"/>
      <c r="L668" s="2"/>
      <c r="M668" s="2"/>
      <c r="N668" s="2"/>
      <c r="O668" s="2"/>
      <c r="P668" s="2"/>
      <c r="Q668" s="2"/>
      <c r="R668" s="2"/>
      <c r="S668" s="2"/>
      <c r="T668" s="2"/>
      <c r="U668" s="2"/>
      <c r="V668" s="2"/>
      <c r="W668" s="2"/>
      <c r="X668" s="2"/>
      <c r="Y668" s="2"/>
      <c r="Z668" s="2"/>
      <c r="AA668" s="2"/>
      <c r="AB668" s="2"/>
    </row>
    <row r="669" spans="1:28" ht="13.5" customHeight="1">
      <c r="A669" s="2"/>
      <c r="B669" s="3"/>
      <c r="C669" s="3"/>
      <c r="D669" s="35"/>
      <c r="E669" s="35"/>
      <c r="F669" s="35"/>
      <c r="G669" s="35"/>
      <c r="H669" s="3"/>
      <c r="I669" s="2"/>
      <c r="J669" s="2"/>
      <c r="K669" s="2"/>
      <c r="L669" s="2"/>
      <c r="M669" s="2"/>
      <c r="N669" s="2"/>
      <c r="O669" s="2"/>
      <c r="P669" s="2"/>
      <c r="Q669" s="2"/>
      <c r="R669" s="2"/>
      <c r="S669" s="2"/>
      <c r="T669" s="2"/>
      <c r="U669" s="2"/>
      <c r="V669" s="2"/>
      <c r="W669" s="2"/>
      <c r="X669" s="2"/>
      <c r="Y669" s="2"/>
      <c r="Z669" s="2"/>
      <c r="AA669" s="2"/>
      <c r="AB669" s="2"/>
    </row>
    <row r="670" spans="1:28" ht="13.5" customHeight="1">
      <c r="A670" s="2"/>
      <c r="B670" s="3"/>
      <c r="C670" s="3"/>
      <c r="D670" s="35"/>
      <c r="E670" s="35"/>
      <c r="F670" s="35"/>
      <c r="G670" s="35"/>
      <c r="H670" s="3"/>
      <c r="I670" s="2"/>
      <c r="J670" s="2"/>
      <c r="K670" s="2"/>
      <c r="L670" s="2"/>
      <c r="M670" s="2"/>
      <c r="N670" s="2"/>
      <c r="O670" s="2"/>
      <c r="P670" s="2"/>
      <c r="Q670" s="2"/>
      <c r="R670" s="2"/>
      <c r="S670" s="2"/>
      <c r="T670" s="2"/>
      <c r="U670" s="2"/>
      <c r="V670" s="2"/>
      <c r="W670" s="2"/>
      <c r="X670" s="2"/>
      <c r="Y670" s="2"/>
      <c r="Z670" s="2"/>
      <c r="AA670" s="2"/>
      <c r="AB670" s="2"/>
    </row>
    <row r="671" spans="1:28" ht="13.5" customHeight="1">
      <c r="A671" s="2"/>
      <c r="B671" s="3"/>
      <c r="C671" s="3"/>
      <c r="D671" s="35"/>
      <c r="E671" s="35"/>
      <c r="F671" s="35"/>
      <c r="G671" s="35"/>
      <c r="H671" s="3"/>
      <c r="I671" s="2"/>
      <c r="J671" s="2"/>
      <c r="K671" s="2"/>
      <c r="L671" s="2"/>
      <c r="M671" s="2"/>
      <c r="N671" s="2"/>
      <c r="O671" s="2"/>
      <c r="P671" s="2"/>
      <c r="Q671" s="2"/>
      <c r="R671" s="2"/>
      <c r="S671" s="2"/>
      <c r="T671" s="2"/>
      <c r="U671" s="2"/>
      <c r="V671" s="2"/>
      <c r="W671" s="2"/>
      <c r="X671" s="2"/>
      <c r="Y671" s="2"/>
      <c r="Z671" s="2"/>
      <c r="AA671" s="2"/>
      <c r="AB671" s="2"/>
    </row>
    <row r="672" spans="1:28" ht="13.5" customHeight="1">
      <c r="A672" s="2"/>
      <c r="B672" s="3"/>
      <c r="C672" s="3"/>
      <c r="D672" s="35"/>
      <c r="E672" s="35"/>
      <c r="F672" s="35"/>
      <c r="G672" s="35"/>
      <c r="H672" s="3"/>
      <c r="I672" s="2"/>
      <c r="J672" s="2"/>
      <c r="K672" s="2"/>
      <c r="L672" s="2"/>
      <c r="M672" s="2"/>
      <c r="N672" s="2"/>
      <c r="O672" s="2"/>
      <c r="P672" s="2"/>
      <c r="Q672" s="2"/>
      <c r="R672" s="2"/>
      <c r="S672" s="2"/>
      <c r="T672" s="2"/>
      <c r="U672" s="2"/>
      <c r="V672" s="2"/>
      <c r="W672" s="2"/>
      <c r="X672" s="2"/>
      <c r="Y672" s="2"/>
      <c r="Z672" s="2"/>
      <c r="AA672" s="2"/>
      <c r="AB672" s="2"/>
    </row>
    <row r="673" spans="1:28" ht="13.5" customHeight="1">
      <c r="A673" s="2"/>
      <c r="B673" s="3"/>
      <c r="C673" s="3"/>
      <c r="D673" s="35"/>
      <c r="E673" s="35"/>
      <c r="F673" s="35"/>
      <c r="G673" s="35"/>
      <c r="H673" s="3"/>
      <c r="I673" s="2"/>
      <c r="J673" s="2"/>
      <c r="K673" s="2"/>
      <c r="L673" s="2"/>
      <c r="M673" s="2"/>
      <c r="N673" s="2"/>
      <c r="O673" s="2"/>
      <c r="P673" s="2"/>
      <c r="Q673" s="2"/>
      <c r="R673" s="2"/>
      <c r="S673" s="2"/>
      <c r="T673" s="2"/>
      <c r="U673" s="2"/>
      <c r="V673" s="2"/>
      <c r="W673" s="2"/>
      <c r="X673" s="2"/>
      <c r="Y673" s="2"/>
      <c r="Z673" s="2"/>
      <c r="AA673" s="2"/>
      <c r="AB673" s="2"/>
    </row>
    <row r="674" spans="1:28" ht="13.5" customHeight="1">
      <c r="A674" s="2"/>
      <c r="B674" s="3"/>
      <c r="C674" s="3"/>
      <c r="D674" s="35"/>
      <c r="E674" s="35"/>
      <c r="F674" s="35"/>
      <c r="G674" s="35"/>
      <c r="H674" s="3"/>
      <c r="I674" s="2"/>
      <c r="J674" s="2"/>
      <c r="K674" s="2"/>
      <c r="L674" s="2"/>
      <c r="M674" s="2"/>
      <c r="N674" s="2"/>
      <c r="O674" s="2"/>
      <c r="P674" s="2"/>
      <c r="Q674" s="2"/>
      <c r="R674" s="2"/>
      <c r="S674" s="2"/>
      <c r="T674" s="2"/>
      <c r="U674" s="2"/>
      <c r="V674" s="2"/>
      <c r="W674" s="2"/>
      <c r="X674" s="2"/>
      <c r="Y674" s="2"/>
      <c r="Z674" s="2"/>
      <c r="AA674" s="2"/>
      <c r="AB674" s="2"/>
    </row>
    <row r="675" spans="1:28" ht="13.5" customHeight="1">
      <c r="A675" s="2"/>
      <c r="B675" s="3"/>
      <c r="C675" s="3"/>
      <c r="D675" s="35"/>
      <c r="E675" s="35"/>
      <c r="F675" s="35"/>
      <c r="G675" s="35"/>
      <c r="H675" s="3"/>
      <c r="I675" s="2"/>
      <c r="J675" s="2"/>
      <c r="K675" s="2"/>
      <c r="L675" s="2"/>
      <c r="M675" s="2"/>
      <c r="N675" s="2"/>
      <c r="O675" s="2"/>
      <c r="P675" s="2"/>
      <c r="Q675" s="2"/>
      <c r="R675" s="2"/>
      <c r="S675" s="2"/>
      <c r="T675" s="2"/>
      <c r="U675" s="2"/>
      <c r="V675" s="2"/>
      <c r="W675" s="2"/>
      <c r="X675" s="2"/>
      <c r="Y675" s="2"/>
      <c r="Z675" s="2"/>
      <c r="AA675" s="2"/>
      <c r="AB675" s="2"/>
    </row>
    <row r="676" spans="1:28" ht="13.5" customHeight="1">
      <c r="A676" s="2"/>
      <c r="B676" s="3"/>
      <c r="C676" s="3"/>
      <c r="D676" s="35"/>
      <c r="E676" s="35"/>
      <c r="F676" s="35"/>
      <c r="G676" s="35"/>
      <c r="H676" s="3"/>
      <c r="I676" s="2"/>
      <c r="J676" s="2"/>
      <c r="K676" s="2"/>
      <c r="L676" s="2"/>
      <c r="M676" s="2"/>
      <c r="N676" s="2"/>
      <c r="O676" s="2"/>
      <c r="P676" s="2"/>
      <c r="Q676" s="2"/>
      <c r="R676" s="2"/>
      <c r="S676" s="2"/>
      <c r="T676" s="2"/>
      <c r="U676" s="2"/>
      <c r="V676" s="2"/>
      <c r="W676" s="2"/>
      <c r="X676" s="2"/>
      <c r="Y676" s="2"/>
      <c r="Z676" s="2"/>
      <c r="AA676" s="2"/>
      <c r="AB676" s="2"/>
    </row>
    <row r="677" spans="1:28" ht="13.5" customHeight="1">
      <c r="A677" s="2"/>
      <c r="B677" s="3"/>
      <c r="C677" s="3"/>
      <c r="D677" s="35"/>
      <c r="E677" s="35"/>
      <c r="F677" s="35"/>
      <c r="G677" s="35"/>
      <c r="H677" s="3"/>
      <c r="I677" s="2"/>
      <c r="J677" s="2"/>
      <c r="K677" s="2"/>
      <c r="L677" s="2"/>
      <c r="M677" s="2"/>
      <c r="N677" s="2"/>
      <c r="O677" s="2"/>
      <c r="P677" s="2"/>
      <c r="Q677" s="2"/>
      <c r="R677" s="2"/>
      <c r="S677" s="2"/>
      <c r="T677" s="2"/>
      <c r="U677" s="2"/>
      <c r="V677" s="2"/>
      <c r="W677" s="2"/>
      <c r="X677" s="2"/>
      <c r="Y677" s="2"/>
      <c r="Z677" s="2"/>
      <c r="AA677" s="2"/>
      <c r="AB677" s="2"/>
    </row>
    <row r="678" spans="1:28" ht="13.5" customHeight="1">
      <c r="A678" s="2"/>
      <c r="B678" s="3"/>
      <c r="C678" s="3"/>
      <c r="D678" s="35"/>
      <c r="E678" s="35"/>
      <c r="F678" s="35"/>
      <c r="G678" s="35"/>
      <c r="H678" s="3"/>
      <c r="I678" s="2"/>
      <c r="J678" s="2"/>
      <c r="K678" s="2"/>
      <c r="L678" s="2"/>
      <c r="M678" s="2"/>
      <c r="N678" s="2"/>
      <c r="O678" s="2"/>
      <c r="P678" s="2"/>
      <c r="Q678" s="2"/>
      <c r="R678" s="2"/>
      <c r="S678" s="2"/>
      <c r="T678" s="2"/>
      <c r="U678" s="2"/>
      <c r="V678" s="2"/>
      <c r="W678" s="2"/>
      <c r="X678" s="2"/>
      <c r="Y678" s="2"/>
      <c r="Z678" s="2"/>
      <c r="AA678" s="2"/>
      <c r="AB678" s="2"/>
    </row>
    <row r="679" spans="1:28" ht="13.5" customHeight="1">
      <c r="A679" s="2"/>
      <c r="B679" s="3"/>
      <c r="C679" s="3"/>
      <c r="D679" s="35"/>
      <c r="E679" s="35"/>
      <c r="F679" s="35"/>
      <c r="G679" s="35"/>
      <c r="H679" s="3"/>
      <c r="I679" s="2"/>
      <c r="J679" s="2"/>
      <c r="K679" s="2"/>
      <c r="L679" s="2"/>
      <c r="M679" s="2"/>
      <c r="N679" s="2"/>
      <c r="O679" s="2"/>
      <c r="P679" s="2"/>
      <c r="Q679" s="2"/>
      <c r="R679" s="2"/>
      <c r="S679" s="2"/>
      <c r="T679" s="2"/>
      <c r="U679" s="2"/>
      <c r="V679" s="2"/>
      <c r="W679" s="2"/>
      <c r="X679" s="2"/>
      <c r="Y679" s="2"/>
      <c r="Z679" s="2"/>
      <c r="AA679" s="2"/>
      <c r="AB679" s="2"/>
    </row>
    <row r="680" spans="1:28" ht="13.5" customHeight="1">
      <c r="A680" s="2"/>
      <c r="B680" s="3"/>
      <c r="C680" s="3"/>
      <c r="D680" s="35"/>
      <c r="E680" s="35"/>
      <c r="F680" s="35"/>
      <c r="G680" s="35"/>
      <c r="H680" s="3"/>
      <c r="I680" s="2"/>
      <c r="J680" s="2"/>
      <c r="K680" s="2"/>
      <c r="L680" s="2"/>
      <c r="M680" s="2"/>
      <c r="N680" s="2"/>
      <c r="O680" s="2"/>
      <c r="P680" s="2"/>
      <c r="Q680" s="2"/>
      <c r="R680" s="2"/>
      <c r="S680" s="2"/>
      <c r="T680" s="2"/>
      <c r="U680" s="2"/>
      <c r="V680" s="2"/>
      <c r="W680" s="2"/>
      <c r="X680" s="2"/>
      <c r="Y680" s="2"/>
      <c r="Z680" s="2"/>
      <c r="AA680" s="2"/>
      <c r="AB680" s="2"/>
    </row>
    <row r="681" spans="1:28" ht="13.5" customHeight="1">
      <c r="A681" s="2"/>
      <c r="B681" s="3"/>
      <c r="C681" s="3"/>
      <c r="D681" s="35"/>
      <c r="E681" s="35"/>
      <c r="F681" s="35"/>
      <c r="G681" s="35"/>
      <c r="H681" s="3"/>
      <c r="I681" s="2"/>
      <c r="J681" s="2"/>
      <c r="K681" s="2"/>
      <c r="L681" s="2"/>
      <c r="M681" s="2"/>
      <c r="N681" s="2"/>
      <c r="O681" s="2"/>
      <c r="P681" s="2"/>
      <c r="Q681" s="2"/>
      <c r="R681" s="2"/>
      <c r="S681" s="2"/>
      <c r="T681" s="2"/>
      <c r="U681" s="2"/>
      <c r="V681" s="2"/>
      <c r="W681" s="2"/>
      <c r="X681" s="2"/>
      <c r="Y681" s="2"/>
      <c r="Z681" s="2"/>
      <c r="AA681" s="2"/>
      <c r="AB681" s="2"/>
    </row>
    <row r="682" spans="1:28" ht="13.5" customHeight="1">
      <c r="A682" s="2"/>
      <c r="B682" s="3"/>
      <c r="C682" s="3"/>
      <c r="D682" s="35"/>
      <c r="E682" s="35"/>
      <c r="F682" s="35"/>
      <c r="G682" s="35"/>
      <c r="H682" s="3"/>
      <c r="I682" s="2"/>
      <c r="J682" s="2"/>
      <c r="K682" s="2"/>
      <c r="L682" s="2"/>
      <c r="M682" s="2"/>
      <c r="N682" s="2"/>
      <c r="O682" s="2"/>
      <c r="P682" s="2"/>
      <c r="Q682" s="2"/>
      <c r="R682" s="2"/>
      <c r="S682" s="2"/>
      <c r="T682" s="2"/>
      <c r="U682" s="2"/>
      <c r="V682" s="2"/>
      <c r="W682" s="2"/>
      <c r="X682" s="2"/>
      <c r="Y682" s="2"/>
      <c r="Z682" s="2"/>
      <c r="AA682" s="2"/>
      <c r="AB682" s="2"/>
    </row>
    <row r="683" spans="1:28" ht="13.5" customHeight="1">
      <c r="A683" s="2"/>
      <c r="B683" s="3"/>
      <c r="C683" s="3"/>
      <c r="D683" s="35"/>
      <c r="E683" s="35"/>
      <c r="F683" s="35"/>
      <c r="G683" s="35"/>
      <c r="H683" s="3"/>
      <c r="I683" s="2"/>
      <c r="J683" s="2"/>
      <c r="K683" s="2"/>
      <c r="L683" s="2"/>
      <c r="M683" s="2"/>
      <c r="N683" s="2"/>
      <c r="O683" s="2"/>
      <c r="P683" s="2"/>
      <c r="Q683" s="2"/>
      <c r="R683" s="2"/>
      <c r="S683" s="2"/>
      <c r="T683" s="2"/>
      <c r="U683" s="2"/>
      <c r="V683" s="2"/>
      <c r="W683" s="2"/>
      <c r="X683" s="2"/>
      <c r="Y683" s="2"/>
      <c r="Z683" s="2"/>
      <c r="AA683" s="2"/>
      <c r="AB683" s="2"/>
    </row>
    <row r="684" spans="1:28" ht="13.5" customHeight="1">
      <c r="A684" s="2"/>
      <c r="B684" s="3"/>
      <c r="C684" s="3"/>
      <c r="D684" s="35"/>
      <c r="E684" s="35"/>
      <c r="F684" s="35"/>
      <c r="G684" s="35"/>
      <c r="H684" s="3"/>
      <c r="I684" s="2"/>
      <c r="J684" s="2"/>
      <c r="K684" s="2"/>
      <c r="L684" s="2"/>
      <c r="M684" s="2"/>
      <c r="N684" s="2"/>
      <c r="O684" s="2"/>
      <c r="P684" s="2"/>
      <c r="Q684" s="2"/>
      <c r="R684" s="2"/>
      <c r="S684" s="2"/>
      <c r="T684" s="2"/>
      <c r="U684" s="2"/>
      <c r="V684" s="2"/>
      <c r="W684" s="2"/>
      <c r="X684" s="2"/>
      <c r="Y684" s="2"/>
      <c r="Z684" s="2"/>
      <c r="AA684" s="2"/>
      <c r="AB684" s="2"/>
    </row>
    <row r="685" spans="1:28" ht="13.5" customHeight="1">
      <c r="A685" s="2"/>
      <c r="B685" s="3"/>
      <c r="C685" s="3"/>
      <c r="D685" s="35"/>
      <c r="E685" s="35"/>
      <c r="F685" s="35"/>
      <c r="G685" s="35"/>
      <c r="H685" s="3"/>
      <c r="I685" s="2"/>
      <c r="J685" s="2"/>
      <c r="K685" s="2"/>
      <c r="L685" s="2"/>
      <c r="M685" s="2"/>
      <c r="N685" s="2"/>
      <c r="O685" s="2"/>
      <c r="P685" s="2"/>
      <c r="Q685" s="2"/>
      <c r="R685" s="2"/>
      <c r="S685" s="2"/>
      <c r="T685" s="2"/>
      <c r="U685" s="2"/>
      <c r="V685" s="2"/>
      <c r="W685" s="2"/>
      <c r="X685" s="2"/>
      <c r="Y685" s="2"/>
      <c r="Z685" s="2"/>
      <c r="AA685" s="2"/>
      <c r="AB685" s="2"/>
    </row>
    <row r="686" spans="1:28" ht="13.5" customHeight="1">
      <c r="A686" s="2"/>
      <c r="B686" s="3"/>
      <c r="C686" s="3"/>
      <c r="D686" s="35"/>
      <c r="E686" s="35"/>
      <c r="F686" s="35"/>
      <c r="G686" s="35"/>
      <c r="H686" s="3"/>
      <c r="I686" s="2"/>
      <c r="J686" s="2"/>
      <c r="K686" s="2"/>
      <c r="L686" s="2"/>
      <c r="M686" s="2"/>
      <c r="N686" s="2"/>
      <c r="O686" s="2"/>
      <c r="P686" s="2"/>
      <c r="Q686" s="2"/>
      <c r="R686" s="2"/>
      <c r="S686" s="2"/>
      <c r="T686" s="2"/>
      <c r="U686" s="2"/>
      <c r="V686" s="2"/>
      <c r="W686" s="2"/>
      <c r="X686" s="2"/>
      <c r="Y686" s="2"/>
      <c r="Z686" s="2"/>
      <c r="AA686" s="2"/>
      <c r="AB686" s="2"/>
    </row>
    <row r="687" spans="1:28" ht="13.5" customHeight="1">
      <c r="A687" s="2"/>
      <c r="B687" s="3"/>
      <c r="C687" s="3"/>
      <c r="D687" s="35"/>
      <c r="E687" s="35"/>
      <c r="F687" s="35"/>
      <c r="G687" s="35"/>
      <c r="H687" s="3"/>
      <c r="I687" s="2"/>
      <c r="J687" s="2"/>
      <c r="K687" s="2"/>
      <c r="L687" s="2"/>
      <c r="M687" s="2"/>
      <c r="N687" s="2"/>
      <c r="O687" s="2"/>
      <c r="P687" s="2"/>
      <c r="Q687" s="2"/>
      <c r="R687" s="2"/>
      <c r="S687" s="2"/>
      <c r="T687" s="2"/>
      <c r="U687" s="2"/>
      <c r="V687" s="2"/>
      <c r="W687" s="2"/>
      <c r="X687" s="2"/>
      <c r="Y687" s="2"/>
      <c r="Z687" s="2"/>
      <c r="AA687" s="2"/>
      <c r="AB687" s="2"/>
    </row>
    <row r="688" spans="1:28" ht="13.5" customHeight="1">
      <c r="A688" s="2"/>
      <c r="B688" s="3"/>
      <c r="C688" s="3"/>
      <c r="D688" s="35"/>
      <c r="E688" s="35"/>
      <c r="F688" s="35"/>
      <c r="G688" s="35"/>
      <c r="H688" s="3"/>
      <c r="I688" s="2"/>
      <c r="J688" s="2"/>
      <c r="K688" s="2"/>
      <c r="L688" s="2"/>
      <c r="M688" s="2"/>
      <c r="N688" s="2"/>
      <c r="O688" s="2"/>
      <c r="P688" s="2"/>
      <c r="Q688" s="2"/>
      <c r="R688" s="2"/>
      <c r="S688" s="2"/>
      <c r="T688" s="2"/>
      <c r="U688" s="2"/>
      <c r="V688" s="2"/>
      <c r="W688" s="2"/>
      <c r="X688" s="2"/>
      <c r="Y688" s="2"/>
      <c r="Z688" s="2"/>
      <c r="AA688" s="2"/>
      <c r="AB688" s="2"/>
    </row>
    <row r="689" spans="1:28" ht="13.5" customHeight="1">
      <c r="A689" s="2"/>
      <c r="B689" s="3"/>
      <c r="C689" s="3"/>
      <c r="D689" s="35"/>
      <c r="E689" s="35"/>
      <c r="F689" s="35"/>
      <c r="G689" s="35"/>
      <c r="H689" s="3"/>
      <c r="I689" s="2"/>
      <c r="J689" s="2"/>
      <c r="K689" s="2"/>
      <c r="L689" s="2"/>
      <c r="M689" s="2"/>
      <c r="N689" s="2"/>
      <c r="O689" s="2"/>
      <c r="P689" s="2"/>
      <c r="Q689" s="2"/>
      <c r="R689" s="2"/>
      <c r="S689" s="2"/>
      <c r="T689" s="2"/>
      <c r="U689" s="2"/>
      <c r="V689" s="2"/>
      <c r="W689" s="2"/>
      <c r="X689" s="2"/>
      <c r="Y689" s="2"/>
      <c r="Z689" s="2"/>
      <c r="AA689" s="2"/>
      <c r="AB689" s="2"/>
    </row>
    <row r="690" spans="1:28" ht="13.5" customHeight="1">
      <c r="A690" s="2"/>
      <c r="B690" s="3"/>
      <c r="C690" s="3"/>
      <c r="D690" s="35"/>
      <c r="E690" s="35"/>
      <c r="F690" s="35"/>
      <c r="G690" s="35"/>
      <c r="H690" s="3"/>
      <c r="I690" s="2"/>
      <c r="J690" s="2"/>
      <c r="K690" s="2"/>
      <c r="L690" s="2"/>
      <c r="M690" s="2"/>
      <c r="N690" s="2"/>
      <c r="O690" s="2"/>
      <c r="P690" s="2"/>
      <c r="Q690" s="2"/>
      <c r="R690" s="2"/>
      <c r="S690" s="2"/>
      <c r="T690" s="2"/>
      <c r="U690" s="2"/>
      <c r="V690" s="2"/>
      <c r="W690" s="2"/>
      <c r="X690" s="2"/>
      <c r="Y690" s="2"/>
      <c r="Z690" s="2"/>
      <c r="AA690" s="2"/>
      <c r="AB690" s="2"/>
    </row>
    <row r="691" spans="1:28" ht="13.5" customHeight="1">
      <c r="A691" s="2"/>
      <c r="B691" s="3"/>
      <c r="C691" s="3"/>
      <c r="D691" s="35"/>
      <c r="E691" s="35"/>
      <c r="F691" s="35"/>
      <c r="G691" s="35"/>
      <c r="H691" s="3"/>
      <c r="I691" s="2"/>
      <c r="J691" s="2"/>
      <c r="K691" s="2"/>
      <c r="L691" s="2"/>
      <c r="M691" s="2"/>
      <c r="N691" s="2"/>
      <c r="O691" s="2"/>
      <c r="P691" s="2"/>
      <c r="Q691" s="2"/>
      <c r="R691" s="2"/>
      <c r="S691" s="2"/>
      <c r="T691" s="2"/>
      <c r="U691" s="2"/>
      <c r="V691" s="2"/>
      <c r="W691" s="2"/>
      <c r="X691" s="2"/>
      <c r="Y691" s="2"/>
      <c r="Z691" s="2"/>
      <c r="AA691" s="2"/>
      <c r="AB691" s="2"/>
    </row>
    <row r="692" spans="1:28" ht="13.5" customHeight="1">
      <c r="A692" s="2"/>
      <c r="B692" s="3"/>
      <c r="C692" s="3"/>
      <c r="D692" s="35"/>
      <c r="E692" s="35"/>
      <c r="F692" s="35"/>
      <c r="G692" s="35"/>
      <c r="H692" s="3"/>
      <c r="I692" s="2"/>
      <c r="J692" s="2"/>
      <c r="K692" s="2"/>
      <c r="L692" s="2"/>
      <c r="M692" s="2"/>
      <c r="N692" s="2"/>
      <c r="O692" s="2"/>
      <c r="P692" s="2"/>
      <c r="Q692" s="2"/>
      <c r="R692" s="2"/>
      <c r="S692" s="2"/>
      <c r="T692" s="2"/>
      <c r="U692" s="2"/>
      <c r="V692" s="2"/>
      <c r="W692" s="2"/>
      <c r="X692" s="2"/>
      <c r="Y692" s="2"/>
      <c r="Z692" s="2"/>
      <c r="AA692" s="2"/>
      <c r="AB692" s="2"/>
    </row>
    <row r="693" spans="1:28" ht="13.5" customHeight="1">
      <c r="A693" s="2"/>
      <c r="B693" s="3"/>
      <c r="C693" s="3"/>
      <c r="D693" s="35"/>
      <c r="E693" s="35"/>
      <c r="F693" s="35"/>
      <c r="G693" s="35"/>
      <c r="H693" s="3"/>
      <c r="I693" s="2"/>
      <c r="J693" s="2"/>
      <c r="K693" s="2"/>
      <c r="L693" s="2"/>
      <c r="M693" s="2"/>
      <c r="N693" s="2"/>
      <c r="O693" s="2"/>
      <c r="P693" s="2"/>
      <c r="Q693" s="2"/>
      <c r="R693" s="2"/>
      <c r="S693" s="2"/>
      <c r="T693" s="2"/>
      <c r="U693" s="2"/>
      <c r="V693" s="2"/>
      <c r="W693" s="2"/>
      <c r="X693" s="2"/>
      <c r="Y693" s="2"/>
      <c r="Z693" s="2"/>
      <c r="AA693" s="2"/>
      <c r="AB693" s="2"/>
    </row>
    <row r="694" spans="1:28" ht="13.5" customHeight="1">
      <c r="A694" s="2"/>
      <c r="B694" s="3"/>
      <c r="C694" s="3"/>
      <c r="D694" s="35"/>
      <c r="E694" s="35"/>
      <c r="F694" s="35"/>
      <c r="G694" s="35"/>
      <c r="H694" s="3"/>
      <c r="I694" s="2"/>
      <c r="J694" s="2"/>
      <c r="K694" s="2"/>
      <c r="L694" s="2"/>
      <c r="M694" s="2"/>
      <c r="N694" s="2"/>
      <c r="O694" s="2"/>
      <c r="P694" s="2"/>
      <c r="Q694" s="2"/>
      <c r="R694" s="2"/>
      <c r="S694" s="2"/>
      <c r="T694" s="2"/>
      <c r="U694" s="2"/>
      <c r="V694" s="2"/>
      <c r="W694" s="2"/>
      <c r="X694" s="2"/>
      <c r="Y694" s="2"/>
      <c r="Z694" s="2"/>
      <c r="AA694" s="2"/>
      <c r="AB694" s="2"/>
    </row>
    <row r="695" spans="1:28" ht="13.5" customHeight="1">
      <c r="A695" s="2"/>
      <c r="B695" s="3"/>
      <c r="C695" s="3"/>
      <c r="D695" s="35"/>
      <c r="E695" s="35"/>
      <c r="F695" s="35"/>
      <c r="G695" s="35"/>
      <c r="H695" s="3"/>
      <c r="I695" s="2"/>
      <c r="J695" s="2"/>
      <c r="K695" s="2"/>
      <c r="L695" s="2"/>
      <c r="M695" s="2"/>
      <c r="N695" s="2"/>
      <c r="O695" s="2"/>
      <c r="P695" s="2"/>
      <c r="Q695" s="2"/>
      <c r="R695" s="2"/>
      <c r="S695" s="2"/>
      <c r="T695" s="2"/>
      <c r="U695" s="2"/>
      <c r="V695" s="2"/>
      <c r="W695" s="2"/>
      <c r="X695" s="2"/>
      <c r="Y695" s="2"/>
      <c r="Z695" s="2"/>
      <c r="AA695" s="2"/>
      <c r="AB695" s="2"/>
    </row>
    <row r="696" spans="1:28" ht="13.5" customHeight="1">
      <c r="A696" s="2"/>
      <c r="B696" s="3"/>
      <c r="C696" s="3"/>
      <c r="D696" s="35"/>
      <c r="E696" s="35"/>
      <c r="F696" s="35"/>
      <c r="G696" s="35"/>
      <c r="H696" s="3"/>
      <c r="I696" s="2"/>
      <c r="J696" s="2"/>
      <c r="K696" s="2"/>
      <c r="L696" s="2"/>
      <c r="M696" s="2"/>
      <c r="N696" s="2"/>
      <c r="O696" s="2"/>
      <c r="P696" s="2"/>
      <c r="Q696" s="2"/>
      <c r="R696" s="2"/>
      <c r="S696" s="2"/>
      <c r="T696" s="2"/>
      <c r="U696" s="2"/>
      <c r="V696" s="2"/>
      <c r="W696" s="2"/>
      <c r="X696" s="2"/>
      <c r="Y696" s="2"/>
      <c r="Z696" s="2"/>
      <c r="AA696" s="2"/>
      <c r="AB696" s="2"/>
    </row>
    <row r="697" spans="1:28" ht="13.5" customHeight="1">
      <c r="A697" s="2"/>
      <c r="B697" s="3"/>
      <c r="C697" s="3"/>
      <c r="D697" s="35"/>
      <c r="E697" s="35"/>
      <c r="F697" s="35"/>
      <c r="G697" s="35"/>
      <c r="H697" s="3"/>
      <c r="I697" s="2"/>
      <c r="J697" s="2"/>
      <c r="K697" s="2"/>
      <c r="L697" s="2"/>
      <c r="M697" s="2"/>
      <c r="N697" s="2"/>
      <c r="O697" s="2"/>
      <c r="P697" s="2"/>
      <c r="Q697" s="2"/>
      <c r="R697" s="2"/>
      <c r="S697" s="2"/>
      <c r="T697" s="2"/>
      <c r="U697" s="2"/>
      <c r="V697" s="2"/>
      <c r="W697" s="2"/>
      <c r="X697" s="2"/>
      <c r="Y697" s="2"/>
      <c r="Z697" s="2"/>
      <c r="AA697" s="2"/>
      <c r="AB697" s="2"/>
    </row>
    <row r="698" spans="1:28" ht="13.5" customHeight="1">
      <c r="A698" s="2"/>
      <c r="B698" s="3"/>
      <c r="C698" s="3"/>
      <c r="D698" s="35"/>
      <c r="E698" s="35"/>
      <c r="F698" s="35"/>
      <c r="G698" s="35"/>
      <c r="H698" s="3"/>
      <c r="I698" s="2"/>
      <c r="J698" s="2"/>
      <c r="K698" s="2"/>
      <c r="L698" s="2"/>
      <c r="M698" s="2"/>
      <c r="N698" s="2"/>
      <c r="O698" s="2"/>
      <c r="P698" s="2"/>
      <c r="Q698" s="2"/>
      <c r="R698" s="2"/>
      <c r="S698" s="2"/>
      <c r="T698" s="2"/>
      <c r="U698" s="2"/>
      <c r="V698" s="2"/>
      <c r="W698" s="2"/>
      <c r="X698" s="2"/>
      <c r="Y698" s="2"/>
      <c r="Z698" s="2"/>
      <c r="AA698" s="2"/>
      <c r="AB698" s="2"/>
    </row>
    <row r="699" spans="1:28" ht="13.5" customHeight="1">
      <c r="A699" s="2"/>
      <c r="B699" s="3"/>
      <c r="C699" s="3"/>
      <c r="D699" s="35"/>
      <c r="E699" s="35"/>
      <c r="F699" s="35"/>
      <c r="G699" s="35"/>
      <c r="H699" s="3"/>
      <c r="I699" s="2"/>
      <c r="J699" s="2"/>
      <c r="K699" s="2"/>
      <c r="L699" s="2"/>
      <c r="M699" s="2"/>
      <c r="N699" s="2"/>
      <c r="O699" s="2"/>
      <c r="P699" s="2"/>
      <c r="Q699" s="2"/>
      <c r="R699" s="2"/>
      <c r="S699" s="2"/>
      <c r="T699" s="2"/>
      <c r="U699" s="2"/>
      <c r="V699" s="2"/>
      <c r="W699" s="2"/>
      <c r="X699" s="2"/>
      <c r="Y699" s="2"/>
      <c r="Z699" s="2"/>
      <c r="AA699" s="2"/>
      <c r="AB699" s="2"/>
    </row>
    <row r="700" spans="1:28" ht="13.5" customHeight="1">
      <c r="A700" s="2"/>
      <c r="B700" s="3"/>
      <c r="C700" s="3"/>
      <c r="D700" s="35"/>
      <c r="E700" s="35"/>
      <c r="F700" s="35"/>
      <c r="G700" s="35"/>
      <c r="H700" s="3"/>
      <c r="I700" s="2"/>
      <c r="J700" s="2"/>
      <c r="K700" s="2"/>
      <c r="L700" s="2"/>
      <c r="M700" s="2"/>
      <c r="N700" s="2"/>
      <c r="O700" s="2"/>
      <c r="P700" s="2"/>
      <c r="Q700" s="2"/>
      <c r="R700" s="2"/>
      <c r="S700" s="2"/>
      <c r="T700" s="2"/>
      <c r="U700" s="2"/>
      <c r="V700" s="2"/>
      <c r="W700" s="2"/>
      <c r="X700" s="2"/>
      <c r="Y700" s="2"/>
      <c r="Z700" s="2"/>
      <c r="AA700" s="2"/>
      <c r="AB700" s="2"/>
    </row>
    <row r="701" spans="1:28" ht="13.5" customHeight="1">
      <c r="A701" s="2"/>
      <c r="B701" s="3"/>
      <c r="C701" s="3"/>
      <c r="D701" s="35"/>
      <c r="E701" s="35"/>
      <c r="F701" s="35"/>
      <c r="G701" s="35"/>
      <c r="H701" s="3"/>
      <c r="I701" s="2"/>
      <c r="J701" s="2"/>
      <c r="K701" s="2"/>
      <c r="L701" s="2"/>
      <c r="M701" s="2"/>
      <c r="N701" s="2"/>
      <c r="O701" s="2"/>
      <c r="P701" s="2"/>
      <c r="Q701" s="2"/>
      <c r="R701" s="2"/>
      <c r="S701" s="2"/>
      <c r="T701" s="2"/>
      <c r="U701" s="2"/>
      <c r="V701" s="2"/>
      <c r="W701" s="2"/>
      <c r="X701" s="2"/>
      <c r="Y701" s="2"/>
      <c r="Z701" s="2"/>
      <c r="AA701" s="2"/>
      <c r="AB701" s="2"/>
    </row>
    <row r="702" spans="1:28" ht="13.5" customHeight="1">
      <c r="A702" s="2"/>
      <c r="B702" s="3"/>
      <c r="C702" s="3"/>
      <c r="D702" s="35"/>
      <c r="E702" s="35"/>
      <c r="F702" s="35"/>
      <c r="G702" s="35"/>
      <c r="H702" s="3"/>
      <c r="I702" s="2"/>
      <c r="J702" s="2"/>
      <c r="K702" s="2"/>
      <c r="L702" s="2"/>
      <c r="M702" s="2"/>
      <c r="N702" s="2"/>
      <c r="O702" s="2"/>
      <c r="P702" s="2"/>
      <c r="Q702" s="2"/>
      <c r="R702" s="2"/>
      <c r="S702" s="2"/>
      <c r="T702" s="2"/>
      <c r="U702" s="2"/>
      <c r="V702" s="2"/>
      <c r="W702" s="2"/>
      <c r="X702" s="2"/>
      <c r="Y702" s="2"/>
      <c r="Z702" s="2"/>
      <c r="AA702" s="2"/>
      <c r="AB702" s="2"/>
    </row>
    <row r="703" spans="1:28" ht="13.5" customHeight="1">
      <c r="A703" s="2"/>
      <c r="B703" s="3"/>
      <c r="C703" s="3"/>
      <c r="D703" s="35"/>
      <c r="E703" s="35"/>
      <c r="F703" s="35"/>
      <c r="G703" s="35"/>
      <c r="H703" s="3"/>
      <c r="I703" s="2"/>
      <c r="J703" s="2"/>
      <c r="K703" s="2"/>
      <c r="L703" s="2"/>
      <c r="M703" s="2"/>
      <c r="N703" s="2"/>
      <c r="O703" s="2"/>
      <c r="P703" s="2"/>
      <c r="Q703" s="2"/>
      <c r="R703" s="2"/>
      <c r="S703" s="2"/>
      <c r="T703" s="2"/>
      <c r="U703" s="2"/>
      <c r="V703" s="2"/>
      <c r="W703" s="2"/>
      <c r="X703" s="2"/>
      <c r="Y703" s="2"/>
      <c r="Z703" s="2"/>
      <c r="AA703" s="2"/>
      <c r="AB703" s="2"/>
    </row>
    <row r="704" spans="1:28" ht="13.5" customHeight="1">
      <c r="A704" s="2"/>
      <c r="B704" s="3"/>
      <c r="C704" s="3"/>
      <c r="D704" s="35"/>
      <c r="E704" s="35"/>
      <c r="F704" s="35"/>
      <c r="G704" s="35"/>
      <c r="H704" s="3"/>
      <c r="I704" s="2"/>
      <c r="J704" s="2"/>
      <c r="K704" s="2"/>
      <c r="L704" s="2"/>
      <c r="M704" s="2"/>
      <c r="N704" s="2"/>
      <c r="O704" s="2"/>
      <c r="P704" s="2"/>
      <c r="Q704" s="2"/>
      <c r="R704" s="2"/>
      <c r="S704" s="2"/>
      <c r="T704" s="2"/>
      <c r="U704" s="2"/>
      <c r="V704" s="2"/>
      <c r="W704" s="2"/>
      <c r="X704" s="2"/>
      <c r="Y704" s="2"/>
      <c r="Z704" s="2"/>
      <c r="AA704" s="2"/>
      <c r="AB704" s="2"/>
    </row>
    <row r="705" spans="1:28" ht="13.5" customHeight="1">
      <c r="A705" s="2"/>
      <c r="B705" s="3"/>
      <c r="C705" s="3"/>
      <c r="D705" s="35"/>
      <c r="E705" s="35"/>
      <c r="F705" s="35"/>
      <c r="G705" s="35"/>
      <c r="H705" s="3"/>
      <c r="I705" s="2"/>
      <c r="J705" s="2"/>
      <c r="K705" s="2"/>
      <c r="L705" s="2"/>
      <c r="M705" s="2"/>
      <c r="N705" s="2"/>
      <c r="O705" s="2"/>
      <c r="P705" s="2"/>
      <c r="Q705" s="2"/>
      <c r="R705" s="2"/>
      <c r="S705" s="2"/>
      <c r="T705" s="2"/>
      <c r="U705" s="2"/>
      <c r="V705" s="2"/>
      <c r="W705" s="2"/>
      <c r="X705" s="2"/>
      <c r="Y705" s="2"/>
      <c r="Z705" s="2"/>
      <c r="AA705" s="2"/>
      <c r="AB705" s="2"/>
    </row>
    <row r="706" spans="1:28" ht="13.5" customHeight="1">
      <c r="A706" s="2"/>
      <c r="B706" s="3"/>
      <c r="C706" s="3"/>
      <c r="D706" s="35"/>
      <c r="E706" s="35"/>
      <c r="F706" s="35"/>
      <c r="G706" s="35"/>
      <c r="H706" s="3"/>
      <c r="I706" s="2"/>
      <c r="J706" s="2"/>
      <c r="K706" s="2"/>
      <c r="L706" s="2"/>
      <c r="M706" s="2"/>
      <c r="N706" s="2"/>
      <c r="O706" s="2"/>
      <c r="P706" s="2"/>
      <c r="Q706" s="2"/>
      <c r="R706" s="2"/>
      <c r="S706" s="2"/>
      <c r="T706" s="2"/>
      <c r="U706" s="2"/>
      <c r="V706" s="2"/>
      <c r="W706" s="2"/>
      <c r="X706" s="2"/>
      <c r="Y706" s="2"/>
      <c r="Z706" s="2"/>
      <c r="AA706" s="2"/>
      <c r="AB706" s="2"/>
    </row>
    <row r="707" spans="1:28" ht="13.5" customHeight="1">
      <c r="A707" s="2"/>
      <c r="B707" s="3"/>
      <c r="C707" s="3"/>
      <c r="D707" s="35"/>
      <c r="E707" s="35"/>
      <c r="F707" s="35"/>
      <c r="G707" s="35"/>
      <c r="H707" s="3"/>
      <c r="I707" s="2"/>
      <c r="J707" s="2"/>
      <c r="K707" s="2"/>
      <c r="L707" s="2"/>
      <c r="M707" s="2"/>
      <c r="N707" s="2"/>
      <c r="O707" s="2"/>
      <c r="P707" s="2"/>
      <c r="Q707" s="2"/>
      <c r="R707" s="2"/>
      <c r="S707" s="2"/>
      <c r="T707" s="2"/>
      <c r="U707" s="2"/>
      <c r="V707" s="2"/>
      <c r="W707" s="2"/>
      <c r="X707" s="2"/>
      <c r="Y707" s="2"/>
      <c r="Z707" s="2"/>
      <c r="AA707" s="2"/>
      <c r="AB707" s="2"/>
    </row>
    <row r="708" spans="1:28" ht="13.5" customHeight="1">
      <c r="A708" s="2"/>
      <c r="B708" s="3"/>
      <c r="C708" s="3"/>
      <c r="D708" s="35"/>
      <c r="E708" s="35"/>
      <c r="F708" s="35"/>
      <c r="G708" s="35"/>
      <c r="H708" s="3"/>
      <c r="I708" s="2"/>
      <c r="J708" s="2"/>
      <c r="K708" s="2"/>
      <c r="L708" s="2"/>
      <c r="M708" s="2"/>
      <c r="N708" s="2"/>
      <c r="O708" s="2"/>
      <c r="P708" s="2"/>
      <c r="Q708" s="2"/>
      <c r="R708" s="2"/>
      <c r="S708" s="2"/>
      <c r="T708" s="2"/>
      <c r="U708" s="2"/>
      <c r="V708" s="2"/>
      <c r="W708" s="2"/>
      <c r="X708" s="2"/>
      <c r="Y708" s="2"/>
      <c r="Z708" s="2"/>
      <c r="AA708" s="2"/>
      <c r="AB708" s="2"/>
    </row>
    <row r="709" spans="1:28" ht="13.5" customHeight="1">
      <c r="A709" s="2"/>
      <c r="B709" s="3"/>
      <c r="C709" s="3"/>
      <c r="D709" s="35"/>
      <c r="E709" s="35"/>
      <c r="F709" s="35"/>
      <c r="G709" s="35"/>
      <c r="H709" s="3"/>
      <c r="I709" s="2"/>
      <c r="J709" s="2"/>
      <c r="K709" s="2"/>
      <c r="L709" s="2"/>
      <c r="M709" s="2"/>
      <c r="N709" s="2"/>
      <c r="O709" s="2"/>
      <c r="P709" s="2"/>
      <c r="Q709" s="2"/>
      <c r="R709" s="2"/>
      <c r="S709" s="2"/>
      <c r="T709" s="2"/>
      <c r="U709" s="2"/>
      <c r="V709" s="2"/>
      <c r="W709" s="2"/>
      <c r="X709" s="2"/>
      <c r="Y709" s="2"/>
      <c r="Z709" s="2"/>
      <c r="AA709" s="2"/>
      <c r="AB709" s="2"/>
    </row>
    <row r="710" spans="1:28" ht="13.5" customHeight="1">
      <c r="A710" s="2"/>
      <c r="B710" s="3"/>
      <c r="C710" s="3"/>
      <c r="D710" s="35"/>
      <c r="E710" s="35"/>
      <c r="F710" s="35"/>
      <c r="G710" s="35"/>
      <c r="H710" s="3"/>
      <c r="I710" s="2"/>
      <c r="J710" s="2"/>
      <c r="K710" s="2"/>
      <c r="L710" s="2"/>
      <c r="M710" s="2"/>
      <c r="N710" s="2"/>
      <c r="O710" s="2"/>
      <c r="P710" s="2"/>
      <c r="Q710" s="2"/>
      <c r="R710" s="2"/>
      <c r="S710" s="2"/>
      <c r="T710" s="2"/>
      <c r="U710" s="2"/>
      <c r="V710" s="2"/>
      <c r="W710" s="2"/>
      <c r="X710" s="2"/>
      <c r="Y710" s="2"/>
      <c r="Z710" s="2"/>
      <c r="AA710" s="2"/>
      <c r="AB710" s="2"/>
    </row>
    <row r="711" spans="1:28" ht="13.5" customHeight="1">
      <c r="A711" s="2"/>
      <c r="B711" s="3"/>
      <c r="C711" s="3"/>
      <c r="D711" s="35"/>
      <c r="E711" s="35"/>
      <c r="F711" s="35"/>
      <c r="G711" s="35"/>
      <c r="H711" s="3"/>
      <c r="I711" s="2"/>
      <c r="J711" s="2"/>
      <c r="K711" s="2"/>
      <c r="L711" s="2"/>
      <c r="M711" s="2"/>
      <c r="N711" s="2"/>
      <c r="O711" s="2"/>
      <c r="P711" s="2"/>
      <c r="Q711" s="2"/>
      <c r="R711" s="2"/>
      <c r="S711" s="2"/>
      <c r="T711" s="2"/>
      <c r="U711" s="2"/>
      <c r="V711" s="2"/>
      <c r="W711" s="2"/>
      <c r="X711" s="2"/>
      <c r="Y711" s="2"/>
      <c r="Z711" s="2"/>
      <c r="AA711" s="2"/>
      <c r="AB711" s="2"/>
    </row>
    <row r="712" spans="1:28" ht="13.5" customHeight="1">
      <c r="A712" s="2"/>
      <c r="B712" s="3"/>
      <c r="C712" s="3"/>
      <c r="D712" s="35"/>
      <c r="E712" s="35"/>
      <c r="F712" s="35"/>
      <c r="G712" s="35"/>
      <c r="H712" s="3"/>
      <c r="I712" s="2"/>
      <c r="J712" s="2"/>
      <c r="K712" s="2"/>
      <c r="L712" s="2"/>
      <c r="M712" s="2"/>
      <c r="N712" s="2"/>
      <c r="O712" s="2"/>
      <c r="P712" s="2"/>
      <c r="Q712" s="2"/>
      <c r="R712" s="2"/>
      <c r="S712" s="2"/>
      <c r="T712" s="2"/>
      <c r="U712" s="2"/>
      <c r="V712" s="2"/>
      <c r="W712" s="2"/>
      <c r="X712" s="2"/>
      <c r="Y712" s="2"/>
      <c r="Z712" s="2"/>
      <c r="AA712" s="2"/>
      <c r="AB712" s="2"/>
    </row>
    <row r="713" spans="1:28" ht="13.5" customHeight="1">
      <c r="A713" s="2"/>
      <c r="B713" s="3"/>
      <c r="C713" s="3"/>
      <c r="D713" s="35"/>
      <c r="E713" s="35"/>
      <c r="F713" s="35"/>
      <c r="G713" s="35"/>
      <c r="H713" s="3"/>
      <c r="I713" s="2"/>
      <c r="J713" s="2"/>
      <c r="K713" s="2"/>
      <c r="L713" s="2"/>
      <c r="M713" s="2"/>
      <c r="N713" s="2"/>
      <c r="O713" s="2"/>
      <c r="P713" s="2"/>
      <c r="Q713" s="2"/>
      <c r="R713" s="2"/>
      <c r="S713" s="2"/>
      <c r="T713" s="2"/>
      <c r="U713" s="2"/>
      <c r="V713" s="2"/>
      <c r="W713" s="2"/>
      <c r="X713" s="2"/>
      <c r="Y713" s="2"/>
      <c r="Z713" s="2"/>
      <c r="AA713" s="2"/>
      <c r="AB713" s="2"/>
    </row>
    <row r="714" spans="1:28" ht="13.5" customHeight="1">
      <c r="A714" s="2"/>
      <c r="B714" s="3"/>
      <c r="C714" s="3"/>
      <c r="D714" s="35"/>
      <c r="E714" s="35"/>
      <c r="F714" s="35"/>
      <c r="G714" s="35"/>
      <c r="H714" s="3"/>
      <c r="I714" s="2"/>
      <c r="J714" s="2"/>
      <c r="K714" s="2"/>
      <c r="L714" s="2"/>
      <c r="M714" s="2"/>
      <c r="N714" s="2"/>
      <c r="O714" s="2"/>
      <c r="P714" s="2"/>
      <c r="Q714" s="2"/>
      <c r="R714" s="2"/>
      <c r="S714" s="2"/>
      <c r="T714" s="2"/>
      <c r="U714" s="2"/>
      <c r="V714" s="2"/>
      <c r="W714" s="2"/>
      <c r="X714" s="2"/>
      <c r="Y714" s="2"/>
      <c r="Z714" s="2"/>
      <c r="AA714" s="2"/>
      <c r="AB714" s="2"/>
    </row>
    <row r="715" spans="1:28" ht="13.5" customHeight="1">
      <c r="A715" s="2"/>
      <c r="B715" s="3"/>
      <c r="C715" s="3"/>
      <c r="D715" s="35"/>
      <c r="E715" s="35"/>
      <c r="F715" s="35"/>
      <c r="G715" s="35"/>
      <c r="H715" s="3"/>
      <c r="I715" s="2"/>
      <c r="J715" s="2"/>
      <c r="K715" s="2"/>
      <c r="L715" s="2"/>
      <c r="M715" s="2"/>
      <c r="N715" s="2"/>
      <c r="O715" s="2"/>
      <c r="P715" s="2"/>
      <c r="Q715" s="2"/>
      <c r="R715" s="2"/>
      <c r="S715" s="2"/>
      <c r="T715" s="2"/>
      <c r="U715" s="2"/>
      <c r="V715" s="2"/>
      <c r="W715" s="2"/>
      <c r="X715" s="2"/>
      <c r="Y715" s="2"/>
      <c r="Z715" s="2"/>
      <c r="AA715" s="2"/>
      <c r="AB715" s="2"/>
    </row>
    <row r="716" spans="1:28" ht="13.5" customHeight="1">
      <c r="A716" s="2"/>
      <c r="B716" s="3"/>
      <c r="C716" s="3"/>
      <c r="D716" s="35"/>
      <c r="E716" s="35"/>
      <c r="F716" s="35"/>
      <c r="G716" s="35"/>
      <c r="H716" s="3"/>
      <c r="I716" s="2"/>
      <c r="J716" s="2"/>
      <c r="K716" s="2"/>
      <c r="L716" s="2"/>
      <c r="M716" s="2"/>
      <c r="N716" s="2"/>
      <c r="O716" s="2"/>
      <c r="P716" s="2"/>
      <c r="Q716" s="2"/>
      <c r="R716" s="2"/>
      <c r="S716" s="2"/>
      <c r="T716" s="2"/>
      <c r="U716" s="2"/>
      <c r="V716" s="2"/>
      <c r="W716" s="2"/>
      <c r="X716" s="2"/>
      <c r="Y716" s="2"/>
      <c r="Z716" s="2"/>
      <c r="AA716" s="2"/>
      <c r="AB716" s="2"/>
    </row>
    <row r="717" spans="1:28" ht="13.5" customHeight="1">
      <c r="A717" s="2"/>
      <c r="B717" s="3"/>
      <c r="C717" s="3"/>
      <c r="D717" s="35"/>
      <c r="E717" s="35"/>
      <c r="F717" s="35"/>
      <c r="G717" s="35"/>
      <c r="H717" s="3"/>
      <c r="I717" s="2"/>
      <c r="J717" s="2"/>
      <c r="K717" s="2"/>
      <c r="L717" s="2"/>
      <c r="M717" s="2"/>
      <c r="N717" s="2"/>
      <c r="O717" s="2"/>
      <c r="P717" s="2"/>
      <c r="Q717" s="2"/>
      <c r="R717" s="2"/>
      <c r="S717" s="2"/>
      <c r="T717" s="2"/>
      <c r="U717" s="2"/>
      <c r="V717" s="2"/>
      <c r="W717" s="2"/>
      <c r="X717" s="2"/>
      <c r="Y717" s="2"/>
      <c r="Z717" s="2"/>
      <c r="AA717" s="2"/>
      <c r="AB717" s="2"/>
    </row>
    <row r="718" spans="1:28" ht="13.5" customHeight="1">
      <c r="A718" s="2"/>
      <c r="B718" s="3"/>
      <c r="C718" s="3"/>
      <c r="D718" s="35"/>
      <c r="E718" s="35"/>
      <c r="F718" s="35"/>
      <c r="G718" s="35"/>
      <c r="H718" s="3"/>
      <c r="I718" s="2"/>
      <c r="J718" s="2"/>
      <c r="K718" s="2"/>
      <c r="L718" s="2"/>
      <c r="M718" s="2"/>
      <c r="N718" s="2"/>
      <c r="O718" s="2"/>
      <c r="P718" s="2"/>
      <c r="Q718" s="2"/>
      <c r="R718" s="2"/>
      <c r="S718" s="2"/>
      <c r="T718" s="2"/>
      <c r="U718" s="2"/>
      <c r="V718" s="2"/>
      <c r="W718" s="2"/>
      <c r="X718" s="2"/>
      <c r="Y718" s="2"/>
      <c r="Z718" s="2"/>
      <c r="AA718" s="2"/>
      <c r="AB718" s="2"/>
    </row>
    <row r="719" spans="1:28" ht="13.5" customHeight="1">
      <c r="A719" s="2"/>
      <c r="B719" s="3"/>
      <c r="C719" s="3"/>
      <c r="D719" s="35"/>
      <c r="E719" s="35"/>
      <c r="F719" s="35"/>
      <c r="G719" s="35"/>
      <c r="H719" s="3"/>
      <c r="I719" s="2"/>
      <c r="J719" s="2"/>
      <c r="K719" s="2"/>
      <c r="L719" s="2"/>
      <c r="M719" s="2"/>
      <c r="N719" s="2"/>
      <c r="O719" s="2"/>
      <c r="P719" s="2"/>
      <c r="Q719" s="2"/>
      <c r="R719" s="2"/>
      <c r="S719" s="2"/>
      <c r="T719" s="2"/>
      <c r="U719" s="2"/>
      <c r="V719" s="2"/>
      <c r="W719" s="2"/>
      <c r="X719" s="2"/>
      <c r="Y719" s="2"/>
      <c r="Z719" s="2"/>
      <c r="AA719" s="2"/>
      <c r="AB719" s="2"/>
    </row>
    <row r="720" spans="1:28" ht="13.5" customHeight="1">
      <c r="A720" s="2"/>
      <c r="B720" s="3"/>
      <c r="C720" s="3"/>
      <c r="D720" s="35"/>
      <c r="E720" s="35"/>
      <c r="F720" s="35"/>
      <c r="G720" s="35"/>
      <c r="H720" s="3"/>
      <c r="I720" s="2"/>
      <c r="J720" s="2"/>
      <c r="K720" s="2"/>
      <c r="L720" s="2"/>
      <c r="M720" s="2"/>
      <c r="N720" s="2"/>
      <c r="O720" s="2"/>
      <c r="P720" s="2"/>
      <c r="Q720" s="2"/>
      <c r="R720" s="2"/>
      <c r="S720" s="2"/>
      <c r="T720" s="2"/>
      <c r="U720" s="2"/>
      <c r="V720" s="2"/>
      <c r="W720" s="2"/>
      <c r="X720" s="2"/>
      <c r="Y720" s="2"/>
      <c r="Z720" s="2"/>
      <c r="AA720" s="2"/>
      <c r="AB720" s="2"/>
    </row>
    <row r="721" spans="1:28" ht="13.5" customHeight="1">
      <c r="A721" s="2"/>
      <c r="B721" s="3"/>
      <c r="C721" s="3"/>
      <c r="D721" s="35"/>
      <c r="E721" s="35"/>
      <c r="F721" s="35"/>
      <c r="G721" s="35"/>
      <c r="H721" s="3"/>
      <c r="I721" s="2"/>
      <c r="J721" s="2"/>
      <c r="K721" s="2"/>
      <c r="L721" s="2"/>
      <c r="M721" s="2"/>
      <c r="N721" s="2"/>
      <c r="O721" s="2"/>
      <c r="P721" s="2"/>
      <c r="Q721" s="2"/>
      <c r="R721" s="2"/>
      <c r="S721" s="2"/>
      <c r="T721" s="2"/>
      <c r="U721" s="2"/>
      <c r="V721" s="2"/>
      <c r="W721" s="2"/>
      <c r="X721" s="2"/>
      <c r="Y721" s="2"/>
      <c r="Z721" s="2"/>
      <c r="AA721" s="2"/>
      <c r="AB721" s="2"/>
    </row>
    <row r="722" spans="1:28" ht="13.5" customHeight="1">
      <c r="A722" s="2"/>
      <c r="B722" s="3"/>
      <c r="C722" s="3"/>
      <c r="D722" s="35"/>
      <c r="E722" s="35"/>
      <c r="F722" s="35"/>
      <c r="G722" s="35"/>
      <c r="H722" s="3"/>
      <c r="I722" s="2"/>
      <c r="J722" s="2"/>
      <c r="K722" s="2"/>
      <c r="L722" s="2"/>
      <c r="M722" s="2"/>
      <c r="N722" s="2"/>
      <c r="O722" s="2"/>
      <c r="P722" s="2"/>
      <c r="Q722" s="2"/>
      <c r="R722" s="2"/>
      <c r="S722" s="2"/>
      <c r="T722" s="2"/>
      <c r="U722" s="2"/>
      <c r="V722" s="2"/>
      <c r="W722" s="2"/>
      <c r="X722" s="2"/>
      <c r="Y722" s="2"/>
      <c r="Z722" s="2"/>
      <c r="AA722" s="2"/>
      <c r="AB722" s="2"/>
    </row>
    <row r="723" spans="1:28" ht="13.5" customHeight="1">
      <c r="A723" s="2"/>
      <c r="B723" s="3"/>
      <c r="C723" s="3"/>
      <c r="D723" s="35"/>
      <c r="E723" s="35"/>
      <c r="F723" s="35"/>
      <c r="G723" s="35"/>
      <c r="H723" s="3"/>
      <c r="I723" s="2"/>
      <c r="J723" s="2"/>
      <c r="K723" s="2"/>
      <c r="L723" s="2"/>
      <c r="M723" s="2"/>
      <c r="N723" s="2"/>
      <c r="O723" s="2"/>
      <c r="P723" s="2"/>
      <c r="Q723" s="2"/>
      <c r="R723" s="2"/>
      <c r="S723" s="2"/>
      <c r="T723" s="2"/>
      <c r="U723" s="2"/>
      <c r="V723" s="2"/>
      <c r="W723" s="2"/>
      <c r="X723" s="2"/>
      <c r="Y723" s="2"/>
      <c r="Z723" s="2"/>
      <c r="AA723" s="2"/>
      <c r="AB723" s="2"/>
    </row>
    <row r="724" spans="1:28" ht="13.5" customHeight="1">
      <c r="A724" s="2"/>
      <c r="B724" s="3"/>
      <c r="C724" s="3"/>
      <c r="D724" s="35"/>
      <c r="E724" s="35"/>
      <c r="F724" s="35"/>
      <c r="G724" s="35"/>
      <c r="H724" s="3"/>
      <c r="I724" s="2"/>
      <c r="J724" s="2"/>
      <c r="K724" s="2"/>
      <c r="L724" s="2"/>
      <c r="M724" s="2"/>
      <c r="N724" s="2"/>
      <c r="O724" s="2"/>
      <c r="P724" s="2"/>
      <c r="Q724" s="2"/>
      <c r="R724" s="2"/>
      <c r="S724" s="2"/>
      <c r="T724" s="2"/>
      <c r="U724" s="2"/>
      <c r="V724" s="2"/>
      <c r="W724" s="2"/>
      <c r="X724" s="2"/>
      <c r="Y724" s="2"/>
      <c r="Z724" s="2"/>
      <c r="AA724" s="2"/>
      <c r="AB724" s="2"/>
    </row>
    <row r="725" spans="1:28" ht="13.5" customHeight="1">
      <c r="A725" s="2"/>
      <c r="B725" s="3"/>
      <c r="C725" s="3"/>
      <c r="D725" s="35"/>
      <c r="E725" s="35"/>
      <c r="F725" s="35"/>
      <c r="G725" s="35"/>
      <c r="H725" s="3"/>
      <c r="I725" s="2"/>
      <c r="J725" s="2"/>
      <c r="K725" s="2"/>
      <c r="L725" s="2"/>
      <c r="M725" s="2"/>
      <c r="N725" s="2"/>
      <c r="O725" s="2"/>
      <c r="P725" s="2"/>
      <c r="Q725" s="2"/>
      <c r="R725" s="2"/>
      <c r="S725" s="2"/>
      <c r="T725" s="2"/>
      <c r="U725" s="2"/>
      <c r="V725" s="2"/>
      <c r="W725" s="2"/>
      <c r="X725" s="2"/>
      <c r="Y725" s="2"/>
      <c r="Z725" s="2"/>
      <c r="AA725" s="2"/>
      <c r="AB725" s="2"/>
    </row>
    <row r="726" spans="1:28" ht="13.5" customHeight="1">
      <c r="A726" s="2"/>
      <c r="B726" s="3"/>
      <c r="C726" s="3"/>
      <c r="D726" s="35"/>
      <c r="E726" s="35"/>
      <c r="F726" s="35"/>
      <c r="G726" s="35"/>
      <c r="H726" s="3"/>
      <c r="I726" s="2"/>
      <c r="J726" s="2"/>
      <c r="K726" s="2"/>
      <c r="L726" s="2"/>
      <c r="M726" s="2"/>
      <c r="N726" s="2"/>
      <c r="O726" s="2"/>
      <c r="P726" s="2"/>
      <c r="Q726" s="2"/>
      <c r="R726" s="2"/>
      <c r="S726" s="2"/>
      <c r="T726" s="2"/>
      <c r="U726" s="2"/>
      <c r="V726" s="2"/>
      <c r="W726" s="2"/>
      <c r="X726" s="2"/>
      <c r="Y726" s="2"/>
      <c r="Z726" s="2"/>
      <c r="AA726" s="2"/>
      <c r="AB726" s="2"/>
    </row>
    <row r="727" spans="1:28" ht="13.5" customHeight="1">
      <c r="A727" s="2"/>
      <c r="B727" s="3"/>
      <c r="C727" s="3"/>
      <c r="D727" s="35"/>
      <c r="E727" s="35"/>
      <c r="F727" s="35"/>
      <c r="G727" s="35"/>
      <c r="H727" s="3"/>
      <c r="I727" s="2"/>
      <c r="J727" s="2"/>
      <c r="K727" s="2"/>
      <c r="L727" s="2"/>
      <c r="M727" s="2"/>
      <c r="N727" s="2"/>
      <c r="O727" s="2"/>
      <c r="P727" s="2"/>
      <c r="Q727" s="2"/>
      <c r="R727" s="2"/>
      <c r="S727" s="2"/>
      <c r="T727" s="2"/>
      <c r="U727" s="2"/>
      <c r="V727" s="2"/>
      <c r="W727" s="2"/>
      <c r="X727" s="2"/>
      <c r="Y727" s="2"/>
      <c r="Z727" s="2"/>
      <c r="AA727" s="2"/>
      <c r="AB727" s="2"/>
    </row>
    <row r="728" spans="1:28" ht="13.5" customHeight="1">
      <c r="A728" s="2"/>
      <c r="B728" s="3"/>
      <c r="C728" s="3"/>
      <c r="D728" s="35"/>
      <c r="E728" s="35"/>
      <c r="F728" s="35"/>
      <c r="G728" s="35"/>
      <c r="H728" s="3"/>
      <c r="I728" s="2"/>
      <c r="J728" s="2"/>
      <c r="K728" s="2"/>
      <c r="L728" s="2"/>
      <c r="M728" s="2"/>
      <c r="N728" s="2"/>
      <c r="O728" s="2"/>
      <c r="P728" s="2"/>
      <c r="Q728" s="2"/>
      <c r="R728" s="2"/>
      <c r="S728" s="2"/>
      <c r="T728" s="2"/>
      <c r="U728" s="2"/>
      <c r="V728" s="2"/>
      <c r="W728" s="2"/>
      <c r="X728" s="2"/>
      <c r="Y728" s="2"/>
      <c r="Z728" s="2"/>
      <c r="AA728" s="2"/>
      <c r="AB728" s="2"/>
    </row>
    <row r="729" spans="1:28" ht="13.5" customHeight="1">
      <c r="A729" s="2"/>
      <c r="B729" s="3"/>
      <c r="C729" s="3"/>
      <c r="D729" s="35"/>
      <c r="E729" s="35"/>
      <c r="F729" s="35"/>
      <c r="G729" s="35"/>
      <c r="H729" s="3"/>
      <c r="I729" s="2"/>
      <c r="J729" s="2"/>
      <c r="K729" s="2"/>
      <c r="L729" s="2"/>
      <c r="M729" s="2"/>
      <c r="N729" s="2"/>
      <c r="O729" s="2"/>
      <c r="P729" s="2"/>
      <c r="Q729" s="2"/>
      <c r="R729" s="2"/>
      <c r="S729" s="2"/>
      <c r="T729" s="2"/>
      <c r="U729" s="2"/>
      <c r="V729" s="2"/>
      <c r="W729" s="2"/>
      <c r="X729" s="2"/>
      <c r="Y729" s="2"/>
      <c r="Z729" s="2"/>
      <c r="AA729" s="2"/>
      <c r="AB729" s="2"/>
    </row>
    <row r="730" spans="1:28" ht="13.5" customHeight="1">
      <c r="A730" s="2"/>
      <c r="B730" s="3"/>
      <c r="C730" s="3"/>
      <c r="D730" s="35"/>
      <c r="E730" s="35"/>
      <c r="F730" s="35"/>
      <c r="G730" s="35"/>
      <c r="H730" s="3"/>
      <c r="I730" s="2"/>
      <c r="J730" s="2"/>
      <c r="K730" s="2"/>
      <c r="L730" s="2"/>
      <c r="M730" s="2"/>
      <c r="N730" s="2"/>
      <c r="O730" s="2"/>
      <c r="P730" s="2"/>
      <c r="Q730" s="2"/>
      <c r="R730" s="2"/>
      <c r="S730" s="2"/>
      <c r="T730" s="2"/>
      <c r="U730" s="2"/>
      <c r="V730" s="2"/>
      <c r="W730" s="2"/>
      <c r="X730" s="2"/>
      <c r="Y730" s="2"/>
      <c r="Z730" s="2"/>
      <c r="AA730" s="2"/>
      <c r="AB730" s="2"/>
    </row>
    <row r="731" spans="1:28" ht="13.5" customHeight="1">
      <c r="A731" s="2"/>
      <c r="B731" s="3"/>
      <c r="C731" s="3"/>
      <c r="D731" s="35"/>
      <c r="E731" s="35"/>
      <c r="F731" s="35"/>
      <c r="G731" s="35"/>
      <c r="H731" s="3"/>
      <c r="I731" s="2"/>
      <c r="J731" s="2"/>
      <c r="K731" s="2"/>
      <c r="L731" s="2"/>
      <c r="M731" s="2"/>
      <c r="N731" s="2"/>
      <c r="O731" s="2"/>
      <c r="P731" s="2"/>
      <c r="Q731" s="2"/>
      <c r="R731" s="2"/>
      <c r="S731" s="2"/>
      <c r="T731" s="2"/>
      <c r="U731" s="2"/>
      <c r="V731" s="2"/>
      <c r="W731" s="2"/>
      <c r="X731" s="2"/>
      <c r="Y731" s="2"/>
      <c r="Z731" s="2"/>
      <c r="AA731" s="2"/>
      <c r="AB731" s="2"/>
    </row>
    <row r="732" spans="1:28" ht="13.5" customHeight="1">
      <c r="A732" s="2"/>
      <c r="B732" s="3"/>
      <c r="C732" s="3"/>
      <c r="D732" s="35"/>
      <c r="E732" s="35"/>
      <c r="F732" s="35"/>
      <c r="G732" s="35"/>
      <c r="H732" s="3"/>
      <c r="I732" s="2"/>
      <c r="J732" s="2"/>
      <c r="K732" s="2"/>
      <c r="L732" s="2"/>
      <c r="M732" s="2"/>
      <c r="N732" s="2"/>
      <c r="O732" s="2"/>
      <c r="P732" s="2"/>
      <c r="Q732" s="2"/>
      <c r="R732" s="2"/>
      <c r="S732" s="2"/>
      <c r="T732" s="2"/>
      <c r="U732" s="2"/>
      <c r="V732" s="2"/>
      <c r="W732" s="2"/>
      <c r="X732" s="2"/>
      <c r="Y732" s="2"/>
      <c r="Z732" s="2"/>
      <c r="AA732" s="2"/>
      <c r="AB732" s="2"/>
    </row>
    <row r="733" spans="1:28" ht="13.5" customHeight="1">
      <c r="A733" s="2"/>
      <c r="B733" s="3"/>
      <c r="C733" s="3"/>
      <c r="D733" s="35"/>
      <c r="E733" s="35"/>
      <c r="F733" s="35"/>
      <c r="G733" s="35"/>
      <c r="H733" s="3"/>
      <c r="I733" s="2"/>
      <c r="J733" s="2"/>
      <c r="K733" s="2"/>
      <c r="L733" s="2"/>
      <c r="M733" s="2"/>
      <c r="N733" s="2"/>
      <c r="O733" s="2"/>
      <c r="P733" s="2"/>
      <c r="Q733" s="2"/>
      <c r="R733" s="2"/>
      <c r="S733" s="2"/>
      <c r="T733" s="2"/>
      <c r="U733" s="2"/>
      <c r="V733" s="2"/>
      <c r="W733" s="2"/>
      <c r="X733" s="2"/>
      <c r="Y733" s="2"/>
      <c r="Z733" s="2"/>
      <c r="AA733" s="2"/>
      <c r="AB733" s="2"/>
    </row>
    <row r="734" spans="1:28" ht="13.5" customHeight="1">
      <c r="A734" s="2"/>
      <c r="B734" s="3"/>
      <c r="C734" s="3"/>
      <c r="D734" s="35"/>
      <c r="E734" s="35"/>
      <c r="F734" s="35"/>
      <c r="G734" s="35"/>
      <c r="H734" s="3"/>
      <c r="I734" s="2"/>
      <c r="J734" s="2"/>
      <c r="K734" s="2"/>
      <c r="L734" s="2"/>
      <c r="M734" s="2"/>
      <c r="N734" s="2"/>
      <c r="O734" s="2"/>
      <c r="P734" s="2"/>
      <c r="Q734" s="2"/>
      <c r="R734" s="2"/>
      <c r="S734" s="2"/>
      <c r="T734" s="2"/>
      <c r="U734" s="2"/>
      <c r="V734" s="2"/>
      <c r="W734" s="2"/>
      <c r="X734" s="2"/>
      <c r="Y734" s="2"/>
      <c r="Z734" s="2"/>
      <c r="AA734" s="2"/>
      <c r="AB734" s="2"/>
    </row>
    <row r="735" spans="1:28" ht="13.5" customHeight="1">
      <c r="A735" s="2"/>
      <c r="B735" s="3"/>
      <c r="C735" s="3"/>
      <c r="D735" s="35"/>
      <c r="E735" s="35"/>
      <c r="F735" s="35"/>
      <c r="G735" s="35"/>
      <c r="H735" s="3"/>
      <c r="I735" s="2"/>
      <c r="J735" s="2"/>
      <c r="K735" s="2"/>
      <c r="L735" s="2"/>
      <c r="M735" s="2"/>
      <c r="N735" s="2"/>
      <c r="O735" s="2"/>
      <c r="P735" s="2"/>
      <c r="Q735" s="2"/>
      <c r="R735" s="2"/>
      <c r="S735" s="2"/>
      <c r="T735" s="2"/>
      <c r="U735" s="2"/>
      <c r="V735" s="2"/>
      <c r="W735" s="2"/>
      <c r="X735" s="2"/>
      <c r="Y735" s="2"/>
      <c r="Z735" s="2"/>
      <c r="AA735" s="2"/>
      <c r="AB735" s="2"/>
    </row>
    <row r="736" spans="1:28" ht="13.5" customHeight="1">
      <c r="A736" s="2"/>
      <c r="B736" s="3"/>
      <c r="C736" s="3"/>
      <c r="D736" s="35"/>
      <c r="E736" s="35"/>
      <c r="F736" s="35"/>
      <c r="G736" s="35"/>
      <c r="H736" s="3"/>
      <c r="I736" s="2"/>
      <c r="J736" s="2"/>
      <c r="K736" s="2"/>
      <c r="L736" s="2"/>
      <c r="M736" s="2"/>
      <c r="N736" s="2"/>
      <c r="O736" s="2"/>
      <c r="P736" s="2"/>
      <c r="Q736" s="2"/>
      <c r="R736" s="2"/>
      <c r="S736" s="2"/>
      <c r="T736" s="2"/>
      <c r="U736" s="2"/>
      <c r="V736" s="2"/>
      <c r="W736" s="2"/>
      <c r="X736" s="2"/>
      <c r="Y736" s="2"/>
      <c r="Z736" s="2"/>
      <c r="AA736" s="2"/>
      <c r="AB736" s="2"/>
    </row>
    <row r="737" spans="1:28" ht="13.5" customHeight="1">
      <c r="A737" s="2"/>
      <c r="B737" s="3"/>
      <c r="C737" s="3"/>
      <c r="D737" s="35"/>
      <c r="E737" s="35"/>
      <c r="F737" s="35"/>
      <c r="G737" s="35"/>
      <c r="H737" s="3"/>
      <c r="I737" s="2"/>
      <c r="J737" s="2"/>
      <c r="K737" s="2"/>
      <c r="L737" s="2"/>
      <c r="M737" s="2"/>
      <c r="N737" s="2"/>
      <c r="O737" s="2"/>
      <c r="P737" s="2"/>
      <c r="Q737" s="2"/>
      <c r="R737" s="2"/>
      <c r="S737" s="2"/>
      <c r="T737" s="2"/>
      <c r="U737" s="2"/>
      <c r="V737" s="2"/>
      <c r="W737" s="2"/>
      <c r="X737" s="2"/>
      <c r="Y737" s="2"/>
      <c r="Z737" s="2"/>
      <c r="AA737" s="2"/>
      <c r="AB737" s="2"/>
    </row>
    <row r="738" spans="1:28" ht="13.5" customHeight="1">
      <c r="A738" s="2"/>
      <c r="B738" s="3"/>
      <c r="C738" s="3"/>
      <c r="D738" s="35"/>
      <c r="E738" s="35"/>
      <c r="F738" s="35"/>
      <c r="G738" s="35"/>
      <c r="H738" s="3"/>
      <c r="I738" s="2"/>
      <c r="J738" s="2"/>
      <c r="K738" s="2"/>
      <c r="L738" s="2"/>
      <c r="M738" s="2"/>
      <c r="N738" s="2"/>
      <c r="O738" s="2"/>
      <c r="P738" s="2"/>
      <c r="Q738" s="2"/>
      <c r="R738" s="2"/>
      <c r="S738" s="2"/>
      <c r="T738" s="2"/>
      <c r="U738" s="2"/>
      <c r="V738" s="2"/>
      <c r="W738" s="2"/>
      <c r="X738" s="2"/>
      <c r="Y738" s="2"/>
      <c r="Z738" s="2"/>
      <c r="AA738" s="2"/>
      <c r="AB738" s="2"/>
    </row>
    <row r="739" spans="1:28" ht="13.5" customHeight="1">
      <c r="A739" s="2"/>
      <c r="B739" s="3"/>
      <c r="C739" s="3"/>
      <c r="D739" s="35"/>
      <c r="E739" s="35"/>
      <c r="F739" s="35"/>
      <c r="G739" s="35"/>
      <c r="H739" s="3"/>
      <c r="I739" s="2"/>
      <c r="J739" s="2"/>
      <c r="K739" s="2"/>
      <c r="L739" s="2"/>
      <c r="M739" s="2"/>
      <c r="N739" s="2"/>
      <c r="O739" s="2"/>
      <c r="P739" s="2"/>
      <c r="Q739" s="2"/>
      <c r="R739" s="2"/>
      <c r="S739" s="2"/>
      <c r="T739" s="2"/>
      <c r="U739" s="2"/>
      <c r="V739" s="2"/>
      <c r="W739" s="2"/>
      <c r="X739" s="2"/>
      <c r="Y739" s="2"/>
      <c r="Z739" s="2"/>
      <c r="AA739" s="2"/>
      <c r="AB739" s="2"/>
    </row>
    <row r="740" spans="1:28" ht="13.5" customHeight="1">
      <c r="A740" s="2"/>
      <c r="B740" s="3"/>
      <c r="C740" s="3"/>
      <c r="D740" s="35"/>
      <c r="E740" s="35"/>
      <c r="F740" s="35"/>
      <c r="G740" s="35"/>
      <c r="H740" s="3"/>
      <c r="I740" s="2"/>
      <c r="J740" s="2"/>
      <c r="K740" s="2"/>
      <c r="L740" s="2"/>
      <c r="M740" s="2"/>
      <c r="N740" s="2"/>
      <c r="O740" s="2"/>
      <c r="P740" s="2"/>
      <c r="Q740" s="2"/>
      <c r="R740" s="2"/>
      <c r="S740" s="2"/>
      <c r="T740" s="2"/>
      <c r="U740" s="2"/>
      <c r="V740" s="2"/>
      <c r="W740" s="2"/>
      <c r="X740" s="2"/>
      <c r="Y740" s="2"/>
      <c r="Z740" s="2"/>
      <c r="AA740" s="2"/>
      <c r="AB740" s="2"/>
    </row>
    <row r="741" spans="1:28" ht="13.5" customHeight="1">
      <c r="A741" s="2"/>
      <c r="B741" s="3"/>
      <c r="C741" s="3"/>
      <c r="D741" s="35"/>
      <c r="E741" s="35"/>
      <c r="F741" s="35"/>
      <c r="G741" s="35"/>
      <c r="H741" s="3"/>
      <c r="I741" s="2"/>
      <c r="J741" s="2"/>
      <c r="K741" s="2"/>
      <c r="L741" s="2"/>
      <c r="M741" s="2"/>
      <c r="N741" s="2"/>
      <c r="O741" s="2"/>
      <c r="P741" s="2"/>
      <c r="Q741" s="2"/>
      <c r="R741" s="2"/>
      <c r="S741" s="2"/>
      <c r="T741" s="2"/>
      <c r="U741" s="2"/>
      <c r="V741" s="2"/>
      <c r="W741" s="2"/>
      <c r="X741" s="2"/>
      <c r="Y741" s="2"/>
      <c r="Z741" s="2"/>
      <c r="AA741" s="2"/>
      <c r="AB741" s="2"/>
    </row>
    <row r="742" spans="1:28" ht="13.5" customHeight="1">
      <c r="A742" s="2"/>
      <c r="B742" s="3"/>
      <c r="C742" s="3"/>
      <c r="D742" s="35"/>
      <c r="E742" s="35"/>
      <c r="F742" s="35"/>
      <c r="G742" s="35"/>
      <c r="H742" s="3"/>
      <c r="I742" s="2"/>
      <c r="J742" s="2"/>
      <c r="K742" s="2"/>
      <c r="L742" s="2"/>
      <c r="M742" s="2"/>
      <c r="N742" s="2"/>
      <c r="O742" s="2"/>
      <c r="P742" s="2"/>
      <c r="Q742" s="2"/>
      <c r="R742" s="2"/>
      <c r="S742" s="2"/>
      <c r="T742" s="2"/>
      <c r="U742" s="2"/>
      <c r="V742" s="2"/>
      <c r="W742" s="2"/>
      <c r="X742" s="2"/>
      <c r="Y742" s="2"/>
      <c r="Z742" s="2"/>
      <c r="AA742" s="2"/>
      <c r="AB742" s="2"/>
    </row>
    <row r="743" spans="1:28" ht="13.5" customHeight="1">
      <c r="A743" s="2"/>
      <c r="B743" s="3"/>
      <c r="C743" s="3"/>
      <c r="D743" s="35"/>
      <c r="E743" s="35"/>
      <c r="F743" s="35"/>
      <c r="G743" s="35"/>
      <c r="H743" s="3"/>
      <c r="I743" s="2"/>
      <c r="J743" s="2"/>
      <c r="K743" s="2"/>
      <c r="L743" s="2"/>
      <c r="M743" s="2"/>
      <c r="N743" s="2"/>
      <c r="O743" s="2"/>
      <c r="P743" s="2"/>
      <c r="Q743" s="2"/>
      <c r="R743" s="2"/>
      <c r="S743" s="2"/>
      <c r="T743" s="2"/>
      <c r="U743" s="2"/>
      <c r="V743" s="2"/>
      <c r="W743" s="2"/>
      <c r="X743" s="2"/>
      <c r="Y743" s="2"/>
      <c r="Z743" s="2"/>
      <c r="AA743" s="2"/>
      <c r="AB743" s="2"/>
    </row>
    <row r="744" spans="1:28" ht="13.5" customHeight="1">
      <c r="A744" s="2"/>
      <c r="B744" s="3"/>
      <c r="C744" s="3"/>
      <c r="D744" s="35"/>
      <c r="E744" s="35"/>
      <c r="F744" s="35"/>
      <c r="G744" s="35"/>
      <c r="H744" s="3"/>
      <c r="I744" s="2"/>
      <c r="J744" s="2"/>
      <c r="K744" s="2"/>
      <c r="L744" s="2"/>
      <c r="M744" s="2"/>
      <c r="N744" s="2"/>
      <c r="O744" s="2"/>
      <c r="P744" s="2"/>
      <c r="Q744" s="2"/>
      <c r="R744" s="2"/>
      <c r="S744" s="2"/>
      <c r="T744" s="2"/>
      <c r="U744" s="2"/>
      <c r="V744" s="2"/>
      <c r="W744" s="2"/>
      <c r="X744" s="2"/>
      <c r="Y744" s="2"/>
      <c r="Z744" s="2"/>
      <c r="AA744" s="2"/>
      <c r="AB744" s="2"/>
    </row>
    <row r="745" spans="1:28" ht="13.5" customHeight="1">
      <c r="A745" s="2"/>
      <c r="B745" s="3"/>
      <c r="C745" s="3"/>
      <c r="D745" s="35"/>
      <c r="E745" s="35"/>
      <c r="F745" s="35"/>
      <c r="G745" s="35"/>
      <c r="H745" s="3"/>
      <c r="I745" s="2"/>
      <c r="J745" s="2"/>
      <c r="K745" s="2"/>
      <c r="L745" s="2"/>
      <c r="M745" s="2"/>
      <c r="N745" s="2"/>
      <c r="O745" s="2"/>
      <c r="P745" s="2"/>
      <c r="Q745" s="2"/>
      <c r="R745" s="2"/>
      <c r="S745" s="2"/>
      <c r="T745" s="2"/>
      <c r="U745" s="2"/>
      <c r="V745" s="2"/>
      <c r="W745" s="2"/>
      <c r="X745" s="2"/>
      <c r="Y745" s="2"/>
      <c r="Z745" s="2"/>
      <c r="AA745" s="2"/>
      <c r="AB745" s="2"/>
    </row>
    <row r="746" spans="1:28" ht="13.5" customHeight="1">
      <c r="A746" s="2"/>
      <c r="B746" s="3"/>
      <c r="C746" s="3"/>
      <c r="D746" s="35"/>
      <c r="E746" s="35"/>
      <c r="F746" s="35"/>
      <c r="G746" s="35"/>
      <c r="H746" s="3"/>
      <c r="I746" s="2"/>
      <c r="J746" s="2"/>
      <c r="K746" s="2"/>
      <c r="L746" s="2"/>
      <c r="M746" s="2"/>
      <c r="N746" s="2"/>
      <c r="O746" s="2"/>
      <c r="P746" s="2"/>
      <c r="Q746" s="2"/>
      <c r="R746" s="2"/>
      <c r="S746" s="2"/>
      <c r="T746" s="2"/>
      <c r="U746" s="2"/>
      <c r="V746" s="2"/>
      <c r="W746" s="2"/>
      <c r="X746" s="2"/>
      <c r="Y746" s="2"/>
      <c r="Z746" s="2"/>
      <c r="AA746" s="2"/>
      <c r="AB746" s="2"/>
    </row>
    <row r="747" spans="1:28" ht="13.5" customHeight="1">
      <c r="A747" s="2"/>
      <c r="B747" s="3"/>
      <c r="C747" s="3"/>
      <c r="D747" s="35"/>
      <c r="E747" s="35"/>
      <c r="F747" s="35"/>
      <c r="G747" s="35"/>
      <c r="H747" s="3"/>
      <c r="I747" s="2"/>
      <c r="J747" s="2"/>
      <c r="K747" s="2"/>
      <c r="L747" s="2"/>
      <c r="M747" s="2"/>
      <c r="N747" s="2"/>
      <c r="O747" s="2"/>
      <c r="P747" s="2"/>
      <c r="Q747" s="2"/>
      <c r="R747" s="2"/>
      <c r="S747" s="2"/>
      <c r="T747" s="2"/>
      <c r="U747" s="2"/>
      <c r="V747" s="2"/>
      <c r="W747" s="2"/>
      <c r="X747" s="2"/>
      <c r="Y747" s="2"/>
      <c r="Z747" s="2"/>
      <c r="AA747" s="2"/>
      <c r="AB747" s="2"/>
    </row>
    <row r="748" spans="1:28" ht="13.5" customHeight="1">
      <c r="A748" s="2"/>
      <c r="B748" s="3"/>
      <c r="C748" s="3"/>
      <c r="D748" s="35"/>
      <c r="E748" s="35"/>
      <c r="F748" s="35"/>
      <c r="G748" s="35"/>
      <c r="H748" s="3"/>
      <c r="I748" s="2"/>
      <c r="J748" s="2"/>
      <c r="K748" s="2"/>
      <c r="L748" s="2"/>
      <c r="M748" s="2"/>
      <c r="N748" s="2"/>
      <c r="O748" s="2"/>
      <c r="P748" s="2"/>
      <c r="Q748" s="2"/>
      <c r="R748" s="2"/>
      <c r="S748" s="2"/>
      <c r="T748" s="2"/>
      <c r="U748" s="2"/>
      <c r="V748" s="2"/>
      <c r="W748" s="2"/>
      <c r="X748" s="2"/>
      <c r="Y748" s="2"/>
      <c r="Z748" s="2"/>
      <c r="AA748" s="2"/>
      <c r="AB748" s="2"/>
    </row>
    <row r="749" spans="1:28" ht="13.5" customHeight="1">
      <c r="A749" s="2"/>
      <c r="B749" s="3"/>
      <c r="C749" s="3"/>
      <c r="D749" s="35"/>
      <c r="E749" s="35"/>
      <c r="F749" s="35"/>
      <c r="G749" s="35"/>
      <c r="H749" s="3"/>
      <c r="I749" s="2"/>
      <c r="J749" s="2"/>
      <c r="K749" s="2"/>
      <c r="L749" s="2"/>
      <c r="M749" s="2"/>
      <c r="N749" s="2"/>
      <c r="O749" s="2"/>
      <c r="P749" s="2"/>
      <c r="Q749" s="2"/>
      <c r="R749" s="2"/>
      <c r="S749" s="2"/>
      <c r="T749" s="2"/>
      <c r="U749" s="2"/>
      <c r="V749" s="2"/>
      <c r="W749" s="2"/>
      <c r="X749" s="2"/>
      <c r="Y749" s="2"/>
      <c r="Z749" s="2"/>
      <c r="AA749" s="2"/>
      <c r="AB749" s="2"/>
    </row>
    <row r="750" spans="1:28" ht="13.5" customHeight="1">
      <c r="A750" s="2"/>
      <c r="B750" s="3"/>
      <c r="C750" s="3"/>
      <c r="D750" s="35"/>
      <c r="E750" s="35"/>
      <c r="F750" s="35"/>
      <c r="G750" s="35"/>
      <c r="H750" s="3"/>
      <c r="I750" s="2"/>
      <c r="J750" s="2"/>
      <c r="K750" s="2"/>
      <c r="L750" s="2"/>
      <c r="M750" s="2"/>
      <c r="N750" s="2"/>
      <c r="O750" s="2"/>
      <c r="P750" s="2"/>
      <c r="Q750" s="2"/>
      <c r="R750" s="2"/>
      <c r="S750" s="2"/>
      <c r="T750" s="2"/>
      <c r="U750" s="2"/>
      <c r="V750" s="2"/>
      <c r="W750" s="2"/>
      <c r="X750" s="2"/>
      <c r="Y750" s="2"/>
      <c r="Z750" s="2"/>
      <c r="AA750" s="2"/>
      <c r="AB750" s="2"/>
    </row>
    <row r="751" spans="1:28" ht="13.5" customHeight="1">
      <c r="A751" s="2"/>
      <c r="B751" s="3"/>
      <c r="C751" s="3"/>
      <c r="D751" s="35"/>
      <c r="E751" s="35"/>
      <c r="F751" s="35"/>
      <c r="G751" s="35"/>
      <c r="H751" s="3"/>
      <c r="I751" s="2"/>
      <c r="J751" s="2"/>
      <c r="K751" s="2"/>
      <c r="L751" s="2"/>
      <c r="M751" s="2"/>
      <c r="N751" s="2"/>
      <c r="O751" s="2"/>
      <c r="P751" s="2"/>
      <c r="Q751" s="2"/>
      <c r="R751" s="2"/>
      <c r="S751" s="2"/>
      <c r="T751" s="2"/>
      <c r="U751" s="2"/>
      <c r="V751" s="2"/>
      <c r="W751" s="2"/>
      <c r="X751" s="2"/>
      <c r="Y751" s="2"/>
      <c r="Z751" s="2"/>
      <c r="AA751" s="2"/>
      <c r="AB751" s="2"/>
    </row>
    <row r="752" spans="1:28" ht="13.5" customHeight="1">
      <c r="A752" s="2"/>
      <c r="B752" s="3"/>
      <c r="C752" s="3"/>
      <c r="D752" s="35"/>
      <c r="E752" s="35"/>
      <c r="F752" s="35"/>
      <c r="G752" s="35"/>
      <c r="H752" s="3"/>
      <c r="I752" s="2"/>
      <c r="J752" s="2"/>
      <c r="K752" s="2"/>
      <c r="L752" s="2"/>
      <c r="M752" s="2"/>
      <c r="N752" s="2"/>
      <c r="O752" s="2"/>
      <c r="P752" s="2"/>
      <c r="Q752" s="2"/>
      <c r="R752" s="2"/>
      <c r="S752" s="2"/>
      <c r="T752" s="2"/>
      <c r="U752" s="2"/>
      <c r="V752" s="2"/>
      <c r="W752" s="2"/>
      <c r="X752" s="2"/>
      <c r="Y752" s="2"/>
      <c r="Z752" s="2"/>
      <c r="AA752" s="2"/>
      <c r="AB752" s="2"/>
    </row>
    <row r="753" spans="1:28" ht="13.5" customHeight="1">
      <c r="A753" s="2"/>
      <c r="B753" s="3"/>
      <c r="C753" s="3"/>
      <c r="D753" s="35"/>
      <c r="E753" s="35"/>
      <c r="F753" s="35"/>
      <c r="G753" s="35"/>
      <c r="H753" s="3"/>
      <c r="I753" s="2"/>
      <c r="J753" s="2"/>
      <c r="K753" s="2"/>
      <c r="L753" s="2"/>
      <c r="M753" s="2"/>
      <c r="N753" s="2"/>
      <c r="O753" s="2"/>
      <c r="P753" s="2"/>
      <c r="Q753" s="2"/>
      <c r="R753" s="2"/>
      <c r="S753" s="2"/>
      <c r="T753" s="2"/>
      <c r="U753" s="2"/>
      <c r="V753" s="2"/>
      <c r="W753" s="2"/>
      <c r="X753" s="2"/>
      <c r="Y753" s="2"/>
      <c r="Z753" s="2"/>
      <c r="AA753" s="2"/>
      <c r="AB753" s="2"/>
    </row>
    <row r="754" spans="1:28" ht="13.5" customHeight="1">
      <c r="A754" s="2"/>
      <c r="B754" s="3"/>
      <c r="C754" s="3"/>
      <c r="D754" s="35"/>
      <c r="E754" s="35"/>
      <c r="F754" s="35"/>
      <c r="G754" s="35"/>
      <c r="H754" s="3"/>
      <c r="I754" s="2"/>
      <c r="J754" s="2"/>
      <c r="K754" s="2"/>
      <c r="L754" s="2"/>
      <c r="M754" s="2"/>
      <c r="N754" s="2"/>
      <c r="O754" s="2"/>
      <c r="P754" s="2"/>
      <c r="Q754" s="2"/>
      <c r="R754" s="2"/>
      <c r="S754" s="2"/>
      <c r="T754" s="2"/>
      <c r="U754" s="2"/>
      <c r="V754" s="2"/>
      <c r="W754" s="2"/>
      <c r="X754" s="2"/>
      <c r="Y754" s="2"/>
      <c r="Z754" s="2"/>
      <c r="AA754" s="2"/>
      <c r="AB754" s="2"/>
    </row>
    <row r="755" spans="1:28" ht="13.5" customHeight="1">
      <c r="A755" s="2"/>
      <c r="B755" s="3"/>
      <c r="C755" s="3"/>
      <c r="D755" s="35"/>
      <c r="E755" s="35"/>
      <c r="F755" s="35"/>
      <c r="G755" s="35"/>
      <c r="H755" s="3"/>
      <c r="I755" s="2"/>
      <c r="J755" s="2"/>
      <c r="K755" s="2"/>
      <c r="L755" s="2"/>
      <c r="M755" s="2"/>
      <c r="N755" s="2"/>
      <c r="O755" s="2"/>
      <c r="P755" s="2"/>
      <c r="Q755" s="2"/>
      <c r="R755" s="2"/>
      <c r="S755" s="2"/>
      <c r="T755" s="2"/>
      <c r="U755" s="2"/>
      <c r="V755" s="2"/>
      <c r="W755" s="2"/>
      <c r="X755" s="2"/>
      <c r="Y755" s="2"/>
      <c r="Z755" s="2"/>
      <c r="AA755" s="2"/>
      <c r="AB755" s="2"/>
    </row>
    <row r="756" spans="1:28" ht="13.5" customHeight="1">
      <c r="A756" s="2"/>
      <c r="B756" s="3"/>
      <c r="C756" s="3"/>
      <c r="D756" s="35"/>
      <c r="E756" s="35"/>
      <c r="F756" s="35"/>
      <c r="G756" s="35"/>
      <c r="H756" s="3"/>
      <c r="I756" s="2"/>
      <c r="J756" s="2"/>
      <c r="K756" s="2"/>
      <c r="L756" s="2"/>
      <c r="M756" s="2"/>
      <c r="N756" s="2"/>
      <c r="O756" s="2"/>
      <c r="P756" s="2"/>
      <c r="Q756" s="2"/>
      <c r="R756" s="2"/>
      <c r="S756" s="2"/>
      <c r="T756" s="2"/>
      <c r="U756" s="2"/>
      <c r="V756" s="2"/>
      <c r="W756" s="2"/>
      <c r="X756" s="2"/>
      <c r="Y756" s="2"/>
      <c r="Z756" s="2"/>
      <c r="AA756" s="2"/>
      <c r="AB756" s="2"/>
    </row>
    <row r="757" spans="1:28" ht="13.5" customHeight="1">
      <c r="A757" s="2"/>
      <c r="B757" s="3"/>
      <c r="C757" s="3"/>
      <c r="D757" s="35"/>
      <c r="E757" s="35"/>
      <c r="F757" s="35"/>
      <c r="G757" s="35"/>
      <c r="H757" s="3"/>
      <c r="I757" s="2"/>
      <c r="J757" s="2"/>
      <c r="K757" s="2"/>
      <c r="L757" s="2"/>
      <c r="M757" s="2"/>
      <c r="N757" s="2"/>
      <c r="O757" s="2"/>
      <c r="P757" s="2"/>
      <c r="Q757" s="2"/>
      <c r="R757" s="2"/>
      <c r="S757" s="2"/>
      <c r="T757" s="2"/>
      <c r="U757" s="2"/>
      <c r="V757" s="2"/>
      <c r="W757" s="2"/>
      <c r="X757" s="2"/>
      <c r="Y757" s="2"/>
      <c r="Z757" s="2"/>
      <c r="AA757" s="2"/>
      <c r="AB757" s="2"/>
    </row>
    <row r="758" spans="1:28" ht="13.5" customHeight="1">
      <c r="A758" s="2"/>
      <c r="B758" s="3"/>
      <c r="C758" s="3"/>
      <c r="D758" s="35"/>
      <c r="E758" s="35"/>
      <c r="F758" s="35"/>
      <c r="G758" s="35"/>
      <c r="H758" s="3"/>
      <c r="I758" s="2"/>
      <c r="J758" s="2"/>
      <c r="K758" s="2"/>
      <c r="L758" s="2"/>
      <c r="M758" s="2"/>
      <c r="N758" s="2"/>
      <c r="O758" s="2"/>
      <c r="P758" s="2"/>
      <c r="Q758" s="2"/>
      <c r="R758" s="2"/>
      <c r="S758" s="2"/>
      <c r="T758" s="2"/>
      <c r="U758" s="2"/>
      <c r="V758" s="2"/>
      <c r="W758" s="2"/>
      <c r="X758" s="2"/>
      <c r="Y758" s="2"/>
      <c r="Z758" s="2"/>
      <c r="AA758" s="2"/>
      <c r="AB758" s="2"/>
    </row>
    <row r="759" spans="1:28" ht="13.5" customHeight="1">
      <c r="A759" s="2"/>
      <c r="B759" s="3"/>
      <c r="C759" s="3"/>
      <c r="D759" s="35"/>
      <c r="E759" s="35"/>
      <c r="F759" s="35"/>
      <c r="G759" s="35"/>
      <c r="H759" s="3"/>
      <c r="I759" s="2"/>
      <c r="J759" s="2"/>
      <c r="K759" s="2"/>
      <c r="L759" s="2"/>
      <c r="M759" s="2"/>
      <c r="N759" s="2"/>
      <c r="O759" s="2"/>
      <c r="P759" s="2"/>
      <c r="Q759" s="2"/>
      <c r="R759" s="2"/>
      <c r="S759" s="2"/>
      <c r="T759" s="2"/>
      <c r="U759" s="2"/>
      <c r="V759" s="2"/>
      <c r="W759" s="2"/>
      <c r="X759" s="2"/>
      <c r="Y759" s="2"/>
      <c r="Z759" s="2"/>
      <c r="AA759" s="2"/>
      <c r="AB759" s="2"/>
    </row>
    <row r="760" spans="1:28" ht="13.5" customHeight="1">
      <c r="A760" s="2"/>
      <c r="B760" s="3"/>
      <c r="C760" s="3"/>
      <c r="D760" s="35"/>
      <c r="E760" s="35"/>
      <c r="F760" s="35"/>
      <c r="G760" s="35"/>
      <c r="H760" s="3"/>
      <c r="I760" s="2"/>
      <c r="J760" s="2"/>
      <c r="K760" s="2"/>
      <c r="L760" s="2"/>
      <c r="M760" s="2"/>
      <c r="N760" s="2"/>
      <c r="O760" s="2"/>
      <c r="P760" s="2"/>
      <c r="Q760" s="2"/>
      <c r="R760" s="2"/>
      <c r="S760" s="2"/>
      <c r="T760" s="2"/>
      <c r="U760" s="2"/>
      <c r="V760" s="2"/>
      <c r="W760" s="2"/>
      <c r="X760" s="2"/>
      <c r="Y760" s="2"/>
      <c r="Z760" s="2"/>
      <c r="AA760" s="2"/>
      <c r="AB760" s="2"/>
    </row>
    <row r="761" spans="1:28" ht="13.5" customHeight="1">
      <c r="A761" s="2"/>
      <c r="B761" s="3"/>
      <c r="C761" s="3"/>
      <c r="D761" s="35"/>
      <c r="E761" s="35"/>
      <c r="F761" s="35"/>
      <c r="G761" s="35"/>
      <c r="H761" s="3"/>
      <c r="I761" s="2"/>
      <c r="J761" s="2"/>
      <c r="K761" s="2"/>
      <c r="L761" s="2"/>
      <c r="M761" s="2"/>
      <c r="N761" s="2"/>
      <c r="O761" s="2"/>
      <c r="P761" s="2"/>
      <c r="Q761" s="2"/>
      <c r="R761" s="2"/>
      <c r="S761" s="2"/>
      <c r="T761" s="2"/>
      <c r="U761" s="2"/>
      <c r="V761" s="2"/>
      <c r="W761" s="2"/>
      <c r="X761" s="2"/>
      <c r="Y761" s="2"/>
      <c r="Z761" s="2"/>
      <c r="AA761" s="2"/>
      <c r="AB761" s="2"/>
    </row>
    <row r="762" spans="1:28" ht="13.5" customHeight="1">
      <c r="A762" s="2"/>
      <c r="B762" s="3"/>
      <c r="C762" s="3"/>
      <c r="D762" s="35"/>
      <c r="E762" s="35"/>
      <c r="F762" s="35"/>
      <c r="G762" s="35"/>
      <c r="H762" s="3"/>
      <c r="I762" s="2"/>
      <c r="J762" s="2"/>
      <c r="K762" s="2"/>
      <c r="L762" s="2"/>
      <c r="M762" s="2"/>
      <c r="N762" s="2"/>
      <c r="O762" s="2"/>
      <c r="P762" s="2"/>
      <c r="Q762" s="2"/>
      <c r="R762" s="2"/>
      <c r="S762" s="2"/>
      <c r="T762" s="2"/>
      <c r="U762" s="2"/>
      <c r="V762" s="2"/>
      <c r="W762" s="2"/>
      <c r="X762" s="2"/>
      <c r="Y762" s="2"/>
      <c r="Z762" s="2"/>
      <c r="AA762" s="2"/>
      <c r="AB762" s="2"/>
    </row>
    <row r="763" spans="1:28" ht="13.5" customHeight="1">
      <c r="A763" s="2"/>
      <c r="B763" s="3"/>
      <c r="C763" s="3"/>
      <c r="D763" s="35"/>
      <c r="E763" s="35"/>
      <c r="F763" s="35"/>
      <c r="G763" s="35"/>
      <c r="H763" s="3"/>
      <c r="I763" s="2"/>
      <c r="J763" s="2"/>
      <c r="K763" s="2"/>
      <c r="L763" s="2"/>
      <c r="M763" s="2"/>
      <c r="N763" s="2"/>
      <c r="O763" s="2"/>
      <c r="P763" s="2"/>
      <c r="Q763" s="2"/>
      <c r="R763" s="2"/>
      <c r="S763" s="2"/>
      <c r="T763" s="2"/>
      <c r="U763" s="2"/>
      <c r="V763" s="2"/>
      <c r="W763" s="2"/>
      <c r="X763" s="2"/>
      <c r="Y763" s="2"/>
      <c r="Z763" s="2"/>
      <c r="AA763" s="2"/>
      <c r="AB763" s="2"/>
    </row>
    <row r="764" spans="1:28" ht="13.5" customHeight="1">
      <c r="A764" s="2"/>
      <c r="B764" s="3"/>
      <c r="C764" s="3"/>
      <c r="D764" s="35"/>
      <c r="E764" s="35"/>
      <c r="F764" s="35"/>
      <c r="G764" s="35"/>
      <c r="H764" s="3"/>
      <c r="I764" s="2"/>
      <c r="J764" s="2"/>
      <c r="K764" s="2"/>
      <c r="L764" s="2"/>
      <c r="M764" s="2"/>
      <c r="N764" s="2"/>
      <c r="O764" s="2"/>
      <c r="P764" s="2"/>
      <c r="Q764" s="2"/>
      <c r="R764" s="2"/>
      <c r="S764" s="2"/>
      <c r="T764" s="2"/>
      <c r="U764" s="2"/>
      <c r="V764" s="2"/>
      <c r="W764" s="2"/>
      <c r="X764" s="2"/>
      <c r="Y764" s="2"/>
      <c r="Z764" s="2"/>
      <c r="AA764" s="2"/>
      <c r="AB764" s="2"/>
    </row>
    <row r="765" spans="1:28" ht="13.5" customHeight="1">
      <c r="A765" s="2"/>
      <c r="B765" s="3"/>
      <c r="C765" s="3"/>
      <c r="D765" s="35"/>
      <c r="E765" s="35"/>
      <c r="F765" s="35"/>
      <c r="G765" s="35"/>
      <c r="H765" s="3"/>
      <c r="I765" s="2"/>
      <c r="J765" s="2"/>
      <c r="K765" s="2"/>
      <c r="L765" s="2"/>
      <c r="M765" s="2"/>
      <c r="N765" s="2"/>
      <c r="O765" s="2"/>
      <c r="P765" s="2"/>
      <c r="Q765" s="2"/>
      <c r="R765" s="2"/>
      <c r="S765" s="2"/>
      <c r="T765" s="2"/>
      <c r="U765" s="2"/>
      <c r="V765" s="2"/>
      <c r="W765" s="2"/>
      <c r="X765" s="2"/>
      <c r="Y765" s="2"/>
      <c r="Z765" s="2"/>
      <c r="AA765" s="2"/>
      <c r="AB765" s="2"/>
    </row>
    <row r="766" spans="1:28" ht="13.5" customHeight="1">
      <c r="A766" s="2"/>
      <c r="B766" s="3"/>
      <c r="C766" s="3"/>
      <c r="D766" s="35"/>
      <c r="E766" s="35"/>
      <c r="F766" s="35"/>
      <c r="G766" s="35"/>
      <c r="H766" s="3"/>
      <c r="I766" s="2"/>
      <c r="J766" s="2"/>
      <c r="K766" s="2"/>
      <c r="L766" s="2"/>
      <c r="M766" s="2"/>
      <c r="N766" s="2"/>
      <c r="O766" s="2"/>
      <c r="P766" s="2"/>
      <c r="Q766" s="2"/>
      <c r="R766" s="2"/>
      <c r="S766" s="2"/>
      <c r="T766" s="2"/>
      <c r="U766" s="2"/>
      <c r="V766" s="2"/>
      <c r="W766" s="2"/>
      <c r="X766" s="2"/>
      <c r="Y766" s="2"/>
      <c r="Z766" s="2"/>
      <c r="AA766" s="2"/>
      <c r="AB766" s="2"/>
    </row>
    <row r="767" spans="1:28" ht="13.5" customHeight="1">
      <c r="A767" s="2"/>
      <c r="B767" s="3"/>
      <c r="C767" s="3"/>
      <c r="D767" s="35"/>
      <c r="E767" s="35"/>
      <c r="F767" s="35"/>
      <c r="G767" s="35"/>
      <c r="H767" s="3"/>
      <c r="I767" s="2"/>
      <c r="J767" s="2"/>
      <c r="K767" s="2"/>
      <c r="L767" s="2"/>
      <c r="M767" s="2"/>
      <c r="N767" s="2"/>
      <c r="O767" s="2"/>
      <c r="P767" s="2"/>
      <c r="Q767" s="2"/>
      <c r="R767" s="2"/>
      <c r="S767" s="2"/>
      <c r="T767" s="2"/>
      <c r="U767" s="2"/>
      <c r="V767" s="2"/>
      <c r="W767" s="2"/>
      <c r="X767" s="2"/>
      <c r="Y767" s="2"/>
      <c r="Z767" s="2"/>
      <c r="AA767" s="2"/>
      <c r="AB767" s="2"/>
    </row>
    <row r="768" spans="1:28" ht="13.5" customHeight="1">
      <c r="A768" s="2"/>
      <c r="B768" s="3"/>
      <c r="C768" s="3"/>
      <c r="D768" s="35"/>
      <c r="E768" s="35"/>
      <c r="F768" s="35"/>
      <c r="G768" s="35"/>
      <c r="H768" s="3"/>
      <c r="I768" s="2"/>
      <c r="J768" s="2"/>
      <c r="K768" s="2"/>
      <c r="L768" s="2"/>
      <c r="M768" s="2"/>
      <c r="N768" s="2"/>
      <c r="O768" s="2"/>
      <c r="P768" s="2"/>
      <c r="Q768" s="2"/>
      <c r="R768" s="2"/>
      <c r="S768" s="2"/>
      <c r="T768" s="2"/>
      <c r="U768" s="2"/>
      <c r="V768" s="2"/>
      <c r="W768" s="2"/>
      <c r="X768" s="2"/>
      <c r="Y768" s="2"/>
      <c r="Z768" s="2"/>
      <c r="AA768" s="2"/>
      <c r="AB768" s="2"/>
    </row>
    <row r="769" spans="1:28" ht="13.5" customHeight="1">
      <c r="A769" s="2"/>
      <c r="B769" s="3"/>
      <c r="C769" s="3"/>
      <c r="D769" s="35"/>
      <c r="E769" s="35"/>
      <c r="F769" s="35"/>
      <c r="G769" s="35"/>
      <c r="H769" s="3"/>
      <c r="I769" s="2"/>
      <c r="J769" s="2"/>
      <c r="K769" s="2"/>
      <c r="L769" s="2"/>
      <c r="M769" s="2"/>
      <c r="N769" s="2"/>
      <c r="O769" s="2"/>
      <c r="P769" s="2"/>
      <c r="Q769" s="2"/>
      <c r="R769" s="2"/>
      <c r="S769" s="2"/>
      <c r="T769" s="2"/>
      <c r="U769" s="2"/>
      <c r="V769" s="2"/>
      <c r="W769" s="2"/>
      <c r="X769" s="2"/>
      <c r="Y769" s="2"/>
      <c r="Z769" s="2"/>
      <c r="AA769" s="2"/>
      <c r="AB769" s="2"/>
    </row>
    <row r="770" spans="1:28" ht="13.5" customHeight="1">
      <c r="A770" s="2"/>
      <c r="B770" s="3"/>
      <c r="C770" s="3"/>
      <c r="D770" s="35"/>
      <c r="E770" s="35"/>
      <c r="F770" s="35"/>
      <c r="G770" s="35"/>
      <c r="H770" s="3"/>
      <c r="I770" s="2"/>
      <c r="J770" s="2"/>
      <c r="K770" s="2"/>
      <c r="L770" s="2"/>
      <c r="M770" s="2"/>
      <c r="N770" s="2"/>
      <c r="O770" s="2"/>
      <c r="P770" s="2"/>
      <c r="Q770" s="2"/>
      <c r="R770" s="2"/>
      <c r="S770" s="2"/>
      <c r="T770" s="2"/>
      <c r="U770" s="2"/>
      <c r="V770" s="2"/>
      <c r="W770" s="2"/>
      <c r="X770" s="2"/>
      <c r="Y770" s="2"/>
      <c r="Z770" s="2"/>
      <c r="AA770" s="2"/>
      <c r="AB770" s="2"/>
    </row>
    <row r="771" spans="1:28" ht="13.5" customHeight="1">
      <c r="A771" s="2"/>
      <c r="B771" s="3"/>
      <c r="C771" s="3"/>
      <c r="D771" s="35"/>
      <c r="E771" s="35"/>
      <c r="F771" s="35"/>
      <c r="G771" s="35"/>
      <c r="H771" s="3"/>
      <c r="I771" s="2"/>
      <c r="J771" s="2"/>
      <c r="K771" s="2"/>
      <c r="L771" s="2"/>
      <c r="M771" s="2"/>
      <c r="N771" s="2"/>
      <c r="O771" s="2"/>
      <c r="P771" s="2"/>
      <c r="Q771" s="2"/>
      <c r="R771" s="2"/>
      <c r="S771" s="2"/>
      <c r="T771" s="2"/>
      <c r="U771" s="2"/>
      <c r="V771" s="2"/>
      <c r="W771" s="2"/>
      <c r="X771" s="2"/>
      <c r="Y771" s="2"/>
      <c r="Z771" s="2"/>
      <c r="AA771" s="2"/>
      <c r="AB771" s="2"/>
    </row>
    <row r="772" spans="1:28" ht="13.5" customHeight="1">
      <c r="A772" s="2"/>
      <c r="B772" s="3"/>
      <c r="C772" s="3"/>
      <c r="D772" s="35"/>
      <c r="E772" s="35"/>
      <c r="F772" s="35"/>
      <c r="G772" s="35"/>
      <c r="H772" s="3"/>
      <c r="I772" s="2"/>
      <c r="J772" s="2"/>
      <c r="K772" s="2"/>
      <c r="L772" s="2"/>
      <c r="M772" s="2"/>
      <c r="N772" s="2"/>
      <c r="O772" s="2"/>
      <c r="P772" s="2"/>
      <c r="Q772" s="2"/>
      <c r="R772" s="2"/>
      <c r="S772" s="2"/>
      <c r="T772" s="2"/>
      <c r="U772" s="2"/>
      <c r="V772" s="2"/>
      <c r="W772" s="2"/>
      <c r="X772" s="2"/>
      <c r="Y772" s="2"/>
      <c r="Z772" s="2"/>
      <c r="AA772" s="2"/>
      <c r="AB772" s="2"/>
    </row>
    <row r="773" spans="1:28" ht="13.5" customHeight="1">
      <c r="A773" s="2"/>
      <c r="B773" s="3"/>
      <c r="C773" s="3"/>
      <c r="D773" s="35"/>
      <c r="E773" s="35"/>
      <c r="F773" s="35"/>
      <c r="G773" s="35"/>
      <c r="H773" s="3"/>
      <c r="I773" s="2"/>
      <c r="J773" s="2"/>
      <c r="K773" s="2"/>
      <c r="L773" s="2"/>
      <c r="M773" s="2"/>
      <c r="N773" s="2"/>
      <c r="O773" s="2"/>
      <c r="P773" s="2"/>
      <c r="Q773" s="2"/>
      <c r="R773" s="2"/>
      <c r="S773" s="2"/>
      <c r="T773" s="2"/>
      <c r="U773" s="2"/>
      <c r="V773" s="2"/>
      <c r="W773" s="2"/>
      <c r="X773" s="2"/>
      <c r="Y773" s="2"/>
      <c r="Z773" s="2"/>
      <c r="AA773" s="2"/>
      <c r="AB773" s="2"/>
    </row>
    <row r="774" spans="1:28" ht="13.5" customHeight="1">
      <c r="A774" s="2"/>
      <c r="B774" s="3"/>
      <c r="C774" s="3"/>
      <c r="D774" s="35"/>
      <c r="E774" s="35"/>
      <c r="F774" s="35"/>
      <c r="G774" s="35"/>
      <c r="H774" s="3"/>
      <c r="I774" s="2"/>
      <c r="J774" s="2"/>
      <c r="K774" s="2"/>
      <c r="L774" s="2"/>
      <c r="M774" s="2"/>
      <c r="N774" s="2"/>
      <c r="O774" s="2"/>
      <c r="P774" s="2"/>
      <c r="Q774" s="2"/>
      <c r="R774" s="2"/>
      <c r="S774" s="2"/>
      <c r="T774" s="2"/>
      <c r="U774" s="2"/>
      <c r="V774" s="2"/>
      <c r="W774" s="2"/>
      <c r="X774" s="2"/>
      <c r="Y774" s="2"/>
      <c r="Z774" s="2"/>
      <c r="AA774" s="2"/>
      <c r="AB774" s="2"/>
    </row>
    <row r="775" spans="1:28" ht="13.5" customHeight="1">
      <c r="A775" s="2"/>
      <c r="B775" s="3"/>
      <c r="C775" s="3"/>
      <c r="D775" s="35"/>
      <c r="E775" s="35"/>
      <c r="F775" s="35"/>
      <c r="G775" s="35"/>
      <c r="H775" s="3"/>
      <c r="I775" s="2"/>
      <c r="J775" s="2"/>
      <c r="K775" s="2"/>
      <c r="L775" s="2"/>
      <c r="M775" s="2"/>
      <c r="N775" s="2"/>
      <c r="O775" s="2"/>
      <c r="P775" s="2"/>
      <c r="Q775" s="2"/>
      <c r="R775" s="2"/>
      <c r="S775" s="2"/>
      <c r="T775" s="2"/>
      <c r="U775" s="2"/>
      <c r="V775" s="2"/>
      <c r="W775" s="2"/>
      <c r="X775" s="2"/>
      <c r="Y775" s="2"/>
      <c r="Z775" s="2"/>
      <c r="AA775" s="2"/>
      <c r="AB775" s="2"/>
    </row>
    <row r="776" spans="1:28" ht="13.5" customHeight="1">
      <c r="A776" s="2"/>
      <c r="B776" s="3"/>
      <c r="C776" s="3"/>
      <c r="D776" s="35"/>
      <c r="E776" s="35"/>
      <c r="F776" s="35"/>
      <c r="G776" s="35"/>
      <c r="H776" s="3"/>
      <c r="I776" s="2"/>
      <c r="J776" s="2"/>
      <c r="K776" s="2"/>
      <c r="L776" s="2"/>
      <c r="M776" s="2"/>
      <c r="N776" s="2"/>
      <c r="O776" s="2"/>
      <c r="P776" s="2"/>
      <c r="Q776" s="2"/>
      <c r="R776" s="2"/>
      <c r="S776" s="2"/>
      <c r="T776" s="2"/>
      <c r="U776" s="2"/>
      <c r="V776" s="2"/>
      <c r="W776" s="2"/>
      <c r="X776" s="2"/>
      <c r="Y776" s="2"/>
      <c r="Z776" s="2"/>
      <c r="AA776" s="2"/>
      <c r="AB776" s="2"/>
    </row>
    <row r="777" spans="1:28" ht="13.5" customHeight="1">
      <c r="A777" s="2"/>
      <c r="B777" s="3"/>
      <c r="C777" s="3"/>
      <c r="D777" s="35"/>
      <c r="E777" s="35"/>
      <c r="F777" s="35"/>
      <c r="G777" s="35"/>
      <c r="H777" s="3"/>
      <c r="I777" s="2"/>
      <c r="J777" s="2"/>
      <c r="K777" s="2"/>
      <c r="L777" s="2"/>
      <c r="M777" s="2"/>
      <c r="N777" s="2"/>
      <c r="O777" s="2"/>
      <c r="P777" s="2"/>
      <c r="Q777" s="2"/>
      <c r="R777" s="2"/>
      <c r="S777" s="2"/>
      <c r="T777" s="2"/>
      <c r="U777" s="2"/>
      <c r="V777" s="2"/>
      <c r="W777" s="2"/>
      <c r="X777" s="2"/>
      <c r="Y777" s="2"/>
      <c r="Z777" s="2"/>
      <c r="AA777" s="2"/>
      <c r="AB777" s="2"/>
    </row>
    <row r="778" spans="1:28" ht="13.5" customHeight="1">
      <c r="A778" s="2"/>
      <c r="B778" s="3"/>
      <c r="C778" s="3"/>
      <c r="D778" s="35"/>
      <c r="E778" s="35"/>
      <c r="F778" s="35"/>
      <c r="G778" s="35"/>
      <c r="H778" s="3"/>
      <c r="I778" s="2"/>
      <c r="J778" s="2"/>
      <c r="K778" s="2"/>
      <c r="L778" s="2"/>
      <c r="M778" s="2"/>
      <c r="N778" s="2"/>
      <c r="O778" s="2"/>
      <c r="P778" s="2"/>
      <c r="Q778" s="2"/>
      <c r="R778" s="2"/>
      <c r="S778" s="2"/>
      <c r="T778" s="2"/>
      <c r="U778" s="2"/>
      <c r="V778" s="2"/>
      <c r="W778" s="2"/>
      <c r="X778" s="2"/>
      <c r="Y778" s="2"/>
      <c r="Z778" s="2"/>
      <c r="AA778" s="2"/>
      <c r="AB778" s="2"/>
    </row>
    <row r="779" spans="1:28" ht="13.5" customHeight="1">
      <c r="A779" s="2"/>
      <c r="B779" s="3"/>
      <c r="C779" s="3"/>
      <c r="D779" s="35"/>
      <c r="E779" s="35"/>
      <c r="F779" s="35"/>
      <c r="G779" s="35"/>
      <c r="H779" s="3"/>
      <c r="I779" s="2"/>
      <c r="J779" s="2"/>
      <c r="K779" s="2"/>
      <c r="L779" s="2"/>
      <c r="M779" s="2"/>
      <c r="N779" s="2"/>
      <c r="O779" s="2"/>
      <c r="P779" s="2"/>
      <c r="Q779" s="2"/>
      <c r="R779" s="2"/>
      <c r="S779" s="2"/>
      <c r="T779" s="2"/>
      <c r="U779" s="2"/>
      <c r="V779" s="2"/>
      <c r="W779" s="2"/>
      <c r="X779" s="2"/>
      <c r="Y779" s="2"/>
      <c r="Z779" s="2"/>
      <c r="AA779" s="2"/>
      <c r="AB779" s="2"/>
    </row>
    <row r="780" spans="1:28" ht="13.5" customHeight="1">
      <c r="A780" s="2"/>
      <c r="B780" s="3"/>
      <c r="C780" s="3"/>
      <c r="D780" s="35"/>
      <c r="E780" s="35"/>
      <c r="F780" s="35"/>
      <c r="G780" s="35"/>
      <c r="H780" s="3"/>
      <c r="I780" s="2"/>
      <c r="J780" s="2"/>
      <c r="K780" s="2"/>
      <c r="L780" s="2"/>
      <c r="M780" s="2"/>
      <c r="N780" s="2"/>
      <c r="O780" s="2"/>
      <c r="P780" s="2"/>
      <c r="Q780" s="2"/>
      <c r="R780" s="2"/>
      <c r="S780" s="2"/>
      <c r="T780" s="2"/>
      <c r="U780" s="2"/>
      <c r="V780" s="2"/>
      <c r="W780" s="2"/>
      <c r="X780" s="2"/>
      <c r="Y780" s="2"/>
      <c r="Z780" s="2"/>
      <c r="AA780" s="2"/>
      <c r="AB780" s="2"/>
    </row>
    <row r="781" spans="1:28" ht="13.5" customHeight="1">
      <c r="A781" s="2"/>
      <c r="B781" s="3"/>
      <c r="C781" s="3"/>
      <c r="D781" s="35"/>
      <c r="E781" s="35"/>
      <c r="F781" s="35"/>
      <c r="G781" s="35"/>
      <c r="H781" s="3"/>
      <c r="I781" s="2"/>
      <c r="J781" s="2"/>
      <c r="K781" s="2"/>
      <c r="L781" s="2"/>
      <c r="M781" s="2"/>
      <c r="N781" s="2"/>
      <c r="O781" s="2"/>
      <c r="P781" s="2"/>
      <c r="Q781" s="2"/>
      <c r="R781" s="2"/>
      <c r="S781" s="2"/>
      <c r="T781" s="2"/>
      <c r="U781" s="2"/>
      <c r="V781" s="2"/>
      <c r="W781" s="2"/>
      <c r="X781" s="2"/>
      <c r="Y781" s="2"/>
      <c r="Z781" s="2"/>
      <c r="AA781" s="2"/>
      <c r="AB781" s="2"/>
    </row>
    <row r="782" spans="1:28" ht="13.5" customHeight="1">
      <c r="A782" s="2"/>
      <c r="B782" s="3"/>
      <c r="C782" s="3"/>
      <c r="D782" s="35"/>
      <c r="E782" s="35"/>
      <c r="F782" s="35"/>
      <c r="G782" s="35"/>
      <c r="H782" s="3"/>
      <c r="I782" s="2"/>
      <c r="J782" s="2"/>
      <c r="K782" s="2"/>
      <c r="L782" s="2"/>
      <c r="M782" s="2"/>
      <c r="N782" s="2"/>
      <c r="O782" s="2"/>
      <c r="P782" s="2"/>
      <c r="Q782" s="2"/>
      <c r="R782" s="2"/>
      <c r="S782" s="2"/>
      <c r="T782" s="2"/>
      <c r="U782" s="2"/>
      <c r="V782" s="2"/>
      <c r="W782" s="2"/>
      <c r="X782" s="2"/>
      <c r="Y782" s="2"/>
      <c r="Z782" s="2"/>
      <c r="AA782" s="2"/>
      <c r="AB782" s="2"/>
    </row>
    <row r="783" spans="1:28" ht="13.5" customHeight="1">
      <c r="A783" s="2"/>
      <c r="B783" s="3"/>
      <c r="C783" s="3"/>
      <c r="D783" s="35"/>
      <c r="E783" s="35"/>
      <c r="F783" s="35"/>
      <c r="G783" s="35"/>
      <c r="H783" s="3"/>
      <c r="I783" s="2"/>
      <c r="J783" s="2"/>
      <c r="K783" s="2"/>
      <c r="L783" s="2"/>
      <c r="M783" s="2"/>
      <c r="N783" s="2"/>
      <c r="O783" s="2"/>
      <c r="P783" s="2"/>
      <c r="Q783" s="2"/>
      <c r="R783" s="2"/>
      <c r="S783" s="2"/>
      <c r="T783" s="2"/>
      <c r="U783" s="2"/>
      <c r="V783" s="2"/>
      <c r="W783" s="2"/>
      <c r="X783" s="2"/>
      <c r="Y783" s="2"/>
      <c r="Z783" s="2"/>
      <c r="AA783" s="2"/>
      <c r="AB783" s="2"/>
    </row>
    <row r="784" spans="1:28" ht="13.5" customHeight="1">
      <c r="A784" s="2"/>
      <c r="B784" s="3"/>
      <c r="C784" s="3"/>
      <c r="D784" s="35"/>
      <c r="E784" s="35"/>
      <c r="F784" s="35"/>
      <c r="G784" s="35"/>
      <c r="H784" s="3"/>
      <c r="I784" s="2"/>
      <c r="J784" s="2"/>
      <c r="K784" s="2"/>
      <c r="L784" s="2"/>
      <c r="M784" s="2"/>
      <c r="N784" s="2"/>
      <c r="O784" s="2"/>
      <c r="P784" s="2"/>
      <c r="Q784" s="2"/>
      <c r="R784" s="2"/>
      <c r="S784" s="2"/>
      <c r="T784" s="2"/>
      <c r="U784" s="2"/>
      <c r="V784" s="2"/>
      <c r="W784" s="2"/>
      <c r="X784" s="2"/>
      <c r="Y784" s="2"/>
      <c r="Z784" s="2"/>
      <c r="AA784" s="2"/>
      <c r="AB784" s="2"/>
    </row>
    <row r="785" spans="1:28" ht="13.5" customHeight="1">
      <c r="A785" s="2"/>
      <c r="B785" s="3"/>
      <c r="C785" s="3"/>
      <c r="D785" s="35"/>
      <c r="E785" s="35"/>
      <c r="F785" s="35"/>
      <c r="G785" s="35"/>
      <c r="H785" s="3"/>
      <c r="I785" s="2"/>
      <c r="J785" s="2"/>
      <c r="K785" s="2"/>
      <c r="L785" s="2"/>
      <c r="M785" s="2"/>
      <c r="N785" s="2"/>
      <c r="O785" s="2"/>
      <c r="P785" s="2"/>
      <c r="Q785" s="2"/>
      <c r="R785" s="2"/>
      <c r="S785" s="2"/>
      <c r="T785" s="2"/>
      <c r="U785" s="2"/>
      <c r="V785" s="2"/>
      <c r="W785" s="2"/>
      <c r="X785" s="2"/>
      <c r="Y785" s="2"/>
      <c r="Z785" s="2"/>
      <c r="AA785" s="2"/>
      <c r="AB785" s="2"/>
    </row>
    <row r="786" spans="1:28" ht="13.5" customHeight="1">
      <c r="A786" s="2"/>
      <c r="B786" s="3"/>
      <c r="C786" s="3"/>
      <c r="D786" s="35"/>
      <c r="E786" s="35"/>
      <c r="F786" s="35"/>
      <c r="G786" s="35"/>
      <c r="H786" s="3"/>
      <c r="I786" s="2"/>
      <c r="J786" s="2"/>
      <c r="K786" s="2"/>
      <c r="L786" s="2"/>
      <c r="M786" s="2"/>
      <c r="N786" s="2"/>
      <c r="O786" s="2"/>
      <c r="P786" s="2"/>
      <c r="Q786" s="2"/>
      <c r="R786" s="2"/>
      <c r="S786" s="2"/>
      <c r="T786" s="2"/>
      <c r="U786" s="2"/>
      <c r="V786" s="2"/>
      <c r="W786" s="2"/>
      <c r="X786" s="2"/>
      <c r="Y786" s="2"/>
      <c r="Z786" s="2"/>
      <c r="AA786" s="2"/>
      <c r="AB786" s="2"/>
    </row>
    <row r="787" spans="1:28" ht="13.5" customHeight="1">
      <c r="A787" s="2"/>
      <c r="B787" s="3"/>
      <c r="C787" s="3"/>
      <c r="D787" s="35"/>
      <c r="E787" s="35"/>
      <c r="F787" s="35"/>
      <c r="G787" s="35"/>
      <c r="H787" s="3"/>
      <c r="I787" s="2"/>
      <c r="J787" s="2"/>
      <c r="K787" s="2"/>
      <c r="L787" s="2"/>
      <c r="M787" s="2"/>
      <c r="N787" s="2"/>
      <c r="O787" s="2"/>
      <c r="P787" s="2"/>
      <c r="Q787" s="2"/>
      <c r="R787" s="2"/>
      <c r="S787" s="2"/>
      <c r="T787" s="2"/>
      <c r="U787" s="2"/>
      <c r="V787" s="2"/>
      <c r="W787" s="2"/>
      <c r="X787" s="2"/>
      <c r="Y787" s="2"/>
      <c r="Z787" s="2"/>
      <c r="AA787" s="2"/>
      <c r="AB787" s="2"/>
    </row>
    <row r="788" spans="1:28" ht="13.5" customHeight="1">
      <c r="A788" s="2"/>
      <c r="B788" s="3"/>
      <c r="C788" s="3"/>
      <c r="D788" s="35"/>
      <c r="E788" s="35"/>
      <c r="F788" s="35"/>
      <c r="G788" s="35"/>
      <c r="H788" s="3"/>
      <c r="I788" s="2"/>
      <c r="J788" s="2"/>
      <c r="K788" s="2"/>
      <c r="L788" s="2"/>
      <c r="M788" s="2"/>
      <c r="N788" s="2"/>
      <c r="O788" s="2"/>
      <c r="P788" s="2"/>
      <c r="Q788" s="2"/>
      <c r="R788" s="2"/>
      <c r="S788" s="2"/>
      <c r="T788" s="2"/>
      <c r="U788" s="2"/>
      <c r="V788" s="2"/>
      <c r="W788" s="2"/>
      <c r="X788" s="2"/>
      <c r="Y788" s="2"/>
      <c r="Z788" s="2"/>
      <c r="AA788" s="2"/>
      <c r="AB788" s="2"/>
    </row>
    <row r="789" spans="1:28" ht="13.5" customHeight="1">
      <c r="A789" s="2"/>
      <c r="B789" s="3"/>
      <c r="C789" s="3"/>
      <c r="D789" s="35"/>
      <c r="E789" s="35"/>
      <c r="F789" s="35"/>
      <c r="G789" s="35"/>
      <c r="H789" s="3"/>
      <c r="I789" s="2"/>
      <c r="J789" s="2"/>
      <c r="K789" s="2"/>
      <c r="L789" s="2"/>
      <c r="M789" s="2"/>
      <c r="N789" s="2"/>
      <c r="O789" s="2"/>
      <c r="P789" s="2"/>
      <c r="Q789" s="2"/>
      <c r="R789" s="2"/>
      <c r="S789" s="2"/>
      <c r="T789" s="2"/>
      <c r="U789" s="2"/>
      <c r="V789" s="2"/>
      <c r="W789" s="2"/>
      <c r="X789" s="2"/>
      <c r="Y789" s="2"/>
      <c r="Z789" s="2"/>
      <c r="AA789" s="2"/>
      <c r="AB789" s="2"/>
    </row>
    <row r="790" spans="1:28" ht="13.5" customHeight="1">
      <c r="A790" s="2"/>
      <c r="B790" s="3"/>
      <c r="C790" s="3"/>
      <c r="D790" s="35"/>
      <c r="E790" s="35"/>
      <c r="F790" s="35"/>
      <c r="G790" s="35"/>
      <c r="H790" s="3"/>
      <c r="I790" s="2"/>
      <c r="J790" s="2"/>
      <c r="K790" s="2"/>
      <c r="L790" s="2"/>
      <c r="M790" s="2"/>
      <c r="N790" s="2"/>
      <c r="O790" s="2"/>
      <c r="P790" s="2"/>
      <c r="Q790" s="2"/>
      <c r="R790" s="2"/>
      <c r="S790" s="2"/>
      <c r="T790" s="2"/>
      <c r="U790" s="2"/>
      <c r="V790" s="2"/>
      <c r="W790" s="2"/>
      <c r="X790" s="2"/>
      <c r="Y790" s="2"/>
      <c r="Z790" s="2"/>
      <c r="AA790" s="2"/>
      <c r="AB790" s="2"/>
    </row>
    <row r="791" spans="1:28" ht="13.5" customHeight="1">
      <c r="A791" s="2"/>
      <c r="B791" s="3"/>
      <c r="C791" s="3"/>
      <c r="D791" s="35"/>
      <c r="E791" s="35"/>
      <c r="F791" s="35"/>
      <c r="G791" s="35"/>
      <c r="H791" s="3"/>
      <c r="I791" s="2"/>
      <c r="J791" s="2"/>
      <c r="K791" s="2"/>
      <c r="L791" s="2"/>
      <c r="M791" s="2"/>
      <c r="N791" s="2"/>
      <c r="O791" s="2"/>
      <c r="P791" s="2"/>
      <c r="Q791" s="2"/>
      <c r="R791" s="2"/>
      <c r="S791" s="2"/>
      <c r="T791" s="2"/>
      <c r="U791" s="2"/>
      <c r="V791" s="2"/>
      <c r="W791" s="2"/>
      <c r="X791" s="2"/>
      <c r="Y791" s="2"/>
      <c r="Z791" s="2"/>
      <c r="AA791" s="2"/>
      <c r="AB791" s="2"/>
    </row>
    <row r="792" spans="1:28" ht="13.5" customHeight="1">
      <c r="A792" s="2"/>
      <c r="B792" s="3"/>
      <c r="C792" s="3"/>
      <c r="D792" s="35"/>
      <c r="E792" s="35"/>
      <c r="F792" s="35"/>
      <c r="G792" s="35"/>
      <c r="H792" s="3"/>
      <c r="I792" s="2"/>
      <c r="J792" s="2"/>
      <c r="K792" s="2"/>
      <c r="L792" s="2"/>
      <c r="M792" s="2"/>
      <c r="N792" s="2"/>
      <c r="O792" s="2"/>
      <c r="P792" s="2"/>
      <c r="Q792" s="2"/>
      <c r="R792" s="2"/>
      <c r="S792" s="2"/>
      <c r="T792" s="2"/>
      <c r="U792" s="2"/>
      <c r="V792" s="2"/>
      <c r="W792" s="2"/>
      <c r="X792" s="2"/>
      <c r="Y792" s="2"/>
      <c r="Z792" s="2"/>
      <c r="AA792" s="2"/>
      <c r="AB792" s="2"/>
    </row>
    <row r="793" spans="1:28" ht="13.5" customHeight="1">
      <c r="A793" s="2"/>
      <c r="B793" s="3"/>
      <c r="C793" s="3"/>
      <c r="D793" s="35"/>
      <c r="E793" s="35"/>
      <c r="F793" s="35"/>
      <c r="G793" s="35"/>
      <c r="H793" s="3"/>
      <c r="I793" s="2"/>
      <c r="J793" s="2"/>
      <c r="K793" s="2"/>
      <c r="L793" s="2"/>
      <c r="M793" s="2"/>
      <c r="N793" s="2"/>
      <c r="O793" s="2"/>
      <c r="P793" s="2"/>
      <c r="Q793" s="2"/>
      <c r="R793" s="2"/>
      <c r="S793" s="2"/>
      <c r="T793" s="2"/>
      <c r="U793" s="2"/>
      <c r="V793" s="2"/>
      <c r="W793" s="2"/>
      <c r="X793" s="2"/>
      <c r="Y793" s="2"/>
      <c r="Z793" s="2"/>
      <c r="AA793" s="2"/>
      <c r="AB793" s="2"/>
    </row>
    <row r="794" spans="1:28" ht="13.5" customHeight="1">
      <c r="A794" s="2"/>
      <c r="B794" s="3"/>
      <c r="C794" s="3"/>
      <c r="D794" s="35"/>
      <c r="E794" s="35"/>
      <c r="F794" s="35"/>
      <c r="G794" s="35"/>
      <c r="H794" s="3"/>
      <c r="I794" s="2"/>
      <c r="J794" s="2"/>
      <c r="K794" s="2"/>
      <c r="L794" s="2"/>
      <c r="M794" s="2"/>
      <c r="N794" s="2"/>
      <c r="O794" s="2"/>
      <c r="P794" s="2"/>
      <c r="Q794" s="2"/>
      <c r="R794" s="2"/>
      <c r="S794" s="2"/>
      <c r="T794" s="2"/>
      <c r="U794" s="2"/>
      <c r="V794" s="2"/>
      <c r="W794" s="2"/>
      <c r="X794" s="2"/>
      <c r="Y794" s="2"/>
      <c r="Z794" s="2"/>
      <c r="AA794" s="2"/>
      <c r="AB794" s="2"/>
    </row>
    <row r="795" spans="1:28" ht="13.5" customHeight="1">
      <c r="A795" s="2"/>
      <c r="B795" s="3"/>
      <c r="C795" s="3"/>
      <c r="D795" s="35"/>
      <c r="E795" s="35"/>
      <c r="F795" s="35"/>
      <c r="G795" s="35"/>
      <c r="H795" s="3"/>
      <c r="I795" s="2"/>
      <c r="J795" s="2"/>
      <c r="K795" s="2"/>
      <c r="L795" s="2"/>
      <c r="M795" s="2"/>
      <c r="N795" s="2"/>
      <c r="O795" s="2"/>
      <c r="P795" s="2"/>
      <c r="Q795" s="2"/>
      <c r="R795" s="2"/>
      <c r="S795" s="2"/>
      <c r="T795" s="2"/>
      <c r="U795" s="2"/>
      <c r="V795" s="2"/>
      <c r="W795" s="2"/>
      <c r="X795" s="2"/>
      <c r="Y795" s="2"/>
      <c r="Z795" s="2"/>
      <c r="AA795" s="2"/>
      <c r="AB795" s="2"/>
    </row>
    <row r="796" spans="1:28" ht="13.5" customHeight="1">
      <c r="A796" s="2"/>
      <c r="B796" s="3"/>
      <c r="C796" s="3"/>
      <c r="D796" s="35"/>
      <c r="E796" s="35"/>
      <c r="F796" s="35"/>
      <c r="G796" s="35"/>
      <c r="H796" s="3"/>
      <c r="I796" s="2"/>
      <c r="J796" s="2"/>
      <c r="K796" s="2"/>
      <c r="L796" s="2"/>
      <c r="M796" s="2"/>
      <c r="N796" s="2"/>
      <c r="O796" s="2"/>
      <c r="P796" s="2"/>
      <c r="Q796" s="2"/>
      <c r="R796" s="2"/>
      <c r="S796" s="2"/>
      <c r="T796" s="2"/>
      <c r="U796" s="2"/>
      <c r="V796" s="2"/>
      <c r="W796" s="2"/>
      <c r="X796" s="2"/>
      <c r="Y796" s="2"/>
      <c r="Z796" s="2"/>
      <c r="AA796" s="2"/>
      <c r="AB796" s="2"/>
    </row>
    <row r="797" spans="1:28" ht="13.5" customHeight="1">
      <c r="A797" s="2"/>
      <c r="B797" s="3"/>
      <c r="C797" s="3"/>
      <c r="D797" s="35"/>
      <c r="E797" s="35"/>
      <c r="F797" s="35"/>
      <c r="G797" s="35"/>
      <c r="H797" s="3"/>
      <c r="I797" s="2"/>
      <c r="J797" s="2"/>
      <c r="K797" s="2"/>
      <c r="L797" s="2"/>
      <c r="M797" s="2"/>
      <c r="N797" s="2"/>
      <c r="O797" s="2"/>
      <c r="P797" s="2"/>
      <c r="Q797" s="2"/>
      <c r="R797" s="2"/>
      <c r="S797" s="2"/>
      <c r="T797" s="2"/>
      <c r="U797" s="2"/>
      <c r="V797" s="2"/>
      <c r="W797" s="2"/>
      <c r="X797" s="2"/>
      <c r="Y797" s="2"/>
      <c r="Z797" s="2"/>
      <c r="AA797" s="2"/>
      <c r="AB797" s="2"/>
    </row>
    <row r="798" spans="1:28" ht="13.5" customHeight="1">
      <c r="A798" s="2"/>
      <c r="B798" s="3"/>
      <c r="C798" s="3"/>
      <c r="D798" s="35"/>
      <c r="E798" s="35"/>
      <c r="F798" s="35"/>
      <c r="G798" s="35"/>
      <c r="H798" s="3"/>
      <c r="I798" s="2"/>
      <c r="J798" s="2"/>
      <c r="K798" s="2"/>
      <c r="L798" s="2"/>
      <c r="M798" s="2"/>
      <c r="N798" s="2"/>
      <c r="O798" s="2"/>
      <c r="P798" s="2"/>
      <c r="Q798" s="2"/>
      <c r="R798" s="2"/>
      <c r="S798" s="2"/>
      <c r="T798" s="2"/>
      <c r="U798" s="2"/>
      <c r="V798" s="2"/>
      <c r="W798" s="2"/>
      <c r="X798" s="2"/>
      <c r="Y798" s="2"/>
      <c r="Z798" s="2"/>
      <c r="AA798" s="2"/>
      <c r="AB798" s="2"/>
    </row>
    <row r="799" spans="1:28" ht="13.5" customHeight="1">
      <c r="A799" s="2"/>
      <c r="B799" s="3"/>
      <c r="C799" s="3"/>
      <c r="D799" s="35"/>
      <c r="E799" s="35"/>
      <c r="F799" s="35"/>
      <c r="G799" s="35"/>
      <c r="H799" s="3"/>
      <c r="I799" s="2"/>
      <c r="J799" s="2"/>
      <c r="K799" s="2"/>
      <c r="L799" s="2"/>
      <c r="M799" s="2"/>
      <c r="N799" s="2"/>
      <c r="O799" s="2"/>
      <c r="P799" s="2"/>
      <c r="Q799" s="2"/>
      <c r="R799" s="2"/>
      <c r="S799" s="2"/>
      <c r="T799" s="2"/>
      <c r="U799" s="2"/>
      <c r="V799" s="2"/>
      <c r="W799" s="2"/>
      <c r="X799" s="2"/>
      <c r="Y799" s="2"/>
      <c r="Z799" s="2"/>
      <c r="AA799" s="2"/>
      <c r="AB799" s="2"/>
    </row>
    <row r="800" spans="1:28" ht="13.5" customHeight="1">
      <c r="A800" s="2"/>
      <c r="B800" s="3"/>
      <c r="C800" s="3"/>
      <c r="D800" s="35"/>
      <c r="E800" s="35"/>
      <c r="F800" s="35"/>
      <c r="G800" s="35"/>
      <c r="H800" s="3"/>
      <c r="I800" s="2"/>
      <c r="J800" s="2"/>
      <c r="K800" s="2"/>
      <c r="L800" s="2"/>
      <c r="M800" s="2"/>
      <c r="N800" s="2"/>
      <c r="O800" s="2"/>
      <c r="P800" s="2"/>
      <c r="Q800" s="2"/>
      <c r="R800" s="2"/>
      <c r="S800" s="2"/>
      <c r="T800" s="2"/>
      <c r="U800" s="2"/>
      <c r="V800" s="2"/>
      <c r="W800" s="2"/>
      <c r="X800" s="2"/>
      <c r="Y800" s="2"/>
      <c r="Z800" s="2"/>
      <c r="AA800" s="2"/>
      <c r="AB800" s="2"/>
    </row>
    <row r="801" spans="1:28" ht="13.5" customHeight="1">
      <c r="A801" s="2"/>
      <c r="B801" s="3"/>
      <c r="C801" s="3"/>
      <c r="D801" s="35"/>
      <c r="E801" s="35"/>
      <c r="F801" s="35"/>
      <c r="G801" s="35"/>
      <c r="H801" s="3"/>
      <c r="I801" s="2"/>
      <c r="J801" s="2"/>
      <c r="K801" s="2"/>
      <c r="L801" s="2"/>
      <c r="M801" s="2"/>
      <c r="N801" s="2"/>
      <c r="O801" s="2"/>
      <c r="P801" s="2"/>
      <c r="Q801" s="2"/>
      <c r="R801" s="2"/>
      <c r="S801" s="2"/>
      <c r="T801" s="2"/>
      <c r="U801" s="2"/>
      <c r="V801" s="2"/>
      <c r="W801" s="2"/>
      <c r="X801" s="2"/>
      <c r="Y801" s="2"/>
      <c r="Z801" s="2"/>
      <c r="AA801" s="2"/>
      <c r="AB801" s="2"/>
    </row>
    <row r="802" spans="1:28" ht="13.5" customHeight="1">
      <c r="A802" s="2"/>
      <c r="B802" s="3"/>
      <c r="C802" s="3"/>
      <c r="D802" s="35"/>
      <c r="E802" s="35"/>
      <c r="F802" s="35"/>
      <c r="G802" s="35"/>
      <c r="H802" s="3"/>
      <c r="I802" s="2"/>
      <c r="J802" s="2"/>
      <c r="K802" s="2"/>
      <c r="L802" s="2"/>
      <c r="M802" s="2"/>
      <c r="N802" s="2"/>
      <c r="O802" s="2"/>
      <c r="P802" s="2"/>
      <c r="Q802" s="2"/>
      <c r="R802" s="2"/>
      <c r="S802" s="2"/>
      <c r="T802" s="2"/>
      <c r="U802" s="2"/>
      <c r="V802" s="2"/>
      <c r="W802" s="2"/>
      <c r="X802" s="2"/>
      <c r="Y802" s="2"/>
      <c r="Z802" s="2"/>
      <c r="AA802" s="2"/>
      <c r="AB802" s="2"/>
    </row>
    <row r="803" spans="1:28" ht="13.5" customHeight="1">
      <c r="A803" s="2"/>
      <c r="B803" s="3"/>
      <c r="C803" s="3"/>
      <c r="D803" s="35"/>
      <c r="E803" s="35"/>
      <c r="F803" s="35"/>
      <c r="G803" s="35"/>
      <c r="H803" s="3"/>
      <c r="I803" s="2"/>
      <c r="J803" s="2"/>
      <c r="K803" s="2"/>
      <c r="L803" s="2"/>
      <c r="M803" s="2"/>
      <c r="N803" s="2"/>
      <c r="O803" s="2"/>
      <c r="P803" s="2"/>
      <c r="Q803" s="2"/>
      <c r="R803" s="2"/>
      <c r="S803" s="2"/>
      <c r="T803" s="2"/>
      <c r="U803" s="2"/>
      <c r="V803" s="2"/>
      <c r="W803" s="2"/>
      <c r="X803" s="2"/>
      <c r="Y803" s="2"/>
      <c r="Z803" s="2"/>
      <c r="AA803" s="2"/>
      <c r="AB803" s="2"/>
    </row>
    <row r="804" spans="1:28" ht="13.5" customHeight="1">
      <c r="A804" s="2"/>
      <c r="B804" s="3"/>
      <c r="C804" s="3"/>
      <c r="D804" s="35"/>
      <c r="E804" s="35"/>
      <c r="F804" s="35"/>
      <c r="G804" s="35"/>
      <c r="H804" s="3"/>
      <c r="I804" s="2"/>
      <c r="J804" s="2"/>
      <c r="K804" s="2"/>
      <c r="L804" s="2"/>
      <c r="M804" s="2"/>
      <c r="N804" s="2"/>
      <c r="O804" s="2"/>
      <c r="P804" s="2"/>
      <c r="Q804" s="2"/>
      <c r="R804" s="2"/>
      <c r="S804" s="2"/>
      <c r="T804" s="2"/>
      <c r="U804" s="2"/>
      <c r="V804" s="2"/>
      <c r="W804" s="2"/>
      <c r="X804" s="2"/>
      <c r="Y804" s="2"/>
      <c r="Z804" s="2"/>
      <c r="AA804" s="2"/>
      <c r="AB804" s="2"/>
    </row>
    <row r="805" spans="1:28" ht="13.5" customHeight="1">
      <c r="A805" s="2"/>
      <c r="B805" s="3"/>
      <c r="C805" s="3"/>
      <c r="D805" s="35"/>
      <c r="E805" s="35"/>
      <c r="F805" s="35"/>
      <c r="G805" s="35"/>
      <c r="H805" s="3"/>
      <c r="I805" s="2"/>
      <c r="J805" s="2"/>
      <c r="K805" s="2"/>
      <c r="L805" s="2"/>
      <c r="M805" s="2"/>
      <c r="N805" s="2"/>
      <c r="O805" s="2"/>
      <c r="P805" s="2"/>
      <c r="Q805" s="2"/>
      <c r="R805" s="2"/>
      <c r="S805" s="2"/>
      <c r="T805" s="2"/>
      <c r="U805" s="2"/>
      <c r="V805" s="2"/>
      <c r="W805" s="2"/>
      <c r="X805" s="2"/>
      <c r="Y805" s="2"/>
      <c r="Z805" s="2"/>
      <c r="AA805" s="2"/>
      <c r="AB805" s="2"/>
    </row>
    <row r="806" spans="1:28" ht="13.5" customHeight="1">
      <c r="A806" s="2"/>
      <c r="B806" s="3"/>
      <c r="C806" s="3"/>
      <c r="D806" s="35"/>
      <c r="E806" s="35"/>
      <c r="F806" s="35"/>
      <c r="G806" s="35"/>
      <c r="H806" s="3"/>
      <c r="I806" s="2"/>
      <c r="J806" s="2"/>
      <c r="K806" s="2"/>
      <c r="L806" s="2"/>
      <c r="M806" s="2"/>
      <c r="N806" s="2"/>
      <c r="O806" s="2"/>
      <c r="P806" s="2"/>
      <c r="Q806" s="2"/>
      <c r="R806" s="2"/>
      <c r="S806" s="2"/>
      <c r="T806" s="2"/>
      <c r="U806" s="2"/>
      <c r="V806" s="2"/>
      <c r="W806" s="2"/>
      <c r="X806" s="2"/>
      <c r="Y806" s="2"/>
      <c r="Z806" s="2"/>
      <c r="AA806" s="2"/>
      <c r="AB806" s="2"/>
    </row>
    <row r="807" spans="1:28" ht="13.5" customHeight="1">
      <c r="A807" s="2"/>
      <c r="B807" s="3"/>
      <c r="C807" s="3"/>
      <c r="D807" s="35"/>
      <c r="E807" s="35"/>
      <c r="F807" s="35"/>
      <c r="G807" s="35"/>
      <c r="H807" s="3"/>
      <c r="I807" s="2"/>
      <c r="J807" s="2"/>
      <c r="K807" s="2"/>
      <c r="L807" s="2"/>
      <c r="M807" s="2"/>
      <c r="N807" s="2"/>
      <c r="O807" s="2"/>
      <c r="P807" s="2"/>
      <c r="Q807" s="2"/>
      <c r="R807" s="2"/>
      <c r="S807" s="2"/>
      <c r="T807" s="2"/>
      <c r="U807" s="2"/>
      <c r="V807" s="2"/>
      <c r="W807" s="2"/>
      <c r="X807" s="2"/>
      <c r="Y807" s="2"/>
      <c r="Z807" s="2"/>
      <c r="AA807" s="2"/>
      <c r="AB807" s="2"/>
    </row>
    <row r="808" spans="1:28" ht="13.5" customHeight="1">
      <c r="A808" s="2"/>
      <c r="B808" s="3"/>
      <c r="C808" s="3"/>
      <c r="D808" s="35"/>
      <c r="E808" s="35"/>
      <c r="F808" s="35"/>
      <c r="G808" s="35"/>
      <c r="H808" s="3"/>
      <c r="I808" s="2"/>
      <c r="J808" s="2"/>
      <c r="K808" s="2"/>
      <c r="L808" s="2"/>
      <c r="M808" s="2"/>
      <c r="N808" s="2"/>
      <c r="O808" s="2"/>
      <c r="P808" s="2"/>
      <c r="Q808" s="2"/>
      <c r="R808" s="2"/>
      <c r="S808" s="2"/>
      <c r="T808" s="2"/>
      <c r="U808" s="2"/>
      <c r="V808" s="2"/>
      <c r="W808" s="2"/>
      <c r="X808" s="2"/>
      <c r="Y808" s="2"/>
      <c r="Z808" s="2"/>
      <c r="AA808" s="2"/>
      <c r="AB808" s="2"/>
    </row>
    <row r="809" spans="1:28" ht="13.5" customHeight="1">
      <c r="A809" s="2"/>
      <c r="B809" s="3"/>
      <c r="C809" s="3"/>
      <c r="D809" s="35"/>
      <c r="E809" s="35"/>
      <c r="F809" s="35"/>
      <c r="G809" s="35"/>
      <c r="H809" s="3"/>
      <c r="I809" s="2"/>
      <c r="J809" s="2"/>
      <c r="K809" s="2"/>
      <c r="L809" s="2"/>
      <c r="M809" s="2"/>
      <c r="N809" s="2"/>
      <c r="O809" s="2"/>
      <c r="P809" s="2"/>
      <c r="Q809" s="2"/>
      <c r="R809" s="2"/>
      <c r="S809" s="2"/>
      <c r="T809" s="2"/>
      <c r="U809" s="2"/>
      <c r="V809" s="2"/>
      <c r="W809" s="2"/>
      <c r="X809" s="2"/>
      <c r="Y809" s="2"/>
      <c r="Z809" s="2"/>
      <c r="AA809" s="2"/>
      <c r="AB809" s="2"/>
    </row>
    <row r="810" spans="1:28" ht="13.5" customHeight="1">
      <c r="A810" s="2"/>
      <c r="B810" s="3"/>
      <c r="C810" s="3"/>
      <c r="D810" s="35"/>
      <c r="E810" s="35"/>
      <c r="F810" s="35"/>
      <c r="G810" s="35"/>
      <c r="H810" s="3"/>
      <c r="I810" s="2"/>
      <c r="J810" s="2"/>
      <c r="K810" s="2"/>
      <c r="L810" s="2"/>
      <c r="M810" s="2"/>
      <c r="N810" s="2"/>
      <c r="O810" s="2"/>
      <c r="P810" s="2"/>
      <c r="Q810" s="2"/>
      <c r="R810" s="2"/>
      <c r="S810" s="2"/>
      <c r="T810" s="2"/>
      <c r="U810" s="2"/>
      <c r="V810" s="2"/>
      <c r="W810" s="2"/>
      <c r="X810" s="2"/>
      <c r="Y810" s="2"/>
      <c r="Z810" s="2"/>
      <c r="AA810" s="2"/>
      <c r="AB810" s="2"/>
    </row>
    <row r="811" spans="1:28" ht="13.5" customHeight="1">
      <c r="A811" s="2"/>
      <c r="B811" s="3"/>
      <c r="C811" s="3"/>
      <c r="D811" s="35"/>
      <c r="E811" s="35"/>
      <c r="F811" s="35"/>
      <c r="G811" s="35"/>
      <c r="H811" s="3"/>
      <c r="I811" s="2"/>
      <c r="J811" s="2"/>
      <c r="K811" s="2"/>
      <c r="L811" s="2"/>
      <c r="M811" s="2"/>
      <c r="N811" s="2"/>
      <c r="O811" s="2"/>
      <c r="P811" s="2"/>
      <c r="Q811" s="2"/>
      <c r="R811" s="2"/>
      <c r="S811" s="2"/>
      <c r="T811" s="2"/>
      <c r="U811" s="2"/>
      <c r="V811" s="2"/>
      <c r="W811" s="2"/>
      <c r="X811" s="2"/>
      <c r="Y811" s="2"/>
      <c r="Z811" s="2"/>
      <c r="AA811" s="2"/>
      <c r="AB811" s="2"/>
    </row>
    <row r="812" spans="1:28" ht="13.5" customHeight="1">
      <c r="A812" s="2"/>
      <c r="B812" s="3"/>
      <c r="C812" s="3"/>
      <c r="D812" s="35"/>
      <c r="E812" s="35"/>
      <c r="F812" s="35"/>
      <c r="G812" s="35"/>
      <c r="H812" s="3"/>
      <c r="I812" s="2"/>
      <c r="J812" s="2"/>
      <c r="K812" s="2"/>
      <c r="L812" s="2"/>
      <c r="M812" s="2"/>
      <c r="N812" s="2"/>
      <c r="O812" s="2"/>
      <c r="P812" s="2"/>
      <c r="Q812" s="2"/>
      <c r="R812" s="2"/>
      <c r="S812" s="2"/>
      <c r="T812" s="2"/>
      <c r="U812" s="2"/>
      <c r="V812" s="2"/>
      <c r="W812" s="2"/>
      <c r="X812" s="2"/>
      <c r="Y812" s="2"/>
      <c r="Z812" s="2"/>
      <c r="AA812" s="2"/>
      <c r="AB812" s="2"/>
    </row>
    <row r="813" spans="1:28" ht="13.5" customHeight="1">
      <c r="A813" s="2"/>
      <c r="B813" s="3"/>
      <c r="C813" s="3"/>
      <c r="D813" s="35"/>
      <c r="E813" s="35"/>
      <c r="F813" s="35"/>
      <c r="G813" s="35"/>
      <c r="H813" s="3"/>
      <c r="I813" s="2"/>
      <c r="J813" s="2"/>
      <c r="K813" s="2"/>
      <c r="L813" s="2"/>
      <c r="M813" s="2"/>
      <c r="N813" s="2"/>
      <c r="O813" s="2"/>
      <c r="P813" s="2"/>
      <c r="Q813" s="2"/>
      <c r="R813" s="2"/>
      <c r="S813" s="2"/>
      <c r="T813" s="2"/>
      <c r="U813" s="2"/>
      <c r="V813" s="2"/>
      <c r="W813" s="2"/>
      <c r="X813" s="2"/>
      <c r="Y813" s="2"/>
      <c r="Z813" s="2"/>
      <c r="AA813" s="2"/>
      <c r="AB813" s="2"/>
    </row>
    <row r="814" spans="1:28" ht="13.5" customHeight="1">
      <c r="A814" s="2"/>
      <c r="B814" s="3"/>
      <c r="C814" s="3"/>
      <c r="D814" s="35"/>
      <c r="E814" s="35"/>
      <c r="F814" s="35"/>
      <c r="G814" s="35"/>
      <c r="H814" s="3"/>
      <c r="I814" s="2"/>
      <c r="J814" s="2"/>
      <c r="K814" s="2"/>
      <c r="L814" s="2"/>
      <c r="M814" s="2"/>
      <c r="N814" s="2"/>
      <c r="O814" s="2"/>
      <c r="P814" s="2"/>
      <c r="Q814" s="2"/>
      <c r="R814" s="2"/>
      <c r="S814" s="2"/>
      <c r="T814" s="2"/>
      <c r="U814" s="2"/>
      <c r="V814" s="2"/>
      <c r="W814" s="2"/>
      <c r="X814" s="2"/>
      <c r="Y814" s="2"/>
      <c r="Z814" s="2"/>
      <c r="AA814" s="2"/>
      <c r="AB814" s="2"/>
    </row>
    <row r="815" spans="1:28" ht="13.5" customHeight="1">
      <c r="A815" s="2"/>
      <c r="B815" s="3"/>
      <c r="C815" s="3"/>
      <c r="D815" s="35"/>
      <c r="E815" s="35"/>
      <c r="F815" s="35"/>
      <c r="G815" s="35"/>
      <c r="H815" s="3"/>
      <c r="I815" s="2"/>
      <c r="J815" s="2"/>
      <c r="K815" s="2"/>
      <c r="L815" s="2"/>
      <c r="M815" s="2"/>
      <c r="N815" s="2"/>
      <c r="O815" s="2"/>
      <c r="P815" s="2"/>
      <c r="Q815" s="2"/>
      <c r="R815" s="2"/>
      <c r="S815" s="2"/>
      <c r="T815" s="2"/>
      <c r="U815" s="2"/>
      <c r="V815" s="2"/>
      <c r="W815" s="2"/>
      <c r="X815" s="2"/>
      <c r="Y815" s="2"/>
      <c r="Z815" s="2"/>
      <c r="AA815" s="2"/>
      <c r="AB815" s="2"/>
    </row>
    <row r="816" spans="1:28" ht="13.5" customHeight="1">
      <c r="A816" s="2"/>
      <c r="B816" s="3"/>
      <c r="C816" s="3"/>
      <c r="D816" s="35"/>
      <c r="E816" s="35"/>
      <c r="F816" s="35"/>
      <c r="G816" s="35"/>
      <c r="H816" s="3"/>
      <c r="I816" s="2"/>
      <c r="J816" s="2"/>
      <c r="K816" s="2"/>
      <c r="L816" s="2"/>
      <c r="M816" s="2"/>
      <c r="N816" s="2"/>
      <c r="O816" s="2"/>
      <c r="P816" s="2"/>
      <c r="Q816" s="2"/>
      <c r="R816" s="2"/>
      <c r="S816" s="2"/>
      <c r="T816" s="2"/>
      <c r="U816" s="2"/>
      <c r="V816" s="2"/>
      <c r="W816" s="2"/>
      <c r="X816" s="2"/>
      <c r="Y816" s="2"/>
      <c r="Z816" s="2"/>
      <c r="AA816" s="2"/>
      <c r="AB816" s="2"/>
    </row>
    <row r="817" spans="1:28" ht="13.5" customHeight="1">
      <c r="A817" s="2"/>
      <c r="B817" s="3"/>
      <c r="C817" s="3"/>
      <c r="D817" s="35"/>
      <c r="E817" s="35"/>
      <c r="F817" s="35"/>
      <c r="G817" s="35"/>
      <c r="H817" s="3"/>
      <c r="I817" s="2"/>
      <c r="J817" s="2"/>
      <c r="K817" s="2"/>
      <c r="L817" s="2"/>
      <c r="M817" s="2"/>
      <c r="N817" s="2"/>
      <c r="O817" s="2"/>
      <c r="P817" s="2"/>
      <c r="Q817" s="2"/>
      <c r="R817" s="2"/>
      <c r="S817" s="2"/>
      <c r="T817" s="2"/>
      <c r="U817" s="2"/>
      <c r="V817" s="2"/>
      <c r="W817" s="2"/>
      <c r="X817" s="2"/>
      <c r="Y817" s="2"/>
      <c r="Z817" s="2"/>
      <c r="AA817" s="2"/>
      <c r="AB817" s="2"/>
    </row>
    <row r="818" spans="1:28" ht="13.5" customHeight="1">
      <c r="A818" s="2"/>
      <c r="B818" s="3"/>
      <c r="C818" s="3"/>
      <c r="D818" s="35"/>
      <c r="E818" s="35"/>
      <c r="F818" s="35"/>
      <c r="G818" s="35"/>
      <c r="H818" s="3"/>
      <c r="I818" s="2"/>
      <c r="J818" s="2"/>
      <c r="K818" s="2"/>
      <c r="L818" s="2"/>
      <c r="M818" s="2"/>
      <c r="N818" s="2"/>
      <c r="O818" s="2"/>
      <c r="P818" s="2"/>
      <c r="Q818" s="2"/>
      <c r="R818" s="2"/>
      <c r="S818" s="2"/>
      <c r="T818" s="2"/>
      <c r="U818" s="2"/>
      <c r="V818" s="2"/>
      <c r="W818" s="2"/>
      <c r="X818" s="2"/>
      <c r="Y818" s="2"/>
      <c r="Z818" s="2"/>
      <c r="AA818" s="2"/>
      <c r="AB818" s="2"/>
    </row>
    <row r="819" spans="1:28" ht="13.5" customHeight="1">
      <c r="A819" s="2"/>
      <c r="B819" s="3"/>
      <c r="C819" s="3"/>
      <c r="D819" s="35"/>
      <c r="E819" s="35"/>
      <c r="F819" s="35"/>
      <c r="G819" s="35"/>
      <c r="H819" s="3"/>
      <c r="I819" s="2"/>
      <c r="J819" s="2"/>
      <c r="K819" s="2"/>
      <c r="L819" s="2"/>
      <c r="M819" s="2"/>
      <c r="N819" s="2"/>
      <c r="O819" s="2"/>
      <c r="P819" s="2"/>
      <c r="Q819" s="2"/>
      <c r="R819" s="2"/>
      <c r="S819" s="2"/>
      <c r="T819" s="2"/>
      <c r="U819" s="2"/>
      <c r="V819" s="2"/>
      <c r="W819" s="2"/>
      <c r="X819" s="2"/>
      <c r="Y819" s="2"/>
      <c r="Z819" s="2"/>
      <c r="AA819" s="2"/>
      <c r="AB819" s="2"/>
    </row>
    <row r="820" spans="1:28" ht="13.5" customHeight="1">
      <c r="A820" s="2"/>
      <c r="B820" s="3"/>
      <c r="C820" s="3"/>
      <c r="D820" s="35"/>
      <c r="E820" s="35"/>
      <c r="F820" s="35"/>
      <c r="G820" s="35"/>
      <c r="H820" s="3"/>
      <c r="I820" s="2"/>
      <c r="J820" s="2"/>
      <c r="K820" s="2"/>
      <c r="L820" s="2"/>
      <c r="M820" s="2"/>
      <c r="N820" s="2"/>
      <c r="O820" s="2"/>
      <c r="P820" s="2"/>
      <c r="Q820" s="2"/>
      <c r="R820" s="2"/>
      <c r="S820" s="2"/>
      <c r="T820" s="2"/>
      <c r="U820" s="2"/>
      <c r="V820" s="2"/>
      <c r="W820" s="2"/>
      <c r="X820" s="2"/>
      <c r="Y820" s="2"/>
      <c r="Z820" s="2"/>
      <c r="AA820" s="2"/>
      <c r="AB820" s="2"/>
    </row>
    <row r="821" spans="1:28" ht="13.5" customHeight="1">
      <c r="A821" s="2"/>
      <c r="B821" s="3"/>
      <c r="C821" s="3"/>
      <c r="D821" s="35"/>
      <c r="E821" s="35"/>
      <c r="F821" s="35"/>
      <c r="G821" s="35"/>
      <c r="H821" s="3"/>
      <c r="I821" s="2"/>
      <c r="J821" s="2"/>
      <c r="K821" s="2"/>
      <c r="L821" s="2"/>
      <c r="M821" s="2"/>
      <c r="N821" s="2"/>
      <c r="O821" s="2"/>
      <c r="P821" s="2"/>
      <c r="Q821" s="2"/>
      <c r="R821" s="2"/>
      <c r="S821" s="2"/>
      <c r="T821" s="2"/>
      <c r="U821" s="2"/>
      <c r="V821" s="2"/>
      <c r="W821" s="2"/>
      <c r="X821" s="2"/>
      <c r="Y821" s="2"/>
      <c r="Z821" s="2"/>
      <c r="AA821" s="2"/>
      <c r="AB821" s="2"/>
    </row>
    <row r="822" spans="1:28" ht="13.5" customHeight="1">
      <c r="A822" s="2"/>
      <c r="B822" s="3"/>
      <c r="C822" s="3"/>
      <c r="D822" s="35"/>
      <c r="E822" s="35"/>
      <c r="F822" s="35"/>
      <c r="G822" s="35"/>
      <c r="H822" s="3"/>
      <c r="I822" s="2"/>
      <c r="J822" s="2"/>
      <c r="K822" s="2"/>
      <c r="L822" s="2"/>
      <c r="M822" s="2"/>
      <c r="N822" s="2"/>
      <c r="O822" s="2"/>
      <c r="P822" s="2"/>
      <c r="Q822" s="2"/>
      <c r="R822" s="2"/>
      <c r="S822" s="2"/>
      <c r="T822" s="2"/>
      <c r="U822" s="2"/>
      <c r="V822" s="2"/>
      <c r="W822" s="2"/>
      <c r="X822" s="2"/>
      <c r="Y822" s="2"/>
      <c r="Z822" s="2"/>
      <c r="AA822" s="2"/>
      <c r="AB822" s="2"/>
    </row>
    <row r="823" spans="1:28" ht="13.5" customHeight="1">
      <c r="A823" s="2"/>
      <c r="B823" s="3"/>
      <c r="C823" s="3"/>
      <c r="D823" s="35"/>
      <c r="E823" s="35"/>
      <c r="F823" s="35"/>
      <c r="G823" s="35"/>
      <c r="H823" s="3"/>
      <c r="I823" s="2"/>
      <c r="J823" s="2"/>
      <c r="K823" s="2"/>
      <c r="L823" s="2"/>
      <c r="M823" s="2"/>
      <c r="N823" s="2"/>
      <c r="O823" s="2"/>
      <c r="P823" s="2"/>
      <c r="Q823" s="2"/>
      <c r="R823" s="2"/>
      <c r="S823" s="2"/>
      <c r="T823" s="2"/>
      <c r="U823" s="2"/>
      <c r="V823" s="2"/>
      <c r="W823" s="2"/>
      <c r="X823" s="2"/>
      <c r="Y823" s="2"/>
      <c r="Z823" s="2"/>
      <c r="AA823" s="2"/>
      <c r="AB823" s="2"/>
    </row>
    <row r="824" spans="1:28" ht="13.5" customHeight="1">
      <c r="A824" s="2"/>
      <c r="B824" s="3"/>
      <c r="C824" s="3"/>
      <c r="D824" s="35"/>
      <c r="E824" s="35"/>
      <c r="F824" s="35"/>
      <c r="G824" s="35"/>
      <c r="H824" s="3"/>
      <c r="I824" s="2"/>
      <c r="J824" s="2"/>
      <c r="K824" s="2"/>
      <c r="L824" s="2"/>
      <c r="M824" s="2"/>
      <c r="N824" s="2"/>
      <c r="O824" s="2"/>
      <c r="P824" s="2"/>
      <c r="Q824" s="2"/>
      <c r="R824" s="2"/>
      <c r="S824" s="2"/>
      <c r="T824" s="2"/>
      <c r="U824" s="2"/>
      <c r="V824" s="2"/>
      <c r="W824" s="2"/>
      <c r="X824" s="2"/>
      <c r="Y824" s="2"/>
      <c r="Z824" s="2"/>
      <c r="AA824" s="2"/>
      <c r="AB824" s="2"/>
    </row>
    <row r="825" spans="1:28" ht="13.5" customHeight="1">
      <c r="A825" s="2"/>
      <c r="B825" s="3"/>
      <c r="C825" s="3"/>
      <c r="D825" s="35"/>
      <c r="E825" s="35"/>
      <c r="F825" s="35"/>
      <c r="G825" s="35"/>
      <c r="H825" s="3"/>
      <c r="I825" s="2"/>
      <c r="J825" s="2"/>
      <c r="K825" s="2"/>
      <c r="L825" s="2"/>
      <c r="M825" s="2"/>
      <c r="N825" s="2"/>
      <c r="O825" s="2"/>
      <c r="P825" s="2"/>
      <c r="Q825" s="2"/>
      <c r="R825" s="2"/>
      <c r="S825" s="2"/>
      <c r="T825" s="2"/>
      <c r="U825" s="2"/>
      <c r="V825" s="2"/>
      <c r="W825" s="2"/>
      <c r="X825" s="2"/>
      <c r="Y825" s="2"/>
      <c r="Z825" s="2"/>
      <c r="AA825" s="2"/>
      <c r="AB825" s="2"/>
    </row>
    <row r="826" spans="1:28" ht="13.5" customHeight="1">
      <c r="A826" s="2"/>
      <c r="B826" s="3"/>
      <c r="C826" s="3"/>
      <c r="D826" s="35"/>
      <c r="E826" s="35"/>
      <c r="F826" s="35"/>
      <c r="G826" s="35"/>
      <c r="H826" s="3"/>
      <c r="I826" s="2"/>
      <c r="J826" s="2"/>
      <c r="K826" s="2"/>
      <c r="L826" s="2"/>
      <c r="M826" s="2"/>
      <c r="N826" s="2"/>
      <c r="O826" s="2"/>
      <c r="P826" s="2"/>
      <c r="Q826" s="2"/>
      <c r="R826" s="2"/>
      <c r="S826" s="2"/>
      <c r="T826" s="2"/>
      <c r="U826" s="2"/>
      <c r="V826" s="2"/>
      <c r="W826" s="2"/>
      <c r="X826" s="2"/>
      <c r="Y826" s="2"/>
      <c r="Z826" s="2"/>
      <c r="AA826" s="2"/>
      <c r="AB826" s="2"/>
    </row>
    <row r="827" spans="1:28" ht="13.5" customHeight="1">
      <c r="A827" s="2"/>
      <c r="B827" s="3"/>
      <c r="C827" s="3"/>
      <c r="D827" s="35"/>
      <c r="E827" s="35"/>
      <c r="F827" s="35"/>
      <c r="G827" s="35"/>
      <c r="H827" s="3"/>
      <c r="I827" s="2"/>
      <c r="J827" s="2"/>
      <c r="K827" s="2"/>
      <c r="L827" s="2"/>
      <c r="M827" s="2"/>
      <c r="N827" s="2"/>
      <c r="O827" s="2"/>
      <c r="P827" s="2"/>
      <c r="Q827" s="2"/>
      <c r="R827" s="2"/>
      <c r="S827" s="2"/>
      <c r="T827" s="2"/>
      <c r="U827" s="2"/>
      <c r="V827" s="2"/>
      <c r="W827" s="2"/>
      <c r="X827" s="2"/>
      <c r="Y827" s="2"/>
      <c r="Z827" s="2"/>
      <c r="AA827" s="2"/>
      <c r="AB827" s="2"/>
    </row>
    <row r="828" spans="1:28" ht="13.5" customHeight="1">
      <c r="A828" s="2"/>
      <c r="B828" s="3"/>
      <c r="C828" s="3"/>
      <c r="D828" s="35"/>
      <c r="E828" s="35"/>
      <c r="F828" s="35"/>
      <c r="G828" s="35"/>
      <c r="H828" s="3"/>
      <c r="I828" s="2"/>
      <c r="J828" s="2"/>
      <c r="K828" s="2"/>
      <c r="L828" s="2"/>
      <c r="M828" s="2"/>
      <c r="N828" s="2"/>
      <c r="O828" s="2"/>
      <c r="P828" s="2"/>
      <c r="Q828" s="2"/>
      <c r="R828" s="2"/>
      <c r="S828" s="2"/>
      <c r="T828" s="2"/>
      <c r="U828" s="2"/>
      <c r="V828" s="2"/>
      <c r="W828" s="2"/>
      <c r="X828" s="2"/>
      <c r="Y828" s="2"/>
      <c r="Z828" s="2"/>
      <c r="AA828" s="2"/>
      <c r="AB828" s="2"/>
    </row>
    <row r="829" spans="1:28" ht="13.5" customHeight="1">
      <c r="A829" s="2"/>
      <c r="B829" s="3"/>
      <c r="C829" s="3"/>
      <c r="D829" s="35"/>
      <c r="E829" s="35"/>
      <c r="F829" s="35"/>
      <c r="G829" s="35"/>
      <c r="H829" s="3"/>
      <c r="I829" s="2"/>
      <c r="J829" s="2"/>
      <c r="K829" s="2"/>
      <c r="L829" s="2"/>
      <c r="M829" s="2"/>
      <c r="N829" s="2"/>
      <c r="O829" s="2"/>
      <c r="P829" s="2"/>
      <c r="Q829" s="2"/>
      <c r="R829" s="2"/>
      <c r="S829" s="2"/>
      <c r="T829" s="2"/>
      <c r="U829" s="2"/>
      <c r="V829" s="2"/>
      <c r="W829" s="2"/>
      <c r="X829" s="2"/>
      <c r="Y829" s="2"/>
      <c r="Z829" s="2"/>
      <c r="AA829" s="2"/>
      <c r="AB829" s="2"/>
    </row>
    <row r="830" spans="1:28" ht="13.5" customHeight="1">
      <c r="A830" s="2"/>
      <c r="B830" s="3"/>
      <c r="C830" s="3"/>
      <c r="D830" s="35"/>
      <c r="E830" s="35"/>
      <c r="F830" s="35"/>
      <c r="G830" s="35"/>
      <c r="H830" s="3"/>
      <c r="I830" s="2"/>
      <c r="J830" s="2"/>
      <c r="K830" s="2"/>
      <c r="L830" s="2"/>
      <c r="M830" s="2"/>
      <c r="N830" s="2"/>
      <c r="O830" s="2"/>
      <c r="P830" s="2"/>
      <c r="Q830" s="2"/>
      <c r="R830" s="2"/>
      <c r="S830" s="2"/>
      <c r="T830" s="2"/>
      <c r="U830" s="2"/>
      <c r="V830" s="2"/>
      <c r="W830" s="2"/>
      <c r="X830" s="2"/>
      <c r="Y830" s="2"/>
      <c r="Z830" s="2"/>
      <c r="AA830" s="2"/>
      <c r="AB830" s="2"/>
    </row>
    <row r="831" spans="1:28" ht="13.5" customHeight="1">
      <c r="A831" s="2"/>
      <c r="B831" s="3"/>
      <c r="C831" s="3"/>
      <c r="D831" s="35"/>
      <c r="E831" s="35"/>
      <c r="F831" s="35"/>
      <c r="G831" s="35"/>
      <c r="H831" s="3"/>
      <c r="I831" s="2"/>
      <c r="J831" s="2"/>
      <c r="K831" s="2"/>
      <c r="L831" s="2"/>
      <c r="M831" s="2"/>
      <c r="N831" s="2"/>
      <c r="O831" s="2"/>
      <c r="P831" s="2"/>
      <c r="Q831" s="2"/>
      <c r="R831" s="2"/>
      <c r="S831" s="2"/>
      <c r="T831" s="2"/>
      <c r="U831" s="2"/>
      <c r="V831" s="2"/>
      <c r="W831" s="2"/>
      <c r="X831" s="2"/>
      <c r="Y831" s="2"/>
      <c r="Z831" s="2"/>
      <c r="AA831" s="2"/>
      <c r="AB831" s="2"/>
    </row>
    <row r="832" spans="1:28" ht="13.5" customHeight="1">
      <c r="A832" s="2"/>
      <c r="B832" s="3"/>
      <c r="C832" s="3"/>
      <c r="D832" s="35"/>
      <c r="E832" s="35"/>
      <c r="F832" s="35"/>
      <c r="G832" s="35"/>
      <c r="H832" s="3"/>
      <c r="I832" s="2"/>
      <c r="J832" s="2"/>
      <c r="K832" s="2"/>
      <c r="L832" s="2"/>
      <c r="M832" s="2"/>
      <c r="N832" s="2"/>
      <c r="O832" s="2"/>
      <c r="P832" s="2"/>
      <c r="Q832" s="2"/>
      <c r="R832" s="2"/>
      <c r="S832" s="2"/>
      <c r="T832" s="2"/>
      <c r="U832" s="2"/>
      <c r="V832" s="2"/>
      <c r="W832" s="2"/>
      <c r="X832" s="2"/>
      <c r="Y832" s="2"/>
      <c r="Z832" s="2"/>
      <c r="AA832" s="2"/>
      <c r="AB832" s="2"/>
    </row>
    <row r="833" spans="1:28" ht="13.5" customHeight="1">
      <c r="A833" s="2"/>
      <c r="B833" s="3"/>
      <c r="C833" s="3"/>
      <c r="D833" s="35"/>
      <c r="E833" s="35"/>
      <c r="F833" s="35"/>
      <c r="G833" s="35"/>
      <c r="H833" s="3"/>
      <c r="I833" s="2"/>
      <c r="J833" s="2"/>
      <c r="K833" s="2"/>
      <c r="L833" s="2"/>
      <c r="M833" s="2"/>
      <c r="N833" s="2"/>
      <c r="O833" s="2"/>
      <c r="P833" s="2"/>
      <c r="Q833" s="2"/>
      <c r="R833" s="2"/>
      <c r="S833" s="2"/>
      <c r="T833" s="2"/>
      <c r="U833" s="2"/>
      <c r="V833" s="2"/>
      <c r="W833" s="2"/>
      <c r="X833" s="2"/>
      <c r="Y833" s="2"/>
      <c r="Z833" s="2"/>
      <c r="AA833" s="2"/>
      <c r="AB833" s="2"/>
    </row>
    <row r="834" spans="1:28" ht="13.5" customHeight="1">
      <c r="A834" s="2"/>
      <c r="B834" s="3"/>
      <c r="C834" s="3"/>
      <c r="D834" s="35"/>
      <c r="E834" s="35"/>
      <c r="F834" s="35"/>
      <c r="G834" s="35"/>
      <c r="H834" s="3"/>
      <c r="I834" s="2"/>
      <c r="J834" s="2"/>
      <c r="K834" s="2"/>
      <c r="L834" s="2"/>
      <c r="M834" s="2"/>
      <c r="N834" s="2"/>
      <c r="O834" s="2"/>
      <c r="P834" s="2"/>
      <c r="Q834" s="2"/>
      <c r="R834" s="2"/>
      <c r="S834" s="2"/>
      <c r="T834" s="2"/>
      <c r="U834" s="2"/>
      <c r="V834" s="2"/>
      <c r="W834" s="2"/>
      <c r="X834" s="2"/>
      <c r="Y834" s="2"/>
      <c r="Z834" s="2"/>
      <c r="AA834" s="2"/>
      <c r="AB834" s="2"/>
    </row>
    <row r="835" spans="1:28" ht="13.5" customHeight="1">
      <c r="A835" s="2"/>
      <c r="B835" s="3"/>
      <c r="C835" s="3"/>
      <c r="D835" s="35"/>
      <c r="E835" s="35"/>
      <c r="F835" s="35"/>
      <c r="G835" s="35"/>
      <c r="H835" s="3"/>
      <c r="I835" s="2"/>
      <c r="J835" s="2"/>
      <c r="K835" s="2"/>
      <c r="L835" s="2"/>
      <c r="M835" s="2"/>
      <c r="N835" s="2"/>
      <c r="O835" s="2"/>
      <c r="P835" s="2"/>
      <c r="Q835" s="2"/>
      <c r="R835" s="2"/>
      <c r="S835" s="2"/>
      <c r="T835" s="2"/>
      <c r="U835" s="2"/>
      <c r="V835" s="2"/>
      <c r="W835" s="2"/>
      <c r="X835" s="2"/>
      <c r="Y835" s="2"/>
      <c r="Z835" s="2"/>
      <c r="AA835" s="2"/>
      <c r="AB835" s="2"/>
    </row>
    <row r="836" spans="1:28" ht="13.5" customHeight="1">
      <c r="A836" s="2"/>
      <c r="B836" s="3"/>
      <c r="C836" s="3"/>
      <c r="D836" s="35"/>
      <c r="E836" s="35"/>
      <c r="F836" s="35"/>
      <c r="G836" s="35"/>
      <c r="H836" s="3"/>
      <c r="I836" s="2"/>
      <c r="J836" s="2"/>
      <c r="K836" s="2"/>
      <c r="L836" s="2"/>
      <c r="M836" s="2"/>
      <c r="N836" s="2"/>
      <c r="O836" s="2"/>
      <c r="P836" s="2"/>
      <c r="Q836" s="2"/>
      <c r="R836" s="2"/>
      <c r="S836" s="2"/>
      <c r="T836" s="2"/>
      <c r="U836" s="2"/>
      <c r="V836" s="2"/>
      <c r="W836" s="2"/>
      <c r="X836" s="2"/>
      <c r="Y836" s="2"/>
      <c r="Z836" s="2"/>
      <c r="AA836" s="2"/>
      <c r="AB836" s="2"/>
    </row>
    <row r="837" spans="1:28" ht="13.5" customHeight="1">
      <c r="A837" s="2"/>
      <c r="B837" s="3"/>
      <c r="C837" s="3"/>
      <c r="D837" s="35"/>
      <c r="E837" s="35"/>
      <c r="F837" s="35"/>
      <c r="G837" s="35"/>
      <c r="H837" s="3"/>
      <c r="I837" s="2"/>
      <c r="J837" s="2"/>
      <c r="K837" s="2"/>
      <c r="L837" s="2"/>
      <c r="M837" s="2"/>
      <c r="N837" s="2"/>
      <c r="O837" s="2"/>
      <c r="P837" s="2"/>
      <c r="Q837" s="2"/>
      <c r="R837" s="2"/>
      <c r="S837" s="2"/>
      <c r="T837" s="2"/>
      <c r="U837" s="2"/>
      <c r="V837" s="2"/>
      <c r="W837" s="2"/>
      <c r="X837" s="2"/>
      <c r="Y837" s="2"/>
      <c r="Z837" s="2"/>
      <c r="AA837" s="2"/>
      <c r="AB837" s="2"/>
    </row>
    <row r="838" spans="1:28" ht="13.5" customHeight="1">
      <c r="A838" s="2"/>
      <c r="B838" s="3"/>
      <c r="C838" s="3"/>
      <c r="D838" s="35"/>
      <c r="E838" s="35"/>
      <c r="F838" s="35"/>
      <c r="G838" s="35"/>
      <c r="H838" s="3"/>
      <c r="I838" s="2"/>
      <c r="J838" s="2"/>
      <c r="K838" s="2"/>
      <c r="L838" s="2"/>
      <c r="M838" s="2"/>
      <c r="N838" s="2"/>
      <c r="O838" s="2"/>
      <c r="P838" s="2"/>
      <c r="Q838" s="2"/>
      <c r="R838" s="2"/>
      <c r="S838" s="2"/>
      <c r="T838" s="2"/>
      <c r="U838" s="2"/>
      <c r="V838" s="2"/>
      <c r="W838" s="2"/>
      <c r="X838" s="2"/>
      <c r="Y838" s="2"/>
      <c r="Z838" s="2"/>
      <c r="AA838" s="2"/>
      <c r="AB838" s="2"/>
    </row>
    <row r="839" spans="1:28" ht="13.5" customHeight="1">
      <c r="A839" s="2"/>
      <c r="B839" s="3"/>
      <c r="C839" s="3"/>
      <c r="D839" s="35"/>
      <c r="E839" s="35"/>
      <c r="F839" s="35"/>
      <c r="G839" s="35"/>
      <c r="H839" s="3"/>
      <c r="I839" s="2"/>
      <c r="J839" s="2"/>
      <c r="K839" s="2"/>
      <c r="L839" s="2"/>
      <c r="M839" s="2"/>
      <c r="N839" s="2"/>
      <c r="O839" s="2"/>
      <c r="P839" s="2"/>
      <c r="Q839" s="2"/>
      <c r="R839" s="2"/>
      <c r="S839" s="2"/>
      <c r="T839" s="2"/>
      <c r="U839" s="2"/>
      <c r="V839" s="2"/>
      <c r="W839" s="2"/>
      <c r="X839" s="2"/>
      <c r="Y839" s="2"/>
      <c r="Z839" s="2"/>
      <c r="AA839" s="2"/>
      <c r="AB839" s="2"/>
    </row>
    <row r="840" spans="1:28" ht="13.5" customHeight="1">
      <c r="A840" s="2"/>
      <c r="B840" s="3"/>
      <c r="C840" s="3"/>
      <c r="D840" s="35"/>
      <c r="E840" s="35"/>
      <c r="F840" s="35"/>
      <c r="G840" s="35"/>
      <c r="H840" s="3"/>
      <c r="I840" s="2"/>
      <c r="J840" s="2"/>
      <c r="K840" s="2"/>
      <c r="L840" s="2"/>
      <c r="M840" s="2"/>
      <c r="N840" s="2"/>
      <c r="O840" s="2"/>
      <c r="P840" s="2"/>
      <c r="Q840" s="2"/>
      <c r="R840" s="2"/>
      <c r="S840" s="2"/>
      <c r="T840" s="2"/>
      <c r="U840" s="2"/>
      <c r="V840" s="2"/>
      <c r="W840" s="2"/>
      <c r="X840" s="2"/>
      <c r="Y840" s="2"/>
      <c r="Z840" s="2"/>
      <c r="AA840" s="2"/>
      <c r="AB840" s="2"/>
    </row>
    <row r="841" spans="1:28" ht="13.5" customHeight="1">
      <c r="A841" s="2"/>
      <c r="B841" s="3"/>
      <c r="C841" s="3"/>
      <c r="D841" s="35"/>
      <c r="E841" s="35"/>
      <c r="F841" s="35"/>
      <c r="G841" s="35"/>
      <c r="H841" s="3"/>
      <c r="I841" s="2"/>
      <c r="J841" s="2"/>
      <c r="K841" s="2"/>
      <c r="L841" s="2"/>
      <c r="M841" s="2"/>
      <c r="N841" s="2"/>
      <c r="O841" s="2"/>
      <c r="P841" s="2"/>
      <c r="Q841" s="2"/>
      <c r="R841" s="2"/>
      <c r="S841" s="2"/>
      <c r="T841" s="2"/>
      <c r="U841" s="2"/>
      <c r="V841" s="2"/>
      <c r="W841" s="2"/>
      <c r="X841" s="2"/>
      <c r="Y841" s="2"/>
      <c r="Z841" s="2"/>
      <c r="AA841" s="2"/>
      <c r="AB841" s="2"/>
    </row>
    <row r="842" spans="1:28" ht="13.5" customHeight="1">
      <c r="A842" s="2"/>
      <c r="B842" s="3"/>
      <c r="C842" s="3"/>
      <c r="D842" s="35"/>
      <c r="E842" s="35"/>
      <c r="F842" s="35"/>
      <c r="G842" s="35"/>
      <c r="H842" s="3"/>
      <c r="I842" s="2"/>
      <c r="J842" s="2"/>
      <c r="K842" s="2"/>
      <c r="L842" s="2"/>
      <c r="M842" s="2"/>
      <c r="N842" s="2"/>
      <c r="O842" s="2"/>
      <c r="P842" s="2"/>
      <c r="Q842" s="2"/>
      <c r="R842" s="2"/>
      <c r="S842" s="2"/>
      <c r="T842" s="2"/>
      <c r="U842" s="2"/>
      <c r="V842" s="2"/>
      <c r="W842" s="2"/>
      <c r="X842" s="2"/>
      <c r="Y842" s="2"/>
      <c r="Z842" s="2"/>
      <c r="AA842" s="2"/>
      <c r="AB842" s="2"/>
    </row>
    <row r="843" spans="1:28" ht="13.5" customHeight="1">
      <c r="A843" s="2"/>
      <c r="B843" s="3"/>
      <c r="C843" s="3"/>
      <c r="D843" s="35"/>
      <c r="E843" s="35"/>
      <c r="F843" s="35"/>
      <c r="G843" s="35"/>
      <c r="H843" s="3"/>
      <c r="I843" s="2"/>
      <c r="J843" s="2"/>
      <c r="K843" s="2"/>
      <c r="L843" s="2"/>
      <c r="M843" s="2"/>
      <c r="N843" s="2"/>
      <c r="O843" s="2"/>
      <c r="P843" s="2"/>
      <c r="Q843" s="2"/>
      <c r="R843" s="2"/>
      <c r="S843" s="2"/>
      <c r="T843" s="2"/>
      <c r="U843" s="2"/>
      <c r="V843" s="2"/>
      <c r="W843" s="2"/>
      <c r="X843" s="2"/>
      <c r="Y843" s="2"/>
      <c r="Z843" s="2"/>
      <c r="AA843" s="2"/>
      <c r="AB843" s="2"/>
    </row>
    <row r="844" spans="1:28" ht="13.5" customHeight="1">
      <c r="A844" s="2"/>
      <c r="B844" s="3"/>
      <c r="C844" s="3"/>
      <c r="D844" s="35"/>
      <c r="E844" s="35"/>
      <c r="F844" s="35"/>
      <c r="G844" s="35"/>
      <c r="H844" s="3"/>
      <c r="I844" s="2"/>
      <c r="J844" s="2"/>
      <c r="K844" s="2"/>
      <c r="L844" s="2"/>
      <c r="M844" s="2"/>
      <c r="N844" s="2"/>
      <c r="O844" s="2"/>
      <c r="P844" s="2"/>
      <c r="Q844" s="2"/>
      <c r="R844" s="2"/>
      <c r="S844" s="2"/>
      <c r="T844" s="2"/>
      <c r="U844" s="2"/>
      <c r="V844" s="2"/>
      <c r="W844" s="2"/>
      <c r="X844" s="2"/>
      <c r="Y844" s="2"/>
      <c r="Z844" s="2"/>
      <c r="AA844" s="2"/>
      <c r="AB844" s="2"/>
    </row>
    <row r="845" spans="1:28" ht="13.5" customHeight="1">
      <c r="A845" s="2"/>
      <c r="B845" s="3"/>
      <c r="C845" s="3"/>
      <c r="D845" s="35"/>
      <c r="E845" s="35"/>
      <c r="F845" s="35"/>
      <c r="G845" s="35"/>
      <c r="H845" s="3"/>
      <c r="I845" s="2"/>
      <c r="J845" s="2"/>
      <c r="K845" s="2"/>
      <c r="L845" s="2"/>
      <c r="M845" s="2"/>
      <c r="N845" s="2"/>
      <c r="O845" s="2"/>
      <c r="P845" s="2"/>
      <c r="Q845" s="2"/>
      <c r="R845" s="2"/>
      <c r="S845" s="2"/>
      <c r="T845" s="2"/>
      <c r="U845" s="2"/>
      <c r="V845" s="2"/>
      <c r="W845" s="2"/>
      <c r="X845" s="2"/>
      <c r="Y845" s="2"/>
      <c r="Z845" s="2"/>
      <c r="AA845" s="2"/>
      <c r="AB845" s="2"/>
    </row>
    <row r="846" spans="1:28" ht="13.5" customHeight="1">
      <c r="A846" s="2"/>
      <c r="B846" s="3"/>
      <c r="C846" s="3"/>
      <c r="D846" s="35"/>
      <c r="E846" s="35"/>
      <c r="F846" s="35"/>
      <c r="G846" s="35"/>
      <c r="H846" s="3"/>
      <c r="I846" s="2"/>
      <c r="J846" s="2"/>
      <c r="K846" s="2"/>
      <c r="L846" s="2"/>
      <c r="M846" s="2"/>
      <c r="N846" s="2"/>
      <c r="O846" s="2"/>
      <c r="P846" s="2"/>
      <c r="Q846" s="2"/>
      <c r="R846" s="2"/>
      <c r="S846" s="2"/>
      <c r="T846" s="2"/>
      <c r="U846" s="2"/>
      <c r="V846" s="2"/>
      <c r="W846" s="2"/>
      <c r="X846" s="2"/>
      <c r="Y846" s="2"/>
      <c r="Z846" s="2"/>
      <c r="AA846" s="2"/>
      <c r="AB846" s="2"/>
    </row>
    <row r="847" spans="1:28" ht="13.5" customHeight="1">
      <c r="A847" s="2"/>
      <c r="B847" s="3"/>
      <c r="C847" s="3"/>
      <c r="D847" s="35"/>
      <c r="E847" s="35"/>
      <c r="F847" s="35"/>
      <c r="G847" s="35"/>
      <c r="H847" s="3"/>
      <c r="I847" s="2"/>
      <c r="J847" s="2"/>
      <c r="K847" s="2"/>
      <c r="L847" s="2"/>
      <c r="M847" s="2"/>
      <c r="N847" s="2"/>
      <c r="O847" s="2"/>
      <c r="P847" s="2"/>
      <c r="Q847" s="2"/>
      <c r="R847" s="2"/>
      <c r="S847" s="2"/>
      <c r="T847" s="2"/>
      <c r="U847" s="2"/>
      <c r="V847" s="2"/>
      <c r="W847" s="2"/>
      <c r="X847" s="2"/>
      <c r="Y847" s="2"/>
      <c r="Z847" s="2"/>
      <c r="AA847" s="2"/>
      <c r="AB847" s="2"/>
    </row>
    <row r="848" spans="1:28" ht="13.5" customHeight="1">
      <c r="A848" s="2"/>
      <c r="B848" s="3"/>
      <c r="C848" s="3"/>
      <c r="D848" s="35"/>
      <c r="E848" s="35"/>
      <c r="F848" s="35"/>
      <c r="G848" s="35"/>
      <c r="H848" s="3"/>
      <c r="I848" s="2"/>
      <c r="J848" s="2"/>
      <c r="K848" s="2"/>
      <c r="L848" s="2"/>
      <c r="M848" s="2"/>
      <c r="N848" s="2"/>
      <c r="O848" s="2"/>
      <c r="P848" s="2"/>
      <c r="Q848" s="2"/>
      <c r="R848" s="2"/>
      <c r="S848" s="2"/>
      <c r="T848" s="2"/>
      <c r="U848" s="2"/>
      <c r="V848" s="2"/>
      <c r="W848" s="2"/>
      <c r="X848" s="2"/>
      <c r="Y848" s="2"/>
      <c r="Z848" s="2"/>
      <c r="AA848" s="2"/>
      <c r="AB848" s="2"/>
    </row>
    <row r="849" spans="1:28" ht="13.5" customHeight="1">
      <c r="A849" s="2"/>
      <c r="B849" s="3"/>
      <c r="C849" s="3"/>
      <c r="D849" s="35"/>
      <c r="E849" s="35"/>
      <c r="F849" s="35"/>
      <c r="G849" s="35"/>
      <c r="H849" s="3"/>
      <c r="I849" s="2"/>
      <c r="J849" s="2"/>
      <c r="K849" s="2"/>
      <c r="L849" s="2"/>
      <c r="M849" s="2"/>
      <c r="N849" s="2"/>
      <c r="O849" s="2"/>
      <c r="P849" s="2"/>
      <c r="Q849" s="2"/>
      <c r="R849" s="2"/>
      <c r="S849" s="2"/>
      <c r="T849" s="2"/>
      <c r="U849" s="2"/>
      <c r="V849" s="2"/>
      <c r="W849" s="2"/>
      <c r="X849" s="2"/>
      <c r="Y849" s="2"/>
      <c r="Z849" s="2"/>
      <c r="AA849" s="2"/>
      <c r="AB849" s="2"/>
    </row>
    <row r="850" spans="1:28" ht="13.5" customHeight="1">
      <c r="A850" s="2"/>
      <c r="B850" s="3"/>
      <c r="C850" s="3"/>
      <c r="D850" s="35"/>
      <c r="E850" s="35"/>
      <c r="F850" s="35"/>
      <c r="G850" s="35"/>
      <c r="H850" s="3"/>
      <c r="I850" s="2"/>
      <c r="J850" s="2"/>
      <c r="K850" s="2"/>
      <c r="L850" s="2"/>
      <c r="M850" s="2"/>
      <c r="N850" s="2"/>
      <c r="O850" s="2"/>
      <c r="P850" s="2"/>
      <c r="Q850" s="2"/>
      <c r="R850" s="2"/>
      <c r="S850" s="2"/>
      <c r="T850" s="2"/>
      <c r="U850" s="2"/>
      <c r="V850" s="2"/>
      <c r="W850" s="2"/>
      <c r="X850" s="2"/>
      <c r="Y850" s="2"/>
      <c r="Z850" s="2"/>
      <c r="AA850" s="2"/>
      <c r="AB850" s="2"/>
    </row>
    <row r="851" spans="1:28" ht="13.5" customHeight="1">
      <c r="A851" s="2"/>
      <c r="B851" s="3"/>
      <c r="C851" s="3"/>
      <c r="D851" s="35"/>
      <c r="E851" s="35"/>
      <c r="F851" s="35"/>
      <c r="G851" s="35"/>
      <c r="H851" s="3"/>
      <c r="I851" s="2"/>
      <c r="J851" s="2"/>
      <c r="K851" s="2"/>
      <c r="L851" s="2"/>
      <c r="M851" s="2"/>
      <c r="N851" s="2"/>
      <c r="O851" s="2"/>
      <c r="P851" s="2"/>
      <c r="Q851" s="2"/>
      <c r="R851" s="2"/>
      <c r="S851" s="2"/>
      <c r="T851" s="2"/>
      <c r="U851" s="2"/>
      <c r="V851" s="2"/>
      <c r="W851" s="2"/>
      <c r="X851" s="2"/>
      <c r="Y851" s="2"/>
      <c r="Z851" s="2"/>
      <c r="AA851" s="2"/>
      <c r="AB851" s="2"/>
    </row>
    <row r="852" spans="1:28" ht="13.5" customHeight="1">
      <c r="A852" s="2"/>
      <c r="B852" s="3"/>
      <c r="C852" s="3"/>
      <c r="D852" s="35"/>
      <c r="E852" s="35"/>
      <c r="F852" s="35"/>
      <c r="G852" s="35"/>
      <c r="H852" s="3"/>
      <c r="I852" s="2"/>
      <c r="J852" s="2"/>
      <c r="K852" s="2"/>
      <c r="L852" s="2"/>
      <c r="M852" s="2"/>
      <c r="N852" s="2"/>
      <c r="O852" s="2"/>
      <c r="P852" s="2"/>
      <c r="Q852" s="2"/>
      <c r="R852" s="2"/>
      <c r="S852" s="2"/>
      <c r="T852" s="2"/>
      <c r="U852" s="2"/>
      <c r="V852" s="2"/>
      <c r="W852" s="2"/>
      <c r="X852" s="2"/>
      <c r="Y852" s="2"/>
      <c r="Z852" s="2"/>
      <c r="AA852" s="2"/>
      <c r="AB852" s="2"/>
    </row>
    <row r="853" spans="1:28" ht="13.5" customHeight="1">
      <c r="A853" s="2"/>
      <c r="B853" s="3"/>
      <c r="C853" s="3"/>
      <c r="D853" s="35"/>
      <c r="E853" s="35"/>
      <c r="F853" s="35"/>
      <c r="G853" s="35"/>
      <c r="H853" s="3"/>
      <c r="I853" s="2"/>
      <c r="J853" s="2"/>
      <c r="K853" s="2"/>
      <c r="L853" s="2"/>
      <c r="M853" s="2"/>
      <c r="N853" s="2"/>
      <c r="O853" s="2"/>
      <c r="P853" s="2"/>
      <c r="Q853" s="2"/>
      <c r="R853" s="2"/>
      <c r="S853" s="2"/>
      <c r="T853" s="2"/>
      <c r="U853" s="2"/>
      <c r="V853" s="2"/>
      <c r="W853" s="2"/>
      <c r="X853" s="2"/>
      <c r="Y853" s="2"/>
      <c r="Z853" s="2"/>
      <c r="AA853" s="2"/>
      <c r="AB853" s="2"/>
    </row>
    <row r="854" spans="1:28" ht="13.5" customHeight="1">
      <c r="A854" s="2"/>
      <c r="B854" s="3"/>
      <c r="C854" s="3"/>
      <c r="D854" s="35"/>
      <c r="E854" s="35"/>
      <c r="F854" s="35"/>
      <c r="G854" s="35"/>
      <c r="H854" s="3"/>
      <c r="I854" s="2"/>
      <c r="J854" s="2"/>
      <c r="K854" s="2"/>
      <c r="L854" s="2"/>
      <c r="M854" s="2"/>
      <c r="N854" s="2"/>
      <c r="O854" s="2"/>
      <c r="P854" s="2"/>
      <c r="Q854" s="2"/>
      <c r="R854" s="2"/>
      <c r="S854" s="2"/>
      <c r="T854" s="2"/>
      <c r="U854" s="2"/>
      <c r="V854" s="2"/>
      <c r="W854" s="2"/>
      <c r="X854" s="2"/>
      <c r="Y854" s="2"/>
      <c r="Z854" s="2"/>
      <c r="AA854" s="2"/>
      <c r="AB854" s="2"/>
    </row>
    <row r="855" spans="1:28" ht="13.5" customHeight="1">
      <c r="A855" s="2"/>
      <c r="B855" s="3"/>
      <c r="C855" s="3"/>
      <c r="D855" s="35"/>
      <c r="E855" s="35"/>
      <c r="F855" s="35"/>
      <c r="G855" s="35"/>
      <c r="H855" s="3"/>
      <c r="I855" s="2"/>
      <c r="J855" s="2"/>
      <c r="K855" s="2"/>
      <c r="L855" s="2"/>
      <c r="M855" s="2"/>
      <c r="N855" s="2"/>
      <c r="O855" s="2"/>
      <c r="P855" s="2"/>
      <c r="Q855" s="2"/>
      <c r="R855" s="2"/>
      <c r="S855" s="2"/>
      <c r="T855" s="2"/>
      <c r="U855" s="2"/>
      <c r="V855" s="2"/>
      <c r="W855" s="2"/>
      <c r="X855" s="2"/>
      <c r="Y855" s="2"/>
      <c r="Z855" s="2"/>
      <c r="AA855" s="2"/>
      <c r="AB855" s="2"/>
    </row>
    <row r="856" spans="1:28" ht="13.5" customHeight="1">
      <c r="A856" s="2"/>
      <c r="B856" s="3"/>
      <c r="C856" s="3"/>
      <c r="D856" s="35"/>
      <c r="E856" s="35"/>
      <c r="F856" s="35"/>
      <c r="G856" s="35"/>
      <c r="H856" s="3"/>
      <c r="I856" s="2"/>
      <c r="J856" s="2"/>
      <c r="K856" s="2"/>
      <c r="L856" s="2"/>
      <c r="M856" s="2"/>
      <c r="N856" s="2"/>
      <c r="O856" s="2"/>
      <c r="P856" s="2"/>
      <c r="Q856" s="2"/>
      <c r="R856" s="2"/>
      <c r="S856" s="2"/>
      <c r="T856" s="2"/>
      <c r="U856" s="2"/>
      <c r="V856" s="2"/>
      <c r="W856" s="2"/>
      <c r="X856" s="2"/>
      <c r="Y856" s="2"/>
      <c r="Z856" s="2"/>
      <c r="AA856" s="2"/>
      <c r="AB856" s="2"/>
    </row>
    <row r="857" spans="1:28" ht="13.5" customHeight="1">
      <c r="A857" s="2"/>
      <c r="B857" s="3"/>
      <c r="C857" s="3"/>
      <c r="D857" s="35"/>
      <c r="E857" s="35"/>
      <c r="F857" s="35"/>
      <c r="G857" s="35"/>
      <c r="H857" s="3"/>
      <c r="I857" s="2"/>
      <c r="J857" s="2"/>
      <c r="K857" s="2"/>
      <c r="L857" s="2"/>
      <c r="M857" s="2"/>
      <c r="N857" s="2"/>
      <c r="O857" s="2"/>
      <c r="P857" s="2"/>
      <c r="Q857" s="2"/>
      <c r="R857" s="2"/>
      <c r="S857" s="2"/>
      <c r="T857" s="2"/>
      <c r="U857" s="2"/>
      <c r="V857" s="2"/>
      <c r="W857" s="2"/>
      <c r="X857" s="2"/>
      <c r="Y857" s="2"/>
      <c r="Z857" s="2"/>
      <c r="AA857" s="2"/>
      <c r="AB857" s="2"/>
    </row>
    <row r="858" spans="1:28" ht="13.5" customHeight="1">
      <c r="A858" s="2"/>
      <c r="B858" s="3"/>
      <c r="C858" s="3"/>
      <c r="D858" s="35"/>
      <c r="E858" s="35"/>
      <c r="F858" s="35"/>
      <c r="G858" s="35"/>
      <c r="H858" s="3"/>
      <c r="I858" s="2"/>
      <c r="J858" s="2"/>
      <c r="K858" s="2"/>
      <c r="L858" s="2"/>
      <c r="M858" s="2"/>
      <c r="N858" s="2"/>
      <c r="O858" s="2"/>
      <c r="P858" s="2"/>
      <c r="Q858" s="2"/>
      <c r="R858" s="2"/>
      <c r="S858" s="2"/>
      <c r="T858" s="2"/>
      <c r="U858" s="2"/>
      <c r="V858" s="2"/>
      <c r="W858" s="2"/>
      <c r="X858" s="2"/>
      <c r="Y858" s="2"/>
      <c r="Z858" s="2"/>
      <c r="AA858" s="2"/>
      <c r="AB858" s="2"/>
    </row>
    <row r="859" spans="1:28" ht="13.5" customHeight="1">
      <c r="A859" s="2"/>
      <c r="B859" s="3"/>
      <c r="C859" s="3"/>
      <c r="D859" s="35"/>
      <c r="E859" s="35"/>
      <c r="F859" s="35"/>
      <c r="G859" s="35"/>
      <c r="H859" s="3"/>
      <c r="I859" s="2"/>
      <c r="J859" s="2"/>
      <c r="K859" s="2"/>
      <c r="L859" s="2"/>
      <c r="M859" s="2"/>
      <c r="N859" s="2"/>
      <c r="O859" s="2"/>
      <c r="P859" s="2"/>
      <c r="Q859" s="2"/>
      <c r="R859" s="2"/>
      <c r="S859" s="2"/>
      <c r="T859" s="2"/>
      <c r="U859" s="2"/>
      <c r="V859" s="2"/>
      <c r="W859" s="2"/>
      <c r="X859" s="2"/>
      <c r="Y859" s="2"/>
      <c r="Z859" s="2"/>
      <c r="AA859" s="2"/>
      <c r="AB859" s="2"/>
    </row>
    <row r="860" spans="1:28" ht="13.5" customHeight="1">
      <c r="A860" s="2"/>
      <c r="B860" s="3"/>
      <c r="C860" s="3"/>
      <c r="D860" s="35"/>
      <c r="E860" s="35"/>
      <c r="F860" s="35"/>
      <c r="G860" s="35"/>
      <c r="H860" s="3"/>
      <c r="I860" s="2"/>
      <c r="J860" s="2"/>
      <c r="K860" s="2"/>
      <c r="L860" s="2"/>
      <c r="M860" s="2"/>
      <c r="N860" s="2"/>
      <c r="O860" s="2"/>
      <c r="P860" s="2"/>
      <c r="Q860" s="2"/>
      <c r="R860" s="2"/>
      <c r="S860" s="2"/>
      <c r="T860" s="2"/>
      <c r="U860" s="2"/>
      <c r="V860" s="2"/>
      <c r="W860" s="2"/>
      <c r="X860" s="2"/>
      <c r="Y860" s="2"/>
      <c r="Z860" s="2"/>
      <c r="AA860" s="2"/>
      <c r="AB860" s="2"/>
    </row>
    <row r="861" spans="1:28" ht="13.5" customHeight="1">
      <c r="A861" s="2"/>
      <c r="B861" s="3"/>
      <c r="C861" s="3"/>
      <c r="D861" s="35"/>
      <c r="E861" s="35"/>
      <c r="F861" s="35"/>
      <c r="G861" s="35"/>
      <c r="H861" s="3"/>
      <c r="I861" s="2"/>
      <c r="J861" s="2"/>
      <c r="K861" s="2"/>
      <c r="L861" s="2"/>
      <c r="M861" s="2"/>
      <c r="N861" s="2"/>
      <c r="O861" s="2"/>
      <c r="P861" s="2"/>
      <c r="Q861" s="2"/>
      <c r="R861" s="2"/>
      <c r="S861" s="2"/>
      <c r="T861" s="2"/>
      <c r="U861" s="2"/>
      <c r="V861" s="2"/>
      <c r="W861" s="2"/>
      <c r="X861" s="2"/>
      <c r="Y861" s="2"/>
      <c r="Z861" s="2"/>
      <c r="AA861" s="2"/>
      <c r="AB861" s="2"/>
    </row>
    <row r="862" spans="1:28" ht="13.5" customHeight="1">
      <c r="A862" s="2"/>
      <c r="B862" s="3"/>
      <c r="C862" s="3"/>
      <c r="D862" s="35"/>
      <c r="E862" s="35"/>
      <c r="F862" s="35"/>
      <c r="G862" s="35"/>
      <c r="H862" s="3"/>
      <c r="I862" s="2"/>
      <c r="J862" s="2"/>
      <c r="K862" s="2"/>
      <c r="L862" s="2"/>
      <c r="M862" s="2"/>
      <c r="N862" s="2"/>
      <c r="O862" s="2"/>
      <c r="P862" s="2"/>
      <c r="Q862" s="2"/>
      <c r="R862" s="2"/>
      <c r="S862" s="2"/>
      <c r="T862" s="2"/>
      <c r="U862" s="2"/>
      <c r="V862" s="2"/>
      <c r="W862" s="2"/>
      <c r="X862" s="2"/>
      <c r="Y862" s="2"/>
      <c r="Z862" s="2"/>
      <c r="AA862" s="2"/>
      <c r="AB862" s="2"/>
    </row>
    <row r="863" spans="1:28" ht="13.5" customHeight="1">
      <c r="A863" s="2"/>
      <c r="B863" s="3"/>
      <c r="C863" s="3"/>
      <c r="D863" s="35"/>
      <c r="E863" s="35"/>
      <c r="F863" s="35"/>
      <c r="G863" s="35"/>
      <c r="H863" s="3"/>
      <c r="I863" s="2"/>
      <c r="J863" s="2"/>
      <c r="K863" s="2"/>
      <c r="L863" s="2"/>
      <c r="M863" s="2"/>
      <c r="N863" s="2"/>
      <c r="O863" s="2"/>
      <c r="P863" s="2"/>
      <c r="Q863" s="2"/>
      <c r="R863" s="2"/>
      <c r="S863" s="2"/>
      <c r="T863" s="2"/>
      <c r="U863" s="2"/>
      <c r="V863" s="2"/>
      <c r="W863" s="2"/>
      <c r="X863" s="2"/>
      <c r="Y863" s="2"/>
      <c r="Z863" s="2"/>
      <c r="AA863" s="2"/>
      <c r="AB863" s="2"/>
    </row>
    <row r="864" spans="1:28" ht="13.5" customHeight="1">
      <c r="A864" s="2"/>
      <c r="B864" s="3"/>
      <c r="C864" s="3"/>
      <c r="D864" s="35"/>
      <c r="E864" s="35"/>
      <c r="F864" s="35"/>
      <c r="G864" s="35"/>
      <c r="H864" s="3"/>
      <c r="I864" s="2"/>
      <c r="J864" s="2"/>
      <c r="K864" s="2"/>
      <c r="L864" s="2"/>
      <c r="M864" s="2"/>
      <c r="N864" s="2"/>
      <c r="O864" s="2"/>
      <c r="P864" s="2"/>
      <c r="Q864" s="2"/>
      <c r="R864" s="2"/>
      <c r="S864" s="2"/>
      <c r="T864" s="2"/>
      <c r="U864" s="2"/>
      <c r="V864" s="2"/>
      <c r="W864" s="2"/>
      <c r="X864" s="2"/>
      <c r="Y864" s="2"/>
      <c r="Z864" s="2"/>
      <c r="AA864" s="2"/>
      <c r="AB864" s="2"/>
    </row>
    <row r="865" spans="1:28" ht="13.5" customHeight="1">
      <c r="A865" s="2"/>
      <c r="B865" s="3"/>
      <c r="C865" s="3"/>
      <c r="D865" s="35"/>
      <c r="E865" s="35"/>
      <c r="F865" s="35"/>
      <c r="G865" s="35"/>
      <c r="H865" s="3"/>
      <c r="I865" s="2"/>
      <c r="J865" s="2"/>
      <c r="K865" s="2"/>
      <c r="L865" s="2"/>
      <c r="M865" s="2"/>
      <c r="N865" s="2"/>
      <c r="O865" s="2"/>
      <c r="P865" s="2"/>
      <c r="Q865" s="2"/>
      <c r="R865" s="2"/>
      <c r="S865" s="2"/>
      <c r="T865" s="2"/>
      <c r="U865" s="2"/>
      <c r="V865" s="2"/>
      <c r="W865" s="2"/>
      <c r="X865" s="2"/>
      <c r="Y865" s="2"/>
      <c r="Z865" s="2"/>
      <c r="AA865" s="2"/>
      <c r="AB865" s="2"/>
    </row>
    <row r="866" spans="1:28" ht="13.5" customHeight="1">
      <c r="A866" s="2"/>
      <c r="B866" s="3"/>
      <c r="C866" s="3"/>
      <c r="D866" s="35"/>
      <c r="E866" s="35"/>
      <c r="F866" s="35"/>
      <c r="G866" s="35"/>
      <c r="H866" s="3"/>
      <c r="I866" s="2"/>
      <c r="J866" s="2"/>
      <c r="K866" s="2"/>
      <c r="L866" s="2"/>
      <c r="M866" s="2"/>
      <c r="N866" s="2"/>
      <c r="O866" s="2"/>
      <c r="P866" s="2"/>
      <c r="Q866" s="2"/>
      <c r="R866" s="2"/>
      <c r="S866" s="2"/>
      <c r="T866" s="2"/>
      <c r="U866" s="2"/>
      <c r="V866" s="2"/>
      <c r="W866" s="2"/>
      <c r="X866" s="2"/>
      <c r="Y866" s="2"/>
      <c r="Z866" s="2"/>
      <c r="AA866" s="2"/>
      <c r="AB866" s="2"/>
    </row>
    <row r="867" spans="1:28" ht="13.5" customHeight="1">
      <c r="A867" s="2"/>
      <c r="B867" s="3"/>
      <c r="C867" s="3"/>
      <c r="D867" s="35"/>
      <c r="E867" s="35"/>
      <c r="F867" s="35"/>
      <c r="G867" s="35"/>
      <c r="H867" s="3"/>
      <c r="I867" s="2"/>
      <c r="J867" s="2"/>
      <c r="K867" s="2"/>
      <c r="L867" s="2"/>
      <c r="M867" s="2"/>
      <c r="N867" s="2"/>
      <c r="O867" s="2"/>
      <c r="P867" s="2"/>
      <c r="Q867" s="2"/>
      <c r="R867" s="2"/>
      <c r="S867" s="2"/>
      <c r="T867" s="2"/>
      <c r="U867" s="2"/>
      <c r="V867" s="2"/>
      <c r="W867" s="2"/>
      <c r="X867" s="2"/>
      <c r="Y867" s="2"/>
      <c r="Z867" s="2"/>
      <c r="AA867" s="2"/>
      <c r="AB867" s="2"/>
    </row>
    <row r="868" spans="1:28" ht="13.5" customHeight="1">
      <c r="A868" s="2"/>
      <c r="B868" s="3"/>
      <c r="C868" s="3"/>
      <c r="D868" s="35"/>
      <c r="E868" s="35"/>
      <c r="F868" s="35"/>
      <c r="G868" s="35"/>
      <c r="H868" s="3"/>
      <c r="I868" s="2"/>
      <c r="J868" s="2"/>
      <c r="K868" s="2"/>
      <c r="L868" s="2"/>
      <c r="M868" s="2"/>
      <c r="N868" s="2"/>
      <c r="O868" s="2"/>
      <c r="P868" s="2"/>
      <c r="Q868" s="2"/>
      <c r="R868" s="2"/>
      <c r="S868" s="2"/>
      <c r="T868" s="2"/>
      <c r="U868" s="2"/>
      <c r="V868" s="2"/>
      <c r="W868" s="2"/>
      <c r="X868" s="2"/>
      <c r="Y868" s="2"/>
      <c r="Z868" s="2"/>
      <c r="AA868" s="2"/>
      <c r="AB868" s="2"/>
    </row>
    <row r="869" spans="1:28" ht="13.5" customHeight="1">
      <c r="A869" s="2"/>
      <c r="B869" s="3"/>
      <c r="C869" s="3"/>
      <c r="D869" s="35"/>
      <c r="E869" s="35"/>
      <c r="F869" s="35"/>
      <c r="G869" s="35"/>
      <c r="H869" s="3"/>
      <c r="I869" s="2"/>
      <c r="J869" s="2"/>
      <c r="K869" s="2"/>
      <c r="L869" s="2"/>
      <c r="M869" s="2"/>
      <c r="N869" s="2"/>
      <c r="O869" s="2"/>
      <c r="P869" s="2"/>
      <c r="Q869" s="2"/>
      <c r="R869" s="2"/>
      <c r="S869" s="2"/>
      <c r="T869" s="2"/>
      <c r="U869" s="2"/>
      <c r="V869" s="2"/>
      <c r="W869" s="2"/>
      <c r="X869" s="2"/>
      <c r="Y869" s="2"/>
      <c r="Z869" s="2"/>
      <c r="AA869" s="2"/>
      <c r="AB869" s="2"/>
    </row>
    <row r="870" spans="1:28" ht="13.5" customHeight="1">
      <c r="A870" s="2"/>
      <c r="B870" s="3"/>
      <c r="C870" s="3"/>
      <c r="D870" s="35"/>
      <c r="E870" s="35"/>
      <c r="F870" s="35"/>
      <c r="G870" s="35"/>
      <c r="H870" s="3"/>
      <c r="I870" s="2"/>
      <c r="J870" s="2"/>
      <c r="K870" s="2"/>
      <c r="L870" s="2"/>
      <c r="M870" s="2"/>
      <c r="N870" s="2"/>
      <c r="O870" s="2"/>
      <c r="P870" s="2"/>
      <c r="Q870" s="2"/>
      <c r="R870" s="2"/>
      <c r="S870" s="2"/>
      <c r="T870" s="2"/>
      <c r="U870" s="2"/>
      <c r="V870" s="2"/>
      <c r="W870" s="2"/>
      <c r="X870" s="2"/>
      <c r="Y870" s="2"/>
      <c r="Z870" s="2"/>
      <c r="AA870" s="2"/>
      <c r="AB870" s="2"/>
    </row>
    <row r="871" spans="1:28" ht="13.5" customHeight="1">
      <c r="A871" s="2"/>
      <c r="B871" s="3"/>
      <c r="C871" s="3"/>
      <c r="D871" s="35"/>
      <c r="E871" s="35"/>
      <c r="F871" s="35"/>
      <c r="G871" s="35"/>
      <c r="H871" s="3"/>
      <c r="I871" s="2"/>
      <c r="J871" s="2"/>
      <c r="K871" s="2"/>
      <c r="L871" s="2"/>
      <c r="M871" s="2"/>
      <c r="N871" s="2"/>
      <c r="O871" s="2"/>
      <c r="P871" s="2"/>
      <c r="Q871" s="2"/>
      <c r="R871" s="2"/>
      <c r="S871" s="2"/>
      <c r="T871" s="2"/>
      <c r="U871" s="2"/>
      <c r="V871" s="2"/>
      <c r="W871" s="2"/>
      <c r="X871" s="2"/>
      <c r="Y871" s="2"/>
      <c r="Z871" s="2"/>
      <c r="AA871" s="2"/>
      <c r="AB871" s="2"/>
    </row>
    <row r="872" spans="1:28" ht="13.5" customHeight="1">
      <c r="A872" s="2"/>
      <c r="B872" s="3"/>
      <c r="C872" s="3"/>
      <c r="D872" s="35"/>
      <c r="E872" s="35"/>
      <c r="F872" s="35"/>
      <c r="G872" s="35"/>
      <c r="H872" s="3"/>
      <c r="I872" s="2"/>
      <c r="J872" s="2"/>
      <c r="K872" s="2"/>
      <c r="L872" s="2"/>
      <c r="M872" s="2"/>
      <c r="N872" s="2"/>
      <c r="O872" s="2"/>
      <c r="P872" s="2"/>
      <c r="Q872" s="2"/>
      <c r="R872" s="2"/>
      <c r="S872" s="2"/>
      <c r="T872" s="2"/>
      <c r="U872" s="2"/>
      <c r="V872" s="2"/>
      <c r="W872" s="2"/>
      <c r="X872" s="2"/>
      <c r="Y872" s="2"/>
      <c r="Z872" s="2"/>
      <c r="AA872" s="2"/>
      <c r="AB872" s="2"/>
    </row>
    <row r="873" spans="1:28" ht="13.5" customHeight="1">
      <c r="A873" s="2"/>
      <c r="B873" s="3"/>
      <c r="C873" s="3"/>
      <c r="D873" s="35"/>
      <c r="E873" s="35"/>
      <c r="F873" s="35"/>
      <c r="G873" s="35"/>
      <c r="H873" s="3"/>
      <c r="I873" s="2"/>
      <c r="J873" s="2"/>
      <c r="K873" s="2"/>
      <c r="L873" s="2"/>
      <c r="M873" s="2"/>
      <c r="N873" s="2"/>
      <c r="O873" s="2"/>
      <c r="P873" s="2"/>
      <c r="Q873" s="2"/>
      <c r="R873" s="2"/>
      <c r="S873" s="2"/>
      <c r="T873" s="2"/>
      <c r="U873" s="2"/>
      <c r="V873" s="2"/>
      <c r="W873" s="2"/>
      <c r="X873" s="2"/>
      <c r="Y873" s="2"/>
      <c r="Z873" s="2"/>
      <c r="AA873" s="2"/>
      <c r="AB873" s="2"/>
    </row>
    <row r="874" spans="1:28" ht="13.5" customHeight="1">
      <c r="A874" s="2"/>
      <c r="B874" s="3"/>
      <c r="C874" s="3"/>
      <c r="D874" s="35"/>
      <c r="E874" s="35"/>
      <c r="F874" s="35"/>
      <c r="G874" s="35"/>
      <c r="H874" s="3"/>
      <c r="I874" s="2"/>
      <c r="J874" s="2"/>
      <c r="K874" s="2"/>
      <c r="L874" s="2"/>
      <c r="M874" s="2"/>
      <c r="N874" s="2"/>
      <c r="O874" s="2"/>
      <c r="P874" s="2"/>
      <c r="Q874" s="2"/>
      <c r="R874" s="2"/>
      <c r="S874" s="2"/>
      <c r="T874" s="2"/>
      <c r="U874" s="2"/>
      <c r="V874" s="2"/>
      <c r="W874" s="2"/>
      <c r="X874" s="2"/>
      <c r="Y874" s="2"/>
      <c r="Z874" s="2"/>
      <c r="AA874" s="2"/>
      <c r="AB874" s="2"/>
    </row>
    <row r="875" spans="1:28" ht="13.5" customHeight="1">
      <c r="A875" s="2"/>
      <c r="B875" s="3"/>
      <c r="C875" s="3"/>
      <c r="D875" s="35"/>
      <c r="E875" s="35"/>
      <c r="F875" s="35"/>
      <c r="G875" s="35"/>
      <c r="H875" s="3"/>
      <c r="I875" s="2"/>
      <c r="J875" s="2"/>
      <c r="K875" s="2"/>
      <c r="L875" s="2"/>
      <c r="M875" s="2"/>
      <c r="N875" s="2"/>
      <c r="O875" s="2"/>
      <c r="P875" s="2"/>
      <c r="Q875" s="2"/>
      <c r="R875" s="2"/>
      <c r="S875" s="2"/>
      <c r="T875" s="2"/>
      <c r="U875" s="2"/>
      <c r="V875" s="2"/>
      <c r="W875" s="2"/>
      <c r="X875" s="2"/>
      <c r="Y875" s="2"/>
      <c r="Z875" s="2"/>
      <c r="AA875" s="2"/>
      <c r="AB875" s="2"/>
    </row>
    <row r="876" spans="1:28" ht="13.5" customHeight="1">
      <c r="A876" s="2"/>
      <c r="B876" s="3"/>
      <c r="C876" s="3"/>
      <c r="D876" s="35"/>
      <c r="E876" s="35"/>
      <c r="F876" s="35"/>
      <c r="G876" s="35"/>
      <c r="H876" s="3"/>
      <c r="I876" s="2"/>
      <c r="J876" s="2"/>
      <c r="K876" s="2"/>
      <c r="L876" s="2"/>
      <c r="M876" s="2"/>
      <c r="N876" s="2"/>
      <c r="O876" s="2"/>
      <c r="P876" s="2"/>
      <c r="Q876" s="2"/>
      <c r="R876" s="2"/>
      <c r="S876" s="2"/>
      <c r="T876" s="2"/>
      <c r="U876" s="2"/>
      <c r="V876" s="2"/>
      <c r="W876" s="2"/>
      <c r="X876" s="2"/>
      <c r="Y876" s="2"/>
      <c r="Z876" s="2"/>
      <c r="AA876" s="2"/>
      <c r="AB876" s="2"/>
    </row>
    <row r="877" spans="1:28" ht="13.5" customHeight="1">
      <c r="A877" s="2"/>
      <c r="B877" s="3"/>
      <c r="C877" s="3"/>
      <c r="D877" s="35"/>
      <c r="E877" s="35"/>
      <c r="F877" s="35"/>
      <c r="G877" s="35"/>
      <c r="H877" s="3"/>
      <c r="I877" s="2"/>
      <c r="J877" s="2"/>
      <c r="K877" s="2"/>
      <c r="L877" s="2"/>
      <c r="M877" s="2"/>
      <c r="N877" s="2"/>
      <c r="O877" s="2"/>
      <c r="P877" s="2"/>
      <c r="Q877" s="2"/>
      <c r="R877" s="2"/>
      <c r="S877" s="2"/>
      <c r="T877" s="2"/>
      <c r="U877" s="2"/>
      <c r="V877" s="2"/>
      <c r="W877" s="2"/>
      <c r="X877" s="2"/>
      <c r="Y877" s="2"/>
      <c r="Z877" s="2"/>
      <c r="AA877" s="2"/>
      <c r="AB877" s="2"/>
    </row>
    <row r="878" spans="1:28" ht="13.5" customHeight="1">
      <c r="A878" s="2"/>
      <c r="B878" s="3"/>
      <c r="C878" s="3"/>
      <c r="D878" s="35"/>
      <c r="E878" s="35"/>
      <c r="F878" s="35"/>
      <c r="G878" s="35"/>
      <c r="H878" s="3"/>
      <c r="I878" s="2"/>
      <c r="J878" s="2"/>
      <c r="K878" s="2"/>
      <c r="L878" s="2"/>
      <c r="M878" s="2"/>
      <c r="N878" s="2"/>
      <c r="O878" s="2"/>
      <c r="P878" s="2"/>
      <c r="Q878" s="2"/>
      <c r="R878" s="2"/>
      <c r="S878" s="2"/>
      <c r="T878" s="2"/>
      <c r="U878" s="2"/>
      <c r="V878" s="2"/>
      <c r="W878" s="2"/>
      <c r="X878" s="2"/>
      <c r="Y878" s="2"/>
      <c r="Z878" s="2"/>
      <c r="AA878" s="2"/>
      <c r="AB878" s="2"/>
    </row>
    <row r="879" spans="1:28" ht="13.5" customHeight="1">
      <c r="A879" s="2"/>
      <c r="B879" s="3"/>
      <c r="C879" s="3"/>
      <c r="D879" s="35"/>
      <c r="E879" s="35"/>
      <c r="F879" s="35"/>
      <c r="G879" s="35"/>
      <c r="H879" s="3"/>
      <c r="I879" s="2"/>
      <c r="J879" s="2"/>
      <c r="K879" s="2"/>
      <c r="L879" s="2"/>
      <c r="M879" s="2"/>
      <c r="N879" s="2"/>
      <c r="O879" s="2"/>
      <c r="P879" s="2"/>
      <c r="Q879" s="2"/>
      <c r="R879" s="2"/>
      <c r="S879" s="2"/>
      <c r="T879" s="2"/>
      <c r="U879" s="2"/>
      <c r="V879" s="2"/>
      <c r="W879" s="2"/>
      <c r="X879" s="2"/>
      <c r="Y879" s="2"/>
      <c r="Z879" s="2"/>
      <c r="AA879" s="2"/>
      <c r="AB879" s="2"/>
    </row>
    <row r="880" spans="1:28" ht="13.5" customHeight="1">
      <c r="A880" s="2"/>
      <c r="B880" s="3"/>
      <c r="C880" s="3"/>
      <c r="D880" s="35"/>
      <c r="E880" s="35"/>
      <c r="F880" s="35"/>
      <c r="G880" s="35"/>
      <c r="H880" s="3"/>
      <c r="I880" s="2"/>
      <c r="J880" s="2"/>
      <c r="K880" s="2"/>
      <c r="L880" s="2"/>
      <c r="M880" s="2"/>
      <c r="N880" s="2"/>
      <c r="O880" s="2"/>
      <c r="P880" s="2"/>
      <c r="Q880" s="2"/>
      <c r="R880" s="2"/>
      <c r="S880" s="2"/>
      <c r="T880" s="2"/>
      <c r="U880" s="2"/>
      <c r="V880" s="2"/>
      <c r="W880" s="2"/>
      <c r="X880" s="2"/>
      <c r="Y880" s="2"/>
      <c r="Z880" s="2"/>
      <c r="AA880" s="2"/>
      <c r="AB880" s="2"/>
    </row>
    <row r="881" spans="1:28" ht="13.5" customHeight="1">
      <c r="A881" s="2"/>
      <c r="B881" s="3"/>
      <c r="C881" s="3"/>
      <c r="D881" s="35"/>
      <c r="E881" s="35"/>
      <c r="F881" s="35"/>
      <c r="G881" s="35"/>
      <c r="H881" s="3"/>
      <c r="I881" s="2"/>
      <c r="J881" s="2"/>
      <c r="K881" s="2"/>
      <c r="L881" s="2"/>
      <c r="M881" s="2"/>
      <c r="N881" s="2"/>
      <c r="O881" s="2"/>
      <c r="P881" s="2"/>
      <c r="Q881" s="2"/>
      <c r="R881" s="2"/>
      <c r="S881" s="2"/>
      <c r="T881" s="2"/>
      <c r="U881" s="2"/>
      <c r="V881" s="2"/>
      <c r="W881" s="2"/>
      <c r="X881" s="2"/>
      <c r="Y881" s="2"/>
      <c r="Z881" s="2"/>
      <c r="AA881" s="2"/>
      <c r="AB881" s="2"/>
    </row>
    <row r="882" spans="1:28" ht="13.5" customHeight="1">
      <c r="A882" s="2"/>
      <c r="B882" s="3"/>
      <c r="C882" s="3"/>
      <c r="D882" s="35"/>
      <c r="E882" s="35"/>
      <c r="F882" s="35"/>
      <c r="G882" s="35"/>
      <c r="H882" s="3"/>
      <c r="I882" s="2"/>
      <c r="J882" s="2"/>
      <c r="K882" s="2"/>
      <c r="L882" s="2"/>
      <c r="M882" s="2"/>
      <c r="N882" s="2"/>
      <c r="O882" s="2"/>
      <c r="P882" s="2"/>
      <c r="Q882" s="2"/>
      <c r="R882" s="2"/>
      <c r="S882" s="2"/>
      <c r="T882" s="2"/>
      <c r="U882" s="2"/>
      <c r="V882" s="2"/>
      <c r="W882" s="2"/>
      <c r="X882" s="2"/>
      <c r="Y882" s="2"/>
      <c r="Z882" s="2"/>
      <c r="AA882" s="2"/>
      <c r="AB882" s="2"/>
    </row>
    <row r="883" spans="1:28" ht="13.5" customHeight="1">
      <c r="A883" s="2"/>
      <c r="B883" s="3"/>
      <c r="C883" s="3"/>
      <c r="D883" s="35"/>
      <c r="E883" s="35"/>
      <c r="F883" s="35"/>
      <c r="G883" s="35"/>
      <c r="H883" s="3"/>
      <c r="I883" s="2"/>
      <c r="J883" s="2"/>
      <c r="K883" s="2"/>
      <c r="L883" s="2"/>
      <c r="M883" s="2"/>
      <c r="N883" s="2"/>
      <c r="O883" s="2"/>
      <c r="P883" s="2"/>
      <c r="Q883" s="2"/>
      <c r="R883" s="2"/>
      <c r="S883" s="2"/>
      <c r="T883" s="2"/>
      <c r="U883" s="2"/>
      <c r="V883" s="2"/>
      <c r="W883" s="2"/>
      <c r="X883" s="2"/>
      <c r="Y883" s="2"/>
      <c r="Z883" s="2"/>
      <c r="AA883" s="2"/>
      <c r="AB883" s="2"/>
    </row>
    <row r="884" spans="1:28" ht="13.5" customHeight="1">
      <c r="A884" s="2"/>
      <c r="B884" s="3"/>
      <c r="C884" s="3"/>
      <c r="D884" s="35"/>
      <c r="E884" s="35"/>
      <c r="F884" s="35"/>
      <c r="G884" s="35"/>
      <c r="H884" s="3"/>
      <c r="I884" s="2"/>
      <c r="J884" s="2"/>
      <c r="K884" s="2"/>
      <c r="L884" s="2"/>
      <c r="M884" s="2"/>
      <c r="N884" s="2"/>
      <c r="O884" s="2"/>
      <c r="P884" s="2"/>
      <c r="Q884" s="2"/>
      <c r="R884" s="2"/>
      <c r="S884" s="2"/>
      <c r="T884" s="2"/>
      <c r="U884" s="2"/>
      <c r="V884" s="2"/>
      <c r="W884" s="2"/>
      <c r="X884" s="2"/>
      <c r="Y884" s="2"/>
      <c r="Z884" s="2"/>
      <c r="AA884" s="2"/>
      <c r="AB884" s="2"/>
    </row>
    <row r="885" spans="1:28" ht="13.5" customHeight="1">
      <c r="A885" s="2"/>
      <c r="B885" s="3"/>
      <c r="C885" s="3"/>
      <c r="D885" s="35"/>
      <c r="E885" s="35"/>
      <c r="F885" s="35"/>
      <c r="G885" s="35"/>
      <c r="H885" s="3"/>
      <c r="I885" s="2"/>
      <c r="J885" s="2"/>
      <c r="K885" s="2"/>
      <c r="L885" s="2"/>
      <c r="M885" s="2"/>
      <c r="N885" s="2"/>
      <c r="O885" s="2"/>
      <c r="P885" s="2"/>
      <c r="Q885" s="2"/>
      <c r="R885" s="2"/>
      <c r="S885" s="2"/>
      <c r="T885" s="2"/>
      <c r="U885" s="2"/>
      <c r="V885" s="2"/>
      <c r="W885" s="2"/>
      <c r="X885" s="2"/>
      <c r="Y885" s="2"/>
      <c r="Z885" s="2"/>
      <c r="AA885" s="2"/>
      <c r="AB885" s="2"/>
    </row>
    <row r="886" spans="1:28" ht="13.5" customHeight="1">
      <c r="A886" s="2"/>
      <c r="B886" s="3"/>
      <c r="C886" s="3"/>
      <c r="D886" s="35"/>
      <c r="E886" s="35"/>
      <c r="F886" s="35"/>
      <c r="G886" s="35"/>
      <c r="H886" s="3"/>
      <c r="I886" s="2"/>
      <c r="J886" s="2"/>
      <c r="K886" s="2"/>
      <c r="L886" s="2"/>
      <c r="M886" s="2"/>
      <c r="N886" s="2"/>
      <c r="O886" s="2"/>
      <c r="P886" s="2"/>
      <c r="Q886" s="2"/>
      <c r="R886" s="2"/>
      <c r="S886" s="2"/>
      <c r="T886" s="2"/>
      <c r="U886" s="2"/>
      <c r="V886" s="2"/>
      <c r="W886" s="2"/>
      <c r="X886" s="2"/>
      <c r="Y886" s="2"/>
      <c r="Z886" s="2"/>
      <c r="AA886" s="2"/>
      <c r="AB886" s="2"/>
    </row>
    <row r="887" spans="1:28" ht="13.5" customHeight="1">
      <c r="A887" s="2"/>
      <c r="B887" s="3"/>
      <c r="C887" s="3"/>
      <c r="D887" s="35"/>
      <c r="E887" s="35"/>
      <c r="F887" s="35"/>
      <c r="G887" s="35"/>
      <c r="H887" s="3"/>
      <c r="I887" s="2"/>
      <c r="J887" s="2"/>
      <c r="K887" s="2"/>
      <c r="L887" s="2"/>
      <c r="M887" s="2"/>
      <c r="N887" s="2"/>
      <c r="O887" s="2"/>
      <c r="P887" s="2"/>
      <c r="Q887" s="2"/>
      <c r="R887" s="2"/>
      <c r="S887" s="2"/>
      <c r="T887" s="2"/>
      <c r="U887" s="2"/>
      <c r="V887" s="2"/>
      <c r="W887" s="2"/>
      <c r="X887" s="2"/>
      <c r="Y887" s="2"/>
      <c r="Z887" s="2"/>
      <c r="AA887" s="2"/>
      <c r="AB887" s="2"/>
    </row>
    <row r="888" spans="1:28" ht="13.5" customHeight="1">
      <c r="A888" s="2"/>
      <c r="B888" s="3"/>
      <c r="C888" s="3"/>
      <c r="D888" s="35"/>
      <c r="E888" s="35"/>
      <c r="F888" s="35"/>
      <c r="G888" s="35"/>
      <c r="H888" s="3"/>
      <c r="I888" s="2"/>
      <c r="J888" s="2"/>
      <c r="K888" s="2"/>
      <c r="L888" s="2"/>
      <c r="M888" s="2"/>
      <c r="N888" s="2"/>
      <c r="O888" s="2"/>
      <c r="P888" s="2"/>
      <c r="Q888" s="2"/>
      <c r="R888" s="2"/>
      <c r="S888" s="2"/>
      <c r="T888" s="2"/>
      <c r="U888" s="2"/>
      <c r="V888" s="2"/>
      <c r="W888" s="2"/>
      <c r="X888" s="2"/>
      <c r="Y888" s="2"/>
      <c r="Z888" s="2"/>
      <c r="AA888" s="2"/>
      <c r="AB888" s="2"/>
    </row>
    <row r="889" spans="1:28" ht="13.5" customHeight="1">
      <c r="A889" s="2"/>
      <c r="B889" s="3"/>
      <c r="C889" s="3"/>
      <c r="D889" s="35"/>
      <c r="E889" s="35"/>
      <c r="F889" s="35"/>
      <c r="G889" s="35"/>
      <c r="H889" s="3"/>
      <c r="I889" s="2"/>
      <c r="J889" s="2"/>
      <c r="K889" s="2"/>
      <c r="L889" s="2"/>
      <c r="M889" s="2"/>
      <c r="N889" s="2"/>
      <c r="O889" s="2"/>
      <c r="P889" s="2"/>
      <c r="Q889" s="2"/>
      <c r="R889" s="2"/>
      <c r="S889" s="2"/>
      <c r="T889" s="2"/>
      <c r="U889" s="2"/>
      <c r="V889" s="2"/>
      <c r="W889" s="2"/>
      <c r="X889" s="2"/>
      <c r="Y889" s="2"/>
      <c r="Z889" s="2"/>
      <c r="AA889" s="2"/>
      <c r="AB889" s="2"/>
    </row>
    <row r="890" spans="1:28" ht="13.5" customHeight="1">
      <c r="A890" s="2"/>
      <c r="B890" s="3"/>
      <c r="C890" s="3"/>
      <c r="D890" s="35"/>
      <c r="E890" s="35"/>
      <c r="F890" s="35"/>
      <c r="G890" s="35"/>
      <c r="H890" s="3"/>
      <c r="I890" s="2"/>
      <c r="J890" s="2"/>
      <c r="K890" s="2"/>
      <c r="L890" s="2"/>
      <c r="M890" s="2"/>
      <c r="N890" s="2"/>
      <c r="O890" s="2"/>
      <c r="P890" s="2"/>
      <c r="Q890" s="2"/>
      <c r="R890" s="2"/>
      <c r="S890" s="2"/>
      <c r="T890" s="2"/>
      <c r="U890" s="2"/>
      <c r="V890" s="2"/>
      <c r="W890" s="2"/>
      <c r="X890" s="2"/>
      <c r="Y890" s="2"/>
      <c r="Z890" s="2"/>
      <c r="AA890" s="2"/>
      <c r="AB890" s="2"/>
    </row>
    <row r="891" spans="1:28" ht="13.5" customHeight="1">
      <c r="A891" s="2"/>
      <c r="B891" s="3"/>
      <c r="C891" s="3"/>
      <c r="D891" s="35"/>
      <c r="E891" s="35"/>
      <c r="F891" s="35"/>
      <c r="G891" s="35"/>
      <c r="H891" s="3"/>
      <c r="I891" s="2"/>
      <c r="J891" s="2"/>
      <c r="K891" s="2"/>
      <c r="L891" s="2"/>
      <c r="M891" s="2"/>
      <c r="N891" s="2"/>
      <c r="O891" s="2"/>
      <c r="P891" s="2"/>
      <c r="Q891" s="2"/>
      <c r="R891" s="2"/>
      <c r="S891" s="2"/>
      <c r="T891" s="2"/>
      <c r="U891" s="2"/>
      <c r="V891" s="2"/>
      <c r="W891" s="2"/>
      <c r="X891" s="2"/>
      <c r="Y891" s="2"/>
      <c r="Z891" s="2"/>
      <c r="AA891" s="2"/>
      <c r="AB891" s="2"/>
    </row>
    <row r="892" spans="1:28" ht="13.5" customHeight="1">
      <c r="A892" s="2"/>
      <c r="B892" s="3"/>
      <c r="C892" s="3"/>
      <c r="D892" s="35"/>
      <c r="E892" s="35"/>
      <c r="F892" s="35"/>
      <c r="G892" s="35"/>
      <c r="H892" s="3"/>
      <c r="I892" s="2"/>
      <c r="J892" s="2"/>
      <c r="K892" s="2"/>
      <c r="L892" s="2"/>
      <c r="M892" s="2"/>
      <c r="N892" s="2"/>
      <c r="O892" s="2"/>
      <c r="P892" s="2"/>
      <c r="Q892" s="2"/>
      <c r="R892" s="2"/>
      <c r="S892" s="2"/>
      <c r="T892" s="2"/>
      <c r="U892" s="2"/>
      <c r="V892" s="2"/>
      <c r="W892" s="2"/>
      <c r="X892" s="2"/>
      <c r="Y892" s="2"/>
      <c r="Z892" s="2"/>
      <c r="AA892" s="2"/>
      <c r="AB892" s="2"/>
    </row>
    <row r="893" spans="1:28" ht="13.5" customHeight="1">
      <c r="A893" s="2"/>
      <c r="B893" s="3"/>
      <c r="C893" s="3"/>
      <c r="D893" s="35"/>
      <c r="E893" s="35"/>
      <c r="F893" s="35"/>
      <c r="G893" s="35"/>
      <c r="H893" s="3"/>
      <c r="I893" s="2"/>
      <c r="J893" s="2"/>
      <c r="K893" s="2"/>
      <c r="L893" s="2"/>
      <c r="M893" s="2"/>
      <c r="N893" s="2"/>
      <c r="O893" s="2"/>
      <c r="P893" s="2"/>
      <c r="Q893" s="2"/>
      <c r="R893" s="2"/>
      <c r="S893" s="2"/>
      <c r="T893" s="2"/>
      <c r="U893" s="2"/>
      <c r="V893" s="2"/>
      <c r="W893" s="2"/>
      <c r="X893" s="2"/>
      <c r="Y893" s="2"/>
      <c r="Z893" s="2"/>
      <c r="AA893" s="2"/>
      <c r="AB893" s="2"/>
    </row>
    <row r="894" spans="1:28" ht="13.5" customHeight="1">
      <c r="A894" s="2"/>
      <c r="B894" s="3"/>
      <c r="C894" s="3"/>
      <c r="D894" s="35"/>
      <c r="E894" s="35"/>
      <c r="F894" s="35"/>
      <c r="G894" s="35"/>
      <c r="H894" s="3"/>
      <c r="I894" s="2"/>
      <c r="J894" s="2"/>
      <c r="K894" s="2"/>
      <c r="L894" s="2"/>
      <c r="M894" s="2"/>
      <c r="N894" s="2"/>
      <c r="O894" s="2"/>
      <c r="P894" s="2"/>
      <c r="Q894" s="2"/>
      <c r="R894" s="2"/>
      <c r="S894" s="2"/>
      <c r="T894" s="2"/>
      <c r="U894" s="2"/>
      <c r="V894" s="2"/>
      <c r="W894" s="2"/>
      <c r="X894" s="2"/>
      <c r="Y894" s="2"/>
      <c r="Z894" s="2"/>
      <c r="AA894" s="2"/>
      <c r="AB894" s="2"/>
    </row>
    <row r="895" spans="1:28" ht="13.5" customHeight="1">
      <c r="A895" s="2"/>
      <c r="B895" s="3"/>
      <c r="C895" s="3"/>
      <c r="D895" s="35"/>
      <c r="E895" s="35"/>
      <c r="F895" s="35"/>
      <c r="G895" s="35"/>
      <c r="H895" s="3"/>
      <c r="I895" s="2"/>
      <c r="J895" s="2"/>
      <c r="K895" s="2"/>
      <c r="L895" s="2"/>
      <c r="M895" s="2"/>
      <c r="N895" s="2"/>
      <c r="O895" s="2"/>
      <c r="P895" s="2"/>
      <c r="Q895" s="2"/>
      <c r="R895" s="2"/>
      <c r="S895" s="2"/>
      <c r="T895" s="2"/>
      <c r="U895" s="2"/>
      <c r="V895" s="2"/>
      <c r="W895" s="2"/>
      <c r="X895" s="2"/>
      <c r="Y895" s="2"/>
      <c r="Z895" s="2"/>
      <c r="AA895" s="2"/>
      <c r="AB895" s="2"/>
    </row>
    <row r="896" spans="1:28" ht="13.5" customHeight="1">
      <c r="A896" s="2"/>
      <c r="B896" s="3"/>
      <c r="C896" s="3"/>
      <c r="D896" s="35"/>
      <c r="E896" s="35"/>
      <c r="F896" s="35"/>
      <c r="G896" s="35"/>
      <c r="H896" s="3"/>
      <c r="I896" s="2"/>
      <c r="J896" s="2"/>
      <c r="K896" s="2"/>
      <c r="L896" s="2"/>
      <c r="M896" s="2"/>
      <c r="N896" s="2"/>
      <c r="O896" s="2"/>
      <c r="P896" s="2"/>
      <c r="Q896" s="2"/>
      <c r="R896" s="2"/>
      <c r="S896" s="2"/>
      <c r="T896" s="2"/>
      <c r="U896" s="2"/>
      <c r="V896" s="2"/>
      <c r="W896" s="2"/>
      <c r="X896" s="2"/>
      <c r="Y896" s="2"/>
      <c r="Z896" s="2"/>
      <c r="AA896" s="2"/>
      <c r="AB896" s="2"/>
    </row>
    <row r="897" spans="1:28" ht="13.5" customHeight="1">
      <c r="A897" s="2"/>
      <c r="B897" s="3"/>
      <c r="C897" s="3"/>
      <c r="D897" s="35"/>
      <c r="E897" s="35"/>
      <c r="F897" s="35"/>
      <c r="G897" s="35"/>
      <c r="H897" s="3"/>
      <c r="I897" s="2"/>
      <c r="J897" s="2"/>
      <c r="K897" s="2"/>
      <c r="L897" s="2"/>
      <c r="M897" s="2"/>
      <c r="N897" s="2"/>
      <c r="O897" s="2"/>
      <c r="P897" s="2"/>
      <c r="Q897" s="2"/>
      <c r="R897" s="2"/>
      <c r="S897" s="2"/>
      <c r="T897" s="2"/>
      <c r="U897" s="2"/>
      <c r="V897" s="2"/>
      <c r="W897" s="2"/>
      <c r="X897" s="2"/>
      <c r="Y897" s="2"/>
      <c r="Z897" s="2"/>
      <c r="AA897" s="2"/>
      <c r="AB897" s="2"/>
    </row>
    <row r="898" spans="1:28" ht="13.5" customHeight="1">
      <c r="A898" s="2"/>
      <c r="B898" s="3"/>
      <c r="C898" s="3"/>
      <c r="D898" s="35"/>
      <c r="E898" s="35"/>
      <c r="F898" s="35"/>
      <c r="G898" s="35"/>
      <c r="H898" s="3"/>
      <c r="I898" s="2"/>
      <c r="J898" s="2"/>
      <c r="K898" s="2"/>
      <c r="L898" s="2"/>
      <c r="M898" s="2"/>
      <c r="N898" s="2"/>
      <c r="O898" s="2"/>
      <c r="P898" s="2"/>
      <c r="Q898" s="2"/>
      <c r="R898" s="2"/>
      <c r="S898" s="2"/>
      <c r="T898" s="2"/>
      <c r="U898" s="2"/>
      <c r="V898" s="2"/>
      <c r="W898" s="2"/>
      <c r="X898" s="2"/>
      <c r="Y898" s="2"/>
      <c r="Z898" s="2"/>
      <c r="AA898" s="2"/>
      <c r="AB898" s="2"/>
    </row>
    <row r="899" spans="1:28" ht="13.5" customHeight="1">
      <c r="A899" s="2"/>
      <c r="B899" s="3"/>
      <c r="C899" s="3"/>
      <c r="D899" s="35"/>
      <c r="E899" s="35"/>
      <c r="F899" s="35"/>
      <c r="G899" s="35"/>
      <c r="H899" s="3"/>
      <c r="I899" s="2"/>
      <c r="J899" s="2"/>
      <c r="K899" s="2"/>
      <c r="L899" s="2"/>
      <c r="M899" s="2"/>
      <c r="N899" s="2"/>
      <c r="O899" s="2"/>
      <c r="P899" s="2"/>
      <c r="Q899" s="2"/>
      <c r="R899" s="2"/>
      <c r="S899" s="2"/>
      <c r="T899" s="2"/>
      <c r="U899" s="2"/>
      <c r="V899" s="2"/>
      <c r="W899" s="2"/>
      <c r="X899" s="2"/>
      <c r="Y899" s="2"/>
      <c r="Z899" s="2"/>
      <c r="AA899" s="2"/>
      <c r="AB899" s="2"/>
    </row>
    <row r="900" spans="1:28" ht="13.5" customHeight="1">
      <c r="A900" s="2"/>
      <c r="B900" s="3"/>
      <c r="C900" s="3"/>
      <c r="D900" s="35"/>
      <c r="E900" s="35"/>
      <c r="F900" s="35"/>
      <c r="G900" s="35"/>
      <c r="H900" s="3"/>
      <c r="I900" s="2"/>
      <c r="J900" s="2"/>
      <c r="K900" s="2"/>
      <c r="L900" s="2"/>
      <c r="M900" s="2"/>
      <c r="N900" s="2"/>
      <c r="O900" s="2"/>
      <c r="P900" s="2"/>
      <c r="Q900" s="2"/>
      <c r="R900" s="2"/>
      <c r="S900" s="2"/>
      <c r="T900" s="2"/>
      <c r="U900" s="2"/>
      <c r="V900" s="2"/>
      <c r="W900" s="2"/>
      <c r="X900" s="2"/>
      <c r="Y900" s="2"/>
      <c r="Z900" s="2"/>
      <c r="AA900" s="2"/>
      <c r="AB900" s="2"/>
    </row>
    <row r="901" spans="1:28" ht="13.5" customHeight="1">
      <c r="A901" s="2"/>
      <c r="B901" s="3"/>
      <c r="C901" s="3"/>
      <c r="D901" s="35"/>
      <c r="E901" s="35"/>
      <c r="F901" s="35"/>
      <c r="G901" s="35"/>
      <c r="H901" s="3"/>
      <c r="I901" s="2"/>
      <c r="J901" s="2"/>
      <c r="K901" s="2"/>
      <c r="L901" s="2"/>
      <c r="M901" s="2"/>
      <c r="N901" s="2"/>
      <c r="O901" s="2"/>
      <c r="P901" s="2"/>
      <c r="Q901" s="2"/>
      <c r="R901" s="2"/>
      <c r="S901" s="2"/>
      <c r="T901" s="2"/>
      <c r="U901" s="2"/>
      <c r="V901" s="2"/>
      <c r="W901" s="2"/>
      <c r="X901" s="2"/>
      <c r="Y901" s="2"/>
      <c r="Z901" s="2"/>
      <c r="AA901" s="2"/>
      <c r="AB901" s="2"/>
    </row>
    <row r="902" spans="1:28" ht="13.5" customHeight="1">
      <c r="A902" s="2"/>
      <c r="B902" s="3"/>
      <c r="C902" s="3"/>
      <c r="D902" s="35"/>
      <c r="E902" s="35"/>
      <c r="F902" s="35"/>
      <c r="G902" s="35"/>
      <c r="H902" s="3"/>
      <c r="I902" s="2"/>
      <c r="J902" s="2"/>
      <c r="K902" s="2"/>
      <c r="L902" s="2"/>
      <c r="M902" s="2"/>
      <c r="N902" s="2"/>
      <c r="O902" s="2"/>
      <c r="P902" s="2"/>
      <c r="Q902" s="2"/>
      <c r="R902" s="2"/>
      <c r="S902" s="2"/>
      <c r="T902" s="2"/>
      <c r="U902" s="2"/>
      <c r="V902" s="2"/>
      <c r="W902" s="2"/>
      <c r="X902" s="2"/>
      <c r="Y902" s="2"/>
      <c r="Z902" s="2"/>
      <c r="AA902" s="2"/>
      <c r="AB902" s="2"/>
    </row>
    <row r="903" spans="1:28" ht="13.5" customHeight="1">
      <c r="A903" s="2"/>
      <c r="B903" s="3"/>
      <c r="C903" s="3"/>
      <c r="D903" s="35"/>
      <c r="E903" s="35"/>
      <c r="F903" s="35"/>
      <c r="G903" s="35"/>
      <c r="H903" s="3"/>
      <c r="I903" s="2"/>
      <c r="J903" s="2"/>
      <c r="K903" s="2"/>
      <c r="L903" s="2"/>
      <c r="M903" s="2"/>
      <c r="N903" s="2"/>
      <c r="O903" s="2"/>
      <c r="P903" s="2"/>
      <c r="Q903" s="2"/>
      <c r="R903" s="2"/>
      <c r="S903" s="2"/>
      <c r="T903" s="2"/>
      <c r="U903" s="2"/>
      <c r="V903" s="2"/>
      <c r="W903" s="2"/>
      <c r="X903" s="2"/>
      <c r="Y903" s="2"/>
      <c r="Z903" s="2"/>
      <c r="AA903" s="2"/>
      <c r="AB903" s="2"/>
    </row>
    <row r="904" spans="1:28" ht="13.5" customHeight="1">
      <c r="A904" s="2"/>
      <c r="B904" s="3"/>
      <c r="C904" s="3"/>
      <c r="D904" s="35"/>
      <c r="E904" s="35"/>
      <c r="F904" s="35"/>
      <c r="G904" s="35"/>
      <c r="H904" s="3"/>
      <c r="I904" s="2"/>
      <c r="J904" s="2"/>
      <c r="K904" s="2"/>
      <c r="L904" s="2"/>
      <c r="M904" s="2"/>
      <c r="N904" s="2"/>
      <c r="O904" s="2"/>
      <c r="P904" s="2"/>
      <c r="Q904" s="2"/>
      <c r="R904" s="2"/>
      <c r="S904" s="2"/>
      <c r="T904" s="2"/>
      <c r="U904" s="2"/>
      <c r="V904" s="2"/>
      <c r="W904" s="2"/>
      <c r="X904" s="2"/>
      <c r="Y904" s="2"/>
      <c r="Z904" s="2"/>
      <c r="AA904" s="2"/>
      <c r="AB904" s="2"/>
    </row>
    <row r="905" spans="1:28" ht="13.5" customHeight="1">
      <c r="A905" s="2"/>
      <c r="B905" s="3"/>
      <c r="C905" s="3"/>
      <c r="D905" s="35"/>
      <c r="E905" s="35"/>
      <c r="F905" s="35"/>
      <c r="G905" s="35"/>
      <c r="H905" s="3"/>
      <c r="I905" s="2"/>
      <c r="J905" s="2"/>
      <c r="K905" s="2"/>
      <c r="L905" s="2"/>
      <c r="M905" s="2"/>
      <c r="N905" s="2"/>
      <c r="O905" s="2"/>
      <c r="P905" s="2"/>
      <c r="Q905" s="2"/>
      <c r="R905" s="2"/>
      <c r="S905" s="2"/>
      <c r="T905" s="2"/>
      <c r="U905" s="2"/>
      <c r="V905" s="2"/>
      <c r="W905" s="2"/>
      <c r="X905" s="2"/>
      <c r="Y905" s="2"/>
      <c r="Z905" s="2"/>
      <c r="AA905" s="2"/>
      <c r="AB905" s="2"/>
    </row>
    <row r="906" spans="1:28" ht="13.5" customHeight="1">
      <c r="A906" s="2"/>
      <c r="B906" s="3"/>
      <c r="C906" s="3"/>
      <c r="D906" s="35"/>
      <c r="E906" s="35"/>
      <c r="F906" s="35"/>
      <c r="G906" s="35"/>
      <c r="H906" s="3"/>
      <c r="I906" s="2"/>
      <c r="J906" s="2"/>
      <c r="K906" s="2"/>
      <c r="L906" s="2"/>
      <c r="M906" s="2"/>
      <c r="N906" s="2"/>
      <c r="O906" s="2"/>
      <c r="P906" s="2"/>
      <c r="Q906" s="2"/>
      <c r="R906" s="2"/>
      <c r="S906" s="2"/>
      <c r="T906" s="2"/>
      <c r="U906" s="2"/>
      <c r="V906" s="2"/>
      <c r="W906" s="2"/>
      <c r="X906" s="2"/>
      <c r="Y906" s="2"/>
      <c r="Z906" s="2"/>
      <c r="AA906" s="2"/>
      <c r="AB906" s="2"/>
    </row>
    <row r="907" spans="1:28" ht="13.5" customHeight="1">
      <c r="A907" s="2"/>
      <c r="B907" s="3"/>
      <c r="C907" s="3"/>
      <c r="D907" s="35"/>
      <c r="E907" s="35"/>
      <c r="F907" s="35"/>
      <c r="G907" s="35"/>
      <c r="H907" s="3"/>
      <c r="I907" s="2"/>
      <c r="J907" s="2"/>
      <c r="K907" s="2"/>
      <c r="L907" s="2"/>
      <c r="M907" s="2"/>
      <c r="N907" s="2"/>
      <c r="O907" s="2"/>
      <c r="P907" s="2"/>
      <c r="Q907" s="2"/>
      <c r="R907" s="2"/>
      <c r="S907" s="2"/>
      <c r="T907" s="2"/>
      <c r="U907" s="2"/>
      <c r="V907" s="2"/>
      <c r="W907" s="2"/>
      <c r="X907" s="2"/>
      <c r="Y907" s="2"/>
      <c r="Z907" s="2"/>
      <c r="AA907" s="2"/>
      <c r="AB907" s="2"/>
    </row>
    <row r="908" spans="1:28" ht="13.5" customHeight="1">
      <c r="A908" s="2"/>
      <c r="B908" s="3"/>
      <c r="C908" s="3"/>
      <c r="D908" s="35"/>
      <c r="E908" s="35"/>
      <c r="F908" s="35"/>
      <c r="G908" s="35"/>
      <c r="H908" s="3"/>
      <c r="I908" s="2"/>
      <c r="J908" s="2"/>
      <c r="K908" s="2"/>
      <c r="L908" s="2"/>
      <c r="M908" s="2"/>
      <c r="N908" s="2"/>
      <c r="O908" s="2"/>
      <c r="P908" s="2"/>
      <c r="Q908" s="2"/>
      <c r="R908" s="2"/>
      <c r="S908" s="2"/>
      <c r="T908" s="2"/>
      <c r="U908" s="2"/>
      <c r="V908" s="2"/>
      <c r="W908" s="2"/>
      <c r="X908" s="2"/>
      <c r="Y908" s="2"/>
      <c r="Z908" s="2"/>
      <c r="AA908" s="2"/>
      <c r="AB908" s="2"/>
    </row>
    <row r="909" spans="1:28" ht="13.5" customHeight="1">
      <c r="A909" s="2"/>
      <c r="B909" s="3"/>
      <c r="C909" s="3"/>
      <c r="D909" s="35"/>
      <c r="E909" s="35"/>
      <c r="F909" s="35"/>
      <c r="G909" s="35"/>
      <c r="H909" s="3"/>
      <c r="I909" s="2"/>
      <c r="J909" s="2"/>
      <c r="K909" s="2"/>
      <c r="L909" s="2"/>
      <c r="M909" s="2"/>
      <c r="N909" s="2"/>
      <c r="O909" s="2"/>
      <c r="P909" s="2"/>
      <c r="Q909" s="2"/>
      <c r="R909" s="2"/>
      <c r="S909" s="2"/>
      <c r="T909" s="2"/>
      <c r="U909" s="2"/>
      <c r="V909" s="2"/>
      <c r="W909" s="2"/>
      <c r="X909" s="2"/>
      <c r="Y909" s="2"/>
      <c r="Z909" s="2"/>
      <c r="AA909" s="2"/>
      <c r="AB909" s="2"/>
    </row>
    <row r="910" spans="1:28" ht="13.5" customHeight="1">
      <c r="A910" s="2"/>
      <c r="B910" s="3"/>
      <c r="C910" s="3"/>
      <c r="D910" s="35"/>
      <c r="E910" s="35"/>
      <c r="F910" s="35"/>
      <c r="G910" s="35"/>
      <c r="H910" s="3"/>
      <c r="I910" s="2"/>
      <c r="J910" s="2"/>
      <c r="K910" s="2"/>
      <c r="L910" s="2"/>
      <c r="M910" s="2"/>
      <c r="N910" s="2"/>
      <c r="O910" s="2"/>
      <c r="P910" s="2"/>
      <c r="Q910" s="2"/>
      <c r="R910" s="2"/>
      <c r="S910" s="2"/>
      <c r="T910" s="2"/>
      <c r="U910" s="2"/>
      <c r="V910" s="2"/>
      <c r="W910" s="2"/>
      <c r="X910" s="2"/>
      <c r="Y910" s="2"/>
      <c r="Z910" s="2"/>
      <c r="AA910" s="2"/>
      <c r="AB910" s="2"/>
    </row>
    <row r="911" spans="1:28" ht="13.5" customHeight="1">
      <c r="A911" s="2"/>
      <c r="B911" s="3"/>
      <c r="C911" s="3"/>
      <c r="D911" s="35"/>
      <c r="E911" s="35"/>
      <c r="F911" s="35"/>
      <c r="G911" s="35"/>
      <c r="H911" s="3"/>
      <c r="I911" s="2"/>
      <c r="J911" s="2"/>
      <c r="K911" s="2"/>
      <c r="L911" s="2"/>
      <c r="M911" s="2"/>
      <c r="N911" s="2"/>
      <c r="O911" s="2"/>
      <c r="P911" s="2"/>
      <c r="Q911" s="2"/>
      <c r="R911" s="2"/>
      <c r="S911" s="2"/>
      <c r="T911" s="2"/>
      <c r="U911" s="2"/>
      <c r="V911" s="2"/>
      <c r="W911" s="2"/>
      <c r="X911" s="2"/>
      <c r="Y911" s="2"/>
      <c r="Z911" s="2"/>
      <c r="AA911" s="2"/>
      <c r="AB911" s="2"/>
    </row>
    <row r="912" spans="1:28" ht="13.5" customHeight="1">
      <c r="A912" s="2"/>
      <c r="B912" s="3"/>
      <c r="C912" s="3"/>
      <c r="D912" s="35"/>
      <c r="E912" s="35"/>
      <c r="F912" s="35"/>
      <c r="G912" s="35"/>
      <c r="H912" s="3"/>
      <c r="I912" s="2"/>
      <c r="J912" s="2"/>
      <c r="K912" s="2"/>
      <c r="L912" s="2"/>
      <c r="M912" s="2"/>
      <c r="N912" s="2"/>
      <c r="O912" s="2"/>
      <c r="P912" s="2"/>
      <c r="Q912" s="2"/>
      <c r="R912" s="2"/>
      <c r="S912" s="2"/>
      <c r="T912" s="2"/>
      <c r="U912" s="2"/>
      <c r="V912" s="2"/>
      <c r="W912" s="2"/>
      <c r="X912" s="2"/>
      <c r="Y912" s="2"/>
      <c r="Z912" s="2"/>
      <c r="AA912" s="2"/>
      <c r="AB912" s="2"/>
    </row>
    <row r="913" spans="1:28" ht="13.5" customHeight="1">
      <c r="A913" s="2"/>
      <c r="B913" s="3"/>
      <c r="C913" s="3"/>
      <c r="D913" s="35"/>
      <c r="E913" s="35"/>
      <c r="F913" s="35"/>
      <c r="G913" s="35"/>
      <c r="H913" s="3"/>
      <c r="I913" s="2"/>
      <c r="J913" s="2"/>
      <c r="K913" s="2"/>
      <c r="L913" s="2"/>
      <c r="M913" s="2"/>
      <c r="N913" s="2"/>
      <c r="O913" s="2"/>
      <c r="P913" s="2"/>
      <c r="Q913" s="2"/>
      <c r="R913" s="2"/>
      <c r="S913" s="2"/>
      <c r="T913" s="2"/>
      <c r="U913" s="2"/>
      <c r="V913" s="2"/>
      <c r="W913" s="2"/>
      <c r="X913" s="2"/>
      <c r="Y913" s="2"/>
      <c r="Z913" s="2"/>
      <c r="AA913" s="2"/>
      <c r="AB913" s="2"/>
    </row>
    <row r="914" spans="1:28" ht="13.5" customHeight="1">
      <c r="A914" s="2"/>
      <c r="B914" s="3"/>
      <c r="C914" s="3"/>
      <c r="D914" s="35"/>
      <c r="E914" s="35"/>
      <c r="F914" s="35"/>
      <c r="G914" s="35"/>
      <c r="H914" s="3"/>
      <c r="I914" s="2"/>
      <c r="J914" s="2"/>
      <c r="K914" s="2"/>
      <c r="L914" s="2"/>
      <c r="M914" s="2"/>
      <c r="N914" s="2"/>
      <c r="O914" s="2"/>
      <c r="P914" s="2"/>
      <c r="Q914" s="2"/>
      <c r="R914" s="2"/>
      <c r="S914" s="2"/>
      <c r="T914" s="2"/>
      <c r="U914" s="2"/>
      <c r="V914" s="2"/>
      <c r="W914" s="2"/>
      <c r="X914" s="2"/>
      <c r="Y914" s="2"/>
      <c r="Z914" s="2"/>
      <c r="AA914" s="2"/>
      <c r="AB914" s="2"/>
    </row>
    <row r="915" spans="1:28" ht="13.5" customHeight="1">
      <c r="A915" s="2"/>
      <c r="B915" s="3"/>
      <c r="C915" s="3"/>
      <c r="D915" s="35"/>
      <c r="E915" s="35"/>
      <c r="F915" s="35"/>
      <c r="G915" s="35"/>
      <c r="H915" s="3"/>
      <c r="I915" s="2"/>
      <c r="J915" s="2"/>
      <c r="K915" s="2"/>
      <c r="L915" s="2"/>
      <c r="M915" s="2"/>
      <c r="N915" s="2"/>
      <c r="O915" s="2"/>
      <c r="P915" s="2"/>
      <c r="Q915" s="2"/>
      <c r="R915" s="2"/>
      <c r="S915" s="2"/>
      <c r="T915" s="2"/>
      <c r="U915" s="2"/>
      <c r="V915" s="2"/>
      <c r="W915" s="2"/>
      <c r="X915" s="2"/>
      <c r="Y915" s="2"/>
      <c r="Z915" s="2"/>
      <c r="AA915" s="2"/>
      <c r="AB915" s="2"/>
    </row>
    <row r="916" spans="1:28" ht="13.5" customHeight="1">
      <c r="A916" s="2"/>
      <c r="B916" s="3"/>
      <c r="C916" s="3"/>
      <c r="D916" s="35"/>
      <c r="E916" s="35"/>
      <c r="F916" s="35"/>
      <c r="G916" s="35"/>
      <c r="H916" s="3"/>
      <c r="I916" s="2"/>
      <c r="J916" s="2"/>
      <c r="K916" s="2"/>
      <c r="L916" s="2"/>
      <c r="M916" s="2"/>
      <c r="N916" s="2"/>
      <c r="O916" s="2"/>
      <c r="P916" s="2"/>
      <c r="Q916" s="2"/>
      <c r="R916" s="2"/>
      <c r="S916" s="2"/>
      <c r="T916" s="2"/>
      <c r="U916" s="2"/>
      <c r="V916" s="2"/>
      <c r="W916" s="2"/>
      <c r="X916" s="2"/>
      <c r="Y916" s="2"/>
      <c r="Z916" s="2"/>
      <c r="AA916" s="2"/>
      <c r="AB916" s="2"/>
    </row>
    <row r="917" spans="1:28" ht="13.5" customHeight="1">
      <c r="A917" s="2"/>
      <c r="B917" s="3"/>
      <c r="C917" s="3"/>
      <c r="D917" s="35"/>
      <c r="E917" s="35"/>
      <c r="F917" s="35"/>
      <c r="G917" s="35"/>
      <c r="H917" s="3"/>
      <c r="I917" s="2"/>
      <c r="J917" s="2"/>
      <c r="K917" s="2"/>
      <c r="L917" s="2"/>
      <c r="M917" s="2"/>
      <c r="N917" s="2"/>
      <c r="O917" s="2"/>
      <c r="P917" s="2"/>
      <c r="Q917" s="2"/>
      <c r="R917" s="2"/>
      <c r="S917" s="2"/>
      <c r="T917" s="2"/>
      <c r="U917" s="2"/>
      <c r="V917" s="2"/>
      <c r="W917" s="2"/>
      <c r="X917" s="2"/>
      <c r="Y917" s="2"/>
      <c r="Z917" s="2"/>
      <c r="AA917" s="2"/>
      <c r="AB917" s="2"/>
    </row>
    <row r="918" spans="1:28" ht="13.5" customHeight="1">
      <c r="A918" s="2"/>
      <c r="B918" s="3"/>
      <c r="C918" s="3"/>
      <c r="D918" s="35"/>
      <c r="E918" s="35"/>
      <c r="F918" s="35"/>
      <c r="G918" s="35"/>
      <c r="H918" s="3"/>
      <c r="I918" s="2"/>
      <c r="J918" s="2"/>
      <c r="K918" s="2"/>
      <c r="L918" s="2"/>
      <c r="M918" s="2"/>
      <c r="N918" s="2"/>
      <c r="O918" s="2"/>
      <c r="P918" s="2"/>
      <c r="Q918" s="2"/>
      <c r="R918" s="2"/>
      <c r="S918" s="2"/>
      <c r="T918" s="2"/>
      <c r="U918" s="2"/>
      <c r="V918" s="2"/>
      <c r="W918" s="2"/>
      <c r="X918" s="2"/>
      <c r="Y918" s="2"/>
      <c r="Z918" s="2"/>
      <c r="AA918" s="2"/>
      <c r="AB918" s="2"/>
    </row>
    <row r="919" spans="1:28" ht="13.5" customHeight="1">
      <c r="A919" s="2"/>
      <c r="B919" s="3"/>
      <c r="C919" s="3"/>
      <c r="D919" s="35"/>
      <c r="E919" s="35"/>
      <c r="F919" s="35"/>
      <c r="G919" s="35"/>
      <c r="H919" s="3"/>
      <c r="I919" s="2"/>
      <c r="J919" s="2"/>
      <c r="K919" s="2"/>
      <c r="L919" s="2"/>
      <c r="M919" s="2"/>
      <c r="N919" s="2"/>
      <c r="O919" s="2"/>
      <c r="P919" s="2"/>
      <c r="Q919" s="2"/>
      <c r="R919" s="2"/>
      <c r="S919" s="2"/>
      <c r="T919" s="2"/>
      <c r="U919" s="2"/>
      <c r="V919" s="2"/>
      <c r="W919" s="2"/>
      <c r="X919" s="2"/>
      <c r="Y919" s="2"/>
      <c r="Z919" s="2"/>
      <c r="AA919" s="2"/>
      <c r="AB919" s="2"/>
    </row>
    <row r="920" spans="1:28" ht="13.5" customHeight="1">
      <c r="A920" s="2"/>
      <c r="B920" s="3"/>
      <c r="C920" s="3"/>
      <c r="D920" s="35"/>
      <c r="E920" s="35"/>
      <c r="F920" s="35"/>
      <c r="G920" s="35"/>
      <c r="H920" s="3"/>
      <c r="I920" s="2"/>
      <c r="J920" s="2"/>
      <c r="K920" s="2"/>
      <c r="L920" s="2"/>
      <c r="M920" s="2"/>
      <c r="N920" s="2"/>
      <c r="O920" s="2"/>
      <c r="P920" s="2"/>
      <c r="Q920" s="2"/>
      <c r="R920" s="2"/>
      <c r="S920" s="2"/>
      <c r="T920" s="2"/>
      <c r="U920" s="2"/>
      <c r="V920" s="2"/>
      <c r="W920" s="2"/>
      <c r="X920" s="2"/>
      <c r="Y920" s="2"/>
      <c r="Z920" s="2"/>
      <c r="AA920" s="2"/>
      <c r="AB920" s="2"/>
    </row>
    <row r="921" spans="1:28" ht="13.5" customHeight="1">
      <c r="A921" s="2"/>
      <c r="B921" s="3"/>
      <c r="C921" s="3"/>
      <c r="D921" s="35"/>
      <c r="E921" s="35"/>
      <c r="F921" s="35"/>
      <c r="G921" s="35"/>
      <c r="H921" s="3"/>
      <c r="I921" s="2"/>
      <c r="J921" s="2"/>
      <c r="K921" s="2"/>
      <c r="L921" s="2"/>
      <c r="M921" s="2"/>
      <c r="N921" s="2"/>
      <c r="O921" s="2"/>
      <c r="P921" s="2"/>
      <c r="Q921" s="2"/>
      <c r="R921" s="2"/>
      <c r="S921" s="2"/>
      <c r="T921" s="2"/>
      <c r="U921" s="2"/>
      <c r="V921" s="2"/>
      <c r="W921" s="2"/>
      <c r="X921" s="2"/>
      <c r="Y921" s="2"/>
      <c r="Z921" s="2"/>
      <c r="AA921" s="2"/>
      <c r="AB921" s="2"/>
    </row>
    <row r="922" spans="1:28" ht="13.5" customHeight="1">
      <c r="A922" s="2"/>
      <c r="B922" s="3"/>
      <c r="C922" s="3"/>
      <c r="D922" s="35"/>
      <c r="E922" s="35"/>
      <c r="F922" s="35"/>
      <c r="G922" s="35"/>
      <c r="H922" s="3"/>
      <c r="I922" s="2"/>
      <c r="J922" s="2"/>
      <c r="K922" s="2"/>
      <c r="L922" s="2"/>
      <c r="M922" s="2"/>
      <c r="N922" s="2"/>
      <c r="O922" s="2"/>
      <c r="P922" s="2"/>
      <c r="Q922" s="2"/>
      <c r="R922" s="2"/>
      <c r="S922" s="2"/>
      <c r="T922" s="2"/>
      <c r="U922" s="2"/>
      <c r="V922" s="2"/>
      <c r="W922" s="2"/>
      <c r="X922" s="2"/>
      <c r="Y922" s="2"/>
      <c r="Z922" s="2"/>
      <c r="AA922" s="2"/>
      <c r="AB922" s="2"/>
    </row>
    <row r="923" spans="1:28" ht="13.5" customHeight="1">
      <c r="A923" s="2"/>
      <c r="B923" s="3"/>
      <c r="C923" s="3"/>
      <c r="D923" s="35"/>
      <c r="E923" s="35"/>
      <c r="F923" s="35"/>
      <c r="G923" s="35"/>
      <c r="H923" s="3"/>
      <c r="I923" s="2"/>
      <c r="J923" s="2"/>
      <c r="K923" s="2"/>
      <c r="L923" s="2"/>
      <c r="M923" s="2"/>
      <c r="N923" s="2"/>
      <c r="O923" s="2"/>
      <c r="P923" s="2"/>
      <c r="Q923" s="2"/>
      <c r="R923" s="2"/>
      <c r="S923" s="2"/>
      <c r="T923" s="2"/>
      <c r="U923" s="2"/>
      <c r="V923" s="2"/>
      <c r="W923" s="2"/>
      <c r="X923" s="2"/>
      <c r="Y923" s="2"/>
      <c r="Z923" s="2"/>
      <c r="AA923" s="2"/>
      <c r="AB923" s="2"/>
    </row>
    <row r="924" spans="1:28" ht="13.5" customHeight="1">
      <c r="A924" s="2"/>
      <c r="B924" s="3"/>
      <c r="C924" s="3"/>
      <c r="D924" s="35"/>
      <c r="E924" s="35"/>
      <c r="F924" s="35"/>
      <c r="G924" s="35"/>
      <c r="H924" s="3"/>
      <c r="I924" s="2"/>
      <c r="J924" s="2"/>
      <c r="K924" s="2"/>
      <c r="L924" s="2"/>
      <c r="M924" s="2"/>
      <c r="N924" s="2"/>
      <c r="O924" s="2"/>
      <c r="P924" s="2"/>
      <c r="Q924" s="2"/>
      <c r="R924" s="2"/>
      <c r="S924" s="2"/>
      <c r="T924" s="2"/>
      <c r="U924" s="2"/>
      <c r="V924" s="2"/>
      <c r="W924" s="2"/>
      <c r="X924" s="2"/>
      <c r="Y924" s="2"/>
      <c r="Z924" s="2"/>
      <c r="AA924" s="2"/>
      <c r="AB924" s="2"/>
    </row>
    <row r="925" spans="1:28" ht="13.5" customHeight="1">
      <c r="A925" s="2"/>
      <c r="B925" s="3"/>
      <c r="C925" s="3"/>
      <c r="D925" s="35"/>
      <c r="E925" s="35"/>
      <c r="F925" s="35"/>
      <c r="G925" s="35"/>
      <c r="H925" s="3"/>
      <c r="I925" s="2"/>
      <c r="J925" s="2"/>
      <c r="K925" s="2"/>
      <c r="L925" s="2"/>
      <c r="M925" s="2"/>
      <c r="N925" s="2"/>
      <c r="O925" s="2"/>
      <c r="P925" s="2"/>
      <c r="Q925" s="2"/>
      <c r="R925" s="2"/>
      <c r="S925" s="2"/>
      <c r="T925" s="2"/>
      <c r="U925" s="2"/>
      <c r="V925" s="2"/>
      <c r="W925" s="2"/>
      <c r="X925" s="2"/>
      <c r="Y925" s="2"/>
      <c r="Z925" s="2"/>
      <c r="AA925" s="2"/>
      <c r="AB925" s="2"/>
    </row>
    <row r="926" spans="1:28" ht="13.5" customHeight="1">
      <c r="A926" s="2"/>
      <c r="B926" s="3"/>
      <c r="C926" s="3"/>
      <c r="D926" s="35"/>
      <c r="E926" s="35"/>
      <c r="F926" s="35"/>
      <c r="G926" s="35"/>
      <c r="H926" s="3"/>
      <c r="I926" s="2"/>
      <c r="J926" s="2"/>
      <c r="K926" s="2"/>
      <c r="L926" s="2"/>
      <c r="M926" s="2"/>
      <c r="N926" s="2"/>
      <c r="O926" s="2"/>
      <c r="P926" s="2"/>
      <c r="Q926" s="2"/>
      <c r="R926" s="2"/>
      <c r="S926" s="2"/>
      <c r="T926" s="2"/>
      <c r="U926" s="2"/>
      <c r="V926" s="2"/>
      <c r="W926" s="2"/>
      <c r="X926" s="2"/>
      <c r="Y926" s="2"/>
      <c r="Z926" s="2"/>
      <c r="AA926" s="2"/>
      <c r="AB926" s="2"/>
    </row>
    <row r="927" spans="1:28" ht="13.5" customHeight="1">
      <c r="A927" s="2"/>
      <c r="B927" s="3"/>
      <c r="C927" s="3"/>
      <c r="D927" s="35"/>
      <c r="E927" s="35"/>
      <c r="F927" s="35"/>
      <c r="G927" s="35"/>
      <c r="H927" s="3"/>
      <c r="I927" s="2"/>
      <c r="J927" s="2"/>
      <c r="K927" s="2"/>
      <c r="L927" s="2"/>
      <c r="M927" s="2"/>
      <c r="N927" s="2"/>
      <c r="O927" s="2"/>
      <c r="P927" s="2"/>
      <c r="Q927" s="2"/>
      <c r="R927" s="2"/>
      <c r="S927" s="2"/>
      <c r="T927" s="2"/>
      <c r="U927" s="2"/>
      <c r="V927" s="2"/>
      <c r="W927" s="2"/>
      <c r="X927" s="2"/>
      <c r="Y927" s="2"/>
      <c r="Z927" s="2"/>
      <c r="AA927" s="2"/>
      <c r="AB927" s="2"/>
    </row>
    <row r="928" spans="1:28" ht="13.5" customHeight="1">
      <c r="A928" s="2"/>
      <c r="B928" s="3"/>
      <c r="C928" s="3"/>
      <c r="D928" s="35"/>
      <c r="E928" s="35"/>
      <c r="F928" s="35"/>
      <c r="G928" s="35"/>
      <c r="H928" s="3"/>
      <c r="I928" s="2"/>
      <c r="J928" s="2"/>
      <c r="K928" s="2"/>
      <c r="L928" s="2"/>
      <c r="M928" s="2"/>
      <c r="N928" s="2"/>
      <c r="O928" s="2"/>
      <c r="P928" s="2"/>
      <c r="Q928" s="2"/>
      <c r="R928" s="2"/>
      <c r="S928" s="2"/>
      <c r="T928" s="2"/>
      <c r="U928" s="2"/>
      <c r="V928" s="2"/>
      <c r="W928" s="2"/>
      <c r="X928" s="2"/>
      <c r="Y928" s="2"/>
      <c r="Z928" s="2"/>
      <c r="AA928" s="2"/>
      <c r="AB928" s="2"/>
    </row>
    <row r="929" spans="1:28" ht="13.5" customHeight="1">
      <c r="A929" s="2"/>
      <c r="B929" s="3"/>
      <c r="C929" s="3"/>
      <c r="D929" s="35"/>
      <c r="E929" s="35"/>
      <c r="F929" s="35"/>
      <c r="G929" s="35"/>
      <c r="H929" s="3"/>
      <c r="I929" s="2"/>
      <c r="J929" s="2"/>
      <c r="K929" s="2"/>
      <c r="L929" s="2"/>
      <c r="M929" s="2"/>
      <c r="N929" s="2"/>
      <c r="O929" s="2"/>
      <c r="P929" s="2"/>
      <c r="Q929" s="2"/>
      <c r="R929" s="2"/>
      <c r="S929" s="2"/>
      <c r="T929" s="2"/>
      <c r="U929" s="2"/>
      <c r="V929" s="2"/>
      <c r="W929" s="2"/>
      <c r="X929" s="2"/>
      <c r="Y929" s="2"/>
      <c r="Z929" s="2"/>
      <c r="AA929" s="2"/>
      <c r="AB929" s="2"/>
    </row>
    <row r="930" spans="1:28" ht="13.5" customHeight="1">
      <c r="A930" s="2"/>
      <c r="B930" s="3"/>
      <c r="C930" s="3"/>
      <c r="D930" s="35"/>
      <c r="E930" s="35"/>
      <c r="F930" s="35"/>
      <c r="G930" s="35"/>
      <c r="H930" s="3"/>
      <c r="I930" s="2"/>
      <c r="J930" s="2"/>
      <c r="K930" s="2"/>
      <c r="L930" s="2"/>
      <c r="M930" s="2"/>
      <c r="N930" s="2"/>
      <c r="O930" s="2"/>
      <c r="P930" s="2"/>
      <c r="Q930" s="2"/>
      <c r="R930" s="2"/>
      <c r="S930" s="2"/>
      <c r="T930" s="2"/>
      <c r="U930" s="2"/>
      <c r="V930" s="2"/>
      <c r="W930" s="2"/>
      <c r="X930" s="2"/>
      <c r="Y930" s="2"/>
      <c r="Z930" s="2"/>
      <c r="AA930" s="2"/>
      <c r="AB930" s="2"/>
    </row>
    <row r="931" spans="1:28" ht="13.5" customHeight="1">
      <c r="A931" s="2"/>
      <c r="B931" s="3"/>
      <c r="C931" s="3"/>
      <c r="D931" s="35"/>
      <c r="E931" s="35"/>
      <c r="F931" s="35"/>
      <c r="G931" s="35"/>
      <c r="H931" s="3"/>
      <c r="I931" s="2"/>
      <c r="J931" s="2"/>
      <c r="K931" s="2"/>
      <c r="L931" s="2"/>
      <c r="M931" s="2"/>
      <c r="N931" s="2"/>
      <c r="O931" s="2"/>
      <c r="P931" s="2"/>
      <c r="Q931" s="2"/>
      <c r="R931" s="2"/>
      <c r="S931" s="2"/>
      <c r="T931" s="2"/>
      <c r="U931" s="2"/>
      <c r="V931" s="2"/>
      <c r="W931" s="2"/>
      <c r="X931" s="2"/>
      <c r="Y931" s="2"/>
      <c r="Z931" s="2"/>
      <c r="AA931" s="2"/>
      <c r="AB931" s="2"/>
    </row>
    <row r="932" spans="1:28" ht="13.5" customHeight="1">
      <c r="A932" s="2"/>
      <c r="B932" s="3"/>
      <c r="C932" s="3"/>
      <c r="D932" s="35"/>
      <c r="E932" s="35"/>
      <c r="F932" s="35"/>
      <c r="G932" s="35"/>
      <c r="H932" s="3"/>
      <c r="I932" s="2"/>
      <c r="J932" s="2"/>
      <c r="K932" s="2"/>
      <c r="L932" s="2"/>
      <c r="M932" s="2"/>
      <c r="N932" s="2"/>
      <c r="O932" s="2"/>
      <c r="P932" s="2"/>
      <c r="Q932" s="2"/>
      <c r="R932" s="2"/>
      <c r="S932" s="2"/>
      <c r="T932" s="2"/>
      <c r="U932" s="2"/>
      <c r="V932" s="2"/>
      <c r="W932" s="2"/>
      <c r="X932" s="2"/>
      <c r="Y932" s="2"/>
      <c r="Z932" s="2"/>
      <c r="AA932" s="2"/>
      <c r="AB932" s="2"/>
    </row>
    <row r="933" spans="1:28" ht="13.5" customHeight="1">
      <c r="A933" s="2"/>
      <c r="B933" s="3"/>
      <c r="C933" s="3"/>
      <c r="D933" s="35"/>
      <c r="E933" s="35"/>
      <c r="F933" s="35"/>
      <c r="G933" s="35"/>
      <c r="H933" s="3"/>
      <c r="I933" s="2"/>
      <c r="J933" s="2"/>
      <c r="K933" s="2"/>
      <c r="L933" s="2"/>
      <c r="M933" s="2"/>
      <c r="N933" s="2"/>
      <c r="O933" s="2"/>
      <c r="P933" s="2"/>
      <c r="Q933" s="2"/>
      <c r="R933" s="2"/>
      <c r="S933" s="2"/>
      <c r="T933" s="2"/>
      <c r="U933" s="2"/>
      <c r="V933" s="2"/>
      <c r="W933" s="2"/>
      <c r="X933" s="2"/>
      <c r="Y933" s="2"/>
      <c r="Z933" s="2"/>
      <c r="AA933" s="2"/>
      <c r="AB933" s="2"/>
    </row>
    <row r="934" spans="1:28" ht="13.5" customHeight="1">
      <c r="A934" s="2"/>
      <c r="B934" s="3"/>
      <c r="C934" s="3"/>
      <c r="D934" s="35"/>
      <c r="E934" s="35"/>
      <c r="F934" s="35"/>
      <c r="G934" s="35"/>
      <c r="H934" s="3"/>
      <c r="I934" s="2"/>
      <c r="J934" s="2"/>
      <c r="K934" s="2"/>
      <c r="L934" s="2"/>
      <c r="M934" s="2"/>
      <c r="N934" s="2"/>
      <c r="O934" s="2"/>
      <c r="P934" s="2"/>
      <c r="Q934" s="2"/>
      <c r="R934" s="2"/>
      <c r="S934" s="2"/>
      <c r="T934" s="2"/>
      <c r="U934" s="2"/>
      <c r="V934" s="2"/>
      <c r="W934" s="2"/>
      <c r="X934" s="2"/>
      <c r="Y934" s="2"/>
      <c r="Z934" s="2"/>
      <c r="AA934" s="2"/>
      <c r="AB934" s="2"/>
    </row>
    <row r="935" spans="1:28" ht="13.5" customHeight="1">
      <c r="A935" s="2"/>
      <c r="B935" s="3"/>
      <c r="C935" s="3"/>
      <c r="D935" s="35"/>
      <c r="E935" s="35"/>
      <c r="F935" s="35"/>
      <c r="G935" s="35"/>
      <c r="H935" s="3"/>
      <c r="I935" s="2"/>
      <c r="J935" s="2"/>
      <c r="K935" s="2"/>
      <c r="L935" s="2"/>
      <c r="M935" s="2"/>
      <c r="N935" s="2"/>
      <c r="O935" s="2"/>
      <c r="P935" s="2"/>
      <c r="Q935" s="2"/>
      <c r="R935" s="2"/>
      <c r="S935" s="2"/>
      <c r="T935" s="2"/>
      <c r="U935" s="2"/>
      <c r="V935" s="2"/>
      <c r="W935" s="2"/>
      <c r="X935" s="2"/>
      <c r="Y935" s="2"/>
      <c r="Z935" s="2"/>
      <c r="AA935" s="2"/>
      <c r="AB935" s="2"/>
    </row>
    <row r="936" spans="1:28" ht="13.5" customHeight="1">
      <c r="A936" s="2"/>
      <c r="B936" s="3"/>
      <c r="C936" s="3"/>
      <c r="D936" s="35"/>
      <c r="E936" s="35"/>
      <c r="F936" s="35"/>
      <c r="G936" s="35"/>
      <c r="H936" s="3"/>
      <c r="I936" s="2"/>
      <c r="J936" s="2"/>
      <c r="K936" s="2"/>
      <c r="L936" s="2"/>
      <c r="M936" s="2"/>
      <c r="N936" s="2"/>
      <c r="O936" s="2"/>
      <c r="P936" s="2"/>
      <c r="Q936" s="2"/>
      <c r="R936" s="2"/>
      <c r="S936" s="2"/>
      <c r="T936" s="2"/>
      <c r="U936" s="2"/>
      <c r="V936" s="2"/>
      <c r="W936" s="2"/>
      <c r="X936" s="2"/>
      <c r="Y936" s="2"/>
      <c r="Z936" s="2"/>
      <c r="AA936" s="2"/>
      <c r="AB936" s="2"/>
    </row>
    <row r="937" spans="1:28" ht="13.5" customHeight="1">
      <c r="A937" s="2"/>
      <c r="B937" s="3"/>
      <c r="C937" s="3"/>
      <c r="D937" s="35"/>
      <c r="E937" s="35"/>
      <c r="F937" s="35"/>
      <c r="G937" s="35"/>
      <c r="H937" s="3"/>
      <c r="I937" s="2"/>
      <c r="J937" s="2"/>
      <c r="K937" s="2"/>
      <c r="L937" s="2"/>
      <c r="M937" s="2"/>
      <c r="N937" s="2"/>
      <c r="O937" s="2"/>
      <c r="P937" s="2"/>
      <c r="Q937" s="2"/>
      <c r="R937" s="2"/>
      <c r="S937" s="2"/>
      <c r="T937" s="2"/>
      <c r="U937" s="2"/>
      <c r="V937" s="2"/>
      <c r="W937" s="2"/>
      <c r="X937" s="2"/>
      <c r="Y937" s="2"/>
      <c r="Z937" s="2"/>
      <c r="AA937" s="2"/>
      <c r="AB937" s="2"/>
    </row>
    <row r="938" spans="1:28" ht="13.5" customHeight="1">
      <c r="A938" s="2"/>
      <c r="B938" s="3"/>
      <c r="C938" s="3"/>
      <c r="D938" s="35"/>
      <c r="E938" s="35"/>
      <c r="F938" s="35"/>
      <c r="G938" s="35"/>
      <c r="H938" s="3"/>
      <c r="I938" s="2"/>
      <c r="J938" s="2"/>
      <c r="K938" s="2"/>
      <c r="L938" s="2"/>
      <c r="M938" s="2"/>
      <c r="N938" s="2"/>
      <c r="O938" s="2"/>
      <c r="P938" s="2"/>
      <c r="Q938" s="2"/>
      <c r="R938" s="2"/>
      <c r="S938" s="2"/>
      <c r="T938" s="2"/>
      <c r="U938" s="2"/>
      <c r="V938" s="2"/>
      <c r="W938" s="2"/>
      <c r="X938" s="2"/>
      <c r="Y938" s="2"/>
      <c r="Z938" s="2"/>
      <c r="AA938" s="2"/>
      <c r="AB938" s="2"/>
    </row>
    <row r="939" spans="1:28" ht="13.5" customHeight="1">
      <c r="A939" s="2"/>
      <c r="B939" s="3"/>
      <c r="C939" s="3"/>
      <c r="D939" s="35"/>
      <c r="E939" s="35"/>
      <c r="F939" s="35"/>
      <c r="G939" s="35"/>
      <c r="H939" s="3"/>
      <c r="I939" s="2"/>
      <c r="J939" s="2"/>
      <c r="K939" s="2"/>
      <c r="L939" s="2"/>
      <c r="M939" s="2"/>
      <c r="N939" s="2"/>
      <c r="O939" s="2"/>
      <c r="P939" s="2"/>
      <c r="Q939" s="2"/>
      <c r="R939" s="2"/>
      <c r="S939" s="2"/>
      <c r="T939" s="2"/>
      <c r="U939" s="2"/>
      <c r="V939" s="2"/>
      <c r="W939" s="2"/>
      <c r="X939" s="2"/>
      <c r="Y939" s="2"/>
      <c r="Z939" s="2"/>
      <c r="AA939" s="2"/>
      <c r="AB939" s="2"/>
    </row>
    <row r="940" spans="1:28" ht="13.5" customHeight="1">
      <c r="A940" s="2"/>
      <c r="B940" s="3"/>
      <c r="C940" s="3"/>
      <c r="D940" s="35"/>
      <c r="E940" s="35"/>
      <c r="F940" s="35"/>
      <c r="G940" s="35"/>
      <c r="H940" s="3"/>
      <c r="I940" s="2"/>
      <c r="J940" s="2"/>
      <c r="K940" s="2"/>
      <c r="L940" s="2"/>
      <c r="M940" s="2"/>
      <c r="N940" s="2"/>
      <c r="O940" s="2"/>
      <c r="P940" s="2"/>
      <c r="Q940" s="2"/>
      <c r="R940" s="2"/>
      <c r="S940" s="2"/>
      <c r="T940" s="2"/>
      <c r="U940" s="2"/>
      <c r="V940" s="2"/>
      <c r="W940" s="2"/>
      <c r="X940" s="2"/>
      <c r="Y940" s="2"/>
      <c r="Z940" s="2"/>
      <c r="AA940" s="2"/>
      <c r="AB940" s="2"/>
    </row>
    <row r="941" spans="1:28" ht="13.5" customHeight="1">
      <c r="A941" s="2"/>
      <c r="B941" s="3"/>
      <c r="C941" s="3"/>
      <c r="D941" s="35"/>
      <c r="E941" s="35"/>
      <c r="F941" s="35"/>
      <c r="G941" s="35"/>
      <c r="H941" s="3"/>
      <c r="I941" s="2"/>
      <c r="J941" s="2"/>
      <c r="K941" s="2"/>
      <c r="L941" s="2"/>
      <c r="M941" s="2"/>
      <c r="N941" s="2"/>
      <c r="O941" s="2"/>
      <c r="P941" s="2"/>
      <c r="Q941" s="2"/>
      <c r="R941" s="2"/>
      <c r="S941" s="2"/>
      <c r="T941" s="2"/>
      <c r="U941" s="2"/>
      <c r="V941" s="2"/>
      <c r="W941" s="2"/>
      <c r="X941" s="2"/>
      <c r="Y941" s="2"/>
      <c r="Z941" s="2"/>
      <c r="AA941" s="2"/>
      <c r="AB941" s="2"/>
    </row>
    <row r="942" spans="1:28" ht="13.5" customHeight="1">
      <c r="A942" s="2"/>
      <c r="B942" s="3"/>
      <c r="C942" s="3"/>
      <c r="D942" s="35"/>
      <c r="E942" s="35"/>
      <c r="F942" s="35"/>
      <c r="G942" s="35"/>
      <c r="H942" s="3"/>
      <c r="I942" s="2"/>
      <c r="J942" s="2"/>
      <c r="K942" s="2"/>
      <c r="L942" s="2"/>
      <c r="M942" s="2"/>
      <c r="N942" s="2"/>
      <c r="O942" s="2"/>
      <c r="P942" s="2"/>
      <c r="Q942" s="2"/>
      <c r="R942" s="2"/>
      <c r="S942" s="2"/>
      <c r="T942" s="2"/>
      <c r="U942" s="2"/>
      <c r="V942" s="2"/>
      <c r="W942" s="2"/>
      <c r="X942" s="2"/>
      <c r="Y942" s="2"/>
      <c r="Z942" s="2"/>
      <c r="AA942" s="2"/>
      <c r="AB942" s="2"/>
    </row>
    <row r="943" spans="1:28" ht="13.5" customHeight="1">
      <c r="A943" s="2"/>
      <c r="B943" s="3"/>
      <c r="C943" s="3"/>
      <c r="D943" s="35"/>
      <c r="E943" s="35"/>
      <c r="F943" s="35"/>
      <c r="G943" s="35"/>
      <c r="H943" s="3"/>
      <c r="I943" s="2"/>
      <c r="J943" s="2"/>
      <c r="K943" s="2"/>
      <c r="L943" s="2"/>
      <c r="M943" s="2"/>
      <c r="N943" s="2"/>
      <c r="O943" s="2"/>
      <c r="P943" s="2"/>
      <c r="Q943" s="2"/>
      <c r="R943" s="2"/>
      <c r="S943" s="2"/>
      <c r="T943" s="2"/>
      <c r="U943" s="2"/>
      <c r="V943" s="2"/>
      <c r="W943" s="2"/>
      <c r="X943" s="2"/>
      <c r="Y943" s="2"/>
      <c r="Z943" s="2"/>
      <c r="AA943" s="2"/>
      <c r="AB943" s="2"/>
    </row>
    <row r="944" spans="1:28" ht="13.5" customHeight="1">
      <c r="A944" s="2"/>
      <c r="B944" s="3"/>
      <c r="C944" s="3"/>
      <c r="D944" s="35"/>
      <c r="E944" s="35"/>
      <c r="F944" s="35"/>
      <c r="G944" s="35"/>
      <c r="H944" s="3"/>
      <c r="I944" s="2"/>
      <c r="J944" s="2"/>
      <c r="K944" s="2"/>
      <c r="L944" s="2"/>
      <c r="M944" s="2"/>
      <c r="N944" s="2"/>
      <c r="O944" s="2"/>
      <c r="P944" s="2"/>
      <c r="Q944" s="2"/>
      <c r="R944" s="2"/>
      <c r="S944" s="2"/>
      <c r="T944" s="2"/>
      <c r="U944" s="2"/>
      <c r="V944" s="2"/>
      <c r="W944" s="2"/>
      <c r="X944" s="2"/>
      <c r="Y944" s="2"/>
      <c r="Z944" s="2"/>
      <c r="AA944" s="2"/>
      <c r="AB944" s="2"/>
    </row>
    <row r="945" spans="1:28" ht="13.5" customHeight="1">
      <c r="A945" s="2"/>
      <c r="B945" s="3"/>
      <c r="C945" s="3"/>
      <c r="D945" s="35"/>
      <c r="E945" s="35"/>
      <c r="F945" s="35"/>
      <c r="G945" s="35"/>
      <c r="H945" s="3"/>
      <c r="I945" s="2"/>
      <c r="J945" s="2"/>
      <c r="K945" s="2"/>
      <c r="L945" s="2"/>
      <c r="M945" s="2"/>
      <c r="N945" s="2"/>
      <c r="O945" s="2"/>
      <c r="P945" s="2"/>
      <c r="Q945" s="2"/>
      <c r="R945" s="2"/>
      <c r="S945" s="2"/>
      <c r="T945" s="2"/>
      <c r="U945" s="2"/>
      <c r="V945" s="2"/>
      <c r="W945" s="2"/>
      <c r="X945" s="2"/>
      <c r="Y945" s="2"/>
      <c r="Z945" s="2"/>
      <c r="AA945" s="2"/>
      <c r="AB945" s="2"/>
    </row>
    <row r="946" spans="1:28" ht="13.5" customHeight="1">
      <c r="A946" s="2"/>
      <c r="B946" s="3"/>
      <c r="C946" s="3"/>
      <c r="D946" s="35"/>
      <c r="E946" s="35"/>
      <c r="F946" s="35"/>
      <c r="G946" s="35"/>
      <c r="H946" s="3"/>
      <c r="I946" s="2"/>
      <c r="J946" s="2"/>
      <c r="K946" s="2"/>
      <c r="L946" s="2"/>
      <c r="M946" s="2"/>
      <c r="N946" s="2"/>
      <c r="O946" s="2"/>
      <c r="P946" s="2"/>
      <c r="Q946" s="2"/>
      <c r="R946" s="2"/>
      <c r="S946" s="2"/>
      <c r="T946" s="2"/>
      <c r="U946" s="2"/>
      <c r="V946" s="2"/>
      <c r="W946" s="2"/>
      <c r="X946" s="2"/>
      <c r="Y946" s="2"/>
      <c r="Z946" s="2"/>
      <c r="AA946" s="2"/>
      <c r="AB946" s="2"/>
    </row>
    <row r="947" spans="1:28" ht="13.5" customHeight="1">
      <c r="A947" s="2"/>
      <c r="B947" s="3"/>
      <c r="C947" s="3"/>
      <c r="D947" s="35"/>
      <c r="E947" s="35"/>
      <c r="F947" s="35"/>
      <c r="G947" s="35"/>
      <c r="H947" s="3"/>
      <c r="I947" s="2"/>
      <c r="J947" s="2"/>
      <c r="K947" s="2"/>
      <c r="L947" s="2"/>
      <c r="M947" s="2"/>
      <c r="N947" s="2"/>
      <c r="O947" s="2"/>
      <c r="P947" s="2"/>
      <c r="Q947" s="2"/>
      <c r="R947" s="2"/>
      <c r="S947" s="2"/>
      <c r="T947" s="2"/>
      <c r="U947" s="2"/>
      <c r="V947" s="2"/>
      <c r="W947" s="2"/>
      <c r="X947" s="2"/>
      <c r="Y947" s="2"/>
      <c r="Z947" s="2"/>
      <c r="AA947" s="2"/>
      <c r="AB947" s="2"/>
    </row>
    <row r="948" spans="1:28" ht="13.5" customHeight="1">
      <c r="A948" s="2"/>
      <c r="B948" s="3"/>
      <c r="C948" s="3"/>
      <c r="D948" s="35"/>
      <c r="E948" s="35"/>
      <c r="F948" s="35"/>
      <c r="G948" s="35"/>
      <c r="H948" s="3"/>
      <c r="I948" s="2"/>
      <c r="J948" s="2"/>
      <c r="K948" s="2"/>
      <c r="L948" s="2"/>
      <c r="M948" s="2"/>
      <c r="N948" s="2"/>
      <c r="O948" s="2"/>
      <c r="P948" s="2"/>
      <c r="Q948" s="2"/>
      <c r="R948" s="2"/>
      <c r="S948" s="2"/>
      <c r="T948" s="2"/>
      <c r="U948" s="2"/>
      <c r="V948" s="2"/>
      <c r="W948" s="2"/>
      <c r="X948" s="2"/>
      <c r="Y948" s="2"/>
      <c r="Z948" s="2"/>
      <c r="AA948" s="2"/>
      <c r="AB948" s="2"/>
    </row>
    <row r="949" spans="1:28" ht="13.5" customHeight="1">
      <c r="A949" s="2"/>
      <c r="B949" s="3"/>
      <c r="C949" s="3"/>
      <c r="D949" s="35"/>
      <c r="E949" s="35"/>
      <c r="F949" s="35"/>
      <c r="G949" s="35"/>
      <c r="H949" s="3"/>
      <c r="I949" s="2"/>
      <c r="J949" s="2"/>
      <c r="K949" s="2"/>
      <c r="L949" s="2"/>
      <c r="M949" s="2"/>
      <c r="N949" s="2"/>
      <c r="O949" s="2"/>
      <c r="P949" s="2"/>
      <c r="Q949" s="2"/>
      <c r="R949" s="2"/>
      <c r="S949" s="2"/>
      <c r="T949" s="2"/>
      <c r="U949" s="2"/>
      <c r="V949" s="2"/>
      <c r="W949" s="2"/>
      <c r="X949" s="2"/>
      <c r="Y949" s="2"/>
      <c r="Z949" s="2"/>
      <c r="AA949" s="2"/>
      <c r="AB949" s="2"/>
    </row>
    <row r="950" spans="1:28" ht="13.5" customHeight="1">
      <c r="A950" s="2"/>
      <c r="B950" s="3"/>
      <c r="C950" s="3"/>
      <c r="D950" s="35"/>
      <c r="E950" s="35"/>
      <c r="F950" s="35"/>
      <c r="G950" s="35"/>
      <c r="H950" s="3"/>
      <c r="I950" s="2"/>
      <c r="J950" s="2"/>
      <c r="K950" s="2"/>
      <c r="L950" s="2"/>
      <c r="M950" s="2"/>
      <c r="N950" s="2"/>
      <c r="O950" s="2"/>
      <c r="P950" s="2"/>
      <c r="Q950" s="2"/>
      <c r="R950" s="2"/>
      <c r="S950" s="2"/>
      <c r="T950" s="2"/>
      <c r="U950" s="2"/>
      <c r="V950" s="2"/>
      <c r="W950" s="2"/>
      <c r="X950" s="2"/>
      <c r="Y950" s="2"/>
      <c r="Z950" s="2"/>
      <c r="AA950" s="2"/>
      <c r="AB950" s="2"/>
    </row>
    <row r="951" spans="1:28" ht="13.5" customHeight="1">
      <c r="A951" s="2"/>
      <c r="B951" s="3"/>
      <c r="C951" s="3"/>
      <c r="D951" s="35"/>
      <c r="E951" s="35"/>
      <c r="F951" s="35"/>
      <c r="G951" s="35"/>
      <c r="H951" s="3"/>
      <c r="I951" s="2"/>
      <c r="J951" s="2"/>
      <c r="K951" s="2"/>
      <c r="L951" s="2"/>
      <c r="M951" s="2"/>
      <c r="N951" s="2"/>
      <c r="O951" s="2"/>
      <c r="P951" s="2"/>
      <c r="Q951" s="2"/>
      <c r="R951" s="2"/>
      <c r="S951" s="2"/>
      <c r="T951" s="2"/>
      <c r="U951" s="2"/>
      <c r="V951" s="2"/>
      <c r="W951" s="2"/>
      <c r="X951" s="2"/>
      <c r="Y951" s="2"/>
      <c r="Z951" s="2"/>
      <c r="AA951" s="2"/>
      <c r="AB951" s="2"/>
    </row>
    <row r="952" spans="1:28" ht="13.5" customHeight="1">
      <c r="A952" s="2"/>
      <c r="B952" s="3"/>
      <c r="C952" s="3"/>
      <c r="D952" s="35"/>
      <c r="E952" s="35"/>
      <c r="F952" s="35"/>
      <c r="G952" s="35"/>
      <c r="H952" s="3"/>
      <c r="I952" s="2"/>
      <c r="J952" s="2"/>
      <c r="K952" s="2"/>
      <c r="L952" s="2"/>
      <c r="M952" s="2"/>
      <c r="N952" s="2"/>
      <c r="O952" s="2"/>
      <c r="P952" s="2"/>
      <c r="Q952" s="2"/>
      <c r="R952" s="2"/>
      <c r="S952" s="2"/>
      <c r="T952" s="2"/>
      <c r="U952" s="2"/>
      <c r="V952" s="2"/>
      <c r="W952" s="2"/>
      <c r="X952" s="2"/>
      <c r="Y952" s="2"/>
      <c r="Z952" s="2"/>
      <c r="AA952" s="2"/>
      <c r="AB952" s="2"/>
    </row>
    <row r="953" spans="1:28" ht="13.5" customHeight="1">
      <c r="A953" s="2"/>
      <c r="B953" s="3"/>
      <c r="C953" s="3"/>
      <c r="D953" s="35"/>
      <c r="E953" s="35"/>
      <c r="F953" s="35"/>
      <c r="G953" s="35"/>
      <c r="H953" s="3"/>
      <c r="I953" s="2"/>
      <c r="J953" s="2"/>
      <c r="K953" s="2"/>
      <c r="L953" s="2"/>
      <c r="M953" s="2"/>
      <c r="N953" s="2"/>
      <c r="O953" s="2"/>
      <c r="P953" s="2"/>
      <c r="Q953" s="2"/>
      <c r="R953" s="2"/>
      <c r="S953" s="2"/>
      <c r="T953" s="2"/>
      <c r="U953" s="2"/>
      <c r="V953" s="2"/>
      <c r="W953" s="2"/>
      <c r="X953" s="2"/>
      <c r="Y953" s="2"/>
      <c r="Z953" s="2"/>
      <c r="AA953" s="2"/>
      <c r="AB953" s="2"/>
    </row>
    <row r="954" spans="1:28" ht="13.5" customHeight="1">
      <c r="A954" s="2"/>
      <c r="B954" s="3"/>
      <c r="C954" s="3"/>
      <c r="D954" s="35"/>
      <c r="E954" s="35"/>
      <c r="F954" s="35"/>
      <c r="G954" s="35"/>
      <c r="H954" s="3"/>
      <c r="I954" s="2"/>
      <c r="J954" s="2"/>
      <c r="K954" s="2"/>
      <c r="L954" s="2"/>
      <c r="M954" s="2"/>
      <c r="N954" s="2"/>
      <c r="O954" s="2"/>
      <c r="P954" s="2"/>
      <c r="Q954" s="2"/>
      <c r="R954" s="2"/>
      <c r="S954" s="2"/>
      <c r="T954" s="2"/>
      <c r="U954" s="2"/>
      <c r="V954" s="2"/>
      <c r="W954" s="2"/>
      <c r="X954" s="2"/>
      <c r="Y954" s="2"/>
      <c r="Z954" s="2"/>
      <c r="AA954" s="2"/>
      <c r="AB954" s="2"/>
    </row>
    <row r="955" spans="1:28" ht="13.5" customHeight="1">
      <c r="A955" s="2"/>
      <c r="B955" s="3"/>
      <c r="C955" s="3"/>
      <c r="D955" s="35"/>
      <c r="E955" s="35"/>
      <c r="F955" s="35"/>
      <c r="G955" s="35"/>
      <c r="H955" s="3"/>
      <c r="I955" s="2"/>
      <c r="J955" s="2"/>
      <c r="K955" s="2"/>
      <c r="L955" s="2"/>
      <c r="M955" s="2"/>
      <c r="N955" s="2"/>
      <c r="O955" s="2"/>
      <c r="P955" s="2"/>
      <c r="Q955" s="2"/>
      <c r="R955" s="2"/>
      <c r="S955" s="2"/>
      <c r="T955" s="2"/>
      <c r="U955" s="2"/>
      <c r="V955" s="2"/>
      <c r="W955" s="2"/>
      <c r="X955" s="2"/>
      <c r="Y955" s="2"/>
      <c r="Z955" s="2"/>
      <c r="AA955" s="2"/>
      <c r="AB955" s="2"/>
    </row>
    <row r="956" spans="1:28" ht="13.5" customHeight="1">
      <c r="A956" s="2"/>
      <c r="B956" s="3"/>
      <c r="C956" s="3"/>
      <c r="D956" s="35"/>
      <c r="E956" s="35"/>
      <c r="F956" s="35"/>
      <c r="G956" s="35"/>
      <c r="H956" s="3"/>
      <c r="I956" s="2"/>
      <c r="J956" s="2"/>
      <c r="K956" s="2"/>
      <c r="L956" s="2"/>
      <c r="M956" s="2"/>
      <c r="N956" s="2"/>
      <c r="O956" s="2"/>
      <c r="P956" s="2"/>
      <c r="Q956" s="2"/>
      <c r="R956" s="2"/>
      <c r="S956" s="2"/>
      <c r="T956" s="2"/>
      <c r="U956" s="2"/>
      <c r="V956" s="2"/>
      <c r="W956" s="2"/>
      <c r="X956" s="2"/>
      <c r="Y956" s="2"/>
      <c r="Z956" s="2"/>
      <c r="AA956" s="2"/>
      <c r="AB956" s="2"/>
    </row>
    <row r="957" spans="1:28" ht="13.5" customHeight="1">
      <c r="A957" s="2"/>
      <c r="B957" s="3"/>
      <c r="C957" s="3"/>
      <c r="D957" s="35"/>
      <c r="E957" s="35"/>
      <c r="F957" s="35"/>
      <c r="G957" s="35"/>
      <c r="H957" s="3"/>
      <c r="I957" s="2"/>
      <c r="J957" s="2"/>
      <c r="K957" s="2"/>
      <c r="L957" s="2"/>
      <c r="M957" s="2"/>
      <c r="N957" s="2"/>
      <c r="O957" s="2"/>
      <c r="P957" s="2"/>
      <c r="Q957" s="2"/>
      <c r="R957" s="2"/>
      <c r="S957" s="2"/>
      <c r="T957" s="2"/>
      <c r="U957" s="2"/>
      <c r="V957" s="2"/>
      <c r="W957" s="2"/>
      <c r="X957" s="2"/>
      <c r="Y957" s="2"/>
      <c r="Z957" s="2"/>
      <c r="AA957" s="2"/>
      <c r="AB957" s="2"/>
    </row>
    <row r="958" spans="1:28" ht="13.5" customHeight="1">
      <c r="A958" s="2"/>
      <c r="B958" s="3"/>
      <c r="C958" s="3"/>
      <c r="D958" s="35"/>
      <c r="E958" s="35"/>
      <c r="F958" s="35"/>
      <c r="G958" s="35"/>
      <c r="H958" s="3"/>
      <c r="I958" s="2"/>
      <c r="J958" s="2"/>
      <c r="K958" s="2"/>
      <c r="L958" s="2"/>
      <c r="M958" s="2"/>
      <c r="N958" s="2"/>
      <c r="O958" s="2"/>
      <c r="P958" s="2"/>
      <c r="Q958" s="2"/>
      <c r="R958" s="2"/>
      <c r="S958" s="2"/>
      <c r="T958" s="2"/>
      <c r="U958" s="2"/>
      <c r="V958" s="2"/>
      <c r="W958" s="2"/>
      <c r="X958" s="2"/>
      <c r="Y958" s="2"/>
      <c r="Z958" s="2"/>
      <c r="AA958" s="2"/>
      <c r="AB958" s="2"/>
    </row>
    <row r="959" spans="1:28" ht="13.5" customHeight="1">
      <c r="A959" s="2"/>
      <c r="B959" s="3"/>
      <c r="C959" s="3"/>
      <c r="D959" s="35"/>
      <c r="E959" s="35"/>
      <c r="F959" s="35"/>
      <c r="G959" s="35"/>
      <c r="H959" s="3"/>
      <c r="I959" s="2"/>
      <c r="J959" s="2"/>
      <c r="K959" s="2"/>
      <c r="L959" s="2"/>
      <c r="M959" s="2"/>
      <c r="N959" s="2"/>
      <c r="O959" s="2"/>
      <c r="P959" s="2"/>
      <c r="Q959" s="2"/>
      <c r="R959" s="2"/>
      <c r="S959" s="2"/>
      <c r="T959" s="2"/>
      <c r="U959" s="2"/>
      <c r="V959" s="2"/>
      <c r="W959" s="2"/>
      <c r="X959" s="2"/>
      <c r="Y959" s="2"/>
      <c r="Z959" s="2"/>
      <c r="AA959" s="2"/>
      <c r="AB959" s="2"/>
    </row>
    <row r="960" spans="1:28" ht="13.5" customHeight="1">
      <c r="A960" s="2"/>
      <c r="B960" s="3"/>
      <c r="C960" s="3"/>
      <c r="D960" s="35"/>
      <c r="E960" s="35"/>
      <c r="F960" s="35"/>
      <c r="G960" s="35"/>
      <c r="H960" s="3"/>
      <c r="I960" s="2"/>
      <c r="J960" s="2"/>
      <c r="K960" s="2"/>
      <c r="L960" s="2"/>
      <c r="M960" s="2"/>
      <c r="N960" s="2"/>
      <c r="O960" s="2"/>
      <c r="P960" s="2"/>
      <c r="Q960" s="2"/>
      <c r="R960" s="2"/>
      <c r="S960" s="2"/>
      <c r="T960" s="2"/>
      <c r="U960" s="2"/>
      <c r="V960" s="2"/>
      <c r="W960" s="2"/>
      <c r="X960" s="2"/>
      <c r="Y960" s="2"/>
      <c r="Z960" s="2"/>
      <c r="AA960" s="2"/>
      <c r="AB960" s="2"/>
    </row>
    <row r="961" spans="1:28" ht="13.5" customHeight="1">
      <c r="A961" s="2"/>
      <c r="B961" s="3"/>
      <c r="C961" s="3"/>
      <c r="D961" s="35"/>
      <c r="E961" s="35"/>
      <c r="F961" s="35"/>
      <c r="G961" s="35"/>
      <c r="H961" s="3"/>
      <c r="I961" s="2"/>
      <c r="J961" s="2"/>
      <c r="K961" s="2"/>
      <c r="L961" s="2"/>
      <c r="M961" s="2"/>
      <c r="N961" s="2"/>
      <c r="O961" s="2"/>
      <c r="P961" s="2"/>
      <c r="Q961" s="2"/>
      <c r="R961" s="2"/>
      <c r="S961" s="2"/>
      <c r="T961" s="2"/>
      <c r="U961" s="2"/>
      <c r="V961" s="2"/>
      <c r="W961" s="2"/>
      <c r="X961" s="2"/>
      <c r="Y961" s="2"/>
      <c r="Z961" s="2"/>
      <c r="AA961" s="2"/>
      <c r="AB961" s="2"/>
    </row>
    <row r="962" spans="1:28" ht="13.5" customHeight="1">
      <c r="A962" s="2"/>
      <c r="B962" s="3"/>
      <c r="C962" s="3"/>
      <c r="D962" s="35"/>
      <c r="E962" s="35"/>
      <c r="F962" s="35"/>
      <c r="G962" s="35"/>
      <c r="H962" s="3"/>
      <c r="I962" s="2"/>
      <c r="J962" s="2"/>
      <c r="K962" s="2"/>
      <c r="L962" s="2"/>
      <c r="M962" s="2"/>
      <c r="N962" s="2"/>
      <c r="O962" s="2"/>
      <c r="P962" s="2"/>
      <c r="Q962" s="2"/>
      <c r="R962" s="2"/>
      <c r="S962" s="2"/>
      <c r="T962" s="2"/>
      <c r="U962" s="2"/>
      <c r="V962" s="2"/>
      <c r="W962" s="2"/>
      <c r="X962" s="2"/>
      <c r="Y962" s="2"/>
      <c r="Z962" s="2"/>
      <c r="AA962" s="2"/>
      <c r="AB962" s="2"/>
    </row>
    <row r="963" spans="1:28" ht="13.5" customHeight="1">
      <c r="A963" s="2"/>
      <c r="B963" s="3"/>
      <c r="C963" s="3"/>
      <c r="D963" s="35"/>
      <c r="E963" s="35"/>
      <c r="F963" s="35"/>
      <c r="G963" s="35"/>
      <c r="H963" s="3"/>
      <c r="I963" s="2"/>
      <c r="J963" s="2"/>
      <c r="K963" s="2"/>
      <c r="L963" s="2"/>
      <c r="M963" s="2"/>
      <c r="N963" s="2"/>
      <c r="O963" s="2"/>
      <c r="P963" s="2"/>
      <c r="Q963" s="2"/>
      <c r="R963" s="2"/>
      <c r="S963" s="2"/>
      <c r="T963" s="2"/>
      <c r="U963" s="2"/>
      <c r="V963" s="2"/>
      <c r="W963" s="2"/>
      <c r="X963" s="2"/>
      <c r="Y963" s="2"/>
      <c r="Z963" s="2"/>
      <c r="AA963" s="2"/>
      <c r="AB963" s="2"/>
    </row>
    <row r="964" spans="1:28" ht="13.5" customHeight="1">
      <c r="A964" s="2"/>
      <c r="B964" s="3"/>
      <c r="C964" s="3"/>
      <c r="D964" s="35"/>
      <c r="E964" s="35"/>
      <c r="F964" s="35"/>
      <c r="G964" s="35"/>
      <c r="H964" s="3"/>
      <c r="I964" s="2"/>
      <c r="J964" s="2"/>
      <c r="K964" s="2"/>
      <c r="L964" s="2"/>
      <c r="M964" s="2"/>
      <c r="N964" s="2"/>
      <c r="O964" s="2"/>
      <c r="P964" s="2"/>
      <c r="Q964" s="2"/>
      <c r="R964" s="2"/>
      <c r="S964" s="2"/>
      <c r="T964" s="2"/>
      <c r="U964" s="2"/>
      <c r="V964" s="2"/>
      <c r="W964" s="2"/>
      <c r="X964" s="2"/>
      <c r="Y964" s="2"/>
      <c r="Z964" s="2"/>
      <c r="AA964" s="2"/>
      <c r="AB964" s="2"/>
    </row>
    <row r="965" spans="1:28" ht="13.5" customHeight="1">
      <c r="A965" s="2"/>
      <c r="B965" s="3"/>
      <c r="C965" s="3"/>
      <c r="D965" s="35"/>
      <c r="E965" s="35"/>
      <c r="F965" s="35"/>
      <c r="G965" s="35"/>
      <c r="H965" s="3"/>
      <c r="I965" s="2"/>
      <c r="J965" s="2"/>
      <c r="K965" s="2"/>
      <c r="L965" s="2"/>
      <c r="M965" s="2"/>
      <c r="N965" s="2"/>
      <c r="O965" s="2"/>
      <c r="P965" s="2"/>
      <c r="Q965" s="2"/>
      <c r="R965" s="2"/>
      <c r="S965" s="2"/>
      <c r="T965" s="2"/>
      <c r="U965" s="2"/>
      <c r="V965" s="2"/>
      <c r="W965" s="2"/>
      <c r="X965" s="2"/>
      <c r="Y965" s="2"/>
      <c r="Z965" s="2"/>
      <c r="AA965" s="2"/>
      <c r="AB965" s="2"/>
    </row>
    <row r="966" spans="1:28" ht="13.5" customHeight="1">
      <c r="A966" s="2"/>
      <c r="B966" s="3"/>
      <c r="C966" s="3"/>
      <c r="D966" s="35"/>
      <c r="E966" s="35"/>
      <c r="F966" s="35"/>
      <c r="G966" s="35"/>
      <c r="H966" s="3"/>
      <c r="I966" s="2"/>
      <c r="J966" s="2"/>
      <c r="K966" s="2"/>
      <c r="L966" s="2"/>
      <c r="M966" s="2"/>
      <c r="N966" s="2"/>
      <c r="O966" s="2"/>
      <c r="P966" s="2"/>
      <c r="Q966" s="2"/>
      <c r="R966" s="2"/>
      <c r="S966" s="2"/>
      <c r="T966" s="2"/>
      <c r="U966" s="2"/>
      <c r="V966" s="2"/>
      <c r="W966" s="2"/>
      <c r="X966" s="2"/>
      <c r="Y966" s="2"/>
      <c r="Z966" s="2"/>
      <c r="AA966" s="2"/>
      <c r="AB966" s="2"/>
    </row>
    <row r="967" spans="1:28" ht="13.5" customHeight="1">
      <c r="A967" s="2"/>
      <c r="B967" s="3"/>
      <c r="C967" s="3"/>
      <c r="D967" s="35"/>
      <c r="E967" s="35"/>
      <c r="F967" s="35"/>
      <c r="G967" s="35"/>
      <c r="H967" s="3"/>
      <c r="I967" s="2"/>
      <c r="J967" s="2"/>
      <c r="K967" s="2"/>
      <c r="L967" s="2"/>
      <c r="M967" s="2"/>
      <c r="N967" s="2"/>
      <c r="O967" s="2"/>
      <c r="P967" s="2"/>
      <c r="Q967" s="2"/>
      <c r="R967" s="2"/>
      <c r="S967" s="2"/>
      <c r="T967" s="2"/>
      <c r="U967" s="2"/>
      <c r="V967" s="2"/>
      <c r="W967" s="2"/>
      <c r="X967" s="2"/>
      <c r="Y967" s="2"/>
      <c r="Z967" s="2"/>
      <c r="AA967" s="2"/>
      <c r="AB967" s="2"/>
    </row>
    <row r="968" spans="1:28" ht="13.5" customHeight="1">
      <c r="A968" s="2"/>
      <c r="B968" s="3"/>
      <c r="C968" s="3"/>
      <c r="D968" s="35"/>
      <c r="E968" s="35"/>
      <c r="F968" s="35"/>
      <c r="G968" s="35"/>
      <c r="H968" s="3"/>
      <c r="I968" s="2"/>
      <c r="J968" s="2"/>
      <c r="K968" s="2"/>
      <c r="L968" s="2"/>
      <c r="M968" s="2"/>
      <c r="N968" s="2"/>
      <c r="O968" s="2"/>
      <c r="P968" s="2"/>
      <c r="Q968" s="2"/>
      <c r="R968" s="2"/>
      <c r="S968" s="2"/>
      <c r="T968" s="2"/>
      <c r="U968" s="2"/>
      <c r="V968" s="2"/>
      <c r="W968" s="2"/>
      <c r="X968" s="2"/>
      <c r="Y968" s="2"/>
      <c r="Z968" s="2"/>
      <c r="AA968" s="2"/>
      <c r="AB968" s="2"/>
    </row>
    <row r="969" spans="1:28" ht="13.5" customHeight="1">
      <c r="A969" s="2"/>
      <c r="B969" s="3"/>
      <c r="C969" s="3"/>
      <c r="D969" s="35"/>
      <c r="E969" s="35"/>
      <c r="F969" s="35"/>
      <c r="G969" s="35"/>
      <c r="H969" s="3"/>
      <c r="I969" s="2"/>
      <c r="J969" s="2"/>
      <c r="K969" s="2"/>
      <c r="L969" s="2"/>
      <c r="M969" s="2"/>
      <c r="N969" s="2"/>
      <c r="O969" s="2"/>
      <c r="P969" s="2"/>
      <c r="Q969" s="2"/>
      <c r="R969" s="2"/>
      <c r="S969" s="2"/>
      <c r="T969" s="2"/>
      <c r="U969" s="2"/>
      <c r="V969" s="2"/>
      <c r="W969" s="2"/>
      <c r="X969" s="2"/>
      <c r="Y969" s="2"/>
      <c r="Z969" s="2"/>
      <c r="AA969" s="2"/>
      <c r="AB969" s="2"/>
    </row>
    <row r="970" spans="1:28" ht="13.5" customHeight="1">
      <c r="A970" s="2"/>
      <c r="B970" s="3"/>
      <c r="C970" s="3"/>
      <c r="D970" s="35"/>
      <c r="E970" s="35"/>
      <c r="F970" s="35"/>
      <c r="G970" s="35"/>
      <c r="H970" s="3"/>
      <c r="I970" s="2"/>
      <c r="J970" s="2"/>
      <c r="K970" s="2"/>
      <c r="L970" s="2"/>
      <c r="M970" s="2"/>
      <c r="N970" s="2"/>
      <c r="O970" s="2"/>
      <c r="P970" s="2"/>
      <c r="Q970" s="2"/>
      <c r="R970" s="2"/>
      <c r="S970" s="2"/>
      <c r="T970" s="2"/>
      <c r="U970" s="2"/>
      <c r="V970" s="2"/>
      <c r="W970" s="2"/>
      <c r="X970" s="2"/>
      <c r="Y970" s="2"/>
      <c r="Z970" s="2"/>
      <c r="AA970" s="2"/>
      <c r="AB970" s="2"/>
    </row>
    <row r="971" spans="1:28" ht="13.5" customHeight="1">
      <c r="A971" s="2"/>
      <c r="B971" s="3"/>
      <c r="C971" s="3"/>
      <c r="D971" s="35"/>
      <c r="E971" s="35"/>
      <c r="F971" s="35"/>
      <c r="G971" s="35"/>
      <c r="H971" s="3"/>
      <c r="I971" s="2"/>
      <c r="J971" s="2"/>
      <c r="K971" s="2"/>
      <c r="L971" s="2"/>
      <c r="M971" s="2"/>
      <c r="N971" s="2"/>
      <c r="O971" s="2"/>
      <c r="P971" s="2"/>
      <c r="Q971" s="2"/>
      <c r="R971" s="2"/>
      <c r="S971" s="2"/>
      <c r="T971" s="2"/>
      <c r="U971" s="2"/>
      <c r="V971" s="2"/>
      <c r="W971" s="2"/>
      <c r="X971" s="2"/>
      <c r="Y971" s="2"/>
      <c r="Z971" s="2"/>
      <c r="AA971" s="2"/>
      <c r="AB971" s="2"/>
    </row>
    <row r="972" spans="1:28" ht="13.5" customHeight="1">
      <c r="A972" s="2"/>
      <c r="B972" s="3"/>
      <c r="C972" s="3"/>
      <c r="D972" s="35"/>
      <c r="E972" s="35"/>
      <c r="F972" s="35"/>
      <c r="G972" s="35"/>
      <c r="H972" s="3"/>
      <c r="I972" s="2"/>
      <c r="J972" s="2"/>
      <c r="K972" s="2"/>
      <c r="L972" s="2"/>
      <c r="M972" s="2"/>
      <c r="N972" s="2"/>
      <c r="O972" s="2"/>
      <c r="P972" s="2"/>
      <c r="Q972" s="2"/>
      <c r="R972" s="2"/>
      <c r="S972" s="2"/>
      <c r="T972" s="2"/>
      <c r="U972" s="2"/>
      <c r="V972" s="2"/>
      <c r="W972" s="2"/>
      <c r="X972" s="2"/>
      <c r="Y972" s="2"/>
      <c r="Z972" s="2"/>
      <c r="AA972" s="2"/>
      <c r="AB972" s="2"/>
    </row>
    <row r="973" spans="1:28" ht="13.5" customHeight="1">
      <c r="A973" s="2"/>
      <c r="B973" s="3"/>
      <c r="C973" s="3"/>
      <c r="D973" s="35"/>
      <c r="E973" s="35"/>
      <c r="F973" s="35"/>
      <c r="G973" s="35"/>
      <c r="H973" s="3"/>
      <c r="I973" s="2"/>
      <c r="J973" s="2"/>
      <c r="K973" s="2"/>
      <c r="L973" s="2"/>
      <c r="M973" s="2"/>
      <c r="N973" s="2"/>
      <c r="O973" s="2"/>
      <c r="P973" s="2"/>
      <c r="Q973" s="2"/>
      <c r="R973" s="2"/>
      <c r="S973" s="2"/>
      <c r="T973" s="2"/>
      <c r="U973" s="2"/>
      <c r="V973" s="2"/>
      <c r="W973" s="2"/>
      <c r="X973" s="2"/>
      <c r="Y973" s="2"/>
      <c r="Z973" s="2"/>
      <c r="AA973" s="2"/>
      <c r="AB973" s="2"/>
    </row>
    <row r="974" spans="1:28" ht="13.5" customHeight="1">
      <c r="A974" s="2"/>
      <c r="B974" s="3"/>
      <c r="C974" s="3"/>
      <c r="D974" s="35"/>
      <c r="E974" s="35"/>
      <c r="F974" s="35"/>
      <c r="G974" s="35"/>
      <c r="H974" s="3"/>
      <c r="I974" s="2"/>
      <c r="J974" s="2"/>
      <c r="K974" s="2"/>
      <c r="L974" s="2"/>
      <c r="M974" s="2"/>
      <c r="N974" s="2"/>
      <c r="O974" s="2"/>
      <c r="P974" s="2"/>
      <c r="Q974" s="2"/>
      <c r="R974" s="2"/>
      <c r="S974" s="2"/>
      <c r="T974" s="2"/>
      <c r="U974" s="2"/>
      <c r="V974" s="2"/>
      <c r="W974" s="2"/>
      <c r="X974" s="2"/>
      <c r="Y974" s="2"/>
      <c r="Z974" s="2"/>
      <c r="AA974" s="2"/>
      <c r="AB974" s="2"/>
    </row>
    <row r="975" spans="1:28" ht="13.5" customHeight="1">
      <c r="A975" s="2"/>
      <c r="B975" s="3"/>
      <c r="C975" s="3"/>
      <c r="D975" s="35"/>
      <c r="E975" s="35"/>
      <c r="F975" s="35"/>
      <c r="G975" s="35"/>
      <c r="H975" s="3"/>
      <c r="I975" s="2"/>
      <c r="J975" s="2"/>
      <c r="K975" s="2"/>
      <c r="L975" s="2"/>
      <c r="M975" s="2"/>
      <c r="N975" s="2"/>
      <c r="O975" s="2"/>
      <c r="P975" s="2"/>
      <c r="Q975" s="2"/>
      <c r="R975" s="2"/>
      <c r="S975" s="2"/>
      <c r="T975" s="2"/>
      <c r="U975" s="2"/>
      <c r="V975" s="2"/>
      <c r="W975" s="2"/>
      <c r="X975" s="2"/>
      <c r="Y975" s="2"/>
      <c r="Z975" s="2"/>
      <c r="AA975" s="2"/>
      <c r="AB975" s="2"/>
    </row>
    <row r="976" spans="1:28" ht="13.5" customHeight="1">
      <c r="A976" s="2"/>
      <c r="B976" s="3"/>
      <c r="C976" s="3"/>
      <c r="D976" s="35"/>
      <c r="E976" s="35"/>
      <c r="F976" s="35"/>
      <c r="G976" s="35"/>
      <c r="H976" s="3"/>
      <c r="I976" s="2"/>
      <c r="J976" s="2"/>
      <c r="K976" s="2"/>
      <c r="L976" s="2"/>
      <c r="M976" s="2"/>
      <c r="N976" s="2"/>
      <c r="O976" s="2"/>
      <c r="P976" s="2"/>
      <c r="Q976" s="2"/>
      <c r="R976" s="2"/>
      <c r="S976" s="2"/>
      <c r="T976" s="2"/>
      <c r="U976" s="2"/>
      <c r="V976" s="2"/>
      <c r="W976" s="2"/>
      <c r="X976" s="2"/>
      <c r="Y976" s="2"/>
      <c r="Z976" s="2"/>
      <c r="AA976" s="2"/>
      <c r="AB976" s="2"/>
    </row>
    <row r="977" spans="1:28" ht="13.5" customHeight="1">
      <c r="A977" s="2"/>
      <c r="B977" s="3"/>
      <c r="C977" s="3"/>
      <c r="D977" s="35"/>
      <c r="E977" s="35"/>
      <c r="F977" s="35"/>
      <c r="G977" s="35"/>
      <c r="H977" s="3"/>
      <c r="I977" s="2"/>
      <c r="J977" s="2"/>
      <c r="K977" s="2"/>
      <c r="L977" s="2"/>
      <c r="M977" s="2"/>
      <c r="N977" s="2"/>
      <c r="O977" s="2"/>
      <c r="P977" s="2"/>
      <c r="Q977" s="2"/>
      <c r="R977" s="2"/>
      <c r="S977" s="2"/>
      <c r="T977" s="2"/>
      <c r="U977" s="2"/>
      <c r="V977" s="2"/>
      <c r="W977" s="2"/>
      <c r="X977" s="2"/>
      <c r="Y977" s="2"/>
      <c r="Z977" s="2"/>
      <c r="AA977" s="2"/>
      <c r="AB977" s="2"/>
    </row>
    <row r="978" spans="1:28" ht="13.5" customHeight="1">
      <c r="A978" s="2"/>
      <c r="B978" s="3"/>
      <c r="C978" s="3"/>
      <c r="D978" s="35"/>
      <c r="E978" s="35"/>
      <c r="F978" s="35"/>
      <c r="G978" s="35"/>
      <c r="H978" s="3"/>
      <c r="I978" s="2"/>
      <c r="J978" s="2"/>
      <c r="K978" s="2"/>
      <c r="L978" s="2"/>
      <c r="M978" s="2"/>
      <c r="N978" s="2"/>
      <c r="O978" s="2"/>
      <c r="P978" s="2"/>
      <c r="Q978" s="2"/>
      <c r="R978" s="2"/>
      <c r="S978" s="2"/>
      <c r="T978" s="2"/>
      <c r="U978" s="2"/>
      <c r="V978" s="2"/>
      <c r="W978" s="2"/>
      <c r="X978" s="2"/>
      <c r="Y978" s="2"/>
      <c r="Z978" s="2"/>
      <c r="AA978" s="2"/>
      <c r="AB978" s="2"/>
    </row>
    <row r="979" spans="1:28" ht="13.5" customHeight="1">
      <c r="A979" s="2"/>
      <c r="B979" s="3"/>
      <c r="C979" s="3"/>
      <c r="D979" s="35"/>
      <c r="E979" s="35"/>
      <c r="F979" s="35"/>
      <c r="G979" s="35"/>
      <c r="H979" s="3"/>
      <c r="I979" s="2"/>
      <c r="J979" s="2"/>
      <c r="K979" s="2"/>
      <c r="L979" s="2"/>
      <c r="M979" s="2"/>
      <c r="N979" s="2"/>
      <c r="O979" s="2"/>
      <c r="P979" s="2"/>
      <c r="Q979" s="2"/>
      <c r="R979" s="2"/>
      <c r="S979" s="2"/>
      <c r="T979" s="2"/>
      <c r="U979" s="2"/>
      <c r="V979" s="2"/>
      <c r="W979" s="2"/>
      <c r="X979" s="2"/>
      <c r="Y979" s="2"/>
      <c r="Z979" s="2"/>
      <c r="AA979" s="2"/>
      <c r="AB979" s="2"/>
    </row>
    <row r="980" spans="1:28" ht="13.5" customHeight="1">
      <c r="A980" s="2"/>
      <c r="B980" s="3"/>
      <c r="C980" s="3"/>
      <c r="D980" s="35"/>
      <c r="E980" s="35"/>
      <c r="F980" s="35"/>
      <c r="G980" s="35"/>
      <c r="H980" s="3"/>
      <c r="I980" s="2"/>
      <c r="J980" s="2"/>
      <c r="K980" s="2"/>
      <c r="L980" s="2"/>
      <c r="M980" s="2"/>
      <c r="N980" s="2"/>
      <c r="O980" s="2"/>
      <c r="P980" s="2"/>
      <c r="Q980" s="2"/>
      <c r="R980" s="2"/>
      <c r="S980" s="2"/>
      <c r="T980" s="2"/>
      <c r="U980" s="2"/>
      <c r="V980" s="2"/>
      <c r="W980" s="2"/>
      <c r="X980" s="2"/>
      <c r="Y980" s="2"/>
      <c r="Z980" s="2"/>
      <c r="AA980" s="2"/>
      <c r="AB980" s="2"/>
    </row>
    <row r="981" spans="1:28" ht="13.5" customHeight="1">
      <c r="A981" s="2"/>
      <c r="B981" s="3"/>
      <c r="C981" s="3"/>
      <c r="D981" s="35"/>
      <c r="E981" s="35"/>
      <c r="F981" s="35"/>
      <c r="G981" s="35"/>
      <c r="H981" s="3"/>
      <c r="I981" s="2"/>
      <c r="J981" s="2"/>
      <c r="K981" s="2"/>
      <c r="L981" s="2"/>
      <c r="M981" s="2"/>
      <c r="N981" s="2"/>
      <c r="O981" s="2"/>
      <c r="P981" s="2"/>
      <c r="Q981" s="2"/>
      <c r="R981" s="2"/>
      <c r="S981" s="2"/>
      <c r="T981" s="2"/>
      <c r="U981" s="2"/>
      <c r="V981" s="2"/>
      <c r="W981" s="2"/>
      <c r="X981" s="2"/>
      <c r="Y981" s="2"/>
      <c r="Z981" s="2"/>
      <c r="AA981" s="2"/>
      <c r="AB981" s="2"/>
    </row>
    <row r="982" spans="1:28" ht="13.5" customHeight="1">
      <c r="A982" s="2"/>
      <c r="B982" s="3"/>
      <c r="C982" s="3"/>
      <c r="D982" s="35"/>
      <c r="E982" s="35"/>
      <c r="F982" s="35"/>
      <c r="G982" s="35"/>
      <c r="H982" s="3"/>
      <c r="I982" s="2"/>
      <c r="J982" s="2"/>
      <c r="K982" s="2"/>
      <c r="L982" s="2"/>
      <c r="M982" s="2"/>
      <c r="N982" s="2"/>
      <c r="O982" s="2"/>
      <c r="P982" s="2"/>
      <c r="Q982" s="2"/>
      <c r="R982" s="2"/>
      <c r="S982" s="2"/>
      <c r="T982" s="2"/>
      <c r="U982" s="2"/>
      <c r="V982" s="2"/>
      <c r="W982" s="2"/>
      <c r="X982" s="2"/>
      <c r="Y982" s="2"/>
      <c r="Z982" s="2"/>
      <c r="AA982" s="2"/>
      <c r="AB982" s="2"/>
    </row>
    <row r="983" spans="1:28" ht="13.5" customHeight="1">
      <c r="A983" s="2"/>
      <c r="B983" s="3"/>
      <c r="C983" s="3"/>
      <c r="D983" s="35"/>
      <c r="E983" s="35"/>
      <c r="F983" s="35"/>
      <c r="G983" s="35"/>
      <c r="H983" s="3"/>
      <c r="I983" s="2"/>
      <c r="J983" s="2"/>
      <c r="K983" s="2"/>
      <c r="L983" s="2"/>
      <c r="M983" s="2"/>
      <c r="N983" s="2"/>
      <c r="O983" s="2"/>
      <c r="P983" s="2"/>
      <c r="Q983" s="2"/>
      <c r="R983" s="2"/>
      <c r="S983" s="2"/>
      <c r="T983" s="2"/>
      <c r="U983" s="2"/>
      <c r="V983" s="2"/>
      <c r="W983" s="2"/>
      <c r="X983" s="2"/>
      <c r="Y983" s="2"/>
      <c r="Z983" s="2"/>
      <c r="AA983" s="2"/>
      <c r="AB983" s="2"/>
    </row>
    <row r="984" spans="1:28" ht="13.5" customHeight="1">
      <c r="A984" s="2"/>
      <c r="B984" s="3"/>
      <c r="C984" s="3"/>
      <c r="D984" s="35"/>
      <c r="E984" s="35"/>
      <c r="F984" s="35"/>
      <c r="G984" s="35"/>
      <c r="H984" s="3"/>
      <c r="I984" s="2"/>
      <c r="J984" s="2"/>
      <c r="K984" s="2"/>
      <c r="L984" s="2"/>
      <c r="M984" s="2"/>
      <c r="N984" s="2"/>
      <c r="O984" s="2"/>
      <c r="P984" s="2"/>
      <c r="Q984" s="2"/>
      <c r="R984" s="2"/>
      <c r="S984" s="2"/>
      <c r="T984" s="2"/>
      <c r="U984" s="2"/>
      <c r="V984" s="2"/>
      <c r="W984" s="2"/>
      <c r="X984" s="2"/>
      <c r="Y984" s="2"/>
      <c r="Z984" s="2"/>
      <c r="AA984" s="2"/>
      <c r="AB984" s="2"/>
    </row>
    <row r="985" spans="1:28" ht="13.5" customHeight="1">
      <c r="A985" s="2"/>
      <c r="B985" s="3"/>
      <c r="C985" s="3"/>
      <c r="D985" s="35"/>
      <c r="E985" s="35"/>
      <c r="F985" s="35"/>
      <c r="G985" s="35"/>
      <c r="H985" s="3"/>
      <c r="I985" s="2"/>
      <c r="J985" s="2"/>
      <c r="K985" s="2"/>
      <c r="L985" s="2"/>
      <c r="M985" s="2"/>
      <c r="N985" s="2"/>
      <c r="O985" s="2"/>
      <c r="P985" s="2"/>
      <c r="Q985" s="2"/>
      <c r="R985" s="2"/>
      <c r="S985" s="2"/>
      <c r="T985" s="2"/>
      <c r="U985" s="2"/>
      <c r="V985" s="2"/>
      <c r="W985" s="2"/>
      <c r="X985" s="2"/>
      <c r="Y985" s="2"/>
      <c r="Z985" s="2"/>
      <c r="AA985" s="2"/>
      <c r="AB985" s="2"/>
    </row>
    <row r="986" spans="1:28" ht="13.5" customHeight="1">
      <c r="A986" s="2"/>
      <c r="B986" s="3"/>
      <c r="C986" s="3"/>
      <c r="D986" s="35"/>
      <c r="E986" s="35"/>
      <c r="F986" s="35"/>
      <c r="G986" s="35"/>
      <c r="H986" s="3"/>
      <c r="I986" s="2"/>
      <c r="J986" s="2"/>
      <c r="K986" s="2"/>
      <c r="L986" s="2"/>
      <c r="M986" s="2"/>
      <c r="N986" s="2"/>
      <c r="O986" s="2"/>
      <c r="P986" s="2"/>
      <c r="Q986" s="2"/>
      <c r="R986" s="2"/>
      <c r="S986" s="2"/>
      <c r="T986" s="2"/>
      <c r="U986" s="2"/>
      <c r="V986" s="2"/>
      <c r="W986" s="2"/>
      <c r="X986" s="2"/>
      <c r="Y986" s="2"/>
      <c r="Z986" s="2"/>
      <c r="AA986" s="2"/>
      <c r="AB986" s="2"/>
    </row>
    <row r="987" spans="1:28" ht="13.5" customHeight="1">
      <c r="A987" s="2"/>
      <c r="B987" s="3"/>
      <c r="C987" s="3"/>
      <c r="D987" s="35"/>
      <c r="E987" s="35"/>
      <c r="F987" s="35"/>
      <c r="G987" s="35"/>
      <c r="H987" s="3"/>
      <c r="I987" s="2"/>
      <c r="J987" s="2"/>
      <c r="K987" s="2"/>
      <c r="L987" s="2"/>
      <c r="M987" s="2"/>
      <c r="N987" s="2"/>
      <c r="O987" s="2"/>
      <c r="P987" s="2"/>
      <c r="Q987" s="2"/>
      <c r="R987" s="2"/>
      <c r="S987" s="2"/>
      <c r="T987" s="2"/>
      <c r="U987" s="2"/>
      <c r="V987" s="2"/>
      <c r="W987" s="2"/>
      <c r="X987" s="2"/>
      <c r="Y987" s="2"/>
      <c r="Z987" s="2"/>
      <c r="AA987" s="2"/>
      <c r="AB987" s="2"/>
    </row>
    <row r="988" spans="1:28" ht="13.5" customHeight="1">
      <c r="A988" s="2"/>
      <c r="B988" s="3"/>
      <c r="C988" s="3"/>
      <c r="D988" s="35"/>
      <c r="E988" s="35"/>
      <c r="F988" s="35"/>
      <c r="G988" s="35"/>
      <c r="H988" s="3"/>
      <c r="I988" s="2"/>
      <c r="J988" s="2"/>
      <c r="K988" s="2"/>
      <c r="L988" s="2"/>
      <c r="M988" s="2"/>
      <c r="N988" s="2"/>
      <c r="O988" s="2"/>
      <c r="P988" s="2"/>
      <c r="Q988" s="2"/>
      <c r="R988" s="2"/>
      <c r="S988" s="2"/>
      <c r="T988" s="2"/>
      <c r="U988" s="2"/>
      <c r="V988" s="2"/>
      <c r="W988" s="2"/>
      <c r="X988" s="2"/>
      <c r="Y988" s="2"/>
      <c r="Z988" s="2"/>
      <c r="AA988" s="2"/>
      <c r="AB988" s="2"/>
    </row>
    <row r="989" spans="1:28" ht="13.5" customHeight="1">
      <c r="A989" s="2"/>
      <c r="B989" s="3"/>
      <c r="C989" s="3"/>
      <c r="D989" s="35"/>
      <c r="E989" s="35"/>
      <c r="F989" s="35"/>
      <c r="G989" s="35"/>
      <c r="H989" s="3"/>
      <c r="I989" s="2"/>
      <c r="J989" s="2"/>
      <c r="K989" s="2"/>
      <c r="L989" s="2"/>
      <c r="M989" s="2"/>
      <c r="N989" s="2"/>
      <c r="O989" s="2"/>
      <c r="P989" s="2"/>
      <c r="Q989" s="2"/>
      <c r="R989" s="2"/>
      <c r="S989" s="2"/>
      <c r="T989" s="2"/>
      <c r="U989" s="2"/>
      <c r="V989" s="2"/>
      <c r="W989" s="2"/>
      <c r="X989" s="2"/>
      <c r="Y989" s="2"/>
      <c r="Z989" s="2"/>
      <c r="AA989" s="2"/>
      <c r="AB989" s="2"/>
    </row>
    <row r="990" spans="1:28" ht="13.5" customHeight="1">
      <c r="A990" s="2"/>
      <c r="B990" s="3"/>
      <c r="C990" s="3"/>
      <c r="D990" s="35"/>
      <c r="E990" s="35"/>
      <c r="F990" s="35"/>
      <c r="G990" s="35"/>
      <c r="H990" s="3"/>
      <c r="I990" s="2"/>
      <c r="J990" s="2"/>
      <c r="K990" s="2"/>
      <c r="L990" s="2"/>
      <c r="M990" s="2"/>
      <c r="N990" s="2"/>
      <c r="O990" s="2"/>
      <c r="P990" s="2"/>
      <c r="Q990" s="2"/>
      <c r="R990" s="2"/>
      <c r="S990" s="2"/>
      <c r="T990" s="2"/>
      <c r="U990" s="2"/>
      <c r="V990" s="2"/>
      <c r="W990" s="2"/>
      <c r="X990" s="2"/>
      <c r="Y990" s="2"/>
      <c r="Z990" s="2"/>
      <c r="AA990" s="2"/>
      <c r="AB990" s="2"/>
    </row>
    <row r="991" spans="1:28" ht="13.5" customHeight="1">
      <c r="A991" s="2"/>
      <c r="B991" s="3"/>
      <c r="C991" s="3"/>
      <c r="D991" s="35"/>
      <c r="E991" s="35"/>
      <c r="F991" s="35"/>
      <c r="G991" s="35"/>
      <c r="H991" s="3"/>
      <c r="I991" s="2"/>
      <c r="J991" s="2"/>
      <c r="K991" s="2"/>
      <c r="L991" s="2"/>
      <c r="M991" s="2"/>
      <c r="N991" s="2"/>
      <c r="O991" s="2"/>
      <c r="P991" s="2"/>
      <c r="Q991" s="2"/>
      <c r="R991" s="2"/>
      <c r="S991" s="2"/>
      <c r="T991" s="2"/>
      <c r="U991" s="2"/>
      <c r="V991" s="2"/>
      <c r="W991" s="2"/>
      <c r="X991" s="2"/>
      <c r="Y991" s="2"/>
      <c r="Z991" s="2"/>
      <c r="AA991" s="2"/>
      <c r="AB991" s="2"/>
    </row>
    <row r="992" spans="1:28" ht="13.5" customHeight="1">
      <c r="A992" s="2"/>
      <c r="B992" s="3"/>
      <c r="C992" s="3"/>
      <c r="D992" s="35"/>
      <c r="E992" s="35"/>
      <c r="F992" s="35"/>
      <c r="G992" s="35"/>
      <c r="H992" s="3"/>
      <c r="I992" s="2"/>
      <c r="J992" s="2"/>
      <c r="K992" s="2"/>
      <c r="L992" s="2"/>
      <c r="M992" s="2"/>
      <c r="N992" s="2"/>
      <c r="O992" s="2"/>
      <c r="P992" s="2"/>
      <c r="Q992" s="2"/>
      <c r="R992" s="2"/>
      <c r="S992" s="2"/>
      <c r="T992" s="2"/>
      <c r="U992" s="2"/>
      <c r="V992" s="2"/>
      <c r="W992" s="2"/>
      <c r="X992" s="2"/>
      <c r="Y992" s="2"/>
      <c r="Z992" s="2"/>
      <c r="AA992" s="2"/>
      <c r="AB992" s="2"/>
    </row>
    <row r="993" spans="1:28" ht="13.5" customHeight="1">
      <c r="A993" s="2"/>
      <c r="B993" s="3"/>
      <c r="C993" s="3"/>
      <c r="D993" s="35"/>
      <c r="E993" s="35"/>
      <c r="F993" s="35"/>
      <c r="G993" s="35"/>
      <c r="H993" s="3"/>
      <c r="I993" s="2"/>
      <c r="J993" s="2"/>
      <c r="K993" s="2"/>
      <c r="L993" s="2"/>
      <c r="M993" s="2"/>
      <c r="N993" s="2"/>
      <c r="O993" s="2"/>
      <c r="P993" s="2"/>
      <c r="Q993" s="2"/>
      <c r="R993" s="2"/>
      <c r="S993" s="2"/>
      <c r="T993" s="2"/>
      <c r="U993" s="2"/>
      <c r="V993" s="2"/>
      <c r="W993" s="2"/>
      <c r="X993" s="2"/>
      <c r="Y993" s="2"/>
      <c r="Z993" s="2"/>
      <c r="AA993" s="2"/>
      <c r="AB993" s="2"/>
    </row>
    <row r="994" spans="1:28" ht="13.5" customHeight="1">
      <c r="A994" s="2"/>
      <c r="B994" s="3"/>
      <c r="C994" s="3"/>
      <c r="D994" s="35"/>
      <c r="E994" s="35"/>
      <c r="F994" s="35"/>
      <c r="G994" s="35"/>
      <c r="H994" s="3"/>
      <c r="I994" s="2"/>
      <c r="J994" s="2"/>
      <c r="K994" s="2"/>
      <c r="L994" s="2"/>
      <c r="M994" s="2"/>
      <c r="N994" s="2"/>
      <c r="O994" s="2"/>
      <c r="P994" s="2"/>
      <c r="Q994" s="2"/>
      <c r="R994" s="2"/>
      <c r="S994" s="2"/>
      <c r="T994" s="2"/>
      <c r="U994" s="2"/>
      <c r="V994" s="2"/>
      <c r="W994" s="2"/>
      <c r="X994" s="2"/>
      <c r="Y994" s="2"/>
      <c r="Z994" s="2"/>
      <c r="AA994" s="2"/>
      <c r="AB994" s="2"/>
    </row>
    <row r="995" spans="1:28" ht="13.5" customHeight="1">
      <c r="A995" s="2"/>
      <c r="B995" s="3"/>
      <c r="C995" s="3"/>
      <c r="D995" s="35"/>
      <c r="E995" s="35"/>
      <c r="F995" s="35"/>
      <c r="G995" s="35"/>
      <c r="H995" s="3"/>
      <c r="I995" s="2"/>
      <c r="J995" s="2"/>
      <c r="K995" s="2"/>
      <c r="L995" s="2"/>
      <c r="M995" s="2"/>
      <c r="N995" s="2"/>
      <c r="O995" s="2"/>
      <c r="P995" s="2"/>
      <c r="Q995" s="2"/>
      <c r="R995" s="2"/>
      <c r="S995" s="2"/>
      <c r="T995" s="2"/>
      <c r="U995" s="2"/>
      <c r="V995" s="2"/>
      <c r="W995" s="2"/>
      <c r="X995" s="2"/>
      <c r="Y995" s="2"/>
      <c r="Z995" s="2"/>
      <c r="AA995" s="2"/>
      <c r="AB995" s="2"/>
    </row>
    <row r="996" spans="1:28" ht="13.5" customHeight="1">
      <c r="A996" s="2"/>
      <c r="B996" s="3"/>
      <c r="C996" s="3"/>
      <c r="D996" s="35"/>
      <c r="E996" s="35"/>
      <c r="F996" s="35"/>
      <c r="G996" s="35"/>
      <c r="H996" s="3"/>
      <c r="I996" s="2"/>
      <c r="J996" s="2"/>
      <c r="K996" s="2"/>
      <c r="L996" s="2"/>
      <c r="M996" s="2"/>
      <c r="N996" s="2"/>
      <c r="O996" s="2"/>
      <c r="P996" s="2"/>
      <c r="Q996" s="2"/>
      <c r="R996" s="2"/>
      <c r="S996" s="2"/>
      <c r="T996" s="2"/>
      <c r="U996" s="2"/>
      <c r="V996" s="2"/>
      <c r="W996" s="2"/>
      <c r="X996" s="2"/>
      <c r="Y996" s="2"/>
      <c r="Z996" s="2"/>
      <c r="AA996" s="2"/>
      <c r="AB996" s="2"/>
    </row>
    <row r="997" spans="1:28" ht="13.5" customHeight="1">
      <c r="A997" s="2"/>
      <c r="B997" s="3"/>
      <c r="C997" s="3"/>
      <c r="D997" s="35"/>
      <c r="E997" s="35"/>
      <c r="F997" s="35"/>
      <c r="G997" s="35"/>
      <c r="H997" s="3"/>
      <c r="I997" s="2"/>
      <c r="J997" s="2"/>
      <c r="K997" s="2"/>
      <c r="L997" s="2"/>
      <c r="M997" s="2"/>
      <c r="N997" s="2"/>
      <c r="O997" s="2"/>
      <c r="P997" s="2"/>
      <c r="Q997" s="2"/>
      <c r="R997" s="2"/>
      <c r="S997" s="2"/>
      <c r="T997" s="2"/>
      <c r="U997" s="2"/>
      <c r="V997" s="2"/>
      <c r="W997" s="2"/>
      <c r="X997" s="2"/>
      <c r="Y997" s="2"/>
      <c r="Z997" s="2"/>
      <c r="AA997" s="2"/>
      <c r="AB997" s="2"/>
    </row>
    <row r="998" spans="1:28" ht="13.5" customHeight="1">
      <c r="A998" s="2"/>
      <c r="B998" s="3"/>
      <c r="C998" s="3"/>
      <c r="D998" s="35"/>
      <c r="E998" s="35"/>
      <c r="F998" s="35"/>
      <c r="G998" s="35"/>
      <c r="H998" s="3"/>
      <c r="I998" s="2"/>
      <c r="J998" s="2"/>
      <c r="K998" s="2"/>
      <c r="L998" s="2"/>
      <c r="M998" s="2"/>
      <c r="N998" s="2"/>
      <c r="O998" s="2"/>
      <c r="P998" s="2"/>
      <c r="Q998" s="2"/>
      <c r="R998" s="2"/>
      <c r="S998" s="2"/>
      <c r="T998" s="2"/>
      <c r="U998" s="2"/>
      <c r="V998" s="2"/>
      <c r="W998" s="2"/>
      <c r="X998" s="2"/>
      <c r="Y998" s="2"/>
      <c r="Z998" s="2"/>
      <c r="AA998" s="2"/>
      <c r="AB998" s="2"/>
    </row>
    <row r="999" spans="1:28" ht="13.5" customHeight="1">
      <c r="A999" s="2"/>
      <c r="B999" s="3"/>
      <c r="C999" s="3"/>
      <c r="D999" s="35"/>
      <c r="E999" s="35"/>
      <c r="F999" s="35"/>
      <c r="G999" s="35"/>
      <c r="H999" s="3"/>
      <c r="I999" s="2"/>
      <c r="J999" s="2"/>
      <c r="K999" s="2"/>
      <c r="L999" s="2"/>
      <c r="M999" s="2"/>
      <c r="N999" s="2"/>
      <c r="O999" s="2"/>
      <c r="P999" s="2"/>
      <c r="Q999" s="2"/>
      <c r="R999" s="2"/>
      <c r="S999" s="2"/>
      <c r="T999" s="2"/>
      <c r="U999" s="2"/>
      <c r="V999" s="2"/>
      <c r="W999" s="2"/>
      <c r="X999" s="2"/>
      <c r="Y999" s="2"/>
      <c r="Z999" s="2"/>
      <c r="AA999" s="2"/>
      <c r="AB999" s="2"/>
    </row>
    <row r="1000" spans="1:28" ht="13.5" customHeight="1">
      <c r="A1000" s="2"/>
      <c r="B1000" s="3"/>
      <c r="C1000" s="3"/>
      <c r="D1000" s="35"/>
      <c r="E1000" s="35"/>
      <c r="F1000" s="35"/>
      <c r="G1000" s="35"/>
      <c r="H1000" s="3"/>
      <c r="I1000" s="2"/>
      <c r="J1000" s="2"/>
      <c r="K1000" s="2"/>
      <c r="L1000" s="2"/>
      <c r="M1000" s="2"/>
      <c r="N1000" s="2"/>
      <c r="O1000" s="2"/>
      <c r="P1000" s="2"/>
      <c r="Q1000" s="2"/>
      <c r="R1000" s="2"/>
      <c r="S1000" s="2"/>
      <c r="T1000" s="2"/>
      <c r="U1000" s="2"/>
      <c r="V1000" s="2"/>
      <c r="W1000" s="2"/>
      <c r="X1000" s="2"/>
      <c r="Y1000" s="2"/>
      <c r="Z1000" s="2"/>
      <c r="AA1000" s="2"/>
      <c r="AB1000" s="2"/>
    </row>
    <row r="1001" spans="1:28" ht="13.5" customHeight="1">
      <c r="A1001" s="2"/>
      <c r="B1001" s="3"/>
      <c r="C1001" s="3"/>
      <c r="D1001" s="35"/>
      <c r="E1001" s="35"/>
      <c r="F1001" s="35"/>
      <c r="G1001" s="35"/>
      <c r="H1001" s="3"/>
      <c r="I1001" s="2"/>
      <c r="J1001" s="2"/>
      <c r="K1001" s="2"/>
      <c r="L1001" s="2"/>
      <c r="M1001" s="2"/>
      <c r="N1001" s="2"/>
      <c r="O1001" s="2"/>
      <c r="P1001" s="2"/>
      <c r="Q1001" s="2"/>
      <c r="R1001" s="2"/>
      <c r="S1001" s="2"/>
      <c r="T1001" s="2"/>
      <c r="U1001" s="2"/>
      <c r="V1001" s="2"/>
      <c r="W1001" s="2"/>
      <c r="X1001" s="2"/>
      <c r="Y1001" s="2"/>
      <c r="Z1001" s="2"/>
      <c r="AA1001" s="2"/>
      <c r="AB1001" s="2"/>
    </row>
    <row r="1002" spans="1:28" ht="13.5" customHeight="1">
      <c r="A1002" s="2"/>
      <c r="B1002" s="3"/>
      <c r="C1002" s="3"/>
      <c r="D1002" s="35"/>
      <c r="E1002" s="35"/>
      <c r="F1002" s="35"/>
      <c r="G1002" s="35"/>
      <c r="H1002" s="3"/>
      <c r="I1002" s="2"/>
      <c r="J1002" s="2"/>
      <c r="K1002" s="2"/>
      <c r="L1002" s="2"/>
      <c r="M1002" s="2"/>
      <c r="N1002" s="2"/>
      <c r="O1002" s="2"/>
      <c r="P1002" s="2"/>
      <c r="Q1002" s="2"/>
      <c r="R1002" s="2"/>
      <c r="S1002" s="2"/>
      <c r="T1002" s="2"/>
      <c r="U1002" s="2"/>
      <c r="V1002" s="2"/>
      <c r="W1002" s="2"/>
      <c r="X1002" s="2"/>
      <c r="Y1002" s="2"/>
      <c r="Z1002" s="2"/>
      <c r="AA1002" s="2"/>
      <c r="AB1002" s="2"/>
    </row>
    <row r="1003" spans="1:28" ht="13.5" customHeight="1">
      <c r="A1003" s="2"/>
      <c r="B1003" s="3"/>
      <c r="C1003" s="3"/>
      <c r="D1003" s="35"/>
      <c r="E1003" s="35"/>
      <c r="F1003" s="35"/>
      <c r="G1003" s="35"/>
      <c r="H1003" s="3"/>
      <c r="I1003" s="2"/>
      <c r="J1003" s="2"/>
      <c r="K1003" s="2"/>
      <c r="L1003" s="2"/>
      <c r="M1003" s="2"/>
      <c r="N1003" s="2"/>
      <c r="O1003" s="2"/>
      <c r="P1003" s="2"/>
      <c r="Q1003" s="2"/>
      <c r="R1003" s="2"/>
      <c r="S1003" s="2"/>
      <c r="T1003" s="2"/>
      <c r="U1003" s="2"/>
      <c r="V1003" s="2"/>
      <c r="W1003" s="2"/>
      <c r="X1003" s="2"/>
      <c r="Y1003" s="2"/>
      <c r="Z1003" s="2"/>
      <c r="AA1003" s="2"/>
      <c r="AB1003" s="2"/>
    </row>
    <row r="1004" spans="1:28" ht="13.5" customHeight="1">
      <c r="A1004" s="2"/>
      <c r="B1004" s="3"/>
      <c r="C1004" s="3"/>
      <c r="D1004" s="35"/>
      <c r="E1004" s="35"/>
      <c r="F1004" s="35"/>
      <c r="G1004" s="35"/>
      <c r="H1004" s="3"/>
      <c r="I1004" s="2"/>
      <c r="J1004" s="2"/>
      <c r="K1004" s="2"/>
      <c r="L1004" s="2"/>
      <c r="M1004" s="2"/>
      <c r="N1004" s="2"/>
      <c r="O1004" s="2"/>
      <c r="P1004" s="2"/>
      <c r="Q1004" s="2"/>
      <c r="R1004" s="2"/>
      <c r="S1004" s="2"/>
      <c r="T1004" s="2"/>
      <c r="U1004" s="2"/>
      <c r="V1004" s="2"/>
      <c r="W1004" s="2"/>
      <c r="X1004" s="2"/>
      <c r="Y1004" s="2"/>
      <c r="Z1004" s="2"/>
      <c r="AA1004" s="2"/>
      <c r="AB1004" s="2"/>
    </row>
    <row r="1005" spans="1:28" ht="13.5" customHeight="1">
      <c r="A1005" s="2"/>
      <c r="B1005" s="3"/>
      <c r="C1005" s="3"/>
      <c r="D1005" s="35"/>
      <c r="E1005" s="35"/>
      <c r="F1005" s="35"/>
      <c r="G1005" s="35"/>
      <c r="H1005" s="3"/>
      <c r="I1005" s="2"/>
      <c r="J1005" s="2"/>
      <c r="K1005" s="2"/>
      <c r="L1005" s="2"/>
      <c r="M1005" s="2"/>
      <c r="N1005" s="2"/>
      <c r="O1005" s="2"/>
      <c r="P1005" s="2"/>
      <c r="Q1005" s="2"/>
      <c r="R1005" s="2"/>
      <c r="S1005" s="2"/>
      <c r="T1005" s="2"/>
      <c r="U1005" s="2"/>
      <c r="V1005" s="2"/>
      <c r="W1005" s="2"/>
      <c r="X1005" s="2"/>
      <c r="Y1005" s="2"/>
      <c r="Z1005" s="2"/>
      <c r="AA1005" s="2"/>
      <c r="AB1005" s="2"/>
    </row>
    <row r="1006" spans="1:28" ht="13.5" customHeight="1">
      <c r="A1006" s="2"/>
      <c r="B1006" s="3"/>
      <c r="C1006" s="3"/>
      <c r="D1006" s="35"/>
      <c r="E1006" s="35"/>
      <c r="F1006" s="35"/>
      <c r="G1006" s="35"/>
      <c r="H1006" s="3"/>
      <c r="I1006" s="2"/>
      <c r="J1006" s="2"/>
      <c r="K1006" s="2"/>
      <c r="L1006" s="2"/>
      <c r="M1006" s="2"/>
      <c r="N1006" s="2"/>
      <c r="O1006" s="2"/>
      <c r="P1006" s="2"/>
      <c r="Q1006" s="2"/>
      <c r="R1006" s="2"/>
      <c r="S1006" s="2"/>
      <c r="T1006" s="2"/>
      <c r="U1006" s="2"/>
      <c r="V1006" s="2"/>
      <c r="W1006" s="2"/>
      <c r="X1006" s="2"/>
      <c r="Y1006" s="2"/>
      <c r="Z1006" s="2"/>
      <c r="AA1006" s="2"/>
      <c r="AB1006" s="2"/>
    </row>
    <row r="1007" spans="1:28" ht="13.5" customHeight="1">
      <c r="A1007" s="2"/>
      <c r="B1007" s="3"/>
      <c r="C1007" s="3"/>
      <c r="D1007" s="35"/>
      <c r="E1007" s="35"/>
      <c r="F1007" s="35"/>
      <c r="G1007" s="35"/>
      <c r="H1007" s="3"/>
      <c r="I1007" s="2"/>
      <c r="J1007" s="2"/>
      <c r="K1007" s="2"/>
      <c r="L1007" s="2"/>
      <c r="M1007" s="2"/>
      <c r="N1007" s="2"/>
      <c r="O1007" s="2"/>
      <c r="P1007" s="2"/>
      <c r="Q1007" s="2"/>
      <c r="R1007" s="2"/>
      <c r="S1007" s="2"/>
      <c r="T1007" s="2"/>
      <c r="U1007" s="2"/>
      <c r="V1007" s="2"/>
      <c r="W1007" s="2"/>
      <c r="X1007" s="2"/>
      <c r="Y1007" s="2"/>
      <c r="Z1007" s="2"/>
      <c r="AA1007" s="2"/>
      <c r="AB1007" s="2"/>
    </row>
    <row r="1008" spans="1:28" ht="13.5" customHeight="1">
      <c r="A1008" s="2"/>
      <c r="B1008" s="3"/>
      <c r="C1008" s="3"/>
      <c r="D1008" s="35"/>
      <c r="E1008" s="35"/>
      <c r="F1008" s="35"/>
      <c r="G1008" s="35"/>
      <c r="H1008" s="3"/>
      <c r="I1008" s="2"/>
      <c r="J1008" s="2"/>
      <c r="K1008" s="2"/>
      <c r="L1008" s="2"/>
      <c r="M1008" s="2"/>
      <c r="N1008" s="2"/>
      <c r="O1008" s="2"/>
      <c r="P1008" s="2"/>
      <c r="Q1008" s="2"/>
      <c r="R1008" s="2"/>
      <c r="S1008" s="2"/>
      <c r="T1008" s="2"/>
      <c r="U1008" s="2"/>
      <c r="V1008" s="2"/>
      <c r="W1008" s="2"/>
      <c r="X1008" s="2"/>
      <c r="Y1008" s="2"/>
      <c r="Z1008" s="2"/>
      <c r="AA1008" s="2"/>
      <c r="AB1008" s="2"/>
    </row>
    <row r="1009" spans="1:28" ht="13.5" customHeight="1">
      <c r="A1009" s="2"/>
      <c r="B1009" s="3"/>
      <c r="C1009" s="3"/>
      <c r="D1009" s="35"/>
      <c r="E1009" s="35"/>
      <c r="F1009" s="35"/>
      <c r="G1009" s="35"/>
      <c r="H1009" s="3"/>
      <c r="I1009" s="2"/>
      <c r="J1009" s="2"/>
      <c r="K1009" s="2"/>
      <c r="L1009" s="2"/>
      <c r="M1009" s="2"/>
      <c r="N1009" s="2"/>
      <c r="O1009" s="2"/>
      <c r="P1009" s="2"/>
      <c r="Q1009" s="2"/>
      <c r="R1009" s="2"/>
      <c r="S1009" s="2"/>
      <c r="T1009" s="2"/>
      <c r="U1009" s="2"/>
      <c r="V1009" s="2"/>
      <c r="W1009" s="2"/>
      <c r="X1009" s="2"/>
      <c r="Y1009" s="2"/>
      <c r="Z1009" s="2"/>
      <c r="AA1009" s="2"/>
      <c r="AB1009" s="2"/>
    </row>
    <row r="1010" spans="1:28" ht="13.5" customHeight="1">
      <c r="A1010" s="2"/>
      <c r="B1010" s="3"/>
      <c r="C1010" s="3"/>
      <c r="D1010" s="35"/>
      <c r="E1010" s="35"/>
      <c r="F1010" s="35"/>
      <c r="G1010" s="35"/>
      <c r="H1010" s="3"/>
      <c r="I1010" s="2"/>
      <c r="J1010" s="2"/>
      <c r="K1010" s="2"/>
      <c r="L1010" s="2"/>
      <c r="M1010" s="2"/>
      <c r="N1010" s="2"/>
      <c r="O1010" s="2"/>
      <c r="P1010" s="2"/>
      <c r="Q1010" s="2"/>
      <c r="R1010" s="2"/>
      <c r="S1010" s="2"/>
      <c r="T1010" s="2"/>
      <c r="U1010" s="2"/>
      <c r="V1010" s="2"/>
      <c r="W1010" s="2"/>
      <c r="X1010" s="2"/>
      <c r="Y1010" s="2"/>
      <c r="Z1010" s="2"/>
      <c r="AA1010" s="2"/>
      <c r="AB1010" s="2"/>
    </row>
  </sheetData>
  <sheetProtection algorithmName="SHA-512" hashValue="UI9tlFy7qAYDxW5N2sszidrWt/odwbVAkQJUqARiaoclTielZUIe0NKU1j5ZQ87NtAoAbqALfy1VVmUWSaBS0g==" saltValue="baaHxcQqyb4SuNll3qHDrw==" spinCount="100000" sheet="1" objects="1" scenarios="1"/>
  <mergeCells count="32">
    <mergeCell ref="D116:E116"/>
    <mergeCell ref="D80:E80"/>
    <mergeCell ref="C88:C89"/>
    <mergeCell ref="D88:E89"/>
    <mergeCell ref="D96:E96"/>
    <mergeCell ref="B104:B105"/>
    <mergeCell ref="C104:C105"/>
    <mergeCell ref="D104:E104"/>
    <mergeCell ref="B46:B47"/>
    <mergeCell ref="C46:C47"/>
    <mergeCell ref="D46:E46"/>
    <mergeCell ref="D59:E59"/>
    <mergeCell ref="C69:C70"/>
    <mergeCell ref="D69:E70"/>
    <mergeCell ref="D39:E39"/>
    <mergeCell ref="C9:E9"/>
    <mergeCell ref="B11:E11"/>
    <mergeCell ref="C12:E12"/>
    <mergeCell ref="C13:E13"/>
    <mergeCell ref="C14:E14"/>
    <mergeCell ref="C15:E15"/>
    <mergeCell ref="C16:E16"/>
    <mergeCell ref="C17:E17"/>
    <mergeCell ref="D19:E19"/>
    <mergeCell ref="C27:C28"/>
    <mergeCell ref="D27:E28"/>
    <mergeCell ref="C8:E8"/>
    <mergeCell ref="B2:E2"/>
    <mergeCell ref="B4:E4"/>
    <mergeCell ref="C5:E5"/>
    <mergeCell ref="C6:E6"/>
    <mergeCell ref="C7:E7"/>
  </mergeCells>
  <printOptions horizontalCentered="1"/>
  <pageMargins left="0.78740157480314965" right="0.78740157480314965" top="0.78740157480314965" bottom="0.78740157480314965" header="0" footer="0"/>
  <pageSetup paperSize="9" scale="77" fitToHeight="0" orientation="portrait" r:id="rId1"/>
  <headerFooter>
    <oddFooter>&amp;CPágina &amp;P de</oddFooter>
  </headerFooter>
  <rowBreaks count="1" manualBreakCount="1">
    <brk id="103" min="1"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35">
    <tabColor theme="9" tint="0.59999389629810485"/>
    <pageSetUpPr fitToPage="1"/>
  </sheetPr>
  <dimension ref="A1:X1010"/>
  <sheetViews>
    <sheetView showGridLines="0" tabSelected="1" view="pageBreakPreview" topLeftCell="A81" zoomScale="70" zoomScaleNormal="100" zoomScaleSheetLayoutView="70" workbookViewId="0">
      <selection activeCell="I9" sqref="I9"/>
    </sheetView>
  </sheetViews>
  <sheetFormatPr defaultColWidth="12.5703125" defaultRowHeight="15" customHeight="1" outlineLevelRow="2"/>
  <cols>
    <col min="1" max="1" width="1.42578125" customWidth="1"/>
    <col min="2" max="2" width="64.7109375" customWidth="1"/>
    <col min="3" max="3" width="18.85546875" customWidth="1"/>
    <col min="4" max="4" width="13.7109375" customWidth="1"/>
    <col min="5" max="5" width="15.85546875" customWidth="1"/>
    <col min="6" max="6" width="13.7109375" customWidth="1"/>
    <col min="7" max="7" width="14.85546875" customWidth="1"/>
    <col min="8" max="8" width="7.42578125" customWidth="1"/>
    <col min="9" max="9" width="11.28515625" customWidth="1"/>
    <col min="10" max="10" width="12" customWidth="1"/>
    <col min="11" max="24" width="9.140625" customWidth="1"/>
  </cols>
  <sheetData>
    <row r="1" spans="1:24" ht="7.5" customHeight="1" thickBot="1">
      <c r="A1" s="2"/>
      <c r="B1" s="3"/>
      <c r="C1" s="3"/>
      <c r="D1" s="35"/>
      <c r="E1" s="35"/>
      <c r="F1" s="35"/>
      <c r="G1" s="35"/>
      <c r="H1" s="3"/>
      <c r="I1" s="2"/>
      <c r="J1" s="2"/>
      <c r="K1" s="2"/>
      <c r="L1" s="2"/>
      <c r="M1" s="2"/>
      <c r="N1" s="2"/>
      <c r="O1" s="2"/>
      <c r="P1" s="2"/>
      <c r="Q1" s="2"/>
      <c r="R1" s="2"/>
      <c r="S1" s="2"/>
      <c r="T1" s="2"/>
      <c r="U1" s="2"/>
      <c r="V1" s="2"/>
      <c r="W1" s="2"/>
      <c r="X1" s="2"/>
    </row>
    <row r="2" spans="1:24" ht="13.5" customHeight="1" thickBot="1">
      <c r="A2" s="2"/>
      <c r="B2" s="611" t="s">
        <v>59</v>
      </c>
      <c r="C2" s="612"/>
      <c r="D2" s="612"/>
      <c r="E2" s="613"/>
      <c r="F2" s="50"/>
      <c r="G2" s="50"/>
      <c r="H2" s="36"/>
      <c r="I2" s="2"/>
      <c r="J2" s="2"/>
      <c r="K2" s="2"/>
      <c r="L2" s="2"/>
      <c r="M2" s="2"/>
      <c r="N2" s="2"/>
      <c r="O2" s="2"/>
      <c r="P2" s="2"/>
      <c r="Q2" s="2"/>
      <c r="R2" s="2"/>
      <c r="S2" s="2"/>
      <c r="T2" s="2"/>
      <c r="U2" s="2"/>
      <c r="V2" s="2"/>
      <c r="W2" s="2"/>
      <c r="X2" s="2"/>
    </row>
    <row r="3" spans="1:24" ht="6.75" customHeight="1" thickBot="1">
      <c r="A3" s="2"/>
      <c r="B3" s="178"/>
      <c r="C3" s="93"/>
      <c r="D3" s="77"/>
      <c r="E3" s="77"/>
      <c r="F3" s="50"/>
      <c r="G3" s="50"/>
      <c r="H3" s="2"/>
      <c r="I3" s="2"/>
      <c r="J3" s="2"/>
      <c r="K3" s="2"/>
      <c r="L3" s="2"/>
      <c r="M3" s="2"/>
      <c r="N3" s="2"/>
      <c r="O3" s="2"/>
      <c r="P3" s="2"/>
      <c r="Q3" s="2"/>
      <c r="R3" s="2"/>
      <c r="S3" s="2"/>
      <c r="T3" s="2"/>
      <c r="U3" s="2"/>
      <c r="V3" s="2"/>
      <c r="W3" s="2"/>
      <c r="X3" s="2"/>
    </row>
    <row r="4" spans="1:24" ht="13.5" customHeight="1" thickBot="1">
      <c r="A4" s="50"/>
      <c r="B4" s="608" t="s">
        <v>166</v>
      </c>
      <c r="C4" s="609"/>
      <c r="D4" s="609"/>
      <c r="E4" s="610"/>
      <c r="F4" s="50"/>
      <c r="G4" s="50"/>
      <c r="H4" s="36"/>
      <c r="I4" s="50"/>
      <c r="J4" s="50"/>
      <c r="K4" s="50"/>
      <c r="L4" s="50"/>
      <c r="M4" s="50"/>
      <c r="N4" s="50"/>
      <c r="O4" s="50"/>
      <c r="P4" s="50"/>
      <c r="Q4" s="50"/>
      <c r="R4" s="50"/>
      <c r="S4" s="50"/>
      <c r="T4" s="50"/>
      <c r="U4" s="50"/>
      <c r="V4" s="50"/>
      <c r="W4" s="50"/>
      <c r="X4" s="50"/>
    </row>
    <row r="5" spans="1:24" ht="30.75" customHeight="1">
      <c r="A5" s="50"/>
      <c r="B5" s="227" t="s">
        <v>62</v>
      </c>
      <c r="C5" s="640" t="str">
        <f>PREENCHIMENTO!B26</f>
        <v>Vigilante posto C</v>
      </c>
      <c r="D5" s="641"/>
      <c r="E5" s="642"/>
      <c r="F5" s="50"/>
      <c r="G5" s="50"/>
      <c r="H5" s="36"/>
      <c r="I5" s="50"/>
      <c r="J5" s="50"/>
      <c r="K5" s="50"/>
      <c r="L5" s="50"/>
      <c r="M5" s="50"/>
      <c r="N5" s="50"/>
      <c r="O5" s="50"/>
      <c r="P5" s="50"/>
      <c r="Q5" s="50"/>
      <c r="R5" s="50"/>
      <c r="S5" s="50"/>
      <c r="T5" s="50"/>
      <c r="U5" s="50"/>
      <c r="V5" s="50"/>
      <c r="W5" s="50"/>
      <c r="X5" s="50"/>
    </row>
    <row r="6" spans="1:24" ht="13.5" customHeight="1">
      <c r="A6" s="50"/>
      <c r="B6" s="46" t="s">
        <v>167</v>
      </c>
      <c r="C6" s="632" t="str">
        <f>CONCATENATE("Posto dia (",VLOOKUP($C$5,PREENCHIMENTO!$B$23:$F$32,5,0)," H/dia)")</f>
        <v>Posto dia (12x36 (noturno) H/dia)</v>
      </c>
      <c r="D6" s="633"/>
      <c r="E6" s="634"/>
      <c r="F6" s="50"/>
      <c r="G6" s="50"/>
      <c r="H6" s="36"/>
      <c r="I6" s="50"/>
      <c r="J6" s="50"/>
      <c r="K6" s="50"/>
      <c r="L6" s="50"/>
      <c r="M6" s="50"/>
      <c r="N6" s="50"/>
      <c r="O6" s="50"/>
      <c r="P6" s="50"/>
      <c r="Q6" s="50"/>
      <c r="R6" s="50"/>
      <c r="S6" s="50"/>
      <c r="T6" s="50"/>
      <c r="U6" s="50"/>
      <c r="V6" s="50"/>
      <c r="W6" s="50"/>
      <c r="X6" s="50"/>
    </row>
    <row r="7" spans="1:24" ht="13.5" customHeight="1">
      <c r="A7" s="50"/>
      <c r="B7" s="226" t="s">
        <v>64</v>
      </c>
      <c r="C7" s="635" t="str">
        <f>VLOOKUP($C$5,PREENCHIMENTO!$B$23:$G$32,6,0)</f>
        <v>5173-30</v>
      </c>
      <c r="D7" s="636"/>
      <c r="E7" s="637"/>
      <c r="F7" s="50"/>
      <c r="G7" s="50"/>
      <c r="H7" s="36"/>
      <c r="I7" s="50"/>
      <c r="J7" s="50"/>
      <c r="K7" s="50"/>
      <c r="L7" s="50"/>
      <c r="M7" s="50"/>
      <c r="N7" s="50"/>
      <c r="O7" s="50"/>
      <c r="P7" s="50"/>
      <c r="Q7" s="50"/>
      <c r="R7" s="50"/>
      <c r="S7" s="50"/>
      <c r="T7" s="50"/>
      <c r="U7" s="50"/>
      <c r="V7" s="50"/>
      <c r="W7" s="50"/>
      <c r="X7" s="50"/>
    </row>
    <row r="8" spans="1:24" ht="13.5" customHeight="1">
      <c r="A8" s="50"/>
      <c r="B8" s="46" t="s">
        <v>65</v>
      </c>
      <c r="C8" s="635">
        <f>VLOOKUP($C$5,PREENCHIMENTO!$B$23:$F$32,2,0)</f>
        <v>3156.19</v>
      </c>
      <c r="D8" s="636"/>
      <c r="E8" s="637"/>
      <c r="F8" s="50"/>
      <c r="G8" s="50"/>
      <c r="H8" s="36"/>
      <c r="I8" s="50"/>
      <c r="J8" s="50"/>
      <c r="K8" s="50"/>
      <c r="L8" s="50"/>
      <c r="M8" s="50"/>
      <c r="N8" s="50"/>
      <c r="O8" s="50"/>
      <c r="P8" s="50"/>
      <c r="Q8" s="50"/>
      <c r="R8" s="50"/>
      <c r="S8" s="50"/>
      <c r="T8" s="50"/>
      <c r="U8" s="50"/>
      <c r="V8" s="50"/>
      <c r="W8" s="50"/>
      <c r="X8" s="50"/>
    </row>
    <row r="9" spans="1:24" ht="13.5" customHeight="1" thickBot="1">
      <c r="A9" s="50"/>
      <c r="B9" s="47" t="s">
        <v>63</v>
      </c>
      <c r="C9" s="643">
        <f>VLOOKUP($C$5,PREENCHIMENTO!$B$23:$F$32,4,0)</f>
        <v>16</v>
      </c>
      <c r="D9" s="644"/>
      <c r="E9" s="645"/>
      <c r="F9" s="50"/>
      <c r="G9" s="50"/>
      <c r="H9" s="36"/>
      <c r="I9" s="50"/>
      <c r="J9" s="50"/>
      <c r="K9" s="50"/>
      <c r="L9" s="50"/>
      <c r="M9" s="50"/>
      <c r="N9" s="50"/>
      <c r="O9" s="50"/>
      <c r="P9" s="50"/>
      <c r="Q9" s="50"/>
      <c r="R9" s="50"/>
      <c r="S9" s="50"/>
      <c r="T9" s="50"/>
      <c r="U9" s="50"/>
      <c r="V9" s="50"/>
      <c r="W9" s="50"/>
      <c r="X9" s="50"/>
    </row>
    <row r="10" spans="1:24" ht="6.75" customHeight="1" thickBot="1">
      <c r="A10" s="2"/>
      <c r="B10" s="178"/>
      <c r="C10" s="93"/>
      <c r="D10" s="77"/>
      <c r="E10" s="77"/>
      <c r="F10" s="77"/>
      <c r="G10" s="50"/>
      <c r="H10" s="2"/>
      <c r="I10" s="2"/>
      <c r="J10" s="2"/>
      <c r="K10" s="2"/>
      <c r="L10" s="2"/>
      <c r="M10" s="2"/>
      <c r="N10" s="2"/>
      <c r="O10" s="2"/>
      <c r="P10" s="2"/>
      <c r="Q10" s="2"/>
      <c r="R10" s="2"/>
      <c r="S10" s="2"/>
      <c r="T10" s="2"/>
      <c r="U10" s="2"/>
      <c r="V10" s="2"/>
      <c r="W10" s="2"/>
      <c r="X10" s="2"/>
    </row>
    <row r="11" spans="1:24" ht="15" customHeight="1" thickBot="1">
      <c r="A11" s="2"/>
      <c r="B11" s="608" t="s">
        <v>2</v>
      </c>
      <c r="C11" s="609"/>
      <c r="D11" s="609"/>
      <c r="E11" s="610"/>
      <c r="H11" s="37"/>
      <c r="I11" s="2"/>
      <c r="J11" s="2"/>
      <c r="K11" s="2"/>
      <c r="L11" s="2"/>
      <c r="M11" s="2"/>
      <c r="N11" s="2"/>
      <c r="O11" s="2"/>
      <c r="P11" s="2"/>
      <c r="Q11" s="2"/>
      <c r="R11" s="2"/>
      <c r="S11" s="2"/>
      <c r="T11" s="2"/>
      <c r="U11" s="2"/>
      <c r="V11" s="2"/>
      <c r="W11" s="2"/>
      <c r="X11" s="2"/>
    </row>
    <row r="12" spans="1:24" ht="15" customHeight="1">
      <c r="A12" s="2"/>
      <c r="B12" s="91" t="s">
        <v>30</v>
      </c>
      <c r="C12" s="626">
        <f>PREENCHIMENTO!C20</f>
        <v>0</v>
      </c>
      <c r="D12" s="627"/>
      <c r="E12" s="628"/>
      <c r="H12" s="38"/>
      <c r="I12" s="2"/>
      <c r="J12" s="2"/>
      <c r="K12" s="2"/>
      <c r="L12" s="2"/>
      <c r="M12" s="2"/>
      <c r="N12" s="2"/>
      <c r="O12" s="2"/>
      <c r="P12" s="2"/>
      <c r="Q12" s="2"/>
      <c r="R12" s="2"/>
      <c r="S12" s="2"/>
      <c r="T12" s="2"/>
      <c r="U12" s="2"/>
      <c r="V12" s="2"/>
      <c r="W12" s="2"/>
      <c r="X12" s="2"/>
    </row>
    <row r="13" spans="1:24" ht="15" customHeight="1">
      <c r="A13" s="2"/>
      <c r="B13" s="60" t="s">
        <v>60</v>
      </c>
      <c r="C13" s="629" t="s">
        <v>5</v>
      </c>
      <c r="D13" s="630"/>
      <c r="E13" s="631"/>
      <c r="H13" s="37"/>
      <c r="I13" s="2"/>
      <c r="J13" s="2"/>
      <c r="K13" s="2"/>
      <c r="L13" s="2"/>
      <c r="M13" s="2"/>
      <c r="N13" s="2"/>
      <c r="O13" s="2"/>
      <c r="P13" s="2"/>
      <c r="Q13" s="2"/>
      <c r="R13" s="2"/>
      <c r="S13" s="2"/>
      <c r="T13" s="2"/>
      <c r="U13" s="2"/>
      <c r="V13" s="2"/>
      <c r="W13" s="2"/>
      <c r="X13" s="2"/>
    </row>
    <row r="14" spans="1:24" ht="15" customHeight="1">
      <c r="A14" s="2"/>
      <c r="B14" s="60" t="s">
        <v>37</v>
      </c>
      <c r="C14" s="629">
        <f>PREENCHIMENTO!C51</f>
        <v>0</v>
      </c>
      <c r="D14" s="630"/>
      <c r="E14" s="631"/>
      <c r="H14" s="37"/>
      <c r="I14" s="2"/>
      <c r="J14" s="2"/>
      <c r="K14" s="2"/>
      <c r="L14" s="2"/>
      <c r="M14" s="2"/>
      <c r="N14" s="2"/>
      <c r="O14" s="2"/>
      <c r="P14" s="2"/>
      <c r="Q14" s="2"/>
      <c r="R14" s="2"/>
      <c r="S14" s="2"/>
      <c r="T14" s="2"/>
      <c r="U14" s="2"/>
      <c r="V14" s="2"/>
      <c r="W14" s="2"/>
      <c r="X14" s="2"/>
    </row>
    <row r="15" spans="1:24" ht="15" customHeight="1">
      <c r="A15" s="2"/>
      <c r="B15" s="179" t="s">
        <v>38</v>
      </c>
      <c r="C15" s="629">
        <f>PREENCHIMENTO!C52</f>
        <v>0</v>
      </c>
      <c r="D15" s="630"/>
      <c r="E15" s="631"/>
      <c r="H15" s="37"/>
      <c r="I15" s="2"/>
      <c r="J15" s="2"/>
      <c r="K15" s="2"/>
      <c r="L15" s="2"/>
      <c r="M15" s="2"/>
      <c r="N15" s="2"/>
      <c r="O15" s="2"/>
      <c r="P15" s="2"/>
      <c r="Q15" s="2"/>
      <c r="R15" s="2"/>
      <c r="S15" s="2"/>
      <c r="T15" s="2"/>
      <c r="U15" s="2"/>
      <c r="V15" s="2"/>
      <c r="W15" s="2"/>
      <c r="X15" s="2"/>
    </row>
    <row r="16" spans="1:24" ht="15" customHeight="1">
      <c r="A16" s="2"/>
      <c r="B16" s="60" t="s">
        <v>39</v>
      </c>
      <c r="C16" s="629">
        <f>PREENCHIMENTO!C53</f>
        <v>0</v>
      </c>
      <c r="D16" s="630"/>
      <c r="E16" s="631"/>
      <c r="H16" s="39"/>
      <c r="I16" s="2"/>
      <c r="J16" s="2"/>
      <c r="K16" s="2"/>
      <c r="L16" s="2"/>
      <c r="M16" s="2"/>
      <c r="N16" s="2"/>
      <c r="O16" s="2"/>
      <c r="P16" s="2"/>
      <c r="Q16" s="2"/>
      <c r="R16" s="2"/>
      <c r="S16" s="2"/>
      <c r="T16" s="2"/>
      <c r="U16" s="2"/>
      <c r="V16" s="2"/>
      <c r="W16" s="2"/>
      <c r="X16" s="2"/>
    </row>
    <row r="17" spans="1:24" ht="15" customHeight="1" thickBot="1">
      <c r="A17" s="2"/>
      <c r="B17" s="228" t="s">
        <v>61</v>
      </c>
      <c r="C17" s="623">
        <f>PREENCHIMENTO!$C$42</f>
        <v>12</v>
      </c>
      <c r="D17" s="624"/>
      <c r="E17" s="625"/>
      <c r="H17" s="37"/>
      <c r="I17" s="2"/>
      <c r="J17" s="2"/>
      <c r="K17" s="2"/>
      <c r="L17" s="2"/>
      <c r="M17" s="2"/>
      <c r="N17" s="2"/>
      <c r="O17" s="2"/>
      <c r="P17" s="2"/>
      <c r="Q17" s="2"/>
      <c r="R17" s="2"/>
      <c r="S17" s="2"/>
      <c r="T17" s="2"/>
      <c r="U17" s="2"/>
      <c r="V17" s="2"/>
      <c r="W17" s="2"/>
      <c r="X17" s="2"/>
    </row>
    <row r="18" spans="1:24" ht="6.75" customHeight="1" thickBot="1">
      <c r="A18" s="2"/>
      <c r="B18" s="178"/>
      <c r="C18" s="93"/>
      <c r="D18" s="77"/>
      <c r="E18" s="77"/>
      <c r="F18" s="77"/>
      <c r="G18" s="50"/>
      <c r="H18" s="2"/>
      <c r="I18" s="2"/>
      <c r="J18" s="2"/>
      <c r="K18" s="2"/>
      <c r="L18" s="2"/>
      <c r="M18" s="2"/>
      <c r="N18" s="2"/>
      <c r="O18" s="2"/>
      <c r="P18" s="2"/>
      <c r="Q18" s="2"/>
      <c r="R18" s="2"/>
      <c r="S18" s="2"/>
      <c r="T18" s="2"/>
      <c r="U18" s="2"/>
      <c r="V18" s="2"/>
      <c r="W18" s="2"/>
      <c r="X18" s="2"/>
    </row>
    <row r="19" spans="1:24" ht="51">
      <c r="A19" s="2"/>
      <c r="B19" s="133" t="s">
        <v>67</v>
      </c>
      <c r="C19" s="134" t="s">
        <v>66</v>
      </c>
      <c r="D19" s="638" t="s">
        <v>205</v>
      </c>
      <c r="E19" s="639"/>
      <c r="F19" s="2"/>
      <c r="G19" s="2"/>
      <c r="H19" s="2"/>
      <c r="I19" s="2"/>
      <c r="J19" s="2"/>
      <c r="K19" s="2"/>
      <c r="L19" s="2"/>
      <c r="M19" s="2"/>
      <c r="N19" s="2"/>
      <c r="O19" s="2"/>
      <c r="P19" s="2"/>
      <c r="Q19" s="2"/>
      <c r="R19" s="2"/>
      <c r="S19" s="2"/>
      <c r="T19" s="2"/>
    </row>
    <row r="20" spans="1:24" ht="15" customHeight="1" outlineLevel="1">
      <c r="A20" s="2"/>
      <c r="B20" s="109" t="s">
        <v>32</v>
      </c>
      <c r="C20" s="98" t="s">
        <v>164</v>
      </c>
      <c r="D20" s="222" t="s">
        <v>168</v>
      </c>
      <c r="E20" s="306">
        <f>C8</f>
        <v>3156.19</v>
      </c>
      <c r="F20" s="2"/>
      <c r="G20" s="2"/>
      <c r="H20" s="2"/>
      <c r="I20" s="2"/>
      <c r="J20" s="2"/>
      <c r="K20" s="2"/>
      <c r="L20" s="2"/>
      <c r="M20" s="2"/>
      <c r="N20" s="2"/>
      <c r="O20" s="2"/>
      <c r="P20" s="2"/>
      <c r="Q20" s="2"/>
      <c r="R20" s="2"/>
      <c r="S20" s="2"/>
      <c r="T20" s="2"/>
    </row>
    <row r="21" spans="1:24" ht="15" customHeight="1" outlineLevel="1">
      <c r="A21" s="50"/>
      <c r="B21" s="239" t="s">
        <v>265</v>
      </c>
      <c r="C21" s="98" t="s">
        <v>164</v>
      </c>
      <c r="D21" s="222" t="s">
        <v>168</v>
      </c>
      <c r="E21" s="306">
        <f>VLOOKUP($C$5,PREENCHIMENTO!$B$23:$D$32,3,0)</f>
        <v>946.85699999999997</v>
      </c>
      <c r="F21" s="50"/>
      <c r="G21" s="50"/>
      <c r="H21" s="50"/>
      <c r="I21" s="50"/>
      <c r="J21" s="50"/>
      <c r="K21" s="50"/>
      <c r="L21" s="50"/>
      <c r="M21" s="50"/>
      <c r="N21" s="50"/>
      <c r="O21" s="50"/>
      <c r="P21" s="50"/>
      <c r="Q21" s="50"/>
      <c r="R21" s="50"/>
      <c r="S21" s="50"/>
      <c r="T21" s="50"/>
    </row>
    <row r="22" spans="1:24" ht="15" customHeight="1" outlineLevel="1">
      <c r="A22" s="50"/>
      <c r="B22" s="400" t="s">
        <v>311</v>
      </c>
      <c r="C22" s="98" t="s">
        <v>164</v>
      </c>
      <c r="D22" s="222" t="s">
        <v>309</v>
      </c>
      <c r="E22" s="306">
        <v>0</v>
      </c>
      <c r="F22" s="50"/>
      <c r="G22" s="50"/>
      <c r="H22" s="50"/>
      <c r="I22" s="50"/>
      <c r="J22" s="50"/>
      <c r="K22" s="50"/>
      <c r="L22" s="50"/>
      <c r="M22" s="50"/>
      <c r="N22" s="50"/>
      <c r="O22" s="50"/>
      <c r="P22" s="50"/>
      <c r="Q22" s="50"/>
      <c r="R22" s="50"/>
      <c r="S22" s="50"/>
      <c r="T22" s="50"/>
    </row>
    <row r="23" spans="1:24" ht="15" customHeight="1" outlineLevel="1">
      <c r="A23" s="50"/>
      <c r="B23" s="327" t="s">
        <v>308</v>
      </c>
      <c r="C23" s="98" t="s">
        <v>164</v>
      </c>
      <c r="D23" s="222" t="s">
        <v>168</v>
      </c>
      <c r="E23" s="306">
        <f>ROUND((E20+E21+E22)*0.02,2)</f>
        <v>82.06</v>
      </c>
      <c r="F23" s="50"/>
      <c r="G23" s="50"/>
      <c r="H23" s="50"/>
      <c r="I23" s="50"/>
      <c r="J23" s="50"/>
      <c r="K23" s="50"/>
      <c r="L23" s="50"/>
      <c r="O23" s="50"/>
      <c r="P23" s="50"/>
      <c r="Q23" s="50"/>
      <c r="R23" s="50"/>
      <c r="S23" s="50"/>
      <c r="T23" s="50"/>
    </row>
    <row r="24" spans="1:24" ht="15" customHeight="1" outlineLevel="1">
      <c r="A24" s="50"/>
      <c r="B24" s="328" t="s">
        <v>310</v>
      </c>
      <c r="C24" s="329" t="s">
        <v>164</v>
      </c>
      <c r="D24" s="330" t="s">
        <v>168</v>
      </c>
      <c r="E24" s="331">
        <f>ROUND(((((E20+E21+E22)/220)*(7*16))*0.4),2)+0.02*(E20+E21+E22)</f>
        <v>917.59094000000005</v>
      </c>
      <c r="F24" s="50"/>
      <c r="G24" s="50"/>
      <c r="H24" s="50"/>
      <c r="I24" s="50"/>
      <c r="J24" s="50"/>
      <c r="K24" s="50"/>
      <c r="L24" s="50"/>
      <c r="M24" s="50"/>
      <c r="N24" s="50"/>
      <c r="O24" s="50"/>
      <c r="P24" s="50"/>
      <c r="Q24" s="50"/>
      <c r="R24" s="50"/>
      <c r="S24" s="50"/>
      <c r="T24" s="50"/>
    </row>
    <row r="25" spans="1:24" ht="15" customHeight="1" thickBot="1">
      <c r="A25" s="3"/>
      <c r="B25" s="97" t="s">
        <v>68</v>
      </c>
      <c r="C25" s="101" t="s">
        <v>69</v>
      </c>
      <c r="D25" s="117" t="s">
        <v>165</v>
      </c>
      <c r="E25" s="106">
        <f>ROUND(SUM(D20:E24),2)</f>
        <v>5102.7</v>
      </c>
      <c r="F25" s="40"/>
      <c r="G25" s="2"/>
      <c r="H25" s="2"/>
      <c r="I25" s="2"/>
      <c r="J25" s="2"/>
      <c r="K25" s="2"/>
      <c r="L25" s="2"/>
      <c r="M25" s="2"/>
      <c r="N25" s="2"/>
      <c r="O25" s="2"/>
      <c r="P25" s="2"/>
      <c r="Q25" s="2"/>
      <c r="R25" s="2"/>
      <c r="S25" s="2"/>
      <c r="T25" s="2"/>
    </row>
    <row r="26" spans="1:24" ht="6.75" customHeight="1" thickBot="1">
      <c r="A26" s="2"/>
      <c r="B26" s="178"/>
      <c r="C26" s="93"/>
      <c r="D26" s="77"/>
      <c r="E26" s="77"/>
      <c r="F26" s="2"/>
      <c r="G26" s="2"/>
      <c r="H26" s="2"/>
      <c r="I26" s="2"/>
      <c r="J26" s="2"/>
      <c r="K26" s="2"/>
      <c r="L26" s="2"/>
      <c r="M26" s="2"/>
      <c r="N26" s="2"/>
      <c r="O26" s="2"/>
      <c r="P26" s="2"/>
      <c r="Q26" s="2"/>
      <c r="R26" s="2"/>
      <c r="S26" s="2"/>
      <c r="T26" s="2"/>
    </row>
    <row r="27" spans="1:24" ht="30" customHeight="1">
      <c r="A27" s="2"/>
      <c r="B27" s="135" t="s">
        <v>70</v>
      </c>
      <c r="C27" s="616" t="s">
        <v>66</v>
      </c>
      <c r="D27" s="614" t="s">
        <v>205</v>
      </c>
      <c r="E27" s="620"/>
      <c r="F27" s="2"/>
      <c r="G27" s="2"/>
      <c r="H27" s="2"/>
      <c r="I27" s="2"/>
      <c r="J27" s="2"/>
      <c r="K27" s="2"/>
      <c r="L27" s="2"/>
      <c r="M27" s="2"/>
      <c r="N27" s="2"/>
      <c r="O27" s="2"/>
      <c r="P27" s="2"/>
      <c r="Q27" s="2"/>
      <c r="R27" s="2"/>
      <c r="S27" s="2"/>
      <c r="T27" s="2"/>
    </row>
    <row r="28" spans="1:24" ht="30" customHeight="1" outlineLevel="1">
      <c r="A28" s="2"/>
      <c r="B28" s="136" t="s">
        <v>71</v>
      </c>
      <c r="C28" s="617"/>
      <c r="D28" s="621"/>
      <c r="E28" s="622"/>
      <c r="F28" s="2"/>
      <c r="G28" s="2"/>
      <c r="H28" s="2"/>
      <c r="I28" s="2"/>
      <c r="J28" s="2"/>
      <c r="K28" s="2"/>
      <c r="L28" s="2"/>
      <c r="M28" s="2"/>
      <c r="N28" s="2"/>
      <c r="O28" s="2"/>
      <c r="P28" s="2"/>
      <c r="Q28" s="2"/>
      <c r="R28" s="2"/>
      <c r="S28" s="2"/>
      <c r="T28" s="2"/>
    </row>
    <row r="29" spans="1:24" ht="15" customHeight="1" outlineLevel="1">
      <c r="A29" s="2"/>
      <c r="B29" s="107" t="s">
        <v>72</v>
      </c>
      <c r="C29" s="100" t="s">
        <v>164</v>
      </c>
      <c r="D29" s="102">
        <v>0.2</v>
      </c>
      <c r="E29" s="103">
        <f>ROUND(D29*E$25,2)</f>
        <v>1020.54</v>
      </c>
      <c r="F29" s="2"/>
      <c r="G29" s="2"/>
      <c r="H29" s="2"/>
      <c r="I29" s="2"/>
      <c r="J29" s="2"/>
      <c r="K29" s="2"/>
      <c r="L29" s="2"/>
      <c r="M29" s="2"/>
      <c r="N29" s="2"/>
      <c r="O29" s="2"/>
      <c r="P29" s="2"/>
      <c r="Q29" s="2"/>
      <c r="R29" s="2"/>
      <c r="S29" s="2"/>
      <c r="T29" s="2"/>
    </row>
    <row r="30" spans="1:24" ht="15" customHeight="1" outlineLevel="1">
      <c r="A30" s="2"/>
      <c r="B30" s="107" t="s">
        <v>73</v>
      </c>
      <c r="C30" s="100" t="s">
        <v>164</v>
      </c>
      <c r="D30" s="102">
        <v>2.5000000000000001E-2</v>
      </c>
      <c r="E30" s="103">
        <f t="shared" ref="E30:E36" si="0">ROUND(D30*E$25,2)</f>
        <v>127.57</v>
      </c>
      <c r="F30" s="2"/>
      <c r="G30" s="2"/>
      <c r="H30" s="2"/>
      <c r="I30" s="2"/>
      <c r="J30" s="2"/>
      <c r="K30" s="2"/>
      <c r="L30" s="2"/>
      <c r="M30" s="2"/>
      <c r="N30" s="2"/>
      <c r="O30" s="2"/>
      <c r="P30" s="2"/>
      <c r="Q30" s="2"/>
      <c r="R30" s="2"/>
      <c r="S30" s="2"/>
      <c r="T30" s="2"/>
    </row>
    <row r="31" spans="1:24" ht="15" customHeight="1" outlineLevel="1">
      <c r="A31" s="2"/>
      <c r="B31" s="108" t="s">
        <v>74</v>
      </c>
      <c r="C31" s="100" t="s">
        <v>75</v>
      </c>
      <c r="D31" s="102">
        <f>PREENCHIMENTO!C47</f>
        <v>0</v>
      </c>
      <c r="E31" s="104">
        <f t="shared" si="0"/>
        <v>0</v>
      </c>
      <c r="F31" s="2"/>
      <c r="G31" s="2"/>
      <c r="H31" s="2"/>
      <c r="I31" s="2"/>
      <c r="J31" s="2"/>
      <c r="K31" s="2"/>
      <c r="L31" s="2"/>
      <c r="M31" s="2"/>
      <c r="N31" s="2"/>
      <c r="O31" s="2"/>
      <c r="P31" s="2"/>
      <c r="Q31" s="2"/>
      <c r="R31" s="2"/>
      <c r="S31" s="2"/>
      <c r="T31" s="2"/>
    </row>
    <row r="32" spans="1:24" ht="15" customHeight="1" outlineLevel="1">
      <c r="A32" s="2"/>
      <c r="B32" s="107" t="s">
        <v>76</v>
      </c>
      <c r="C32" s="100" t="s">
        <v>164</v>
      </c>
      <c r="D32" s="102">
        <v>1.4999999999999999E-2</v>
      </c>
      <c r="E32" s="103">
        <f t="shared" si="0"/>
        <v>76.540000000000006</v>
      </c>
      <c r="F32" s="2"/>
      <c r="G32" s="2"/>
      <c r="H32" s="2"/>
      <c r="I32" s="2"/>
      <c r="J32" s="2"/>
      <c r="K32" s="2"/>
      <c r="L32" s="2"/>
      <c r="M32" s="2"/>
      <c r="N32" s="2"/>
      <c r="O32" s="2"/>
      <c r="P32" s="2"/>
      <c r="Q32" s="2"/>
      <c r="R32" s="2"/>
      <c r="S32" s="2"/>
      <c r="T32" s="2"/>
    </row>
    <row r="33" spans="1:24" ht="15" customHeight="1" outlineLevel="1">
      <c r="A33" s="2"/>
      <c r="B33" s="107" t="s">
        <v>77</v>
      </c>
      <c r="C33" s="100" t="s">
        <v>164</v>
      </c>
      <c r="D33" s="102">
        <v>0.01</v>
      </c>
      <c r="E33" s="103">
        <f t="shared" si="0"/>
        <v>51.03</v>
      </c>
      <c r="F33" s="2"/>
      <c r="G33" s="2"/>
      <c r="H33" s="2"/>
      <c r="I33" s="2"/>
      <c r="J33" s="2"/>
      <c r="K33" s="2"/>
      <c r="L33" s="2"/>
      <c r="M33" s="2"/>
      <c r="N33" s="2"/>
      <c r="O33" s="2"/>
      <c r="P33" s="2"/>
      <c r="Q33" s="2"/>
      <c r="R33" s="2"/>
      <c r="S33" s="2"/>
      <c r="T33" s="2"/>
    </row>
    <row r="34" spans="1:24" ht="15" customHeight="1" outlineLevel="1">
      <c r="A34" s="2"/>
      <c r="B34" s="107" t="s">
        <v>78</v>
      </c>
      <c r="C34" s="100" t="s">
        <v>164</v>
      </c>
      <c r="D34" s="102">
        <v>6.0000000000000001E-3</v>
      </c>
      <c r="E34" s="103">
        <f t="shared" si="0"/>
        <v>30.62</v>
      </c>
      <c r="F34" s="2"/>
      <c r="G34" s="2"/>
      <c r="H34" s="2"/>
      <c r="I34" s="2"/>
      <c r="J34" s="2"/>
      <c r="K34" s="2"/>
      <c r="L34" s="2"/>
      <c r="M34" s="2"/>
      <c r="N34" s="2"/>
      <c r="O34" s="2"/>
      <c r="P34" s="2"/>
      <c r="Q34" s="2"/>
      <c r="R34" s="2"/>
      <c r="S34" s="2"/>
      <c r="T34" s="2"/>
    </row>
    <row r="35" spans="1:24" ht="15" customHeight="1" outlineLevel="1">
      <c r="A35" s="2"/>
      <c r="B35" s="107" t="s">
        <v>79</v>
      </c>
      <c r="C35" s="100" t="s">
        <v>164</v>
      </c>
      <c r="D35" s="102">
        <v>2E-3</v>
      </c>
      <c r="E35" s="103">
        <f t="shared" si="0"/>
        <v>10.210000000000001</v>
      </c>
      <c r="F35" s="2"/>
      <c r="G35" s="2"/>
      <c r="H35" s="2"/>
      <c r="I35" s="2"/>
      <c r="J35" s="2"/>
      <c r="K35" s="2"/>
      <c r="L35" s="2"/>
      <c r="M35" s="2"/>
      <c r="N35" s="2"/>
      <c r="O35" s="2"/>
      <c r="P35" s="2"/>
      <c r="Q35" s="2"/>
      <c r="R35" s="2"/>
      <c r="S35" s="2"/>
      <c r="T35" s="2"/>
    </row>
    <row r="36" spans="1:24" ht="15" customHeight="1" outlineLevel="1">
      <c r="A36" s="2"/>
      <c r="B36" s="107" t="s">
        <v>80</v>
      </c>
      <c r="C36" s="100" t="s">
        <v>164</v>
      </c>
      <c r="D36" s="102">
        <v>0.08</v>
      </c>
      <c r="E36" s="103">
        <f t="shared" si="0"/>
        <v>408.22</v>
      </c>
      <c r="F36" s="2"/>
      <c r="G36" s="2"/>
      <c r="H36" s="2"/>
      <c r="I36" s="2"/>
      <c r="J36" s="2"/>
      <c r="K36" s="2"/>
      <c r="L36" s="2"/>
      <c r="M36" s="2"/>
      <c r="N36" s="2"/>
      <c r="O36" s="2"/>
      <c r="P36" s="2"/>
      <c r="Q36" s="2"/>
      <c r="R36" s="2"/>
      <c r="S36" s="2"/>
      <c r="T36" s="2"/>
    </row>
    <row r="37" spans="1:24" ht="15" customHeight="1" outlineLevel="1" thickBot="1">
      <c r="A37" s="2"/>
      <c r="B37" s="99" t="s">
        <v>81</v>
      </c>
      <c r="C37" s="101" t="s">
        <v>69</v>
      </c>
      <c r="D37" s="105">
        <f t="shared" ref="D37" si="1">SUM(D29:D36)</f>
        <v>0.33800000000000002</v>
      </c>
      <c r="E37" s="106">
        <f>ROUND(SUM(E29:E36),2)</f>
        <v>1724.73</v>
      </c>
      <c r="F37" s="229"/>
      <c r="G37" s="2"/>
      <c r="H37" s="2"/>
      <c r="I37" s="2"/>
      <c r="J37" s="2"/>
      <c r="K37" s="2"/>
      <c r="L37" s="2"/>
      <c r="M37" s="2"/>
      <c r="N37" s="2"/>
      <c r="O37" s="2"/>
      <c r="P37" s="2"/>
      <c r="Q37" s="2"/>
      <c r="R37" s="2"/>
      <c r="S37" s="2"/>
      <c r="T37" s="2"/>
    </row>
    <row r="38" spans="1:24" ht="6.75" customHeight="1" thickBot="1">
      <c r="A38" s="2"/>
      <c r="B38" s="178"/>
      <c r="C38" s="93"/>
      <c r="D38" s="77"/>
      <c r="E38" s="77"/>
      <c r="F38" s="77"/>
      <c r="G38" s="2"/>
      <c r="H38" s="2"/>
      <c r="I38" s="2"/>
      <c r="J38" s="2"/>
      <c r="K38" s="2"/>
      <c r="L38" s="2"/>
      <c r="M38" s="2"/>
      <c r="N38" s="2"/>
      <c r="O38" s="2"/>
      <c r="P38" s="2"/>
      <c r="Q38" s="2"/>
      <c r="R38" s="2"/>
      <c r="S38" s="2"/>
      <c r="T38" s="2"/>
      <c r="U38" s="2"/>
      <c r="V38" s="2"/>
      <c r="W38" s="2"/>
      <c r="X38" s="2"/>
    </row>
    <row r="39" spans="1:24" ht="60" customHeight="1" outlineLevel="1">
      <c r="A39" s="2"/>
      <c r="B39" s="137" t="s">
        <v>82</v>
      </c>
      <c r="C39" s="134" t="s">
        <v>66</v>
      </c>
      <c r="D39" s="614" t="s">
        <v>205</v>
      </c>
      <c r="E39" s="620"/>
      <c r="F39" s="2"/>
      <c r="G39" s="2"/>
      <c r="H39" s="2"/>
      <c r="I39" s="2"/>
      <c r="J39" s="2"/>
      <c r="K39" s="2"/>
      <c r="L39" s="2"/>
      <c r="M39" s="2"/>
      <c r="N39" s="2"/>
      <c r="O39" s="2"/>
      <c r="P39" s="2"/>
      <c r="Q39" s="2"/>
      <c r="R39" s="2"/>
      <c r="S39" s="2"/>
      <c r="T39" s="2"/>
    </row>
    <row r="40" spans="1:24" ht="15" customHeight="1" outlineLevel="2">
      <c r="A40" s="2"/>
      <c r="B40" s="60" t="s">
        <v>83</v>
      </c>
      <c r="C40" s="98" t="s">
        <v>164</v>
      </c>
      <c r="D40" s="113">
        <f>1/12</f>
        <v>8.3333333333333329E-2</v>
      </c>
      <c r="E40" s="103">
        <f>ROUND(D40*(E$25),2)</f>
        <v>425.23</v>
      </c>
      <c r="F40" s="2"/>
      <c r="G40" s="2"/>
      <c r="H40" s="2"/>
      <c r="I40" s="2"/>
      <c r="J40" s="2"/>
      <c r="K40" s="2"/>
      <c r="L40" s="2"/>
      <c r="M40" s="2"/>
      <c r="N40" s="2"/>
      <c r="O40" s="2"/>
      <c r="P40" s="2"/>
      <c r="Q40" s="2"/>
      <c r="R40" s="2"/>
      <c r="S40" s="2"/>
      <c r="T40" s="2"/>
    </row>
    <row r="41" spans="1:24" ht="15" customHeight="1" outlineLevel="2">
      <c r="A41" s="2"/>
      <c r="B41" s="60" t="s">
        <v>84</v>
      </c>
      <c r="C41" s="98" t="s">
        <v>164</v>
      </c>
      <c r="D41" s="113">
        <f>1/3/12</f>
        <v>2.7777777777777776E-2</v>
      </c>
      <c r="E41" s="103">
        <f>ROUND(D41*(E$25),2)</f>
        <v>141.74</v>
      </c>
      <c r="F41" s="44"/>
      <c r="G41" s="2"/>
      <c r="H41" s="2"/>
      <c r="I41" s="2"/>
      <c r="J41" s="2"/>
      <c r="K41" s="2"/>
      <c r="L41" s="2"/>
      <c r="M41" s="2"/>
      <c r="N41" s="2"/>
      <c r="O41" s="2"/>
      <c r="P41" s="2"/>
      <c r="Q41" s="2"/>
      <c r="R41" s="2"/>
      <c r="S41" s="2"/>
      <c r="T41" s="2"/>
    </row>
    <row r="42" spans="1:24" ht="15" customHeight="1" outlineLevel="2">
      <c r="A42" s="2"/>
      <c r="B42" s="111" t="s">
        <v>85</v>
      </c>
      <c r="C42" s="112" t="s">
        <v>69</v>
      </c>
      <c r="D42" s="114">
        <f t="shared" ref="D42" si="2">SUM(D40:D41)</f>
        <v>0.1111111111111111</v>
      </c>
      <c r="E42" s="110">
        <f>SUM(E40:E41)</f>
        <v>566.97</v>
      </c>
      <c r="F42" s="2"/>
      <c r="G42" s="2"/>
      <c r="H42" s="2"/>
      <c r="I42" s="2"/>
      <c r="J42" s="2"/>
      <c r="K42" s="2"/>
      <c r="L42" s="2"/>
      <c r="M42" s="2"/>
      <c r="N42" s="2"/>
      <c r="O42" s="2"/>
      <c r="P42" s="2"/>
      <c r="Q42" s="2"/>
      <c r="R42" s="2"/>
      <c r="S42" s="2"/>
      <c r="T42" s="2"/>
    </row>
    <row r="43" spans="1:24" ht="15" customHeight="1" outlineLevel="2">
      <c r="A43" s="2"/>
      <c r="B43" s="60" t="s">
        <v>151</v>
      </c>
      <c r="C43" s="98" t="s">
        <v>164</v>
      </c>
      <c r="D43" s="113">
        <f>D42*D37</f>
        <v>3.7555555555555557E-2</v>
      </c>
      <c r="E43" s="103">
        <f>ROUND(E25*D43,2)</f>
        <v>191.63</v>
      </c>
      <c r="F43" s="2"/>
      <c r="G43" s="2"/>
      <c r="H43" s="2"/>
      <c r="I43" s="2"/>
      <c r="J43" s="2"/>
      <c r="K43" s="2"/>
      <c r="L43" s="2"/>
      <c r="M43" s="2"/>
      <c r="N43" s="2"/>
      <c r="O43" s="2"/>
      <c r="P43" s="2"/>
      <c r="Q43" s="2"/>
      <c r="R43" s="2"/>
      <c r="S43" s="2"/>
      <c r="T43" s="2"/>
    </row>
    <row r="44" spans="1:24" ht="15" customHeight="1" outlineLevel="1" thickBot="1">
      <c r="A44" s="2"/>
      <c r="B44" s="97" t="s">
        <v>86</v>
      </c>
      <c r="C44" s="101" t="s">
        <v>69</v>
      </c>
      <c r="D44" s="115">
        <f>SUM(D43+D42)</f>
        <v>0.14866666666666667</v>
      </c>
      <c r="E44" s="106">
        <f>ROUND(SUM(E42:E43),2)</f>
        <v>758.6</v>
      </c>
      <c r="F44" s="2"/>
      <c r="G44" s="2"/>
      <c r="H44" s="2"/>
      <c r="I44" s="2"/>
      <c r="J44" s="2"/>
      <c r="K44" s="2"/>
      <c r="L44" s="2"/>
      <c r="M44" s="2"/>
      <c r="N44" s="2"/>
      <c r="O44" s="2"/>
      <c r="P44" s="2"/>
      <c r="Q44" s="2"/>
      <c r="R44" s="2"/>
      <c r="S44" s="2"/>
      <c r="T44" s="2"/>
    </row>
    <row r="45" spans="1:24" ht="6.75" customHeight="1" thickBot="1">
      <c r="A45" s="2"/>
      <c r="B45" s="178"/>
      <c r="C45" s="93"/>
      <c r="D45" s="77"/>
      <c r="E45" s="77"/>
      <c r="F45" s="2"/>
      <c r="G45" s="2"/>
      <c r="H45" s="2"/>
      <c r="I45" s="2"/>
      <c r="J45" s="2"/>
      <c r="K45" s="2"/>
      <c r="L45" s="2"/>
      <c r="M45" s="2"/>
      <c r="N45" s="2"/>
      <c r="O45" s="2"/>
      <c r="P45" s="2"/>
      <c r="Q45" s="2"/>
      <c r="R45" s="2"/>
      <c r="S45" s="2"/>
      <c r="T45" s="2"/>
    </row>
    <row r="46" spans="1:24" ht="30" customHeight="1" outlineLevel="1">
      <c r="A46" s="2"/>
      <c r="B46" s="614" t="s">
        <v>87</v>
      </c>
      <c r="C46" s="616" t="s">
        <v>66</v>
      </c>
      <c r="D46" s="618" t="s">
        <v>205</v>
      </c>
      <c r="E46" s="619"/>
      <c r="F46" s="2"/>
      <c r="G46" s="2"/>
      <c r="H46" s="2"/>
      <c r="I46" s="2"/>
      <c r="J46" s="2"/>
      <c r="K46" s="2"/>
      <c r="L46" s="2"/>
      <c r="M46" s="2"/>
      <c r="N46" s="2"/>
      <c r="O46" s="2"/>
      <c r="P46" s="2"/>
      <c r="Q46" s="2"/>
      <c r="R46" s="2"/>
      <c r="S46" s="2"/>
      <c r="T46" s="2"/>
    </row>
    <row r="47" spans="1:24" ht="30" customHeight="1" outlineLevel="1">
      <c r="A47" s="50"/>
      <c r="B47" s="615"/>
      <c r="C47" s="617"/>
      <c r="D47" s="138" t="s">
        <v>110</v>
      </c>
      <c r="E47" s="139" t="s">
        <v>111</v>
      </c>
      <c r="F47" s="50"/>
      <c r="G47" s="50"/>
      <c r="H47" s="50"/>
      <c r="I47" s="50"/>
      <c r="J47" s="50"/>
      <c r="K47" s="50"/>
      <c r="L47" s="50"/>
      <c r="M47" s="50"/>
      <c r="N47" s="50"/>
      <c r="O47" s="50"/>
      <c r="P47" s="50"/>
      <c r="Q47" s="50"/>
      <c r="R47" s="50"/>
      <c r="S47" s="50"/>
      <c r="T47" s="50"/>
    </row>
    <row r="48" spans="1:24" ht="15" customHeight="1" outlineLevel="2">
      <c r="A48" s="2"/>
      <c r="B48" s="96" t="s">
        <v>40</v>
      </c>
      <c r="C48" s="100" t="s">
        <v>75</v>
      </c>
      <c r="D48" s="190">
        <f>VLOOKUP($C$5,'VA e VT'!$B$4:$I$13,7,0)</f>
        <v>400</v>
      </c>
      <c r="E48" s="116">
        <f>VLOOKUP($C$5,'VA e VT'!$B$4:$I$13,8,0)</f>
        <v>0</v>
      </c>
      <c r="F48" s="2"/>
      <c r="G48" s="2"/>
      <c r="H48" s="2"/>
      <c r="I48" s="2"/>
      <c r="J48" s="2"/>
      <c r="K48" s="2"/>
      <c r="L48" s="2"/>
      <c r="M48" s="2"/>
      <c r="N48" s="2"/>
      <c r="O48" s="2"/>
      <c r="P48" s="2"/>
      <c r="Q48" s="2"/>
      <c r="R48" s="2"/>
      <c r="S48" s="2"/>
      <c r="T48" s="2"/>
    </row>
    <row r="49" spans="1:24" ht="15" customHeight="1" outlineLevel="2">
      <c r="A49" s="2"/>
      <c r="B49" s="96" t="s">
        <v>44</v>
      </c>
      <c r="C49" s="100" t="s">
        <v>75</v>
      </c>
      <c r="D49" s="190">
        <f>VLOOKUP($C$5,'VA e VT'!$B$4:$N$13,12,0)</f>
        <v>0</v>
      </c>
      <c r="E49" s="116">
        <f>VLOOKUP($C$5,'VA e VT'!$B$4:$N$13,13,0)</f>
        <v>0</v>
      </c>
      <c r="F49" s="2"/>
      <c r="G49" s="2"/>
      <c r="H49" s="2"/>
      <c r="I49" s="2"/>
      <c r="J49" s="2"/>
      <c r="K49" s="2"/>
      <c r="L49" s="2"/>
      <c r="M49" s="2"/>
      <c r="N49" s="2"/>
      <c r="O49" s="2"/>
      <c r="P49" s="2"/>
      <c r="Q49" s="2"/>
      <c r="R49" s="2"/>
      <c r="S49" s="2"/>
      <c r="T49" s="2"/>
    </row>
    <row r="50" spans="1:24" ht="15" customHeight="1" outlineLevel="2">
      <c r="A50" s="2"/>
      <c r="B50" s="60" t="str">
        <f>PREENCHIMENTO!B68</f>
        <v>2.3.C. Outro previsto na CCT (Assistência odontológica)</v>
      </c>
      <c r="C50" s="100" t="s">
        <v>75</v>
      </c>
      <c r="D50" s="191">
        <f>VLOOKUP($B50,PREENCHIMENTO!$B$68:$D$72,2,0)</f>
        <v>0</v>
      </c>
      <c r="E50" s="116">
        <f>VLOOKUP($B50,PREENCHIMENTO!$B$68:$D$72,3,0)</f>
        <v>0</v>
      </c>
      <c r="F50" s="2"/>
      <c r="G50" s="2"/>
      <c r="H50" s="2"/>
      <c r="I50" s="2"/>
      <c r="J50" s="2"/>
      <c r="K50" s="2"/>
      <c r="L50" s="2"/>
      <c r="M50" s="2"/>
      <c r="N50" s="2"/>
      <c r="O50" s="2"/>
      <c r="P50" s="2"/>
      <c r="Q50" s="2"/>
      <c r="R50" s="2"/>
      <c r="S50" s="2"/>
      <c r="T50" s="2"/>
    </row>
    <row r="51" spans="1:24" ht="15" customHeight="1" outlineLevel="2">
      <c r="A51" s="2"/>
      <c r="B51" s="60" t="str">
        <f>PREENCHIMENTO!B69</f>
        <v>2.3.D. Outro previsto na CCT (Seguro de vida)</v>
      </c>
      <c r="C51" s="100" t="s">
        <v>75</v>
      </c>
      <c r="D51" s="191">
        <f>VLOOKUP($B51,PREENCHIMENTO!$B$68:$D$72,2,0)</f>
        <v>0</v>
      </c>
      <c r="E51" s="116">
        <f>VLOOKUP($B51,PREENCHIMENTO!$B$68:$D$72,3,0)</f>
        <v>0</v>
      </c>
      <c r="F51" s="2"/>
      <c r="G51" s="2"/>
      <c r="H51" s="2"/>
      <c r="I51" s="2"/>
      <c r="J51" s="2"/>
      <c r="K51" s="2"/>
      <c r="L51" s="2"/>
      <c r="M51" s="2"/>
      <c r="N51" s="2"/>
      <c r="O51" s="2"/>
      <c r="P51" s="2"/>
      <c r="Q51" s="2"/>
      <c r="R51" s="2"/>
      <c r="S51" s="2"/>
      <c r="T51" s="2"/>
    </row>
    <row r="52" spans="1:24" ht="15" customHeight="1" outlineLevel="2">
      <c r="A52" s="2"/>
      <c r="B52" s="60" t="str">
        <f>PREENCHIMENTO!B70</f>
        <v>2.3.E. Outro previsto na CCT (Assitência médica)</v>
      </c>
      <c r="C52" s="100" t="s">
        <v>75</v>
      </c>
      <c r="D52" s="191">
        <f>VLOOKUP($B52,PREENCHIMENTO!$B$68:$D$72,2,0)</f>
        <v>0</v>
      </c>
      <c r="E52" s="116">
        <f>VLOOKUP($B52,PREENCHIMENTO!$B$68:$D$72,3,0)</f>
        <v>0</v>
      </c>
      <c r="F52" s="51"/>
      <c r="G52" s="2"/>
      <c r="H52" s="2"/>
      <c r="I52" s="2"/>
      <c r="J52" s="2"/>
      <c r="K52" s="2"/>
      <c r="L52" s="2"/>
      <c r="M52" s="2"/>
      <c r="N52" s="2"/>
      <c r="O52" s="2"/>
      <c r="P52" s="2"/>
      <c r="Q52" s="2"/>
      <c r="R52" s="2"/>
      <c r="S52" s="2"/>
      <c r="T52" s="2"/>
    </row>
    <row r="53" spans="1:24" ht="15" customHeight="1" outlineLevel="2">
      <c r="A53" s="2"/>
      <c r="B53" s="60" t="str">
        <f>PREENCHIMENTO!B71</f>
        <v>2.3.F. Outro previsto na CCT (Cesta Básica)</v>
      </c>
      <c r="C53" s="100" t="s">
        <v>75</v>
      </c>
      <c r="D53" s="191">
        <f>VLOOKUP($B53,PREENCHIMENTO!$B$68:$D$72,2,0)</f>
        <v>0</v>
      </c>
      <c r="E53" s="116">
        <f>VLOOKUP($B53,PREENCHIMENTO!$B$68:$D$72,3,0)</f>
        <v>0</v>
      </c>
      <c r="F53" s="51"/>
      <c r="G53" s="2"/>
      <c r="H53" s="2"/>
      <c r="I53" s="2"/>
      <c r="J53" s="2"/>
      <c r="K53" s="2"/>
      <c r="L53" s="2"/>
      <c r="M53" s="2"/>
      <c r="N53" s="2"/>
      <c r="O53" s="2"/>
      <c r="P53" s="2"/>
      <c r="Q53" s="2"/>
      <c r="R53" s="2"/>
      <c r="S53" s="2"/>
      <c r="T53" s="2"/>
    </row>
    <row r="54" spans="1:24" ht="15" customHeight="1" outlineLevel="2">
      <c r="A54" s="2"/>
      <c r="B54" s="60" t="str">
        <f>PREENCHIMENTO!B72</f>
        <v>2.3.G. Outro previsto na CCT (especificar aqui se houver)</v>
      </c>
      <c r="C54" s="100" t="s">
        <v>75</v>
      </c>
      <c r="D54" s="191">
        <f>VLOOKUP($B54,PREENCHIMENTO!$B$68:$D$72,2,0)</f>
        <v>0</v>
      </c>
      <c r="E54" s="116">
        <f>VLOOKUP($B54,PREENCHIMENTO!$B$68:$D$72,3,0)</f>
        <v>0</v>
      </c>
      <c r="F54" s="2"/>
      <c r="G54" s="2"/>
      <c r="H54" s="2"/>
      <c r="I54" s="2"/>
      <c r="J54" s="2"/>
      <c r="K54" s="2"/>
      <c r="L54" s="2"/>
      <c r="M54" s="88"/>
      <c r="N54" s="2"/>
      <c r="O54" s="2"/>
      <c r="P54" s="2"/>
      <c r="Q54" s="2"/>
      <c r="R54" s="2"/>
      <c r="S54" s="2"/>
      <c r="T54" s="2"/>
    </row>
    <row r="55" spans="1:24" ht="15" customHeight="1" outlineLevel="1" thickBot="1">
      <c r="A55" s="2"/>
      <c r="B55" s="119" t="s">
        <v>88</v>
      </c>
      <c r="C55" s="101" t="s">
        <v>69</v>
      </c>
      <c r="D55" s="117" t="s">
        <v>165</v>
      </c>
      <c r="E55" s="118">
        <f>ROUND(SUM(D48:D54)-SUM(E48:E54),2)</f>
        <v>400</v>
      </c>
      <c r="F55" s="2"/>
      <c r="G55" s="2"/>
      <c r="H55" s="2"/>
      <c r="I55" s="2"/>
      <c r="J55" s="2"/>
      <c r="K55" s="2"/>
      <c r="L55" s="2"/>
      <c r="M55" s="2"/>
      <c r="N55" s="2"/>
      <c r="O55" s="2"/>
      <c r="P55" s="2"/>
      <c r="Q55" s="2"/>
      <c r="R55" s="2"/>
      <c r="S55" s="2"/>
      <c r="T55" s="2"/>
    </row>
    <row r="56" spans="1:24" ht="3" customHeight="1" outlineLevel="1" thickBot="1">
      <c r="A56" s="2"/>
      <c r="B56" s="58"/>
      <c r="C56" s="59"/>
      <c r="D56" s="59"/>
      <c r="E56" s="59"/>
      <c r="F56" s="2"/>
      <c r="G56" s="2"/>
      <c r="H56" s="2"/>
      <c r="I56" s="2"/>
      <c r="J56" s="2"/>
      <c r="K56" s="2"/>
      <c r="L56" s="2"/>
      <c r="M56" s="2"/>
      <c r="N56" s="2"/>
      <c r="O56" s="2"/>
      <c r="P56" s="2"/>
      <c r="Q56" s="2"/>
      <c r="R56" s="2"/>
      <c r="S56" s="2"/>
      <c r="T56" s="2"/>
    </row>
    <row r="57" spans="1:24" ht="15" customHeight="1" thickBot="1">
      <c r="A57" s="2"/>
      <c r="B57" s="121" t="s">
        <v>89</v>
      </c>
      <c r="C57" s="122" t="s">
        <v>69</v>
      </c>
      <c r="D57" s="123" t="s">
        <v>165</v>
      </c>
      <c r="E57" s="124">
        <f>ROUND(SUM(E37+E44+E55),2)</f>
        <v>2883.33</v>
      </c>
      <c r="F57" s="2"/>
      <c r="G57" s="2"/>
      <c r="H57" s="2"/>
      <c r="I57" s="2"/>
      <c r="J57" s="2"/>
      <c r="K57" s="2"/>
      <c r="L57" s="2"/>
      <c r="M57" s="2"/>
      <c r="N57" s="2"/>
      <c r="O57" s="2"/>
      <c r="P57" s="2"/>
      <c r="Q57" s="2"/>
      <c r="R57" s="2"/>
      <c r="S57" s="2"/>
      <c r="T57" s="2"/>
    </row>
    <row r="58" spans="1:24" ht="6.75" customHeight="1" thickBot="1">
      <c r="A58" s="2"/>
      <c r="B58" s="58"/>
      <c r="C58" s="59"/>
      <c r="D58" s="59"/>
      <c r="E58" s="59"/>
      <c r="F58" s="59"/>
      <c r="G58" s="2"/>
      <c r="H58" s="2"/>
      <c r="I58" s="2"/>
      <c r="J58" s="2"/>
      <c r="K58" s="2"/>
      <c r="L58" s="2"/>
      <c r="M58" s="2"/>
      <c r="N58" s="2"/>
      <c r="O58" s="2"/>
      <c r="P58" s="2"/>
      <c r="Q58" s="2"/>
      <c r="R58" s="2"/>
      <c r="S58" s="2"/>
      <c r="T58" s="2"/>
      <c r="U58" s="2"/>
      <c r="V58" s="2"/>
      <c r="W58" s="2"/>
      <c r="X58" s="2"/>
    </row>
    <row r="59" spans="1:24" ht="60" customHeight="1">
      <c r="A59" s="2"/>
      <c r="B59" s="140" t="s">
        <v>90</v>
      </c>
      <c r="C59" s="134" t="s">
        <v>66</v>
      </c>
      <c r="D59" s="614" t="s">
        <v>205</v>
      </c>
      <c r="E59" s="620"/>
      <c r="F59" s="2"/>
      <c r="G59" s="2"/>
      <c r="H59" s="2"/>
      <c r="I59" s="2"/>
      <c r="J59" s="2"/>
      <c r="K59" s="2"/>
      <c r="L59" s="2"/>
      <c r="M59" s="2"/>
      <c r="N59" s="2"/>
      <c r="O59" s="2"/>
      <c r="P59" s="2"/>
      <c r="Q59" s="2"/>
      <c r="R59" s="2"/>
      <c r="S59" s="2"/>
      <c r="T59" s="2"/>
    </row>
    <row r="60" spans="1:24" ht="26.25" customHeight="1" outlineLevel="1">
      <c r="A60" s="2"/>
      <c r="B60" s="127" t="s">
        <v>91</v>
      </c>
      <c r="C60" s="98" t="s">
        <v>164</v>
      </c>
      <c r="D60" s="130">
        <f>1/30*7/12</f>
        <v>1.9444444444444445E-2</v>
      </c>
      <c r="E60" s="125">
        <f>ROUND(E$25*D60,2)</f>
        <v>99.22</v>
      </c>
      <c r="F60" s="41"/>
      <c r="G60" s="2"/>
      <c r="H60" s="2"/>
      <c r="I60" s="2"/>
      <c r="J60" s="2"/>
      <c r="K60" s="2"/>
      <c r="L60" s="2"/>
      <c r="M60" s="2"/>
      <c r="N60" s="2"/>
      <c r="O60" s="2"/>
      <c r="P60" s="2"/>
      <c r="Q60" s="2"/>
      <c r="R60" s="2"/>
      <c r="S60" s="2"/>
      <c r="T60" s="2"/>
    </row>
    <row r="61" spans="1:24" ht="14.25" customHeight="1" outlineLevel="1">
      <c r="A61" s="50"/>
      <c r="B61" s="127" t="s">
        <v>150</v>
      </c>
      <c r="C61" s="98" t="s">
        <v>164</v>
      </c>
      <c r="D61" s="131">
        <f>(1/30)*(7/12)*(PREENCHIMENTO!$C$34*PREENCHIMENTO!$C$35)</f>
        <v>1.4386944444444445E-3</v>
      </c>
      <c r="E61" s="125">
        <f>ROUND(E$25*D61,2)</f>
        <v>7.34</v>
      </c>
      <c r="F61" s="87"/>
      <c r="G61" s="50"/>
      <c r="H61" s="50"/>
      <c r="I61" s="50"/>
      <c r="J61" s="50"/>
      <c r="K61" s="50"/>
      <c r="L61" s="50"/>
      <c r="M61" s="50"/>
      <c r="N61" s="50"/>
      <c r="O61" s="50"/>
      <c r="P61" s="50"/>
      <c r="Q61" s="50"/>
      <c r="R61" s="50"/>
      <c r="S61" s="50"/>
      <c r="T61" s="50"/>
    </row>
    <row r="62" spans="1:24" ht="14.25" customHeight="1" outlineLevel="1">
      <c r="A62" s="2"/>
      <c r="B62" s="128" t="s">
        <v>152</v>
      </c>
      <c r="C62" s="98" t="s">
        <v>164</v>
      </c>
      <c r="D62" s="131">
        <f>D37*(D60+D61)</f>
        <v>7.0585009444444451E-3</v>
      </c>
      <c r="E62" s="125">
        <f>ROUND(E$25*D62,2)</f>
        <v>36.020000000000003</v>
      </c>
      <c r="F62" s="41"/>
      <c r="G62" s="2"/>
      <c r="H62" s="2"/>
      <c r="I62" s="2"/>
      <c r="J62" s="2"/>
      <c r="K62" s="2"/>
      <c r="L62" s="2"/>
      <c r="M62" s="2"/>
      <c r="N62" s="2"/>
      <c r="O62" s="2"/>
      <c r="P62" s="2"/>
      <c r="Q62" s="2"/>
      <c r="R62" s="2"/>
      <c r="S62" s="2"/>
      <c r="T62" s="2"/>
    </row>
    <row r="63" spans="1:24" ht="14.25" customHeight="1" outlineLevel="1">
      <c r="A63" s="2"/>
      <c r="B63" s="127" t="s">
        <v>153</v>
      </c>
      <c r="C63" s="98" t="s">
        <v>164</v>
      </c>
      <c r="D63" s="130">
        <f>1*0.08*0.4*(PREENCHIMENTO!$C$34*PREENCHIMENTO!$C$35)</f>
        <v>2.36768E-3</v>
      </c>
      <c r="E63" s="125">
        <f>ROUND((E$25+E42)*D63,2)</f>
        <v>13.42</v>
      </c>
      <c r="F63" s="41"/>
      <c r="G63" s="2"/>
      <c r="H63" s="2"/>
      <c r="I63" s="2"/>
      <c r="J63" s="2"/>
      <c r="K63" s="2"/>
      <c r="L63" s="2"/>
      <c r="M63" s="2"/>
      <c r="N63" s="2"/>
      <c r="O63" s="2"/>
      <c r="P63" s="2"/>
      <c r="Q63" s="2"/>
      <c r="R63" s="2"/>
      <c r="S63" s="2"/>
      <c r="T63" s="2"/>
    </row>
    <row r="64" spans="1:24" ht="14.25" customHeight="1" outlineLevel="1">
      <c r="A64" s="2"/>
      <c r="B64" s="129" t="s">
        <v>154</v>
      </c>
      <c r="C64" s="98" t="s">
        <v>164</v>
      </c>
      <c r="D64" s="131">
        <f>(1/12)*(PREENCHIMENTO!$C$34*PREENCHIMENTO!$C$36)</f>
        <v>6.4174999999999996E-3</v>
      </c>
      <c r="E64" s="126">
        <f>ROUND(E$25*D64,2)</f>
        <v>32.75</v>
      </c>
      <c r="F64" s="41"/>
      <c r="G64" s="2"/>
      <c r="H64" s="85"/>
      <c r="I64" s="2"/>
      <c r="J64" s="2"/>
      <c r="K64" s="2"/>
      <c r="L64" s="2"/>
      <c r="M64" s="2"/>
      <c r="N64" s="2"/>
      <c r="O64" s="2"/>
      <c r="P64" s="2"/>
      <c r="Q64" s="2"/>
      <c r="R64" s="2"/>
      <c r="S64" s="2"/>
      <c r="T64" s="2"/>
    </row>
    <row r="65" spans="1:20" ht="14.25" customHeight="1" outlineLevel="1">
      <c r="A65" s="2"/>
      <c r="B65" s="127" t="s">
        <v>155</v>
      </c>
      <c r="C65" s="98" t="s">
        <v>164</v>
      </c>
      <c r="D65" s="131">
        <f>D64*8%</f>
        <v>5.1340000000000001E-4</v>
      </c>
      <c r="E65" s="126">
        <f>ROUND($E$25*D65,2)</f>
        <v>2.62</v>
      </c>
      <c r="F65" s="41"/>
      <c r="G65" s="2"/>
      <c r="H65" s="2"/>
      <c r="I65" s="2"/>
      <c r="J65" s="2"/>
      <c r="K65" s="2"/>
      <c r="L65" s="2"/>
      <c r="M65" s="2"/>
      <c r="N65" s="2"/>
      <c r="O65" s="2"/>
      <c r="P65" s="2"/>
      <c r="Q65" s="2"/>
      <c r="R65" s="2"/>
      <c r="S65" s="2"/>
      <c r="T65" s="2"/>
    </row>
    <row r="66" spans="1:20" ht="14.25" customHeight="1" outlineLevel="1">
      <c r="A66" s="2"/>
      <c r="B66" s="127" t="s">
        <v>156</v>
      </c>
      <c r="C66" s="98" t="s">
        <v>164</v>
      </c>
      <c r="D66" s="131">
        <f>(1*0.08*0.4)*(PREENCHIMENTO!$C$34*PREENCHIMENTO!$C$36)</f>
        <v>2.4643199999999999E-3</v>
      </c>
      <c r="E66" s="126">
        <f>ROUND((E$25+E42)*D66,2)</f>
        <v>13.97</v>
      </c>
      <c r="F66" s="41"/>
      <c r="G66" s="2"/>
      <c r="H66" s="2"/>
      <c r="I66" s="2"/>
      <c r="J66" s="2"/>
      <c r="K66" s="2"/>
      <c r="L66" s="2"/>
      <c r="M66" s="2"/>
      <c r="N66" s="2"/>
      <c r="O66" s="2"/>
      <c r="P66" s="2"/>
      <c r="Q66" s="2"/>
      <c r="R66" s="2"/>
      <c r="S66" s="2"/>
      <c r="T66" s="2"/>
    </row>
    <row r="67" spans="1:20" ht="15" customHeight="1" thickBot="1">
      <c r="A67" s="2"/>
      <c r="B67" s="97" t="s">
        <v>92</v>
      </c>
      <c r="C67" s="101" t="s">
        <v>69</v>
      </c>
      <c r="D67" s="132">
        <f t="shared" ref="D67" si="3">SUM(D60:D66)</f>
        <v>3.970453983333333E-2</v>
      </c>
      <c r="E67" s="120">
        <f>ROUND(SUM(E60:E66),2)</f>
        <v>205.34</v>
      </c>
      <c r="F67" s="2"/>
      <c r="G67" s="2"/>
      <c r="H67" s="2"/>
      <c r="I67" s="2"/>
      <c r="J67" s="2"/>
      <c r="K67" s="2"/>
      <c r="L67" s="2"/>
      <c r="M67" s="2"/>
      <c r="N67" s="2"/>
      <c r="O67" s="2"/>
      <c r="P67" s="2"/>
      <c r="Q67" s="2"/>
      <c r="R67" s="2"/>
      <c r="S67" s="2"/>
      <c r="T67" s="2"/>
    </row>
    <row r="68" spans="1:20" ht="6.75" customHeight="1" thickBot="1">
      <c r="A68" s="2"/>
      <c r="B68" s="58"/>
      <c r="C68" s="59"/>
      <c r="D68" s="59"/>
      <c r="E68" s="59"/>
      <c r="F68" s="2"/>
      <c r="G68" s="2"/>
      <c r="H68" s="2"/>
      <c r="I68" s="2"/>
      <c r="J68" s="2"/>
      <c r="K68" s="2"/>
      <c r="L68" s="2"/>
      <c r="M68" s="2"/>
      <c r="N68" s="2"/>
      <c r="O68" s="2"/>
      <c r="P68" s="2"/>
      <c r="Q68" s="2"/>
      <c r="R68" s="2"/>
      <c r="S68" s="2"/>
      <c r="T68" s="2"/>
    </row>
    <row r="69" spans="1:20" s="74" customFormat="1" ht="30" customHeight="1">
      <c r="B69" s="140" t="s">
        <v>118</v>
      </c>
      <c r="C69" s="616" t="s">
        <v>66</v>
      </c>
      <c r="D69" s="614" t="s">
        <v>205</v>
      </c>
      <c r="E69" s="620"/>
    </row>
    <row r="70" spans="1:20" s="74" customFormat="1" ht="30" customHeight="1">
      <c r="B70" s="144" t="s">
        <v>139</v>
      </c>
      <c r="C70" s="617"/>
      <c r="D70" s="621"/>
      <c r="E70" s="622"/>
    </row>
    <row r="71" spans="1:20" s="74" customFormat="1" ht="15" customHeight="1">
      <c r="B71" s="145" t="s">
        <v>119</v>
      </c>
      <c r="C71" s="98" t="s">
        <v>164</v>
      </c>
      <c r="D71" s="427">
        <f>1/12</f>
        <v>8.3333333333333329E-2</v>
      </c>
      <c r="E71" s="141">
        <f>ROUND(E$25*D71,2)</f>
        <v>425.23</v>
      </c>
    </row>
    <row r="72" spans="1:20" s="74" customFormat="1" ht="15" customHeight="1">
      <c r="B72" s="146" t="s">
        <v>120</v>
      </c>
      <c r="C72" s="98" t="s">
        <v>164</v>
      </c>
      <c r="D72" s="428">
        <f>(1/30)*(1/12)*PREENCHIMENTO!$C$37</f>
        <v>0</v>
      </c>
      <c r="E72" s="142">
        <f>ROUND(E$25*D72,2)</f>
        <v>0</v>
      </c>
    </row>
    <row r="73" spans="1:20" s="74" customFormat="1" ht="15" customHeight="1">
      <c r="B73" s="146" t="s">
        <v>121</v>
      </c>
      <c r="C73" s="98" t="s">
        <v>164</v>
      </c>
      <c r="D73" s="428">
        <f>(1/30)*(1/12)*5*PREENCHIMENTO!$C$38</f>
        <v>0</v>
      </c>
      <c r="E73" s="142">
        <f>ROUND(E$25*D73,2)</f>
        <v>0</v>
      </c>
    </row>
    <row r="74" spans="1:20" s="74" customFormat="1" ht="15" customHeight="1">
      <c r="B74" s="146" t="s">
        <v>122</v>
      </c>
      <c r="C74" s="98" t="s">
        <v>164</v>
      </c>
      <c r="D74" s="428">
        <f>(1/30)*(1/12)*PREENCHIMENTO!$C$39</f>
        <v>0</v>
      </c>
      <c r="E74" s="142">
        <f>ROUND(E$25*D74,2)</f>
        <v>0</v>
      </c>
    </row>
    <row r="75" spans="1:20" s="74" customFormat="1" ht="15" customHeight="1">
      <c r="B75" s="146" t="s">
        <v>123</v>
      </c>
      <c r="C75" s="98" t="s">
        <v>164</v>
      </c>
      <c r="D75" s="428">
        <f>((1+1+1/3)*(4/12))/12*PREENCHIMENTO!$C$40</f>
        <v>0</v>
      </c>
      <c r="E75" s="142">
        <f>ROUND(E$25*D75,2)</f>
        <v>0</v>
      </c>
    </row>
    <row r="76" spans="1:20" s="74" customFormat="1" ht="12.75">
      <c r="B76" s="151" t="s">
        <v>85</v>
      </c>
      <c r="C76" s="112" t="s">
        <v>69</v>
      </c>
      <c r="D76" s="152">
        <f t="shared" ref="D76:E76" si="4">SUM(D71:D75)</f>
        <v>8.3333333333333329E-2</v>
      </c>
      <c r="E76" s="153">
        <f t="shared" si="4"/>
        <v>425.23</v>
      </c>
    </row>
    <row r="77" spans="1:20" s="74" customFormat="1" ht="12.75">
      <c r="B77" s="149" t="s">
        <v>146</v>
      </c>
      <c r="C77" s="98" t="s">
        <v>164</v>
      </c>
      <c r="D77" s="150">
        <f>D76*D37</f>
        <v>2.8166666666666666E-2</v>
      </c>
      <c r="E77" s="141">
        <f>ROUND(E$25*D77,2)</f>
        <v>143.72999999999999</v>
      </c>
    </row>
    <row r="78" spans="1:20" s="74" customFormat="1" ht="13.5" thickBot="1">
      <c r="B78" s="147" t="s">
        <v>93</v>
      </c>
      <c r="C78" s="101" t="s">
        <v>69</v>
      </c>
      <c r="D78" s="148">
        <f t="shared" ref="D78" si="5">SUM(D76:D77)</f>
        <v>0.11149999999999999</v>
      </c>
      <c r="E78" s="143">
        <f>ROUND(SUM(E76:E77),2)</f>
        <v>568.96</v>
      </c>
    </row>
    <row r="79" spans="1:20" s="50" customFormat="1" ht="6.75" customHeight="1" thickBot="1"/>
    <row r="80" spans="1:20" ht="60" customHeight="1" thickBot="1">
      <c r="A80" s="2"/>
      <c r="B80" s="137" t="s">
        <v>264</v>
      </c>
      <c r="C80" s="390" t="s">
        <v>66</v>
      </c>
      <c r="D80" s="614" t="s">
        <v>205</v>
      </c>
      <c r="E80" s="620"/>
      <c r="F80" s="2"/>
      <c r="G80" s="2"/>
      <c r="H80" s="2"/>
      <c r="I80" s="2"/>
      <c r="J80" s="2"/>
      <c r="K80" s="2"/>
      <c r="L80" s="2"/>
      <c r="M80" s="2"/>
      <c r="N80" s="2"/>
      <c r="O80" s="2"/>
      <c r="P80" s="2"/>
      <c r="Q80" s="2"/>
      <c r="R80" s="2"/>
      <c r="S80" s="2"/>
      <c r="T80" s="2"/>
    </row>
    <row r="81" spans="1:20" s="201" customFormat="1" ht="15" customHeight="1" outlineLevel="1">
      <c r="A81" s="85"/>
      <c r="B81" s="321" t="s">
        <v>138</v>
      </c>
      <c r="C81" s="391" t="s">
        <v>75</v>
      </c>
      <c r="D81" s="323" t="s">
        <v>168</v>
      </c>
      <c r="E81" s="324">
        <f>Uniforme!J19</f>
        <v>0</v>
      </c>
      <c r="F81" s="85"/>
      <c r="G81" s="85"/>
      <c r="H81" s="85"/>
      <c r="I81" s="85"/>
      <c r="J81" s="85"/>
      <c r="K81" s="85"/>
      <c r="L81" s="85"/>
      <c r="M81" s="85"/>
      <c r="N81" s="85"/>
      <c r="O81" s="85"/>
      <c r="P81" s="85"/>
      <c r="Q81" s="85"/>
      <c r="R81" s="85"/>
      <c r="S81" s="85"/>
      <c r="T81" s="85"/>
    </row>
    <row r="82" spans="1:20" s="201" customFormat="1" ht="15" customHeight="1" outlineLevel="1">
      <c r="A82" s="320"/>
      <c r="B82" s="322" t="s">
        <v>263</v>
      </c>
      <c r="C82" s="200" t="s">
        <v>75</v>
      </c>
      <c r="D82" s="468" t="s">
        <v>168</v>
      </c>
      <c r="E82" s="469">
        <f>'Equip. + Depreciação '!$J$18</f>
        <v>0</v>
      </c>
      <c r="F82" s="320"/>
      <c r="G82" s="320"/>
      <c r="H82" s="320"/>
      <c r="I82" s="320"/>
      <c r="J82" s="320"/>
      <c r="K82" s="320"/>
      <c r="L82" s="320"/>
      <c r="M82" s="320"/>
      <c r="N82" s="320"/>
      <c r="O82" s="320"/>
      <c r="P82" s="320"/>
      <c r="Q82" s="320"/>
      <c r="R82" s="320"/>
      <c r="S82" s="320"/>
      <c r="T82" s="320"/>
    </row>
    <row r="83" spans="1:20" s="201" customFormat="1" ht="15" customHeight="1" outlineLevel="1" thickBot="1">
      <c r="A83" s="320"/>
      <c r="B83" s="322" t="s">
        <v>297</v>
      </c>
      <c r="C83" s="98" t="s">
        <v>164</v>
      </c>
      <c r="D83" s="325" t="s">
        <v>298</v>
      </c>
      <c r="E83" s="326">
        <v>0</v>
      </c>
      <c r="F83" s="320"/>
      <c r="G83" s="320"/>
      <c r="H83" s="320"/>
      <c r="I83" s="320"/>
      <c r="J83" s="320"/>
      <c r="K83" s="320"/>
      <c r="L83" s="320"/>
      <c r="M83" s="320"/>
      <c r="N83" s="320"/>
      <c r="O83" s="320"/>
      <c r="P83" s="320"/>
      <c r="Q83" s="320"/>
      <c r="R83" s="320"/>
      <c r="S83" s="320"/>
      <c r="T83" s="320"/>
    </row>
    <row r="84" spans="1:20" ht="15" customHeight="1" thickBot="1">
      <c r="A84" s="2"/>
      <c r="B84" s="154" t="s">
        <v>94</v>
      </c>
      <c r="C84" s="101" t="s">
        <v>69</v>
      </c>
      <c r="D84" s="117" t="s">
        <v>165</v>
      </c>
      <c r="E84" s="120">
        <f>ROUND(SUM(E81:E83),2)</f>
        <v>0</v>
      </c>
      <c r="F84" s="2"/>
      <c r="G84" s="2"/>
      <c r="H84" s="2"/>
      <c r="I84" s="2"/>
      <c r="J84" s="2"/>
      <c r="K84" s="2"/>
      <c r="L84" s="2"/>
      <c r="M84" s="2"/>
      <c r="N84" s="2"/>
      <c r="O84" s="2"/>
      <c r="P84" s="2"/>
      <c r="Q84" s="2"/>
      <c r="R84" s="2"/>
      <c r="S84" s="2"/>
      <c r="T84" s="2"/>
    </row>
    <row r="85" spans="1:20" s="50" customFormat="1" ht="6.75" customHeight="1" thickBot="1"/>
    <row r="86" spans="1:20" ht="13.5" customHeight="1" thickBot="1">
      <c r="A86" s="2"/>
      <c r="B86" s="155" t="s">
        <v>124</v>
      </c>
      <c r="C86" s="156" t="s">
        <v>69</v>
      </c>
      <c r="D86" s="157" t="s">
        <v>168</v>
      </c>
      <c r="E86" s="158">
        <f>ROUND(E84+E78+E67+E57+E25,2)</f>
        <v>8760.33</v>
      </c>
      <c r="F86" s="2"/>
      <c r="G86" s="2"/>
      <c r="H86" s="2"/>
      <c r="I86" s="2"/>
      <c r="J86" s="2"/>
      <c r="K86" s="2"/>
      <c r="L86" s="2"/>
      <c r="M86" s="2"/>
      <c r="N86" s="2"/>
      <c r="O86" s="2"/>
      <c r="P86" s="2"/>
      <c r="Q86" s="2"/>
      <c r="R86" s="2"/>
      <c r="S86" s="2"/>
      <c r="T86" s="2"/>
    </row>
    <row r="87" spans="1:20" s="50" customFormat="1" ht="6.75" customHeight="1" thickBot="1"/>
    <row r="88" spans="1:20" ht="30" customHeight="1">
      <c r="A88" s="2"/>
      <c r="B88" s="140" t="s">
        <v>125</v>
      </c>
      <c r="C88" s="616" t="s">
        <v>66</v>
      </c>
      <c r="D88" s="614" t="s">
        <v>205</v>
      </c>
      <c r="E88" s="620"/>
      <c r="F88" s="2"/>
      <c r="G88" s="2"/>
      <c r="H88" s="2"/>
      <c r="I88" s="2"/>
      <c r="J88" s="2"/>
      <c r="K88" s="2"/>
      <c r="L88" s="2"/>
      <c r="M88" s="2"/>
      <c r="N88" s="2"/>
      <c r="O88" s="2"/>
      <c r="P88" s="2"/>
      <c r="Q88" s="2"/>
      <c r="R88" s="2"/>
      <c r="S88" s="2"/>
      <c r="T88" s="2"/>
    </row>
    <row r="89" spans="1:20" ht="30" customHeight="1">
      <c r="A89" s="2"/>
      <c r="B89" s="144" t="s">
        <v>126</v>
      </c>
      <c r="C89" s="617"/>
      <c r="D89" s="621"/>
      <c r="E89" s="622"/>
      <c r="F89" s="2"/>
      <c r="G89" s="2"/>
      <c r="H89" s="2"/>
      <c r="I89" s="2"/>
      <c r="J89" s="2"/>
      <c r="K89" s="2"/>
      <c r="L89" s="2"/>
      <c r="M89" s="2"/>
      <c r="N89" s="2"/>
      <c r="O89" s="2"/>
      <c r="P89" s="2"/>
      <c r="Q89" s="2"/>
      <c r="R89" s="2"/>
      <c r="S89" s="2"/>
      <c r="T89" s="2"/>
    </row>
    <row r="90" spans="1:20" ht="15" customHeight="1" outlineLevel="1">
      <c r="A90" s="2"/>
      <c r="B90" s="96" t="s">
        <v>127</v>
      </c>
      <c r="C90" s="100" t="s">
        <v>75</v>
      </c>
      <c r="D90" s="130">
        <f>PREENCHIMENTO!$C$83</f>
        <v>0</v>
      </c>
      <c r="E90" s="160">
        <f>ROUND(E$86*D90,2)</f>
        <v>0</v>
      </c>
      <c r="F90" s="2"/>
      <c r="G90" s="2"/>
      <c r="H90" s="2"/>
      <c r="I90" s="2"/>
      <c r="J90" s="2"/>
      <c r="K90" s="2"/>
      <c r="L90" s="2"/>
      <c r="M90" s="2"/>
      <c r="N90" s="2"/>
      <c r="O90" s="2"/>
      <c r="P90" s="2"/>
      <c r="Q90" s="2"/>
      <c r="R90" s="2"/>
      <c r="S90" s="2"/>
      <c r="T90" s="2"/>
    </row>
    <row r="91" spans="1:20" ht="15" customHeight="1" outlineLevel="1">
      <c r="A91" s="2"/>
      <c r="B91" s="96" t="s">
        <v>128</v>
      </c>
      <c r="C91" s="100" t="s">
        <v>75</v>
      </c>
      <c r="D91" s="130">
        <f>PREENCHIMENTO!$C$84</f>
        <v>0</v>
      </c>
      <c r="E91" s="160">
        <f>ROUND((E$86+E90)*D91,2)</f>
        <v>0</v>
      </c>
      <c r="F91" s="2"/>
      <c r="G91" s="2"/>
      <c r="H91" s="2"/>
      <c r="I91" s="2"/>
      <c r="J91" s="2"/>
      <c r="K91" s="2"/>
      <c r="L91" s="2"/>
      <c r="M91" s="2"/>
      <c r="N91" s="2"/>
      <c r="O91" s="2"/>
      <c r="P91" s="2"/>
      <c r="Q91" s="2"/>
      <c r="R91" s="2"/>
      <c r="S91" s="2"/>
      <c r="T91" s="2"/>
    </row>
    <row r="92" spans="1:20" ht="15" customHeight="1" thickBot="1">
      <c r="A92" s="2"/>
      <c r="B92" s="97" t="s">
        <v>129</v>
      </c>
      <c r="C92" s="101" t="s">
        <v>69</v>
      </c>
      <c r="D92" s="132">
        <f t="shared" ref="D92" si="6">SUM(D90:D91)</f>
        <v>0</v>
      </c>
      <c r="E92" s="120">
        <f>ROUND(SUM(E90:E91),2)</f>
        <v>0</v>
      </c>
      <c r="F92" s="2"/>
      <c r="G92" s="2"/>
      <c r="H92" s="2"/>
      <c r="I92" s="2"/>
      <c r="J92" s="2"/>
      <c r="K92" s="2"/>
      <c r="L92" s="2"/>
      <c r="M92" s="2"/>
      <c r="N92" s="2"/>
      <c r="O92" s="2"/>
      <c r="P92" s="2"/>
      <c r="Q92" s="2"/>
      <c r="R92" s="2"/>
      <c r="S92" s="2"/>
      <c r="T92" s="2"/>
    </row>
    <row r="93" spans="1:20" ht="6.75" customHeight="1" thickBot="1">
      <c r="A93" s="2"/>
      <c r="B93" s="178"/>
      <c r="C93" s="93"/>
      <c r="D93" s="77"/>
      <c r="E93" s="77"/>
      <c r="F93" s="2"/>
      <c r="G93" s="2"/>
      <c r="H93" s="2"/>
      <c r="I93" s="2"/>
      <c r="J93" s="2"/>
      <c r="K93" s="2"/>
      <c r="L93" s="2"/>
      <c r="M93" s="2"/>
      <c r="N93" s="2"/>
      <c r="O93" s="2"/>
      <c r="P93" s="2"/>
      <c r="Q93" s="2"/>
      <c r="R93" s="2"/>
      <c r="S93" s="2"/>
      <c r="T93" s="2"/>
    </row>
    <row r="94" spans="1:20" ht="25.5" customHeight="1" thickBot="1">
      <c r="A94" s="2"/>
      <c r="B94" s="155" t="s">
        <v>130</v>
      </c>
      <c r="C94" s="156" t="s">
        <v>69</v>
      </c>
      <c r="D94" s="157" t="s">
        <v>168</v>
      </c>
      <c r="E94" s="230">
        <f>ROUND(E86+E92,2)</f>
        <v>8760.33</v>
      </c>
      <c r="F94" s="2"/>
      <c r="G94" s="2"/>
      <c r="H94" s="2"/>
      <c r="I94" s="2"/>
      <c r="J94" s="2"/>
      <c r="K94" s="2"/>
      <c r="L94" s="2"/>
      <c r="M94" s="2"/>
      <c r="N94" s="2"/>
      <c r="O94" s="2"/>
      <c r="P94" s="2"/>
      <c r="Q94" s="2"/>
      <c r="R94" s="2"/>
      <c r="S94" s="2"/>
      <c r="T94" s="2"/>
    </row>
    <row r="95" spans="1:20" s="50" customFormat="1" ht="6.75" customHeight="1" thickBot="1"/>
    <row r="96" spans="1:20" ht="60" customHeight="1">
      <c r="A96" s="2"/>
      <c r="B96" s="170" t="s">
        <v>131</v>
      </c>
      <c r="C96" s="134" t="s">
        <v>66</v>
      </c>
      <c r="D96" s="638" t="s">
        <v>205</v>
      </c>
      <c r="E96" s="639"/>
      <c r="F96" s="2"/>
      <c r="G96" s="2"/>
      <c r="H96" s="2"/>
      <c r="I96" s="2"/>
      <c r="J96" s="2"/>
      <c r="K96" s="2"/>
      <c r="L96" s="2"/>
      <c r="M96" s="2"/>
      <c r="N96" s="2"/>
      <c r="O96" s="2"/>
      <c r="P96" s="2"/>
      <c r="Q96" s="2"/>
      <c r="R96" s="2"/>
      <c r="S96" s="2"/>
      <c r="T96" s="2"/>
    </row>
    <row r="97" spans="1:20" ht="15" customHeight="1" outlineLevel="1">
      <c r="A97" s="2"/>
      <c r="B97" s="167" t="s">
        <v>132</v>
      </c>
      <c r="C97" s="168" t="s">
        <v>75</v>
      </c>
      <c r="D97" s="169">
        <f>PREENCHIMENTO!$C$88</f>
        <v>0</v>
      </c>
      <c r="E97" s="159">
        <f>ROUND(E$101*D97,2)</f>
        <v>0</v>
      </c>
      <c r="F97" s="2"/>
      <c r="G97" s="2"/>
      <c r="H97" s="2"/>
      <c r="I97" s="2"/>
      <c r="J97" s="2"/>
      <c r="K97" s="2"/>
      <c r="L97" s="2"/>
      <c r="M97" s="2"/>
      <c r="N97" s="2"/>
      <c r="O97" s="2"/>
      <c r="P97" s="2"/>
      <c r="Q97" s="2"/>
      <c r="R97" s="2"/>
      <c r="S97" s="2"/>
      <c r="T97" s="2"/>
    </row>
    <row r="98" spans="1:20" ht="15" customHeight="1" outlineLevel="1">
      <c r="A98" s="2"/>
      <c r="B98" s="60" t="s">
        <v>133</v>
      </c>
      <c r="C98" s="100" t="s">
        <v>75</v>
      </c>
      <c r="D98" s="130">
        <f>PREENCHIMENTO!$C$89</f>
        <v>0</v>
      </c>
      <c r="E98" s="160">
        <f>ROUND(E$101*D98,2)</f>
        <v>0</v>
      </c>
      <c r="F98" s="2"/>
      <c r="G98" s="2"/>
      <c r="H98" s="2"/>
      <c r="I98" s="2"/>
      <c r="J98" s="2"/>
      <c r="K98" s="2"/>
      <c r="L98" s="2"/>
      <c r="M98" s="2"/>
      <c r="N98" s="2"/>
      <c r="O98" s="2"/>
      <c r="P98" s="2"/>
      <c r="Q98" s="2"/>
      <c r="R98" s="2"/>
      <c r="S98" s="2"/>
      <c r="T98" s="2"/>
    </row>
    <row r="99" spans="1:20" ht="15" customHeight="1" outlineLevel="1">
      <c r="A99" s="2"/>
      <c r="B99" s="60" t="s">
        <v>140</v>
      </c>
      <c r="C99" s="100" t="s">
        <v>75</v>
      </c>
      <c r="D99" s="130">
        <f>PREENCHIMENTO!$C$90</f>
        <v>0</v>
      </c>
      <c r="E99" s="160">
        <f>ROUND(E$101*D99,2)</f>
        <v>0</v>
      </c>
      <c r="F99" s="2"/>
      <c r="G99" s="2"/>
      <c r="H99" s="2"/>
      <c r="I99" s="2"/>
      <c r="J99" s="2"/>
      <c r="K99" s="2"/>
      <c r="L99" s="2"/>
      <c r="M99" s="2"/>
      <c r="N99" s="2"/>
      <c r="O99" s="2"/>
      <c r="P99" s="2"/>
      <c r="Q99" s="2"/>
      <c r="R99" s="2"/>
      <c r="S99" s="2"/>
      <c r="T99" s="2"/>
    </row>
    <row r="100" spans="1:20" ht="15" customHeight="1">
      <c r="A100" s="42"/>
      <c r="B100" s="111" t="s">
        <v>134</v>
      </c>
      <c r="C100" s="112" t="s">
        <v>69</v>
      </c>
      <c r="D100" s="165">
        <f>SUM(D97:D99)</f>
        <v>0</v>
      </c>
      <c r="E100" s="161">
        <f>ROUND(SUM(E97:E99),2)</f>
        <v>0</v>
      </c>
      <c r="F100" s="42"/>
      <c r="G100" s="42"/>
      <c r="H100" s="42"/>
      <c r="I100" s="42"/>
      <c r="J100" s="42"/>
      <c r="K100" s="42"/>
      <c r="L100" s="42"/>
      <c r="M100" s="42"/>
      <c r="N100" s="42"/>
      <c r="O100" s="42"/>
      <c r="P100" s="42"/>
      <c r="Q100" s="42"/>
      <c r="R100" s="42"/>
      <c r="S100" s="42"/>
      <c r="T100" s="42"/>
    </row>
    <row r="101" spans="1:20" ht="0.75" customHeight="1">
      <c r="A101" s="43"/>
      <c r="B101" s="162"/>
      <c r="C101" s="164"/>
      <c r="D101" s="166">
        <f>1-D100</f>
        <v>1</v>
      </c>
      <c r="E101" s="163">
        <f>ROUND(E94/D101,2)</f>
        <v>8760.33</v>
      </c>
      <c r="F101" s="43"/>
      <c r="G101" s="43"/>
      <c r="H101" s="43"/>
      <c r="I101" s="43"/>
      <c r="J101" s="43"/>
      <c r="K101" s="43"/>
      <c r="L101" s="43"/>
      <c r="M101" s="43"/>
      <c r="N101" s="43"/>
      <c r="O101" s="43"/>
      <c r="P101" s="43"/>
      <c r="Q101" s="43"/>
      <c r="R101" s="43"/>
      <c r="S101" s="43"/>
      <c r="T101" s="43"/>
    </row>
    <row r="102" spans="1:20" ht="15" customHeight="1" thickBot="1">
      <c r="A102" s="2"/>
      <c r="B102" s="97" t="s">
        <v>135</v>
      </c>
      <c r="C102" s="101" t="s">
        <v>69</v>
      </c>
      <c r="D102" s="132">
        <f>D92+D100</f>
        <v>0</v>
      </c>
      <c r="E102" s="120">
        <f>ROUND(E92+E100,2)</f>
        <v>0</v>
      </c>
      <c r="F102" s="2"/>
      <c r="G102" s="2"/>
      <c r="H102" s="2"/>
      <c r="I102" s="2"/>
      <c r="J102" s="2"/>
      <c r="K102" s="2"/>
      <c r="L102" s="2"/>
      <c r="M102" s="2"/>
      <c r="N102" s="2"/>
      <c r="O102" s="2"/>
      <c r="P102" s="2"/>
      <c r="Q102" s="2"/>
      <c r="R102" s="2"/>
      <c r="S102" s="2"/>
      <c r="T102" s="2"/>
    </row>
    <row r="103" spans="1:20" s="50" customFormat="1" ht="6.75" customHeight="1" thickBot="1"/>
    <row r="104" spans="1:20" ht="43.5" customHeight="1">
      <c r="A104" s="2"/>
      <c r="B104" s="606" t="s">
        <v>95</v>
      </c>
      <c r="C104" s="606" t="s">
        <v>66</v>
      </c>
      <c r="D104" s="638" t="s">
        <v>205</v>
      </c>
      <c r="E104" s="639"/>
      <c r="F104" s="2"/>
      <c r="G104" s="2"/>
      <c r="H104" s="2"/>
      <c r="I104" s="2"/>
      <c r="J104" s="2"/>
      <c r="K104" s="2"/>
      <c r="L104" s="2"/>
      <c r="M104" s="2"/>
      <c r="N104" s="2"/>
      <c r="O104" s="2"/>
      <c r="P104" s="2"/>
      <c r="Q104" s="2"/>
      <c r="R104" s="2"/>
      <c r="S104" s="2"/>
      <c r="T104" s="2"/>
    </row>
    <row r="105" spans="1:20" ht="18.75" customHeight="1" thickBot="1">
      <c r="A105" s="50"/>
      <c r="B105" s="607"/>
      <c r="C105" s="607"/>
      <c r="D105" s="398" t="s">
        <v>300</v>
      </c>
      <c r="E105" s="399" t="s">
        <v>301</v>
      </c>
      <c r="F105" s="50"/>
      <c r="G105" s="50"/>
      <c r="H105" s="2"/>
      <c r="I105" s="2"/>
      <c r="J105" s="2"/>
      <c r="K105" s="2"/>
      <c r="L105" s="2"/>
      <c r="M105" s="50"/>
      <c r="N105" s="50"/>
      <c r="O105" s="50"/>
      <c r="P105" s="50"/>
      <c r="Q105" s="50"/>
      <c r="R105" s="50"/>
      <c r="S105" s="50"/>
      <c r="T105" s="50"/>
    </row>
    <row r="106" spans="1:20" ht="12.75" customHeight="1">
      <c r="A106" s="2"/>
      <c r="B106" s="184" t="s">
        <v>302</v>
      </c>
      <c r="C106" s="396" t="s">
        <v>69</v>
      </c>
      <c r="D106" s="397">
        <f>E25</f>
        <v>5102.7</v>
      </c>
      <c r="E106" s="409">
        <f>$E$112*D106</f>
        <v>81643.199999999997</v>
      </c>
      <c r="F106" s="2"/>
      <c r="G106" s="410"/>
      <c r="H106" s="2"/>
      <c r="I106" s="2"/>
      <c r="J106" s="2"/>
      <c r="K106" s="2"/>
      <c r="L106" s="2"/>
      <c r="M106" s="2"/>
      <c r="N106" s="2"/>
      <c r="O106" s="2"/>
      <c r="P106" s="2"/>
      <c r="Q106" s="2"/>
      <c r="R106" s="2"/>
      <c r="S106" s="2"/>
      <c r="T106" s="2"/>
    </row>
    <row r="107" spans="1:20" ht="12.75" customHeight="1">
      <c r="A107" s="50"/>
      <c r="B107" s="184" t="s">
        <v>303</v>
      </c>
      <c r="C107" s="112" t="s">
        <v>69</v>
      </c>
      <c r="D107" s="392">
        <f>E57</f>
        <v>2883.33</v>
      </c>
      <c r="E107" s="331">
        <f t="shared" ref="E107:E111" si="7">$E$112*D107</f>
        <v>46133.279999999999</v>
      </c>
      <c r="F107" s="50"/>
      <c r="G107" s="410"/>
      <c r="H107" s="2"/>
      <c r="I107" s="2"/>
      <c r="J107" s="2"/>
      <c r="K107" s="2"/>
      <c r="L107" s="2"/>
      <c r="M107" s="50"/>
      <c r="N107" s="50"/>
      <c r="O107" s="50"/>
      <c r="P107" s="50"/>
      <c r="Q107" s="50"/>
      <c r="R107" s="50"/>
      <c r="S107" s="50"/>
      <c r="T107" s="50"/>
    </row>
    <row r="108" spans="1:20" ht="12.75" customHeight="1">
      <c r="A108" s="50"/>
      <c r="B108" s="184" t="s">
        <v>304</v>
      </c>
      <c r="C108" s="112" t="s">
        <v>69</v>
      </c>
      <c r="D108" s="392">
        <f>E67</f>
        <v>205.34</v>
      </c>
      <c r="E108" s="331">
        <f t="shared" si="7"/>
        <v>3285.44</v>
      </c>
      <c r="F108" s="50"/>
      <c r="G108" s="410"/>
      <c r="H108" s="2"/>
      <c r="I108" s="2"/>
      <c r="J108" s="2"/>
      <c r="K108" s="2"/>
      <c r="L108" s="2"/>
      <c r="M108" s="50"/>
      <c r="N108" s="50"/>
      <c r="O108" s="50"/>
      <c r="P108" s="50"/>
      <c r="Q108" s="50"/>
      <c r="R108" s="50"/>
      <c r="S108" s="50"/>
      <c r="T108" s="50"/>
    </row>
    <row r="109" spans="1:20" ht="12.75" customHeight="1">
      <c r="A109" s="50"/>
      <c r="B109" s="184" t="s">
        <v>305</v>
      </c>
      <c r="C109" s="112" t="s">
        <v>69</v>
      </c>
      <c r="D109" s="392">
        <f>E78</f>
        <v>568.96</v>
      </c>
      <c r="E109" s="331">
        <f t="shared" si="7"/>
        <v>9103.36</v>
      </c>
      <c r="F109" s="50"/>
      <c r="G109" s="410"/>
      <c r="H109" s="2"/>
      <c r="I109" s="2"/>
      <c r="J109" s="2"/>
      <c r="K109" s="2"/>
      <c r="L109" s="2"/>
      <c r="M109" s="50"/>
      <c r="N109" s="50"/>
      <c r="O109" s="50"/>
      <c r="P109" s="50"/>
      <c r="Q109" s="50"/>
      <c r="R109" s="50"/>
      <c r="S109" s="50"/>
      <c r="T109" s="50"/>
    </row>
    <row r="110" spans="1:20" ht="12.75" customHeight="1">
      <c r="A110" s="50"/>
      <c r="B110" s="184" t="s">
        <v>306</v>
      </c>
      <c r="C110" s="112" t="s">
        <v>69</v>
      </c>
      <c r="D110" s="392">
        <f>E84</f>
        <v>0</v>
      </c>
      <c r="E110" s="331">
        <f t="shared" si="7"/>
        <v>0</v>
      </c>
      <c r="F110" s="50"/>
      <c r="G110" s="410"/>
      <c r="H110" s="2"/>
      <c r="I110" s="2"/>
      <c r="J110" s="2"/>
      <c r="K110" s="2"/>
      <c r="L110" s="2"/>
      <c r="M110" s="50"/>
      <c r="N110" s="50"/>
      <c r="O110" s="50"/>
      <c r="P110" s="50"/>
      <c r="Q110" s="50"/>
      <c r="R110" s="50"/>
      <c r="S110" s="50"/>
      <c r="T110" s="50"/>
    </row>
    <row r="111" spans="1:20" ht="12.75" customHeight="1">
      <c r="A111" s="50"/>
      <c r="B111" s="184" t="s">
        <v>307</v>
      </c>
      <c r="C111" s="112" t="s">
        <v>69</v>
      </c>
      <c r="D111" s="392">
        <f>E102</f>
        <v>0</v>
      </c>
      <c r="E111" s="331">
        <f t="shared" si="7"/>
        <v>0</v>
      </c>
      <c r="F111" s="50"/>
      <c r="G111" s="410"/>
      <c r="H111" s="2"/>
      <c r="I111" s="2"/>
      <c r="J111" s="2"/>
      <c r="K111" s="2"/>
      <c r="L111" s="2"/>
      <c r="M111" s="50"/>
      <c r="N111" s="50"/>
      <c r="O111" s="50"/>
      <c r="P111" s="50"/>
      <c r="Q111" s="50"/>
      <c r="R111" s="50"/>
      <c r="S111" s="50"/>
      <c r="T111" s="50"/>
    </row>
    <row r="112" spans="1:20" ht="15" customHeight="1">
      <c r="A112" s="2"/>
      <c r="B112" s="96" t="s">
        <v>96</v>
      </c>
      <c r="C112" s="98" t="s">
        <v>164</v>
      </c>
      <c r="D112" s="393" t="s">
        <v>168</v>
      </c>
      <c r="E112" s="172">
        <f>$C$9</f>
        <v>16</v>
      </c>
      <c r="F112" s="2"/>
      <c r="G112" s="2"/>
      <c r="H112" s="2"/>
      <c r="I112" s="2"/>
      <c r="J112" s="2"/>
      <c r="K112" s="2"/>
      <c r="L112" s="2"/>
      <c r="M112" s="2"/>
      <c r="N112" s="2"/>
      <c r="O112" s="2"/>
      <c r="P112" s="2"/>
      <c r="Q112" s="2"/>
      <c r="R112" s="2"/>
      <c r="S112" s="2"/>
      <c r="T112" s="2"/>
    </row>
    <row r="113" spans="1:24" ht="15" customHeight="1">
      <c r="A113" s="2"/>
      <c r="B113" s="186" t="s">
        <v>97</v>
      </c>
      <c r="C113" s="112" t="s">
        <v>69</v>
      </c>
      <c r="D113" s="394" t="s">
        <v>168</v>
      </c>
      <c r="E113" s="174">
        <f>SUM(E106:E111)</f>
        <v>140165.28</v>
      </c>
      <c r="F113" s="2"/>
      <c r="G113" s="2"/>
      <c r="H113" s="2"/>
      <c r="I113" s="2"/>
      <c r="J113" s="2"/>
      <c r="K113" s="2"/>
      <c r="L113" s="2"/>
      <c r="M113" s="2"/>
      <c r="N113" s="2"/>
      <c r="O113" s="2"/>
      <c r="P113" s="2"/>
      <c r="Q113" s="2"/>
      <c r="R113" s="2"/>
      <c r="S113" s="2"/>
      <c r="T113" s="2"/>
    </row>
    <row r="114" spans="1:24" ht="15" customHeight="1" thickBot="1">
      <c r="A114" s="2"/>
      <c r="B114" s="187" t="s">
        <v>98</v>
      </c>
      <c r="C114" s="101" t="s">
        <v>69</v>
      </c>
      <c r="D114" s="395" t="s">
        <v>168</v>
      </c>
      <c r="E114" s="176">
        <f>E113*12</f>
        <v>1681983.3599999999</v>
      </c>
      <c r="F114" s="2"/>
      <c r="G114" s="2"/>
      <c r="H114" s="2"/>
      <c r="I114" s="2"/>
      <c r="J114" s="2"/>
      <c r="K114" s="2"/>
      <c r="L114" s="2"/>
      <c r="M114" s="2"/>
      <c r="N114" s="2"/>
      <c r="O114" s="2"/>
      <c r="P114" s="2"/>
      <c r="Q114" s="2"/>
      <c r="R114" s="2"/>
      <c r="S114" s="2"/>
      <c r="T114" s="2"/>
    </row>
    <row r="115" spans="1:24" ht="6.75" customHeight="1" thickBot="1">
      <c r="A115" s="3"/>
      <c r="B115" s="180"/>
      <c r="C115" s="92"/>
      <c r="D115" s="181"/>
      <c r="E115" s="182"/>
      <c r="F115" s="3"/>
      <c r="G115" s="3"/>
      <c r="H115" s="3"/>
      <c r="I115" s="3"/>
      <c r="J115" s="3"/>
      <c r="K115" s="3"/>
      <c r="L115" s="3"/>
      <c r="M115" s="3"/>
      <c r="N115" s="3"/>
      <c r="O115" s="3"/>
      <c r="P115" s="3"/>
      <c r="Q115" s="3"/>
      <c r="R115" s="3"/>
      <c r="S115" s="3"/>
      <c r="T115" s="3"/>
    </row>
    <row r="116" spans="1:24" ht="60" customHeight="1">
      <c r="A116" s="2"/>
      <c r="B116" s="170" t="s">
        <v>99</v>
      </c>
      <c r="C116" s="134" t="s">
        <v>66</v>
      </c>
      <c r="D116" s="638" t="s">
        <v>205</v>
      </c>
      <c r="E116" s="639"/>
      <c r="F116" s="2"/>
      <c r="G116" s="2"/>
      <c r="H116" s="2"/>
      <c r="I116" s="2"/>
      <c r="J116" s="2"/>
      <c r="K116" s="2"/>
      <c r="L116" s="2"/>
      <c r="M116" s="2"/>
      <c r="N116" s="2"/>
      <c r="O116" s="2"/>
      <c r="P116" s="2"/>
      <c r="Q116" s="2"/>
      <c r="R116" s="2"/>
      <c r="S116" s="2"/>
      <c r="T116" s="2"/>
    </row>
    <row r="117" spans="1:24" ht="15" customHeight="1">
      <c r="A117" s="2"/>
      <c r="B117" s="96" t="s">
        <v>100</v>
      </c>
      <c r="C117" s="98" t="s">
        <v>164</v>
      </c>
      <c r="D117" s="185">
        <v>8.3299999999999999E-2</v>
      </c>
      <c r="E117" s="125">
        <f>E$25*D117</f>
        <v>425.05491000000001</v>
      </c>
      <c r="F117" s="2"/>
      <c r="G117" s="2"/>
      <c r="H117" s="2"/>
      <c r="I117" s="2"/>
      <c r="J117" s="2"/>
      <c r="K117" s="2"/>
      <c r="L117" s="2"/>
      <c r="M117" s="2"/>
      <c r="N117" s="2"/>
      <c r="O117" s="2"/>
      <c r="P117" s="2"/>
      <c r="Q117" s="2"/>
      <c r="R117" s="2"/>
      <c r="S117" s="2"/>
      <c r="T117" s="2"/>
    </row>
    <row r="118" spans="1:24" ht="15" customHeight="1">
      <c r="A118" s="2"/>
      <c r="B118" s="96" t="s">
        <v>101</v>
      </c>
      <c r="C118" s="98" t="s">
        <v>164</v>
      </c>
      <c r="D118" s="185">
        <v>0.121</v>
      </c>
      <c r="E118" s="125">
        <f>E$25*D118</f>
        <v>617.42669999999998</v>
      </c>
      <c r="F118" s="2"/>
      <c r="G118" s="2"/>
      <c r="H118" s="2"/>
      <c r="I118" s="2"/>
      <c r="J118" s="2"/>
      <c r="K118" s="2"/>
      <c r="L118" s="2"/>
      <c r="M118" s="2"/>
      <c r="N118" s="2"/>
      <c r="O118" s="2"/>
      <c r="P118" s="2"/>
      <c r="Q118" s="2"/>
      <c r="R118" s="2"/>
      <c r="S118" s="2"/>
      <c r="T118" s="2"/>
    </row>
    <row r="119" spans="1:24" ht="13.5" customHeight="1" outlineLevel="1">
      <c r="A119" s="2"/>
      <c r="B119" s="127" t="s">
        <v>102</v>
      </c>
      <c r="C119" s="100" t="s">
        <v>75</v>
      </c>
      <c r="D119" s="169">
        <f>IF(D31&gt;=0.03,0.0782,IF(D31&gt;=0.02,0.076,0.0739))</f>
        <v>7.3899999999999993E-2</v>
      </c>
      <c r="E119" s="125">
        <f>E$25*D119</f>
        <v>377.08952999999997</v>
      </c>
      <c r="F119" s="2"/>
      <c r="G119" s="2"/>
      <c r="H119" s="2"/>
      <c r="I119" s="2"/>
      <c r="J119" s="2"/>
      <c r="K119" s="2"/>
      <c r="L119" s="2"/>
      <c r="M119" s="2"/>
      <c r="N119" s="2"/>
      <c r="O119" s="2"/>
      <c r="P119" s="2"/>
      <c r="Q119" s="2"/>
      <c r="R119" s="2"/>
      <c r="S119" s="2"/>
      <c r="T119" s="2"/>
    </row>
    <row r="120" spans="1:24" ht="13.5" customHeight="1" outlineLevel="1">
      <c r="A120" s="2"/>
      <c r="B120" s="96" t="s">
        <v>103</v>
      </c>
      <c r="C120" s="98" t="s">
        <v>164</v>
      </c>
      <c r="D120" s="185">
        <v>0.05</v>
      </c>
      <c r="E120" s="125">
        <f>E$25*D120</f>
        <v>255.13499999999999</v>
      </c>
      <c r="F120" s="2"/>
      <c r="G120" s="2"/>
      <c r="H120" s="2"/>
      <c r="I120" s="2"/>
      <c r="J120" s="2"/>
      <c r="K120" s="2"/>
      <c r="L120" s="2"/>
      <c r="M120" s="2"/>
      <c r="N120" s="2"/>
      <c r="O120" s="2"/>
      <c r="P120" s="2"/>
      <c r="Q120" s="2"/>
      <c r="R120" s="2"/>
      <c r="S120" s="2"/>
      <c r="T120" s="2"/>
    </row>
    <row r="121" spans="1:24" ht="12.75" customHeight="1" outlineLevel="1">
      <c r="A121" s="2"/>
      <c r="B121" s="111" t="s">
        <v>104</v>
      </c>
      <c r="C121" s="112" t="s">
        <v>69</v>
      </c>
      <c r="D121" s="173" t="s">
        <v>168</v>
      </c>
      <c r="E121" s="188">
        <f>SUM(E117:E120)</f>
        <v>1674.70614</v>
      </c>
      <c r="F121" s="2"/>
      <c r="G121" s="2"/>
      <c r="H121" s="2"/>
      <c r="I121" s="2"/>
      <c r="J121" s="2"/>
      <c r="K121" s="2"/>
      <c r="L121" s="2"/>
      <c r="M121" s="2"/>
      <c r="N121" s="2"/>
      <c r="O121" s="2"/>
      <c r="P121" s="2"/>
      <c r="Q121" s="2"/>
      <c r="R121" s="2"/>
      <c r="S121" s="2"/>
      <c r="T121" s="2"/>
    </row>
    <row r="122" spans="1:24" ht="15" customHeight="1" outlineLevel="1">
      <c r="A122" s="2"/>
      <c r="B122" s="96" t="s">
        <v>105</v>
      </c>
      <c r="C122" s="98" t="s">
        <v>164</v>
      </c>
      <c r="D122" s="177" t="s">
        <v>168</v>
      </c>
      <c r="E122" s="171">
        <f>E112</f>
        <v>16</v>
      </c>
      <c r="F122" s="2"/>
      <c r="G122" s="2"/>
      <c r="H122" s="2"/>
      <c r="I122" s="2"/>
      <c r="J122" s="2"/>
      <c r="K122" s="2"/>
      <c r="L122" s="2"/>
      <c r="M122" s="2"/>
      <c r="N122" s="2"/>
      <c r="O122" s="2"/>
      <c r="P122" s="2"/>
      <c r="Q122" s="2"/>
      <c r="R122" s="2"/>
      <c r="S122" s="2"/>
      <c r="T122" s="2"/>
    </row>
    <row r="123" spans="1:24" ht="15" customHeight="1" thickBot="1">
      <c r="A123" s="2"/>
      <c r="B123" s="183" t="s">
        <v>106</v>
      </c>
      <c r="C123" s="101" t="s">
        <v>69</v>
      </c>
      <c r="D123" s="175" t="s">
        <v>168</v>
      </c>
      <c r="E123" s="189">
        <f>E121*E122</f>
        <v>26795.29824</v>
      </c>
      <c r="F123" s="2"/>
      <c r="G123" s="2"/>
      <c r="H123" s="2"/>
      <c r="I123" s="2"/>
      <c r="J123" s="2"/>
      <c r="K123" s="2"/>
      <c r="L123" s="2"/>
      <c r="M123" s="2"/>
      <c r="N123" s="2"/>
      <c r="O123" s="2"/>
      <c r="P123" s="2"/>
      <c r="Q123" s="2"/>
      <c r="R123" s="2"/>
      <c r="S123" s="2"/>
      <c r="T123" s="2"/>
    </row>
    <row r="124" spans="1:24" ht="9" customHeight="1">
      <c r="A124" s="2"/>
      <c r="B124" s="2"/>
      <c r="C124" s="50"/>
      <c r="D124" s="29"/>
      <c r="E124" s="29"/>
      <c r="F124" s="94"/>
      <c r="G124" s="94"/>
      <c r="H124" s="2"/>
      <c r="I124" s="2"/>
      <c r="J124" s="2"/>
      <c r="K124" s="2"/>
      <c r="L124" s="2"/>
      <c r="M124" s="2"/>
      <c r="N124" s="2"/>
      <c r="O124" s="2"/>
      <c r="P124" s="2"/>
      <c r="Q124" s="2"/>
      <c r="R124" s="2"/>
      <c r="S124" s="2"/>
      <c r="T124" s="2"/>
      <c r="U124" s="2"/>
      <c r="V124" s="2"/>
      <c r="W124" s="2"/>
      <c r="X124" s="2"/>
    </row>
    <row r="125" spans="1:24" ht="13.5" customHeight="1">
      <c r="A125" s="2"/>
      <c r="B125" s="2"/>
      <c r="C125" s="50"/>
      <c r="D125" s="29"/>
      <c r="E125" s="29"/>
      <c r="F125" s="94"/>
      <c r="G125" s="94"/>
      <c r="H125" s="2"/>
      <c r="I125" s="2"/>
      <c r="J125" s="2"/>
      <c r="K125" s="2"/>
      <c r="L125" s="2"/>
      <c r="M125" s="2"/>
      <c r="N125" s="2"/>
      <c r="O125" s="2"/>
      <c r="P125" s="2"/>
      <c r="Q125" s="2"/>
      <c r="R125" s="2"/>
      <c r="S125" s="2"/>
      <c r="T125" s="2"/>
      <c r="U125" s="2"/>
      <c r="V125" s="2"/>
      <c r="W125" s="2"/>
      <c r="X125" s="2"/>
    </row>
    <row r="126" spans="1:24" ht="13.5" customHeight="1">
      <c r="A126" s="2"/>
      <c r="B126" s="2"/>
      <c r="C126" s="50"/>
      <c r="D126" s="29"/>
      <c r="E126" s="64"/>
      <c r="F126" s="95"/>
      <c r="G126" s="95"/>
      <c r="H126" s="2"/>
      <c r="I126" s="2"/>
      <c r="J126" s="2"/>
      <c r="K126" s="2"/>
      <c r="L126" s="2"/>
      <c r="M126" s="2"/>
      <c r="N126" s="2"/>
      <c r="O126" s="2"/>
      <c r="P126" s="2"/>
      <c r="Q126" s="2"/>
      <c r="R126" s="2"/>
      <c r="S126" s="2"/>
      <c r="T126" s="2"/>
      <c r="U126" s="2"/>
      <c r="V126" s="2"/>
      <c r="W126" s="2"/>
      <c r="X126" s="2"/>
    </row>
    <row r="127" spans="1:24" ht="13.5" customHeight="1">
      <c r="A127" s="2"/>
      <c r="B127" s="2"/>
      <c r="C127" s="50"/>
      <c r="D127" s="29"/>
      <c r="E127" s="29"/>
      <c r="F127" s="94"/>
      <c r="G127" s="94"/>
      <c r="H127" s="2"/>
      <c r="I127" s="2"/>
      <c r="J127" s="2"/>
      <c r="K127" s="2"/>
      <c r="L127" s="2"/>
      <c r="M127" s="2"/>
      <c r="N127" s="2"/>
      <c r="O127" s="2"/>
      <c r="P127" s="2"/>
      <c r="Q127" s="2"/>
      <c r="R127" s="2"/>
      <c r="S127" s="2"/>
      <c r="T127" s="2"/>
      <c r="U127" s="2"/>
      <c r="V127" s="2"/>
      <c r="W127" s="2"/>
      <c r="X127" s="2"/>
    </row>
    <row r="128" spans="1:24" ht="13.5" customHeight="1">
      <c r="A128" s="2"/>
      <c r="B128" s="2"/>
      <c r="C128" s="50"/>
      <c r="D128" s="29"/>
      <c r="E128" s="29"/>
      <c r="F128" s="94"/>
      <c r="G128" s="94"/>
      <c r="H128" s="2"/>
      <c r="I128" s="2"/>
      <c r="J128" s="2"/>
      <c r="K128" s="2"/>
      <c r="L128" s="2"/>
      <c r="M128" s="2"/>
      <c r="N128" s="2"/>
      <c r="O128" s="2"/>
      <c r="P128" s="2"/>
      <c r="Q128" s="2"/>
      <c r="R128" s="2"/>
      <c r="S128" s="2"/>
      <c r="T128" s="2"/>
      <c r="U128" s="2"/>
      <c r="V128" s="2"/>
      <c r="W128" s="2"/>
      <c r="X128" s="2"/>
    </row>
    <row r="129" spans="1:24" ht="13.5" customHeight="1">
      <c r="A129" s="2"/>
      <c r="B129" s="2"/>
      <c r="C129" s="50"/>
      <c r="D129" s="29"/>
      <c r="E129" s="29"/>
      <c r="F129" s="94"/>
      <c r="G129" s="94"/>
      <c r="H129" s="2"/>
      <c r="I129" s="2"/>
      <c r="J129" s="2"/>
      <c r="K129" s="2"/>
      <c r="L129" s="2"/>
      <c r="M129" s="2"/>
      <c r="N129" s="2"/>
      <c r="O129" s="2"/>
      <c r="P129" s="2"/>
      <c r="Q129" s="2"/>
      <c r="R129" s="2"/>
      <c r="S129" s="2"/>
      <c r="T129" s="2"/>
      <c r="U129" s="2"/>
      <c r="V129" s="2"/>
      <c r="W129" s="2"/>
      <c r="X129" s="2"/>
    </row>
    <row r="130" spans="1:24" ht="13.5" customHeight="1">
      <c r="A130" s="2"/>
      <c r="B130" s="2"/>
      <c r="C130" s="50"/>
      <c r="D130" s="29"/>
      <c r="E130" s="29"/>
      <c r="F130" s="94"/>
      <c r="G130" s="94"/>
      <c r="H130" s="2"/>
      <c r="I130" s="2"/>
      <c r="J130" s="2"/>
      <c r="K130" s="2"/>
      <c r="L130" s="2"/>
      <c r="M130" s="2"/>
      <c r="N130" s="2"/>
      <c r="O130" s="2"/>
      <c r="P130" s="2"/>
      <c r="Q130" s="2"/>
      <c r="R130" s="2"/>
      <c r="S130" s="2"/>
      <c r="T130" s="2"/>
      <c r="U130" s="2"/>
      <c r="V130" s="2"/>
      <c r="W130" s="2"/>
      <c r="X130" s="2"/>
    </row>
    <row r="131" spans="1:24" ht="13.5" customHeight="1">
      <c r="A131" s="2"/>
      <c r="B131" s="2"/>
      <c r="C131" s="50"/>
      <c r="D131" s="29"/>
      <c r="E131" s="29"/>
      <c r="F131" s="94"/>
      <c r="G131" s="94"/>
      <c r="H131" s="2"/>
      <c r="I131" s="2"/>
      <c r="J131" s="2"/>
      <c r="K131" s="2"/>
      <c r="L131" s="2"/>
      <c r="M131" s="2"/>
      <c r="N131" s="2"/>
      <c r="O131" s="2"/>
      <c r="P131" s="2"/>
      <c r="Q131" s="2"/>
      <c r="R131" s="2"/>
      <c r="S131" s="2"/>
      <c r="T131" s="2"/>
      <c r="U131" s="2"/>
      <c r="V131" s="2"/>
      <c r="W131" s="2"/>
      <c r="X131" s="2"/>
    </row>
    <row r="132" spans="1:24" ht="13.5" customHeight="1">
      <c r="A132" s="2"/>
      <c r="B132" s="2"/>
      <c r="C132" s="50"/>
      <c r="D132" s="29"/>
      <c r="E132" s="29"/>
      <c r="F132" s="94"/>
      <c r="G132" s="94"/>
      <c r="H132" s="2"/>
      <c r="I132" s="2"/>
      <c r="J132" s="2"/>
      <c r="K132" s="2"/>
      <c r="L132" s="2"/>
      <c r="M132" s="2"/>
      <c r="N132" s="2"/>
      <c r="O132" s="2"/>
      <c r="P132" s="2"/>
      <c r="Q132" s="2"/>
      <c r="R132" s="2"/>
      <c r="S132" s="2"/>
      <c r="T132" s="2"/>
      <c r="U132" s="2"/>
      <c r="V132" s="2"/>
      <c r="W132" s="2"/>
      <c r="X132" s="2"/>
    </row>
    <row r="133" spans="1:24" ht="13.5" customHeight="1">
      <c r="A133" s="2"/>
      <c r="B133" s="2"/>
      <c r="C133" s="50"/>
      <c r="D133" s="29"/>
      <c r="E133" s="29"/>
      <c r="F133" s="94"/>
      <c r="G133" s="94"/>
      <c r="H133" s="2"/>
      <c r="I133" s="2"/>
      <c r="J133" s="2"/>
      <c r="K133" s="2"/>
      <c r="L133" s="2"/>
      <c r="M133" s="2"/>
      <c r="N133" s="2"/>
      <c r="O133" s="2"/>
      <c r="P133" s="2"/>
      <c r="Q133" s="2"/>
      <c r="R133" s="2"/>
      <c r="S133" s="2"/>
      <c r="T133" s="2"/>
      <c r="U133" s="2"/>
      <c r="V133" s="2"/>
      <c r="W133" s="2"/>
      <c r="X133" s="2"/>
    </row>
    <row r="134" spans="1:24" ht="13.5" customHeight="1">
      <c r="A134" s="2"/>
      <c r="B134" s="2"/>
      <c r="C134" s="50"/>
      <c r="D134" s="29"/>
      <c r="E134" s="29"/>
      <c r="F134" s="94"/>
      <c r="G134" s="94"/>
      <c r="H134" s="2"/>
      <c r="I134" s="2"/>
      <c r="J134" s="2"/>
      <c r="K134" s="2"/>
      <c r="L134" s="2"/>
      <c r="M134" s="2"/>
      <c r="N134" s="2"/>
      <c r="O134" s="2"/>
      <c r="P134" s="2"/>
      <c r="Q134" s="2"/>
      <c r="R134" s="2"/>
      <c r="S134" s="2"/>
      <c r="T134" s="2"/>
      <c r="U134" s="2"/>
      <c r="V134" s="2"/>
      <c r="W134" s="2"/>
      <c r="X134" s="2"/>
    </row>
    <row r="135" spans="1:24" ht="13.5" customHeight="1">
      <c r="A135" s="2"/>
      <c r="B135" s="2"/>
      <c r="C135" s="50"/>
      <c r="D135" s="29"/>
      <c r="E135" s="29"/>
      <c r="F135" s="94"/>
      <c r="G135" s="94"/>
      <c r="H135" s="2"/>
      <c r="I135" s="2"/>
      <c r="J135" s="2"/>
      <c r="K135" s="2"/>
      <c r="L135" s="2"/>
      <c r="M135" s="2"/>
      <c r="N135" s="2"/>
      <c r="O135" s="2"/>
      <c r="P135" s="2"/>
      <c r="Q135" s="2"/>
      <c r="R135" s="2"/>
      <c r="S135" s="2"/>
      <c r="T135" s="2"/>
      <c r="U135" s="2"/>
      <c r="V135" s="2"/>
      <c r="W135" s="2"/>
      <c r="X135" s="2"/>
    </row>
    <row r="136" spans="1:24" ht="13.5" customHeight="1">
      <c r="A136" s="2"/>
      <c r="B136" s="2"/>
      <c r="C136" s="50"/>
      <c r="D136" s="29"/>
      <c r="E136" s="29"/>
      <c r="F136" s="94"/>
      <c r="G136" s="94"/>
      <c r="H136" s="2"/>
      <c r="I136" s="2"/>
      <c r="J136" s="2"/>
      <c r="K136" s="2"/>
      <c r="L136" s="2"/>
      <c r="M136" s="2"/>
      <c r="N136" s="2"/>
      <c r="O136" s="2"/>
      <c r="P136" s="2"/>
      <c r="Q136" s="2"/>
      <c r="R136" s="2"/>
      <c r="S136" s="2"/>
      <c r="T136" s="2"/>
      <c r="U136" s="2"/>
      <c r="V136" s="2"/>
      <c r="W136" s="2"/>
      <c r="X136" s="2"/>
    </row>
    <row r="137" spans="1:24" ht="13.5" customHeight="1">
      <c r="A137" s="2"/>
      <c r="B137" s="2"/>
      <c r="C137" s="50"/>
      <c r="D137" s="29"/>
      <c r="E137" s="29"/>
      <c r="F137" s="94"/>
      <c r="G137" s="94"/>
      <c r="H137" s="2"/>
      <c r="I137" s="2"/>
      <c r="J137" s="2"/>
      <c r="K137" s="2"/>
      <c r="L137" s="2"/>
      <c r="M137" s="2"/>
      <c r="N137" s="2"/>
      <c r="O137" s="2"/>
      <c r="P137" s="2"/>
      <c r="Q137" s="2"/>
      <c r="R137" s="2"/>
      <c r="S137" s="2"/>
      <c r="T137" s="2"/>
      <c r="U137" s="2"/>
      <c r="V137" s="2"/>
      <c r="W137" s="2"/>
      <c r="X137" s="2"/>
    </row>
    <row r="138" spans="1:24" ht="13.5" customHeight="1">
      <c r="A138" s="2"/>
      <c r="B138" s="2"/>
      <c r="C138" s="50"/>
      <c r="D138" s="29"/>
      <c r="E138" s="29"/>
      <c r="F138" s="94"/>
      <c r="G138" s="94"/>
      <c r="H138" s="2"/>
      <c r="I138" s="2"/>
      <c r="J138" s="2"/>
      <c r="K138" s="2"/>
      <c r="L138" s="2"/>
      <c r="M138" s="2"/>
      <c r="N138" s="2"/>
      <c r="O138" s="2"/>
      <c r="P138" s="2"/>
      <c r="Q138" s="2"/>
      <c r="R138" s="2"/>
      <c r="S138" s="2"/>
      <c r="T138" s="2"/>
      <c r="U138" s="2"/>
      <c r="V138" s="2"/>
      <c r="W138" s="2"/>
      <c r="X138" s="2"/>
    </row>
    <row r="139" spans="1:24" ht="13.5" customHeight="1">
      <c r="A139" s="2"/>
      <c r="B139" s="2"/>
      <c r="C139" s="50"/>
      <c r="D139" s="29"/>
      <c r="E139" s="29"/>
      <c r="F139" s="94"/>
      <c r="G139" s="94"/>
      <c r="H139" s="2"/>
      <c r="I139" s="2"/>
      <c r="J139" s="2"/>
      <c r="K139" s="2"/>
      <c r="L139" s="2"/>
      <c r="M139" s="2"/>
      <c r="N139" s="2"/>
      <c r="O139" s="2"/>
      <c r="P139" s="2"/>
      <c r="Q139" s="2"/>
      <c r="R139" s="2"/>
      <c r="S139" s="2"/>
      <c r="T139" s="2"/>
      <c r="U139" s="2"/>
      <c r="V139" s="2"/>
      <c r="W139" s="2"/>
      <c r="X139" s="2"/>
    </row>
    <row r="140" spans="1:24" ht="13.5" customHeight="1">
      <c r="A140" s="2"/>
      <c r="B140" s="2"/>
      <c r="C140" s="50"/>
      <c r="D140" s="29"/>
      <c r="E140" s="29"/>
      <c r="F140" s="94"/>
      <c r="G140" s="94"/>
      <c r="H140" s="2"/>
      <c r="I140" s="2"/>
      <c r="J140" s="2"/>
      <c r="K140" s="2"/>
      <c r="L140" s="2"/>
      <c r="M140" s="2"/>
      <c r="N140" s="2"/>
      <c r="O140" s="2"/>
      <c r="P140" s="2"/>
      <c r="Q140" s="2"/>
      <c r="R140" s="2"/>
      <c r="S140" s="2"/>
      <c r="T140" s="2"/>
      <c r="U140" s="2"/>
      <c r="V140" s="2"/>
      <c r="W140" s="2"/>
      <c r="X140" s="2"/>
    </row>
    <row r="141" spans="1:24" ht="13.5" customHeight="1">
      <c r="A141" s="2"/>
      <c r="B141" s="2"/>
      <c r="C141" s="50"/>
      <c r="D141" s="29"/>
      <c r="E141" s="29"/>
      <c r="F141" s="94"/>
      <c r="G141" s="94"/>
      <c r="H141" s="2"/>
      <c r="I141" s="2"/>
      <c r="J141" s="2"/>
      <c r="K141" s="2"/>
      <c r="L141" s="2"/>
      <c r="M141" s="2"/>
      <c r="N141" s="2"/>
      <c r="O141" s="2"/>
      <c r="P141" s="2"/>
      <c r="Q141" s="2"/>
      <c r="R141" s="2"/>
      <c r="S141" s="2"/>
      <c r="T141" s="2"/>
      <c r="U141" s="2"/>
      <c r="V141" s="2"/>
      <c r="W141" s="2"/>
      <c r="X141" s="2"/>
    </row>
    <row r="142" spans="1:24" ht="13.5" customHeight="1">
      <c r="A142" s="2"/>
      <c r="B142" s="2"/>
      <c r="C142" s="50"/>
      <c r="D142" s="29"/>
      <c r="E142" s="29"/>
      <c r="F142" s="94"/>
      <c r="G142" s="94"/>
      <c r="H142" s="2"/>
      <c r="I142" s="2"/>
      <c r="J142" s="2"/>
      <c r="K142" s="2"/>
      <c r="L142" s="2"/>
      <c r="M142" s="2"/>
      <c r="N142" s="2"/>
      <c r="O142" s="2"/>
      <c r="P142" s="2"/>
      <c r="Q142" s="2"/>
      <c r="R142" s="2"/>
      <c r="S142" s="2"/>
      <c r="T142" s="2"/>
      <c r="U142" s="2"/>
      <c r="V142" s="2"/>
      <c r="W142" s="2"/>
      <c r="X142" s="2"/>
    </row>
    <row r="143" spans="1:24" ht="13.5" customHeight="1">
      <c r="A143" s="2"/>
      <c r="B143" s="2"/>
      <c r="C143" s="50"/>
      <c r="D143" s="29"/>
      <c r="E143" s="29"/>
      <c r="F143" s="94"/>
      <c r="G143" s="94"/>
      <c r="H143" s="2"/>
      <c r="I143" s="2"/>
      <c r="J143" s="2"/>
      <c r="K143" s="2"/>
      <c r="L143" s="2"/>
      <c r="M143" s="2"/>
      <c r="N143" s="2"/>
      <c r="O143" s="2"/>
      <c r="P143" s="2"/>
      <c r="Q143" s="2"/>
      <c r="R143" s="2"/>
      <c r="S143" s="2"/>
      <c r="T143" s="2"/>
      <c r="U143" s="2"/>
      <c r="V143" s="2"/>
      <c r="W143" s="2"/>
      <c r="X143" s="2"/>
    </row>
    <row r="144" spans="1:24" ht="13.5" customHeight="1">
      <c r="A144" s="2"/>
      <c r="B144" s="2"/>
      <c r="C144" s="50"/>
      <c r="D144" s="29"/>
      <c r="E144" s="29"/>
      <c r="F144" s="94"/>
      <c r="G144" s="94"/>
      <c r="H144" s="2"/>
      <c r="I144" s="2"/>
      <c r="J144" s="2"/>
      <c r="K144" s="2"/>
      <c r="L144" s="2"/>
      <c r="M144" s="2"/>
      <c r="N144" s="2"/>
      <c r="O144" s="2"/>
      <c r="P144" s="2"/>
      <c r="Q144" s="2"/>
      <c r="R144" s="2"/>
      <c r="S144" s="2"/>
      <c r="T144" s="2"/>
      <c r="U144" s="2"/>
      <c r="V144" s="2"/>
      <c r="W144" s="2"/>
      <c r="X144" s="2"/>
    </row>
    <row r="145" spans="1:24" ht="13.5" customHeight="1">
      <c r="A145" s="2"/>
      <c r="B145" s="2"/>
      <c r="C145" s="50"/>
      <c r="D145" s="29"/>
      <c r="E145" s="29"/>
      <c r="F145" s="94"/>
      <c r="G145" s="94"/>
      <c r="H145" s="2"/>
      <c r="I145" s="2"/>
      <c r="J145" s="2"/>
      <c r="K145" s="2"/>
      <c r="L145" s="2"/>
      <c r="M145" s="2"/>
      <c r="N145" s="2"/>
      <c r="O145" s="2"/>
      <c r="P145" s="2"/>
      <c r="Q145" s="2"/>
      <c r="R145" s="2"/>
      <c r="S145" s="2"/>
      <c r="T145" s="2"/>
      <c r="U145" s="2"/>
      <c r="V145" s="2"/>
      <c r="W145" s="2"/>
      <c r="X145" s="2"/>
    </row>
    <row r="146" spans="1:24" ht="13.5" customHeight="1">
      <c r="A146" s="2"/>
      <c r="B146" s="2"/>
      <c r="C146" s="50"/>
      <c r="D146" s="29"/>
      <c r="E146" s="29"/>
      <c r="F146" s="94"/>
      <c r="G146" s="94"/>
      <c r="H146" s="2"/>
      <c r="I146" s="2"/>
      <c r="J146" s="2"/>
      <c r="K146" s="2"/>
      <c r="L146" s="2"/>
      <c r="M146" s="2"/>
      <c r="N146" s="2"/>
      <c r="O146" s="2"/>
      <c r="P146" s="2"/>
      <c r="Q146" s="2"/>
      <c r="R146" s="2"/>
      <c r="S146" s="2"/>
      <c r="T146" s="2"/>
      <c r="U146" s="2"/>
      <c r="V146" s="2"/>
      <c r="W146" s="2"/>
      <c r="X146" s="2"/>
    </row>
    <row r="147" spans="1:24" ht="13.5" customHeight="1">
      <c r="A147" s="2"/>
      <c r="B147" s="2"/>
      <c r="C147" s="50"/>
      <c r="D147" s="29"/>
      <c r="E147" s="29"/>
      <c r="F147" s="94"/>
      <c r="G147" s="94"/>
      <c r="H147" s="2"/>
      <c r="I147" s="2"/>
      <c r="J147" s="2"/>
      <c r="K147" s="2"/>
      <c r="L147" s="2"/>
      <c r="M147" s="2"/>
      <c r="N147" s="2"/>
      <c r="O147" s="2"/>
      <c r="P147" s="2"/>
      <c r="Q147" s="2"/>
      <c r="R147" s="2"/>
      <c r="S147" s="2"/>
      <c r="T147" s="2"/>
      <c r="U147" s="2"/>
      <c r="V147" s="2"/>
      <c r="W147" s="2"/>
      <c r="X147" s="2"/>
    </row>
    <row r="148" spans="1:24" ht="13.5" customHeight="1">
      <c r="A148" s="2"/>
      <c r="B148" s="2"/>
      <c r="C148" s="50"/>
      <c r="D148" s="29"/>
      <c r="E148" s="29"/>
      <c r="F148" s="94"/>
      <c r="G148" s="94"/>
      <c r="H148" s="2"/>
      <c r="I148" s="2"/>
      <c r="J148" s="2"/>
      <c r="K148" s="2"/>
      <c r="L148" s="2"/>
      <c r="M148" s="2"/>
      <c r="N148" s="2"/>
      <c r="O148" s="2"/>
      <c r="P148" s="2"/>
      <c r="Q148" s="2"/>
      <c r="R148" s="2"/>
      <c r="S148" s="2"/>
      <c r="T148" s="2"/>
      <c r="U148" s="2"/>
      <c r="V148" s="2"/>
      <c r="W148" s="2"/>
      <c r="X148" s="2"/>
    </row>
    <row r="149" spans="1:24" ht="13.5" customHeight="1">
      <c r="A149" s="2"/>
      <c r="B149" s="2"/>
      <c r="C149" s="50"/>
      <c r="D149" s="29"/>
      <c r="E149" s="29"/>
      <c r="F149" s="94"/>
      <c r="G149" s="94"/>
      <c r="H149" s="2"/>
      <c r="I149" s="2"/>
      <c r="J149" s="2"/>
      <c r="K149" s="2"/>
      <c r="L149" s="2"/>
      <c r="M149" s="2"/>
      <c r="N149" s="2"/>
      <c r="O149" s="2"/>
      <c r="P149" s="2"/>
      <c r="Q149" s="2"/>
      <c r="R149" s="2"/>
      <c r="S149" s="2"/>
      <c r="T149" s="2"/>
      <c r="U149" s="2"/>
      <c r="V149" s="2"/>
      <c r="W149" s="2"/>
      <c r="X149" s="2"/>
    </row>
    <row r="150" spans="1:24" ht="13.5" customHeight="1">
      <c r="A150" s="2"/>
      <c r="B150" s="2"/>
      <c r="C150" s="50"/>
      <c r="D150" s="29"/>
      <c r="E150" s="29"/>
      <c r="F150" s="94"/>
      <c r="G150" s="94"/>
      <c r="H150" s="2"/>
      <c r="I150" s="2"/>
      <c r="J150" s="2"/>
      <c r="K150" s="2"/>
      <c r="L150" s="2"/>
      <c r="M150" s="2"/>
      <c r="N150" s="2"/>
      <c r="O150" s="2"/>
      <c r="P150" s="2"/>
      <c r="Q150" s="2"/>
      <c r="R150" s="2"/>
      <c r="S150" s="2"/>
      <c r="T150" s="2"/>
      <c r="U150" s="2"/>
      <c r="V150" s="2"/>
      <c r="W150" s="2"/>
      <c r="X150" s="2"/>
    </row>
    <row r="151" spans="1:24" ht="13.5" customHeight="1">
      <c r="A151" s="2"/>
      <c r="B151" s="2"/>
      <c r="C151" s="50"/>
      <c r="D151" s="29"/>
      <c r="E151" s="29"/>
      <c r="F151" s="94"/>
      <c r="G151" s="94"/>
      <c r="H151" s="2"/>
      <c r="I151" s="2"/>
      <c r="J151" s="2"/>
      <c r="K151" s="2"/>
      <c r="L151" s="2"/>
      <c r="M151" s="2"/>
      <c r="N151" s="2"/>
      <c r="O151" s="2"/>
      <c r="P151" s="2"/>
      <c r="Q151" s="2"/>
      <c r="R151" s="2"/>
      <c r="S151" s="2"/>
      <c r="T151" s="2"/>
      <c r="U151" s="2"/>
      <c r="V151" s="2"/>
      <c r="W151" s="2"/>
      <c r="X151" s="2"/>
    </row>
    <row r="152" spans="1:24" ht="13.5" customHeight="1">
      <c r="A152" s="2"/>
      <c r="B152" s="2"/>
      <c r="C152" s="50"/>
      <c r="D152" s="29"/>
      <c r="E152" s="29"/>
      <c r="F152" s="94"/>
      <c r="G152" s="94"/>
      <c r="H152" s="2"/>
      <c r="I152" s="2"/>
      <c r="J152" s="2"/>
      <c r="K152" s="2"/>
      <c r="L152" s="2"/>
      <c r="M152" s="2"/>
      <c r="N152" s="2"/>
      <c r="O152" s="2"/>
      <c r="P152" s="2"/>
      <c r="Q152" s="2"/>
      <c r="R152" s="2"/>
      <c r="S152" s="2"/>
      <c r="T152" s="2"/>
      <c r="U152" s="2"/>
      <c r="V152" s="2"/>
      <c r="W152" s="2"/>
      <c r="X152" s="2"/>
    </row>
    <row r="153" spans="1:24" ht="13.5" customHeight="1">
      <c r="A153" s="2"/>
      <c r="B153" s="2"/>
      <c r="C153" s="50"/>
      <c r="D153" s="29"/>
      <c r="E153" s="29"/>
      <c r="F153" s="94"/>
      <c r="G153" s="94"/>
      <c r="H153" s="2"/>
      <c r="I153" s="2"/>
      <c r="J153" s="2"/>
      <c r="K153" s="2"/>
      <c r="L153" s="2"/>
      <c r="M153" s="2"/>
      <c r="N153" s="2"/>
      <c r="O153" s="2"/>
      <c r="P153" s="2"/>
      <c r="Q153" s="2"/>
      <c r="R153" s="2"/>
      <c r="S153" s="2"/>
      <c r="T153" s="2"/>
      <c r="U153" s="2"/>
      <c r="V153" s="2"/>
      <c r="W153" s="2"/>
      <c r="X153" s="2"/>
    </row>
    <row r="154" spans="1:24" ht="13.5" customHeight="1">
      <c r="A154" s="2"/>
      <c r="B154" s="2"/>
      <c r="C154" s="50"/>
      <c r="D154" s="29"/>
      <c r="E154" s="29"/>
      <c r="F154" s="94"/>
      <c r="G154" s="94"/>
      <c r="H154" s="2"/>
      <c r="I154" s="2"/>
      <c r="J154" s="2"/>
      <c r="K154" s="2"/>
      <c r="L154" s="2"/>
      <c r="M154" s="2"/>
      <c r="N154" s="2"/>
      <c r="O154" s="2"/>
      <c r="P154" s="2"/>
      <c r="Q154" s="2"/>
      <c r="R154" s="2"/>
      <c r="S154" s="2"/>
      <c r="T154" s="2"/>
      <c r="U154" s="2"/>
      <c r="V154" s="2"/>
      <c r="W154" s="2"/>
      <c r="X154" s="2"/>
    </row>
    <row r="155" spans="1:24" ht="13.5" customHeight="1">
      <c r="A155" s="2"/>
      <c r="B155" s="2"/>
      <c r="C155" s="50"/>
      <c r="D155" s="29"/>
      <c r="E155" s="29"/>
      <c r="F155" s="94"/>
      <c r="G155" s="94"/>
      <c r="H155" s="2"/>
      <c r="I155" s="2"/>
      <c r="J155" s="2"/>
      <c r="K155" s="2"/>
      <c r="L155" s="2"/>
      <c r="M155" s="2"/>
      <c r="N155" s="2"/>
      <c r="O155" s="2"/>
      <c r="P155" s="2"/>
      <c r="Q155" s="2"/>
      <c r="R155" s="2"/>
      <c r="S155" s="2"/>
      <c r="T155" s="2"/>
      <c r="U155" s="2"/>
      <c r="V155" s="2"/>
      <c r="W155" s="2"/>
      <c r="X155" s="2"/>
    </row>
    <row r="156" spans="1:24" ht="13.5" customHeight="1">
      <c r="A156" s="2"/>
      <c r="B156" s="2"/>
      <c r="C156" s="50"/>
      <c r="D156" s="29"/>
      <c r="E156" s="29"/>
      <c r="F156" s="94"/>
      <c r="G156" s="94"/>
      <c r="H156" s="2"/>
      <c r="I156" s="2"/>
      <c r="J156" s="2"/>
      <c r="K156" s="2"/>
      <c r="L156" s="2"/>
      <c r="M156" s="2"/>
      <c r="N156" s="2"/>
      <c r="O156" s="2"/>
      <c r="P156" s="2"/>
      <c r="Q156" s="2"/>
      <c r="R156" s="2"/>
      <c r="S156" s="2"/>
      <c r="T156" s="2"/>
      <c r="U156" s="2"/>
      <c r="V156" s="2"/>
      <c r="W156" s="2"/>
      <c r="X156" s="2"/>
    </row>
    <row r="157" spans="1:24" ht="13.5" customHeight="1">
      <c r="A157" s="2"/>
      <c r="B157" s="2"/>
      <c r="C157" s="50"/>
      <c r="D157" s="29"/>
      <c r="E157" s="29"/>
      <c r="F157" s="94"/>
      <c r="G157" s="94"/>
      <c r="H157" s="2"/>
      <c r="I157" s="2"/>
      <c r="J157" s="2"/>
      <c r="K157" s="2"/>
      <c r="L157" s="2"/>
      <c r="M157" s="2"/>
      <c r="N157" s="2"/>
      <c r="O157" s="2"/>
      <c r="P157" s="2"/>
      <c r="Q157" s="2"/>
      <c r="R157" s="2"/>
      <c r="S157" s="2"/>
      <c r="T157" s="2"/>
      <c r="U157" s="2"/>
      <c r="V157" s="2"/>
      <c r="W157" s="2"/>
      <c r="X157" s="2"/>
    </row>
    <row r="158" spans="1:24" ht="13.5" customHeight="1">
      <c r="A158" s="2"/>
      <c r="B158" s="2"/>
      <c r="C158" s="50"/>
      <c r="D158" s="29"/>
      <c r="E158" s="29"/>
      <c r="F158" s="94"/>
      <c r="G158" s="94"/>
      <c r="H158" s="2"/>
      <c r="I158" s="2"/>
      <c r="J158" s="2"/>
      <c r="K158" s="2"/>
      <c r="L158" s="2"/>
      <c r="M158" s="2"/>
      <c r="N158" s="2"/>
      <c r="O158" s="2"/>
      <c r="P158" s="2"/>
      <c r="Q158" s="2"/>
      <c r="R158" s="2"/>
      <c r="S158" s="2"/>
      <c r="T158" s="2"/>
      <c r="U158" s="2"/>
      <c r="V158" s="2"/>
      <c r="W158" s="2"/>
      <c r="X158" s="2"/>
    </row>
    <row r="159" spans="1:24" ht="13.5" customHeight="1">
      <c r="A159" s="2"/>
      <c r="B159" s="2"/>
      <c r="C159" s="50"/>
      <c r="D159" s="29"/>
      <c r="E159" s="29"/>
      <c r="F159" s="94"/>
      <c r="G159" s="94"/>
      <c r="H159" s="2"/>
      <c r="I159" s="2"/>
      <c r="J159" s="2"/>
      <c r="K159" s="2"/>
      <c r="L159" s="2"/>
      <c r="M159" s="2"/>
      <c r="N159" s="2"/>
      <c r="O159" s="2"/>
      <c r="P159" s="2"/>
      <c r="Q159" s="2"/>
      <c r="R159" s="2"/>
      <c r="S159" s="2"/>
      <c r="T159" s="2"/>
      <c r="U159" s="2"/>
      <c r="V159" s="2"/>
      <c r="W159" s="2"/>
      <c r="X159" s="2"/>
    </row>
    <row r="160" spans="1:24" ht="13.5" customHeight="1">
      <c r="A160" s="2"/>
      <c r="B160" s="2"/>
      <c r="C160" s="50"/>
      <c r="D160" s="29"/>
      <c r="E160" s="29"/>
      <c r="F160" s="94"/>
      <c r="G160" s="94"/>
      <c r="H160" s="2"/>
      <c r="I160" s="2"/>
      <c r="J160" s="2"/>
      <c r="K160" s="2"/>
      <c r="L160" s="2"/>
      <c r="M160" s="2"/>
      <c r="N160" s="2"/>
      <c r="O160" s="2"/>
      <c r="P160" s="2"/>
      <c r="Q160" s="2"/>
      <c r="R160" s="2"/>
      <c r="S160" s="2"/>
      <c r="T160" s="2"/>
      <c r="U160" s="2"/>
      <c r="V160" s="2"/>
      <c r="W160" s="2"/>
      <c r="X160" s="2"/>
    </row>
    <row r="161" spans="1:24" ht="13.5" customHeight="1">
      <c r="A161" s="2"/>
      <c r="B161" s="2"/>
      <c r="C161" s="50"/>
      <c r="D161" s="29"/>
      <c r="E161" s="29"/>
      <c r="F161" s="94"/>
      <c r="G161" s="94"/>
      <c r="H161" s="2"/>
      <c r="I161" s="2"/>
      <c r="J161" s="2"/>
      <c r="K161" s="2"/>
      <c r="L161" s="2"/>
      <c r="M161" s="2"/>
      <c r="N161" s="2"/>
      <c r="O161" s="2"/>
      <c r="P161" s="2"/>
      <c r="Q161" s="2"/>
      <c r="R161" s="2"/>
      <c r="S161" s="2"/>
      <c r="T161" s="2"/>
      <c r="U161" s="2"/>
      <c r="V161" s="2"/>
      <c r="W161" s="2"/>
      <c r="X161" s="2"/>
    </row>
    <row r="162" spans="1:24" ht="13.5" customHeight="1">
      <c r="A162" s="2"/>
      <c r="B162" s="2"/>
      <c r="C162" s="50"/>
      <c r="D162" s="29"/>
      <c r="E162" s="29"/>
      <c r="F162" s="94"/>
      <c r="G162" s="94"/>
      <c r="H162" s="2"/>
      <c r="I162" s="2"/>
      <c r="J162" s="2"/>
      <c r="K162" s="2"/>
      <c r="L162" s="2"/>
      <c r="M162" s="2"/>
      <c r="N162" s="2"/>
      <c r="O162" s="2"/>
      <c r="P162" s="2"/>
      <c r="Q162" s="2"/>
      <c r="R162" s="2"/>
      <c r="S162" s="2"/>
      <c r="T162" s="2"/>
      <c r="U162" s="2"/>
      <c r="V162" s="2"/>
      <c r="W162" s="2"/>
      <c r="X162" s="2"/>
    </row>
    <row r="163" spans="1:24" ht="13.5" customHeight="1">
      <c r="A163" s="2"/>
      <c r="B163" s="2"/>
      <c r="C163" s="50"/>
      <c r="D163" s="29"/>
      <c r="E163" s="29"/>
      <c r="F163" s="94"/>
      <c r="G163" s="94"/>
      <c r="H163" s="2"/>
      <c r="I163" s="2"/>
      <c r="J163" s="2"/>
      <c r="K163" s="2"/>
      <c r="L163" s="2"/>
      <c r="M163" s="2"/>
      <c r="N163" s="2"/>
      <c r="O163" s="2"/>
      <c r="P163" s="2"/>
      <c r="Q163" s="2"/>
      <c r="R163" s="2"/>
      <c r="S163" s="2"/>
      <c r="T163" s="2"/>
      <c r="U163" s="2"/>
      <c r="V163" s="2"/>
      <c r="W163" s="2"/>
      <c r="X163" s="2"/>
    </row>
    <row r="164" spans="1:24" ht="13.5" customHeight="1">
      <c r="A164" s="2"/>
      <c r="B164" s="2"/>
      <c r="C164" s="50"/>
      <c r="D164" s="29"/>
      <c r="E164" s="29"/>
      <c r="F164" s="94"/>
      <c r="G164" s="94"/>
      <c r="H164" s="2"/>
      <c r="I164" s="2"/>
      <c r="J164" s="2"/>
      <c r="K164" s="2"/>
      <c r="L164" s="2"/>
      <c r="M164" s="2"/>
      <c r="N164" s="2"/>
      <c r="O164" s="2"/>
      <c r="P164" s="2"/>
      <c r="Q164" s="2"/>
      <c r="R164" s="2"/>
      <c r="S164" s="2"/>
      <c r="T164" s="2"/>
      <c r="U164" s="2"/>
      <c r="V164" s="2"/>
      <c r="W164" s="2"/>
      <c r="X164" s="2"/>
    </row>
    <row r="165" spans="1:24" ht="13.5" customHeight="1">
      <c r="A165" s="2"/>
      <c r="B165" s="2"/>
      <c r="C165" s="50"/>
      <c r="D165" s="29"/>
      <c r="E165" s="29"/>
      <c r="F165" s="94"/>
      <c r="G165" s="94"/>
      <c r="H165" s="2"/>
      <c r="I165" s="2"/>
      <c r="J165" s="2"/>
      <c r="K165" s="2"/>
      <c r="L165" s="2"/>
      <c r="M165" s="2"/>
      <c r="N165" s="2"/>
      <c r="O165" s="2"/>
      <c r="P165" s="2"/>
      <c r="Q165" s="2"/>
      <c r="R165" s="2"/>
      <c r="S165" s="2"/>
      <c r="T165" s="2"/>
      <c r="U165" s="2"/>
      <c r="V165" s="2"/>
      <c r="W165" s="2"/>
      <c r="X165" s="2"/>
    </row>
    <row r="166" spans="1:24" ht="13.5" customHeight="1">
      <c r="A166" s="2"/>
      <c r="B166" s="2"/>
      <c r="C166" s="50"/>
      <c r="D166" s="29"/>
      <c r="E166" s="29"/>
      <c r="F166" s="94"/>
      <c r="G166" s="94"/>
      <c r="H166" s="2"/>
      <c r="I166" s="2"/>
      <c r="J166" s="2"/>
      <c r="K166" s="2"/>
      <c r="L166" s="2"/>
      <c r="M166" s="2"/>
      <c r="N166" s="2"/>
      <c r="O166" s="2"/>
      <c r="P166" s="2"/>
      <c r="Q166" s="2"/>
      <c r="R166" s="2"/>
      <c r="S166" s="2"/>
      <c r="T166" s="2"/>
      <c r="U166" s="2"/>
      <c r="V166" s="2"/>
      <c r="W166" s="2"/>
      <c r="X166" s="2"/>
    </row>
    <row r="167" spans="1:24" ht="13.5" customHeight="1">
      <c r="A167" s="2"/>
      <c r="B167" s="2"/>
      <c r="C167" s="50"/>
      <c r="D167" s="29"/>
      <c r="E167" s="29"/>
      <c r="F167" s="94"/>
      <c r="G167" s="94"/>
      <c r="H167" s="2"/>
      <c r="I167" s="2"/>
      <c r="J167" s="2"/>
      <c r="K167" s="2"/>
      <c r="L167" s="2"/>
      <c r="M167" s="2"/>
      <c r="N167" s="2"/>
      <c r="O167" s="2"/>
      <c r="P167" s="2"/>
      <c r="Q167" s="2"/>
      <c r="R167" s="2"/>
      <c r="S167" s="2"/>
      <c r="T167" s="2"/>
      <c r="U167" s="2"/>
      <c r="V167" s="2"/>
      <c r="W167" s="2"/>
      <c r="X167" s="2"/>
    </row>
    <row r="168" spans="1:24" ht="13.5" customHeight="1">
      <c r="A168" s="2"/>
      <c r="B168" s="2"/>
      <c r="C168" s="50"/>
      <c r="D168" s="29"/>
      <c r="E168" s="29"/>
      <c r="F168" s="94"/>
      <c r="G168" s="94"/>
      <c r="H168" s="2"/>
      <c r="I168" s="2"/>
      <c r="J168" s="2"/>
      <c r="K168" s="2"/>
      <c r="L168" s="2"/>
      <c r="M168" s="2"/>
      <c r="N168" s="2"/>
      <c r="O168" s="2"/>
      <c r="P168" s="2"/>
      <c r="Q168" s="2"/>
      <c r="R168" s="2"/>
      <c r="S168" s="2"/>
      <c r="T168" s="2"/>
      <c r="U168" s="2"/>
      <c r="V168" s="2"/>
      <c r="W168" s="2"/>
      <c r="X168" s="2"/>
    </row>
    <row r="169" spans="1:24" ht="13.5" customHeight="1">
      <c r="A169" s="2"/>
      <c r="B169" s="2"/>
      <c r="C169" s="50"/>
      <c r="D169" s="29"/>
      <c r="E169" s="29"/>
      <c r="F169" s="94"/>
      <c r="G169" s="94"/>
      <c r="H169" s="2"/>
      <c r="I169" s="2"/>
      <c r="J169" s="2"/>
      <c r="K169" s="2"/>
      <c r="L169" s="2"/>
      <c r="M169" s="2"/>
      <c r="N169" s="2"/>
      <c r="O169" s="2"/>
      <c r="P169" s="2"/>
      <c r="Q169" s="2"/>
      <c r="R169" s="2"/>
      <c r="S169" s="2"/>
      <c r="T169" s="2"/>
      <c r="U169" s="2"/>
      <c r="V169" s="2"/>
      <c r="W169" s="2"/>
      <c r="X169" s="2"/>
    </row>
    <row r="170" spans="1:24" ht="13.5" customHeight="1">
      <c r="A170" s="2"/>
      <c r="B170" s="2"/>
      <c r="C170" s="50"/>
      <c r="D170" s="29"/>
      <c r="E170" s="29"/>
      <c r="F170" s="94"/>
      <c r="G170" s="94"/>
      <c r="H170" s="2"/>
      <c r="I170" s="2"/>
      <c r="J170" s="2"/>
      <c r="K170" s="2"/>
      <c r="L170" s="2"/>
      <c r="M170" s="2"/>
      <c r="N170" s="2"/>
      <c r="O170" s="2"/>
      <c r="P170" s="2"/>
      <c r="Q170" s="2"/>
      <c r="R170" s="2"/>
      <c r="S170" s="2"/>
      <c r="T170" s="2"/>
      <c r="U170" s="2"/>
      <c r="V170" s="2"/>
      <c r="W170" s="2"/>
      <c r="X170" s="2"/>
    </row>
    <row r="171" spans="1:24" ht="13.5" customHeight="1">
      <c r="A171" s="2"/>
      <c r="B171" s="2"/>
      <c r="C171" s="50"/>
      <c r="D171" s="29"/>
      <c r="E171" s="29"/>
      <c r="F171" s="94"/>
      <c r="G171" s="94"/>
      <c r="H171" s="2"/>
      <c r="I171" s="2"/>
      <c r="J171" s="2"/>
      <c r="K171" s="2"/>
      <c r="L171" s="2"/>
      <c r="M171" s="2"/>
      <c r="N171" s="2"/>
      <c r="O171" s="2"/>
      <c r="P171" s="2"/>
      <c r="Q171" s="2"/>
      <c r="R171" s="2"/>
      <c r="S171" s="2"/>
      <c r="T171" s="2"/>
      <c r="U171" s="2"/>
      <c r="V171" s="2"/>
      <c r="W171" s="2"/>
      <c r="X171" s="2"/>
    </row>
    <row r="172" spans="1:24" ht="13.5" customHeight="1">
      <c r="A172" s="2"/>
      <c r="B172" s="2"/>
      <c r="C172" s="50"/>
      <c r="D172" s="29"/>
      <c r="E172" s="29"/>
      <c r="F172" s="94"/>
      <c r="G172" s="94"/>
      <c r="H172" s="2"/>
      <c r="I172" s="2"/>
      <c r="J172" s="2"/>
      <c r="K172" s="2"/>
      <c r="L172" s="2"/>
      <c r="M172" s="2"/>
      <c r="N172" s="2"/>
      <c r="O172" s="2"/>
      <c r="P172" s="2"/>
      <c r="Q172" s="2"/>
      <c r="R172" s="2"/>
      <c r="S172" s="2"/>
      <c r="T172" s="2"/>
      <c r="U172" s="2"/>
      <c r="V172" s="2"/>
      <c r="W172" s="2"/>
      <c r="X172" s="2"/>
    </row>
    <row r="173" spans="1:24" ht="13.5" customHeight="1">
      <c r="A173" s="2"/>
      <c r="B173" s="2"/>
      <c r="C173" s="50"/>
      <c r="D173" s="29"/>
      <c r="E173" s="29"/>
      <c r="F173" s="94"/>
      <c r="G173" s="94"/>
      <c r="H173" s="2"/>
      <c r="I173" s="2"/>
      <c r="J173" s="2"/>
      <c r="K173" s="2"/>
      <c r="L173" s="2"/>
      <c r="M173" s="2"/>
      <c r="N173" s="2"/>
      <c r="O173" s="2"/>
      <c r="P173" s="2"/>
      <c r="Q173" s="2"/>
      <c r="R173" s="2"/>
      <c r="S173" s="2"/>
      <c r="T173" s="2"/>
      <c r="U173" s="2"/>
      <c r="V173" s="2"/>
      <c r="W173" s="2"/>
      <c r="X173" s="2"/>
    </row>
    <row r="174" spans="1:24" ht="13.5" customHeight="1">
      <c r="A174" s="2"/>
      <c r="B174" s="2"/>
      <c r="C174" s="50"/>
      <c r="D174" s="29"/>
      <c r="E174" s="29"/>
      <c r="F174" s="94"/>
      <c r="G174" s="94"/>
      <c r="H174" s="2"/>
      <c r="I174" s="2"/>
      <c r="J174" s="2"/>
      <c r="K174" s="2"/>
      <c r="L174" s="2"/>
      <c r="M174" s="2"/>
      <c r="N174" s="2"/>
      <c r="O174" s="2"/>
      <c r="P174" s="2"/>
      <c r="Q174" s="2"/>
      <c r="R174" s="2"/>
      <c r="S174" s="2"/>
      <c r="T174" s="2"/>
      <c r="U174" s="2"/>
      <c r="V174" s="2"/>
      <c r="W174" s="2"/>
      <c r="X174" s="2"/>
    </row>
    <row r="175" spans="1:24" ht="13.5" customHeight="1">
      <c r="A175" s="2"/>
      <c r="B175" s="2"/>
      <c r="C175" s="50"/>
      <c r="D175" s="29"/>
      <c r="E175" s="29"/>
      <c r="F175" s="94"/>
      <c r="G175" s="94"/>
      <c r="H175" s="2"/>
      <c r="I175" s="2"/>
      <c r="J175" s="2"/>
      <c r="K175" s="2"/>
      <c r="L175" s="2"/>
      <c r="M175" s="2"/>
      <c r="N175" s="2"/>
      <c r="O175" s="2"/>
      <c r="P175" s="2"/>
      <c r="Q175" s="2"/>
      <c r="R175" s="2"/>
      <c r="S175" s="2"/>
      <c r="T175" s="2"/>
      <c r="U175" s="2"/>
      <c r="V175" s="2"/>
      <c r="W175" s="2"/>
      <c r="X175" s="2"/>
    </row>
    <row r="176" spans="1:24" ht="13.5" customHeight="1">
      <c r="A176" s="2"/>
      <c r="B176" s="2"/>
      <c r="C176" s="50"/>
      <c r="D176" s="29"/>
      <c r="E176" s="29"/>
      <c r="F176" s="94"/>
      <c r="G176" s="94"/>
      <c r="H176" s="2"/>
      <c r="I176" s="2"/>
      <c r="J176" s="2"/>
      <c r="K176" s="2"/>
      <c r="L176" s="2"/>
      <c r="M176" s="2"/>
      <c r="N176" s="2"/>
      <c r="O176" s="2"/>
      <c r="P176" s="2"/>
      <c r="Q176" s="2"/>
      <c r="R176" s="2"/>
      <c r="S176" s="2"/>
      <c r="T176" s="2"/>
      <c r="U176" s="2"/>
      <c r="V176" s="2"/>
      <c r="W176" s="2"/>
      <c r="X176" s="2"/>
    </row>
    <row r="177" spans="1:24" ht="13.5" customHeight="1">
      <c r="A177" s="2"/>
      <c r="B177" s="2"/>
      <c r="C177" s="50"/>
      <c r="D177" s="29"/>
      <c r="E177" s="29"/>
      <c r="F177" s="94"/>
      <c r="G177" s="94"/>
      <c r="H177" s="2"/>
      <c r="I177" s="2"/>
      <c r="J177" s="2"/>
      <c r="K177" s="2"/>
      <c r="L177" s="2"/>
      <c r="M177" s="2"/>
      <c r="N177" s="2"/>
      <c r="O177" s="2"/>
      <c r="P177" s="2"/>
      <c r="Q177" s="2"/>
      <c r="R177" s="2"/>
      <c r="S177" s="2"/>
      <c r="T177" s="2"/>
      <c r="U177" s="2"/>
      <c r="V177" s="2"/>
      <c r="W177" s="2"/>
      <c r="X177" s="2"/>
    </row>
    <row r="178" spans="1:24" ht="13.5" customHeight="1">
      <c r="A178" s="2"/>
      <c r="B178" s="2"/>
      <c r="C178" s="50"/>
      <c r="D178" s="29"/>
      <c r="E178" s="29"/>
      <c r="F178" s="94"/>
      <c r="G178" s="94"/>
      <c r="H178" s="2"/>
      <c r="I178" s="2"/>
      <c r="J178" s="2"/>
      <c r="K178" s="2"/>
      <c r="L178" s="2"/>
      <c r="M178" s="2"/>
      <c r="N178" s="2"/>
      <c r="O178" s="2"/>
      <c r="P178" s="2"/>
      <c r="Q178" s="2"/>
      <c r="R178" s="2"/>
      <c r="S178" s="2"/>
      <c r="T178" s="2"/>
      <c r="U178" s="2"/>
      <c r="V178" s="2"/>
      <c r="W178" s="2"/>
      <c r="X178" s="2"/>
    </row>
    <row r="179" spans="1:24" ht="13.5" customHeight="1">
      <c r="A179" s="2"/>
      <c r="B179" s="2"/>
      <c r="C179" s="50"/>
      <c r="D179" s="29"/>
      <c r="E179" s="29"/>
      <c r="F179" s="94"/>
      <c r="G179" s="94"/>
      <c r="H179" s="2"/>
      <c r="I179" s="2"/>
      <c r="J179" s="2"/>
      <c r="K179" s="2"/>
      <c r="L179" s="2"/>
      <c r="M179" s="2"/>
      <c r="N179" s="2"/>
      <c r="O179" s="2"/>
      <c r="P179" s="2"/>
      <c r="Q179" s="2"/>
      <c r="R179" s="2"/>
      <c r="S179" s="2"/>
      <c r="T179" s="2"/>
      <c r="U179" s="2"/>
      <c r="V179" s="2"/>
      <c r="W179" s="2"/>
      <c r="X179" s="2"/>
    </row>
    <row r="180" spans="1:24" ht="13.5" customHeight="1">
      <c r="A180" s="2"/>
      <c r="B180" s="2"/>
      <c r="C180" s="50"/>
      <c r="D180" s="29"/>
      <c r="E180" s="29"/>
      <c r="F180" s="94"/>
      <c r="G180" s="94"/>
      <c r="H180" s="2"/>
      <c r="I180" s="2"/>
      <c r="J180" s="2"/>
      <c r="K180" s="2"/>
      <c r="L180" s="2"/>
      <c r="M180" s="2"/>
      <c r="N180" s="2"/>
      <c r="O180" s="2"/>
      <c r="P180" s="2"/>
      <c r="Q180" s="2"/>
      <c r="R180" s="2"/>
      <c r="S180" s="2"/>
      <c r="T180" s="2"/>
      <c r="U180" s="2"/>
      <c r="V180" s="2"/>
      <c r="W180" s="2"/>
      <c r="X180" s="2"/>
    </row>
    <row r="181" spans="1:24" ht="13.5" customHeight="1">
      <c r="A181" s="2"/>
      <c r="B181" s="2"/>
      <c r="C181" s="50"/>
      <c r="D181" s="29"/>
      <c r="E181" s="29"/>
      <c r="F181" s="94"/>
      <c r="G181" s="94"/>
      <c r="H181" s="2"/>
      <c r="I181" s="2"/>
      <c r="J181" s="2"/>
      <c r="K181" s="2"/>
      <c r="L181" s="2"/>
      <c r="M181" s="2"/>
      <c r="N181" s="2"/>
      <c r="O181" s="2"/>
      <c r="P181" s="2"/>
      <c r="Q181" s="2"/>
      <c r="R181" s="2"/>
      <c r="S181" s="2"/>
      <c r="T181" s="2"/>
      <c r="U181" s="2"/>
      <c r="V181" s="2"/>
      <c r="W181" s="2"/>
      <c r="X181" s="2"/>
    </row>
    <row r="182" spans="1:24" ht="13.5" customHeight="1">
      <c r="A182" s="2"/>
      <c r="B182" s="2"/>
      <c r="C182" s="50"/>
      <c r="D182" s="29"/>
      <c r="E182" s="29"/>
      <c r="F182" s="94"/>
      <c r="G182" s="94"/>
      <c r="H182" s="2"/>
      <c r="I182" s="2"/>
      <c r="J182" s="2"/>
      <c r="K182" s="2"/>
      <c r="L182" s="2"/>
      <c r="M182" s="2"/>
      <c r="N182" s="2"/>
      <c r="O182" s="2"/>
      <c r="P182" s="2"/>
      <c r="Q182" s="2"/>
      <c r="R182" s="2"/>
      <c r="S182" s="2"/>
      <c r="T182" s="2"/>
      <c r="U182" s="2"/>
      <c r="V182" s="2"/>
      <c r="W182" s="2"/>
      <c r="X182" s="2"/>
    </row>
    <row r="183" spans="1:24" ht="13.5" customHeight="1">
      <c r="A183" s="2"/>
      <c r="B183" s="2"/>
      <c r="C183" s="50"/>
      <c r="D183" s="29"/>
      <c r="E183" s="29"/>
      <c r="F183" s="94"/>
      <c r="G183" s="94"/>
      <c r="H183" s="2"/>
      <c r="I183" s="2"/>
      <c r="J183" s="2"/>
      <c r="K183" s="2"/>
      <c r="L183" s="2"/>
      <c r="M183" s="2"/>
      <c r="N183" s="2"/>
      <c r="O183" s="2"/>
      <c r="P183" s="2"/>
      <c r="Q183" s="2"/>
      <c r="R183" s="2"/>
      <c r="S183" s="2"/>
      <c r="T183" s="2"/>
      <c r="U183" s="2"/>
      <c r="V183" s="2"/>
      <c r="W183" s="2"/>
      <c r="X183" s="2"/>
    </row>
    <row r="184" spans="1:24" ht="13.5" customHeight="1">
      <c r="A184" s="2"/>
      <c r="B184" s="2"/>
      <c r="C184" s="50"/>
      <c r="D184" s="29"/>
      <c r="E184" s="29"/>
      <c r="F184" s="94"/>
      <c r="G184" s="94"/>
      <c r="H184" s="2"/>
      <c r="I184" s="2"/>
      <c r="J184" s="2"/>
      <c r="K184" s="2"/>
      <c r="L184" s="2"/>
      <c r="M184" s="2"/>
      <c r="N184" s="2"/>
      <c r="O184" s="2"/>
      <c r="P184" s="2"/>
      <c r="Q184" s="2"/>
      <c r="R184" s="2"/>
      <c r="S184" s="2"/>
      <c r="T184" s="2"/>
      <c r="U184" s="2"/>
      <c r="V184" s="2"/>
      <c r="W184" s="2"/>
      <c r="X184" s="2"/>
    </row>
    <row r="185" spans="1:24" ht="13.5" customHeight="1">
      <c r="A185" s="2"/>
      <c r="B185" s="2"/>
      <c r="C185" s="50"/>
      <c r="D185" s="29"/>
      <c r="E185" s="29"/>
      <c r="F185" s="94"/>
      <c r="G185" s="94"/>
      <c r="H185" s="2"/>
      <c r="I185" s="2"/>
      <c r="J185" s="2"/>
      <c r="K185" s="2"/>
      <c r="L185" s="2"/>
      <c r="M185" s="2"/>
      <c r="N185" s="2"/>
      <c r="O185" s="2"/>
      <c r="P185" s="2"/>
      <c r="Q185" s="2"/>
      <c r="R185" s="2"/>
      <c r="S185" s="2"/>
      <c r="T185" s="2"/>
      <c r="U185" s="2"/>
      <c r="V185" s="2"/>
      <c r="W185" s="2"/>
      <c r="X185" s="2"/>
    </row>
    <row r="186" spans="1:24" ht="13.5" customHeight="1">
      <c r="A186" s="2"/>
      <c r="B186" s="2"/>
      <c r="C186" s="50"/>
      <c r="D186" s="29"/>
      <c r="E186" s="29"/>
      <c r="F186" s="94"/>
      <c r="G186" s="94"/>
      <c r="H186" s="2"/>
      <c r="I186" s="2"/>
      <c r="J186" s="2"/>
      <c r="K186" s="2"/>
      <c r="L186" s="2"/>
      <c r="M186" s="2"/>
      <c r="N186" s="2"/>
      <c r="O186" s="2"/>
      <c r="P186" s="2"/>
      <c r="Q186" s="2"/>
      <c r="R186" s="2"/>
      <c r="S186" s="2"/>
      <c r="T186" s="2"/>
      <c r="U186" s="2"/>
      <c r="V186" s="2"/>
      <c r="W186" s="2"/>
      <c r="X186" s="2"/>
    </row>
    <row r="187" spans="1:24" ht="13.5" customHeight="1">
      <c r="A187" s="2"/>
      <c r="B187" s="2"/>
      <c r="C187" s="50"/>
      <c r="D187" s="29"/>
      <c r="E187" s="29"/>
      <c r="F187" s="94"/>
      <c r="G187" s="94"/>
      <c r="H187" s="2"/>
      <c r="I187" s="2"/>
      <c r="J187" s="2"/>
      <c r="K187" s="2"/>
      <c r="L187" s="2"/>
      <c r="M187" s="2"/>
      <c r="N187" s="2"/>
      <c r="O187" s="2"/>
      <c r="P187" s="2"/>
      <c r="Q187" s="2"/>
      <c r="R187" s="2"/>
      <c r="S187" s="2"/>
      <c r="T187" s="2"/>
      <c r="U187" s="2"/>
      <c r="V187" s="2"/>
      <c r="W187" s="2"/>
      <c r="X187" s="2"/>
    </row>
    <row r="188" spans="1:24" ht="13.5" customHeight="1">
      <c r="A188" s="2"/>
      <c r="B188" s="2"/>
      <c r="C188" s="50"/>
      <c r="D188" s="29"/>
      <c r="E188" s="29"/>
      <c r="F188" s="94"/>
      <c r="G188" s="94"/>
      <c r="H188" s="2"/>
      <c r="I188" s="2"/>
      <c r="J188" s="2"/>
      <c r="K188" s="2"/>
      <c r="L188" s="2"/>
      <c r="M188" s="2"/>
      <c r="N188" s="2"/>
      <c r="O188" s="2"/>
      <c r="P188" s="2"/>
      <c r="Q188" s="2"/>
      <c r="R188" s="2"/>
      <c r="S188" s="2"/>
      <c r="T188" s="2"/>
      <c r="U188" s="2"/>
      <c r="V188" s="2"/>
      <c r="W188" s="2"/>
      <c r="X188" s="2"/>
    </row>
    <row r="189" spans="1:24" ht="13.5" customHeight="1">
      <c r="A189" s="2"/>
      <c r="B189" s="2"/>
      <c r="C189" s="50"/>
      <c r="D189" s="29"/>
      <c r="E189" s="29"/>
      <c r="F189" s="94"/>
      <c r="G189" s="94"/>
      <c r="H189" s="2"/>
      <c r="I189" s="2"/>
      <c r="J189" s="2"/>
      <c r="K189" s="2"/>
      <c r="L189" s="2"/>
      <c r="M189" s="2"/>
      <c r="N189" s="2"/>
      <c r="O189" s="2"/>
      <c r="P189" s="2"/>
      <c r="Q189" s="2"/>
      <c r="R189" s="2"/>
      <c r="S189" s="2"/>
      <c r="T189" s="2"/>
      <c r="U189" s="2"/>
      <c r="V189" s="2"/>
      <c r="W189" s="2"/>
      <c r="X189" s="2"/>
    </row>
    <row r="190" spans="1:24" ht="13.5" customHeight="1">
      <c r="A190" s="2"/>
      <c r="B190" s="2"/>
      <c r="C190" s="50"/>
      <c r="D190" s="29"/>
      <c r="E190" s="29"/>
      <c r="F190" s="94"/>
      <c r="G190" s="94"/>
      <c r="H190" s="2"/>
      <c r="I190" s="2"/>
      <c r="J190" s="2"/>
      <c r="K190" s="2"/>
      <c r="L190" s="2"/>
      <c r="M190" s="2"/>
      <c r="N190" s="2"/>
      <c r="O190" s="2"/>
      <c r="P190" s="2"/>
      <c r="Q190" s="2"/>
      <c r="R190" s="2"/>
      <c r="S190" s="2"/>
      <c r="T190" s="2"/>
      <c r="U190" s="2"/>
      <c r="V190" s="2"/>
      <c r="W190" s="2"/>
      <c r="X190" s="2"/>
    </row>
    <row r="191" spans="1:24" ht="13.5" customHeight="1">
      <c r="A191" s="2"/>
      <c r="B191" s="2"/>
      <c r="C191" s="50"/>
      <c r="D191" s="29"/>
      <c r="E191" s="29"/>
      <c r="F191" s="94"/>
      <c r="G191" s="94"/>
      <c r="H191" s="2"/>
      <c r="I191" s="2"/>
      <c r="J191" s="2"/>
      <c r="K191" s="2"/>
      <c r="L191" s="2"/>
      <c r="M191" s="2"/>
      <c r="N191" s="2"/>
      <c r="O191" s="2"/>
      <c r="P191" s="2"/>
      <c r="Q191" s="2"/>
      <c r="R191" s="2"/>
      <c r="S191" s="2"/>
      <c r="T191" s="2"/>
      <c r="U191" s="2"/>
      <c r="V191" s="2"/>
      <c r="W191" s="2"/>
      <c r="X191" s="2"/>
    </row>
    <row r="192" spans="1:24" ht="13.5" customHeight="1">
      <c r="A192" s="2"/>
      <c r="B192" s="2"/>
      <c r="C192" s="50"/>
      <c r="D192" s="29"/>
      <c r="E192" s="29"/>
      <c r="F192" s="94"/>
      <c r="G192" s="94"/>
      <c r="H192" s="2"/>
      <c r="I192" s="2"/>
      <c r="J192" s="2"/>
      <c r="K192" s="2"/>
      <c r="L192" s="2"/>
      <c r="M192" s="2"/>
      <c r="N192" s="2"/>
      <c r="O192" s="2"/>
      <c r="P192" s="2"/>
      <c r="Q192" s="2"/>
      <c r="R192" s="2"/>
      <c r="S192" s="2"/>
      <c r="T192" s="2"/>
      <c r="U192" s="2"/>
      <c r="V192" s="2"/>
      <c r="W192" s="2"/>
      <c r="X192" s="2"/>
    </row>
    <row r="193" spans="1:24" ht="13.5" customHeight="1">
      <c r="A193" s="2"/>
      <c r="B193" s="2"/>
      <c r="C193" s="50"/>
      <c r="D193" s="29"/>
      <c r="E193" s="29"/>
      <c r="F193" s="94"/>
      <c r="G193" s="94"/>
      <c r="H193" s="2"/>
      <c r="I193" s="2"/>
      <c r="J193" s="2"/>
      <c r="K193" s="2"/>
      <c r="L193" s="2"/>
      <c r="M193" s="2"/>
      <c r="N193" s="2"/>
      <c r="O193" s="2"/>
      <c r="P193" s="2"/>
      <c r="Q193" s="2"/>
      <c r="R193" s="2"/>
      <c r="S193" s="2"/>
      <c r="T193" s="2"/>
      <c r="U193" s="2"/>
      <c r="V193" s="2"/>
      <c r="W193" s="2"/>
      <c r="X193" s="2"/>
    </row>
    <row r="194" spans="1:24" ht="13.5" customHeight="1">
      <c r="A194" s="2"/>
      <c r="B194" s="2"/>
      <c r="C194" s="50"/>
      <c r="D194" s="29"/>
      <c r="E194" s="29"/>
      <c r="F194" s="94"/>
      <c r="G194" s="94"/>
      <c r="H194" s="2"/>
      <c r="I194" s="2"/>
      <c r="J194" s="2"/>
      <c r="K194" s="2"/>
      <c r="L194" s="2"/>
      <c r="M194" s="2"/>
      <c r="N194" s="2"/>
      <c r="O194" s="2"/>
      <c r="P194" s="2"/>
      <c r="Q194" s="2"/>
      <c r="R194" s="2"/>
      <c r="S194" s="2"/>
      <c r="T194" s="2"/>
      <c r="U194" s="2"/>
      <c r="V194" s="2"/>
      <c r="W194" s="2"/>
      <c r="X194" s="2"/>
    </row>
    <row r="195" spans="1:24" ht="13.5" customHeight="1">
      <c r="A195" s="2"/>
      <c r="B195" s="2"/>
      <c r="C195" s="50"/>
      <c r="D195" s="29"/>
      <c r="E195" s="29"/>
      <c r="F195" s="94"/>
      <c r="G195" s="94"/>
      <c r="H195" s="2"/>
      <c r="I195" s="2"/>
      <c r="J195" s="2"/>
      <c r="K195" s="2"/>
      <c r="L195" s="2"/>
      <c r="M195" s="2"/>
      <c r="N195" s="2"/>
      <c r="O195" s="2"/>
      <c r="P195" s="2"/>
      <c r="Q195" s="2"/>
      <c r="R195" s="2"/>
      <c r="S195" s="2"/>
      <c r="T195" s="2"/>
      <c r="U195" s="2"/>
      <c r="V195" s="2"/>
      <c r="W195" s="2"/>
      <c r="X195" s="2"/>
    </row>
    <row r="196" spans="1:24" ht="13.5" customHeight="1">
      <c r="A196" s="2"/>
      <c r="B196" s="2"/>
      <c r="C196" s="50"/>
      <c r="D196" s="29"/>
      <c r="E196" s="29"/>
      <c r="F196" s="94"/>
      <c r="G196" s="94"/>
      <c r="H196" s="2"/>
      <c r="I196" s="2"/>
      <c r="J196" s="2"/>
      <c r="K196" s="2"/>
      <c r="L196" s="2"/>
      <c r="M196" s="2"/>
      <c r="N196" s="2"/>
      <c r="O196" s="2"/>
      <c r="P196" s="2"/>
      <c r="Q196" s="2"/>
      <c r="R196" s="2"/>
      <c r="S196" s="2"/>
      <c r="T196" s="2"/>
      <c r="U196" s="2"/>
      <c r="V196" s="2"/>
      <c r="W196" s="2"/>
      <c r="X196" s="2"/>
    </row>
    <row r="197" spans="1:24" ht="13.5" customHeight="1">
      <c r="A197" s="2"/>
      <c r="B197" s="2"/>
      <c r="C197" s="50"/>
      <c r="D197" s="29"/>
      <c r="E197" s="29"/>
      <c r="F197" s="94"/>
      <c r="G197" s="94"/>
      <c r="H197" s="2"/>
      <c r="I197" s="2"/>
      <c r="J197" s="2"/>
      <c r="K197" s="2"/>
      <c r="L197" s="2"/>
      <c r="M197" s="2"/>
      <c r="N197" s="2"/>
      <c r="O197" s="2"/>
      <c r="P197" s="2"/>
      <c r="Q197" s="2"/>
      <c r="R197" s="2"/>
      <c r="S197" s="2"/>
      <c r="T197" s="2"/>
      <c r="U197" s="2"/>
      <c r="V197" s="2"/>
      <c r="W197" s="2"/>
      <c r="X197" s="2"/>
    </row>
    <row r="198" spans="1:24" ht="13.5" customHeight="1">
      <c r="A198" s="2"/>
      <c r="B198" s="2"/>
      <c r="C198" s="50"/>
      <c r="D198" s="29"/>
      <c r="E198" s="29"/>
      <c r="F198" s="94"/>
      <c r="G198" s="94"/>
      <c r="H198" s="2"/>
      <c r="I198" s="2"/>
      <c r="J198" s="2"/>
      <c r="K198" s="2"/>
      <c r="L198" s="2"/>
      <c r="M198" s="2"/>
      <c r="N198" s="2"/>
      <c r="O198" s="2"/>
      <c r="P198" s="2"/>
      <c r="Q198" s="2"/>
      <c r="R198" s="2"/>
      <c r="S198" s="2"/>
      <c r="T198" s="2"/>
      <c r="U198" s="2"/>
      <c r="V198" s="2"/>
      <c r="W198" s="2"/>
      <c r="X198" s="2"/>
    </row>
    <row r="199" spans="1:24" ht="13.5" customHeight="1">
      <c r="A199" s="2"/>
      <c r="B199" s="2"/>
      <c r="C199" s="50"/>
      <c r="D199" s="29"/>
      <c r="E199" s="29"/>
      <c r="F199" s="94"/>
      <c r="G199" s="94"/>
      <c r="H199" s="2"/>
      <c r="I199" s="2"/>
      <c r="J199" s="2"/>
      <c r="K199" s="2"/>
      <c r="L199" s="2"/>
      <c r="M199" s="2"/>
      <c r="N199" s="2"/>
      <c r="O199" s="2"/>
      <c r="P199" s="2"/>
      <c r="Q199" s="2"/>
      <c r="R199" s="2"/>
      <c r="S199" s="2"/>
      <c r="T199" s="2"/>
      <c r="U199" s="2"/>
      <c r="V199" s="2"/>
      <c r="W199" s="2"/>
      <c r="X199" s="2"/>
    </row>
    <row r="200" spans="1:24" ht="13.5" customHeight="1">
      <c r="A200" s="2"/>
      <c r="B200" s="2"/>
      <c r="C200" s="50"/>
      <c r="D200" s="29"/>
      <c r="E200" s="29"/>
      <c r="F200" s="94"/>
      <c r="G200" s="94"/>
      <c r="H200" s="2"/>
      <c r="I200" s="2"/>
      <c r="J200" s="2"/>
      <c r="K200" s="2"/>
      <c r="L200" s="2"/>
      <c r="M200" s="2"/>
      <c r="N200" s="2"/>
      <c r="O200" s="2"/>
      <c r="P200" s="2"/>
      <c r="Q200" s="2"/>
      <c r="R200" s="2"/>
      <c r="S200" s="2"/>
      <c r="T200" s="2"/>
      <c r="U200" s="2"/>
      <c r="V200" s="2"/>
      <c r="W200" s="2"/>
      <c r="X200" s="2"/>
    </row>
    <row r="201" spans="1:24" ht="13.5" customHeight="1">
      <c r="A201" s="2"/>
      <c r="B201" s="2"/>
      <c r="C201" s="50"/>
      <c r="D201" s="29"/>
      <c r="E201" s="29"/>
      <c r="F201" s="94"/>
      <c r="G201" s="94"/>
      <c r="H201" s="2"/>
      <c r="I201" s="2"/>
      <c r="J201" s="2"/>
      <c r="K201" s="2"/>
      <c r="L201" s="2"/>
      <c r="M201" s="2"/>
      <c r="N201" s="2"/>
      <c r="O201" s="2"/>
      <c r="P201" s="2"/>
      <c r="Q201" s="2"/>
      <c r="R201" s="2"/>
      <c r="S201" s="2"/>
      <c r="T201" s="2"/>
      <c r="U201" s="2"/>
      <c r="V201" s="2"/>
      <c r="W201" s="2"/>
      <c r="X201" s="2"/>
    </row>
    <row r="202" spans="1:24" ht="13.5" customHeight="1">
      <c r="A202" s="2"/>
      <c r="B202" s="2"/>
      <c r="C202" s="50"/>
      <c r="D202" s="29"/>
      <c r="E202" s="29"/>
      <c r="F202" s="94"/>
      <c r="G202" s="94"/>
      <c r="H202" s="2"/>
      <c r="I202" s="2"/>
      <c r="J202" s="2"/>
      <c r="K202" s="2"/>
      <c r="L202" s="2"/>
      <c r="M202" s="2"/>
      <c r="N202" s="2"/>
      <c r="O202" s="2"/>
      <c r="P202" s="2"/>
      <c r="Q202" s="2"/>
      <c r="R202" s="2"/>
      <c r="S202" s="2"/>
      <c r="T202" s="2"/>
      <c r="U202" s="2"/>
      <c r="V202" s="2"/>
      <c r="W202" s="2"/>
      <c r="X202" s="2"/>
    </row>
    <row r="203" spans="1:24" ht="13.5" customHeight="1">
      <c r="A203" s="2"/>
      <c r="B203" s="2"/>
      <c r="C203" s="50"/>
      <c r="D203" s="29"/>
      <c r="E203" s="29"/>
      <c r="F203" s="94"/>
      <c r="G203" s="94"/>
      <c r="H203" s="2"/>
      <c r="I203" s="2"/>
      <c r="J203" s="2"/>
      <c r="K203" s="2"/>
      <c r="L203" s="2"/>
      <c r="M203" s="2"/>
      <c r="N203" s="2"/>
      <c r="O203" s="2"/>
      <c r="P203" s="2"/>
      <c r="Q203" s="2"/>
      <c r="R203" s="2"/>
      <c r="S203" s="2"/>
      <c r="T203" s="2"/>
      <c r="U203" s="2"/>
      <c r="V203" s="2"/>
      <c r="W203" s="2"/>
      <c r="X203" s="2"/>
    </row>
    <row r="204" spans="1:24" ht="13.5" customHeight="1">
      <c r="A204" s="2"/>
      <c r="B204" s="2"/>
      <c r="C204" s="50"/>
      <c r="D204" s="29"/>
      <c r="E204" s="29"/>
      <c r="F204" s="94"/>
      <c r="G204" s="94"/>
      <c r="H204" s="2"/>
      <c r="I204" s="2"/>
      <c r="J204" s="2"/>
      <c r="K204" s="2"/>
      <c r="L204" s="2"/>
      <c r="M204" s="2"/>
      <c r="N204" s="2"/>
      <c r="O204" s="2"/>
      <c r="P204" s="2"/>
      <c r="Q204" s="2"/>
      <c r="R204" s="2"/>
      <c r="S204" s="2"/>
      <c r="T204" s="2"/>
      <c r="U204" s="2"/>
      <c r="V204" s="2"/>
      <c r="W204" s="2"/>
      <c r="X204" s="2"/>
    </row>
    <row r="205" spans="1:24" ht="13.5" customHeight="1">
      <c r="A205" s="2"/>
      <c r="B205" s="2"/>
      <c r="C205" s="50"/>
      <c r="D205" s="29"/>
      <c r="E205" s="29"/>
      <c r="F205" s="94"/>
      <c r="G205" s="94"/>
      <c r="H205" s="2"/>
      <c r="I205" s="2"/>
      <c r="J205" s="2"/>
      <c r="K205" s="2"/>
      <c r="L205" s="2"/>
      <c r="M205" s="2"/>
      <c r="N205" s="2"/>
      <c r="O205" s="2"/>
      <c r="P205" s="2"/>
      <c r="Q205" s="2"/>
      <c r="R205" s="2"/>
      <c r="S205" s="2"/>
      <c r="T205" s="2"/>
      <c r="U205" s="2"/>
      <c r="V205" s="2"/>
      <c r="W205" s="2"/>
      <c r="X205" s="2"/>
    </row>
    <row r="206" spans="1:24" ht="13.5" customHeight="1">
      <c r="A206" s="2"/>
      <c r="B206" s="2"/>
      <c r="C206" s="50"/>
      <c r="D206" s="29"/>
      <c r="E206" s="29"/>
      <c r="F206" s="94"/>
      <c r="G206" s="94"/>
      <c r="H206" s="2"/>
      <c r="I206" s="2"/>
      <c r="J206" s="2"/>
      <c r="K206" s="2"/>
      <c r="L206" s="2"/>
      <c r="M206" s="2"/>
      <c r="N206" s="2"/>
      <c r="O206" s="2"/>
      <c r="P206" s="2"/>
      <c r="Q206" s="2"/>
      <c r="R206" s="2"/>
      <c r="S206" s="2"/>
      <c r="T206" s="2"/>
      <c r="U206" s="2"/>
      <c r="V206" s="2"/>
      <c r="W206" s="2"/>
      <c r="X206" s="2"/>
    </row>
    <row r="207" spans="1:24" ht="13.5" customHeight="1">
      <c r="A207" s="2"/>
      <c r="B207" s="2"/>
      <c r="C207" s="50"/>
      <c r="D207" s="29"/>
      <c r="E207" s="29"/>
      <c r="F207" s="94"/>
      <c r="G207" s="94"/>
      <c r="H207" s="2"/>
      <c r="I207" s="2"/>
      <c r="J207" s="2"/>
      <c r="K207" s="2"/>
      <c r="L207" s="2"/>
      <c r="M207" s="2"/>
      <c r="N207" s="2"/>
      <c r="O207" s="2"/>
      <c r="P207" s="2"/>
      <c r="Q207" s="2"/>
      <c r="R207" s="2"/>
      <c r="S207" s="2"/>
      <c r="T207" s="2"/>
      <c r="U207" s="2"/>
      <c r="V207" s="2"/>
      <c r="W207" s="2"/>
      <c r="X207" s="2"/>
    </row>
    <row r="208" spans="1:24" ht="13.5" customHeight="1">
      <c r="A208" s="2"/>
      <c r="B208" s="2"/>
      <c r="C208" s="50"/>
      <c r="D208" s="29"/>
      <c r="E208" s="29"/>
      <c r="F208" s="94"/>
      <c r="G208" s="94"/>
      <c r="H208" s="2"/>
      <c r="I208" s="2"/>
      <c r="J208" s="2"/>
      <c r="K208" s="2"/>
      <c r="L208" s="2"/>
      <c r="M208" s="2"/>
      <c r="N208" s="2"/>
      <c r="O208" s="2"/>
      <c r="P208" s="2"/>
      <c r="Q208" s="2"/>
      <c r="R208" s="2"/>
      <c r="S208" s="2"/>
      <c r="T208" s="2"/>
      <c r="U208" s="2"/>
      <c r="V208" s="2"/>
      <c r="W208" s="2"/>
      <c r="X208" s="2"/>
    </row>
    <row r="209" spans="1:24" ht="13.5" customHeight="1">
      <c r="A209" s="2"/>
      <c r="B209" s="2"/>
      <c r="C209" s="50"/>
      <c r="D209" s="29"/>
      <c r="E209" s="29"/>
      <c r="F209" s="94"/>
      <c r="G209" s="94"/>
      <c r="H209" s="2"/>
      <c r="I209" s="2"/>
      <c r="J209" s="2"/>
      <c r="K209" s="2"/>
      <c r="L209" s="2"/>
      <c r="M209" s="2"/>
      <c r="N209" s="2"/>
      <c r="O209" s="2"/>
      <c r="P209" s="2"/>
      <c r="Q209" s="2"/>
      <c r="R209" s="2"/>
      <c r="S209" s="2"/>
      <c r="T209" s="2"/>
      <c r="U209" s="2"/>
      <c r="V209" s="2"/>
      <c r="W209" s="2"/>
      <c r="X209" s="2"/>
    </row>
    <row r="210" spans="1:24" ht="13.5" customHeight="1">
      <c r="A210" s="2"/>
      <c r="B210" s="2"/>
      <c r="C210" s="50"/>
      <c r="D210" s="29"/>
      <c r="E210" s="29"/>
      <c r="F210" s="94"/>
      <c r="G210" s="94"/>
      <c r="H210" s="2"/>
      <c r="I210" s="2"/>
      <c r="J210" s="2"/>
      <c r="K210" s="2"/>
      <c r="L210" s="2"/>
      <c r="M210" s="2"/>
      <c r="N210" s="2"/>
      <c r="O210" s="2"/>
      <c r="P210" s="2"/>
      <c r="Q210" s="2"/>
      <c r="R210" s="2"/>
      <c r="S210" s="2"/>
      <c r="T210" s="2"/>
      <c r="U210" s="2"/>
      <c r="V210" s="2"/>
      <c r="W210" s="2"/>
      <c r="X210" s="2"/>
    </row>
    <row r="211" spans="1:24" ht="13.5" customHeight="1">
      <c r="A211" s="2"/>
      <c r="B211" s="2"/>
      <c r="C211" s="50"/>
      <c r="D211" s="29"/>
      <c r="E211" s="29"/>
      <c r="F211" s="94"/>
      <c r="G211" s="94"/>
      <c r="H211" s="2"/>
      <c r="I211" s="2"/>
      <c r="J211" s="2"/>
      <c r="K211" s="2"/>
      <c r="L211" s="2"/>
      <c r="M211" s="2"/>
      <c r="N211" s="2"/>
      <c r="O211" s="2"/>
      <c r="P211" s="2"/>
      <c r="Q211" s="2"/>
      <c r="R211" s="2"/>
      <c r="S211" s="2"/>
      <c r="T211" s="2"/>
      <c r="U211" s="2"/>
      <c r="V211" s="2"/>
      <c r="W211" s="2"/>
      <c r="X211" s="2"/>
    </row>
    <row r="212" spans="1:24" ht="13.5" customHeight="1">
      <c r="A212" s="2"/>
      <c r="B212" s="2"/>
      <c r="C212" s="50"/>
      <c r="D212" s="29"/>
      <c r="E212" s="29"/>
      <c r="F212" s="94"/>
      <c r="G212" s="94"/>
      <c r="H212" s="2"/>
      <c r="I212" s="2"/>
      <c r="J212" s="2"/>
      <c r="K212" s="2"/>
      <c r="L212" s="2"/>
      <c r="M212" s="2"/>
      <c r="N212" s="2"/>
      <c r="O212" s="2"/>
      <c r="P212" s="2"/>
      <c r="Q212" s="2"/>
      <c r="R212" s="2"/>
      <c r="S212" s="2"/>
      <c r="T212" s="2"/>
      <c r="U212" s="2"/>
      <c r="V212" s="2"/>
      <c r="W212" s="2"/>
      <c r="X212" s="2"/>
    </row>
    <row r="213" spans="1:24" ht="13.5" customHeight="1">
      <c r="A213" s="2"/>
      <c r="B213" s="2"/>
      <c r="C213" s="50"/>
      <c r="D213" s="29"/>
      <c r="E213" s="29"/>
      <c r="F213" s="94"/>
      <c r="G213" s="94"/>
      <c r="H213" s="2"/>
      <c r="I213" s="2"/>
      <c r="J213" s="2"/>
      <c r="K213" s="2"/>
      <c r="L213" s="2"/>
      <c r="M213" s="2"/>
      <c r="N213" s="2"/>
      <c r="O213" s="2"/>
      <c r="P213" s="2"/>
      <c r="Q213" s="2"/>
      <c r="R213" s="2"/>
      <c r="S213" s="2"/>
      <c r="T213" s="2"/>
      <c r="U213" s="2"/>
      <c r="V213" s="2"/>
      <c r="W213" s="2"/>
      <c r="X213" s="2"/>
    </row>
    <row r="214" spans="1:24" ht="13.5" customHeight="1">
      <c r="A214" s="2"/>
      <c r="B214" s="2"/>
      <c r="C214" s="50"/>
      <c r="D214" s="29"/>
      <c r="E214" s="29"/>
      <c r="F214" s="94"/>
      <c r="G214" s="94"/>
      <c r="H214" s="2"/>
      <c r="I214" s="2"/>
      <c r="J214" s="2"/>
      <c r="K214" s="2"/>
      <c r="L214" s="2"/>
      <c r="M214" s="2"/>
      <c r="N214" s="2"/>
      <c r="O214" s="2"/>
      <c r="P214" s="2"/>
      <c r="Q214" s="2"/>
      <c r="R214" s="2"/>
      <c r="S214" s="2"/>
      <c r="T214" s="2"/>
      <c r="U214" s="2"/>
      <c r="V214" s="2"/>
      <c r="W214" s="2"/>
      <c r="X214" s="2"/>
    </row>
    <row r="215" spans="1:24" ht="13.5" customHeight="1">
      <c r="A215" s="2"/>
      <c r="B215" s="2"/>
      <c r="C215" s="50"/>
      <c r="D215" s="29"/>
      <c r="E215" s="29"/>
      <c r="F215" s="94"/>
      <c r="G215" s="94"/>
      <c r="H215" s="2"/>
      <c r="I215" s="2"/>
      <c r="J215" s="2"/>
      <c r="K215" s="2"/>
      <c r="L215" s="2"/>
      <c r="M215" s="2"/>
      <c r="N215" s="2"/>
      <c r="O215" s="2"/>
      <c r="P215" s="2"/>
      <c r="Q215" s="2"/>
      <c r="R215" s="2"/>
      <c r="S215" s="2"/>
      <c r="T215" s="2"/>
      <c r="U215" s="2"/>
      <c r="V215" s="2"/>
      <c r="W215" s="2"/>
      <c r="X215" s="2"/>
    </row>
    <row r="216" spans="1:24" ht="13.5" customHeight="1">
      <c r="A216" s="2"/>
      <c r="B216" s="2"/>
      <c r="C216" s="50"/>
      <c r="D216" s="29"/>
      <c r="E216" s="29"/>
      <c r="F216" s="94"/>
      <c r="G216" s="94"/>
      <c r="H216" s="2"/>
      <c r="I216" s="2"/>
      <c r="J216" s="2"/>
      <c r="K216" s="2"/>
      <c r="L216" s="2"/>
      <c r="M216" s="2"/>
      <c r="N216" s="2"/>
      <c r="O216" s="2"/>
      <c r="P216" s="2"/>
      <c r="Q216" s="2"/>
      <c r="R216" s="2"/>
      <c r="S216" s="2"/>
      <c r="T216" s="2"/>
      <c r="U216" s="2"/>
      <c r="V216" s="2"/>
      <c r="W216" s="2"/>
      <c r="X216" s="2"/>
    </row>
    <row r="217" spans="1:24" ht="13.5" customHeight="1">
      <c r="A217" s="2"/>
      <c r="B217" s="2"/>
      <c r="C217" s="50"/>
      <c r="D217" s="29"/>
      <c r="E217" s="29"/>
      <c r="F217" s="94"/>
      <c r="G217" s="94"/>
      <c r="H217" s="2"/>
      <c r="I217" s="2"/>
      <c r="J217" s="2"/>
      <c r="K217" s="2"/>
      <c r="L217" s="2"/>
      <c r="M217" s="2"/>
      <c r="N217" s="2"/>
      <c r="O217" s="2"/>
      <c r="P217" s="2"/>
      <c r="Q217" s="2"/>
      <c r="R217" s="2"/>
      <c r="S217" s="2"/>
      <c r="T217" s="2"/>
      <c r="U217" s="2"/>
      <c r="V217" s="2"/>
      <c r="W217" s="2"/>
      <c r="X217" s="2"/>
    </row>
    <row r="218" spans="1:24" ht="13.5" customHeight="1">
      <c r="A218" s="2"/>
      <c r="B218" s="2"/>
      <c r="C218" s="50"/>
      <c r="D218" s="29"/>
      <c r="E218" s="29"/>
      <c r="F218" s="94"/>
      <c r="G218" s="94"/>
      <c r="H218" s="2"/>
      <c r="I218" s="2"/>
      <c r="J218" s="2"/>
      <c r="K218" s="2"/>
      <c r="L218" s="2"/>
      <c r="M218" s="2"/>
      <c r="N218" s="2"/>
      <c r="O218" s="2"/>
      <c r="P218" s="2"/>
      <c r="Q218" s="2"/>
      <c r="R218" s="2"/>
      <c r="S218" s="2"/>
      <c r="T218" s="2"/>
      <c r="U218" s="2"/>
      <c r="V218" s="2"/>
      <c r="W218" s="2"/>
      <c r="X218" s="2"/>
    </row>
    <row r="219" spans="1:24" ht="13.5" customHeight="1">
      <c r="A219" s="2"/>
      <c r="B219" s="2"/>
      <c r="C219" s="50"/>
      <c r="D219" s="29"/>
      <c r="E219" s="29"/>
      <c r="F219" s="94"/>
      <c r="G219" s="94"/>
      <c r="H219" s="2"/>
      <c r="I219" s="2"/>
      <c r="J219" s="2"/>
      <c r="K219" s="2"/>
      <c r="L219" s="2"/>
      <c r="M219" s="2"/>
      <c r="N219" s="2"/>
      <c r="O219" s="2"/>
      <c r="P219" s="2"/>
      <c r="Q219" s="2"/>
      <c r="R219" s="2"/>
      <c r="S219" s="2"/>
      <c r="T219" s="2"/>
      <c r="U219" s="2"/>
      <c r="V219" s="2"/>
      <c r="W219" s="2"/>
      <c r="X219" s="2"/>
    </row>
    <row r="220" spans="1:24" ht="13.5" customHeight="1">
      <c r="A220" s="2"/>
      <c r="B220" s="2"/>
      <c r="C220" s="50"/>
      <c r="D220" s="29"/>
      <c r="E220" s="29"/>
      <c r="F220" s="94"/>
      <c r="G220" s="94"/>
      <c r="H220" s="2"/>
      <c r="I220" s="2"/>
      <c r="J220" s="2"/>
      <c r="K220" s="2"/>
      <c r="L220" s="2"/>
      <c r="M220" s="2"/>
      <c r="N220" s="2"/>
      <c r="O220" s="2"/>
      <c r="P220" s="2"/>
      <c r="Q220" s="2"/>
      <c r="R220" s="2"/>
      <c r="S220" s="2"/>
      <c r="T220" s="2"/>
      <c r="U220" s="2"/>
      <c r="V220" s="2"/>
      <c r="W220" s="2"/>
      <c r="X220" s="2"/>
    </row>
    <row r="221" spans="1:24" ht="13.5" customHeight="1">
      <c r="A221" s="2"/>
      <c r="B221" s="2"/>
      <c r="C221" s="50"/>
      <c r="D221" s="29"/>
      <c r="E221" s="29"/>
      <c r="F221" s="94"/>
      <c r="G221" s="94"/>
      <c r="H221" s="2"/>
      <c r="I221" s="2"/>
      <c r="J221" s="2"/>
      <c r="K221" s="2"/>
      <c r="L221" s="2"/>
      <c r="M221" s="2"/>
      <c r="N221" s="2"/>
      <c r="O221" s="2"/>
      <c r="P221" s="2"/>
      <c r="Q221" s="2"/>
      <c r="R221" s="2"/>
      <c r="S221" s="2"/>
      <c r="T221" s="2"/>
      <c r="U221" s="2"/>
      <c r="V221" s="2"/>
      <c r="W221" s="2"/>
      <c r="X221" s="2"/>
    </row>
    <row r="222" spans="1:24" ht="13.5" customHeight="1">
      <c r="A222" s="2"/>
      <c r="B222" s="2"/>
      <c r="C222" s="50"/>
      <c r="D222" s="29"/>
      <c r="E222" s="29"/>
      <c r="F222" s="94"/>
      <c r="G222" s="94"/>
      <c r="H222" s="2"/>
      <c r="I222" s="2"/>
      <c r="J222" s="2"/>
      <c r="K222" s="2"/>
      <c r="L222" s="2"/>
      <c r="M222" s="2"/>
      <c r="N222" s="2"/>
      <c r="O222" s="2"/>
      <c r="P222" s="2"/>
      <c r="Q222" s="2"/>
      <c r="R222" s="2"/>
      <c r="S222" s="2"/>
      <c r="T222" s="2"/>
      <c r="U222" s="2"/>
      <c r="V222" s="2"/>
      <c r="W222" s="2"/>
      <c r="X222" s="2"/>
    </row>
    <row r="223" spans="1:24" ht="13.5" customHeight="1">
      <c r="A223" s="2"/>
      <c r="B223" s="2"/>
      <c r="C223" s="50"/>
      <c r="D223" s="29"/>
      <c r="E223" s="29"/>
      <c r="F223" s="94"/>
      <c r="G223" s="94"/>
      <c r="H223" s="2"/>
      <c r="I223" s="2"/>
      <c r="J223" s="2"/>
      <c r="K223" s="2"/>
      <c r="L223" s="2"/>
      <c r="M223" s="2"/>
      <c r="N223" s="2"/>
      <c r="O223" s="2"/>
      <c r="P223" s="2"/>
      <c r="Q223" s="2"/>
      <c r="R223" s="2"/>
      <c r="S223" s="2"/>
      <c r="T223" s="2"/>
      <c r="U223" s="2"/>
      <c r="V223" s="2"/>
      <c r="W223" s="2"/>
      <c r="X223" s="2"/>
    </row>
    <row r="224" spans="1:24" ht="13.5" customHeight="1">
      <c r="A224" s="2"/>
      <c r="B224" s="2"/>
      <c r="C224" s="50"/>
      <c r="D224" s="29"/>
      <c r="E224" s="29"/>
      <c r="F224" s="94"/>
      <c r="G224" s="94"/>
      <c r="H224" s="2"/>
      <c r="I224" s="2"/>
      <c r="J224" s="2"/>
      <c r="K224" s="2"/>
      <c r="L224" s="2"/>
      <c r="M224" s="2"/>
      <c r="N224" s="2"/>
      <c r="O224" s="2"/>
      <c r="P224" s="2"/>
      <c r="Q224" s="2"/>
      <c r="R224" s="2"/>
      <c r="S224" s="2"/>
      <c r="T224" s="2"/>
      <c r="U224" s="2"/>
      <c r="V224" s="2"/>
      <c r="W224" s="2"/>
      <c r="X224" s="2"/>
    </row>
    <row r="225" spans="1:24" ht="13.5" customHeight="1">
      <c r="A225" s="2"/>
      <c r="B225" s="2"/>
      <c r="C225" s="50"/>
      <c r="D225" s="29"/>
      <c r="E225" s="29"/>
      <c r="F225" s="94"/>
      <c r="G225" s="94"/>
      <c r="H225" s="2"/>
      <c r="I225" s="2"/>
      <c r="J225" s="2"/>
      <c r="K225" s="2"/>
      <c r="L225" s="2"/>
      <c r="M225" s="2"/>
      <c r="N225" s="2"/>
      <c r="O225" s="2"/>
      <c r="P225" s="2"/>
      <c r="Q225" s="2"/>
      <c r="R225" s="2"/>
      <c r="S225" s="2"/>
      <c r="T225" s="2"/>
      <c r="U225" s="2"/>
      <c r="V225" s="2"/>
      <c r="W225" s="2"/>
      <c r="X225" s="2"/>
    </row>
    <row r="226" spans="1:24" ht="13.5" customHeight="1">
      <c r="A226" s="2"/>
      <c r="B226" s="2"/>
      <c r="C226" s="50"/>
      <c r="D226" s="29"/>
      <c r="E226" s="29"/>
      <c r="F226" s="94"/>
      <c r="G226" s="94"/>
      <c r="H226" s="2"/>
      <c r="I226" s="2"/>
      <c r="J226" s="2"/>
      <c r="K226" s="2"/>
      <c r="L226" s="2"/>
      <c r="M226" s="2"/>
      <c r="N226" s="2"/>
      <c r="O226" s="2"/>
      <c r="P226" s="2"/>
      <c r="Q226" s="2"/>
      <c r="R226" s="2"/>
      <c r="S226" s="2"/>
      <c r="T226" s="2"/>
      <c r="U226" s="2"/>
      <c r="V226" s="2"/>
      <c r="W226" s="2"/>
      <c r="X226" s="2"/>
    </row>
    <row r="227" spans="1:24" ht="13.5" customHeight="1">
      <c r="A227" s="2"/>
      <c r="B227" s="2"/>
      <c r="C227" s="50"/>
      <c r="D227" s="29"/>
      <c r="E227" s="29"/>
      <c r="F227" s="94"/>
      <c r="G227" s="94"/>
      <c r="H227" s="2"/>
      <c r="I227" s="2"/>
      <c r="J227" s="2"/>
      <c r="K227" s="2"/>
      <c r="L227" s="2"/>
      <c r="M227" s="2"/>
      <c r="N227" s="2"/>
      <c r="O227" s="2"/>
      <c r="P227" s="2"/>
      <c r="Q227" s="2"/>
      <c r="R227" s="2"/>
      <c r="S227" s="2"/>
      <c r="T227" s="2"/>
      <c r="U227" s="2"/>
      <c r="V227" s="2"/>
      <c r="W227" s="2"/>
      <c r="X227" s="2"/>
    </row>
    <row r="228" spans="1:24" ht="13.5" customHeight="1">
      <c r="A228" s="2"/>
      <c r="B228" s="2"/>
      <c r="C228" s="50"/>
      <c r="D228" s="29"/>
      <c r="E228" s="29"/>
      <c r="F228" s="94"/>
      <c r="G228" s="94"/>
      <c r="H228" s="2"/>
      <c r="I228" s="2"/>
      <c r="J228" s="2"/>
      <c r="K228" s="2"/>
      <c r="L228" s="2"/>
      <c r="M228" s="2"/>
      <c r="N228" s="2"/>
      <c r="O228" s="2"/>
      <c r="P228" s="2"/>
      <c r="Q228" s="2"/>
      <c r="R228" s="2"/>
      <c r="S228" s="2"/>
      <c r="T228" s="2"/>
      <c r="U228" s="2"/>
      <c r="V228" s="2"/>
      <c r="W228" s="2"/>
      <c r="X228" s="2"/>
    </row>
    <row r="229" spans="1:24" ht="13.5" customHeight="1">
      <c r="A229" s="2"/>
      <c r="B229" s="2"/>
      <c r="C229" s="50"/>
      <c r="D229" s="29"/>
      <c r="E229" s="29"/>
      <c r="F229" s="94"/>
      <c r="G229" s="94"/>
      <c r="H229" s="2"/>
      <c r="I229" s="2"/>
      <c r="J229" s="2"/>
      <c r="K229" s="2"/>
      <c r="L229" s="2"/>
      <c r="M229" s="2"/>
      <c r="N229" s="2"/>
      <c r="O229" s="2"/>
      <c r="P229" s="2"/>
      <c r="Q229" s="2"/>
      <c r="R229" s="2"/>
      <c r="S229" s="2"/>
      <c r="T229" s="2"/>
      <c r="U229" s="2"/>
      <c r="V229" s="2"/>
      <c r="W229" s="2"/>
      <c r="X229" s="2"/>
    </row>
    <row r="230" spans="1:24" ht="13.5" customHeight="1">
      <c r="A230" s="2"/>
      <c r="B230" s="2"/>
      <c r="C230" s="50"/>
      <c r="D230" s="29"/>
      <c r="E230" s="29"/>
      <c r="F230" s="94"/>
      <c r="G230" s="94"/>
      <c r="H230" s="2"/>
      <c r="I230" s="2"/>
      <c r="J230" s="2"/>
      <c r="K230" s="2"/>
      <c r="L230" s="2"/>
      <c r="M230" s="2"/>
      <c r="N230" s="2"/>
      <c r="O230" s="2"/>
      <c r="P230" s="2"/>
      <c r="Q230" s="2"/>
      <c r="R230" s="2"/>
      <c r="S230" s="2"/>
      <c r="T230" s="2"/>
      <c r="U230" s="2"/>
      <c r="V230" s="2"/>
      <c r="W230" s="2"/>
      <c r="X230" s="2"/>
    </row>
    <row r="231" spans="1:24" ht="13.5" customHeight="1">
      <c r="A231" s="2"/>
      <c r="B231" s="2"/>
      <c r="C231" s="50"/>
      <c r="D231" s="29"/>
      <c r="E231" s="29"/>
      <c r="F231" s="94"/>
      <c r="G231" s="94"/>
      <c r="H231" s="2"/>
      <c r="I231" s="2"/>
      <c r="J231" s="2"/>
      <c r="K231" s="2"/>
      <c r="L231" s="2"/>
      <c r="M231" s="2"/>
      <c r="N231" s="2"/>
      <c r="O231" s="2"/>
      <c r="P231" s="2"/>
      <c r="Q231" s="2"/>
      <c r="R231" s="2"/>
      <c r="S231" s="2"/>
      <c r="T231" s="2"/>
      <c r="U231" s="2"/>
      <c r="V231" s="2"/>
      <c r="W231" s="2"/>
      <c r="X231" s="2"/>
    </row>
    <row r="232" spans="1:24" ht="13.5" customHeight="1">
      <c r="A232" s="2"/>
      <c r="B232" s="2"/>
      <c r="C232" s="50"/>
      <c r="D232" s="29"/>
      <c r="E232" s="29"/>
      <c r="F232" s="94"/>
      <c r="G232" s="94"/>
      <c r="H232" s="2"/>
      <c r="I232" s="2"/>
      <c r="J232" s="2"/>
      <c r="K232" s="2"/>
      <c r="L232" s="2"/>
      <c r="M232" s="2"/>
      <c r="N232" s="2"/>
      <c r="O232" s="2"/>
      <c r="P232" s="2"/>
      <c r="Q232" s="2"/>
      <c r="R232" s="2"/>
      <c r="S232" s="2"/>
      <c r="T232" s="2"/>
      <c r="U232" s="2"/>
      <c r="V232" s="2"/>
      <c r="W232" s="2"/>
      <c r="X232" s="2"/>
    </row>
    <row r="233" spans="1:24" ht="13.5" customHeight="1">
      <c r="A233" s="2"/>
      <c r="B233" s="2"/>
      <c r="C233" s="50"/>
      <c r="D233" s="29"/>
      <c r="E233" s="29"/>
      <c r="F233" s="94"/>
      <c r="G233" s="94"/>
      <c r="H233" s="2"/>
      <c r="I233" s="2"/>
      <c r="J233" s="2"/>
      <c r="K233" s="2"/>
      <c r="L233" s="2"/>
      <c r="M233" s="2"/>
      <c r="N233" s="2"/>
      <c r="O233" s="2"/>
      <c r="P233" s="2"/>
      <c r="Q233" s="2"/>
      <c r="R233" s="2"/>
      <c r="S233" s="2"/>
      <c r="T233" s="2"/>
      <c r="U233" s="2"/>
      <c r="V233" s="2"/>
      <c r="W233" s="2"/>
      <c r="X233" s="2"/>
    </row>
    <row r="234" spans="1:24" ht="13.5" customHeight="1">
      <c r="A234" s="2"/>
      <c r="B234" s="2"/>
      <c r="C234" s="50"/>
      <c r="D234" s="29"/>
      <c r="E234" s="29"/>
      <c r="F234" s="94"/>
      <c r="G234" s="94"/>
      <c r="H234" s="2"/>
      <c r="I234" s="2"/>
      <c r="J234" s="2"/>
      <c r="K234" s="2"/>
      <c r="L234" s="2"/>
      <c r="M234" s="2"/>
      <c r="N234" s="2"/>
      <c r="O234" s="2"/>
      <c r="P234" s="2"/>
      <c r="Q234" s="2"/>
      <c r="R234" s="2"/>
      <c r="S234" s="2"/>
      <c r="T234" s="2"/>
      <c r="U234" s="2"/>
      <c r="V234" s="2"/>
      <c r="W234" s="2"/>
      <c r="X234" s="2"/>
    </row>
    <row r="235" spans="1:24" ht="13.5" customHeight="1">
      <c r="A235" s="2"/>
      <c r="B235" s="2"/>
      <c r="C235" s="50"/>
      <c r="D235" s="29"/>
      <c r="E235" s="29"/>
      <c r="F235" s="94"/>
      <c r="G235" s="94"/>
      <c r="H235" s="2"/>
      <c r="I235" s="2"/>
      <c r="J235" s="2"/>
      <c r="K235" s="2"/>
      <c r="L235" s="2"/>
      <c r="M235" s="2"/>
      <c r="N235" s="2"/>
      <c r="O235" s="2"/>
      <c r="P235" s="2"/>
      <c r="Q235" s="2"/>
      <c r="R235" s="2"/>
      <c r="S235" s="2"/>
      <c r="T235" s="2"/>
      <c r="U235" s="2"/>
      <c r="V235" s="2"/>
      <c r="W235" s="2"/>
      <c r="X235" s="2"/>
    </row>
    <row r="236" spans="1:24" ht="13.5" customHeight="1">
      <c r="A236" s="2"/>
      <c r="B236" s="2"/>
      <c r="C236" s="50"/>
      <c r="D236" s="29"/>
      <c r="E236" s="29"/>
      <c r="F236" s="94"/>
      <c r="G236" s="94"/>
      <c r="H236" s="2"/>
      <c r="I236" s="2"/>
      <c r="J236" s="2"/>
      <c r="K236" s="2"/>
      <c r="L236" s="2"/>
      <c r="M236" s="2"/>
      <c r="N236" s="2"/>
      <c r="O236" s="2"/>
      <c r="P236" s="2"/>
      <c r="Q236" s="2"/>
      <c r="R236" s="2"/>
      <c r="S236" s="2"/>
      <c r="T236" s="2"/>
      <c r="U236" s="2"/>
      <c r="V236" s="2"/>
      <c r="W236" s="2"/>
      <c r="X236" s="2"/>
    </row>
    <row r="237" spans="1:24" ht="13.5" customHeight="1">
      <c r="A237" s="2"/>
      <c r="B237" s="2"/>
      <c r="C237" s="50"/>
      <c r="D237" s="29"/>
      <c r="E237" s="29"/>
      <c r="F237" s="94"/>
      <c r="G237" s="94"/>
      <c r="H237" s="2"/>
      <c r="I237" s="2"/>
      <c r="J237" s="2"/>
      <c r="K237" s="2"/>
      <c r="L237" s="2"/>
      <c r="M237" s="2"/>
      <c r="N237" s="2"/>
      <c r="O237" s="2"/>
      <c r="P237" s="2"/>
      <c r="Q237" s="2"/>
      <c r="R237" s="2"/>
      <c r="S237" s="2"/>
      <c r="T237" s="2"/>
      <c r="U237" s="2"/>
      <c r="V237" s="2"/>
      <c r="W237" s="2"/>
      <c r="X237" s="2"/>
    </row>
    <row r="238" spans="1:24" ht="13.5" customHeight="1">
      <c r="A238" s="2"/>
      <c r="B238" s="2"/>
      <c r="C238" s="50"/>
      <c r="D238" s="29"/>
      <c r="E238" s="29"/>
      <c r="F238" s="94"/>
      <c r="G238" s="94"/>
      <c r="H238" s="2"/>
      <c r="I238" s="2"/>
      <c r="J238" s="2"/>
      <c r="K238" s="2"/>
      <c r="L238" s="2"/>
      <c r="M238" s="2"/>
      <c r="N238" s="2"/>
      <c r="O238" s="2"/>
      <c r="P238" s="2"/>
      <c r="Q238" s="2"/>
      <c r="R238" s="2"/>
      <c r="S238" s="2"/>
      <c r="T238" s="2"/>
      <c r="U238" s="2"/>
      <c r="V238" s="2"/>
      <c r="W238" s="2"/>
      <c r="X238" s="2"/>
    </row>
    <row r="239" spans="1:24" ht="13.5" customHeight="1">
      <c r="A239" s="2"/>
      <c r="B239" s="2"/>
      <c r="C239" s="50"/>
      <c r="D239" s="29"/>
      <c r="E239" s="29"/>
      <c r="F239" s="94"/>
      <c r="G239" s="94"/>
      <c r="H239" s="2"/>
      <c r="I239" s="2"/>
      <c r="J239" s="2"/>
      <c r="K239" s="2"/>
      <c r="L239" s="2"/>
      <c r="M239" s="2"/>
      <c r="N239" s="2"/>
      <c r="O239" s="2"/>
      <c r="P239" s="2"/>
      <c r="Q239" s="2"/>
      <c r="R239" s="2"/>
      <c r="S239" s="2"/>
      <c r="T239" s="2"/>
      <c r="U239" s="2"/>
      <c r="V239" s="2"/>
      <c r="W239" s="2"/>
      <c r="X239" s="2"/>
    </row>
    <row r="240" spans="1:24" ht="13.5" customHeight="1">
      <c r="A240" s="2"/>
      <c r="B240" s="2"/>
      <c r="C240" s="50"/>
      <c r="D240" s="29"/>
      <c r="E240" s="29"/>
      <c r="F240" s="94"/>
      <c r="G240" s="94"/>
      <c r="H240" s="2"/>
      <c r="I240" s="2"/>
      <c r="J240" s="2"/>
      <c r="K240" s="2"/>
      <c r="L240" s="2"/>
      <c r="M240" s="2"/>
      <c r="N240" s="2"/>
      <c r="O240" s="2"/>
      <c r="P240" s="2"/>
      <c r="Q240" s="2"/>
      <c r="R240" s="2"/>
      <c r="S240" s="2"/>
      <c r="T240" s="2"/>
      <c r="U240" s="2"/>
      <c r="V240" s="2"/>
      <c r="W240" s="2"/>
      <c r="X240" s="2"/>
    </row>
    <row r="241" spans="1:24" ht="13.5" customHeight="1">
      <c r="A241" s="2"/>
      <c r="B241" s="2"/>
      <c r="C241" s="50"/>
      <c r="D241" s="29"/>
      <c r="E241" s="29"/>
      <c r="F241" s="94"/>
      <c r="G241" s="94"/>
      <c r="H241" s="2"/>
      <c r="I241" s="2"/>
      <c r="J241" s="2"/>
      <c r="K241" s="2"/>
      <c r="L241" s="2"/>
      <c r="M241" s="2"/>
      <c r="N241" s="2"/>
      <c r="O241" s="2"/>
      <c r="P241" s="2"/>
      <c r="Q241" s="2"/>
      <c r="R241" s="2"/>
      <c r="S241" s="2"/>
      <c r="T241" s="2"/>
      <c r="U241" s="2"/>
      <c r="V241" s="2"/>
      <c r="W241" s="2"/>
      <c r="X241" s="2"/>
    </row>
    <row r="242" spans="1:24" ht="13.5" customHeight="1">
      <c r="A242" s="2"/>
      <c r="B242" s="2"/>
      <c r="C242" s="50"/>
      <c r="D242" s="29"/>
      <c r="E242" s="29"/>
      <c r="F242" s="94"/>
      <c r="G242" s="94"/>
      <c r="H242" s="2"/>
      <c r="I242" s="2"/>
      <c r="J242" s="2"/>
      <c r="K242" s="2"/>
      <c r="L242" s="2"/>
      <c r="M242" s="2"/>
      <c r="N242" s="2"/>
      <c r="O242" s="2"/>
      <c r="P242" s="2"/>
      <c r="Q242" s="2"/>
      <c r="R242" s="2"/>
      <c r="S242" s="2"/>
      <c r="T242" s="2"/>
      <c r="U242" s="2"/>
      <c r="V242" s="2"/>
      <c r="W242" s="2"/>
      <c r="X242" s="2"/>
    </row>
    <row r="243" spans="1:24" ht="13.5" customHeight="1">
      <c r="A243" s="2"/>
      <c r="B243" s="2"/>
      <c r="C243" s="50"/>
      <c r="D243" s="29"/>
      <c r="E243" s="29"/>
      <c r="F243" s="94"/>
      <c r="G243" s="94"/>
      <c r="H243" s="2"/>
      <c r="I243" s="2"/>
      <c r="J243" s="2"/>
      <c r="K243" s="2"/>
      <c r="L243" s="2"/>
      <c r="M243" s="2"/>
      <c r="N243" s="2"/>
      <c r="O243" s="2"/>
      <c r="P243" s="2"/>
      <c r="Q243" s="2"/>
      <c r="R243" s="2"/>
      <c r="S243" s="2"/>
      <c r="T243" s="2"/>
      <c r="U243" s="2"/>
      <c r="V243" s="2"/>
      <c r="W243" s="2"/>
      <c r="X243" s="2"/>
    </row>
    <row r="244" spans="1:24" ht="13.5" customHeight="1">
      <c r="A244" s="2"/>
      <c r="B244" s="2"/>
      <c r="C244" s="50"/>
      <c r="D244" s="29"/>
      <c r="E244" s="29"/>
      <c r="F244" s="94"/>
      <c r="G244" s="94"/>
      <c r="H244" s="2"/>
      <c r="I244" s="2"/>
      <c r="J244" s="2"/>
      <c r="K244" s="2"/>
      <c r="L244" s="2"/>
      <c r="M244" s="2"/>
      <c r="N244" s="2"/>
      <c r="O244" s="2"/>
      <c r="P244" s="2"/>
      <c r="Q244" s="2"/>
      <c r="R244" s="2"/>
      <c r="S244" s="2"/>
      <c r="T244" s="2"/>
      <c r="U244" s="2"/>
      <c r="V244" s="2"/>
      <c r="W244" s="2"/>
      <c r="X244" s="2"/>
    </row>
    <row r="245" spans="1:24" ht="13.5" customHeight="1">
      <c r="A245" s="2"/>
      <c r="B245" s="2"/>
      <c r="C245" s="50"/>
      <c r="D245" s="29"/>
      <c r="E245" s="29"/>
      <c r="F245" s="94"/>
      <c r="G245" s="94"/>
      <c r="H245" s="2"/>
      <c r="I245" s="2"/>
      <c r="J245" s="2"/>
      <c r="K245" s="2"/>
      <c r="L245" s="2"/>
      <c r="M245" s="2"/>
      <c r="N245" s="2"/>
      <c r="O245" s="2"/>
      <c r="P245" s="2"/>
      <c r="Q245" s="2"/>
      <c r="R245" s="2"/>
      <c r="S245" s="2"/>
      <c r="T245" s="2"/>
      <c r="U245" s="2"/>
      <c r="V245" s="2"/>
      <c r="W245" s="2"/>
      <c r="X245" s="2"/>
    </row>
    <row r="246" spans="1:24" ht="13.5" customHeight="1">
      <c r="A246" s="2"/>
      <c r="B246" s="2"/>
      <c r="C246" s="50"/>
      <c r="D246" s="29"/>
      <c r="E246" s="29"/>
      <c r="F246" s="94"/>
      <c r="G246" s="94"/>
      <c r="H246" s="2"/>
      <c r="I246" s="2"/>
      <c r="J246" s="2"/>
      <c r="K246" s="2"/>
      <c r="L246" s="2"/>
      <c r="M246" s="2"/>
      <c r="N246" s="2"/>
      <c r="O246" s="2"/>
      <c r="P246" s="2"/>
      <c r="Q246" s="2"/>
      <c r="R246" s="2"/>
      <c r="S246" s="2"/>
      <c r="T246" s="2"/>
      <c r="U246" s="2"/>
      <c r="V246" s="2"/>
      <c r="W246" s="2"/>
      <c r="X246" s="2"/>
    </row>
    <row r="247" spans="1:24" ht="13.5" customHeight="1">
      <c r="A247" s="2"/>
      <c r="B247" s="2"/>
      <c r="C247" s="50"/>
      <c r="D247" s="29"/>
      <c r="E247" s="29"/>
      <c r="F247" s="94"/>
      <c r="G247" s="94"/>
      <c r="H247" s="2"/>
      <c r="I247" s="2"/>
      <c r="J247" s="2"/>
      <c r="K247" s="2"/>
      <c r="L247" s="2"/>
      <c r="M247" s="2"/>
      <c r="N247" s="2"/>
      <c r="O247" s="2"/>
      <c r="P247" s="2"/>
      <c r="Q247" s="2"/>
      <c r="R247" s="2"/>
      <c r="S247" s="2"/>
      <c r="T247" s="2"/>
      <c r="U247" s="2"/>
      <c r="V247" s="2"/>
      <c r="W247" s="2"/>
      <c r="X247" s="2"/>
    </row>
    <row r="248" spans="1:24" ht="13.5" customHeight="1">
      <c r="A248" s="2"/>
      <c r="B248" s="2"/>
      <c r="C248" s="50"/>
      <c r="D248" s="29"/>
      <c r="E248" s="29"/>
      <c r="F248" s="94"/>
      <c r="G248" s="94"/>
      <c r="H248" s="2"/>
      <c r="I248" s="2"/>
      <c r="J248" s="2"/>
      <c r="K248" s="2"/>
      <c r="L248" s="2"/>
      <c r="M248" s="2"/>
      <c r="N248" s="2"/>
      <c r="O248" s="2"/>
      <c r="P248" s="2"/>
      <c r="Q248" s="2"/>
      <c r="R248" s="2"/>
      <c r="S248" s="2"/>
      <c r="T248" s="2"/>
      <c r="U248" s="2"/>
      <c r="V248" s="2"/>
      <c r="W248" s="2"/>
      <c r="X248" s="2"/>
    </row>
    <row r="249" spans="1:24" ht="13.5" customHeight="1">
      <c r="A249" s="2"/>
      <c r="B249" s="2"/>
      <c r="C249" s="50"/>
      <c r="D249" s="29"/>
      <c r="E249" s="29"/>
      <c r="F249" s="94"/>
      <c r="G249" s="94"/>
      <c r="H249" s="2"/>
      <c r="I249" s="2"/>
      <c r="J249" s="2"/>
      <c r="K249" s="2"/>
      <c r="L249" s="2"/>
      <c r="M249" s="2"/>
      <c r="N249" s="2"/>
      <c r="O249" s="2"/>
      <c r="P249" s="2"/>
      <c r="Q249" s="2"/>
      <c r="R249" s="2"/>
      <c r="S249" s="2"/>
      <c r="T249" s="2"/>
      <c r="U249" s="2"/>
      <c r="V249" s="2"/>
      <c r="W249" s="2"/>
      <c r="X249" s="2"/>
    </row>
    <row r="250" spans="1:24" ht="13.5" customHeight="1">
      <c r="A250" s="2"/>
      <c r="B250" s="2"/>
      <c r="C250" s="50"/>
      <c r="D250" s="29"/>
      <c r="E250" s="29"/>
      <c r="F250" s="94"/>
      <c r="G250" s="94"/>
      <c r="H250" s="2"/>
      <c r="I250" s="2"/>
      <c r="J250" s="2"/>
      <c r="K250" s="2"/>
      <c r="L250" s="2"/>
      <c r="M250" s="2"/>
      <c r="N250" s="2"/>
      <c r="O250" s="2"/>
      <c r="P250" s="2"/>
      <c r="Q250" s="2"/>
      <c r="R250" s="2"/>
      <c r="S250" s="2"/>
      <c r="T250" s="2"/>
      <c r="U250" s="2"/>
      <c r="V250" s="2"/>
      <c r="W250" s="2"/>
      <c r="X250" s="2"/>
    </row>
    <row r="251" spans="1:24" ht="13.5" customHeight="1">
      <c r="A251" s="2"/>
      <c r="B251" s="2"/>
      <c r="C251" s="50"/>
      <c r="D251" s="29"/>
      <c r="E251" s="29"/>
      <c r="F251" s="94"/>
      <c r="G251" s="94"/>
      <c r="H251" s="2"/>
      <c r="I251" s="2"/>
      <c r="J251" s="2"/>
      <c r="K251" s="2"/>
      <c r="L251" s="2"/>
      <c r="M251" s="2"/>
      <c r="N251" s="2"/>
      <c r="O251" s="2"/>
      <c r="P251" s="2"/>
      <c r="Q251" s="2"/>
      <c r="R251" s="2"/>
      <c r="S251" s="2"/>
      <c r="T251" s="2"/>
      <c r="U251" s="2"/>
      <c r="V251" s="2"/>
      <c r="W251" s="2"/>
      <c r="X251" s="2"/>
    </row>
    <row r="252" spans="1:24" ht="13.5" customHeight="1">
      <c r="A252" s="2"/>
      <c r="B252" s="2"/>
      <c r="C252" s="50"/>
      <c r="D252" s="29"/>
      <c r="E252" s="29"/>
      <c r="F252" s="94"/>
      <c r="G252" s="94"/>
      <c r="H252" s="2"/>
      <c r="I252" s="2"/>
      <c r="J252" s="2"/>
      <c r="K252" s="2"/>
      <c r="L252" s="2"/>
      <c r="M252" s="2"/>
      <c r="N252" s="2"/>
      <c r="O252" s="2"/>
      <c r="P252" s="2"/>
      <c r="Q252" s="2"/>
      <c r="R252" s="2"/>
      <c r="S252" s="2"/>
      <c r="T252" s="2"/>
      <c r="U252" s="2"/>
      <c r="V252" s="2"/>
      <c r="W252" s="2"/>
      <c r="X252" s="2"/>
    </row>
    <row r="253" spans="1:24" ht="13.5" customHeight="1">
      <c r="A253" s="2"/>
      <c r="B253" s="2"/>
      <c r="C253" s="50"/>
      <c r="D253" s="29"/>
      <c r="E253" s="29"/>
      <c r="F253" s="94"/>
      <c r="G253" s="94"/>
      <c r="H253" s="2"/>
      <c r="I253" s="2"/>
      <c r="J253" s="2"/>
      <c r="K253" s="2"/>
      <c r="L253" s="2"/>
      <c r="M253" s="2"/>
      <c r="N253" s="2"/>
      <c r="O253" s="2"/>
      <c r="P253" s="2"/>
      <c r="Q253" s="2"/>
      <c r="R253" s="2"/>
      <c r="S253" s="2"/>
      <c r="T253" s="2"/>
      <c r="U253" s="2"/>
      <c r="V253" s="2"/>
      <c r="W253" s="2"/>
      <c r="X253" s="2"/>
    </row>
    <row r="254" spans="1:24" ht="13.5" customHeight="1">
      <c r="A254" s="2"/>
      <c r="B254" s="2"/>
      <c r="C254" s="50"/>
      <c r="D254" s="29"/>
      <c r="E254" s="29"/>
      <c r="F254" s="94"/>
      <c r="G254" s="94"/>
      <c r="H254" s="2"/>
      <c r="I254" s="2"/>
      <c r="J254" s="2"/>
      <c r="K254" s="2"/>
      <c r="L254" s="2"/>
      <c r="M254" s="2"/>
      <c r="N254" s="2"/>
      <c r="O254" s="2"/>
      <c r="P254" s="2"/>
      <c r="Q254" s="2"/>
      <c r="R254" s="2"/>
      <c r="S254" s="2"/>
      <c r="T254" s="2"/>
      <c r="U254" s="2"/>
      <c r="V254" s="2"/>
      <c r="W254" s="2"/>
      <c r="X254" s="2"/>
    </row>
    <row r="255" spans="1:24" ht="13.5" customHeight="1">
      <c r="A255" s="2"/>
      <c r="B255" s="2"/>
      <c r="C255" s="50"/>
      <c r="D255" s="29"/>
      <c r="E255" s="29"/>
      <c r="F255" s="94"/>
      <c r="G255" s="94"/>
      <c r="H255" s="2"/>
      <c r="I255" s="2"/>
      <c r="J255" s="2"/>
      <c r="K255" s="2"/>
      <c r="L255" s="2"/>
      <c r="M255" s="2"/>
      <c r="N255" s="2"/>
      <c r="O255" s="2"/>
      <c r="P255" s="2"/>
      <c r="Q255" s="2"/>
      <c r="R255" s="2"/>
      <c r="S255" s="2"/>
      <c r="T255" s="2"/>
      <c r="U255" s="2"/>
      <c r="V255" s="2"/>
      <c r="W255" s="2"/>
      <c r="X255" s="2"/>
    </row>
    <row r="256" spans="1:24" ht="13.5" customHeight="1">
      <c r="A256" s="2"/>
      <c r="B256" s="2"/>
      <c r="C256" s="50"/>
      <c r="D256" s="29"/>
      <c r="E256" s="29"/>
      <c r="F256" s="94"/>
      <c r="G256" s="94"/>
      <c r="H256" s="2"/>
      <c r="I256" s="2"/>
      <c r="J256" s="2"/>
      <c r="K256" s="2"/>
      <c r="L256" s="2"/>
      <c r="M256" s="2"/>
      <c r="N256" s="2"/>
      <c r="O256" s="2"/>
      <c r="P256" s="2"/>
      <c r="Q256" s="2"/>
      <c r="R256" s="2"/>
      <c r="S256" s="2"/>
      <c r="T256" s="2"/>
      <c r="U256" s="2"/>
      <c r="V256" s="2"/>
      <c r="W256" s="2"/>
      <c r="X256" s="2"/>
    </row>
    <row r="257" spans="1:24" ht="13.5" customHeight="1">
      <c r="A257" s="2"/>
      <c r="B257" s="2"/>
      <c r="C257" s="50"/>
      <c r="D257" s="29"/>
      <c r="E257" s="29"/>
      <c r="F257" s="94"/>
      <c r="G257" s="94"/>
      <c r="H257" s="2"/>
      <c r="I257" s="2"/>
      <c r="J257" s="2"/>
      <c r="K257" s="2"/>
      <c r="L257" s="2"/>
      <c r="M257" s="2"/>
      <c r="N257" s="2"/>
      <c r="O257" s="2"/>
      <c r="P257" s="2"/>
      <c r="Q257" s="2"/>
      <c r="R257" s="2"/>
      <c r="S257" s="2"/>
      <c r="T257" s="2"/>
      <c r="U257" s="2"/>
      <c r="V257" s="2"/>
      <c r="W257" s="2"/>
      <c r="X257" s="2"/>
    </row>
    <row r="258" spans="1:24" ht="13.5" customHeight="1">
      <c r="A258" s="2"/>
      <c r="B258" s="2"/>
      <c r="C258" s="50"/>
      <c r="D258" s="29"/>
      <c r="E258" s="29"/>
      <c r="F258" s="94"/>
      <c r="G258" s="94"/>
      <c r="H258" s="2"/>
      <c r="I258" s="2"/>
      <c r="J258" s="2"/>
      <c r="K258" s="2"/>
      <c r="L258" s="2"/>
      <c r="M258" s="2"/>
      <c r="N258" s="2"/>
      <c r="O258" s="2"/>
      <c r="P258" s="2"/>
      <c r="Q258" s="2"/>
      <c r="R258" s="2"/>
      <c r="S258" s="2"/>
      <c r="T258" s="2"/>
      <c r="U258" s="2"/>
      <c r="V258" s="2"/>
      <c r="W258" s="2"/>
      <c r="X258" s="2"/>
    </row>
    <row r="259" spans="1:24" ht="13.5" customHeight="1">
      <c r="A259" s="2"/>
      <c r="B259" s="2"/>
      <c r="C259" s="50"/>
      <c r="D259" s="29"/>
      <c r="E259" s="29"/>
      <c r="F259" s="94"/>
      <c r="G259" s="94"/>
      <c r="H259" s="2"/>
      <c r="I259" s="2"/>
      <c r="J259" s="2"/>
      <c r="K259" s="2"/>
      <c r="L259" s="2"/>
      <c r="M259" s="2"/>
      <c r="N259" s="2"/>
      <c r="O259" s="2"/>
      <c r="P259" s="2"/>
      <c r="Q259" s="2"/>
      <c r="R259" s="2"/>
      <c r="S259" s="2"/>
      <c r="T259" s="2"/>
      <c r="U259" s="2"/>
      <c r="V259" s="2"/>
      <c r="W259" s="2"/>
      <c r="X259" s="2"/>
    </row>
    <row r="260" spans="1:24" ht="13.5" customHeight="1">
      <c r="A260" s="2"/>
      <c r="B260" s="2"/>
      <c r="C260" s="50"/>
      <c r="D260" s="29"/>
      <c r="E260" s="29"/>
      <c r="F260" s="94"/>
      <c r="G260" s="94"/>
      <c r="H260" s="2"/>
      <c r="I260" s="2"/>
      <c r="J260" s="2"/>
      <c r="K260" s="2"/>
      <c r="L260" s="2"/>
      <c r="M260" s="2"/>
      <c r="N260" s="2"/>
      <c r="O260" s="2"/>
      <c r="P260" s="2"/>
      <c r="Q260" s="2"/>
      <c r="R260" s="2"/>
      <c r="S260" s="2"/>
      <c r="T260" s="2"/>
      <c r="U260" s="2"/>
      <c r="V260" s="2"/>
      <c r="W260" s="2"/>
      <c r="X260" s="2"/>
    </row>
    <row r="261" spans="1:24" ht="13.5" customHeight="1">
      <c r="A261" s="2"/>
      <c r="B261" s="2"/>
      <c r="C261" s="50"/>
      <c r="D261" s="29"/>
      <c r="E261" s="29"/>
      <c r="F261" s="94"/>
      <c r="G261" s="94"/>
      <c r="H261" s="2"/>
      <c r="I261" s="2"/>
      <c r="J261" s="2"/>
      <c r="K261" s="2"/>
      <c r="L261" s="2"/>
      <c r="M261" s="2"/>
      <c r="N261" s="2"/>
      <c r="O261" s="2"/>
      <c r="P261" s="2"/>
      <c r="Q261" s="2"/>
      <c r="R261" s="2"/>
      <c r="S261" s="2"/>
      <c r="T261" s="2"/>
      <c r="U261" s="2"/>
      <c r="V261" s="2"/>
      <c r="W261" s="2"/>
      <c r="X261" s="2"/>
    </row>
    <row r="262" spans="1:24" ht="13.5" customHeight="1">
      <c r="A262" s="2"/>
      <c r="B262" s="2"/>
      <c r="C262" s="50"/>
      <c r="D262" s="29"/>
      <c r="E262" s="29"/>
      <c r="F262" s="94"/>
      <c r="G262" s="94"/>
      <c r="H262" s="2"/>
      <c r="I262" s="2"/>
      <c r="J262" s="2"/>
      <c r="K262" s="2"/>
      <c r="L262" s="2"/>
      <c r="M262" s="2"/>
      <c r="N262" s="2"/>
      <c r="O262" s="2"/>
      <c r="P262" s="2"/>
      <c r="Q262" s="2"/>
      <c r="R262" s="2"/>
      <c r="S262" s="2"/>
      <c r="T262" s="2"/>
      <c r="U262" s="2"/>
      <c r="V262" s="2"/>
      <c r="W262" s="2"/>
      <c r="X262" s="2"/>
    </row>
    <row r="263" spans="1:24" ht="13.5" customHeight="1">
      <c r="A263" s="2"/>
      <c r="B263" s="2"/>
      <c r="C263" s="50"/>
      <c r="D263" s="29"/>
      <c r="E263" s="29"/>
      <c r="F263" s="94"/>
      <c r="G263" s="94"/>
      <c r="H263" s="2"/>
      <c r="I263" s="2"/>
      <c r="J263" s="2"/>
      <c r="K263" s="2"/>
      <c r="L263" s="2"/>
      <c r="M263" s="2"/>
      <c r="N263" s="2"/>
      <c r="O263" s="2"/>
      <c r="P263" s="2"/>
      <c r="Q263" s="2"/>
      <c r="R263" s="2"/>
      <c r="S263" s="2"/>
      <c r="T263" s="2"/>
      <c r="U263" s="2"/>
      <c r="V263" s="2"/>
      <c r="W263" s="2"/>
      <c r="X263" s="2"/>
    </row>
    <row r="264" spans="1:24" ht="13.5" customHeight="1">
      <c r="A264" s="2"/>
      <c r="B264" s="2"/>
      <c r="C264" s="50"/>
      <c r="D264" s="29"/>
      <c r="E264" s="29"/>
      <c r="F264" s="94"/>
      <c r="G264" s="94"/>
      <c r="H264" s="2"/>
      <c r="I264" s="2"/>
      <c r="J264" s="2"/>
      <c r="K264" s="2"/>
      <c r="L264" s="2"/>
      <c r="M264" s="2"/>
      <c r="N264" s="2"/>
      <c r="O264" s="2"/>
      <c r="P264" s="2"/>
      <c r="Q264" s="2"/>
      <c r="R264" s="2"/>
      <c r="S264" s="2"/>
      <c r="T264" s="2"/>
      <c r="U264" s="2"/>
      <c r="V264" s="2"/>
      <c r="W264" s="2"/>
      <c r="X264" s="2"/>
    </row>
    <row r="265" spans="1:24" ht="13.5" customHeight="1">
      <c r="A265" s="2"/>
      <c r="B265" s="2"/>
      <c r="C265" s="50"/>
      <c r="D265" s="29"/>
      <c r="E265" s="29"/>
      <c r="F265" s="94"/>
      <c r="G265" s="94"/>
      <c r="H265" s="2"/>
      <c r="I265" s="2"/>
      <c r="J265" s="2"/>
      <c r="K265" s="2"/>
      <c r="L265" s="2"/>
      <c r="M265" s="2"/>
      <c r="N265" s="2"/>
      <c r="O265" s="2"/>
      <c r="P265" s="2"/>
      <c r="Q265" s="2"/>
      <c r="R265" s="2"/>
      <c r="S265" s="2"/>
      <c r="T265" s="2"/>
      <c r="U265" s="2"/>
      <c r="V265" s="2"/>
      <c r="W265" s="2"/>
      <c r="X265" s="2"/>
    </row>
    <row r="266" spans="1:24" ht="13.5" customHeight="1">
      <c r="A266" s="2"/>
      <c r="B266" s="2"/>
      <c r="C266" s="50"/>
      <c r="D266" s="29"/>
      <c r="E266" s="29"/>
      <c r="F266" s="94"/>
      <c r="G266" s="94"/>
      <c r="H266" s="2"/>
      <c r="I266" s="2"/>
      <c r="J266" s="2"/>
      <c r="K266" s="2"/>
      <c r="L266" s="2"/>
      <c r="M266" s="2"/>
      <c r="N266" s="2"/>
      <c r="O266" s="2"/>
      <c r="P266" s="2"/>
      <c r="Q266" s="2"/>
      <c r="R266" s="2"/>
      <c r="S266" s="2"/>
      <c r="T266" s="2"/>
      <c r="U266" s="2"/>
      <c r="V266" s="2"/>
      <c r="W266" s="2"/>
      <c r="X266" s="2"/>
    </row>
    <row r="267" spans="1:24" ht="13.5" customHeight="1">
      <c r="A267" s="2"/>
      <c r="B267" s="2"/>
      <c r="C267" s="50"/>
      <c r="D267" s="29"/>
      <c r="E267" s="29"/>
      <c r="F267" s="94"/>
      <c r="G267" s="94"/>
      <c r="H267" s="2"/>
      <c r="I267" s="2"/>
      <c r="J267" s="2"/>
      <c r="K267" s="2"/>
      <c r="L267" s="2"/>
      <c r="M267" s="2"/>
      <c r="N267" s="2"/>
      <c r="O267" s="2"/>
      <c r="P267" s="2"/>
      <c r="Q267" s="2"/>
      <c r="R267" s="2"/>
      <c r="S267" s="2"/>
      <c r="T267" s="2"/>
      <c r="U267" s="2"/>
      <c r="V267" s="2"/>
      <c r="W267" s="2"/>
      <c r="X267" s="2"/>
    </row>
    <row r="268" spans="1:24" ht="13.5" customHeight="1">
      <c r="A268" s="2"/>
      <c r="B268" s="2"/>
      <c r="C268" s="50"/>
      <c r="D268" s="29"/>
      <c r="E268" s="29"/>
      <c r="F268" s="94"/>
      <c r="G268" s="94"/>
      <c r="H268" s="2"/>
      <c r="I268" s="2"/>
      <c r="J268" s="2"/>
      <c r="K268" s="2"/>
      <c r="L268" s="2"/>
      <c r="M268" s="2"/>
      <c r="N268" s="2"/>
      <c r="O268" s="2"/>
      <c r="P268" s="2"/>
      <c r="Q268" s="2"/>
      <c r="R268" s="2"/>
      <c r="S268" s="2"/>
      <c r="T268" s="2"/>
      <c r="U268" s="2"/>
      <c r="V268" s="2"/>
      <c r="W268" s="2"/>
      <c r="X268" s="2"/>
    </row>
    <row r="269" spans="1:24" ht="13.5" customHeight="1">
      <c r="A269" s="2"/>
      <c r="B269" s="2"/>
      <c r="C269" s="50"/>
      <c r="D269" s="29"/>
      <c r="E269" s="29"/>
      <c r="F269" s="94"/>
      <c r="G269" s="94"/>
      <c r="H269" s="2"/>
      <c r="I269" s="2"/>
      <c r="J269" s="2"/>
      <c r="K269" s="2"/>
      <c r="L269" s="2"/>
      <c r="M269" s="2"/>
      <c r="N269" s="2"/>
      <c r="O269" s="2"/>
      <c r="P269" s="2"/>
      <c r="Q269" s="2"/>
      <c r="R269" s="2"/>
      <c r="S269" s="2"/>
      <c r="T269" s="2"/>
      <c r="U269" s="2"/>
      <c r="V269" s="2"/>
      <c r="W269" s="2"/>
      <c r="X269" s="2"/>
    </row>
    <row r="270" spans="1:24" ht="13.5" customHeight="1">
      <c r="A270" s="2"/>
      <c r="B270" s="2"/>
      <c r="C270" s="50"/>
      <c r="D270" s="29"/>
      <c r="E270" s="29"/>
      <c r="F270" s="94"/>
      <c r="G270" s="94"/>
      <c r="H270" s="2"/>
      <c r="I270" s="2"/>
      <c r="J270" s="2"/>
      <c r="K270" s="2"/>
      <c r="L270" s="2"/>
      <c r="M270" s="2"/>
      <c r="N270" s="2"/>
      <c r="O270" s="2"/>
      <c r="P270" s="2"/>
      <c r="Q270" s="2"/>
      <c r="R270" s="2"/>
      <c r="S270" s="2"/>
      <c r="T270" s="2"/>
      <c r="U270" s="2"/>
      <c r="V270" s="2"/>
      <c r="W270" s="2"/>
      <c r="X270" s="2"/>
    </row>
    <row r="271" spans="1:24" ht="13.5" customHeight="1">
      <c r="A271" s="2"/>
      <c r="B271" s="2"/>
      <c r="C271" s="50"/>
      <c r="D271" s="29"/>
      <c r="E271" s="29"/>
      <c r="F271" s="94"/>
      <c r="G271" s="94"/>
      <c r="H271" s="2"/>
      <c r="I271" s="2"/>
      <c r="J271" s="2"/>
      <c r="K271" s="2"/>
      <c r="L271" s="2"/>
      <c r="M271" s="2"/>
      <c r="N271" s="2"/>
      <c r="O271" s="2"/>
      <c r="P271" s="2"/>
      <c r="Q271" s="2"/>
      <c r="R271" s="2"/>
      <c r="S271" s="2"/>
      <c r="T271" s="2"/>
      <c r="U271" s="2"/>
      <c r="V271" s="2"/>
      <c r="W271" s="2"/>
      <c r="X271" s="2"/>
    </row>
    <row r="272" spans="1:24" ht="13.5" customHeight="1">
      <c r="A272" s="2"/>
      <c r="B272" s="2"/>
      <c r="C272" s="50"/>
      <c r="D272" s="29"/>
      <c r="E272" s="29"/>
      <c r="F272" s="94"/>
      <c r="G272" s="94"/>
      <c r="H272" s="2"/>
      <c r="I272" s="2"/>
      <c r="J272" s="2"/>
      <c r="K272" s="2"/>
      <c r="L272" s="2"/>
      <c r="M272" s="2"/>
      <c r="N272" s="2"/>
      <c r="O272" s="2"/>
      <c r="P272" s="2"/>
      <c r="Q272" s="2"/>
      <c r="R272" s="2"/>
      <c r="S272" s="2"/>
      <c r="T272" s="2"/>
      <c r="U272" s="2"/>
      <c r="V272" s="2"/>
      <c r="W272" s="2"/>
      <c r="X272" s="2"/>
    </row>
    <row r="273" spans="1:24" ht="13.5" customHeight="1">
      <c r="A273" s="2"/>
      <c r="B273" s="2"/>
      <c r="C273" s="50"/>
      <c r="D273" s="29"/>
      <c r="E273" s="29"/>
      <c r="F273" s="94"/>
      <c r="G273" s="94"/>
      <c r="H273" s="2"/>
      <c r="I273" s="2"/>
      <c r="J273" s="2"/>
      <c r="K273" s="2"/>
      <c r="L273" s="2"/>
      <c r="M273" s="2"/>
      <c r="N273" s="2"/>
      <c r="O273" s="2"/>
      <c r="P273" s="2"/>
      <c r="Q273" s="2"/>
      <c r="R273" s="2"/>
      <c r="S273" s="2"/>
      <c r="T273" s="2"/>
      <c r="U273" s="2"/>
      <c r="V273" s="2"/>
      <c r="W273" s="2"/>
      <c r="X273" s="2"/>
    </row>
    <row r="274" spans="1:24" ht="13.5" customHeight="1">
      <c r="A274" s="2"/>
      <c r="B274" s="2"/>
      <c r="C274" s="50"/>
      <c r="D274" s="29"/>
      <c r="E274" s="29"/>
      <c r="F274" s="94"/>
      <c r="G274" s="94"/>
      <c r="H274" s="2"/>
      <c r="I274" s="2"/>
      <c r="J274" s="2"/>
      <c r="K274" s="2"/>
      <c r="L274" s="2"/>
      <c r="M274" s="2"/>
      <c r="N274" s="2"/>
      <c r="O274" s="2"/>
      <c r="P274" s="2"/>
      <c r="Q274" s="2"/>
      <c r="R274" s="2"/>
      <c r="S274" s="2"/>
      <c r="T274" s="2"/>
      <c r="U274" s="2"/>
      <c r="V274" s="2"/>
      <c r="W274" s="2"/>
      <c r="X274" s="2"/>
    </row>
    <row r="275" spans="1:24" ht="13.5" customHeight="1">
      <c r="A275" s="2"/>
      <c r="B275" s="2"/>
      <c r="C275" s="50"/>
      <c r="D275" s="29"/>
      <c r="E275" s="29"/>
      <c r="F275" s="94"/>
      <c r="G275" s="94"/>
      <c r="H275" s="2"/>
      <c r="I275" s="2"/>
      <c r="J275" s="2"/>
      <c r="K275" s="2"/>
      <c r="L275" s="2"/>
      <c r="M275" s="2"/>
      <c r="N275" s="2"/>
      <c r="O275" s="2"/>
      <c r="P275" s="2"/>
      <c r="Q275" s="2"/>
      <c r="R275" s="2"/>
      <c r="S275" s="2"/>
      <c r="T275" s="2"/>
      <c r="U275" s="2"/>
      <c r="V275" s="2"/>
      <c r="W275" s="2"/>
      <c r="X275" s="2"/>
    </row>
    <row r="276" spans="1:24" ht="13.5" customHeight="1">
      <c r="A276" s="2"/>
      <c r="B276" s="2"/>
      <c r="C276" s="50"/>
      <c r="D276" s="29"/>
      <c r="E276" s="29"/>
      <c r="F276" s="94"/>
      <c r="G276" s="94"/>
      <c r="H276" s="2"/>
      <c r="I276" s="2"/>
      <c r="J276" s="2"/>
      <c r="K276" s="2"/>
      <c r="L276" s="2"/>
      <c r="M276" s="2"/>
      <c r="N276" s="2"/>
      <c r="O276" s="2"/>
      <c r="P276" s="2"/>
      <c r="Q276" s="2"/>
      <c r="R276" s="2"/>
      <c r="S276" s="2"/>
      <c r="T276" s="2"/>
      <c r="U276" s="2"/>
      <c r="V276" s="2"/>
      <c r="W276" s="2"/>
      <c r="X276" s="2"/>
    </row>
    <row r="277" spans="1:24" ht="13.5" customHeight="1">
      <c r="A277" s="2"/>
      <c r="B277" s="2"/>
      <c r="C277" s="50"/>
      <c r="D277" s="29"/>
      <c r="E277" s="29"/>
      <c r="F277" s="94"/>
      <c r="G277" s="94"/>
      <c r="H277" s="2"/>
      <c r="I277" s="2"/>
      <c r="J277" s="2"/>
      <c r="K277" s="2"/>
      <c r="L277" s="2"/>
      <c r="M277" s="2"/>
      <c r="N277" s="2"/>
      <c r="O277" s="2"/>
      <c r="P277" s="2"/>
      <c r="Q277" s="2"/>
      <c r="R277" s="2"/>
      <c r="S277" s="2"/>
      <c r="T277" s="2"/>
      <c r="U277" s="2"/>
      <c r="V277" s="2"/>
      <c r="W277" s="2"/>
      <c r="X277" s="2"/>
    </row>
    <row r="278" spans="1:24" ht="13.5" customHeight="1">
      <c r="A278" s="2"/>
      <c r="B278" s="2"/>
      <c r="C278" s="50"/>
      <c r="D278" s="29"/>
      <c r="E278" s="29"/>
      <c r="F278" s="94"/>
      <c r="G278" s="94"/>
      <c r="H278" s="2"/>
      <c r="I278" s="2"/>
      <c r="J278" s="2"/>
      <c r="K278" s="2"/>
      <c r="L278" s="2"/>
      <c r="M278" s="2"/>
      <c r="N278" s="2"/>
      <c r="O278" s="2"/>
      <c r="P278" s="2"/>
      <c r="Q278" s="2"/>
      <c r="R278" s="2"/>
      <c r="S278" s="2"/>
      <c r="T278" s="2"/>
      <c r="U278" s="2"/>
      <c r="V278" s="2"/>
      <c r="W278" s="2"/>
      <c r="X278" s="2"/>
    </row>
    <row r="279" spans="1:24" ht="13.5" customHeight="1">
      <c r="A279" s="2"/>
      <c r="B279" s="2"/>
      <c r="C279" s="50"/>
      <c r="D279" s="29"/>
      <c r="E279" s="29"/>
      <c r="F279" s="94"/>
      <c r="G279" s="94"/>
      <c r="H279" s="2"/>
      <c r="I279" s="2"/>
      <c r="J279" s="2"/>
      <c r="K279" s="2"/>
      <c r="L279" s="2"/>
      <c r="M279" s="2"/>
      <c r="N279" s="2"/>
      <c r="O279" s="2"/>
      <c r="P279" s="2"/>
      <c r="Q279" s="2"/>
      <c r="R279" s="2"/>
      <c r="S279" s="2"/>
      <c r="T279" s="2"/>
      <c r="U279" s="2"/>
      <c r="V279" s="2"/>
      <c r="W279" s="2"/>
      <c r="X279" s="2"/>
    </row>
    <row r="280" spans="1:24" ht="13.5" customHeight="1">
      <c r="A280" s="2"/>
      <c r="B280" s="2"/>
      <c r="C280" s="50"/>
      <c r="D280" s="29"/>
      <c r="E280" s="29"/>
      <c r="F280" s="94"/>
      <c r="G280" s="94"/>
      <c r="H280" s="2"/>
      <c r="I280" s="2"/>
      <c r="J280" s="2"/>
      <c r="K280" s="2"/>
      <c r="L280" s="2"/>
      <c r="M280" s="2"/>
      <c r="N280" s="2"/>
      <c r="O280" s="2"/>
      <c r="P280" s="2"/>
      <c r="Q280" s="2"/>
      <c r="R280" s="2"/>
      <c r="S280" s="2"/>
      <c r="T280" s="2"/>
      <c r="U280" s="2"/>
      <c r="V280" s="2"/>
      <c r="W280" s="2"/>
      <c r="X280" s="2"/>
    </row>
    <row r="281" spans="1:24" ht="13.5" customHeight="1">
      <c r="A281" s="2"/>
      <c r="B281" s="2"/>
      <c r="C281" s="50"/>
      <c r="D281" s="29"/>
      <c r="E281" s="29"/>
      <c r="F281" s="94"/>
      <c r="G281" s="94"/>
      <c r="H281" s="2"/>
      <c r="I281" s="2"/>
      <c r="J281" s="2"/>
      <c r="K281" s="2"/>
      <c r="L281" s="2"/>
      <c r="M281" s="2"/>
      <c r="N281" s="2"/>
      <c r="O281" s="2"/>
      <c r="P281" s="2"/>
      <c r="Q281" s="2"/>
      <c r="R281" s="2"/>
      <c r="S281" s="2"/>
      <c r="T281" s="2"/>
      <c r="U281" s="2"/>
      <c r="V281" s="2"/>
      <c r="W281" s="2"/>
      <c r="X281" s="2"/>
    </row>
    <row r="282" spans="1:24" ht="13.5" customHeight="1">
      <c r="A282" s="2"/>
      <c r="B282" s="2"/>
      <c r="C282" s="50"/>
      <c r="D282" s="29"/>
      <c r="E282" s="29"/>
      <c r="F282" s="94"/>
      <c r="G282" s="94"/>
      <c r="H282" s="2"/>
      <c r="I282" s="2"/>
      <c r="J282" s="2"/>
      <c r="K282" s="2"/>
      <c r="L282" s="2"/>
      <c r="M282" s="2"/>
      <c r="N282" s="2"/>
      <c r="O282" s="2"/>
      <c r="P282" s="2"/>
      <c r="Q282" s="2"/>
      <c r="R282" s="2"/>
      <c r="S282" s="2"/>
      <c r="T282" s="2"/>
      <c r="U282" s="2"/>
      <c r="V282" s="2"/>
      <c r="W282" s="2"/>
      <c r="X282" s="2"/>
    </row>
    <row r="283" spans="1:24" ht="13.5" customHeight="1">
      <c r="A283" s="2"/>
      <c r="B283" s="2"/>
      <c r="C283" s="50"/>
      <c r="D283" s="29"/>
      <c r="E283" s="29"/>
      <c r="F283" s="94"/>
      <c r="G283" s="94"/>
      <c r="H283" s="2"/>
      <c r="I283" s="2"/>
      <c r="J283" s="2"/>
      <c r="K283" s="2"/>
      <c r="L283" s="2"/>
      <c r="M283" s="2"/>
      <c r="N283" s="2"/>
      <c r="O283" s="2"/>
      <c r="P283" s="2"/>
      <c r="Q283" s="2"/>
      <c r="R283" s="2"/>
      <c r="S283" s="2"/>
      <c r="T283" s="2"/>
      <c r="U283" s="2"/>
      <c r="V283" s="2"/>
      <c r="W283" s="2"/>
      <c r="X283" s="2"/>
    </row>
    <row r="284" spans="1:24" ht="13.5" customHeight="1">
      <c r="A284" s="2"/>
      <c r="B284" s="2"/>
      <c r="C284" s="50"/>
      <c r="D284" s="29"/>
      <c r="E284" s="29"/>
      <c r="F284" s="94"/>
      <c r="G284" s="94"/>
      <c r="H284" s="2"/>
      <c r="I284" s="2"/>
      <c r="J284" s="2"/>
      <c r="K284" s="2"/>
      <c r="L284" s="2"/>
      <c r="M284" s="2"/>
      <c r="N284" s="2"/>
      <c r="O284" s="2"/>
      <c r="P284" s="2"/>
      <c r="Q284" s="2"/>
      <c r="R284" s="2"/>
      <c r="S284" s="2"/>
      <c r="T284" s="2"/>
      <c r="U284" s="2"/>
      <c r="V284" s="2"/>
      <c r="W284" s="2"/>
      <c r="X284" s="2"/>
    </row>
    <row r="285" spans="1:24" ht="13.5" customHeight="1">
      <c r="A285" s="2"/>
      <c r="B285" s="2"/>
      <c r="C285" s="50"/>
      <c r="D285" s="29"/>
      <c r="E285" s="29"/>
      <c r="F285" s="94"/>
      <c r="G285" s="94"/>
      <c r="H285" s="2"/>
      <c r="I285" s="2"/>
      <c r="J285" s="2"/>
      <c r="K285" s="2"/>
      <c r="L285" s="2"/>
      <c r="M285" s="2"/>
      <c r="N285" s="2"/>
      <c r="O285" s="2"/>
      <c r="P285" s="2"/>
      <c r="Q285" s="2"/>
      <c r="R285" s="2"/>
      <c r="S285" s="2"/>
      <c r="T285" s="2"/>
      <c r="U285" s="2"/>
      <c r="V285" s="2"/>
      <c r="W285" s="2"/>
      <c r="X285" s="2"/>
    </row>
    <row r="286" spans="1:24" ht="13.5" customHeight="1">
      <c r="A286" s="2"/>
      <c r="B286" s="2"/>
      <c r="C286" s="50"/>
      <c r="D286" s="29"/>
      <c r="E286" s="29"/>
      <c r="F286" s="94"/>
      <c r="G286" s="94"/>
      <c r="H286" s="2"/>
      <c r="I286" s="2"/>
      <c r="J286" s="2"/>
      <c r="K286" s="2"/>
      <c r="L286" s="2"/>
      <c r="M286" s="2"/>
      <c r="N286" s="2"/>
      <c r="O286" s="2"/>
      <c r="P286" s="2"/>
      <c r="Q286" s="2"/>
      <c r="R286" s="2"/>
      <c r="S286" s="2"/>
      <c r="T286" s="2"/>
      <c r="U286" s="2"/>
      <c r="V286" s="2"/>
      <c r="W286" s="2"/>
      <c r="X286" s="2"/>
    </row>
    <row r="287" spans="1:24" ht="13.5" customHeight="1">
      <c r="A287" s="2"/>
      <c r="B287" s="2"/>
      <c r="C287" s="50"/>
      <c r="D287" s="29"/>
      <c r="E287" s="29"/>
      <c r="F287" s="94"/>
      <c r="G287" s="94"/>
      <c r="H287" s="2"/>
      <c r="I287" s="2"/>
      <c r="J287" s="2"/>
      <c r="K287" s="2"/>
      <c r="L287" s="2"/>
      <c r="M287" s="2"/>
      <c r="N287" s="2"/>
      <c r="O287" s="2"/>
      <c r="P287" s="2"/>
      <c r="Q287" s="2"/>
      <c r="R287" s="2"/>
      <c r="S287" s="2"/>
      <c r="T287" s="2"/>
      <c r="U287" s="2"/>
      <c r="V287" s="2"/>
      <c r="W287" s="2"/>
      <c r="X287" s="2"/>
    </row>
    <row r="288" spans="1:24" ht="13.5" customHeight="1">
      <c r="A288" s="2"/>
      <c r="B288" s="2"/>
      <c r="C288" s="50"/>
      <c r="D288" s="29"/>
      <c r="E288" s="29"/>
      <c r="F288" s="94"/>
      <c r="G288" s="94"/>
      <c r="H288" s="2"/>
      <c r="I288" s="2"/>
      <c r="J288" s="2"/>
      <c r="K288" s="2"/>
      <c r="L288" s="2"/>
      <c r="M288" s="2"/>
      <c r="N288" s="2"/>
      <c r="O288" s="2"/>
      <c r="P288" s="2"/>
      <c r="Q288" s="2"/>
      <c r="R288" s="2"/>
      <c r="S288" s="2"/>
      <c r="T288" s="2"/>
      <c r="U288" s="2"/>
      <c r="V288" s="2"/>
      <c r="W288" s="2"/>
      <c r="X288" s="2"/>
    </row>
    <row r="289" spans="1:24" ht="13.5" customHeight="1">
      <c r="A289" s="2"/>
      <c r="B289" s="2"/>
      <c r="C289" s="50"/>
      <c r="D289" s="29"/>
      <c r="E289" s="29"/>
      <c r="F289" s="94"/>
      <c r="G289" s="94"/>
      <c r="H289" s="2"/>
      <c r="I289" s="2"/>
      <c r="J289" s="2"/>
      <c r="K289" s="2"/>
      <c r="L289" s="2"/>
      <c r="M289" s="2"/>
      <c r="N289" s="2"/>
      <c r="O289" s="2"/>
      <c r="P289" s="2"/>
      <c r="Q289" s="2"/>
      <c r="R289" s="2"/>
      <c r="S289" s="2"/>
      <c r="T289" s="2"/>
      <c r="U289" s="2"/>
      <c r="V289" s="2"/>
      <c r="W289" s="2"/>
      <c r="X289" s="2"/>
    </row>
    <row r="290" spans="1:24" ht="13.5" customHeight="1">
      <c r="A290" s="2"/>
      <c r="B290" s="2"/>
      <c r="C290" s="50"/>
      <c r="D290" s="29"/>
      <c r="E290" s="29"/>
      <c r="F290" s="94"/>
      <c r="G290" s="94"/>
      <c r="H290" s="2"/>
      <c r="I290" s="2"/>
      <c r="J290" s="2"/>
      <c r="K290" s="2"/>
      <c r="L290" s="2"/>
      <c r="M290" s="2"/>
      <c r="N290" s="2"/>
      <c r="O290" s="2"/>
      <c r="P290" s="2"/>
      <c r="Q290" s="2"/>
      <c r="R290" s="2"/>
      <c r="S290" s="2"/>
      <c r="T290" s="2"/>
      <c r="U290" s="2"/>
      <c r="V290" s="2"/>
      <c r="W290" s="2"/>
      <c r="X290" s="2"/>
    </row>
    <row r="291" spans="1:24" ht="13.5" customHeight="1">
      <c r="A291" s="2"/>
      <c r="B291" s="2"/>
      <c r="C291" s="50"/>
      <c r="D291" s="29"/>
      <c r="E291" s="29"/>
      <c r="F291" s="94"/>
      <c r="G291" s="94"/>
      <c r="H291" s="2"/>
      <c r="I291" s="2"/>
      <c r="J291" s="2"/>
      <c r="K291" s="2"/>
      <c r="L291" s="2"/>
      <c r="M291" s="2"/>
      <c r="N291" s="2"/>
      <c r="O291" s="2"/>
      <c r="P291" s="2"/>
      <c r="Q291" s="2"/>
      <c r="R291" s="2"/>
      <c r="S291" s="2"/>
      <c r="T291" s="2"/>
      <c r="U291" s="2"/>
      <c r="V291" s="2"/>
      <c r="W291" s="2"/>
      <c r="X291" s="2"/>
    </row>
    <row r="292" spans="1:24" ht="13.5" customHeight="1">
      <c r="A292" s="2"/>
      <c r="B292" s="2"/>
      <c r="C292" s="50"/>
      <c r="D292" s="29"/>
      <c r="E292" s="29"/>
      <c r="F292" s="94"/>
      <c r="G292" s="94"/>
      <c r="H292" s="2"/>
      <c r="I292" s="2"/>
      <c r="J292" s="2"/>
      <c r="K292" s="2"/>
      <c r="L292" s="2"/>
      <c r="M292" s="2"/>
      <c r="N292" s="2"/>
      <c r="O292" s="2"/>
      <c r="P292" s="2"/>
      <c r="Q292" s="2"/>
      <c r="R292" s="2"/>
      <c r="S292" s="2"/>
      <c r="T292" s="2"/>
      <c r="U292" s="2"/>
      <c r="V292" s="2"/>
      <c r="W292" s="2"/>
      <c r="X292" s="2"/>
    </row>
    <row r="293" spans="1:24" ht="13.5" customHeight="1">
      <c r="A293" s="2"/>
      <c r="B293" s="2"/>
      <c r="C293" s="50"/>
      <c r="D293" s="29"/>
      <c r="E293" s="29"/>
      <c r="F293" s="94"/>
      <c r="G293" s="94"/>
      <c r="H293" s="2"/>
      <c r="I293" s="2"/>
      <c r="J293" s="2"/>
      <c r="K293" s="2"/>
      <c r="L293" s="2"/>
      <c r="M293" s="2"/>
      <c r="N293" s="2"/>
      <c r="O293" s="2"/>
      <c r="P293" s="2"/>
      <c r="Q293" s="2"/>
      <c r="R293" s="2"/>
      <c r="S293" s="2"/>
      <c r="T293" s="2"/>
      <c r="U293" s="2"/>
      <c r="V293" s="2"/>
      <c r="W293" s="2"/>
      <c r="X293" s="2"/>
    </row>
    <row r="294" spans="1:24" ht="13.5" customHeight="1">
      <c r="A294" s="2"/>
      <c r="B294" s="2"/>
      <c r="C294" s="50"/>
      <c r="D294" s="29"/>
      <c r="E294" s="29"/>
      <c r="F294" s="94"/>
      <c r="G294" s="94"/>
      <c r="H294" s="2"/>
      <c r="I294" s="2"/>
      <c r="J294" s="2"/>
      <c r="K294" s="2"/>
      <c r="L294" s="2"/>
      <c r="M294" s="2"/>
      <c r="N294" s="2"/>
      <c r="O294" s="2"/>
      <c r="P294" s="2"/>
      <c r="Q294" s="2"/>
      <c r="R294" s="2"/>
      <c r="S294" s="2"/>
      <c r="T294" s="2"/>
      <c r="U294" s="2"/>
      <c r="V294" s="2"/>
      <c r="W294" s="2"/>
      <c r="X294" s="2"/>
    </row>
    <row r="295" spans="1:24" ht="13.5" customHeight="1">
      <c r="A295" s="2"/>
      <c r="B295" s="2"/>
      <c r="C295" s="50"/>
      <c r="D295" s="29"/>
      <c r="E295" s="29"/>
      <c r="F295" s="94"/>
      <c r="G295" s="94"/>
      <c r="H295" s="2"/>
      <c r="I295" s="2"/>
      <c r="J295" s="2"/>
      <c r="K295" s="2"/>
      <c r="L295" s="2"/>
      <c r="M295" s="2"/>
      <c r="N295" s="2"/>
      <c r="O295" s="2"/>
      <c r="P295" s="2"/>
      <c r="Q295" s="2"/>
      <c r="R295" s="2"/>
      <c r="S295" s="2"/>
      <c r="T295" s="2"/>
      <c r="U295" s="2"/>
      <c r="V295" s="2"/>
      <c r="W295" s="2"/>
      <c r="X295" s="2"/>
    </row>
    <row r="296" spans="1:24" ht="13.5" customHeight="1">
      <c r="A296" s="2"/>
      <c r="B296" s="2"/>
      <c r="C296" s="50"/>
      <c r="D296" s="29"/>
      <c r="E296" s="29"/>
      <c r="F296" s="94"/>
      <c r="G296" s="94"/>
      <c r="H296" s="2"/>
      <c r="I296" s="2"/>
      <c r="J296" s="2"/>
      <c r="K296" s="2"/>
      <c r="L296" s="2"/>
      <c r="M296" s="2"/>
      <c r="N296" s="2"/>
      <c r="O296" s="2"/>
      <c r="P296" s="2"/>
      <c r="Q296" s="2"/>
      <c r="R296" s="2"/>
      <c r="S296" s="2"/>
      <c r="T296" s="2"/>
      <c r="U296" s="2"/>
      <c r="V296" s="2"/>
      <c r="W296" s="2"/>
      <c r="X296" s="2"/>
    </row>
    <row r="297" spans="1:24" ht="13.5" customHeight="1">
      <c r="A297" s="2"/>
      <c r="B297" s="2"/>
      <c r="C297" s="50"/>
      <c r="D297" s="29"/>
      <c r="E297" s="29"/>
      <c r="F297" s="94"/>
      <c r="G297" s="94"/>
      <c r="H297" s="2"/>
      <c r="I297" s="2"/>
      <c r="J297" s="2"/>
      <c r="K297" s="2"/>
      <c r="L297" s="2"/>
      <c r="M297" s="2"/>
      <c r="N297" s="2"/>
      <c r="O297" s="2"/>
      <c r="P297" s="2"/>
      <c r="Q297" s="2"/>
      <c r="R297" s="2"/>
      <c r="S297" s="2"/>
      <c r="T297" s="2"/>
      <c r="U297" s="2"/>
      <c r="V297" s="2"/>
      <c r="W297" s="2"/>
      <c r="X297" s="2"/>
    </row>
    <row r="298" spans="1:24" ht="13.5" customHeight="1">
      <c r="A298" s="2"/>
      <c r="B298" s="2"/>
      <c r="C298" s="50"/>
      <c r="D298" s="29"/>
      <c r="E298" s="29"/>
      <c r="F298" s="94"/>
      <c r="G298" s="94"/>
      <c r="H298" s="2"/>
      <c r="I298" s="2"/>
      <c r="J298" s="2"/>
      <c r="K298" s="2"/>
      <c r="L298" s="2"/>
      <c r="M298" s="2"/>
      <c r="N298" s="2"/>
      <c r="O298" s="2"/>
      <c r="P298" s="2"/>
      <c r="Q298" s="2"/>
      <c r="R298" s="2"/>
      <c r="S298" s="2"/>
      <c r="T298" s="2"/>
      <c r="U298" s="2"/>
      <c r="V298" s="2"/>
      <c r="W298" s="2"/>
      <c r="X298" s="2"/>
    </row>
    <row r="299" spans="1:24" ht="13.5" customHeight="1">
      <c r="A299" s="2"/>
      <c r="B299" s="2"/>
      <c r="C299" s="50"/>
      <c r="D299" s="29"/>
      <c r="E299" s="29"/>
      <c r="F299" s="94"/>
      <c r="G299" s="94"/>
      <c r="H299" s="2"/>
      <c r="I299" s="2"/>
      <c r="J299" s="2"/>
      <c r="K299" s="2"/>
      <c r="L299" s="2"/>
      <c r="M299" s="2"/>
      <c r="N299" s="2"/>
      <c r="O299" s="2"/>
      <c r="P299" s="2"/>
      <c r="Q299" s="2"/>
      <c r="R299" s="2"/>
      <c r="S299" s="2"/>
      <c r="T299" s="2"/>
      <c r="U299" s="2"/>
      <c r="V299" s="2"/>
      <c r="W299" s="2"/>
      <c r="X299" s="2"/>
    </row>
    <row r="300" spans="1:24" ht="13.5" customHeight="1">
      <c r="A300" s="2"/>
      <c r="B300" s="2"/>
      <c r="C300" s="50"/>
      <c r="D300" s="29"/>
      <c r="E300" s="29"/>
      <c r="F300" s="94"/>
      <c r="G300" s="94"/>
      <c r="H300" s="2"/>
      <c r="I300" s="2"/>
      <c r="J300" s="2"/>
      <c r="K300" s="2"/>
      <c r="L300" s="2"/>
      <c r="M300" s="2"/>
      <c r="N300" s="2"/>
      <c r="O300" s="2"/>
      <c r="P300" s="2"/>
      <c r="Q300" s="2"/>
      <c r="R300" s="2"/>
      <c r="S300" s="2"/>
      <c r="T300" s="2"/>
      <c r="U300" s="2"/>
      <c r="V300" s="2"/>
      <c r="W300" s="2"/>
      <c r="X300" s="2"/>
    </row>
    <row r="301" spans="1:24" ht="13.5" customHeight="1">
      <c r="A301" s="2"/>
      <c r="B301" s="2"/>
      <c r="C301" s="50"/>
      <c r="D301" s="29"/>
      <c r="E301" s="29"/>
      <c r="F301" s="94"/>
      <c r="G301" s="94"/>
      <c r="H301" s="2"/>
      <c r="I301" s="2"/>
      <c r="J301" s="2"/>
      <c r="K301" s="2"/>
      <c r="L301" s="2"/>
      <c r="M301" s="2"/>
      <c r="N301" s="2"/>
      <c r="O301" s="2"/>
      <c r="P301" s="2"/>
      <c r="Q301" s="2"/>
      <c r="R301" s="2"/>
      <c r="S301" s="2"/>
      <c r="T301" s="2"/>
      <c r="U301" s="2"/>
      <c r="V301" s="2"/>
      <c r="W301" s="2"/>
      <c r="X301" s="2"/>
    </row>
    <row r="302" spans="1:24" ht="13.5" customHeight="1">
      <c r="A302" s="2"/>
      <c r="B302" s="2"/>
      <c r="C302" s="50"/>
      <c r="D302" s="29"/>
      <c r="E302" s="29"/>
      <c r="F302" s="94"/>
      <c r="G302" s="94"/>
      <c r="H302" s="2"/>
      <c r="I302" s="2"/>
      <c r="J302" s="2"/>
      <c r="K302" s="2"/>
      <c r="L302" s="2"/>
      <c r="M302" s="2"/>
      <c r="N302" s="2"/>
      <c r="O302" s="2"/>
      <c r="P302" s="2"/>
      <c r="Q302" s="2"/>
      <c r="R302" s="2"/>
      <c r="S302" s="2"/>
      <c r="T302" s="2"/>
      <c r="U302" s="2"/>
      <c r="V302" s="2"/>
      <c r="W302" s="2"/>
      <c r="X302" s="2"/>
    </row>
    <row r="303" spans="1:24" ht="13.5" customHeight="1">
      <c r="A303" s="2"/>
      <c r="B303" s="2"/>
      <c r="C303" s="50"/>
      <c r="D303" s="29"/>
      <c r="E303" s="29"/>
      <c r="F303" s="94"/>
      <c r="G303" s="94"/>
      <c r="H303" s="2"/>
      <c r="I303" s="2"/>
      <c r="J303" s="2"/>
      <c r="K303" s="2"/>
      <c r="L303" s="2"/>
      <c r="M303" s="2"/>
      <c r="N303" s="2"/>
      <c r="O303" s="2"/>
      <c r="P303" s="2"/>
      <c r="Q303" s="2"/>
      <c r="R303" s="2"/>
      <c r="S303" s="2"/>
      <c r="T303" s="2"/>
      <c r="U303" s="2"/>
      <c r="V303" s="2"/>
      <c r="W303" s="2"/>
      <c r="X303" s="2"/>
    </row>
    <row r="304" spans="1:24" ht="13.5" customHeight="1">
      <c r="A304" s="2"/>
      <c r="B304" s="2"/>
      <c r="C304" s="50"/>
      <c r="D304" s="29"/>
      <c r="E304" s="29"/>
      <c r="F304" s="94"/>
      <c r="G304" s="94"/>
      <c r="H304" s="2"/>
      <c r="I304" s="2"/>
      <c r="J304" s="2"/>
      <c r="K304" s="2"/>
      <c r="L304" s="2"/>
      <c r="M304" s="2"/>
      <c r="N304" s="2"/>
      <c r="O304" s="2"/>
      <c r="P304" s="2"/>
      <c r="Q304" s="2"/>
      <c r="R304" s="2"/>
      <c r="S304" s="2"/>
      <c r="T304" s="2"/>
      <c r="U304" s="2"/>
      <c r="V304" s="2"/>
      <c r="W304" s="2"/>
      <c r="X304" s="2"/>
    </row>
    <row r="305" spans="1:24" ht="13.5" customHeight="1">
      <c r="A305" s="2"/>
      <c r="B305" s="2"/>
      <c r="C305" s="50"/>
      <c r="D305" s="29"/>
      <c r="E305" s="29"/>
      <c r="F305" s="94"/>
      <c r="G305" s="94"/>
      <c r="H305" s="2"/>
      <c r="I305" s="2"/>
      <c r="J305" s="2"/>
      <c r="K305" s="2"/>
      <c r="L305" s="2"/>
      <c r="M305" s="2"/>
      <c r="N305" s="2"/>
      <c r="O305" s="2"/>
      <c r="P305" s="2"/>
      <c r="Q305" s="2"/>
      <c r="R305" s="2"/>
      <c r="S305" s="2"/>
      <c r="T305" s="2"/>
      <c r="U305" s="2"/>
      <c r="V305" s="2"/>
      <c r="W305" s="2"/>
      <c r="X305" s="2"/>
    </row>
    <row r="306" spans="1:24" ht="13.5" customHeight="1">
      <c r="A306" s="2"/>
      <c r="B306" s="2"/>
      <c r="C306" s="50"/>
      <c r="D306" s="29"/>
      <c r="E306" s="29"/>
      <c r="F306" s="94"/>
      <c r="G306" s="94"/>
      <c r="H306" s="2"/>
      <c r="I306" s="2"/>
      <c r="J306" s="2"/>
      <c r="K306" s="2"/>
      <c r="L306" s="2"/>
      <c r="M306" s="2"/>
      <c r="N306" s="2"/>
      <c r="O306" s="2"/>
      <c r="P306" s="2"/>
      <c r="Q306" s="2"/>
      <c r="R306" s="2"/>
      <c r="S306" s="2"/>
      <c r="T306" s="2"/>
      <c r="U306" s="2"/>
      <c r="V306" s="2"/>
      <c r="W306" s="2"/>
      <c r="X306" s="2"/>
    </row>
    <row r="307" spans="1:24" ht="13.5" customHeight="1">
      <c r="A307" s="2"/>
      <c r="B307" s="2"/>
      <c r="C307" s="50"/>
      <c r="D307" s="29"/>
      <c r="E307" s="29"/>
      <c r="F307" s="94"/>
      <c r="G307" s="94"/>
      <c r="H307" s="2"/>
      <c r="I307" s="2"/>
      <c r="J307" s="2"/>
      <c r="K307" s="2"/>
      <c r="L307" s="2"/>
      <c r="M307" s="2"/>
      <c r="N307" s="2"/>
      <c r="O307" s="2"/>
      <c r="P307" s="2"/>
      <c r="Q307" s="2"/>
      <c r="R307" s="2"/>
      <c r="S307" s="2"/>
      <c r="T307" s="2"/>
      <c r="U307" s="2"/>
      <c r="V307" s="2"/>
      <c r="W307" s="2"/>
      <c r="X307" s="2"/>
    </row>
    <row r="308" spans="1:24" ht="13.5" customHeight="1">
      <c r="A308" s="2"/>
      <c r="B308" s="2"/>
      <c r="C308" s="50"/>
      <c r="D308" s="29"/>
      <c r="E308" s="29"/>
      <c r="F308" s="94"/>
      <c r="G308" s="94"/>
      <c r="H308" s="2"/>
      <c r="I308" s="2"/>
      <c r="J308" s="2"/>
      <c r="K308" s="2"/>
      <c r="L308" s="2"/>
      <c r="M308" s="2"/>
      <c r="N308" s="2"/>
      <c r="O308" s="2"/>
      <c r="P308" s="2"/>
      <c r="Q308" s="2"/>
      <c r="R308" s="2"/>
      <c r="S308" s="2"/>
      <c r="T308" s="2"/>
      <c r="U308" s="2"/>
      <c r="V308" s="2"/>
      <c r="W308" s="2"/>
      <c r="X308" s="2"/>
    </row>
    <row r="309" spans="1:24" ht="13.5" customHeight="1">
      <c r="A309" s="2"/>
      <c r="B309" s="2"/>
      <c r="C309" s="50"/>
      <c r="D309" s="29"/>
      <c r="E309" s="29"/>
      <c r="F309" s="94"/>
      <c r="G309" s="94"/>
      <c r="H309" s="2"/>
      <c r="I309" s="2"/>
      <c r="J309" s="2"/>
      <c r="K309" s="2"/>
      <c r="L309" s="2"/>
      <c r="M309" s="2"/>
      <c r="N309" s="2"/>
      <c r="O309" s="2"/>
      <c r="P309" s="2"/>
      <c r="Q309" s="2"/>
      <c r="R309" s="2"/>
      <c r="S309" s="2"/>
      <c r="T309" s="2"/>
      <c r="U309" s="2"/>
      <c r="V309" s="2"/>
      <c r="W309" s="2"/>
      <c r="X309" s="2"/>
    </row>
    <row r="310" spans="1:24" ht="13.5" customHeight="1">
      <c r="A310" s="2"/>
      <c r="B310" s="2"/>
      <c r="C310" s="50"/>
      <c r="D310" s="29"/>
      <c r="E310" s="29"/>
      <c r="F310" s="94"/>
      <c r="G310" s="94"/>
      <c r="H310" s="2"/>
      <c r="I310" s="2"/>
      <c r="J310" s="2"/>
      <c r="K310" s="2"/>
      <c r="L310" s="2"/>
      <c r="M310" s="2"/>
      <c r="N310" s="2"/>
      <c r="O310" s="2"/>
      <c r="P310" s="2"/>
      <c r="Q310" s="2"/>
      <c r="R310" s="2"/>
      <c r="S310" s="2"/>
      <c r="T310" s="2"/>
      <c r="U310" s="2"/>
      <c r="V310" s="2"/>
      <c r="W310" s="2"/>
      <c r="X310" s="2"/>
    </row>
    <row r="311" spans="1:24" ht="13.5" customHeight="1">
      <c r="A311" s="2"/>
      <c r="B311" s="2"/>
      <c r="C311" s="50"/>
      <c r="D311" s="29"/>
      <c r="E311" s="29"/>
      <c r="F311" s="94"/>
      <c r="G311" s="94"/>
      <c r="H311" s="2"/>
      <c r="I311" s="2"/>
      <c r="J311" s="2"/>
      <c r="K311" s="2"/>
      <c r="L311" s="2"/>
      <c r="M311" s="2"/>
      <c r="N311" s="2"/>
      <c r="O311" s="2"/>
      <c r="P311" s="2"/>
      <c r="Q311" s="2"/>
      <c r="R311" s="2"/>
      <c r="S311" s="2"/>
      <c r="T311" s="2"/>
      <c r="U311" s="2"/>
      <c r="V311" s="2"/>
      <c r="W311" s="2"/>
      <c r="X311" s="2"/>
    </row>
    <row r="312" spans="1:24" ht="13.5" customHeight="1">
      <c r="A312" s="2"/>
      <c r="B312" s="2"/>
      <c r="C312" s="50"/>
      <c r="D312" s="29"/>
      <c r="E312" s="29"/>
      <c r="F312" s="94"/>
      <c r="G312" s="94"/>
      <c r="H312" s="2"/>
      <c r="I312" s="2"/>
      <c r="J312" s="2"/>
      <c r="K312" s="2"/>
      <c r="L312" s="2"/>
      <c r="M312" s="2"/>
      <c r="N312" s="2"/>
      <c r="O312" s="2"/>
      <c r="P312" s="2"/>
      <c r="Q312" s="2"/>
      <c r="R312" s="2"/>
      <c r="S312" s="2"/>
      <c r="T312" s="2"/>
      <c r="U312" s="2"/>
      <c r="V312" s="2"/>
      <c r="W312" s="2"/>
      <c r="X312" s="2"/>
    </row>
    <row r="313" spans="1:24" ht="13.5" customHeight="1">
      <c r="A313" s="2"/>
      <c r="B313" s="2"/>
      <c r="C313" s="50"/>
      <c r="D313" s="29"/>
      <c r="E313" s="29"/>
      <c r="F313" s="94"/>
      <c r="G313" s="94"/>
      <c r="H313" s="2"/>
      <c r="I313" s="2"/>
      <c r="J313" s="2"/>
      <c r="K313" s="2"/>
      <c r="L313" s="2"/>
      <c r="M313" s="2"/>
      <c r="N313" s="2"/>
      <c r="O313" s="2"/>
      <c r="P313" s="2"/>
      <c r="Q313" s="2"/>
      <c r="R313" s="2"/>
      <c r="S313" s="2"/>
      <c r="T313" s="2"/>
      <c r="U313" s="2"/>
      <c r="V313" s="2"/>
      <c r="W313" s="2"/>
      <c r="X313" s="2"/>
    </row>
    <row r="314" spans="1:24" ht="13.5" customHeight="1">
      <c r="A314" s="2"/>
      <c r="B314" s="2"/>
      <c r="C314" s="50"/>
      <c r="D314" s="29"/>
      <c r="E314" s="29"/>
      <c r="F314" s="94"/>
      <c r="G314" s="94"/>
      <c r="H314" s="2"/>
      <c r="I314" s="2"/>
      <c r="J314" s="2"/>
      <c r="K314" s="2"/>
      <c r="L314" s="2"/>
      <c r="M314" s="2"/>
      <c r="N314" s="2"/>
      <c r="O314" s="2"/>
      <c r="P314" s="2"/>
      <c r="Q314" s="2"/>
      <c r="R314" s="2"/>
      <c r="S314" s="2"/>
      <c r="T314" s="2"/>
      <c r="U314" s="2"/>
      <c r="V314" s="2"/>
      <c r="W314" s="2"/>
      <c r="X314" s="2"/>
    </row>
    <row r="315" spans="1:24" ht="13.5" customHeight="1">
      <c r="A315" s="2"/>
      <c r="B315" s="2"/>
      <c r="C315" s="50"/>
      <c r="D315" s="29"/>
      <c r="E315" s="29"/>
      <c r="F315" s="94"/>
      <c r="G315" s="94"/>
      <c r="H315" s="2"/>
      <c r="I315" s="2"/>
      <c r="J315" s="2"/>
      <c r="K315" s="2"/>
      <c r="L315" s="2"/>
      <c r="M315" s="2"/>
      <c r="N315" s="2"/>
      <c r="O315" s="2"/>
      <c r="P315" s="2"/>
      <c r="Q315" s="2"/>
      <c r="R315" s="2"/>
      <c r="S315" s="2"/>
      <c r="T315" s="2"/>
      <c r="U315" s="2"/>
      <c r="V315" s="2"/>
      <c r="W315" s="2"/>
      <c r="X315" s="2"/>
    </row>
    <row r="316" spans="1:24" ht="13.5" customHeight="1">
      <c r="A316" s="2"/>
      <c r="B316" s="2"/>
      <c r="C316" s="50"/>
      <c r="D316" s="29"/>
      <c r="E316" s="29"/>
      <c r="F316" s="94"/>
      <c r="G316" s="94"/>
      <c r="H316" s="2"/>
      <c r="I316" s="2"/>
      <c r="J316" s="2"/>
      <c r="K316" s="2"/>
      <c r="L316" s="2"/>
      <c r="M316" s="2"/>
      <c r="N316" s="2"/>
      <c r="O316" s="2"/>
      <c r="P316" s="2"/>
      <c r="Q316" s="2"/>
      <c r="R316" s="2"/>
      <c r="S316" s="2"/>
      <c r="T316" s="2"/>
      <c r="U316" s="2"/>
      <c r="V316" s="2"/>
      <c r="W316" s="2"/>
      <c r="X316" s="2"/>
    </row>
    <row r="317" spans="1:24" ht="13.5" customHeight="1">
      <c r="A317" s="2"/>
      <c r="B317" s="2"/>
      <c r="C317" s="50"/>
      <c r="D317" s="29"/>
      <c r="E317" s="29"/>
      <c r="F317" s="94"/>
      <c r="G317" s="94"/>
      <c r="H317" s="2"/>
      <c r="I317" s="2"/>
      <c r="J317" s="2"/>
      <c r="K317" s="2"/>
      <c r="L317" s="2"/>
      <c r="M317" s="2"/>
      <c r="N317" s="2"/>
      <c r="O317" s="2"/>
      <c r="P317" s="2"/>
      <c r="Q317" s="2"/>
      <c r="R317" s="2"/>
      <c r="S317" s="2"/>
      <c r="T317" s="2"/>
      <c r="U317" s="2"/>
      <c r="V317" s="2"/>
      <c r="W317" s="2"/>
      <c r="X317" s="2"/>
    </row>
    <row r="318" spans="1:24" ht="13.5" customHeight="1">
      <c r="A318" s="2"/>
      <c r="B318" s="2"/>
      <c r="C318" s="50"/>
      <c r="D318" s="29"/>
      <c r="E318" s="29"/>
      <c r="F318" s="94"/>
      <c r="G318" s="94"/>
      <c r="H318" s="2"/>
      <c r="I318" s="2"/>
      <c r="J318" s="2"/>
      <c r="K318" s="2"/>
      <c r="L318" s="2"/>
      <c r="M318" s="2"/>
      <c r="N318" s="2"/>
      <c r="O318" s="2"/>
      <c r="P318" s="2"/>
      <c r="Q318" s="2"/>
      <c r="R318" s="2"/>
      <c r="S318" s="2"/>
      <c r="T318" s="2"/>
      <c r="U318" s="2"/>
      <c r="V318" s="2"/>
      <c r="W318" s="2"/>
      <c r="X318" s="2"/>
    </row>
    <row r="319" spans="1:24" ht="13.5" customHeight="1">
      <c r="A319" s="2"/>
      <c r="B319" s="2"/>
      <c r="C319" s="50"/>
      <c r="D319" s="29"/>
      <c r="E319" s="29"/>
      <c r="F319" s="94"/>
      <c r="G319" s="94"/>
      <c r="H319" s="2"/>
      <c r="I319" s="2"/>
      <c r="J319" s="2"/>
      <c r="K319" s="2"/>
      <c r="L319" s="2"/>
      <c r="M319" s="2"/>
      <c r="N319" s="2"/>
      <c r="O319" s="2"/>
      <c r="P319" s="2"/>
      <c r="Q319" s="2"/>
      <c r="R319" s="2"/>
      <c r="S319" s="2"/>
      <c r="T319" s="2"/>
      <c r="U319" s="2"/>
      <c r="V319" s="2"/>
      <c r="W319" s="2"/>
      <c r="X319" s="2"/>
    </row>
    <row r="320" spans="1:24" ht="13.5" customHeight="1">
      <c r="A320" s="2"/>
      <c r="B320" s="2"/>
      <c r="C320" s="50"/>
      <c r="D320" s="29"/>
      <c r="E320" s="29"/>
      <c r="F320" s="94"/>
      <c r="G320" s="94"/>
      <c r="H320" s="2"/>
      <c r="I320" s="2"/>
      <c r="J320" s="2"/>
      <c r="K320" s="2"/>
      <c r="L320" s="2"/>
      <c r="M320" s="2"/>
      <c r="N320" s="2"/>
      <c r="O320" s="2"/>
      <c r="P320" s="2"/>
      <c r="Q320" s="2"/>
      <c r="R320" s="2"/>
      <c r="S320" s="2"/>
      <c r="T320" s="2"/>
      <c r="U320" s="2"/>
      <c r="V320" s="2"/>
      <c r="W320" s="2"/>
      <c r="X320" s="2"/>
    </row>
    <row r="321" spans="1:24" ht="13.5" customHeight="1">
      <c r="A321" s="2"/>
      <c r="B321" s="2"/>
      <c r="C321" s="50"/>
      <c r="D321" s="29"/>
      <c r="E321" s="29"/>
      <c r="F321" s="94"/>
      <c r="G321" s="94"/>
      <c r="H321" s="2"/>
      <c r="I321" s="2"/>
      <c r="J321" s="2"/>
      <c r="K321" s="2"/>
      <c r="L321" s="2"/>
      <c r="M321" s="2"/>
      <c r="N321" s="2"/>
      <c r="O321" s="2"/>
      <c r="P321" s="2"/>
      <c r="Q321" s="2"/>
      <c r="R321" s="2"/>
      <c r="S321" s="2"/>
      <c r="T321" s="2"/>
      <c r="U321" s="2"/>
      <c r="V321" s="2"/>
      <c r="W321" s="2"/>
      <c r="X321" s="2"/>
    </row>
    <row r="322" spans="1:24" ht="13.5" customHeight="1">
      <c r="A322" s="2"/>
      <c r="B322" s="2"/>
      <c r="C322" s="50"/>
      <c r="D322" s="29"/>
      <c r="E322" s="29"/>
      <c r="F322" s="94"/>
      <c r="G322" s="94"/>
      <c r="H322" s="2"/>
      <c r="I322" s="2"/>
      <c r="J322" s="2"/>
      <c r="K322" s="2"/>
      <c r="L322" s="2"/>
      <c r="M322" s="2"/>
      <c r="N322" s="2"/>
      <c r="O322" s="2"/>
      <c r="P322" s="2"/>
      <c r="Q322" s="2"/>
      <c r="R322" s="2"/>
      <c r="S322" s="2"/>
      <c r="T322" s="2"/>
      <c r="U322" s="2"/>
      <c r="V322" s="2"/>
      <c r="W322" s="2"/>
      <c r="X322" s="2"/>
    </row>
    <row r="323" spans="1:24" ht="13.5" customHeight="1">
      <c r="A323" s="2"/>
      <c r="B323" s="2"/>
      <c r="C323" s="50"/>
      <c r="D323" s="29"/>
      <c r="E323" s="29"/>
      <c r="F323" s="94"/>
      <c r="G323" s="94"/>
      <c r="H323" s="2"/>
      <c r="I323" s="2"/>
      <c r="J323" s="2"/>
      <c r="K323" s="2"/>
      <c r="L323" s="2"/>
      <c r="M323" s="2"/>
      <c r="N323" s="2"/>
      <c r="O323" s="2"/>
      <c r="P323" s="2"/>
      <c r="Q323" s="2"/>
      <c r="R323" s="2"/>
      <c r="S323" s="2"/>
      <c r="T323" s="2"/>
      <c r="U323" s="2"/>
      <c r="V323" s="2"/>
      <c r="W323" s="2"/>
      <c r="X323" s="2"/>
    </row>
    <row r="324" spans="1:24" ht="13.5" customHeight="1">
      <c r="A324" s="2"/>
      <c r="B324" s="2"/>
      <c r="C324" s="50"/>
      <c r="D324" s="29"/>
      <c r="E324" s="29"/>
      <c r="F324" s="94"/>
      <c r="G324" s="94"/>
      <c r="H324" s="2"/>
      <c r="I324" s="2"/>
      <c r="J324" s="2"/>
      <c r="K324" s="2"/>
      <c r="L324" s="2"/>
      <c r="M324" s="2"/>
      <c r="N324" s="2"/>
      <c r="O324" s="2"/>
      <c r="P324" s="2"/>
      <c r="Q324" s="2"/>
      <c r="R324" s="2"/>
      <c r="S324" s="2"/>
      <c r="T324" s="2"/>
      <c r="U324" s="2"/>
      <c r="V324" s="2"/>
      <c r="W324" s="2"/>
      <c r="X324" s="2"/>
    </row>
    <row r="325" spans="1:24" ht="13.5" customHeight="1">
      <c r="A325" s="2"/>
      <c r="B325" s="2"/>
      <c r="C325" s="50"/>
      <c r="D325" s="2"/>
      <c r="E325" s="2"/>
      <c r="F325" s="50"/>
      <c r="G325" s="50"/>
      <c r="H325" s="2"/>
      <c r="I325" s="2"/>
      <c r="J325" s="2"/>
      <c r="K325" s="2"/>
      <c r="L325" s="2"/>
      <c r="M325" s="2"/>
      <c r="N325" s="2"/>
      <c r="O325" s="2"/>
      <c r="P325" s="2"/>
      <c r="Q325" s="2"/>
      <c r="R325" s="2"/>
      <c r="S325" s="2"/>
      <c r="T325" s="2"/>
      <c r="U325" s="2"/>
      <c r="V325" s="2"/>
      <c r="W325" s="2"/>
      <c r="X325" s="2"/>
    </row>
    <row r="326" spans="1:24" ht="13.5" customHeight="1">
      <c r="A326" s="2"/>
      <c r="B326" s="2"/>
      <c r="C326" s="50"/>
      <c r="D326" s="2"/>
      <c r="E326" s="2"/>
      <c r="F326" s="50"/>
      <c r="G326" s="50"/>
      <c r="H326" s="2"/>
      <c r="I326" s="2"/>
      <c r="J326" s="2"/>
      <c r="K326" s="2"/>
      <c r="L326" s="2"/>
      <c r="M326" s="2"/>
      <c r="N326" s="2"/>
      <c r="O326" s="2"/>
      <c r="P326" s="2"/>
      <c r="Q326" s="2"/>
      <c r="R326" s="2"/>
      <c r="S326" s="2"/>
      <c r="T326" s="2"/>
      <c r="U326" s="2"/>
      <c r="V326" s="2"/>
      <c r="W326" s="2"/>
      <c r="X326" s="2"/>
    </row>
    <row r="327" spans="1:24" ht="13.5" customHeight="1">
      <c r="A327" s="2"/>
      <c r="B327" s="2"/>
      <c r="C327" s="50"/>
      <c r="D327" s="2"/>
      <c r="E327" s="2"/>
      <c r="F327" s="50"/>
      <c r="G327" s="50"/>
      <c r="H327" s="2"/>
      <c r="I327" s="2"/>
      <c r="J327" s="2"/>
      <c r="K327" s="2"/>
      <c r="L327" s="2"/>
      <c r="M327" s="2"/>
      <c r="N327" s="2"/>
      <c r="O327" s="2"/>
      <c r="P327" s="2"/>
      <c r="Q327" s="2"/>
      <c r="R327" s="2"/>
      <c r="S327" s="2"/>
      <c r="T327" s="2"/>
      <c r="U327" s="2"/>
      <c r="V327" s="2"/>
      <c r="W327" s="2"/>
      <c r="X327" s="2"/>
    </row>
    <row r="328" spans="1:24" ht="13.5" customHeight="1">
      <c r="A328" s="2"/>
      <c r="B328" s="2"/>
      <c r="C328" s="50"/>
      <c r="D328" s="2"/>
      <c r="E328" s="2"/>
      <c r="F328" s="50"/>
      <c r="G328" s="50"/>
      <c r="H328" s="2"/>
      <c r="I328" s="2"/>
      <c r="J328" s="2"/>
      <c r="K328" s="2"/>
      <c r="L328" s="2"/>
      <c r="M328" s="2"/>
      <c r="N328" s="2"/>
      <c r="O328" s="2"/>
      <c r="P328" s="2"/>
      <c r="Q328" s="2"/>
      <c r="R328" s="2"/>
      <c r="S328" s="2"/>
      <c r="T328" s="2"/>
      <c r="U328" s="2"/>
      <c r="V328" s="2"/>
      <c r="W328" s="2"/>
      <c r="X328" s="2"/>
    </row>
    <row r="329" spans="1:24" ht="13.5" customHeight="1">
      <c r="A329" s="2"/>
      <c r="B329" s="2"/>
      <c r="C329" s="50"/>
      <c r="D329" s="2"/>
      <c r="E329" s="2"/>
      <c r="F329" s="50"/>
      <c r="G329" s="50"/>
      <c r="H329" s="2"/>
      <c r="I329" s="2"/>
      <c r="J329" s="2"/>
      <c r="K329" s="2"/>
      <c r="L329" s="2"/>
      <c r="M329" s="2"/>
      <c r="N329" s="2"/>
      <c r="O329" s="2"/>
      <c r="P329" s="2"/>
      <c r="Q329" s="2"/>
      <c r="R329" s="2"/>
      <c r="S329" s="2"/>
      <c r="T329" s="2"/>
      <c r="U329" s="2"/>
      <c r="V329" s="2"/>
      <c r="W329" s="2"/>
      <c r="X329" s="2"/>
    </row>
    <row r="330" spans="1:24" ht="13.5" customHeight="1">
      <c r="A330" s="2"/>
      <c r="B330" s="2"/>
      <c r="C330" s="50"/>
      <c r="D330" s="2"/>
      <c r="E330" s="2"/>
      <c r="F330" s="50"/>
      <c r="G330" s="50"/>
      <c r="H330" s="2"/>
      <c r="I330" s="2"/>
      <c r="J330" s="2"/>
      <c r="K330" s="2"/>
      <c r="L330" s="2"/>
      <c r="M330" s="2"/>
      <c r="N330" s="2"/>
      <c r="O330" s="2"/>
      <c r="P330" s="2"/>
      <c r="Q330" s="2"/>
      <c r="R330" s="2"/>
      <c r="S330" s="2"/>
      <c r="T330" s="2"/>
      <c r="U330" s="2"/>
      <c r="V330" s="2"/>
      <c r="W330" s="2"/>
      <c r="X330" s="2"/>
    </row>
    <row r="331" spans="1:24" ht="13.5" customHeight="1">
      <c r="A331" s="2"/>
      <c r="B331" s="2"/>
      <c r="C331" s="50"/>
      <c r="D331" s="2"/>
      <c r="E331" s="2"/>
      <c r="F331" s="50"/>
      <c r="G331" s="50"/>
      <c r="H331" s="2"/>
      <c r="I331" s="2"/>
      <c r="J331" s="2"/>
      <c r="K331" s="2"/>
      <c r="L331" s="2"/>
      <c r="M331" s="2"/>
      <c r="N331" s="2"/>
      <c r="O331" s="2"/>
      <c r="P331" s="2"/>
      <c r="Q331" s="2"/>
      <c r="R331" s="2"/>
      <c r="S331" s="2"/>
      <c r="T331" s="2"/>
      <c r="U331" s="2"/>
      <c r="V331" s="2"/>
      <c r="W331" s="2"/>
      <c r="X331" s="2"/>
    </row>
    <row r="332" spans="1:24" ht="13.5" customHeight="1">
      <c r="A332" s="2"/>
      <c r="B332" s="2"/>
      <c r="C332" s="50"/>
      <c r="D332" s="2"/>
      <c r="E332" s="2"/>
      <c r="F332" s="50"/>
      <c r="G332" s="50"/>
      <c r="H332" s="2"/>
      <c r="I332" s="2"/>
      <c r="J332" s="2"/>
      <c r="K332" s="2"/>
      <c r="L332" s="2"/>
      <c r="M332" s="2"/>
      <c r="N332" s="2"/>
      <c r="O332" s="2"/>
      <c r="P332" s="2"/>
      <c r="Q332" s="2"/>
      <c r="R332" s="2"/>
      <c r="S332" s="2"/>
      <c r="T332" s="2"/>
      <c r="U332" s="2"/>
      <c r="V332" s="2"/>
      <c r="W332" s="2"/>
      <c r="X332" s="2"/>
    </row>
    <row r="333" spans="1:24" ht="13.5" customHeight="1">
      <c r="A333" s="2"/>
      <c r="B333" s="2"/>
      <c r="C333" s="50"/>
      <c r="D333" s="2"/>
      <c r="E333" s="2"/>
      <c r="F333" s="50"/>
      <c r="G333" s="50"/>
      <c r="H333" s="2"/>
      <c r="I333" s="2"/>
      <c r="J333" s="2"/>
      <c r="K333" s="2"/>
      <c r="L333" s="2"/>
      <c r="M333" s="2"/>
      <c r="N333" s="2"/>
      <c r="O333" s="2"/>
      <c r="P333" s="2"/>
      <c r="Q333" s="2"/>
      <c r="R333" s="2"/>
      <c r="S333" s="2"/>
      <c r="T333" s="2"/>
      <c r="U333" s="2"/>
      <c r="V333" s="2"/>
      <c r="W333" s="2"/>
      <c r="X333" s="2"/>
    </row>
    <row r="334" spans="1:24" ht="13.5" customHeight="1">
      <c r="A334" s="2"/>
      <c r="B334" s="2"/>
      <c r="C334" s="50"/>
      <c r="D334" s="2"/>
      <c r="E334" s="2"/>
      <c r="F334" s="50"/>
      <c r="G334" s="50"/>
      <c r="H334" s="2"/>
      <c r="I334" s="2"/>
      <c r="J334" s="2"/>
      <c r="K334" s="2"/>
      <c r="L334" s="2"/>
      <c r="M334" s="2"/>
      <c r="N334" s="2"/>
      <c r="O334" s="2"/>
      <c r="P334" s="2"/>
      <c r="Q334" s="2"/>
      <c r="R334" s="2"/>
      <c r="S334" s="2"/>
      <c r="T334" s="2"/>
      <c r="U334" s="2"/>
      <c r="V334" s="2"/>
      <c r="W334" s="2"/>
      <c r="X334" s="2"/>
    </row>
    <row r="335" spans="1:24" ht="13.5" customHeight="1">
      <c r="A335" s="2"/>
      <c r="B335" s="2"/>
      <c r="C335" s="50"/>
      <c r="D335" s="2"/>
      <c r="E335" s="2"/>
      <c r="F335" s="50"/>
      <c r="G335" s="50"/>
      <c r="H335" s="2"/>
      <c r="I335" s="2"/>
      <c r="J335" s="2"/>
      <c r="K335" s="2"/>
      <c r="L335" s="2"/>
      <c r="M335" s="2"/>
      <c r="N335" s="2"/>
      <c r="O335" s="2"/>
      <c r="P335" s="2"/>
      <c r="Q335" s="2"/>
      <c r="R335" s="2"/>
      <c r="S335" s="2"/>
      <c r="T335" s="2"/>
      <c r="U335" s="2"/>
      <c r="V335" s="2"/>
      <c r="W335" s="2"/>
      <c r="X335" s="2"/>
    </row>
    <row r="336" spans="1:24" ht="13.5" customHeight="1">
      <c r="A336" s="2"/>
      <c r="B336" s="2"/>
      <c r="C336" s="50"/>
      <c r="D336" s="2"/>
      <c r="E336" s="2"/>
      <c r="F336" s="50"/>
      <c r="G336" s="50"/>
      <c r="H336" s="2"/>
      <c r="I336" s="2"/>
      <c r="J336" s="2"/>
      <c r="K336" s="2"/>
      <c r="L336" s="2"/>
      <c r="M336" s="2"/>
      <c r="N336" s="2"/>
      <c r="O336" s="2"/>
      <c r="P336" s="2"/>
      <c r="Q336" s="2"/>
      <c r="R336" s="2"/>
      <c r="S336" s="2"/>
      <c r="T336" s="2"/>
      <c r="U336" s="2"/>
      <c r="V336" s="2"/>
      <c r="W336" s="2"/>
      <c r="X336" s="2"/>
    </row>
    <row r="337" spans="1:24" ht="13.5" customHeight="1">
      <c r="A337" s="2"/>
      <c r="B337" s="2"/>
      <c r="C337" s="50"/>
      <c r="D337" s="2"/>
      <c r="E337" s="2"/>
      <c r="F337" s="50"/>
      <c r="G337" s="50"/>
      <c r="H337" s="2"/>
      <c r="I337" s="2"/>
      <c r="J337" s="2"/>
      <c r="K337" s="2"/>
      <c r="L337" s="2"/>
      <c r="M337" s="2"/>
      <c r="N337" s="2"/>
      <c r="O337" s="2"/>
      <c r="P337" s="2"/>
      <c r="Q337" s="2"/>
      <c r="R337" s="2"/>
      <c r="S337" s="2"/>
      <c r="T337" s="2"/>
      <c r="U337" s="2"/>
      <c r="V337" s="2"/>
      <c r="W337" s="2"/>
      <c r="X337" s="2"/>
    </row>
    <row r="338" spans="1:24" ht="13.5" customHeight="1">
      <c r="A338" s="2"/>
      <c r="B338" s="2"/>
      <c r="C338" s="50"/>
      <c r="D338" s="2"/>
      <c r="E338" s="2"/>
      <c r="F338" s="50"/>
      <c r="G338" s="50"/>
      <c r="H338" s="2"/>
      <c r="I338" s="2"/>
      <c r="J338" s="2"/>
      <c r="K338" s="2"/>
      <c r="L338" s="2"/>
      <c r="M338" s="2"/>
      <c r="N338" s="2"/>
      <c r="O338" s="2"/>
      <c r="P338" s="2"/>
      <c r="Q338" s="2"/>
      <c r="R338" s="2"/>
      <c r="S338" s="2"/>
      <c r="T338" s="2"/>
      <c r="U338" s="2"/>
      <c r="V338" s="2"/>
      <c r="W338" s="2"/>
      <c r="X338" s="2"/>
    </row>
    <row r="339" spans="1:24" ht="13.5" customHeight="1">
      <c r="A339" s="2"/>
      <c r="B339" s="2"/>
      <c r="C339" s="50"/>
      <c r="D339" s="2"/>
      <c r="E339" s="2"/>
      <c r="F339" s="50"/>
      <c r="G339" s="50"/>
      <c r="H339" s="2"/>
      <c r="I339" s="2"/>
      <c r="J339" s="2"/>
      <c r="K339" s="2"/>
      <c r="L339" s="2"/>
      <c r="M339" s="2"/>
      <c r="N339" s="2"/>
      <c r="O339" s="2"/>
      <c r="P339" s="2"/>
      <c r="Q339" s="2"/>
      <c r="R339" s="2"/>
      <c r="S339" s="2"/>
      <c r="T339" s="2"/>
      <c r="U339" s="2"/>
      <c r="V339" s="2"/>
      <c r="W339" s="2"/>
      <c r="X339" s="2"/>
    </row>
    <row r="340" spans="1:24" ht="13.5" customHeight="1">
      <c r="A340" s="2"/>
      <c r="B340" s="2"/>
      <c r="C340" s="50"/>
      <c r="D340" s="2"/>
      <c r="E340" s="2"/>
      <c r="F340" s="50"/>
      <c r="G340" s="50"/>
      <c r="H340" s="2"/>
      <c r="I340" s="2"/>
      <c r="J340" s="2"/>
      <c r="K340" s="2"/>
      <c r="L340" s="2"/>
      <c r="M340" s="2"/>
      <c r="N340" s="2"/>
      <c r="O340" s="2"/>
      <c r="P340" s="2"/>
      <c r="Q340" s="2"/>
      <c r="R340" s="2"/>
      <c r="S340" s="2"/>
      <c r="T340" s="2"/>
      <c r="U340" s="2"/>
      <c r="V340" s="2"/>
      <c r="W340" s="2"/>
      <c r="X340" s="2"/>
    </row>
    <row r="341" spans="1:24" ht="13.5" customHeight="1">
      <c r="A341" s="2"/>
      <c r="B341" s="2"/>
      <c r="C341" s="50"/>
      <c r="D341" s="2"/>
      <c r="E341" s="2"/>
      <c r="F341" s="50"/>
      <c r="G341" s="50"/>
      <c r="H341" s="2"/>
      <c r="I341" s="2"/>
      <c r="J341" s="2"/>
      <c r="K341" s="2"/>
      <c r="L341" s="2"/>
      <c r="M341" s="2"/>
      <c r="N341" s="2"/>
      <c r="O341" s="2"/>
      <c r="P341" s="2"/>
      <c r="Q341" s="2"/>
      <c r="R341" s="2"/>
      <c r="S341" s="2"/>
      <c r="T341" s="2"/>
      <c r="U341" s="2"/>
      <c r="V341" s="2"/>
      <c r="W341" s="2"/>
      <c r="X341" s="2"/>
    </row>
    <row r="342" spans="1:24" ht="13.5" customHeight="1">
      <c r="A342" s="2"/>
      <c r="B342" s="2"/>
      <c r="C342" s="50"/>
      <c r="D342" s="2"/>
      <c r="E342" s="2"/>
      <c r="F342" s="50"/>
      <c r="G342" s="50"/>
      <c r="H342" s="2"/>
      <c r="I342" s="2"/>
      <c r="J342" s="2"/>
      <c r="K342" s="2"/>
      <c r="L342" s="2"/>
      <c r="M342" s="2"/>
      <c r="N342" s="2"/>
      <c r="O342" s="2"/>
      <c r="P342" s="2"/>
      <c r="Q342" s="2"/>
      <c r="R342" s="2"/>
      <c r="S342" s="2"/>
      <c r="T342" s="2"/>
      <c r="U342" s="2"/>
      <c r="V342" s="2"/>
      <c r="W342" s="2"/>
      <c r="X342" s="2"/>
    </row>
    <row r="343" spans="1:24" ht="13.5" customHeight="1">
      <c r="A343" s="2"/>
      <c r="B343" s="2"/>
      <c r="C343" s="50"/>
      <c r="D343" s="2"/>
      <c r="E343" s="2"/>
      <c r="F343" s="50"/>
      <c r="G343" s="50"/>
      <c r="H343" s="2"/>
      <c r="I343" s="2"/>
      <c r="J343" s="2"/>
      <c r="K343" s="2"/>
      <c r="L343" s="2"/>
      <c r="M343" s="2"/>
      <c r="N343" s="2"/>
      <c r="O343" s="2"/>
      <c r="P343" s="2"/>
      <c r="Q343" s="2"/>
      <c r="R343" s="2"/>
      <c r="S343" s="2"/>
      <c r="T343" s="2"/>
      <c r="U343" s="2"/>
      <c r="V343" s="2"/>
      <c r="W343" s="2"/>
      <c r="X343" s="2"/>
    </row>
    <row r="344" spans="1:24" ht="13.5" customHeight="1">
      <c r="A344" s="2"/>
      <c r="B344" s="2"/>
      <c r="C344" s="50"/>
      <c r="D344" s="2"/>
      <c r="E344" s="2"/>
      <c r="F344" s="50"/>
      <c r="G344" s="50"/>
      <c r="H344" s="2"/>
      <c r="I344" s="2"/>
      <c r="J344" s="2"/>
      <c r="K344" s="2"/>
      <c r="L344" s="2"/>
      <c r="M344" s="2"/>
      <c r="N344" s="2"/>
      <c r="O344" s="2"/>
      <c r="P344" s="2"/>
      <c r="Q344" s="2"/>
      <c r="R344" s="2"/>
      <c r="S344" s="2"/>
      <c r="T344" s="2"/>
      <c r="U344" s="2"/>
      <c r="V344" s="2"/>
      <c r="W344" s="2"/>
      <c r="X344" s="2"/>
    </row>
    <row r="345" spans="1:24" ht="13.5" customHeight="1">
      <c r="A345" s="2"/>
      <c r="B345" s="2"/>
      <c r="C345" s="50"/>
      <c r="D345" s="2"/>
      <c r="E345" s="2"/>
      <c r="F345" s="50"/>
      <c r="G345" s="50"/>
      <c r="H345" s="2"/>
      <c r="I345" s="2"/>
      <c r="J345" s="2"/>
      <c r="K345" s="2"/>
      <c r="L345" s="2"/>
      <c r="M345" s="2"/>
      <c r="N345" s="2"/>
      <c r="O345" s="2"/>
      <c r="P345" s="2"/>
      <c r="Q345" s="2"/>
      <c r="R345" s="2"/>
      <c r="S345" s="2"/>
      <c r="T345" s="2"/>
      <c r="U345" s="2"/>
      <c r="V345" s="2"/>
      <c r="W345" s="2"/>
      <c r="X345" s="2"/>
    </row>
    <row r="346" spans="1:24" ht="13.5" customHeight="1">
      <c r="A346" s="2"/>
      <c r="B346" s="2"/>
      <c r="C346" s="50"/>
      <c r="D346" s="2"/>
      <c r="E346" s="2"/>
      <c r="F346" s="50"/>
      <c r="G346" s="50"/>
      <c r="H346" s="2"/>
      <c r="I346" s="2"/>
      <c r="J346" s="2"/>
      <c r="K346" s="2"/>
      <c r="L346" s="2"/>
      <c r="M346" s="2"/>
      <c r="N346" s="2"/>
      <c r="O346" s="2"/>
      <c r="P346" s="2"/>
      <c r="Q346" s="2"/>
      <c r="R346" s="2"/>
      <c r="S346" s="2"/>
      <c r="T346" s="2"/>
      <c r="U346" s="2"/>
      <c r="V346" s="2"/>
      <c r="W346" s="2"/>
      <c r="X346" s="2"/>
    </row>
    <row r="347" spans="1:24" ht="13.5" customHeight="1">
      <c r="A347" s="2"/>
      <c r="B347" s="2"/>
      <c r="C347" s="50"/>
      <c r="D347" s="2"/>
      <c r="E347" s="2"/>
      <c r="F347" s="50"/>
      <c r="G347" s="50"/>
      <c r="H347" s="2"/>
      <c r="I347" s="2"/>
      <c r="J347" s="2"/>
      <c r="K347" s="2"/>
      <c r="L347" s="2"/>
      <c r="M347" s="2"/>
      <c r="N347" s="2"/>
      <c r="O347" s="2"/>
      <c r="P347" s="2"/>
      <c r="Q347" s="2"/>
      <c r="R347" s="2"/>
      <c r="S347" s="2"/>
      <c r="T347" s="2"/>
      <c r="U347" s="2"/>
      <c r="V347" s="2"/>
      <c r="W347" s="2"/>
      <c r="X347" s="2"/>
    </row>
    <row r="348" spans="1:24" ht="13.5" customHeight="1">
      <c r="A348" s="2"/>
      <c r="B348" s="2"/>
      <c r="C348" s="50"/>
      <c r="D348" s="2"/>
      <c r="E348" s="2"/>
      <c r="F348" s="50"/>
      <c r="G348" s="50"/>
      <c r="H348" s="2"/>
      <c r="I348" s="2"/>
      <c r="J348" s="2"/>
      <c r="K348" s="2"/>
      <c r="L348" s="2"/>
      <c r="M348" s="2"/>
      <c r="N348" s="2"/>
      <c r="O348" s="2"/>
      <c r="P348" s="2"/>
      <c r="Q348" s="2"/>
      <c r="R348" s="2"/>
      <c r="S348" s="2"/>
      <c r="T348" s="2"/>
      <c r="U348" s="2"/>
      <c r="V348" s="2"/>
      <c r="W348" s="2"/>
      <c r="X348" s="2"/>
    </row>
    <row r="349" spans="1:24" ht="13.5" customHeight="1">
      <c r="A349" s="2"/>
      <c r="B349" s="2"/>
      <c r="C349" s="50"/>
      <c r="D349" s="2"/>
      <c r="E349" s="2"/>
      <c r="F349" s="50"/>
      <c r="G349" s="50"/>
      <c r="H349" s="2"/>
      <c r="I349" s="2"/>
      <c r="J349" s="2"/>
      <c r="K349" s="2"/>
      <c r="L349" s="2"/>
      <c r="M349" s="2"/>
      <c r="N349" s="2"/>
      <c r="O349" s="2"/>
      <c r="P349" s="2"/>
      <c r="Q349" s="2"/>
      <c r="R349" s="2"/>
      <c r="S349" s="2"/>
      <c r="T349" s="2"/>
      <c r="U349" s="2"/>
      <c r="V349" s="2"/>
      <c r="W349" s="2"/>
      <c r="X349" s="2"/>
    </row>
    <row r="350" spans="1:24" ht="13.5" customHeight="1">
      <c r="A350" s="2"/>
      <c r="B350" s="2"/>
      <c r="C350" s="50"/>
      <c r="D350" s="2"/>
      <c r="E350" s="2"/>
      <c r="F350" s="50"/>
      <c r="G350" s="50"/>
      <c r="H350" s="2"/>
      <c r="I350" s="2"/>
      <c r="J350" s="2"/>
      <c r="K350" s="2"/>
      <c r="L350" s="2"/>
      <c r="M350" s="2"/>
      <c r="N350" s="2"/>
      <c r="O350" s="2"/>
      <c r="P350" s="2"/>
      <c r="Q350" s="2"/>
      <c r="R350" s="2"/>
      <c r="S350" s="2"/>
      <c r="T350" s="2"/>
      <c r="U350" s="2"/>
      <c r="V350" s="2"/>
      <c r="W350" s="2"/>
      <c r="X350" s="2"/>
    </row>
    <row r="351" spans="1:24" ht="13.5" customHeight="1">
      <c r="A351" s="2"/>
      <c r="B351" s="2"/>
      <c r="C351" s="50"/>
      <c r="D351" s="2"/>
      <c r="E351" s="2"/>
      <c r="F351" s="50"/>
      <c r="G351" s="50"/>
      <c r="H351" s="2"/>
      <c r="I351" s="2"/>
      <c r="J351" s="2"/>
      <c r="K351" s="2"/>
      <c r="L351" s="2"/>
      <c r="M351" s="2"/>
      <c r="N351" s="2"/>
      <c r="O351" s="2"/>
      <c r="P351" s="2"/>
      <c r="Q351" s="2"/>
      <c r="R351" s="2"/>
      <c r="S351" s="2"/>
      <c r="T351" s="2"/>
      <c r="U351" s="2"/>
      <c r="V351" s="2"/>
      <c r="W351" s="2"/>
      <c r="X351" s="2"/>
    </row>
    <row r="352" spans="1:24" ht="13.5" customHeight="1">
      <c r="A352" s="2"/>
      <c r="B352" s="2"/>
      <c r="C352" s="50"/>
      <c r="D352" s="2"/>
      <c r="E352" s="2"/>
      <c r="F352" s="50"/>
      <c r="G352" s="50"/>
      <c r="H352" s="2"/>
      <c r="I352" s="2"/>
      <c r="J352" s="2"/>
      <c r="K352" s="2"/>
      <c r="L352" s="2"/>
      <c r="M352" s="2"/>
      <c r="N352" s="2"/>
      <c r="O352" s="2"/>
      <c r="P352" s="2"/>
      <c r="Q352" s="2"/>
      <c r="R352" s="2"/>
      <c r="S352" s="2"/>
      <c r="T352" s="2"/>
      <c r="U352" s="2"/>
      <c r="V352" s="2"/>
      <c r="W352" s="2"/>
      <c r="X352" s="2"/>
    </row>
    <row r="353" spans="1:24" ht="13.5" customHeight="1">
      <c r="A353" s="2"/>
      <c r="B353" s="2"/>
      <c r="C353" s="50"/>
      <c r="D353" s="2"/>
      <c r="E353" s="2"/>
      <c r="F353" s="50"/>
      <c r="G353" s="50"/>
      <c r="H353" s="2"/>
      <c r="I353" s="2"/>
      <c r="J353" s="2"/>
      <c r="K353" s="2"/>
      <c r="L353" s="2"/>
      <c r="M353" s="2"/>
      <c r="N353" s="2"/>
      <c r="O353" s="2"/>
      <c r="P353" s="2"/>
      <c r="Q353" s="2"/>
      <c r="R353" s="2"/>
      <c r="S353" s="2"/>
      <c r="T353" s="2"/>
      <c r="U353" s="2"/>
      <c r="V353" s="2"/>
      <c r="W353" s="2"/>
      <c r="X353" s="2"/>
    </row>
    <row r="354" spans="1:24" ht="13.5" customHeight="1">
      <c r="A354" s="2"/>
      <c r="B354" s="2"/>
      <c r="C354" s="50"/>
      <c r="D354" s="2"/>
      <c r="E354" s="2"/>
      <c r="F354" s="50"/>
      <c r="G354" s="50"/>
      <c r="H354" s="2"/>
      <c r="I354" s="2"/>
      <c r="J354" s="2"/>
      <c r="K354" s="2"/>
      <c r="L354" s="2"/>
      <c r="M354" s="2"/>
      <c r="N354" s="2"/>
      <c r="O354" s="2"/>
      <c r="P354" s="2"/>
      <c r="Q354" s="2"/>
      <c r="R354" s="2"/>
      <c r="S354" s="2"/>
      <c r="T354" s="2"/>
      <c r="U354" s="2"/>
      <c r="V354" s="2"/>
      <c r="W354" s="2"/>
      <c r="X354" s="2"/>
    </row>
    <row r="355" spans="1:24" ht="13.5" customHeight="1">
      <c r="A355" s="2"/>
      <c r="B355" s="2"/>
      <c r="C355" s="50"/>
      <c r="D355" s="2"/>
      <c r="E355" s="2"/>
      <c r="F355" s="50"/>
      <c r="G355" s="50"/>
      <c r="H355" s="2"/>
      <c r="I355" s="2"/>
      <c r="J355" s="2"/>
      <c r="K355" s="2"/>
      <c r="L355" s="2"/>
      <c r="M355" s="2"/>
      <c r="N355" s="2"/>
      <c r="O355" s="2"/>
      <c r="P355" s="2"/>
      <c r="Q355" s="2"/>
      <c r="R355" s="2"/>
      <c r="S355" s="2"/>
      <c r="T355" s="2"/>
      <c r="U355" s="2"/>
      <c r="V355" s="2"/>
      <c r="W355" s="2"/>
      <c r="X355" s="2"/>
    </row>
    <row r="356" spans="1:24" ht="13.5" customHeight="1">
      <c r="A356" s="2"/>
      <c r="B356" s="2"/>
      <c r="C356" s="50"/>
      <c r="D356" s="2"/>
      <c r="E356" s="2"/>
      <c r="F356" s="50"/>
      <c r="G356" s="50"/>
      <c r="H356" s="2"/>
      <c r="I356" s="2"/>
      <c r="J356" s="2"/>
      <c r="K356" s="2"/>
      <c r="L356" s="2"/>
      <c r="M356" s="2"/>
      <c r="N356" s="2"/>
      <c r="O356" s="2"/>
      <c r="P356" s="2"/>
      <c r="Q356" s="2"/>
      <c r="R356" s="2"/>
      <c r="S356" s="2"/>
      <c r="T356" s="2"/>
      <c r="U356" s="2"/>
      <c r="V356" s="2"/>
      <c r="W356" s="2"/>
      <c r="X356" s="2"/>
    </row>
    <row r="357" spans="1:24" ht="13.5" customHeight="1">
      <c r="A357" s="2"/>
      <c r="B357" s="2"/>
      <c r="C357" s="50"/>
      <c r="D357" s="2"/>
      <c r="E357" s="2"/>
      <c r="F357" s="50"/>
      <c r="G357" s="50"/>
      <c r="H357" s="2"/>
      <c r="I357" s="2"/>
      <c r="J357" s="2"/>
      <c r="K357" s="2"/>
      <c r="L357" s="2"/>
      <c r="M357" s="2"/>
      <c r="N357" s="2"/>
      <c r="O357" s="2"/>
      <c r="P357" s="2"/>
      <c r="Q357" s="2"/>
      <c r="R357" s="2"/>
      <c r="S357" s="2"/>
      <c r="T357" s="2"/>
      <c r="U357" s="2"/>
      <c r="V357" s="2"/>
      <c r="W357" s="2"/>
      <c r="X357" s="2"/>
    </row>
    <row r="358" spans="1:24" ht="13.5" customHeight="1">
      <c r="A358" s="2"/>
      <c r="B358" s="2"/>
      <c r="C358" s="50"/>
      <c r="D358" s="2"/>
      <c r="E358" s="2"/>
      <c r="F358" s="50"/>
      <c r="G358" s="50"/>
      <c r="H358" s="2"/>
      <c r="I358" s="2"/>
      <c r="J358" s="2"/>
      <c r="K358" s="2"/>
      <c r="L358" s="2"/>
      <c r="M358" s="2"/>
      <c r="N358" s="2"/>
      <c r="O358" s="2"/>
      <c r="P358" s="2"/>
      <c r="Q358" s="2"/>
      <c r="R358" s="2"/>
      <c r="S358" s="2"/>
      <c r="T358" s="2"/>
      <c r="U358" s="2"/>
      <c r="V358" s="2"/>
      <c r="W358" s="2"/>
      <c r="X358" s="2"/>
    </row>
    <row r="359" spans="1:24" ht="13.5" customHeight="1">
      <c r="A359" s="2"/>
      <c r="B359" s="2"/>
      <c r="C359" s="50"/>
      <c r="D359" s="2"/>
      <c r="E359" s="2"/>
      <c r="F359" s="50"/>
      <c r="G359" s="50"/>
      <c r="H359" s="2"/>
      <c r="I359" s="2"/>
      <c r="J359" s="2"/>
      <c r="K359" s="2"/>
      <c r="L359" s="2"/>
      <c r="M359" s="2"/>
      <c r="N359" s="2"/>
      <c r="O359" s="2"/>
      <c r="P359" s="2"/>
      <c r="Q359" s="2"/>
      <c r="R359" s="2"/>
      <c r="S359" s="2"/>
      <c r="T359" s="2"/>
      <c r="U359" s="2"/>
      <c r="V359" s="2"/>
      <c r="W359" s="2"/>
      <c r="X359" s="2"/>
    </row>
    <row r="360" spans="1:24" ht="13.5" customHeight="1">
      <c r="A360" s="2"/>
      <c r="B360" s="2"/>
      <c r="C360" s="50"/>
      <c r="D360" s="2"/>
      <c r="E360" s="2"/>
      <c r="F360" s="50"/>
      <c r="G360" s="50"/>
      <c r="H360" s="2"/>
      <c r="I360" s="2"/>
      <c r="J360" s="2"/>
      <c r="K360" s="2"/>
      <c r="L360" s="2"/>
      <c r="M360" s="2"/>
      <c r="N360" s="2"/>
      <c r="O360" s="2"/>
      <c r="P360" s="2"/>
      <c r="Q360" s="2"/>
      <c r="R360" s="2"/>
      <c r="S360" s="2"/>
      <c r="T360" s="2"/>
      <c r="U360" s="2"/>
      <c r="V360" s="2"/>
      <c r="W360" s="2"/>
      <c r="X360" s="2"/>
    </row>
    <row r="361" spans="1:24" ht="13.5" customHeight="1">
      <c r="A361" s="2"/>
      <c r="B361" s="2"/>
      <c r="C361" s="50"/>
      <c r="D361" s="2"/>
      <c r="E361" s="2"/>
      <c r="F361" s="50"/>
      <c r="G361" s="50"/>
      <c r="H361" s="2"/>
      <c r="I361" s="2"/>
      <c r="J361" s="2"/>
      <c r="K361" s="2"/>
      <c r="L361" s="2"/>
      <c r="M361" s="2"/>
      <c r="N361" s="2"/>
      <c r="O361" s="2"/>
      <c r="P361" s="2"/>
      <c r="Q361" s="2"/>
      <c r="R361" s="2"/>
      <c r="S361" s="2"/>
      <c r="T361" s="2"/>
      <c r="U361" s="2"/>
      <c r="V361" s="2"/>
      <c r="W361" s="2"/>
      <c r="X361" s="2"/>
    </row>
    <row r="362" spans="1:24" ht="13.5" customHeight="1">
      <c r="A362" s="2"/>
      <c r="B362" s="2"/>
      <c r="C362" s="50"/>
      <c r="D362" s="2"/>
      <c r="E362" s="2"/>
      <c r="F362" s="50"/>
      <c r="G362" s="50"/>
      <c r="H362" s="2"/>
      <c r="I362" s="2"/>
      <c r="J362" s="2"/>
      <c r="K362" s="2"/>
      <c r="L362" s="2"/>
      <c r="M362" s="2"/>
      <c r="N362" s="2"/>
      <c r="O362" s="2"/>
      <c r="P362" s="2"/>
      <c r="Q362" s="2"/>
      <c r="R362" s="2"/>
      <c r="S362" s="2"/>
      <c r="T362" s="2"/>
      <c r="U362" s="2"/>
      <c r="V362" s="2"/>
      <c r="W362" s="2"/>
      <c r="X362" s="2"/>
    </row>
    <row r="363" spans="1:24" ht="13.5" customHeight="1">
      <c r="A363" s="2"/>
      <c r="B363" s="2"/>
      <c r="C363" s="50"/>
      <c r="D363" s="2"/>
      <c r="E363" s="2"/>
      <c r="F363" s="50"/>
      <c r="G363" s="50"/>
      <c r="H363" s="2"/>
      <c r="I363" s="2"/>
      <c r="J363" s="2"/>
      <c r="K363" s="2"/>
      <c r="L363" s="2"/>
      <c r="M363" s="2"/>
      <c r="N363" s="2"/>
      <c r="O363" s="2"/>
      <c r="P363" s="2"/>
      <c r="Q363" s="2"/>
      <c r="R363" s="2"/>
      <c r="S363" s="2"/>
      <c r="T363" s="2"/>
      <c r="U363" s="2"/>
      <c r="V363" s="2"/>
      <c r="W363" s="2"/>
      <c r="X363" s="2"/>
    </row>
    <row r="364" spans="1:24" ht="13.5" customHeight="1">
      <c r="A364" s="2"/>
      <c r="B364" s="2"/>
      <c r="C364" s="50"/>
      <c r="D364" s="2"/>
      <c r="E364" s="2"/>
      <c r="F364" s="50"/>
      <c r="G364" s="50"/>
      <c r="H364" s="2"/>
      <c r="I364" s="2"/>
      <c r="J364" s="2"/>
      <c r="K364" s="2"/>
      <c r="L364" s="2"/>
      <c r="M364" s="2"/>
      <c r="N364" s="2"/>
      <c r="O364" s="2"/>
      <c r="P364" s="2"/>
      <c r="Q364" s="2"/>
      <c r="R364" s="2"/>
      <c r="S364" s="2"/>
      <c r="T364" s="2"/>
      <c r="U364" s="2"/>
      <c r="V364" s="2"/>
      <c r="W364" s="2"/>
      <c r="X364" s="2"/>
    </row>
    <row r="365" spans="1:24" ht="13.5" customHeight="1">
      <c r="A365" s="2"/>
      <c r="B365" s="2"/>
      <c r="C365" s="50"/>
      <c r="D365" s="2"/>
      <c r="E365" s="2"/>
      <c r="F365" s="50"/>
      <c r="G365" s="50"/>
      <c r="H365" s="2"/>
      <c r="I365" s="2"/>
      <c r="J365" s="2"/>
      <c r="K365" s="2"/>
      <c r="L365" s="2"/>
      <c r="M365" s="2"/>
      <c r="N365" s="2"/>
      <c r="O365" s="2"/>
      <c r="P365" s="2"/>
      <c r="Q365" s="2"/>
      <c r="R365" s="2"/>
      <c r="S365" s="2"/>
      <c r="T365" s="2"/>
      <c r="U365" s="2"/>
      <c r="V365" s="2"/>
      <c r="W365" s="2"/>
      <c r="X365" s="2"/>
    </row>
    <row r="366" spans="1:24" ht="13.5" customHeight="1">
      <c r="A366" s="2"/>
      <c r="B366" s="2"/>
      <c r="C366" s="50"/>
      <c r="D366" s="2"/>
      <c r="E366" s="2"/>
      <c r="F366" s="50"/>
      <c r="G366" s="50"/>
      <c r="H366" s="2"/>
      <c r="I366" s="2"/>
      <c r="J366" s="2"/>
      <c r="K366" s="2"/>
      <c r="L366" s="2"/>
      <c r="M366" s="2"/>
      <c r="N366" s="2"/>
      <c r="O366" s="2"/>
      <c r="P366" s="2"/>
      <c r="Q366" s="2"/>
      <c r="R366" s="2"/>
      <c r="S366" s="2"/>
      <c r="T366" s="2"/>
      <c r="U366" s="2"/>
      <c r="V366" s="2"/>
      <c r="W366" s="2"/>
      <c r="X366" s="2"/>
    </row>
    <row r="367" spans="1:24" ht="13.5" customHeight="1">
      <c r="A367" s="2"/>
      <c r="B367" s="2"/>
      <c r="C367" s="50"/>
      <c r="D367" s="2"/>
      <c r="E367" s="2"/>
      <c r="F367" s="50"/>
      <c r="G367" s="50"/>
      <c r="H367" s="2"/>
      <c r="I367" s="2"/>
      <c r="J367" s="2"/>
      <c r="K367" s="2"/>
      <c r="L367" s="2"/>
      <c r="M367" s="2"/>
      <c r="N367" s="2"/>
      <c r="O367" s="2"/>
      <c r="P367" s="2"/>
      <c r="Q367" s="2"/>
      <c r="R367" s="2"/>
      <c r="S367" s="2"/>
      <c r="T367" s="2"/>
      <c r="U367" s="2"/>
      <c r="V367" s="2"/>
      <c r="W367" s="2"/>
      <c r="X367" s="2"/>
    </row>
    <row r="368" spans="1:24" ht="13.5" customHeight="1">
      <c r="A368" s="2"/>
      <c r="B368" s="2"/>
      <c r="C368" s="50"/>
      <c r="D368" s="2"/>
      <c r="E368" s="2"/>
      <c r="F368" s="50"/>
      <c r="G368" s="50"/>
      <c r="H368" s="2"/>
      <c r="I368" s="2"/>
      <c r="J368" s="2"/>
      <c r="K368" s="2"/>
      <c r="L368" s="2"/>
      <c r="M368" s="2"/>
      <c r="N368" s="2"/>
      <c r="O368" s="2"/>
      <c r="P368" s="2"/>
      <c r="Q368" s="2"/>
      <c r="R368" s="2"/>
      <c r="S368" s="2"/>
      <c r="T368" s="2"/>
      <c r="U368" s="2"/>
      <c r="V368" s="2"/>
      <c r="W368" s="2"/>
      <c r="X368" s="2"/>
    </row>
    <row r="369" spans="1:24" ht="13.5" customHeight="1">
      <c r="A369" s="2"/>
      <c r="B369" s="2"/>
      <c r="C369" s="50"/>
      <c r="D369" s="2"/>
      <c r="E369" s="2"/>
      <c r="F369" s="50"/>
      <c r="G369" s="50"/>
      <c r="H369" s="2"/>
      <c r="I369" s="2"/>
      <c r="J369" s="2"/>
      <c r="K369" s="2"/>
      <c r="L369" s="2"/>
      <c r="M369" s="2"/>
      <c r="N369" s="2"/>
      <c r="O369" s="2"/>
      <c r="P369" s="2"/>
      <c r="Q369" s="2"/>
      <c r="R369" s="2"/>
      <c r="S369" s="2"/>
      <c r="T369" s="2"/>
      <c r="U369" s="2"/>
      <c r="V369" s="2"/>
      <c r="W369" s="2"/>
      <c r="X369" s="2"/>
    </row>
    <row r="370" spans="1:24" ht="13.5" customHeight="1">
      <c r="A370" s="2"/>
      <c r="B370" s="2"/>
      <c r="C370" s="50"/>
      <c r="D370" s="2"/>
      <c r="E370" s="2"/>
      <c r="F370" s="50"/>
      <c r="G370" s="50"/>
      <c r="H370" s="2"/>
      <c r="I370" s="2"/>
      <c r="J370" s="2"/>
      <c r="K370" s="2"/>
      <c r="L370" s="2"/>
      <c r="M370" s="2"/>
      <c r="N370" s="2"/>
      <c r="O370" s="2"/>
      <c r="P370" s="2"/>
      <c r="Q370" s="2"/>
      <c r="R370" s="2"/>
      <c r="S370" s="2"/>
      <c r="T370" s="2"/>
      <c r="U370" s="2"/>
      <c r="V370" s="2"/>
      <c r="W370" s="2"/>
      <c r="X370" s="2"/>
    </row>
    <row r="371" spans="1:24" ht="13.5" customHeight="1">
      <c r="A371" s="2"/>
      <c r="B371" s="2"/>
      <c r="C371" s="50"/>
      <c r="D371" s="2"/>
      <c r="E371" s="2"/>
      <c r="F371" s="50"/>
      <c r="G371" s="50"/>
      <c r="H371" s="2"/>
      <c r="I371" s="2"/>
      <c r="J371" s="2"/>
      <c r="K371" s="2"/>
      <c r="L371" s="2"/>
      <c r="M371" s="2"/>
      <c r="N371" s="2"/>
      <c r="O371" s="2"/>
      <c r="P371" s="2"/>
      <c r="Q371" s="2"/>
      <c r="R371" s="2"/>
      <c r="S371" s="2"/>
      <c r="T371" s="2"/>
      <c r="U371" s="2"/>
      <c r="V371" s="2"/>
      <c r="W371" s="2"/>
      <c r="X371" s="2"/>
    </row>
    <row r="372" spans="1:24" ht="13.5" customHeight="1">
      <c r="A372" s="2"/>
      <c r="B372" s="2"/>
      <c r="C372" s="50"/>
      <c r="D372" s="2"/>
      <c r="E372" s="2"/>
      <c r="F372" s="50"/>
      <c r="G372" s="50"/>
      <c r="H372" s="2"/>
      <c r="I372" s="2"/>
      <c r="J372" s="2"/>
      <c r="K372" s="2"/>
      <c r="L372" s="2"/>
      <c r="M372" s="2"/>
      <c r="N372" s="2"/>
      <c r="O372" s="2"/>
      <c r="P372" s="2"/>
      <c r="Q372" s="2"/>
      <c r="R372" s="2"/>
      <c r="S372" s="2"/>
      <c r="T372" s="2"/>
      <c r="U372" s="2"/>
      <c r="V372" s="2"/>
      <c r="W372" s="2"/>
      <c r="X372" s="2"/>
    </row>
    <row r="373" spans="1:24" ht="13.5" customHeight="1">
      <c r="A373" s="2"/>
      <c r="B373" s="2"/>
      <c r="C373" s="50"/>
      <c r="D373" s="2"/>
      <c r="E373" s="2"/>
      <c r="F373" s="50"/>
      <c r="G373" s="50"/>
      <c r="H373" s="2"/>
      <c r="I373" s="2"/>
      <c r="J373" s="2"/>
      <c r="K373" s="2"/>
      <c r="L373" s="2"/>
      <c r="M373" s="2"/>
      <c r="N373" s="2"/>
      <c r="O373" s="2"/>
      <c r="P373" s="2"/>
      <c r="Q373" s="2"/>
      <c r="R373" s="2"/>
      <c r="S373" s="2"/>
      <c r="T373" s="2"/>
      <c r="U373" s="2"/>
      <c r="V373" s="2"/>
      <c r="W373" s="2"/>
      <c r="X373" s="2"/>
    </row>
    <row r="374" spans="1:24" ht="13.5" customHeight="1">
      <c r="A374" s="2"/>
      <c r="B374" s="2"/>
      <c r="C374" s="50"/>
      <c r="D374" s="2"/>
      <c r="E374" s="2"/>
      <c r="F374" s="50"/>
      <c r="G374" s="50"/>
      <c r="H374" s="2"/>
      <c r="I374" s="2"/>
      <c r="J374" s="2"/>
      <c r="K374" s="2"/>
      <c r="L374" s="2"/>
      <c r="M374" s="2"/>
      <c r="N374" s="2"/>
      <c r="O374" s="2"/>
      <c r="P374" s="2"/>
      <c r="Q374" s="2"/>
      <c r="R374" s="2"/>
      <c r="S374" s="2"/>
      <c r="T374" s="2"/>
      <c r="U374" s="2"/>
      <c r="V374" s="2"/>
      <c r="W374" s="2"/>
      <c r="X374" s="2"/>
    </row>
    <row r="375" spans="1:24" ht="13.5" customHeight="1">
      <c r="A375" s="2"/>
      <c r="B375" s="2"/>
      <c r="C375" s="50"/>
      <c r="D375" s="2"/>
      <c r="E375" s="2"/>
      <c r="F375" s="50"/>
      <c r="G375" s="50"/>
      <c r="H375" s="2"/>
      <c r="I375" s="2"/>
      <c r="J375" s="2"/>
      <c r="K375" s="2"/>
      <c r="L375" s="2"/>
      <c r="M375" s="2"/>
      <c r="N375" s="2"/>
      <c r="O375" s="2"/>
      <c r="P375" s="2"/>
      <c r="Q375" s="2"/>
      <c r="R375" s="2"/>
      <c r="S375" s="2"/>
      <c r="T375" s="2"/>
      <c r="U375" s="2"/>
      <c r="V375" s="2"/>
      <c r="W375" s="2"/>
      <c r="X375" s="2"/>
    </row>
    <row r="376" spans="1:24" ht="13.5" customHeight="1">
      <c r="A376" s="2"/>
      <c r="B376" s="2"/>
      <c r="C376" s="50"/>
      <c r="D376" s="2"/>
      <c r="E376" s="2"/>
      <c r="F376" s="50"/>
      <c r="G376" s="50"/>
      <c r="H376" s="2"/>
      <c r="I376" s="2"/>
      <c r="J376" s="2"/>
      <c r="K376" s="2"/>
      <c r="L376" s="2"/>
      <c r="M376" s="2"/>
      <c r="N376" s="2"/>
      <c r="O376" s="2"/>
      <c r="P376" s="2"/>
      <c r="Q376" s="2"/>
      <c r="R376" s="2"/>
      <c r="S376" s="2"/>
      <c r="T376" s="2"/>
      <c r="U376" s="2"/>
      <c r="V376" s="2"/>
      <c r="W376" s="2"/>
      <c r="X376" s="2"/>
    </row>
    <row r="377" spans="1:24" ht="13.5" customHeight="1">
      <c r="A377" s="2"/>
      <c r="B377" s="2"/>
      <c r="C377" s="50"/>
      <c r="D377" s="2"/>
      <c r="E377" s="2"/>
      <c r="F377" s="50"/>
      <c r="G377" s="50"/>
      <c r="H377" s="2"/>
      <c r="I377" s="2"/>
      <c r="J377" s="2"/>
      <c r="K377" s="2"/>
      <c r="L377" s="2"/>
      <c r="M377" s="2"/>
      <c r="N377" s="2"/>
      <c r="O377" s="2"/>
      <c r="P377" s="2"/>
      <c r="Q377" s="2"/>
      <c r="R377" s="2"/>
      <c r="S377" s="2"/>
      <c r="T377" s="2"/>
      <c r="U377" s="2"/>
      <c r="V377" s="2"/>
      <c r="W377" s="2"/>
      <c r="X377" s="2"/>
    </row>
    <row r="378" spans="1:24" ht="13.5" customHeight="1">
      <c r="A378" s="2"/>
      <c r="B378" s="2"/>
      <c r="C378" s="50"/>
      <c r="D378" s="2"/>
      <c r="E378" s="2"/>
      <c r="F378" s="50"/>
      <c r="G378" s="50"/>
      <c r="H378" s="2"/>
      <c r="I378" s="2"/>
      <c r="J378" s="2"/>
      <c r="K378" s="2"/>
      <c r="L378" s="2"/>
      <c r="M378" s="2"/>
      <c r="N378" s="2"/>
      <c r="O378" s="2"/>
      <c r="P378" s="2"/>
      <c r="Q378" s="2"/>
      <c r="R378" s="2"/>
      <c r="S378" s="2"/>
      <c r="T378" s="2"/>
      <c r="U378" s="2"/>
      <c r="V378" s="2"/>
      <c r="W378" s="2"/>
      <c r="X378" s="2"/>
    </row>
    <row r="379" spans="1:24" ht="13.5" customHeight="1">
      <c r="A379" s="2"/>
      <c r="B379" s="2"/>
      <c r="C379" s="50"/>
      <c r="D379" s="2"/>
      <c r="E379" s="2"/>
      <c r="F379" s="50"/>
      <c r="G379" s="50"/>
      <c r="H379" s="2"/>
      <c r="I379" s="2"/>
      <c r="J379" s="2"/>
      <c r="K379" s="2"/>
      <c r="L379" s="2"/>
      <c r="M379" s="2"/>
      <c r="N379" s="2"/>
      <c r="O379" s="2"/>
      <c r="P379" s="2"/>
      <c r="Q379" s="2"/>
      <c r="R379" s="2"/>
      <c r="S379" s="2"/>
      <c r="T379" s="2"/>
      <c r="U379" s="2"/>
      <c r="V379" s="2"/>
      <c r="W379" s="2"/>
      <c r="X379" s="2"/>
    </row>
    <row r="380" spans="1:24" ht="13.5" customHeight="1">
      <c r="A380" s="2"/>
      <c r="B380" s="2"/>
      <c r="C380" s="50"/>
      <c r="D380" s="2"/>
      <c r="E380" s="2"/>
      <c r="F380" s="50"/>
      <c r="G380" s="50"/>
      <c r="H380" s="2"/>
      <c r="I380" s="2"/>
      <c r="J380" s="2"/>
      <c r="K380" s="2"/>
      <c r="L380" s="2"/>
      <c r="M380" s="2"/>
      <c r="N380" s="2"/>
      <c r="O380" s="2"/>
      <c r="P380" s="2"/>
      <c r="Q380" s="2"/>
      <c r="R380" s="2"/>
      <c r="S380" s="2"/>
      <c r="T380" s="2"/>
      <c r="U380" s="2"/>
      <c r="V380" s="2"/>
      <c r="W380" s="2"/>
      <c r="X380" s="2"/>
    </row>
    <row r="381" spans="1:24" ht="13.5" customHeight="1">
      <c r="A381" s="2"/>
      <c r="B381" s="2"/>
      <c r="C381" s="50"/>
      <c r="D381" s="2"/>
      <c r="E381" s="2"/>
      <c r="F381" s="50"/>
      <c r="G381" s="50"/>
      <c r="H381" s="2"/>
      <c r="I381" s="2"/>
      <c r="J381" s="2"/>
      <c r="K381" s="2"/>
      <c r="L381" s="2"/>
      <c r="M381" s="2"/>
      <c r="N381" s="2"/>
      <c r="O381" s="2"/>
      <c r="P381" s="2"/>
      <c r="Q381" s="2"/>
      <c r="R381" s="2"/>
      <c r="S381" s="2"/>
      <c r="T381" s="2"/>
      <c r="U381" s="2"/>
      <c r="V381" s="2"/>
      <c r="W381" s="2"/>
      <c r="X381" s="2"/>
    </row>
    <row r="382" spans="1:24" ht="13.5" customHeight="1">
      <c r="A382" s="2"/>
      <c r="B382" s="2"/>
      <c r="C382" s="50"/>
      <c r="D382" s="2"/>
      <c r="E382" s="2"/>
      <c r="F382" s="50"/>
      <c r="G382" s="50"/>
      <c r="H382" s="2"/>
      <c r="I382" s="2"/>
      <c r="J382" s="2"/>
      <c r="K382" s="2"/>
      <c r="L382" s="2"/>
      <c r="M382" s="2"/>
      <c r="N382" s="2"/>
      <c r="O382" s="2"/>
      <c r="P382" s="2"/>
      <c r="Q382" s="2"/>
      <c r="R382" s="2"/>
      <c r="S382" s="2"/>
      <c r="T382" s="2"/>
      <c r="U382" s="2"/>
      <c r="V382" s="2"/>
      <c r="W382" s="2"/>
      <c r="X382" s="2"/>
    </row>
    <row r="383" spans="1:24" ht="13.5" customHeight="1">
      <c r="A383" s="2"/>
      <c r="B383" s="2"/>
      <c r="C383" s="50"/>
      <c r="D383" s="2"/>
      <c r="E383" s="2"/>
      <c r="F383" s="50"/>
      <c r="G383" s="50"/>
      <c r="H383" s="2"/>
      <c r="I383" s="2"/>
      <c r="J383" s="2"/>
      <c r="K383" s="2"/>
      <c r="L383" s="2"/>
      <c r="M383" s="2"/>
      <c r="N383" s="2"/>
      <c r="O383" s="2"/>
      <c r="P383" s="2"/>
      <c r="Q383" s="2"/>
      <c r="R383" s="2"/>
      <c r="S383" s="2"/>
      <c r="T383" s="2"/>
      <c r="U383" s="2"/>
      <c r="V383" s="2"/>
      <c r="W383" s="2"/>
      <c r="X383" s="2"/>
    </row>
    <row r="384" spans="1:24" ht="13.5" customHeight="1">
      <c r="A384" s="2"/>
      <c r="B384" s="2"/>
      <c r="C384" s="50"/>
      <c r="D384" s="2"/>
      <c r="E384" s="2"/>
      <c r="F384" s="50"/>
      <c r="G384" s="50"/>
      <c r="H384" s="2"/>
      <c r="I384" s="2"/>
      <c r="J384" s="2"/>
      <c r="K384" s="2"/>
      <c r="L384" s="2"/>
      <c r="M384" s="2"/>
      <c r="N384" s="2"/>
      <c r="O384" s="2"/>
      <c r="P384" s="2"/>
      <c r="Q384" s="2"/>
      <c r="R384" s="2"/>
      <c r="S384" s="2"/>
      <c r="T384" s="2"/>
      <c r="U384" s="2"/>
      <c r="V384" s="2"/>
      <c r="W384" s="2"/>
      <c r="X384" s="2"/>
    </row>
    <row r="385" spans="1:24" ht="13.5" customHeight="1">
      <c r="A385" s="2"/>
      <c r="B385" s="2"/>
      <c r="C385" s="50"/>
      <c r="D385" s="2"/>
      <c r="E385" s="2"/>
      <c r="F385" s="50"/>
      <c r="G385" s="50"/>
      <c r="H385" s="2"/>
      <c r="I385" s="2"/>
      <c r="J385" s="2"/>
      <c r="K385" s="2"/>
      <c r="L385" s="2"/>
      <c r="M385" s="2"/>
      <c r="N385" s="2"/>
      <c r="O385" s="2"/>
      <c r="P385" s="2"/>
      <c r="Q385" s="2"/>
      <c r="R385" s="2"/>
      <c r="S385" s="2"/>
      <c r="T385" s="2"/>
      <c r="U385" s="2"/>
      <c r="V385" s="2"/>
      <c r="W385" s="2"/>
      <c r="X385" s="2"/>
    </row>
    <row r="386" spans="1:24" ht="13.5" customHeight="1">
      <c r="A386" s="2"/>
      <c r="B386" s="2"/>
      <c r="C386" s="50"/>
      <c r="D386" s="2"/>
      <c r="E386" s="2"/>
      <c r="F386" s="50"/>
      <c r="G386" s="50"/>
      <c r="H386" s="2"/>
      <c r="I386" s="2"/>
      <c r="J386" s="2"/>
      <c r="K386" s="2"/>
      <c r="L386" s="2"/>
      <c r="M386" s="2"/>
      <c r="N386" s="2"/>
      <c r="O386" s="2"/>
      <c r="P386" s="2"/>
      <c r="Q386" s="2"/>
      <c r="R386" s="2"/>
      <c r="S386" s="2"/>
      <c r="T386" s="2"/>
      <c r="U386" s="2"/>
      <c r="V386" s="2"/>
      <c r="W386" s="2"/>
      <c r="X386" s="2"/>
    </row>
    <row r="387" spans="1:24" ht="13.5" customHeight="1">
      <c r="A387" s="2"/>
      <c r="B387" s="2"/>
      <c r="C387" s="50"/>
      <c r="D387" s="2"/>
      <c r="E387" s="2"/>
      <c r="F387" s="50"/>
      <c r="G387" s="50"/>
      <c r="H387" s="2"/>
      <c r="I387" s="2"/>
      <c r="J387" s="2"/>
      <c r="K387" s="2"/>
      <c r="L387" s="2"/>
      <c r="M387" s="2"/>
      <c r="N387" s="2"/>
      <c r="O387" s="2"/>
      <c r="P387" s="2"/>
      <c r="Q387" s="2"/>
      <c r="R387" s="2"/>
      <c r="S387" s="2"/>
      <c r="T387" s="2"/>
      <c r="U387" s="2"/>
      <c r="V387" s="2"/>
      <c r="W387" s="2"/>
      <c r="X387" s="2"/>
    </row>
    <row r="388" spans="1:24" ht="13.5" customHeight="1">
      <c r="A388" s="2"/>
      <c r="B388" s="2"/>
      <c r="C388" s="50"/>
      <c r="D388" s="2"/>
      <c r="E388" s="2"/>
      <c r="F388" s="50"/>
      <c r="G388" s="50"/>
      <c r="H388" s="2"/>
      <c r="I388" s="2"/>
      <c r="J388" s="2"/>
      <c r="K388" s="2"/>
      <c r="L388" s="2"/>
      <c r="M388" s="2"/>
      <c r="N388" s="2"/>
      <c r="O388" s="2"/>
      <c r="P388" s="2"/>
      <c r="Q388" s="2"/>
      <c r="R388" s="2"/>
      <c r="S388" s="2"/>
      <c r="T388" s="2"/>
      <c r="U388" s="2"/>
      <c r="V388" s="2"/>
      <c r="W388" s="2"/>
      <c r="X388" s="2"/>
    </row>
    <row r="389" spans="1:24" ht="13.5" customHeight="1">
      <c r="A389" s="2"/>
      <c r="B389" s="2"/>
      <c r="C389" s="50"/>
      <c r="D389" s="2"/>
      <c r="E389" s="2"/>
      <c r="F389" s="50"/>
      <c r="G389" s="50"/>
      <c r="H389" s="2"/>
      <c r="I389" s="2"/>
      <c r="J389" s="2"/>
      <c r="K389" s="2"/>
      <c r="L389" s="2"/>
      <c r="M389" s="2"/>
      <c r="N389" s="2"/>
      <c r="O389" s="2"/>
      <c r="P389" s="2"/>
      <c r="Q389" s="2"/>
      <c r="R389" s="2"/>
      <c r="S389" s="2"/>
      <c r="T389" s="2"/>
      <c r="U389" s="2"/>
      <c r="V389" s="2"/>
      <c r="W389" s="2"/>
      <c r="X389" s="2"/>
    </row>
    <row r="390" spans="1:24" ht="13.5" customHeight="1">
      <c r="A390" s="2"/>
      <c r="B390" s="2"/>
      <c r="C390" s="50"/>
      <c r="D390" s="2"/>
      <c r="E390" s="2"/>
      <c r="F390" s="50"/>
      <c r="G390" s="50"/>
      <c r="H390" s="2"/>
      <c r="I390" s="2"/>
      <c r="J390" s="2"/>
      <c r="K390" s="2"/>
      <c r="L390" s="2"/>
      <c r="M390" s="2"/>
      <c r="N390" s="2"/>
      <c r="O390" s="2"/>
      <c r="P390" s="2"/>
      <c r="Q390" s="2"/>
      <c r="R390" s="2"/>
      <c r="S390" s="2"/>
      <c r="T390" s="2"/>
      <c r="U390" s="2"/>
      <c r="V390" s="2"/>
      <c r="W390" s="2"/>
      <c r="X390" s="2"/>
    </row>
    <row r="391" spans="1:24" ht="13.5" customHeight="1">
      <c r="A391" s="2"/>
      <c r="B391" s="2"/>
      <c r="C391" s="50"/>
      <c r="D391" s="2"/>
      <c r="E391" s="2"/>
      <c r="F391" s="50"/>
      <c r="G391" s="50"/>
      <c r="H391" s="2"/>
      <c r="I391" s="2"/>
      <c r="J391" s="2"/>
      <c r="K391" s="2"/>
      <c r="L391" s="2"/>
      <c r="M391" s="2"/>
      <c r="N391" s="2"/>
      <c r="O391" s="2"/>
      <c r="P391" s="2"/>
      <c r="Q391" s="2"/>
      <c r="R391" s="2"/>
      <c r="S391" s="2"/>
      <c r="T391" s="2"/>
      <c r="U391" s="2"/>
      <c r="V391" s="2"/>
      <c r="W391" s="2"/>
      <c r="X391" s="2"/>
    </row>
    <row r="392" spans="1:24" ht="13.5" customHeight="1">
      <c r="A392" s="2"/>
      <c r="B392" s="2"/>
      <c r="C392" s="50"/>
      <c r="D392" s="2"/>
      <c r="E392" s="2"/>
      <c r="F392" s="50"/>
      <c r="G392" s="50"/>
      <c r="H392" s="2"/>
      <c r="I392" s="2"/>
      <c r="J392" s="2"/>
      <c r="K392" s="2"/>
      <c r="L392" s="2"/>
      <c r="M392" s="2"/>
      <c r="N392" s="2"/>
      <c r="O392" s="2"/>
      <c r="P392" s="2"/>
      <c r="Q392" s="2"/>
      <c r="R392" s="2"/>
      <c r="S392" s="2"/>
      <c r="T392" s="2"/>
      <c r="U392" s="2"/>
      <c r="V392" s="2"/>
      <c r="W392" s="2"/>
      <c r="X392" s="2"/>
    </row>
    <row r="393" spans="1:24" ht="13.5" customHeight="1">
      <c r="A393" s="2"/>
      <c r="B393" s="2"/>
      <c r="C393" s="50"/>
      <c r="D393" s="2"/>
      <c r="E393" s="2"/>
      <c r="F393" s="50"/>
      <c r="G393" s="50"/>
      <c r="H393" s="2"/>
      <c r="I393" s="2"/>
      <c r="J393" s="2"/>
      <c r="K393" s="2"/>
      <c r="L393" s="2"/>
      <c r="M393" s="2"/>
      <c r="N393" s="2"/>
      <c r="O393" s="2"/>
      <c r="P393" s="2"/>
      <c r="Q393" s="2"/>
      <c r="R393" s="2"/>
      <c r="S393" s="2"/>
      <c r="T393" s="2"/>
      <c r="U393" s="2"/>
      <c r="V393" s="2"/>
      <c r="W393" s="2"/>
      <c r="X393" s="2"/>
    </row>
    <row r="394" spans="1:24" ht="13.5" customHeight="1">
      <c r="A394" s="2"/>
      <c r="B394" s="2"/>
      <c r="C394" s="50"/>
      <c r="D394" s="2"/>
      <c r="E394" s="2"/>
      <c r="F394" s="50"/>
      <c r="G394" s="50"/>
      <c r="H394" s="2"/>
      <c r="I394" s="2"/>
      <c r="J394" s="2"/>
      <c r="K394" s="2"/>
      <c r="L394" s="2"/>
      <c r="M394" s="2"/>
      <c r="N394" s="2"/>
      <c r="O394" s="2"/>
      <c r="P394" s="2"/>
      <c r="Q394" s="2"/>
      <c r="R394" s="2"/>
      <c r="S394" s="2"/>
      <c r="T394" s="2"/>
      <c r="U394" s="2"/>
      <c r="V394" s="2"/>
      <c r="W394" s="2"/>
      <c r="X394" s="2"/>
    </row>
    <row r="395" spans="1:24" ht="13.5" customHeight="1">
      <c r="A395" s="2"/>
      <c r="B395" s="2"/>
      <c r="C395" s="50"/>
      <c r="D395" s="2"/>
      <c r="E395" s="2"/>
      <c r="F395" s="50"/>
      <c r="G395" s="50"/>
      <c r="H395" s="2"/>
      <c r="I395" s="2"/>
      <c r="J395" s="2"/>
      <c r="K395" s="2"/>
      <c r="L395" s="2"/>
      <c r="M395" s="2"/>
      <c r="N395" s="2"/>
      <c r="O395" s="2"/>
      <c r="P395" s="2"/>
      <c r="Q395" s="2"/>
      <c r="R395" s="2"/>
      <c r="S395" s="2"/>
      <c r="T395" s="2"/>
      <c r="U395" s="2"/>
      <c r="V395" s="2"/>
      <c r="W395" s="2"/>
      <c r="X395" s="2"/>
    </row>
    <row r="396" spans="1:24" ht="13.5" customHeight="1">
      <c r="A396" s="2"/>
      <c r="B396" s="2"/>
      <c r="C396" s="50"/>
      <c r="D396" s="2"/>
      <c r="E396" s="2"/>
      <c r="F396" s="50"/>
      <c r="G396" s="50"/>
      <c r="H396" s="2"/>
      <c r="I396" s="2"/>
      <c r="J396" s="2"/>
      <c r="K396" s="2"/>
      <c r="L396" s="2"/>
      <c r="M396" s="2"/>
      <c r="N396" s="2"/>
      <c r="O396" s="2"/>
      <c r="P396" s="2"/>
      <c r="Q396" s="2"/>
      <c r="R396" s="2"/>
      <c r="S396" s="2"/>
      <c r="T396" s="2"/>
      <c r="U396" s="2"/>
      <c r="V396" s="2"/>
      <c r="W396" s="2"/>
      <c r="X396" s="2"/>
    </row>
    <row r="397" spans="1:24" ht="13.5" customHeight="1">
      <c r="A397" s="2"/>
      <c r="B397" s="2"/>
      <c r="C397" s="50"/>
      <c r="D397" s="2"/>
      <c r="E397" s="2"/>
      <c r="F397" s="50"/>
      <c r="G397" s="50"/>
      <c r="H397" s="2"/>
      <c r="I397" s="2"/>
      <c r="J397" s="2"/>
      <c r="K397" s="2"/>
      <c r="L397" s="2"/>
      <c r="M397" s="2"/>
      <c r="N397" s="2"/>
      <c r="O397" s="2"/>
      <c r="P397" s="2"/>
      <c r="Q397" s="2"/>
      <c r="R397" s="2"/>
      <c r="S397" s="2"/>
      <c r="T397" s="2"/>
      <c r="U397" s="2"/>
      <c r="V397" s="2"/>
      <c r="W397" s="2"/>
      <c r="X397" s="2"/>
    </row>
    <row r="398" spans="1:24" ht="13.5" customHeight="1">
      <c r="A398" s="2"/>
      <c r="B398" s="2"/>
      <c r="C398" s="50"/>
      <c r="D398" s="2"/>
      <c r="E398" s="2"/>
      <c r="F398" s="50"/>
      <c r="G398" s="50"/>
      <c r="H398" s="2"/>
      <c r="I398" s="2"/>
      <c r="J398" s="2"/>
      <c r="K398" s="2"/>
      <c r="L398" s="2"/>
      <c r="M398" s="2"/>
      <c r="N398" s="2"/>
      <c r="O398" s="2"/>
      <c r="P398" s="2"/>
      <c r="Q398" s="2"/>
      <c r="R398" s="2"/>
      <c r="S398" s="2"/>
      <c r="T398" s="2"/>
      <c r="U398" s="2"/>
      <c r="V398" s="2"/>
      <c r="W398" s="2"/>
      <c r="X398" s="2"/>
    </row>
    <row r="399" spans="1:24" ht="13.5" customHeight="1">
      <c r="A399" s="2"/>
      <c r="B399" s="2"/>
      <c r="C399" s="50"/>
      <c r="D399" s="2"/>
      <c r="E399" s="2"/>
      <c r="F399" s="50"/>
      <c r="G399" s="50"/>
      <c r="H399" s="2"/>
      <c r="I399" s="2"/>
      <c r="J399" s="2"/>
      <c r="K399" s="2"/>
      <c r="L399" s="2"/>
      <c r="M399" s="2"/>
      <c r="N399" s="2"/>
      <c r="O399" s="2"/>
      <c r="P399" s="2"/>
      <c r="Q399" s="2"/>
      <c r="R399" s="2"/>
      <c r="S399" s="2"/>
      <c r="T399" s="2"/>
      <c r="U399" s="2"/>
      <c r="V399" s="2"/>
      <c r="W399" s="2"/>
      <c r="X399" s="2"/>
    </row>
    <row r="400" spans="1:24" ht="13.5" customHeight="1">
      <c r="A400" s="2"/>
      <c r="B400" s="2"/>
      <c r="C400" s="50"/>
      <c r="D400" s="2"/>
      <c r="E400" s="2"/>
      <c r="F400" s="50"/>
      <c r="G400" s="50"/>
      <c r="H400" s="2"/>
      <c r="I400" s="2"/>
      <c r="J400" s="2"/>
      <c r="K400" s="2"/>
      <c r="L400" s="2"/>
      <c r="M400" s="2"/>
      <c r="N400" s="2"/>
      <c r="O400" s="2"/>
      <c r="P400" s="2"/>
      <c r="Q400" s="2"/>
      <c r="R400" s="2"/>
      <c r="S400" s="2"/>
      <c r="T400" s="2"/>
      <c r="U400" s="2"/>
      <c r="V400" s="2"/>
      <c r="W400" s="2"/>
      <c r="X400" s="2"/>
    </row>
    <row r="401" spans="1:24" ht="13.5" customHeight="1">
      <c r="A401" s="2"/>
      <c r="B401" s="2"/>
      <c r="C401" s="50"/>
      <c r="D401" s="2"/>
      <c r="E401" s="2"/>
      <c r="F401" s="50"/>
      <c r="G401" s="50"/>
      <c r="H401" s="2"/>
      <c r="I401" s="2"/>
      <c r="J401" s="2"/>
      <c r="K401" s="2"/>
      <c r="L401" s="2"/>
      <c r="M401" s="2"/>
      <c r="N401" s="2"/>
      <c r="O401" s="2"/>
      <c r="P401" s="2"/>
      <c r="Q401" s="2"/>
      <c r="R401" s="2"/>
      <c r="S401" s="2"/>
      <c r="T401" s="2"/>
      <c r="U401" s="2"/>
      <c r="V401" s="2"/>
      <c r="W401" s="2"/>
      <c r="X401" s="2"/>
    </row>
    <row r="402" spans="1:24" ht="13.5" customHeight="1">
      <c r="A402" s="2"/>
      <c r="B402" s="2"/>
      <c r="C402" s="50"/>
      <c r="D402" s="2"/>
      <c r="E402" s="2"/>
      <c r="F402" s="50"/>
      <c r="G402" s="50"/>
      <c r="H402" s="2"/>
      <c r="I402" s="2"/>
      <c r="J402" s="2"/>
      <c r="K402" s="2"/>
      <c r="L402" s="2"/>
      <c r="M402" s="2"/>
      <c r="N402" s="2"/>
      <c r="O402" s="2"/>
      <c r="P402" s="2"/>
      <c r="Q402" s="2"/>
      <c r="R402" s="2"/>
      <c r="S402" s="2"/>
      <c r="T402" s="2"/>
      <c r="U402" s="2"/>
      <c r="V402" s="2"/>
      <c r="W402" s="2"/>
      <c r="X402" s="2"/>
    </row>
    <row r="403" spans="1:24" ht="13.5" customHeight="1">
      <c r="A403" s="2"/>
      <c r="B403" s="2"/>
      <c r="C403" s="50"/>
      <c r="D403" s="2"/>
      <c r="E403" s="2"/>
      <c r="F403" s="50"/>
      <c r="G403" s="50"/>
      <c r="H403" s="2"/>
      <c r="I403" s="2"/>
      <c r="J403" s="2"/>
      <c r="K403" s="2"/>
      <c r="L403" s="2"/>
      <c r="M403" s="2"/>
      <c r="N403" s="2"/>
      <c r="O403" s="2"/>
      <c r="P403" s="2"/>
      <c r="Q403" s="2"/>
      <c r="R403" s="2"/>
      <c r="S403" s="2"/>
      <c r="T403" s="2"/>
      <c r="U403" s="2"/>
      <c r="V403" s="2"/>
      <c r="W403" s="2"/>
      <c r="X403" s="2"/>
    </row>
    <row r="404" spans="1:24" ht="13.5" customHeight="1">
      <c r="A404" s="2"/>
      <c r="B404" s="2"/>
      <c r="C404" s="50"/>
      <c r="D404" s="2"/>
      <c r="E404" s="2"/>
      <c r="F404" s="50"/>
      <c r="G404" s="50"/>
      <c r="H404" s="2"/>
      <c r="I404" s="2"/>
      <c r="J404" s="2"/>
      <c r="K404" s="2"/>
      <c r="L404" s="2"/>
      <c r="M404" s="2"/>
      <c r="N404" s="2"/>
      <c r="O404" s="2"/>
      <c r="P404" s="2"/>
      <c r="Q404" s="2"/>
      <c r="R404" s="2"/>
      <c r="S404" s="2"/>
      <c r="T404" s="2"/>
      <c r="U404" s="2"/>
      <c r="V404" s="2"/>
      <c r="W404" s="2"/>
      <c r="X404" s="2"/>
    </row>
    <row r="405" spans="1:24" ht="13.5" customHeight="1">
      <c r="A405" s="2"/>
      <c r="B405" s="2"/>
      <c r="C405" s="50"/>
      <c r="D405" s="2"/>
      <c r="E405" s="2"/>
      <c r="F405" s="50"/>
      <c r="G405" s="50"/>
      <c r="H405" s="2"/>
      <c r="I405" s="2"/>
      <c r="J405" s="2"/>
      <c r="K405" s="2"/>
      <c r="L405" s="2"/>
      <c r="M405" s="2"/>
      <c r="N405" s="2"/>
      <c r="O405" s="2"/>
      <c r="P405" s="2"/>
      <c r="Q405" s="2"/>
      <c r="R405" s="2"/>
      <c r="S405" s="2"/>
      <c r="T405" s="2"/>
      <c r="U405" s="2"/>
      <c r="V405" s="2"/>
      <c r="W405" s="2"/>
      <c r="X405" s="2"/>
    </row>
    <row r="406" spans="1:24" ht="13.5" customHeight="1">
      <c r="A406" s="2"/>
      <c r="B406" s="2"/>
      <c r="C406" s="50"/>
      <c r="D406" s="2"/>
      <c r="E406" s="2"/>
      <c r="F406" s="50"/>
      <c r="G406" s="50"/>
      <c r="H406" s="2"/>
      <c r="I406" s="2"/>
      <c r="J406" s="2"/>
      <c r="K406" s="2"/>
      <c r="L406" s="2"/>
      <c r="M406" s="2"/>
      <c r="N406" s="2"/>
      <c r="O406" s="2"/>
      <c r="P406" s="2"/>
      <c r="Q406" s="2"/>
      <c r="R406" s="2"/>
      <c r="S406" s="2"/>
      <c r="T406" s="2"/>
      <c r="U406" s="2"/>
      <c r="V406" s="2"/>
      <c r="W406" s="2"/>
      <c r="X406" s="2"/>
    </row>
    <row r="407" spans="1:24" ht="13.5" customHeight="1">
      <c r="A407" s="2"/>
      <c r="B407" s="2"/>
      <c r="C407" s="50"/>
      <c r="D407" s="2"/>
      <c r="E407" s="2"/>
      <c r="F407" s="50"/>
      <c r="G407" s="50"/>
      <c r="H407" s="2"/>
      <c r="I407" s="2"/>
      <c r="J407" s="2"/>
      <c r="K407" s="2"/>
      <c r="L407" s="2"/>
      <c r="M407" s="2"/>
      <c r="N407" s="2"/>
      <c r="O407" s="2"/>
      <c r="P407" s="2"/>
      <c r="Q407" s="2"/>
      <c r="R407" s="2"/>
      <c r="S407" s="2"/>
      <c r="T407" s="2"/>
      <c r="U407" s="2"/>
      <c r="V407" s="2"/>
      <c r="W407" s="2"/>
      <c r="X407" s="2"/>
    </row>
    <row r="408" spans="1:24" ht="13.5" customHeight="1">
      <c r="A408" s="2"/>
      <c r="B408" s="2"/>
      <c r="C408" s="50"/>
      <c r="D408" s="2"/>
      <c r="E408" s="2"/>
      <c r="F408" s="50"/>
      <c r="G408" s="50"/>
      <c r="H408" s="2"/>
      <c r="I408" s="2"/>
      <c r="J408" s="2"/>
      <c r="K408" s="2"/>
      <c r="L408" s="2"/>
      <c r="M408" s="2"/>
      <c r="N408" s="2"/>
      <c r="O408" s="2"/>
      <c r="P408" s="2"/>
      <c r="Q408" s="2"/>
      <c r="R408" s="2"/>
      <c r="S408" s="2"/>
      <c r="T408" s="2"/>
      <c r="U408" s="2"/>
      <c r="V408" s="2"/>
      <c r="W408" s="2"/>
      <c r="X408" s="2"/>
    </row>
    <row r="409" spans="1:24" ht="13.5" customHeight="1">
      <c r="A409" s="2"/>
      <c r="B409" s="2"/>
      <c r="C409" s="50"/>
      <c r="D409" s="2"/>
      <c r="E409" s="2"/>
      <c r="F409" s="50"/>
      <c r="G409" s="50"/>
      <c r="H409" s="2"/>
      <c r="I409" s="2"/>
      <c r="J409" s="2"/>
      <c r="K409" s="2"/>
      <c r="L409" s="2"/>
      <c r="M409" s="2"/>
      <c r="N409" s="2"/>
      <c r="O409" s="2"/>
      <c r="P409" s="2"/>
      <c r="Q409" s="2"/>
      <c r="R409" s="2"/>
      <c r="S409" s="2"/>
      <c r="T409" s="2"/>
      <c r="U409" s="2"/>
      <c r="V409" s="2"/>
      <c r="W409" s="2"/>
      <c r="X409" s="2"/>
    </row>
    <row r="410" spans="1:24" ht="13.5" customHeight="1">
      <c r="A410" s="2"/>
      <c r="B410" s="2"/>
      <c r="C410" s="50"/>
      <c r="D410" s="2"/>
      <c r="E410" s="2"/>
      <c r="F410" s="50"/>
      <c r="G410" s="50"/>
      <c r="H410" s="2"/>
      <c r="I410" s="2"/>
      <c r="J410" s="2"/>
      <c r="K410" s="2"/>
      <c r="L410" s="2"/>
      <c r="M410" s="2"/>
      <c r="N410" s="2"/>
      <c r="O410" s="2"/>
      <c r="P410" s="2"/>
      <c r="Q410" s="2"/>
      <c r="R410" s="2"/>
      <c r="S410" s="2"/>
      <c r="T410" s="2"/>
      <c r="U410" s="2"/>
      <c r="V410" s="2"/>
      <c r="W410" s="2"/>
      <c r="X410" s="2"/>
    </row>
    <row r="411" spans="1:24" ht="13.5" customHeight="1">
      <c r="A411" s="2"/>
      <c r="B411" s="2"/>
      <c r="C411" s="50"/>
      <c r="D411" s="2"/>
      <c r="E411" s="2"/>
      <c r="F411" s="50"/>
      <c r="G411" s="50"/>
      <c r="H411" s="2"/>
      <c r="I411" s="2"/>
      <c r="J411" s="2"/>
      <c r="K411" s="2"/>
      <c r="L411" s="2"/>
      <c r="M411" s="2"/>
      <c r="N411" s="2"/>
      <c r="O411" s="2"/>
      <c r="P411" s="2"/>
      <c r="Q411" s="2"/>
      <c r="R411" s="2"/>
      <c r="S411" s="2"/>
      <c r="T411" s="2"/>
      <c r="U411" s="2"/>
      <c r="V411" s="2"/>
      <c r="W411" s="2"/>
      <c r="X411" s="2"/>
    </row>
    <row r="412" spans="1:24" ht="13.5" customHeight="1">
      <c r="A412" s="2"/>
      <c r="B412" s="2"/>
      <c r="C412" s="50"/>
      <c r="D412" s="2"/>
      <c r="E412" s="2"/>
      <c r="F412" s="50"/>
      <c r="G412" s="50"/>
      <c r="H412" s="2"/>
      <c r="I412" s="2"/>
      <c r="J412" s="2"/>
      <c r="K412" s="2"/>
      <c r="L412" s="2"/>
      <c r="M412" s="2"/>
      <c r="N412" s="2"/>
      <c r="O412" s="2"/>
      <c r="P412" s="2"/>
      <c r="Q412" s="2"/>
      <c r="R412" s="2"/>
      <c r="S412" s="2"/>
      <c r="T412" s="2"/>
      <c r="U412" s="2"/>
      <c r="V412" s="2"/>
      <c r="W412" s="2"/>
      <c r="X412" s="2"/>
    </row>
    <row r="413" spans="1:24" ht="13.5" customHeight="1">
      <c r="A413" s="2"/>
      <c r="B413" s="2"/>
      <c r="C413" s="50"/>
      <c r="D413" s="2"/>
      <c r="E413" s="2"/>
      <c r="F413" s="50"/>
      <c r="G413" s="50"/>
      <c r="H413" s="2"/>
      <c r="I413" s="2"/>
      <c r="J413" s="2"/>
      <c r="K413" s="2"/>
      <c r="L413" s="2"/>
      <c r="M413" s="2"/>
      <c r="N413" s="2"/>
      <c r="O413" s="2"/>
      <c r="P413" s="2"/>
      <c r="Q413" s="2"/>
      <c r="R413" s="2"/>
      <c r="S413" s="2"/>
      <c r="T413" s="2"/>
      <c r="U413" s="2"/>
      <c r="V413" s="2"/>
      <c r="W413" s="2"/>
      <c r="X413" s="2"/>
    </row>
    <row r="414" spans="1:24" ht="13.5" customHeight="1">
      <c r="A414" s="2"/>
      <c r="B414" s="2"/>
      <c r="C414" s="50"/>
      <c r="D414" s="2"/>
      <c r="E414" s="2"/>
      <c r="F414" s="50"/>
      <c r="G414" s="50"/>
      <c r="H414" s="2"/>
      <c r="I414" s="2"/>
      <c r="J414" s="2"/>
      <c r="K414" s="2"/>
      <c r="L414" s="2"/>
      <c r="M414" s="2"/>
      <c r="N414" s="2"/>
      <c r="O414" s="2"/>
      <c r="P414" s="2"/>
      <c r="Q414" s="2"/>
      <c r="R414" s="2"/>
      <c r="S414" s="2"/>
      <c r="T414" s="2"/>
      <c r="U414" s="2"/>
      <c r="V414" s="2"/>
      <c r="W414" s="2"/>
      <c r="X414" s="2"/>
    </row>
    <row r="415" spans="1:24" ht="13.5" customHeight="1">
      <c r="A415" s="2"/>
      <c r="B415" s="2"/>
      <c r="C415" s="50"/>
      <c r="D415" s="2"/>
      <c r="E415" s="2"/>
      <c r="F415" s="50"/>
      <c r="G415" s="50"/>
      <c r="H415" s="2"/>
      <c r="I415" s="2"/>
      <c r="J415" s="2"/>
      <c r="K415" s="2"/>
      <c r="L415" s="2"/>
      <c r="M415" s="2"/>
      <c r="N415" s="2"/>
      <c r="O415" s="2"/>
      <c r="P415" s="2"/>
      <c r="Q415" s="2"/>
      <c r="R415" s="2"/>
      <c r="S415" s="2"/>
      <c r="T415" s="2"/>
      <c r="U415" s="2"/>
      <c r="V415" s="2"/>
      <c r="W415" s="2"/>
      <c r="X415" s="2"/>
    </row>
    <row r="416" spans="1:24" ht="13.5" customHeight="1">
      <c r="A416" s="2"/>
      <c r="B416" s="2"/>
      <c r="C416" s="50"/>
      <c r="D416" s="2"/>
      <c r="E416" s="2"/>
      <c r="F416" s="50"/>
      <c r="G416" s="50"/>
      <c r="H416" s="2"/>
      <c r="I416" s="2"/>
      <c r="J416" s="2"/>
      <c r="K416" s="2"/>
      <c r="L416" s="2"/>
      <c r="M416" s="2"/>
      <c r="N416" s="2"/>
      <c r="O416" s="2"/>
      <c r="P416" s="2"/>
      <c r="Q416" s="2"/>
      <c r="R416" s="2"/>
      <c r="S416" s="2"/>
      <c r="T416" s="2"/>
      <c r="U416" s="2"/>
      <c r="V416" s="2"/>
      <c r="W416" s="2"/>
      <c r="X416" s="2"/>
    </row>
    <row r="417" spans="1:24" ht="13.5" customHeight="1">
      <c r="A417" s="2"/>
      <c r="B417" s="2"/>
      <c r="C417" s="50"/>
      <c r="D417" s="2"/>
      <c r="E417" s="2"/>
      <c r="F417" s="50"/>
      <c r="G417" s="50"/>
      <c r="H417" s="2"/>
      <c r="I417" s="2"/>
      <c r="J417" s="2"/>
      <c r="K417" s="2"/>
      <c r="L417" s="2"/>
      <c r="M417" s="2"/>
      <c r="N417" s="2"/>
      <c r="O417" s="2"/>
      <c r="P417" s="2"/>
      <c r="Q417" s="2"/>
      <c r="R417" s="2"/>
      <c r="S417" s="2"/>
      <c r="T417" s="2"/>
      <c r="U417" s="2"/>
      <c r="V417" s="2"/>
      <c r="W417" s="2"/>
      <c r="X417" s="2"/>
    </row>
    <row r="418" spans="1:24" ht="13.5" customHeight="1">
      <c r="A418" s="2"/>
      <c r="B418" s="2"/>
      <c r="C418" s="50"/>
      <c r="D418" s="2"/>
      <c r="E418" s="2"/>
      <c r="F418" s="50"/>
      <c r="G418" s="50"/>
      <c r="H418" s="2"/>
      <c r="I418" s="2"/>
      <c r="J418" s="2"/>
      <c r="K418" s="2"/>
      <c r="L418" s="2"/>
      <c r="M418" s="2"/>
      <c r="N418" s="2"/>
      <c r="O418" s="2"/>
      <c r="P418" s="2"/>
      <c r="Q418" s="2"/>
      <c r="R418" s="2"/>
      <c r="S418" s="2"/>
      <c r="T418" s="2"/>
      <c r="U418" s="2"/>
      <c r="V418" s="2"/>
      <c r="W418" s="2"/>
      <c r="X418" s="2"/>
    </row>
    <row r="419" spans="1:24" ht="13.5" customHeight="1">
      <c r="A419" s="2"/>
      <c r="B419" s="2"/>
      <c r="C419" s="50"/>
      <c r="D419" s="2"/>
      <c r="E419" s="2"/>
      <c r="F419" s="50"/>
      <c r="G419" s="50"/>
      <c r="H419" s="2"/>
      <c r="I419" s="2"/>
      <c r="J419" s="2"/>
      <c r="K419" s="2"/>
      <c r="L419" s="2"/>
      <c r="M419" s="2"/>
      <c r="N419" s="2"/>
      <c r="O419" s="2"/>
      <c r="P419" s="2"/>
      <c r="Q419" s="2"/>
      <c r="R419" s="2"/>
      <c r="S419" s="2"/>
      <c r="T419" s="2"/>
      <c r="U419" s="2"/>
      <c r="V419" s="2"/>
      <c r="W419" s="2"/>
      <c r="X419" s="2"/>
    </row>
    <row r="420" spans="1:24" ht="13.5" customHeight="1">
      <c r="A420" s="2"/>
      <c r="B420" s="2"/>
      <c r="C420" s="50"/>
      <c r="D420" s="2"/>
      <c r="E420" s="2"/>
      <c r="F420" s="50"/>
      <c r="G420" s="50"/>
      <c r="H420" s="2"/>
      <c r="I420" s="2"/>
      <c r="J420" s="2"/>
      <c r="K420" s="2"/>
      <c r="L420" s="2"/>
      <c r="M420" s="2"/>
      <c r="N420" s="2"/>
      <c r="O420" s="2"/>
      <c r="P420" s="2"/>
      <c r="Q420" s="2"/>
      <c r="R420" s="2"/>
      <c r="S420" s="2"/>
      <c r="T420" s="2"/>
      <c r="U420" s="2"/>
      <c r="V420" s="2"/>
      <c r="W420" s="2"/>
      <c r="X420" s="2"/>
    </row>
    <row r="421" spans="1:24" ht="13.5" customHeight="1">
      <c r="A421" s="2"/>
      <c r="B421" s="2"/>
      <c r="C421" s="50"/>
      <c r="D421" s="2"/>
      <c r="E421" s="2"/>
      <c r="F421" s="50"/>
      <c r="G421" s="50"/>
      <c r="H421" s="2"/>
      <c r="I421" s="2"/>
      <c r="J421" s="2"/>
      <c r="K421" s="2"/>
      <c r="L421" s="2"/>
      <c r="M421" s="2"/>
      <c r="N421" s="2"/>
      <c r="O421" s="2"/>
      <c r="P421" s="2"/>
      <c r="Q421" s="2"/>
      <c r="R421" s="2"/>
      <c r="S421" s="2"/>
      <c r="T421" s="2"/>
      <c r="U421" s="2"/>
      <c r="V421" s="2"/>
      <c r="W421" s="2"/>
      <c r="X421" s="2"/>
    </row>
    <row r="422" spans="1:24" ht="13.5" customHeight="1">
      <c r="A422" s="2"/>
      <c r="B422" s="2"/>
      <c r="C422" s="50"/>
      <c r="D422" s="2"/>
      <c r="E422" s="2"/>
      <c r="F422" s="50"/>
      <c r="G422" s="50"/>
      <c r="H422" s="2"/>
      <c r="I422" s="2"/>
      <c r="J422" s="2"/>
      <c r="K422" s="2"/>
      <c r="L422" s="2"/>
      <c r="M422" s="2"/>
      <c r="N422" s="2"/>
      <c r="O422" s="2"/>
      <c r="P422" s="2"/>
      <c r="Q422" s="2"/>
      <c r="R422" s="2"/>
      <c r="S422" s="2"/>
      <c r="T422" s="2"/>
      <c r="U422" s="2"/>
      <c r="V422" s="2"/>
      <c r="W422" s="2"/>
      <c r="X422" s="2"/>
    </row>
    <row r="423" spans="1:24" ht="13.5" customHeight="1">
      <c r="A423" s="2"/>
      <c r="B423" s="2"/>
      <c r="C423" s="50"/>
      <c r="D423" s="2"/>
      <c r="E423" s="2"/>
      <c r="F423" s="50"/>
      <c r="G423" s="50"/>
      <c r="H423" s="2"/>
      <c r="I423" s="2"/>
      <c r="J423" s="2"/>
      <c r="K423" s="2"/>
      <c r="L423" s="2"/>
      <c r="M423" s="2"/>
      <c r="N423" s="2"/>
      <c r="O423" s="2"/>
      <c r="P423" s="2"/>
      <c r="Q423" s="2"/>
      <c r="R423" s="2"/>
      <c r="S423" s="2"/>
      <c r="T423" s="2"/>
      <c r="U423" s="2"/>
      <c r="V423" s="2"/>
      <c r="W423" s="2"/>
      <c r="X423" s="2"/>
    </row>
    <row r="424" spans="1:24" ht="13.5" customHeight="1">
      <c r="A424" s="2"/>
      <c r="B424" s="2"/>
      <c r="C424" s="50"/>
      <c r="D424" s="2"/>
      <c r="E424" s="2"/>
      <c r="F424" s="50"/>
      <c r="G424" s="50"/>
      <c r="H424" s="2"/>
      <c r="I424" s="2"/>
      <c r="J424" s="2"/>
      <c r="K424" s="2"/>
      <c r="L424" s="2"/>
      <c r="M424" s="2"/>
      <c r="N424" s="2"/>
      <c r="O424" s="2"/>
      <c r="P424" s="2"/>
      <c r="Q424" s="2"/>
      <c r="R424" s="2"/>
      <c r="S424" s="2"/>
      <c r="T424" s="2"/>
      <c r="U424" s="2"/>
      <c r="V424" s="2"/>
      <c r="W424" s="2"/>
      <c r="X424" s="2"/>
    </row>
    <row r="425" spans="1:24" ht="13.5" customHeight="1">
      <c r="A425" s="2"/>
      <c r="B425" s="2"/>
      <c r="C425" s="50"/>
      <c r="D425" s="2"/>
      <c r="E425" s="2"/>
      <c r="F425" s="50"/>
      <c r="G425" s="50"/>
      <c r="H425" s="2"/>
      <c r="I425" s="2"/>
      <c r="J425" s="2"/>
      <c r="K425" s="2"/>
      <c r="L425" s="2"/>
      <c r="M425" s="2"/>
      <c r="N425" s="2"/>
      <c r="O425" s="2"/>
      <c r="P425" s="2"/>
      <c r="Q425" s="2"/>
      <c r="R425" s="2"/>
      <c r="S425" s="2"/>
      <c r="T425" s="2"/>
      <c r="U425" s="2"/>
      <c r="V425" s="2"/>
      <c r="W425" s="2"/>
      <c r="X425" s="2"/>
    </row>
    <row r="426" spans="1:24" ht="13.5" customHeight="1">
      <c r="A426" s="2"/>
      <c r="B426" s="2"/>
      <c r="C426" s="50"/>
      <c r="D426" s="2"/>
      <c r="E426" s="2"/>
      <c r="F426" s="50"/>
      <c r="G426" s="50"/>
      <c r="H426" s="2"/>
      <c r="I426" s="2"/>
      <c r="J426" s="2"/>
      <c r="K426" s="2"/>
      <c r="L426" s="2"/>
      <c r="M426" s="2"/>
      <c r="N426" s="2"/>
      <c r="O426" s="2"/>
      <c r="P426" s="2"/>
      <c r="Q426" s="2"/>
      <c r="R426" s="2"/>
      <c r="S426" s="2"/>
      <c r="T426" s="2"/>
      <c r="U426" s="2"/>
      <c r="V426" s="2"/>
      <c r="W426" s="2"/>
      <c r="X426" s="2"/>
    </row>
    <row r="427" spans="1:24" ht="13.5" customHeight="1">
      <c r="A427" s="2"/>
      <c r="B427" s="2"/>
      <c r="C427" s="50"/>
      <c r="D427" s="2"/>
      <c r="E427" s="2"/>
      <c r="F427" s="50"/>
      <c r="G427" s="50"/>
      <c r="H427" s="2"/>
      <c r="I427" s="2"/>
      <c r="J427" s="2"/>
      <c r="K427" s="2"/>
      <c r="L427" s="2"/>
      <c r="M427" s="2"/>
      <c r="N427" s="2"/>
      <c r="O427" s="2"/>
      <c r="P427" s="2"/>
      <c r="Q427" s="2"/>
      <c r="R427" s="2"/>
      <c r="S427" s="2"/>
      <c r="T427" s="2"/>
      <c r="U427" s="2"/>
      <c r="V427" s="2"/>
      <c r="W427" s="2"/>
      <c r="X427" s="2"/>
    </row>
    <row r="428" spans="1:24" ht="13.5" customHeight="1">
      <c r="A428" s="2"/>
      <c r="B428" s="2"/>
      <c r="C428" s="50"/>
      <c r="D428" s="2"/>
      <c r="E428" s="2"/>
      <c r="F428" s="50"/>
      <c r="G428" s="50"/>
      <c r="H428" s="2"/>
      <c r="I428" s="2"/>
      <c r="J428" s="2"/>
      <c r="K428" s="2"/>
      <c r="L428" s="2"/>
      <c r="M428" s="2"/>
      <c r="N428" s="2"/>
      <c r="O428" s="2"/>
      <c r="P428" s="2"/>
      <c r="Q428" s="2"/>
      <c r="R428" s="2"/>
      <c r="S428" s="2"/>
      <c r="T428" s="2"/>
      <c r="U428" s="2"/>
      <c r="V428" s="2"/>
      <c r="W428" s="2"/>
      <c r="X428" s="2"/>
    </row>
    <row r="429" spans="1:24" ht="13.5" customHeight="1">
      <c r="A429" s="2"/>
      <c r="B429" s="2"/>
      <c r="C429" s="50"/>
      <c r="D429" s="2"/>
      <c r="E429" s="2"/>
      <c r="F429" s="50"/>
      <c r="G429" s="50"/>
      <c r="H429" s="2"/>
      <c r="I429" s="2"/>
      <c r="J429" s="2"/>
      <c r="K429" s="2"/>
      <c r="L429" s="2"/>
      <c r="M429" s="2"/>
      <c r="N429" s="2"/>
      <c r="O429" s="2"/>
      <c r="P429" s="2"/>
      <c r="Q429" s="2"/>
      <c r="R429" s="2"/>
      <c r="S429" s="2"/>
      <c r="T429" s="2"/>
      <c r="U429" s="2"/>
      <c r="V429" s="2"/>
      <c r="W429" s="2"/>
      <c r="X429" s="2"/>
    </row>
    <row r="430" spans="1:24" ht="13.5" customHeight="1">
      <c r="A430" s="2"/>
      <c r="B430" s="2"/>
      <c r="C430" s="50"/>
      <c r="D430" s="2"/>
      <c r="E430" s="2"/>
      <c r="F430" s="50"/>
      <c r="G430" s="50"/>
      <c r="H430" s="2"/>
      <c r="I430" s="2"/>
      <c r="J430" s="2"/>
      <c r="K430" s="2"/>
      <c r="L430" s="2"/>
      <c r="M430" s="2"/>
      <c r="N430" s="2"/>
      <c r="O430" s="2"/>
      <c r="P430" s="2"/>
      <c r="Q430" s="2"/>
      <c r="R430" s="2"/>
      <c r="S430" s="2"/>
      <c r="T430" s="2"/>
      <c r="U430" s="2"/>
      <c r="V430" s="2"/>
      <c r="W430" s="2"/>
      <c r="X430" s="2"/>
    </row>
    <row r="431" spans="1:24" ht="13.5" customHeight="1">
      <c r="A431" s="2"/>
      <c r="B431" s="2"/>
      <c r="C431" s="50"/>
      <c r="D431" s="2"/>
      <c r="E431" s="2"/>
      <c r="F431" s="50"/>
      <c r="G431" s="50"/>
      <c r="H431" s="2"/>
      <c r="I431" s="2"/>
      <c r="J431" s="2"/>
      <c r="K431" s="2"/>
      <c r="L431" s="2"/>
      <c r="M431" s="2"/>
      <c r="N431" s="2"/>
      <c r="O431" s="2"/>
      <c r="P431" s="2"/>
      <c r="Q431" s="2"/>
      <c r="R431" s="2"/>
      <c r="S431" s="2"/>
      <c r="T431" s="2"/>
      <c r="U431" s="2"/>
      <c r="V431" s="2"/>
      <c r="W431" s="2"/>
      <c r="X431" s="2"/>
    </row>
    <row r="432" spans="1:24" ht="13.5" customHeight="1">
      <c r="A432" s="2"/>
      <c r="B432" s="2"/>
      <c r="C432" s="50"/>
      <c r="D432" s="2"/>
      <c r="E432" s="2"/>
      <c r="F432" s="50"/>
      <c r="G432" s="50"/>
      <c r="H432" s="2"/>
      <c r="I432" s="2"/>
      <c r="J432" s="2"/>
      <c r="K432" s="2"/>
      <c r="L432" s="2"/>
      <c r="M432" s="2"/>
      <c r="N432" s="2"/>
      <c r="O432" s="2"/>
      <c r="P432" s="2"/>
      <c r="Q432" s="2"/>
      <c r="R432" s="2"/>
      <c r="S432" s="2"/>
      <c r="T432" s="2"/>
      <c r="U432" s="2"/>
      <c r="V432" s="2"/>
      <c r="W432" s="2"/>
      <c r="X432" s="2"/>
    </row>
    <row r="433" spans="1:24" ht="13.5" customHeight="1">
      <c r="A433" s="2"/>
      <c r="B433" s="2"/>
      <c r="C433" s="50"/>
      <c r="D433" s="2"/>
      <c r="E433" s="2"/>
      <c r="F433" s="50"/>
      <c r="G433" s="50"/>
      <c r="H433" s="2"/>
      <c r="I433" s="2"/>
      <c r="J433" s="2"/>
      <c r="K433" s="2"/>
      <c r="L433" s="2"/>
      <c r="M433" s="2"/>
      <c r="N433" s="2"/>
      <c r="O433" s="2"/>
      <c r="P433" s="2"/>
      <c r="Q433" s="2"/>
      <c r="R433" s="2"/>
      <c r="S433" s="2"/>
      <c r="T433" s="2"/>
      <c r="U433" s="2"/>
      <c r="V433" s="2"/>
      <c r="W433" s="2"/>
      <c r="X433" s="2"/>
    </row>
    <row r="434" spans="1:24" ht="13.5" customHeight="1">
      <c r="A434" s="2"/>
      <c r="B434" s="2"/>
      <c r="C434" s="50"/>
      <c r="D434" s="2"/>
      <c r="E434" s="2"/>
      <c r="F434" s="50"/>
      <c r="G434" s="50"/>
      <c r="H434" s="2"/>
      <c r="I434" s="2"/>
      <c r="J434" s="2"/>
      <c r="K434" s="2"/>
      <c r="L434" s="2"/>
      <c r="M434" s="2"/>
      <c r="N434" s="2"/>
      <c r="O434" s="2"/>
      <c r="P434" s="2"/>
      <c r="Q434" s="2"/>
      <c r="R434" s="2"/>
      <c r="S434" s="2"/>
      <c r="T434" s="2"/>
      <c r="U434" s="2"/>
      <c r="V434" s="2"/>
      <c r="W434" s="2"/>
      <c r="X434" s="2"/>
    </row>
    <row r="435" spans="1:24" ht="13.5" customHeight="1">
      <c r="A435" s="2"/>
      <c r="B435" s="2"/>
      <c r="C435" s="50"/>
      <c r="D435" s="2"/>
      <c r="E435" s="2"/>
      <c r="F435" s="50"/>
      <c r="G435" s="50"/>
      <c r="H435" s="2"/>
      <c r="I435" s="2"/>
      <c r="J435" s="2"/>
      <c r="K435" s="2"/>
      <c r="L435" s="2"/>
      <c r="M435" s="2"/>
      <c r="N435" s="2"/>
      <c r="O435" s="2"/>
      <c r="P435" s="2"/>
      <c r="Q435" s="2"/>
      <c r="R435" s="2"/>
      <c r="S435" s="2"/>
      <c r="T435" s="2"/>
      <c r="U435" s="2"/>
      <c r="V435" s="2"/>
      <c r="W435" s="2"/>
      <c r="X435" s="2"/>
    </row>
    <row r="436" spans="1:24" ht="13.5" customHeight="1">
      <c r="A436" s="2"/>
      <c r="B436" s="2"/>
      <c r="C436" s="50"/>
      <c r="D436" s="2"/>
      <c r="E436" s="2"/>
      <c r="F436" s="50"/>
      <c r="G436" s="50"/>
      <c r="H436" s="2"/>
      <c r="I436" s="2"/>
      <c r="J436" s="2"/>
      <c r="K436" s="2"/>
      <c r="L436" s="2"/>
      <c r="M436" s="2"/>
      <c r="N436" s="2"/>
      <c r="O436" s="2"/>
      <c r="P436" s="2"/>
      <c r="Q436" s="2"/>
      <c r="R436" s="2"/>
      <c r="S436" s="2"/>
      <c r="T436" s="2"/>
      <c r="U436" s="2"/>
      <c r="V436" s="2"/>
      <c r="W436" s="2"/>
      <c r="X436" s="2"/>
    </row>
    <row r="437" spans="1:24" ht="13.5" customHeight="1">
      <c r="A437" s="2"/>
      <c r="B437" s="2"/>
      <c r="C437" s="50"/>
      <c r="D437" s="2"/>
      <c r="E437" s="2"/>
      <c r="F437" s="50"/>
      <c r="G437" s="50"/>
      <c r="H437" s="2"/>
      <c r="I437" s="2"/>
      <c r="J437" s="2"/>
      <c r="K437" s="2"/>
      <c r="L437" s="2"/>
      <c r="M437" s="2"/>
      <c r="N437" s="2"/>
      <c r="O437" s="2"/>
      <c r="P437" s="2"/>
      <c r="Q437" s="2"/>
      <c r="R437" s="2"/>
      <c r="S437" s="2"/>
      <c r="T437" s="2"/>
      <c r="U437" s="2"/>
      <c r="V437" s="2"/>
      <c r="W437" s="2"/>
      <c r="X437" s="2"/>
    </row>
    <row r="438" spans="1:24" ht="13.5" customHeight="1">
      <c r="A438" s="2"/>
      <c r="B438" s="2"/>
      <c r="C438" s="50"/>
      <c r="D438" s="2"/>
      <c r="E438" s="2"/>
      <c r="F438" s="50"/>
      <c r="G438" s="50"/>
      <c r="H438" s="2"/>
      <c r="I438" s="2"/>
      <c r="J438" s="2"/>
      <c r="K438" s="2"/>
      <c r="L438" s="2"/>
      <c r="M438" s="2"/>
      <c r="N438" s="2"/>
      <c r="O438" s="2"/>
      <c r="P438" s="2"/>
      <c r="Q438" s="2"/>
      <c r="R438" s="2"/>
      <c r="S438" s="2"/>
      <c r="T438" s="2"/>
      <c r="U438" s="2"/>
      <c r="V438" s="2"/>
      <c r="W438" s="2"/>
      <c r="X438" s="2"/>
    </row>
    <row r="439" spans="1:24" ht="13.5" customHeight="1">
      <c r="A439" s="2"/>
      <c r="B439" s="2"/>
      <c r="C439" s="50"/>
      <c r="D439" s="2"/>
      <c r="E439" s="2"/>
      <c r="F439" s="50"/>
      <c r="G439" s="50"/>
      <c r="H439" s="2"/>
      <c r="I439" s="2"/>
      <c r="J439" s="2"/>
      <c r="K439" s="2"/>
      <c r="L439" s="2"/>
      <c r="M439" s="2"/>
      <c r="N439" s="2"/>
      <c r="O439" s="2"/>
      <c r="P439" s="2"/>
      <c r="Q439" s="2"/>
      <c r="R439" s="2"/>
      <c r="S439" s="2"/>
      <c r="T439" s="2"/>
      <c r="U439" s="2"/>
      <c r="V439" s="2"/>
      <c r="W439" s="2"/>
      <c r="X439" s="2"/>
    </row>
    <row r="440" spans="1:24" ht="13.5" customHeight="1">
      <c r="A440" s="2"/>
      <c r="B440" s="2"/>
      <c r="C440" s="50"/>
      <c r="D440" s="2"/>
      <c r="E440" s="2"/>
      <c r="F440" s="50"/>
      <c r="G440" s="50"/>
      <c r="H440" s="2"/>
      <c r="I440" s="2"/>
      <c r="J440" s="2"/>
      <c r="K440" s="2"/>
      <c r="L440" s="2"/>
      <c r="M440" s="2"/>
      <c r="N440" s="2"/>
      <c r="O440" s="2"/>
      <c r="P440" s="2"/>
      <c r="Q440" s="2"/>
      <c r="R440" s="2"/>
      <c r="S440" s="2"/>
      <c r="T440" s="2"/>
      <c r="U440" s="2"/>
      <c r="V440" s="2"/>
      <c r="W440" s="2"/>
      <c r="X440" s="2"/>
    </row>
    <row r="441" spans="1:24" ht="13.5" customHeight="1">
      <c r="A441" s="2"/>
      <c r="B441" s="2"/>
      <c r="C441" s="50"/>
      <c r="D441" s="2"/>
      <c r="E441" s="2"/>
      <c r="F441" s="50"/>
      <c r="G441" s="50"/>
      <c r="H441" s="2"/>
      <c r="I441" s="2"/>
      <c r="J441" s="2"/>
      <c r="K441" s="2"/>
      <c r="L441" s="2"/>
      <c r="M441" s="2"/>
      <c r="N441" s="2"/>
      <c r="O441" s="2"/>
      <c r="P441" s="2"/>
      <c r="Q441" s="2"/>
      <c r="R441" s="2"/>
      <c r="S441" s="2"/>
      <c r="T441" s="2"/>
      <c r="U441" s="2"/>
      <c r="V441" s="2"/>
      <c r="W441" s="2"/>
      <c r="X441" s="2"/>
    </row>
    <row r="442" spans="1:24" ht="13.5" customHeight="1">
      <c r="A442" s="2"/>
      <c r="B442" s="2"/>
      <c r="C442" s="50"/>
      <c r="D442" s="2"/>
      <c r="E442" s="2"/>
      <c r="F442" s="50"/>
      <c r="G442" s="50"/>
      <c r="H442" s="2"/>
      <c r="I442" s="2"/>
      <c r="J442" s="2"/>
      <c r="K442" s="2"/>
      <c r="L442" s="2"/>
      <c r="M442" s="2"/>
      <c r="N442" s="2"/>
      <c r="O442" s="2"/>
      <c r="P442" s="2"/>
      <c r="Q442" s="2"/>
      <c r="R442" s="2"/>
      <c r="S442" s="2"/>
      <c r="T442" s="2"/>
      <c r="U442" s="2"/>
      <c r="V442" s="2"/>
      <c r="W442" s="2"/>
      <c r="X442" s="2"/>
    </row>
    <row r="443" spans="1:24" ht="13.5" customHeight="1">
      <c r="A443" s="2"/>
      <c r="B443" s="2"/>
      <c r="C443" s="50"/>
      <c r="D443" s="2"/>
      <c r="E443" s="2"/>
      <c r="F443" s="50"/>
      <c r="G443" s="50"/>
      <c r="H443" s="2"/>
      <c r="I443" s="2"/>
      <c r="J443" s="2"/>
      <c r="K443" s="2"/>
      <c r="L443" s="2"/>
      <c r="M443" s="2"/>
      <c r="N443" s="2"/>
      <c r="O443" s="2"/>
      <c r="P443" s="2"/>
      <c r="Q443" s="2"/>
      <c r="R443" s="2"/>
      <c r="S443" s="2"/>
      <c r="T443" s="2"/>
      <c r="U443" s="2"/>
      <c r="V443" s="2"/>
      <c r="W443" s="2"/>
      <c r="X443" s="2"/>
    </row>
    <row r="444" spans="1:24" ht="13.5" customHeight="1">
      <c r="A444" s="2"/>
      <c r="B444" s="2"/>
      <c r="C444" s="50"/>
      <c r="D444" s="2"/>
      <c r="E444" s="2"/>
      <c r="F444" s="50"/>
      <c r="G444" s="50"/>
      <c r="H444" s="2"/>
      <c r="I444" s="2"/>
      <c r="J444" s="2"/>
      <c r="K444" s="2"/>
      <c r="L444" s="2"/>
      <c r="M444" s="2"/>
      <c r="N444" s="2"/>
      <c r="O444" s="2"/>
      <c r="P444" s="2"/>
      <c r="Q444" s="2"/>
      <c r="R444" s="2"/>
      <c r="S444" s="2"/>
      <c r="T444" s="2"/>
      <c r="U444" s="2"/>
      <c r="V444" s="2"/>
      <c r="W444" s="2"/>
      <c r="X444" s="2"/>
    </row>
    <row r="445" spans="1:24" ht="13.5" customHeight="1">
      <c r="A445" s="2"/>
      <c r="B445" s="2"/>
      <c r="C445" s="50"/>
      <c r="D445" s="2"/>
      <c r="E445" s="2"/>
      <c r="F445" s="50"/>
      <c r="G445" s="50"/>
      <c r="H445" s="2"/>
      <c r="I445" s="2"/>
      <c r="J445" s="2"/>
      <c r="K445" s="2"/>
      <c r="L445" s="2"/>
      <c r="M445" s="2"/>
      <c r="N445" s="2"/>
      <c r="O445" s="2"/>
      <c r="P445" s="2"/>
      <c r="Q445" s="2"/>
      <c r="R445" s="2"/>
      <c r="S445" s="2"/>
      <c r="T445" s="2"/>
      <c r="U445" s="2"/>
      <c r="V445" s="2"/>
      <c r="W445" s="2"/>
      <c r="X445" s="2"/>
    </row>
    <row r="446" spans="1:24" ht="13.5" customHeight="1">
      <c r="A446" s="2"/>
      <c r="B446" s="2"/>
      <c r="C446" s="50"/>
      <c r="D446" s="2"/>
      <c r="E446" s="2"/>
      <c r="F446" s="50"/>
      <c r="G446" s="50"/>
      <c r="H446" s="2"/>
      <c r="I446" s="2"/>
      <c r="J446" s="2"/>
      <c r="K446" s="2"/>
      <c r="L446" s="2"/>
      <c r="M446" s="2"/>
      <c r="N446" s="2"/>
      <c r="O446" s="2"/>
      <c r="P446" s="2"/>
      <c r="Q446" s="2"/>
      <c r="R446" s="2"/>
      <c r="S446" s="2"/>
      <c r="T446" s="2"/>
      <c r="U446" s="2"/>
      <c r="V446" s="2"/>
      <c r="W446" s="2"/>
      <c r="X446" s="2"/>
    </row>
    <row r="447" spans="1:24" ht="13.5" customHeight="1">
      <c r="A447" s="2"/>
      <c r="B447" s="2"/>
      <c r="C447" s="50"/>
      <c r="D447" s="2"/>
      <c r="E447" s="2"/>
      <c r="F447" s="50"/>
      <c r="G447" s="50"/>
      <c r="H447" s="2"/>
      <c r="I447" s="2"/>
      <c r="J447" s="2"/>
      <c r="K447" s="2"/>
      <c r="L447" s="2"/>
      <c r="M447" s="2"/>
      <c r="N447" s="2"/>
      <c r="O447" s="2"/>
      <c r="P447" s="2"/>
      <c r="Q447" s="2"/>
      <c r="R447" s="2"/>
      <c r="S447" s="2"/>
      <c r="T447" s="2"/>
      <c r="U447" s="2"/>
      <c r="V447" s="2"/>
      <c r="W447" s="2"/>
      <c r="X447" s="2"/>
    </row>
    <row r="448" spans="1:24" ht="13.5" customHeight="1">
      <c r="A448" s="2"/>
      <c r="B448" s="2"/>
      <c r="C448" s="50"/>
      <c r="D448" s="2"/>
      <c r="E448" s="2"/>
      <c r="F448" s="50"/>
      <c r="G448" s="50"/>
      <c r="H448" s="2"/>
      <c r="I448" s="2"/>
      <c r="J448" s="2"/>
      <c r="K448" s="2"/>
      <c r="L448" s="2"/>
      <c r="M448" s="2"/>
      <c r="N448" s="2"/>
      <c r="O448" s="2"/>
      <c r="P448" s="2"/>
      <c r="Q448" s="2"/>
      <c r="R448" s="2"/>
      <c r="S448" s="2"/>
      <c r="T448" s="2"/>
      <c r="U448" s="2"/>
      <c r="V448" s="2"/>
      <c r="W448" s="2"/>
      <c r="X448" s="2"/>
    </row>
    <row r="449" spans="1:24" ht="13.5" customHeight="1">
      <c r="A449" s="2"/>
      <c r="B449" s="2"/>
      <c r="C449" s="50"/>
      <c r="D449" s="2"/>
      <c r="E449" s="2"/>
      <c r="F449" s="50"/>
      <c r="G449" s="50"/>
      <c r="H449" s="2"/>
      <c r="I449" s="2"/>
      <c r="J449" s="2"/>
      <c r="K449" s="2"/>
      <c r="L449" s="2"/>
      <c r="M449" s="2"/>
      <c r="N449" s="2"/>
      <c r="O449" s="2"/>
      <c r="P449" s="2"/>
      <c r="Q449" s="2"/>
      <c r="R449" s="2"/>
      <c r="S449" s="2"/>
      <c r="T449" s="2"/>
      <c r="U449" s="2"/>
      <c r="V449" s="2"/>
      <c r="W449" s="2"/>
      <c r="X449" s="2"/>
    </row>
    <row r="450" spans="1:24" ht="13.5" customHeight="1">
      <c r="A450" s="2"/>
      <c r="B450" s="2"/>
      <c r="C450" s="50"/>
      <c r="D450" s="2"/>
      <c r="E450" s="2"/>
      <c r="F450" s="50"/>
      <c r="G450" s="50"/>
      <c r="H450" s="2"/>
      <c r="I450" s="2"/>
      <c r="J450" s="2"/>
      <c r="K450" s="2"/>
      <c r="L450" s="2"/>
      <c r="M450" s="2"/>
      <c r="N450" s="2"/>
      <c r="O450" s="2"/>
      <c r="P450" s="2"/>
      <c r="Q450" s="2"/>
      <c r="R450" s="2"/>
      <c r="S450" s="2"/>
      <c r="T450" s="2"/>
      <c r="U450" s="2"/>
      <c r="V450" s="2"/>
      <c r="W450" s="2"/>
      <c r="X450" s="2"/>
    </row>
    <row r="451" spans="1:24" ht="13.5" customHeight="1">
      <c r="A451" s="2"/>
      <c r="B451" s="2"/>
      <c r="C451" s="50"/>
      <c r="D451" s="2"/>
      <c r="E451" s="2"/>
      <c r="F451" s="50"/>
      <c r="G451" s="50"/>
      <c r="H451" s="2"/>
      <c r="I451" s="2"/>
      <c r="J451" s="2"/>
      <c r="K451" s="2"/>
      <c r="L451" s="2"/>
      <c r="M451" s="2"/>
      <c r="N451" s="2"/>
      <c r="O451" s="2"/>
      <c r="P451" s="2"/>
      <c r="Q451" s="2"/>
      <c r="R451" s="2"/>
      <c r="S451" s="2"/>
      <c r="T451" s="2"/>
      <c r="U451" s="2"/>
      <c r="V451" s="2"/>
      <c r="W451" s="2"/>
      <c r="X451" s="2"/>
    </row>
    <row r="452" spans="1:24" ht="13.5" customHeight="1">
      <c r="A452" s="2"/>
      <c r="B452" s="2"/>
      <c r="C452" s="50"/>
      <c r="D452" s="2"/>
      <c r="E452" s="2"/>
      <c r="F452" s="50"/>
      <c r="G452" s="50"/>
      <c r="H452" s="2"/>
      <c r="I452" s="2"/>
      <c r="J452" s="2"/>
      <c r="K452" s="2"/>
      <c r="L452" s="2"/>
      <c r="M452" s="2"/>
      <c r="N452" s="2"/>
      <c r="O452" s="2"/>
      <c r="P452" s="2"/>
      <c r="Q452" s="2"/>
      <c r="R452" s="2"/>
      <c r="S452" s="2"/>
      <c r="T452" s="2"/>
      <c r="U452" s="2"/>
      <c r="V452" s="2"/>
      <c r="W452" s="2"/>
      <c r="X452" s="2"/>
    </row>
    <row r="453" spans="1:24" ht="13.5" customHeight="1">
      <c r="A453" s="2"/>
      <c r="B453" s="2"/>
      <c r="C453" s="50"/>
      <c r="D453" s="2"/>
      <c r="E453" s="2"/>
      <c r="F453" s="50"/>
      <c r="G453" s="50"/>
      <c r="H453" s="2"/>
      <c r="I453" s="2"/>
      <c r="J453" s="2"/>
      <c r="K453" s="2"/>
      <c r="L453" s="2"/>
      <c r="M453" s="2"/>
      <c r="N453" s="2"/>
      <c r="O453" s="2"/>
      <c r="P453" s="2"/>
      <c r="Q453" s="2"/>
      <c r="R453" s="2"/>
      <c r="S453" s="2"/>
      <c r="T453" s="2"/>
      <c r="U453" s="2"/>
      <c r="V453" s="2"/>
      <c r="W453" s="2"/>
      <c r="X453" s="2"/>
    </row>
    <row r="454" spans="1:24" ht="13.5" customHeight="1">
      <c r="A454" s="2"/>
      <c r="B454" s="2"/>
      <c r="C454" s="50"/>
      <c r="D454" s="2"/>
      <c r="E454" s="2"/>
      <c r="F454" s="50"/>
      <c r="G454" s="50"/>
      <c r="H454" s="2"/>
      <c r="I454" s="2"/>
      <c r="J454" s="2"/>
      <c r="K454" s="2"/>
      <c r="L454" s="2"/>
      <c r="M454" s="2"/>
      <c r="N454" s="2"/>
      <c r="O454" s="2"/>
      <c r="P454" s="2"/>
      <c r="Q454" s="2"/>
      <c r="R454" s="2"/>
      <c r="S454" s="2"/>
      <c r="T454" s="2"/>
      <c r="U454" s="2"/>
      <c r="V454" s="2"/>
      <c r="W454" s="2"/>
      <c r="X454" s="2"/>
    </row>
    <row r="455" spans="1:24" ht="13.5" customHeight="1">
      <c r="A455" s="2"/>
      <c r="B455" s="2"/>
      <c r="C455" s="50"/>
      <c r="D455" s="2"/>
      <c r="E455" s="2"/>
      <c r="F455" s="50"/>
      <c r="G455" s="50"/>
      <c r="H455" s="2"/>
      <c r="I455" s="2"/>
      <c r="J455" s="2"/>
      <c r="K455" s="2"/>
      <c r="L455" s="2"/>
      <c r="M455" s="2"/>
      <c r="N455" s="2"/>
      <c r="O455" s="2"/>
      <c r="P455" s="2"/>
      <c r="Q455" s="2"/>
      <c r="R455" s="2"/>
      <c r="S455" s="2"/>
      <c r="T455" s="2"/>
      <c r="U455" s="2"/>
      <c r="V455" s="2"/>
      <c r="W455" s="2"/>
      <c r="X455" s="2"/>
    </row>
    <row r="456" spans="1:24" ht="13.5" customHeight="1">
      <c r="A456" s="2"/>
      <c r="B456" s="2"/>
      <c r="C456" s="50"/>
      <c r="D456" s="2"/>
      <c r="E456" s="2"/>
      <c r="F456" s="50"/>
      <c r="G456" s="50"/>
      <c r="H456" s="2"/>
      <c r="I456" s="2"/>
      <c r="J456" s="2"/>
      <c r="K456" s="2"/>
      <c r="L456" s="2"/>
      <c r="M456" s="2"/>
      <c r="N456" s="2"/>
      <c r="O456" s="2"/>
      <c r="P456" s="2"/>
      <c r="Q456" s="2"/>
      <c r="R456" s="2"/>
      <c r="S456" s="2"/>
      <c r="T456" s="2"/>
      <c r="U456" s="2"/>
      <c r="V456" s="2"/>
      <c r="W456" s="2"/>
      <c r="X456" s="2"/>
    </row>
    <row r="457" spans="1:24" ht="13.5" customHeight="1">
      <c r="A457" s="2"/>
      <c r="B457" s="2"/>
      <c r="C457" s="50"/>
      <c r="D457" s="2"/>
      <c r="E457" s="2"/>
      <c r="F457" s="50"/>
      <c r="G457" s="50"/>
      <c r="H457" s="2"/>
      <c r="I457" s="2"/>
      <c r="J457" s="2"/>
      <c r="K457" s="2"/>
      <c r="L457" s="2"/>
      <c r="M457" s="2"/>
      <c r="N457" s="2"/>
      <c r="O457" s="2"/>
      <c r="P457" s="2"/>
      <c r="Q457" s="2"/>
      <c r="R457" s="2"/>
      <c r="S457" s="2"/>
      <c r="T457" s="2"/>
      <c r="U457" s="2"/>
      <c r="V457" s="2"/>
      <c r="W457" s="2"/>
      <c r="X457" s="2"/>
    </row>
    <row r="458" spans="1:24" ht="13.5" customHeight="1">
      <c r="A458" s="2"/>
      <c r="B458" s="2"/>
      <c r="C458" s="50"/>
      <c r="D458" s="2"/>
      <c r="E458" s="2"/>
      <c r="F458" s="50"/>
      <c r="G458" s="50"/>
      <c r="H458" s="2"/>
      <c r="I458" s="2"/>
      <c r="J458" s="2"/>
      <c r="K458" s="2"/>
      <c r="L458" s="2"/>
      <c r="M458" s="2"/>
      <c r="N458" s="2"/>
      <c r="O458" s="2"/>
      <c r="P458" s="2"/>
      <c r="Q458" s="2"/>
      <c r="R458" s="2"/>
      <c r="S458" s="2"/>
      <c r="T458" s="2"/>
      <c r="U458" s="2"/>
      <c r="V458" s="2"/>
      <c r="W458" s="2"/>
      <c r="X458" s="2"/>
    </row>
    <row r="459" spans="1:24" ht="13.5" customHeight="1">
      <c r="A459" s="2"/>
      <c r="B459" s="2"/>
      <c r="C459" s="50"/>
      <c r="D459" s="2"/>
      <c r="E459" s="2"/>
      <c r="F459" s="50"/>
      <c r="G459" s="50"/>
      <c r="H459" s="2"/>
      <c r="I459" s="2"/>
      <c r="J459" s="2"/>
      <c r="K459" s="2"/>
      <c r="L459" s="2"/>
      <c r="M459" s="2"/>
      <c r="N459" s="2"/>
      <c r="O459" s="2"/>
      <c r="P459" s="2"/>
      <c r="Q459" s="2"/>
      <c r="R459" s="2"/>
      <c r="S459" s="2"/>
      <c r="T459" s="2"/>
      <c r="U459" s="2"/>
      <c r="V459" s="2"/>
      <c r="W459" s="2"/>
      <c r="X459" s="2"/>
    </row>
    <row r="460" spans="1:24" ht="13.5" customHeight="1">
      <c r="A460" s="2"/>
      <c r="B460" s="2"/>
      <c r="C460" s="50"/>
      <c r="D460" s="2"/>
      <c r="E460" s="2"/>
      <c r="F460" s="50"/>
      <c r="G460" s="50"/>
      <c r="H460" s="2"/>
      <c r="I460" s="2"/>
      <c r="J460" s="2"/>
      <c r="K460" s="2"/>
      <c r="L460" s="2"/>
      <c r="M460" s="2"/>
      <c r="N460" s="2"/>
      <c r="O460" s="2"/>
      <c r="P460" s="2"/>
      <c r="Q460" s="2"/>
      <c r="R460" s="2"/>
      <c r="S460" s="2"/>
      <c r="T460" s="2"/>
      <c r="U460" s="2"/>
      <c r="V460" s="2"/>
      <c r="W460" s="2"/>
      <c r="X460" s="2"/>
    </row>
    <row r="461" spans="1:24" ht="13.5" customHeight="1">
      <c r="A461" s="2"/>
      <c r="B461" s="2"/>
      <c r="C461" s="50"/>
      <c r="D461" s="2"/>
      <c r="E461" s="2"/>
      <c r="F461" s="50"/>
      <c r="G461" s="50"/>
      <c r="H461" s="2"/>
      <c r="I461" s="2"/>
      <c r="J461" s="2"/>
      <c r="K461" s="2"/>
      <c r="L461" s="2"/>
      <c r="M461" s="2"/>
      <c r="N461" s="2"/>
      <c r="O461" s="2"/>
      <c r="P461" s="2"/>
      <c r="Q461" s="2"/>
      <c r="R461" s="2"/>
      <c r="S461" s="2"/>
      <c r="T461" s="2"/>
      <c r="U461" s="2"/>
      <c r="V461" s="2"/>
      <c r="W461" s="2"/>
      <c r="X461" s="2"/>
    </row>
    <row r="462" spans="1:24" ht="13.5" customHeight="1">
      <c r="A462" s="2"/>
      <c r="B462" s="2"/>
      <c r="C462" s="50"/>
      <c r="D462" s="2"/>
      <c r="E462" s="2"/>
      <c r="F462" s="50"/>
      <c r="G462" s="50"/>
      <c r="H462" s="2"/>
      <c r="I462" s="2"/>
      <c r="J462" s="2"/>
      <c r="K462" s="2"/>
      <c r="L462" s="2"/>
      <c r="M462" s="2"/>
      <c r="N462" s="2"/>
      <c r="O462" s="2"/>
      <c r="P462" s="2"/>
      <c r="Q462" s="2"/>
      <c r="R462" s="2"/>
      <c r="S462" s="2"/>
      <c r="T462" s="2"/>
      <c r="U462" s="2"/>
      <c r="V462" s="2"/>
      <c r="W462" s="2"/>
      <c r="X462" s="2"/>
    </row>
    <row r="463" spans="1:24" ht="13.5" customHeight="1">
      <c r="A463" s="2"/>
      <c r="B463" s="2"/>
      <c r="C463" s="50"/>
      <c r="D463" s="2"/>
      <c r="E463" s="2"/>
      <c r="F463" s="50"/>
      <c r="G463" s="50"/>
      <c r="H463" s="2"/>
      <c r="I463" s="2"/>
      <c r="J463" s="2"/>
      <c r="K463" s="2"/>
      <c r="L463" s="2"/>
      <c r="M463" s="2"/>
      <c r="N463" s="2"/>
      <c r="O463" s="2"/>
      <c r="P463" s="2"/>
      <c r="Q463" s="2"/>
      <c r="R463" s="2"/>
      <c r="S463" s="2"/>
      <c r="T463" s="2"/>
      <c r="U463" s="2"/>
      <c r="V463" s="2"/>
      <c r="W463" s="2"/>
      <c r="X463" s="2"/>
    </row>
    <row r="464" spans="1:24" ht="13.5" customHeight="1">
      <c r="A464" s="2"/>
      <c r="B464" s="2"/>
      <c r="C464" s="50"/>
      <c r="D464" s="2"/>
      <c r="E464" s="2"/>
      <c r="F464" s="50"/>
      <c r="G464" s="50"/>
      <c r="H464" s="2"/>
      <c r="I464" s="2"/>
      <c r="J464" s="2"/>
      <c r="K464" s="2"/>
      <c r="L464" s="2"/>
      <c r="M464" s="2"/>
      <c r="N464" s="2"/>
      <c r="O464" s="2"/>
      <c r="P464" s="2"/>
      <c r="Q464" s="2"/>
      <c r="R464" s="2"/>
      <c r="S464" s="2"/>
      <c r="T464" s="2"/>
      <c r="U464" s="2"/>
      <c r="V464" s="2"/>
      <c r="W464" s="2"/>
      <c r="X464" s="2"/>
    </row>
    <row r="465" spans="1:24" ht="13.5" customHeight="1">
      <c r="A465" s="2"/>
      <c r="B465" s="2"/>
      <c r="C465" s="50"/>
      <c r="D465" s="2"/>
      <c r="E465" s="2"/>
      <c r="F465" s="50"/>
      <c r="G465" s="50"/>
      <c r="H465" s="2"/>
      <c r="I465" s="2"/>
      <c r="J465" s="2"/>
      <c r="K465" s="2"/>
      <c r="L465" s="2"/>
      <c r="M465" s="2"/>
      <c r="N465" s="2"/>
      <c r="O465" s="2"/>
      <c r="P465" s="2"/>
      <c r="Q465" s="2"/>
      <c r="R465" s="2"/>
      <c r="S465" s="2"/>
      <c r="T465" s="2"/>
      <c r="U465" s="2"/>
      <c r="V465" s="2"/>
      <c r="W465" s="2"/>
      <c r="X465" s="2"/>
    </row>
    <row r="466" spans="1:24" ht="13.5" customHeight="1">
      <c r="A466" s="2"/>
      <c r="B466" s="2"/>
      <c r="C466" s="50"/>
      <c r="D466" s="2"/>
      <c r="E466" s="2"/>
      <c r="F466" s="50"/>
      <c r="G466" s="50"/>
      <c r="H466" s="2"/>
      <c r="I466" s="2"/>
      <c r="J466" s="2"/>
      <c r="K466" s="2"/>
      <c r="L466" s="2"/>
      <c r="M466" s="2"/>
      <c r="N466" s="2"/>
      <c r="O466" s="2"/>
      <c r="P466" s="2"/>
      <c r="Q466" s="2"/>
      <c r="R466" s="2"/>
      <c r="S466" s="2"/>
      <c r="T466" s="2"/>
      <c r="U466" s="2"/>
      <c r="V466" s="2"/>
      <c r="W466" s="2"/>
      <c r="X466" s="2"/>
    </row>
    <row r="467" spans="1:24" ht="13.5" customHeight="1">
      <c r="A467" s="2"/>
      <c r="B467" s="2"/>
      <c r="C467" s="50"/>
      <c r="D467" s="2"/>
      <c r="E467" s="2"/>
      <c r="F467" s="50"/>
      <c r="G467" s="50"/>
      <c r="H467" s="2"/>
      <c r="I467" s="2"/>
      <c r="J467" s="2"/>
      <c r="K467" s="2"/>
      <c r="L467" s="2"/>
      <c r="M467" s="2"/>
      <c r="N467" s="2"/>
      <c r="O467" s="2"/>
      <c r="P467" s="2"/>
      <c r="Q467" s="2"/>
      <c r="R467" s="2"/>
      <c r="S467" s="2"/>
      <c r="T467" s="2"/>
      <c r="U467" s="2"/>
      <c r="V467" s="2"/>
      <c r="W467" s="2"/>
      <c r="X467" s="2"/>
    </row>
    <row r="468" spans="1:24" ht="13.5" customHeight="1">
      <c r="A468" s="2"/>
      <c r="B468" s="2"/>
      <c r="C468" s="50"/>
      <c r="D468" s="2"/>
      <c r="E468" s="2"/>
      <c r="F468" s="50"/>
      <c r="G468" s="50"/>
      <c r="H468" s="2"/>
      <c r="I468" s="2"/>
      <c r="J468" s="2"/>
      <c r="K468" s="2"/>
      <c r="L468" s="2"/>
      <c r="M468" s="2"/>
      <c r="N468" s="2"/>
      <c r="O468" s="2"/>
      <c r="P468" s="2"/>
      <c r="Q468" s="2"/>
      <c r="R468" s="2"/>
      <c r="S468" s="2"/>
      <c r="T468" s="2"/>
      <c r="U468" s="2"/>
      <c r="V468" s="2"/>
      <c r="W468" s="2"/>
      <c r="X468" s="2"/>
    </row>
    <row r="469" spans="1:24" ht="13.5" customHeight="1">
      <c r="A469" s="2"/>
      <c r="B469" s="2"/>
      <c r="C469" s="50"/>
      <c r="D469" s="2"/>
      <c r="E469" s="2"/>
      <c r="F469" s="50"/>
      <c r="G469" s="50"/>
      <c r="H469" s="2"/>
      <c r="I469" s="2"/>
      <c r="J469" s="2"/>
      <c r="K469" s="2"/>
      <c r="L469" s="2"/>
      <c r="M469" s="2"/>
      <c r="N469" s="2"/>
      <c r="O469" s="2"/>
      <c r="P469" s="2"/>
      <c r="Q469" s="2"/>
      <c r="R469" s="2"/>
      <c r="S469" s="2"/>
      <c r="T469" s="2"/>
      <c r="U469" s="2"/>
      <c r="V469" s="2"/>
      <c r="W469" s="2"/>
      <c r="X469" s="2"/>
    </row>
    <row r="470" spans="1:24" ht="13.5" customHeight="1">
      <c r="A470" s="2"/>
      <c r="B470" s="2"/>
      <c r="C470" s="50"/>
      <c r="D470" s="2"/>
      <c r="E470" s="2"/>
      <c r="F470" s="50"/>
      <c r="G470" s="50"/>
      <c r="H470" s="2"/>
      <c r="I470" s="2"/>
      <c r="J470" s="2"/>
      <c r="K470" s="2"/>
      <c r="L470" s="2"/>
      <c r="M470" s="2"/>
      <c r="N470" s="2"/>
      <c r="O470" s="2"/>
      <c r="P470" s="2"/>
      <c r="Q470" s="2"/>
      <c r="R470" s="2"/>
      <c r="S470" s="2"/>
      <c r="T470" s="2"/>
      <c r="U470" s="2"/>
      <c r="V470" s="2"/>
      <c r="W470" s="2"/>
      <c r="X470" s="2"/>
    </row>
    <row r="471" spans="1:24" ht="13.5" customHeight="1">
      <c r="A471" s="2"/>
      <c r="B471" s="2"/>
      <c r="C471" s="50"/>
      <c r="D471" s="2"/>
      <c r="E471" s="2"/>
      <c r="F471" s="50"/>
      <c r="G471" s="50"/>
      <c r="H471" s="2"/>
      <c r="I471" s="2"/>
      <c r="J471" s="2"/>
      <c r="K471" s="2"/>
      <c r="L471" s="2"/>
      <c r="M471" s="2"/>
      <c r="N471" s="2"/>
      <c r="O471" s="2"/>
      <c r="P471" s="2"/>
      <c r="Q471" s="2"/>
      <c r="R471" s="2"/>
      <c r="S471" s="2"/>
      <c r="T471" s="2"/>
      <c r="U471" s="2"/>
      <c r="V471" s="2"/>
      <c r="W471" s="2"/>
      <c r="X471" s="2"/>
    </row>
    <row r="472" spans="1:24" ht="13.5" customHeight="1">
      <c r="A472" s="2"/>
      <c r="B472" s="2"/>
      <c r="C472" s="50"/>
      <c r="D472" s="2"/>
      <c r="E472" s="2"/>
      <c r="F472" s="50"/>
      <c r="G472" s="50"/>
      <c r="H472" s="2"/>
      <c r="I472" s="2"/>
      <c r="J472" s="2"/>
      <c r="K472" s="2"/>
      <c r="L472" s="2"/>
      <c r="M472" s="2"/>
      <c r="N472" s="2"/>
      <c r="O472" s="2"/>
      <c r="P472" s="2"/>
      <c r="Q472" s="2"/>
      <c r="R472" s="2"/>
      <c r="S472" s="2"/>
      <c r="T472" s="2"/>
      <c r="U472" s="2"/>
      <c r="V472" s="2"/>
      <c r="W472" s="2"/>
      <c r="X472" s="2"/>
    </row>
    <row r="473" spans="1:24" ht="13.5" customHeight="1">
      <c r="A473" s="2"/>
      <c r="B473" s="2"/>
      <c r="C473" s="50"/>
      <c r="D473" s="2"/>
      <c r="E473" s="2"/>
      <c r="F473" s="50"/>
      <c r="G473" s="50"/>
      <c r="H473" s="2"/>
      <c r="I473" s="2"/>
      <c r="J473" s="2"/>
      <c r="K473" s="2"/>
      <c r="L473" s="2"/>
      <c r="M473" s="2"/>
      <c r="N473" s="2"/>
      <c r="O473" s="2"/>
      <c r="P473" s="2"/>
      <c r="Q473" s="2"/>
      <c r="R473" s="2"/>
      <c r="S473" s="2"/>
      <c r="T473" s="2"/>
      <c r="U473" s="2"/>
      <c r="V473" s="2"/>
      <c r="W473" s="2"/>
      <c r="X473" s="2"/>
    </row>
    <row r="474" spans="1:24" ht="13.5" customHeight="1">
      <c r="A474" s="2"/>
      <c r="B474" s="2"/>
      <c r="C474" s="50"/>
      <c r="D474" s="2"/>
      <c r="E474" s="2"/>
      <c r="F474" s="50"/>
      <c r="G474" s="50"/>
      <c r="H474" s="2"/>
      <c r="I474" s="2"/>
      <c r="J474" s="2"/>
      <c r="K474" s="2"/>
      <c r="L474" s="2"/>
      <c r="M474" s="2"/>
      <c r="N474" s="2"/>
      <c r="O474" s="2"/>
      <c r="P474" s="2"/>
      <c r="Q474" s="2"/>
      <c r="R474" s="2"/>
      <c r="S474" s="2"/>
      <c r="T474" s="2"/>
      <c r="U474" s="2"/>
      <c r="V474" s="2"/>
      <c r="W474" s="2"/>
      <c r="X474" s="2"/>
    </row>
    <row r="475" spans="1:24" ht="13.5" customHeight="1">
      <c r="A475" s="2"/>
      <c r="B475" s="2"/>
      <c r="C475" s="50"/>
      <c r="D475" s="2"/>
      <c r="E475" s="2"/>
      <c r="F475" s="50"/>
      <c r="G475" s="50"/>
      <c r="H475" s="2"/>
      <c r="I475" s="2"/>
      <c r="J475" s="2"/>
      <c r="K475" s="2"/>
      <c r="L475" s="2"/>
      <c r="M475" s="2"/>
      <c r="N475" s="2"/>
      <c r="O475" s="2"/>
      <c r="P475" s="2"/>
      <c r="Q475" s="2"/>
      <c r="R475" s="2"/>
      <c r="S475" s="2"/>
      <c r="T475" s="2"/>
      <c r="U475" s="2"/>
      <c r="V475" s="2"/>
      <c r="W475" s="2"/>
      <c r="X475" s="2"/>
    </row>
    <row r="476" spans="1:24" ht="13.5" customHeight="1">
      <c r="A476" s="2"/>
      <c r="B476" s="2"/>
      <c r="C476" s="50"/>
      <c r="D476" s="2"/>
      <c r="E476" s="2"/>
      <c r="F476" s="50"/>
      <c r="G476" s="50"/>
      <c r="H476" s="2"/>
      <c r="I476" s="2"/>
      <c r="J476" s="2"/>
      <c r="K476" s="2"/>
      <c r="L476" s="2"/>
      <c r="M476" s="2"/>
      <c r="N476" s="2"/>
      <c r="O476" s="2"/>
      <c r="P476" s="2"/>
      <c r="Q476" s="2"/>
      <c r="R476" s="2"/>
      <c r="S476" s="2"/>
      <c r="T476" s="2"/>
      <c r="U476" s="2"/>
      <c r="V476" s="2"/>
      <c r="W476" s="2"/>
      <c r="X476" s="2"/>
    </row>
    <row r="477" spans="1:24" ht="13.5" customHeight="1">
      <c r="A477" s="2"/>
      <c r="B477" s="2"/>
      <c r="C477" s="50"/>
      <c r="D477" s="2"/>
      <c r="E477" s="2"/>
      <c r="F477" s="50"/>
      <c r="G477" s="50"/>
      <c r="H477" s="2"/>
      <c r="I477" s="2"/>
      <c r="J477" s="2"/>
      <c r="K477" s="2"/>
      <c r="L477" s="2"/>
      <c r="M477" s="2"/>
      <c r="N477" s="2"/>
      <c r="O477" s="2"/>
      <c r="P477" s="2"/>
      <c r="Q477" s="2"/>
      <c r="R477" s="2"/>
      <c r="S477" s="2"/>
      <c r="T477" s="2"/>
      <c r="U477" s="2"/>
      <c r="V477" s="2"/>
      <c r="W477" s="2"/>
      <c r="X477" s="2"/>
    </row>
    <row r="478" spans="1:24" ht="13.5" customHeight="1">
      <c r="A478" s="2"/>
      <c r="B478" s="2"/>
      <c r="C478" s="50"/>
      <c r="D478" s="2"/>
      <c r="E478" s="2"/>
      <c r="F478" s="50"/>
      <c r="G478" s="50"/>
      <c r="H478" s="2"/>
      <c r="I478" s="2"/>
      <c r="J478" s="2"/>
      <c r="K478" s="2"/>
      <c r="L478" s="2"/>
      <c r="M478" s="2"/>
      <c r="N478" s="2"/>
      <c r="O478" s="2"/>
      <c r="P478" s="2"/>
      <c r="Q478" s="2"/>
      <c r="R478" s="2"/>
      <c r="S478" s="2"/>
      <c r="T478" s="2"/>
      <c r="U478" s="2"/>
      <c r="V478" s="2"/>
      <c r="W478" s="2"/>
      <c r="X478" s="2"/>
    </row>
    <row r="479" spans="1:24" ht="13.5" customHeight="1">
      <c r="A479" s="2"/>
      <c r="B479" s="2"/>
      <c r="C479" s="50"/>
      <c r="D479" s="2"/>
      <c r="E479" s="2"/>
      <c r="F479" s="50"/>
      <c r="G479" s="50"/>
      <c r="H479" s="2"/>
      <c r="I479" s="2"/>
      <c r="J479" s="2"/>
      <c r="K479" s="2"/>
      <c r="L479" s="2"/>
      <c r="M479" s="2"/>
      <c r="N479" s="2"/>
      <c r="O479" s="2"/>
      <c r="P479" s="2"/>
      <c r="Q479" s="2"/>
      <c r="R479" s="2"/>
      <c r="S479" s="2"/>
      <c r="T479" s="2"/>
      <c r="U479" s="2"/>
      <c r="V479" s="2"/>
      <c r="W479" s="2"/>
      <c r="X479" s="2"/>
    </row>
    <row r="480" spans="1:24" ht="13.5" customHeight="1">
      <c r="A480" s="2"/>
      <c r="B480" s="2"/>
      <c r="C480" s="50"/>
      <c r="D480" s="2"/>
      <c r="E480" s="2"/>
      <c r="F480" s="50"/>
      <c r="G480" s="50"/>
      <c r="H480" s="2"/>
      <c r="I480" s="2"/>
      <c r="J480" s="2"/>
      <c r="K480" s="2"/>
      <c r="L480" s="2"/>
      <c r="M480" s="2"/>
      <c r="N480" s="2"/>
      <c r="O480" s="2"/>
      <c r="P480" s="2"/>
      <c r="Q480" s="2"/>
      <c r="R480" s="2"/>
      <c r="S480" s="2"/>
      <c r="T480" s="2"/>
      <c r="U480" s="2"/>
      <c r="V480" s="2"/>
      <c r="W480" s="2"/>
      <c r="X480" s="2"/>
    </row>
    <row r="481" spans="1:24" ht="13.5" customHeight="1">
      <c r="A481" s="2"/>
      <c r="B481" s="2"/>
      <c r="C481" s="50"/>
      <c r="D481" s="2"/>
      <c r="E481" s="2"/>
      <c r="F481" s="50"/>
      <c r="G481" s="50"/>
      <c r="H481" s="2"/>
      <c r="I481" s="2"/>
      <c r="J481" s="2"/>
      <c r="K481" s="2"/>
      <c r="L481" s="2"/>
      <c r="M481" s="2"/>
      <c r="N481" s="2"/>
      <c r="O481" s="2"/>
      <c r="P481" s="2"/>
      <c r="Q481" s="2"/>
      <c r="R481" s="2"/>
      <c r="S481" s="2"/>
      <c r="T481" s="2"/>
      <c r="U481" s="2"/>
      <c r="V481" s="2"/>
      <c r="W481" s="2"/>
      <c r="X481" s="2"/>
    </row>
    <row r="482" spans="1:24" ht="13.5" customHeight="1">
      <c r="A482" s="2"/>
      <c r="B482" s="2"/>
      <c r="C482" s="50"/>
      <c r="D482" s="2"/>
      <c r="E482" s="2"/>
      <c r="F482" s="50"/>
      <c r="G482" s="50"/>
      <c r="H482" s="2"/>
      <c r="I482" s="2"/>
      <c r="J482" s="2"/>
      <c r="K482" s="2"/>
      <c r="L482" s="2"/>
      <c r="M482" s="2"/>
      <c r="N482" s="2"/>
      <c r="O482" s="2"/>
      <c r="P482" s="2"/>
      <c r="Q482" s="2"/>
      <c r="R482" s="2"/>
      <c r="S482" s="2"/>
      <c r="T482" s="2"/>
      <c r="U482" s="2"/>
      <c r="V482" s="2"/>
      <c r="W482" s="2"/>
      <c r="X482" s="2"/>
    </row>
    <row r="483" spans="1:24" ht="13.5" customHeight="1">
      <c r="A483" s="2"/>
      <c r="B483" s="2"/>
      <c r="C483" s="50"/>
      <c r="D483" s="2"/>
      <c r="E483" s="2"/>
      <c r="F483" s="50"/>
      <c r="G483" s="50"/>
      <c r="H483" s="2"/>
      <c r="I483" s="2"/>
      <c r="J483" s="2"/>
      <c r="K483" s="2"/>
      <c r="L483" s="2"/>
      <c r="M483" s="2"/>
      <c r="N483" s="2"/>
      <c r="O483" s="2"/>
      <c r="P483" s="2"/>
      <c r="Q483" s="2"/>
      <c r="R483" s="2"/>
      <c r="S483" s="2"/>
      <c r="T483" s="2"/>
      <c r="U483" s="2"/>
      <c r="V483" s="2"/>
      <c r="W483" s="2"/>
      <c r="X483" s="2"/>
    </row>
    <row r="484" spans="1:24" ht="13.5" customHeight="1">
      <c r="A484" s="2"/>
      <c r="B484" s="2"/>
      <c r="C484" s="50"/>
      <c r="D484" s="2"/>
      <c r="E484" s="2"/>
      <c r="F484" s="50"/>
      <c r="G484" s="50"/>
      <c r="H484" s="2"/>
      <c r="I484" s="2"/>
      <c r="J484" s="2"/>
      <c r="K484" s="2"/>
      <c r="L484" s="2"/>
      <c r="M484" s="2"/>
      <c r="N484" s="2"/>
      <c r="O484" s="2"/>
      <c r="P484" s="2"/>
      <c r="Q484" s="2"/>
      <c r="R484" s="2"/>
      <c r="S484" s="2"/>
      <c r="T484" s="2"/>
      <c r="U484" s="2"/>
      <c r="V484" s="2"/>
      <c r="W484" s="2"/>
      <c r="X484" s="2"/>
    </row>
    <row r="485" spans="1:24" ht="13.5" customHeight="1">
      <c r="A485" s="2"/>
      <c r="B485" s="2"/>
      <c r="C485" s="50"/>
      <c r="D485" s="2"/>
      <c r="E485" s="2"/>
      <c r="F485" s="50"/>
      <c r="G485" s="50"/>
      <c r="H485" s="2"/>
      <c r="I485" s="2"/>
      <c r="J485" s="2"/>
      <c r="K485" s="2"/>
      <c r="L485" s="2"/>
      <c r="M485" s="2"/>
      <c r="N485" s="2"/>
      <c r="O485" s="2"/>
      <c r="P485" s="2"/>
      <c r="Q485" s="2"/>
      <c r="R485" s="2"/>
      <c r="S485" s="2"/>
      <c r="T485" s="2"/>
      <c r="U485" s="2"/>
      <c r="V485" s="2"/>
      <c r="W485" s="2"/>
      <c r="X485" s="2"/>
    </row>
    <row r="486" spans="1:24" ht="13.5" customHeight="1">
      <c r="A486" s="2"/>
      <c r="B486" s="2"/>
      <c r="C486" s="50"/>
      <c r="D486" s="2"/>
      <c r="E486" s="2"/>
      <c r="F486" s="50"/>
      <c r="G486" s="50"/>
      <c r="H486" s="2"/>
      <c r="I486" s="2"/>
      <c r="J486" s="2"/>
      <c r="K486" s="2"/>
      <c r="L486" s="2"/>
      <c r="M486" s="2"/>
      <c r="N486" s="2"/>
      <c r="O486" s="2"/>
      <c r="P486" s="2"/>
      <c r="Q486" s="2"/>
      <c r="R486" s="2"/>
      <c r="S486" s="2"/>
      <c r="T486" s="2"/>
      <c r="U486" s="2"/>
      <c r="V486" s="2"/>
      <c r="W486" s="2"/>
      <c r="X486" s="2"/>
    </row>
    <row r="487" spans="1:24" ht="13.5" customHeight="1">
      <c r="A487" s="2"/>
      <c r="B487" s="2"/>
      <c r="C487" s="50"/>
      <c r="D487" s="2"/>
      <c r="E487" s="2"/>
      <c r="F487" s="50"/>
      <c r="G487" s="50"/>
      <c r="H487" s="2"/>
      <c r="I487" s="2"/>
      <c r="J487" s="2"/>
      <c r="K487" s="2"/>
      <c r="L487" s="2"/>
      <c r="M487" s="2"/>
      <c r="N487" s="2"/>
      <c r="O487" s="2"/>
      <c r="P487" s="2"/>
      <c r="Q487" s="2"/>
      <c r="R487" s="2"/>
      <c r="S487" s="2"/>
      <c r="T487" s="2"/>
      <c r="U487" s="2"/>
      <c r="V487" s="2"/>
      <c r="W487" s="2"/>
      <c r="X487" s="2"/>
    </row>
    <row r="488" spans="1:24" ht="13.5" customHeight="1">
      <c r="A488" s="2"/>
      <c r="B488" s="2"/>
      <c r="C488" s="50"/>
      <c r="D488" s="2"/>
      <c r="E488" s="2"/>
      <c r="F488" s="50"/>
      <c r="G488" s="50"/>
      <c r="H488" s="2"/>
      <c r="I488" s="2"/>
      <c r="J488" s="2"/>
      <c r="K488" s="2"/>
      <c r="L488" s="2"/>
      <c r="M488" s="2"/>
      <c r="N488" s="2"/>
      <c r="O488" s="2"/>
      <c r="P488" s="2"/>
      <c r="Q488" s="2"/>
      <c r="R488" s="2"/>
      <c r="S488" s="2"/>
      <c r="T488" s="2"/>
      <c r="U488" s="2"/>
      <c r="V488" s="2"/>
      <c r="W488" s="2"/>
      <c r="X488" s="2"/>
    </row>
    <row r="489" spans="1:24" ht="13.5" customHeight="1">
      <c r="A489" s="2"/>
      <c r="B489" s="2"/>
      <c r="C489" s="50"/>
      <c r="D489" s="2"/>
      <c r="E489" s="2"/>
      <c r="F489" s="50"/>
      <c r="G489" s="50"/>
      <c r="H489" s="2"/>
      <c r="I489" s="2"/>
      <c r="J489" s="2"/>
      <c r="K489" s="2"/>
      <c r="L489" s="2"/>
      <c r="M489" s="2"/>
      <c r="N489" s="2"/>
      <c r="O489" s="2"/>
      <c r="P489" s="2"/>
      <c r="Q489" s="2"/>
      <c r="R489" s="2"/>
      <c r="S489" s="2"/>
      <c r="T489" s="2"/>
      <c r="U489" s="2"/>
      <c r="V489" s="2"/>
      <c r="W489" s="2"/>
      <c r="X489" s="2"/>
    </row>
    <row r="490" spans="1:24" ht="13.5" customHeight="1">
      <c r="A490" s="2"/>
      <c r="B490" s="2"/>
      <c r="C490" s="50"/>
      <c r="D490" s="2"/>
      <c r="E490" s="2"/>
      <c r="F490" s="50"/>
      <c r="G490" s="50"/>
      <c r="H490" s="2"/>
      <c r="I490" s="2"/>
      <c r="J490" s="2"/>
      <c r="K490" s="2"/>
      <c r="L490" s="2"/>
      <c r="M490" s="2"/>
      <c r="N490" s="2"/>
      <c r="O490" s="2"/>
      <c r="P490" s="2"/>
      <c r="Q490" s="2"/>
      <c r="R490" s="2"/>
      <c r="S490" s="2"/>
      <c r="T490" s="2"/>
      <c r="U490" s="2"/>
      <c r="V490" s="2"/>
      <c r="W490" s="2"/>
      <c r="X490" s="2"/>
    </row>
    <row r="491" spans="1:24" ht="13.5" customHeight="1">
      <c r="A491" s="2"/>
      <c r="B491" s="2"/>
      <c r="C491" s="50"/>
      <c r="D491" s="2"/>
      <c r="E491" s="2"/>
      <c r="F491" s="50"/>
      <c r="G491" s="50"/>
      <c r="H491" s="2"/>
      <c r="I491" s="2"/>
      <c r="J491" s="2"/>
      <c r="K491" s="2"/>
      <c r="L491" s="2"/>
      <c r="M491" s="2"/>
      <c r="N491" s="2"/>
      <c r="O491" s="2"/>
      <c r="P491" s="2"/>
      <c r="Q491" s="2"/>
      <c r="R491" s="2"/>
      <c r="S491" s="2"/>
      <c r="T491" s="2"/>
      <c r="U491" s="2"/>
      <c r="V491" s="2"/>
      <c r="W491" s="2"/>
      <c r="X491" s="2"/>
    </row>
    <row r="492" spans="1:24" ht="13.5" customHeight="1">
      <c r="A492" s="2"/>
      <c r="B492" s="2"/>
      <c r="C492" s="50"/>
      <c r="D492" s="2"/>
      <c r="E492" s="2"/>
      <c r="F492" s="50"/>
      <c r="G492" s="50"/>
      <c r="H492" s="2"/>
      <c r="I492" s="2"/>
      <c r="J492" s="2"/>
      <c r="K492" s="2"/>
      <c r="L492" s="2"/>
      <c r="M492" s="2"/>
      <c r="N492" s="2"/>
      <c r="O492" s="2"/>
      <c r="P492" s="2"/>
      <c r="Q492" s="2"/>
      <c r="R492" s="2"/>
      <c r="S492" s="2"/>
      <c r="T492" s="2"/>
      <c r="U492" s="2"/>
      <c r="V492" s="2"/>
      <c r="W492" s="2"/>
      <c r="X492" s="2"/>
    </row>
    <row r="493" spans="1:24" ht="13.5" customHeight="1">
      <c r="A493" s="2"/>
      <c r="B493" s="2"/>
      <c r="C493" s="50"/>
      <c r="D493" s="2"/>
      <c r="E493" s="2"/>
      <c r="F493" s="50"/>
      <c r="G493" s="50"/>
      <c r="H493" s="2"/>
      <c r="I493" s="2"/>
      <c r="J493" s="2"/>
      <c r="K493" s="2"/>
      <c r="L493" s="2"/>
      <c r="M493" s="2"/>
      <c r="N493" s="2"/>
      <c r="O493" s="2"/>
      <c r="P493" s="2"/>
      <c r="Q493" s="2"/>
      <c r="R493" s="2"/>
      <c r="S493" s="2"/>
      <c r="T493" s="2"/>
      <c r="U493" s="2"/>
      <c r="V493" s="2"/>
      <c r="W493" s="2"/>
      <c r="X493" s="2"/>
    </row>
    <row r="494" spans="1:24" ht="13.5" customHeight="1">
      <c r="A494" s="2"/>
      <c r="B494" s="2"/>
      <c r="C494" s="50"/>
      <c r="D494" s="2"/>
      <c r="E494" s="2"/>
      <c r="F494" s="50"/>
      <c r="G494" s="50"/>
      <c r="H494" s="2"/>
      <c r="I494" s="2"/>
      <c r="J494" s="2"/>
      <c r="K494" s="2"/>
      <c r="L494" s="2"/>
      <c r="M494" s="2"/>
      <c r="N494" s="2"/>
      <c r="O494" s="2"/>
      <c r="P494" s="2"/>
      <c r="Q494" s="2"/>
      <c r="R494" s="2"/>
      <c r="S494" s="2"/>
      <c r="T494" s="2"/>
      <c r="U494" s="2"/>
      <c r="V494" s="2"/>
      <c r="W494" s="2"/>
      <c r="X494" s="2"/>
    </row>
    <row r="495" spans="1:24" ht="13.5" customHeight="1">
      <c r="A495" s="2"/>
      <c r="B495" s="2"/>
      <c r="C495" s="50"/>
      <c r="D495" s="2"/>
      <c r="E495" s="2"/>
      <c r="F495" s="50"/>
      <c r="G495" s="50"/>
      <c r="H495" s="2"/>
      <c r="I495" s="2"/>
      <c r="J495" s="2"/>
      <c r="K495" s="2"/>
      <c r="L495" s="2"/>
      <c r="M495" s="2"/>
      <c r="N495" s="2"/>
      <c r="O495" s="2"/>
      <c r="P495" s="2"/>
      <c r="Q495" s="2"/>
      <c r="R495" s="2"/>
      <c r="S495" s="2"/>
      <c r="T495" s="2"/>
      <c r="U495" s="2"/>
      <c r="V495" s="2"/>
      <c r="W495" s="2"/>
      <c r="X495" s="2"/>
    </row>
    <row r="496" spans="1:24" ht="13.5" customHeight="1">
      <c r="A496" s="2"/>
      <c r="B496" s="2"/>
      <c r="C496" s="50"/>
      <c r="D496" s="2"/>
      <c r="E496" s="2"/>
      <c r="F496" s="50"/>
      <c r="G496" s="50"/>
      <c r="H496" s="2"/>
      <c r="I496" s="2"/>
      <c r="J496" s="2"/>
      <c r="K496" s="2"/>
      <c r="L496" s="2"/>
      <c r="M496" s="2"/>
      <c r="N496" s="2"/>
      <c r="O496" s="2"/>
      <c r="P496" s="2"/>
      <c r="Q496" s="2"/>
      <c r="R496" s="2"/>
      <c r="S496" s="2"/>
      <c r="T496" s="2"/>
      <c r="U496" s="2"/>
      <c r="V496" s="2"/>
      <c r="W496" s="2"/>
      <c r="X496" s="2"/>
    </row>
    <row r="497" spans="1:24" ht="13.5" customHeight="1">
      <c r="A497" s="2"/>
      <c r="B497" s="2"/>
      <c r="C497" s="50"/>
      <c r="D497" s="2"/>
      <c r="E497" s="2"/>
      <c r="F497" s="50"/>
      <c r="G497" s="50"/>
      <c r="H497" s="2"/>
      <c r="I497" s="2"/>
      <c r="J497" s="2"/>
      <c r="K497" s="2"/>
      <c r="L497" s="2"/>
      <c r="M497" s="2"/>
      <c r="N497" s="2"/>
      <c r="O497" s="2"/>
      <c r="P497" s="2"/>
      <c r="Q497" s="2"/>
      <c r="R497" s="2"/>
      <c r="S497" s="2"/>
      <c r="T497" s="2"/>
      <c r="U497" s="2"/>
      <c r="V497" s="2"/>
      <c r="W497" s="2"/>
      <c r="X497" s="2"/>
    </row>
    <row r="498" spans="1:24" ht="13.5" customHeight="1">
      <c r="A498" s="2"/>
      <c r="B498" s="2"/>
      <c r="C498" s="50"/>
      <c r="D498" s="2"/>
      <c r="E498" s="2"/>
      <c r="F498" s="50"/>
      <c r="G498" s="50"/>
      <c r="H498" s="2"/>
      <c r="I498" s="2"/>
      <c r="J498" s="2"/>
      <c r="K498" s="2"/>
      <c r="L498" s="2"/>
      <c r="M498" s="2"/>
      <c r="N498" s="2"/>
      <c r="O498" s="2"/>
      <c r="P498" s="2"/>
      <c r="Q498" s="2"/>
      <c r="R498" s="2"/>
      <c r="S498" s="2"/>
      <c r="T498" s="2"/>
      <c r="U498" s="2"/>
      <c r="V498" s="2"/>
      <c r="W498" s="2"/>
      <c r="X498" s="2"/>
    </row>
    <row r="499" spans="1:24" ht="13.5" customHeight="1">
      <c r="A499" s="2"/>
      <c r="B499" s="2"/>
      <c r="C499" s="50"/>
      <c r="D499" s="2"/>
      <c r="E499" s="2"/>
      <c r="F499" s="50"/>
      <c r="G499" s="50"/>
      <c r="H499" s="2"/>
      <c r="I499" s="2"/>
      <c r="J499" s="2"/>
      <c r="K499" s="2"/>
      <c r="L499" s="2"/>
      <c r="M499" s="2"/>
      <c r="N499" s="2"/>
      <c r="O499" s="2"/>
      <c r="P499" s="2"/>
      <c r="Q499" s="2"/>
      <c r="R499" s="2"/>
      <c r="S499" s="2"/>
      <c r="T499" s="2"/>
      <c r="U499" s="2"/>
      <c r="V499" s="2"/>
      <c r="W499" s="2"/>
      <c r="X499" s="2"/>
    </row>
    <row r="500" spans="1:24" ht="13.5" customHeight="1">
      <c r="A500" s="2"/>
      <c r="B500" s="2"/>
      <c r="C500" s="50"/>
      <c r="D500" s="2"/>
      <c r="E500" s="2"/>
      <c r="F500" s="50"/>
      <c r="G500" s="50"/>
      <c r="H500" s="2"/>
      <c r="I500" s="2"/>
      <c r="J500" s="2"/>
      <c r="K500" s="2"/>
      <c r="L500" s="2"/>
      <c r="M500" s="2"/>
      <c r="N500" s="2"/>
      <c r="O500" s="2"/>
      <c r="P500" s="2"/>
      <c r="Q500" s="2"/>
      <c r="R500" s="2"/>
      <c r="S500" s="2"/>
      <c r="T500" s="2"/>
      <c r="U500" s="2"/>
      <c r="V500" s="2"/>
      <c r="W500" s="2"/>
      <c r="X500" s="2"/>
    </row>
    <row r="501" spans="1:24" ht="13.5" customHeight="1">
      <c r="A501" s="2"/>
      <c r="B501" s="2"/>
      <c r="C501" s="50"/>
      <c r="D501" s="2"/>
      <c r="E501" s="2"/>
      <c r="F501" s="50"/>
      <c r="G501" s="50"/>
      <c r="H501" s="2"/>
      <c r="I501" s="2"/>
      <c r="J501" s="2"/>
      <c r="K501" s="2"/>
      <c r="L501" s="2"/>
      <c r="M501" s="2"/>
      <c r="N501" s="2"/>
      <c r="O501" s="2"/>
      <c r="P501" s="2"/>
      <c r="Q501" s="2"/>
      <c r="R501" s="2"/>
      <c r="S501" s="2"/>
      <c r="T501" s="2"/>
      <c r="U501" s="2"/>
      <c r="V501" s="2"/>
      <c r="W501" s="2"/>
      <c r="X501" s="2"/>
    </row>
    <row r="502" spans="1:24" ht="13.5" customHeight="1">
      <c r="A502" s="2"/>
      <c r="B502" s="2"/>
      <c r="C502" s="50"/>
      <c r="D502" s="2"/>
      <c r="E502" s="2"/>
      <c r="F502" s="50"/>
      <c r="G502" s="50"/>
      <c r="H502" s="2"/>
      <c r="I502" s="2"/>
      <c r="J502" s="2"/>
      <c r="K502" s="2"/>
      <c r="L502" s="2"/>
      <c r="M502" s="2"/>
      <c r="N502" s="2"/>
      <c r="O502" s="2"/>
      <c r="P502" s="2"/>
      <c r="Q502" s="2"/>
      <c r="R502" s="2"/>
      <c r="S502" s="2"/>
      <c r="T502" s="2"/>
      <c r="U502" s="2"/>
      <c r="V502" s="2"/>
      <c r="W502" s="2"/>
      <c r="X502" s="2"/>
    </row>
    <row r="503" spans="1:24" ht="13.5" customHeight="1">
      <c r="A503" s="2"/>
      <c r="B503" s="2"/>
      <c r="C503" s="50"/>
      <c r="D503" s="2"/>
      <c r="E503" s="2"/>
      <c r="F503" s="50"/>
      <c r="G503" s="50"/>
      <c r="H503" s="2"/>
      <c r="I503" s="2"/>
      <c r="J503" s="2"/>
      <c r="K503" s="2"/>
      <c r="L503" s="2"/>
      <c r="M503" s="2"/>
      <c r="N503" s="2"/>
      <c r="O503" s="2"/>
      <c r="P503" s="2"/>
      <c r="Q503" s="2"/>
      <c r="R503" s="2"/>
      <c r="S503" s="2"/>
      <c r="T503" s="2"/>
      <c r="U503" s="2"/>
      <c r="V503" s="2"/>
      <c r="W503" s="2"/>
      <c r="X503" s="2"/>
    </row>
    <row r="504" spans="1:24" ht="13.5" customHeight="1">
      <c r="A504" s="2"/>
      <c r="B504" s="2"/>
      <c r="C504" s="50"/>
      <c r="D504" s="2"/>
      <c r="E504" s="2"/>
      <c r="F504" s="50"/>
      <c r="G504" s="50"/>
      <c r="H504" s="2"/>
      <c r="I504" s="2"/>
      <c r="J504" s="2"/>
      <c r="K504" s="2"/>
      <c r="L504" s="2"/>
      <c r="M504" s="2"/>
      <c r="N504" s="2"/>
      <c r="O504" s="2"/>
      <c r="P504" s="2"/>
      <c r="Q504" s="2"/>
      <c r="R504" s="2"/>
      <c r="S504" s="2"/>
      <c r="T504" s="2"/>
      <c r="U504" s="2"/>
      <c r="V504" s="2"/>
      <c r="W504" s="2"/>
      <c r="X504" s="2"/>
    </row>
    <row r="505" spans="1:24" ht="13.5" customHeight="1">
      <c r="A505" s="2"/>
      <c r="B505" s="2"/>
      <c r="C505" s="50"/>
      <c r="D505" s="2"/>
      <c r="E505" s="2"/>
      <c r="F505" s="50"/>
      <c r="G505" s="50"/>
      <c r="H505" s="2"/>
      <c r="I505" s="2"/>
      <c r="J505" s="2"/>
      <c r="K505" s="2"/>
      <c r="L505" s="2"/>
      <c r="M505" s="2"/>
      <c r="N505" s="2"/>
      <c r="O505" s="2"/>
      <c r="P505" s="2"/>
      <c r="Q505" s="2"/>
      <c r="R505" s="2"/>
      <c r="S505" s="2"/>
      <c r="T505" s="2"/>
      <c r="U505" s="2"/>
      <c r="V505" s="2"/>
      <c r="W505" s="2"/>
      <c r="X505" s="2"/>
    </row>
    <row r="506" spans="1:24" ht="13.5" customHeight="1">
      <c r="A506" s="2"/>
      <c r="B506" s="2"/>
      <c r="C506" s="50"/>
      <c r="D506" s="2"/>
      <c r="E506" s="2"/>
      <c r="F506" s="50"/>
      <c r="G506" s="50"/>
      <c r="H506" s="2"/>
      <c r="I506" s="2"/>
      <c r="J506" s="2"/>
      <c r="K506" s="2"/>
      <c r="L506" s="2"/>
      <c r="M506" s="2"/>
      <c r="N506" s="2"/>
      <c r="O506" s="2"/>
      <c r="P506" s="2"/>
      <c r="Q506" s="2"/>
      <c r="R506" s="2"/>
      <c r="S506" s="2"/>
      <c r="T506" s="2"/>
      <c r="U506" s="2"/>
      <c r="V506" s="2"/>
      <c r="W506" s="2"/>
      <c r="X506" s="2"/>
    </row>
    <row r="507" spans="1:24" ht="13.5" customHeight="1">
      <c r="A507" s="2"/>
      <c r="B507" s="2"/>
      <c r="C507" s="50"/>
      <c r="D507" s="2"/>
      <c r="E507" s="2"/>
      <c r="F507" s="50"/>
      <c r="G507" s="50"/>
      <c r="H507" s="2"/>
      <c r="I507" s="2"/>
      <c r="J507" s="2"/>
      <c r="K507" s="2"/>
      <c r="L507" s="2"/>
      <c r="M507" s="2"/>
      <c r="N507" s="2"/>
      <c r="O507" s="2"/>
      <c r="P507" s="2"/>
      <c r="Q507" s="2"/>
      <c r="R507" s="2"/>
      <c r="S507" s="2"/>
      <c r="T507" s="2"/>
      <c r="U507" s="2"/>
      <c r="V507" s="2"/>
      <c r="W507" s="2"/>
      <c r="X507" s="2"/>
    </row>
    <row r="508" spans="1:24" ht="13.5" customHeight="1">
      <c r="A508" s="2"/>
      <c r="B508" s="2"/>
      <c r="C508" s="50"/>
      <c r="D508" s="2"/>
      <c r="E508" s="2"/>
      <c r="F508" s="50"/>
      <c r="G508" s="50"/>
      <c r="H508" s="2"/>
      <c r="I508" s="2"/>
      <c r="J508" s="2"/>
      <c r="K508" s="2"/>
      <c r="L508" s="2"/>
      <c r="M508" s="2"/>
      <c r="N508" s="2"/>
      <c r="O508" s="2"/>
      <c r="P508" s="2"/>
      <c r="Q508" s="2"/>
      <c r="R508" s="2"/>
      <c r="S508" s="2"/>
      <c r="T508" s="2"/>
      <c r="U508" s="2"/>
      <c r="V508" s="2"/>
      <c r="W508" s="2"/>
      <c r="X508" s="2"/>
    </row>
    <row r="509" spans="1:24" ht="13.5" customHeight="1">
      <c r="A509" s="2"/>
      <c r="B509" s="2"/>
      <c r="C509" s="50"/>
      <c r="D509" s="2"/>
      <c r="E509" s="2"/>
      <c r="F509" s="50"/>
      <c r="G509" s="50"/>
      <c r="H509" s="2"/>
      <c r="I509" s="2"/>
      <c r="J509" s="2"/>
      <c r="K509" s="2"/>
      <c r="L509" s="2"/>
      <c r="M509" s="2"/>
      <c r="N509" s="2"/>
      <c r="O509" s="2"/>
      <c r="P509" s="2"/>
      <c r="Q509" s="2"/>
      <c r="R509" s="2"/>
      <c r="S509" s="2"/>
      <c r="T509" s="2"/>
      <c r="U509" s="2"/>
      <c r="V509" s="2"/>
      <c r="W509" s="2"/>
      <c r="X509" s="2"/>
    </row>
    <row r="510" spans="1:24" ht="13.5" customHeight="1">
      <c r="A510" s="2"/>
      <c r="B510" s="2"/>
      <c r="C510" s="50"/>
      <c r="D510" s="2"/>
      <c r="E510" s="2"/>
      <c r="F510" s="50"/>
      <c r="G510" s="50"/>
      <c r="H510" s="2"/>
      <c r="I510" s="2"/>
      <c r="J510" s="2"/>
      <c r="K510" s="2"/>
      <c r="L510" s="2"/>
      <c r="M510" s="2"/>
      <c r="N510" s="2"/>
      <c r="O510" s="2"/>
      <c r="P510" s="2"/>
      <c r="Q510" s="2"/>
      <c r="R510" s="2"/>
      <c r="S510" s="2"/>
      <c r="T510" s="2"/>
      <c r="U510" s="2"/>
      <c r="V510" s="2"/>
      <c r="W510" s="2"/>
      <c r="X510" s="2"/>
    </row>
    <row r="511" spans="1:24" ht="13.5" customHeight="1">
      <c r="A511" s="2"/>
      <c r="B511" s="2"/>
      <c r="C511" s="50"/>
      <c r="D511" s="2"/>
      <c r="E511" s="2"/>
      <c r="F511" s="50"/>
      <c r="G511" s="50"/>
      <c r="H511" s="2"/>
      <c r="I511" s="2"/>
      <c r="J511" s="2"/>
      <c r="K511" s="2"/>
      <c r="L511" s="2"/>
      <c r="M511" s="2"/>
      <c r="N511" s="2"/>
      <c r="O511" s="2"/>
      <c r="P511" s="2"/>
      <c r="Q511" s="2"/>
      <c r="R511" s="2"/>
      <c r="S511" s="2"/>
      <c r="T511" s="2"/>
      <c r="U511" s="2"/>
      <c r="V511" s="2"/>
      <c r="W511" s="2"/>
      <c r="X511" s="2"/>
    </row>
    <row r="512" spans="1:24" ht="13.5" customHeight="1">
      <c r="A512" s="2"/>
      <c r="B512" s="2"/>
      <c r="C512" s="50"/>
      <c r="D512" s="2"/>
      <c r="E512" s="2"/>
      <c r="F512" s="50"/>
      <c r="G512" s="50"/>
      <c r="H512" s="2"/>
      <c r="I512" s="2"/>
      <c r="J512" s="2"/>
      <c r="K512" s="2"/>
      <c r="L512" s="2"/>
      <c r="M512" s="2"/>
      <c r="N512" s="2"/>
      <c r="O512" s="2"/>
      <c r="P512" s="2"/>
      <c r="Q512" s="2"/>
      <c r="R512" s="2"/>
      <c r="S512" s="2"/>
      <c r="T512" s="2"/>
      <c r="U512" s="2"/>
      <c r="V512" s="2"/>
      <c r="W512" s="2"/>
      <c r="X512" s="2"/>
    </row>
    <row r="513" spans="1:24" ht="13.5" customHeight="1">
      <c r="A513" s="2"/>
      <c r="B513" s="2"/>
      <c r="C513" s="50"/>
      <c r="D513" s="2"/>
      <c r="E513" s="2"/>
      <c r="F513" s="50"/>
      <c r="G513" s="50"/>
      <c r="H513" s="2"/>
      <c r="I513" s="2"/>
      <c r="J513" s="2"/>
      <c r="K513" s="2"/>
      <c r="L513" s="2"/>
      <c r="M513" s="2"/>
      <c r="N513" s="2"/>
      <c r="O513" s="2"/>
      <c r="P513" s="2"/>
      <c r="Q513" s="2"/>
      <c r="R513" s="2"/>
      <c r="S513" s="2"/>
      <c r="T513" s="2"/>
      <c r="U513" s="2"/>
      <c r="V513" s="2"/>
      <c r="W513" s="2"/>
      <c r="X513" s="2"/>
    </row>
    <row r="514" spans="1:24" ht="13.5" customHeight="1">
      <c r="A514" s="2"/>
      <c r="B514" s="2"/>
      <c r="C514" s="50"/>
      <c r="D514" s="2"/>
      <c r="E514" s="2"/>
      <c r="F514" s="50"/>
      <c r="G514" s="50"/>
      <c r="H514" s="2"/>
      <c r="I514" s="2"/>
      <c r="J514" s="2"/>
      <c r="K514" s="2"/>
      <c r="L514" s="2"/>
      <c r="M514" s="2"/>
      <c r="N514" s="2"/>
      <c r="O514" s="2"/>
      <c r="P514" s="2"/>
      <c r="Q514" s="2"/>
      <c r="R514" s="2"/>
      <c r="S514" s="2"/>
      <c r="T514" s="2"/>
      <c r="U514" s="2"/>
      <c r="V514" s="2"/>
      <c r="W514" s="2"/>
      <c r="X514" s="2"/>
    </row>
    <row r="515" spans="1:24" ht="13.5" customHeight="1">
      <c r="A515" s="2"/>
      <c r="B515" s="2"/>
      <c r="C515" s="50"/>
      <c r="D515" s="2"/>
      <c r="E515" s="2"/>
      <c r="F515" s="50"/>
      <c r="G515" s="50"/>
      <c r="H515" s="2"/>
      <c r="I515" s="2"/>
      <c r="J515" s="2"/>
      <c r="K515" s="2"/>
      <c r="L515" s="2"/>
      <c r="M515" s="2"/>
      <c r="N515" s="2"/>
      <c r="O515" s="2"/>
      <c r="P515" s="2"/>
      <c r="Q515" s="2"/>
      <c r="R515" s="2"/>
      <c r="S515" s="2"/>
      <c r="T515" s="2"/>
      <c r="U515" s="2"/>
      <c r="V515" s="2"/>
      <c r="W515" s="2"/>
      <c r="X515" s="2"/>
    </row>
    <row r="516" spans="1:24" ht="13.5" customHeight="1">
      <c r="A516" s="2"/>
      <c r="B516" s="2"/>
      <c r="C516" s="50"/>
      <c r="D516" s="2"/>
      <c r="E516" s="2"/>
      <c r="F516" s="50"/>
      <c r="G516" s="50"/>
      <c r="H516" s="2"/>
      <c r="I516" s="2"/>
      <c r="J516" s="2"/>
      <c r="K516" s="2"/>
      <c r="L516" s="2"/>
      <c r="M516" s="2"/>
      <c r="N516" s="2"/>
      <c r="O516" s="2"/>
      <c r="P516" s="2"/>
      <c r="Q516" s="2"/>
      <c r="R516" s="2"/>
      <c r="S516" s="2"/>
      <c r="T516" s="2"/>
      <c r="U516" s="2"/>
      <c r="V516" s="2"/>
      <c r="W516" s="2"/>
      <c r="X516" s="2"/>
    </row>
    <row r="517" spans="1:24" ht="13.5" customHeight="1">
      <c r="A517" s="2"/>
      <c r="B517" s="2"/>
      <c r="C517" s="50"/>
      <c r="D517" s="2"/>
      <c r="E517" s="2"/>
      <c r="F517" s="50"/>
      <c r="G517" s="50"/>
      <c r="H517" s="2"/>
      <c r="I517" s="2"/>
      <c r="J517" s="2"/>
      <c r="K517" s="2"/>
      <c r="L517" s="2"/>
      <c r="M517" s="2"/>
      <c r="N517" s="2"/>
      <c r="O517" s="2"/>
      <c r="P517" s="2"/>
      <c r="Q517" s="2"/>
      <c r="R517" s="2"/>
      <c r="S517" s="2"/>
      <c r="T517" s="2"/>
      <c r="U517" s="2"/>
      <c r="V517" s="2"/>
      <c r="W517" s="2"/>
      <c r="X517" s="2"/>
    </row>
    <row r="518" spans="1:24" ht="13.5" customHeight="1">
      <c r="A518" s="2"/>
      <c r="B518" s="2"/>
      <c r="C518" s="50"/>
      <c r="D518" s="2"/>
      <c r="E518" s="2"/>
      <c r="F518" s="50"/>
      <c r="G518" s="50"/>
      <c r="H518" s="2"/>
      <c r="I518" s="2"/>
      <c r="J518" s="2"/>
      <c r="K518" s="2"/>
      <c r="L518" s="2"/>
      <c r="M518" s="2"/>
      <c r="N518" s="2"/>
      <c r="O518" s="2"/>
      <c r="P518" s="2"/>
      <c r="Q518" s="2"/>
      <c r="R518" s="2"/>
      <c r="S518" s="2"/>
      <c r="T518" s="2"/>
      <c r="U518" s="2"/>
      <c r="V518" s="2"/>
      <c r="W518" s="2"/>
      <c r="X518" s="2"/>
    </row>
    <row r="519" spans="1:24" ht="13.5" customHeight="1">
      <c r="A519" s="2"/>
      <c r="B519" s="2"/>
      <c r="C519" s="50"/>
      <c r="D519" s="2"/>
      <c r="E519" s="2"/>
      <c r="F519" s="50"/>
      <c r="G519" s="50"/>
      <c r="H519" s="2"/>
      <c r="I519" s="2"/>
      <c r="J519" s="2"/>
      <c r="K519" s="2"/>
      <c r="L519" s="2"/>
      <c r="M519" s="2"/>
      <c r="N519" s="2"/>
      <c r="O519" s="2"/>
      <c r="P519" s="2"/>
      <c r="Q519" s="2"/>
      <c r="R519" s="2"/>
      <c r="S519" s="2"/>
      <c r="T519" s="2"/>
      <c r="U519" s="2"/>
      <c r="V519" s="2"/>
      <c r="W519" s="2"/>
      <c r="X519" s="2"/>
    </row>
    <row r="520" spans="1:24" ht="13.5" customHeight="1">
      <c r="A520" s="2"/>
      <c r="B520" s="2"/>
      <c r="C520" s="50"/>
      <c r="D520" s="2"/>
      <c r="E520" s="2"/>
      <c r="F520" s="50"/>
      <c r="G520" s="50"/>
      <c r="H520" s="2"/>
      <c r="I520" s="2"/>
      <c r="J520" s="2"/>
      <c r="K520" s="2"/>
      <c r="L520" s="2"/>
      <c r="M520" s="2"/>
      <c r="N520" s="2"/>
      <c r="O520" s="2"/>
      <c r="P520" s="2"/>
      <c r="Q520" s="2"/>
      <c r="R520" s="2"/>
      <c r="S520" s="2"/>
      <c r="T520" s="2"/>
      <c r="U520" s="2"/>
      <c r="V520" s="2"/>
      <c r="W520" s="2"/>
      <c r="X520" s="2"/>
    </row>
    <row r="521" spans="1:24" ht="13.5" customHeight="1">
      <c r="A521" s="2"/>
      <c r="B521" s="2"/>
      <c r="C521" s="50"/>
      <c r="D521" s="2"/>
      <c r="E521" s="2"/>
      <c r="F521" s="50"/>
      <c r="G521" s="50"/>
      <c r="H521" s="2"/>
      <c r="I521" s="2"/>
      <c r="J521" s="2"/>
      <c r="K521" s="2"/>
      <c r="L521" s="2"/>
      <c r="M521" s="2"/>
      <c r="N521" s="2"/>
      <c r="O521" s="2"/>
      <c r="P521" s="2"/>
      <c r="Q521" s="2"/>
      <c r="R521" s="2"/>
      <c r="S521" s="2"/>
      <c r="T521" s="2"/>
      <c r="U521" s="2"/>
      <c r="V521" s="2"/>
      <c r="W521" s="2"/>
      <c r="X521" s="2"/>
    </row>
    <row r="522" spans="1:24" ht="13.5" customHeight="1">
      <c r="A522" s="2"/>
      <c r="B522" s="2"/>
      <c r="C522" s="50"/>
      <c r="D522" s="2"/>
      <c r="E522" s="2"/>
      <c r="F522" s="50"/>
      <c r="G522" s="50"/>
      <c r="H522" s="2"/>
      <c r="I522" s="2"/>
      <c r="J522" s="2"/>
      <c r="K522" s="2"/>
      <c r="L522" s="2"/>
      <c r="M522" s="2"/>
      <c r="N522" s="2"/>
      <c r="O522" s="2"/>
      <c r="P522" s="2"/>
      <c r="Q522" s="2"/>
      <c r="R522" s="2"/>
      <c r="S522" s="2"/>
      <c r="T522" s="2"/>
      <c r="U522" s="2"/>
      <c r="V522" s="2"/>
      <c r="W522" s="2"/>
      <c r="X522" s="2"/>
    </row>
    <row r="523" spans="1:24" ht="13.5" customHeight="1">
      <c r="A523" s="2"/>
      <c r="B523" s="2"/>
      <c r="C523" s="50"/>
      <c r="D523" s="2"/>
      <c r="E523" s="2"/>
      <c r="F523" s="50"/>
      <c r="G523" s="50"/>
      <c r="H523" s="2"/>
      <c r="I523" s="2"/>
      <c r="J523" s="2"/>
      <c r="K523" s="2"/>
      <c r="L523" s="2"/>
      <c r="M523" s="2"/>
      <c r="N523" s="2"/>
      <c r="O523" s="2"/>
      <c r="P523" s="2"/>
      <c r="Q523" s="2"/>
      <c r="R523" s="2"/>
      <c r="S523" s="2"/>
      <c r="T523" s="2"/>
      <c r="U523" s="2"/>
      <c r="V523" s="2"/>
      <c r="W523" s="2"/>
      <c r="X523" s="2"/>
    </row>
    <row r="524" spans="1:24" ht="13.5" customHeight="1">
      <c r="A524" s="2"/>
      <c r="B524" s="2"/>
      <c r="C524" s="50"/>
      <c r="D524" s="2"/>
      <c r="E524" s="2"/>
      <c r="F524" s="50"/>
      <c r="G524" s="50"/>
      <c r="H524" s="2"/>
      <c r="I524" s="2"/>
      <c r="J524" s="2"/>
      <c r="K524" s="2"/>
      <c r="L524" s="2"/>
      <c r="M524" s="2"/>
      <c r="N524" s="2"/>
      <c r="O524" s="2"/>
      <c r="P524" s="2"/>
      <c r="Q524" s="2"/>
      <c r="R524" s="2"/>
      <c r="S524" s="2"/>
      <c r="T524" s="2"/>
      <c r="U524" s="2"/>
      <c r="V524" s="2"/>
      <c r="W524" s="2"/>
      <c r="X524" s="2"/>
    </row>
    <row r="525" spans="1:24" ht="13.5" customHeight="1">
      <c r="A525" s="2"/>
      <c r="B525" s="2"/>
      <c r="C525" s="50"/>
      <c r="D525" s="2"/>
      <c r="E525" s="2"/>
      <c r="F525" s="50"/>
      <c r="G525" s="50"/>
      <c r="H525" s="2"/>
      <c r="I525" s="2"/>
      <c r="J525" s="2"/>
      <c r="K525" s="2"/>
      <c r="L525" s="2"/>
      <c r="M525" s="2"/>
      <c r="N525" s="2"/>
      <c r="O525" s="2"/>
      <c r="P525" s="2"/>
      <c r="Q525" s="2"/>
      <c r="R525" s="2"/>
      <c r="S525" s="2"/>
      <c r="T525" s="2"/>
      <c r="U525" s="2"/>
      <c r="V525" s="2"/>
      <c r="W525" s="2"/>
      <c r="X525" s="2"/>
    </row>
    <row r="526" spans="1:24" ht="13.5" customHeight="1">
      <c r="A526" s="2"/>
      <c r="B526" s="2"/>
      <c r="C526" s="50"/>
      <c r="D526" s="2"/>
      <c r="E526" s="2"/>
      <c r="F526" s="50"/>
      <c r="G526" s="50"/>
      <c r="H526" s="2"/>
      <c r="I526" s="2"/>
      <c r="J526" s="2"/>
      <c r="K526" s="2"/>
      <c r="L526" s="2"/>
      <c r="M526" s="2"/>
      <c r="N526" s="2"/>
      <c r="O526" s="2"/>
      <c r="P526" s="2"/>
      <c r="Q526" s="2"/>
      <c r="R526" s="2"/>
      <c r="S526" s="2"/>
      <c r="T526" s="2"/>
      <c r="U526" s="2"/>
      <c r="V526" s="2"/>
      <c r="W526" s="2"/>
      <c r="X526" s="2"/>
    </row>
    <row r="527" spans="1:24" ht="13.5" customHeight="1">
      <c r="A527" s="2"/>
      <c r="B527" s="2"/>
      <c r="C527" s="50"/>
      <c r="D527" s="2"/>
      <c r="E527" s="2"/>
      <c r="F527" s="50"/>
      <c r="G527" s="50"/>
      <c r="H527" s="2"/>
      <c r="I527" s="2"/>
      <c r="J527" s="2"/>
      <c r="K527" s="2"/>
      <c r="L527" s="2"/>
      <c r="M527" s="2"/>
      <c r="N527" s="2"/>
      <c r="O527" s="2"/>
      <c r="P527" s="2"/>
      <c r="Q527" s="2"/>
      <c r="R527" s="2"/>
      <c r="S527" s="2"/>
      <c r="T527" s="2"/>
      <c r="U527" s="2"/>
      <c r="V527" s="2"/>
      <c r="W527" s="2"/>
      <c r="X527" s="2"/>
    </row>
    <row r="528" spans="1:24" ht="13.5" customHeight="1">
      <c r="A528" s="2"/>
      <c r="B528" s="2"/>
      <c r="C528" s="50"/>
      <c r="D528" s="2"/>
      <c r="E528" s="2"/>
      <c r="F528" s="50"/>
      <c r="G528" s="50"/>
      <c r="H528" s="2"/>
      <c r="I528" s="2"/>
      <c r="J528" s="2"/>
      <c r="K528" s="2"/>
      <c r="L528" s="2"/>
      <c r="M528" s="2"/>
      <c r="N528" s="2"/>
      <c r="O528" s="2"/>
      <c r="P528" s="2"/>
      <c r="Q528" s="2"/>
      <c r="R528" s="2"/>
      <c r="S528" s="2"/>
      <c r="T528" s="2"/>
      <c r="U528" s="2"/>
      <c r="V528" s="2"/>
      <c r="W528" s="2"/>
      <c r="X528" s="2"/>
    </row>
    <row r="529" spans="1:24" ht="13.5" customHeight="1">
      <c r="A529" s="2"/>
      <c r="B529" s="2"/>
      <c r="C529" s="50"/>
      <c r="D529" s="2"/>
      <c r="E529" s="2"/>
      <c r="F529" s="50"/>
      <c r="G529" s="50"/>
      <c r="H529" s="2"/>
      <c r="I529" s="2"/>
      <c r="J529" s="2"/>
      <c r="K529" s="2"/>
      <c r="L529" s="2"/>
      <c r="M529" s="2"/>
      <c r="N529" s="2"/>
      <c r="O529" s="2"/>
      <c r="P529" s="2"/>
      <c r="Q529" s="2"/>
      <c r="R529" s="2"/>
      <c r="S529" s="2"/>
      <c r="T529" s="2"/>
      <c r="U529" s="2"/>
      <c r="V529" s="2"/>
      <c r="W529" s="2"/>
      <c r="X529" s="2"/>
    </row>
    <row r="530" spans="1:24" ht="13.5" customHeight="1">
      <c r="A530" s="2"/>
      <c r="B530" s="2"/>
      <c r="C530" s="50"/>
      <c r="D530" s="2"/>
      <c r="E530" s="2"/>
      <c r="F530" s="50"/>
      <c r="G530" s="50"/>
      <c r="H530" s="2"/>
      <c r="I530" s="2"/>
      <c r="J530" s="2"/>
      <c r="K530" s="2"/>
      <c r="L530" s="2"/>
      <c r="M530" s="2"/>
      <c r="N530" s="2"/>
      <c r="O530" s="2"/>
      <c r="P530" s="2"/>
      <c r="Q530" s="2"/>
      <c r="R530" s="2"/>
      <c r="S530" s="2"/>
      <c r="T530" s="2"/>
      <c r="U530" s="2"/>
      <c r="V530" s="2"/>
      <c r="W530" s="2"/>
      <c r="X530" s="2"/>
    </row>
    <row r="531" spans="1:24" ht="13.5" customHeight="1">
      <c r="A531" s="2"/>
      <c r="B531" s="2"/>
      <c r="C531" s="50"/>
      <c r="D531" s="2"/>
      <c r="E531" s="2"/>
      <c r="F531" s="50"/>
      <c r="G531" s="50"/>
      <c r="H531" s="2"/>
      <c r="I531" s="2"/>
      <c r="J531" s="2"/>
      <c r="K531" s="2"/>
      <c r="L531" s="2"/>
      <c r="M531" s="2"/>
      <c r="N531" s="2"/>
      <c r="O531" s="2"/>
      <c r="P531" s="2"/>
      <c r="Q531" s="2"/>
      <c r="R531" s="2"/>
      <c r="S531" s="2"/>
      <c r="T531" s="2"/>
      <c r="U531" s="2"/>
      <c r="V531" s="2"/>
      <c r="W531" s="2"/>
      <c r="X531" s="2"/>
    </row>
    <row r="532" spans="1:24" ht="13.5" customHeight="1">
      <c r="A532" s="2"/>
      <c r="B532" s="2"/>
      <c r="C532" s="50"/>
      <c r="D532" s="2"/>
      <c r="E532" s="2"/>
      <c r="F532" s="50"/>
      <c r="G532" s="50"/>
      <c r="H532" s="2"/>
      <c r="I532" s="2"/>
      <c r="J532" s="2"/>
      <c r="K532" s="2"/>
      <c r="L532" s="2"/>
      <c r="M532" s="2"/>
      <c r="N532" s="2"/>
      <c r="O532" s="2"/>
      <c r="P532" s="2"/>
      <c r="Q532" s="2"/>
      <c r="R532" s="2"/>
      <c r="S532" s="2"/>
      <c r="T532" s="2"/>
      <c r="U532" s="2"/>
      <c r="V532" s="2"/>
      <c r="W532" s="2"/>
      <c r="X532" s="2"/>
    </row>
    <row r="533" spans="1:24" ht="13.5" customHeight="1">
      <c r="A533" s="2"/>
      <c r="B533" s="2"/>
      <c r="C533" s="50"/>
      <c r="D533" s="2"/>
      <c r="E533" s="2"/>
      <c r="F533" s="50"/>
      <c r="G533" s="50"/>
      <c r="H533" s="2"/>
      <c r="I533" s="2"/>
      <c r="J533" s="2"/>
      <c r="K533" s="2"/>
      <c r="L533" s="2"/>
      <c r="M533" s="2"/>
      <c r="N533" s="2"/>
      <c r="O533" s="2"/>
      <c r="P533" s="2"/>
      <c r="Q533" s="2"/>
      <c r="R533" s="2"/>
      <c r="S533" s="2"/>
      <c r="T533" s="2"/>
      <c r="U533" s="2"/>
      <c r="V533" s="2"/>
      <c r="W533" s="2"/>
      <c r="X533" s="2"/>
    </row>
    <row r="534" spans="1:24" ht="13.5" customHeight="1">
      <c r="A534" s="2"/>
      <c r="B534" s="2"/>
      <c r="C534" s="50"/>
      <c r="D534" s="2"/>
      <c r="E534" s="2"/>
      <c r="F534" s="50"/>
      <c r="G534" s="50"/>
      <c r="H534" s="2"/>
      <c r="I534" s="2"/>
      <c r="J534" s="2"/>
      <c r="K534" s="2"/>
      <c r="L534" s="2"/>
      <c r="M534" s="2"/>
      <c r="N534" s="2"/>
      <c r="O534" s="2"/>
      <c r="P534" s="2"/>
      <c r="Q534" s="2"/>
      <c r="R534" s="2"/>
      <c r="S534" s="2"/>
      <c r="T534" s="2"/>
      <c r="U534" s="2"/>
      <c r="V534" s="2"/>
      <c r="W534" s="2"/>
      <c r="X534" s="2"/>
    </row>
    <row r="535" spans="1:24" ht="13.5" customHeight="1">
      <c r="A535" s="2"/>
      <c r="B535" s="2"/>
      <c r="C535" s="50"/>
      <c r="D535" s="2"/>
      <c r="E535" s="2"/>
      <c r="F535" s="50"/>
      <c r="G535" s="50"/>
      <c r="H535" s="2"/>
      <c r="I535" s="2"/>
      <c r="J535" s="2"/>
      <c r="K535" s="2"/>
      <c r="L535" s="2"/>
      <c r="M535" s="2"/>
      <c r="N535" s="2"/>
      <c r="O535" s="2"/>
      <c r="P535" s="2"/>
      <c r="Q535" s="2"/>
      <c r="R535" s="2"/>
      <c r="S535" s="2"/>
      <c r="T535" s="2"/>
      <c r="U535" s="2"/>
      <c r="V535" s="2"/>
      <c r="W535" s="2"/>
      <c r="X535" s="2"/>
    </row>
    <row r="536" spans="1:24" ht="13.5" customHeight="1">
      <c r="A536" s="2"/>
      <c r="B536" s="2"/>
      <c r="C536" s="50"/>
      <c r="D536" s="2"/>
      <c r="E536" s="2"/>
      <c r="F536" s="50"/>
      <c r="G536" s="50"/>
      <c r="H536" s="2"/>
      <c r="I536" s="2"/>
      <c r="J536" s="2"/>
      <c r="K536" s="2"/>
      <c r="L536" s="2"/>
      <c r="M536" s="2"/>
      <c r="N536" s="2"/>
      <c r="O536" s="2"/>
      <c r="P536" s="2"/>
      <c r="Q536" s="2"/>
      <c r="R536" s="2"/>
      <c r="S536" s="2"/>
      <c r="T536" s="2"/>
      <c r="U536" s="2"/>
      <c r="V536" s="2"/>
      <c r="W536" s="2"/>
      <c r="X536" s="2"/>
    </row>
    <row r="537" spans="1:24" ht="13.5" customHeight="1">
      <c r="A537" s="2"/>
      <c r="B537" s="2"/>
      <c r="C537" s="50"/>
      <c r="D537" s="2"/>
      <c r="E537" s="2"/>
      <c r="F537" s="50"/>
      <c r="G537" s="50"/>
      <c r="H537" s="2"/>
      <c r="I537" s="2"/>
      <c r="J537" s="2"/>
      <c r="K537" s="2"/>
      <c r="L537" s="2"/>
      <c r="M537" s="2"/>
      <c r="N537" s="2"/>
      <c r="O537" s="2"/>
      <c r="P537" s="2"/>
      <c r="Q537" s="2"/>
      <c r="R537" s="2"/>
      <c r="S537" s="2"/>
      <c r="T537" s="2"/>
      <c r="U537" s="2"/>
      <c r="V537" s="2"/>
      <c r="W537" s="2"/>
      <c r="X537" s="2"/>
    </row>
    <row r="538" spans="1:24" ht="13.5" customHeight="1">
      <c r="A538" s="2"/>
      <c r="B538" s="2"/>
      <c r="C538" s="50"/>
      <c r="D538" s="2"/>
      <c r="E538" s="2"/>
      <c r="F538" s="50"/>
      <c r="G538" s="50"/>
      <c r="H538" s="2"/>
      <c r="I538" s="2"/>
      <c r="J538" s="2"/>
      <c r="K538" s="2"/>
      <c r="L538" s="2"/>
      <c r="M538" s="2"/>
      <c r="N538" s="2"/>
      <c r="O538" s="2"/>
      <c r="P538" s="2"/>
      <c r="Q538" s="2"/>
      <c r="R538" s="2"/>
      <c r="S538" s="2"/>
      <c r="T538" s="2"/>
      <c r="U538" s="2"/>
      <c r="V538" s="2"/>
      <c r="W538" s="2"/>
      <c r="X538" s="2"/>
    </row>
    <row r="539" spans="1:24" ht="13.5" customHeight="1">
      <c r="A539" s="2"/>
      <c r="B539" s="2"/>
      <c r="C539" s="50"/>
      <c r="D539" s="2"/>
      <c r="E539" s="2"/>
      <c r="F539" s="50"/>
      <c r="G539" s="50"/>
      <c r="H539" s="2"/>
      <c r="I539" s="2"/>
      <c r="J539" s="2"/>
      <c r="K539" s="2"/>
      <c r="L539" s="2"/>
      <c r="M539" s="2"/>
      <c r="N539" s="2"/>
      <c r="O539" s="2"/>
      <c r="P539" s="2"/>
      <c r="Q539" s="2"/>
      <c r="R539" s="2"/>
      <c r="S539" s="2"/>
      <c r="T539" s="2"/>
      <c r="U539" s="2"/>
      <c r="V539" s="2"/>
      <c r="W539" s="2"/>
      <c r="X539" s="2"/>
    </row>
    <row r="540" spans="1:24" ht="13.5" customHeight="1">
      <c r="A540" s="2"/>
      <c r="B540" s="2"/>
      <c r="C540" s="50"/>
      <c r="D540" s="2"/>
      <c r="E540" s="2"/>
      <c r="F540" s="50"/>
      <c r="G540" s="50"/>
      <c r="H540" s="2"/>
      <c r="I540" s="2"/>
      <c r="J540" s="2"/>
      <c r="K540" s="2"/>
      <c r="L540" s="2"/>
      <c r="M540" s="2"/>
      <c r="N540" s="2"/>
      <c r="O540" s="2"/>
      <c r="P540" s="2"/>
      <c r="Q540" s="2"/>
      <c r="R540" s="2"/>
      <c r="S540" s="2"/>
      <c r="T540" s="2"/>
      <c r="U540" s="2"/>
      <c r="V540" s="2"/>
      <c r="W540" s="2"/>
      <c r="X540" s="2"/>
    </row>
    <row r="541" spans="1:24" ht="13.5" customHeight="1">
      <c r="A541" s="2"/>
      <c r="B541" s="2"/>
      <c r="C541" s="50"/>
      <c r="D541" s="2"/>
      <c r="E541" s="2"/>
      <c r="F541" s="50"/>
      <c r="G541" s="50"/>
      <c r="H541" s="2"/>
      <c r="I541" s="2"/>
      <c r="J541" s="2"/>
      <c r="K541" s="2"/>
      <c r="L541" s="2"/>
      <c r="M541" s="2"/>
      <c r="N541" s="2"/>
      <c r="O541" s="2"/>
      <c r="P541" s="2"/>
      <c r="Q541" s="2"/>
      <c r="R541" s="2"/>
      <c r="S541" s="2"/>
      <c r="T541" s="2"/>
      <c r="U541" s="2"/>
      <c r="V541" s="2"/>
      <c r="W541" s="2"/>
      <c r="X541" s="2"/>
    </row>
    <row r="542" spans="1:24" ht="13.5" customHeight="1">
      <c r="A542" s="2"/>
      <c r="B542" s="2"/>
      <c r="C542" s="50"/>
      <c r="D542" s="2"/>
      <c r="E542" s="2"/>
      <c r="F542" s="50"/>
      <c r="G542" s="50"/>
      <c r="H542" s="2"/>
      <c r="I542" s="2"/>
      <c r="J542" s="2"/>
      <c r="K542" s="2"/>
      <c r="L542" s="2"/>
      <c r="M542" s="2"/>
      <c r="N542" s="2"/>
      <c r="O542" s="2"/>
      <c r="P542" s="2"/>
      <c r="Q542" s="2"/>
      <c r="R542" s="2"/>
      <c r="S542" s="2"/>
      <c r="T542" s="2"/>
      <c r="U542" s="2"/>
      <c r="V542" s="2"/>
      <c r="W542" s="2"/>
      <c r="X542" s="2"/>
    </row>
    <row r="543" spans="1:24" ht="13.5" customHeight="1">
      <c r="A543" s="2"/>
      <c r="B543" s="2"/>
      <c r="C543" s="50"/>
      <c r="D543" s="2"/>
      <c r="E543" s="2"/>
      <c r="F543" s="50"/>
      <c r="G543" s="50"/>
      <c r="H543" s="2"/>
      <c r="I543" s="2"/>
      <c r="J543" s="2"/>
      <c r="K543" s="2"/>
      <c r="L543" s="2"/>
      <c r="M543" s="2"/>
      <c r="N543" s="2"/>
      <c r="O543" s="2"/>
      <c r="P543" s="2"/>
      <c r="Q543" s="2"/>
      <c r="R543" s="2"/>
      <c r="S543" s="2"/>
      <c r="T543" s="2"/>
      <c r="U543" s="2"/>
      <c r="V543" s="2"/>
      <c r="W543" s="2"/>
      <c r="X543" s="2"/>
    </row>
    <row r="544" spans="1:24" ht="13.5" customHeight="1">
      <c r="A544" s="2"/>
      <c r="B544" s="2"/>
      <c r="C544" s="50"/>
      <c r="D544" s="2"/>
      <c r="E544" s="2"/>
      <c r="F544" s="50"/>
      <c r="G544" s="50"/>
      <c r="H544" s="2"/>
      <c r="I544" s="2"/>
      <c r="J544" s="2"/>
      <c r="K544" s="2"/>
      <c r="L544" s="2"/>
      <c r="M544" s="2"/>
      <c r="N544" s="2"/>
      <c r="O544" s="2"/>
      <c r="P544" s="2"/>
      <c r="Q544" s="2"/>
      <c r="R544" s="2"/>
      <c r="S544" s="2"/>
      <c r="T544" s="2"/>
      <c r="U544" s="2"/>
      <c r="V544" s="2"/>
      <c r="W544" s="2"/>
      <c r="X544" s="2"/>
    </row>
    <row r="545" spans="1:24" ht="13.5" customHeight="1">
      <c r="A545" s="2"/>
      <c r="B545" s="2"/>
      <c r="C545" s="50"/>
      <c r="D545" s="2"/>
      <c r="E545" s="2"/>
      <c r="F545" s="50"/>
      <c r="G545" s="50"/>
      <c r="H545" s="2"/>
      <c r="I545" s="2"/>
      <c r="J545" s="2"/>
      <c r="K545" s="2"/>
      <c r="L545" s="2"/>
      <c r="M545" s="2"/>
      <c r="N545" s="2"/>
      <c r="O545" s="2"/>
      <c r="P545" s="2"/>
      <c r="Q545" s="2"/>
      <c r="R545" s="2"/>
      <c r="S545" s="2"/>
      <c r="T545" s="2"/>
      <c r="U545" s="2"/>
      <c r="V545" s="2"/>
      <c r="W545" s="2"/>
      <c r="X545" s="2"/>
    </row>
    <row r="546" spans="1:24" ht="13.5" customHeight="1">
      <c r="A546" s="2"/>
      <c r="B546" s="2"/>
      <c r="C546" s="50"/>
      <c r="D546" s="2"/>
      <c r="E546" s="2"/>
      <c r="F546" s="50"/>
      <c r="G546" s="50"/>
      <c r="H546" s="2"/>
      <c r="I546" s="2"/>
      <c r="J546" s="2"/>
      <c r="K546" s="2"/>
      <c r="L546" s="2"/>
      <c r="M546" s="2"/>
      <c r="N546" s="2"/>
      <c r="O546" s="2"/>
      <c r="P546" s="2"/>
      <c r="Q546" s="2"/>
      <c r="R546" s="2"/>
      <c r="S546" s="2"/>
      <c r="T546" s="2"/>
      <c r="U546" s="2"/>
      <c r="V546" s="2"/>
      <c r="W546" s="2"/>
      <c r="X546" s="2"/>
    </row>
    <row r="547" spans="1:24" ht="13.5" customHeight="1">
      <c r="A547" s="2"/>
      <c r="B547" s="2"/>
      <c r="C547" s="50"/>
      <c r="D547" s="2"/>
      <c r="E547" s="2"/>
      <c r="F547" s="50"/>
      <c r="G547" s="50"/>
      <c r="H547" s="2"/>
      <c r="I547" s="2"/>
      <c r="J547" s="2"/>
      <c r="K547" s="2"/>
      <c r="L547" s="2"/>
      <c r="M547" s="2"/>
      <c r="N547" s="2"/>
      <c r="O547" s="2"/>
      <c r="P547" s="2"/>
      <c r="Q547" s="2"/>
      <c r="R547" s="2"/>
      <c r="S547" s="2"/>
      <c r="T547" s="2"/>
      <c r="U547" s="2"/>
      <c r="V547" s="2"/>
      <c r="W547" s="2"/>
      <c r="X547" s="2"/>
    </row>
    <row r="548" spans="1:24" ht="13.5" customHeight="1">
      <c r="A548" s="2"/>
      <c r="B548" s="2"/>
      <c r="C548" s="50"/>
      <c r="D548" s="2"/>
      <c r="E548" s="2"/>
      <c r="F548" s="50"/>
      <c r="G548" s="50"/>
      <c r="H548" s="2"/>
      <c r="I548" s="2"/>
      <c r="J548" s="2"/>
      <c r="K548" s="2"/>
      <c r="L548" s="2"/>
      <c r="M548" s="2"/>
      <c r="N548" s="2"/>
      <c r="O548" s="2"/>
      <c r="P548" s="2"/>
      <c r="Q548" s="2"/>
      <c r="R548" s="2"/>
      <c r="S548" s="2"/>
      <c r="T548" s="2"/>
      <c r="U548" s="2"/>
      <c r="V548" s="2"/>
      <c r="W548" s="2"/>
      <c r="X548" s="2"/>
    </row>
    <row r="549" spans="1:24" ht="13.5" customHeight="1">
      <c r="A549" s="2"/>
      <c r="B549" s="2"/>
      <c r="C549" s="50"/>
      <c r="D549" s="2"/>
      <c r="E549" s="2"/>
      <c r="F549" s="50"/>
      <c r="G549" s="50"/>
      <c r="H549" s="2"/>
      <c r="I549" s="2"/>
      <c r="J549" s="2"/>
      <c r="K549" s="2"/>
      <c r="L549" s="2"/>
      <c r="M549" s="2"/>
      <c r="N549" s="2"/>
      <c r="O549" s="2"/>
      <c r="P549" s="2"/>
      <c r="Q549" s="2"/>
      <c r="R549" s="2"/>
      <c r="S549" s="2"/>
      <c r="T549" s="2"/>
      <c r="U549" s="2"/>
      <c r="V549" s="2"/>
      <c r="W549" s="2"/>
      <c r="X549" s="2"/>
    </row>
    <row r="550" spans="1:24" ht="13.5" customHeight="1">
      <c r="A550" s="2"/>
      <c r="B550" s="2"/>
      <c r="C550" s="50"/>
      <c r="D550" s="2"/>
      <c r="E550" s="2"/>
      <c r="F550" s="50"/>
      <c r="G550" s="50"/>
      <c r="H550" s="2"/>
      <c r="I550" s="2"/>
      <c r="J550" s="2"/>
      <c r="K550" s="2"/>
      <c r="L550" s="2"/>
      <c r="M550" s="2"/>
      <c r="N550" s="2"/>
      <c r="O550" s="2"/>
      <c r="P550" s="2"/>
      <c r="Q550" s="2"/>
      <c r="R550" s="2"/>
      <c r="S550" s="2"/>
      <c r="T550" s="2"/>
      <c r="U550" s="2"/>
      <c r="V550" s="2"/>
      <c r="W550" s="2"/>
      <c r="X550" s="2"/>
    </row>
    <row r="551" spans="1:24" ht="13.5" customHeight="1">
      <c r="A551" s="2"/>
      <c r="B551" s="2"/>
      <c r="C551" s="50"/>
      <c r="D551" s="2"/>
      <c r="E551" s="2"/>
      <c r="F551" s="50"/>
      <c r="G551" s="50"/>
      <c r="H551" s="2"/>
      <c r="I551" s="2"/>
      <c r="J551" s="2"/>
      <c r="K551" s="2"/>
      <c r="L551" s="2"/>
      <c r="M551" s="2"/>
      <c r="N551" s="2"/>
      <c r="O551" s="2"/>
      <c r="P551" s="2"/>
      <c r="Q551" s="2"/>
      <c r="R551" s="2"/>
      <c r="S551" s="2"/>
      <c r="T551" s="2"/>
      <c r="U551" s="2"/>
      <c r="V551" s="2"/>
      <c r="W551" s="2"/>
      <c r="X551" s="2"/>
    </row>
    <row r="552" spans="1:24" ht="13.5" customHeight="1">
      <c r="A552" s="2"/>
      <c r="B552" s="2"/>
      <c r="C552" s="50"/>
      <c r="D552" s="2"/>
      <c r="E552" s="2"/>
      <c r="F552" s="50"/>
      <c r="G552" s="50"/>
      <c r="H552" s="2"/>
      <c r="I552" s="2"/>
      <c r="J552" s="2"/>
      <c r="K552" s="2"/>
      <c r="L552" s="2"/>
      <c r="M552" s="2"/>
      <c r="N552" s="2"/>
      <c r="O552" s="2"/>
      <c r="P552" s="2"/>
      <c r="Q552" s="2"/>
      <c r="R552" s="2"/>
      <c r="S552" s="2"/>
      <c r="T552" s="2"/>
      <c r="U552" s="2"/>
      <c r="V552" s="2"/>
      <c r="W552" s="2"/>
      <c r="X552" s="2"/>
    </row>
    <row r="553" spans="1:24" ht="13.5" customHeight="1">
      <c r="A553" s="2"/>
      <c r="B553" s="2"/>
      <c r="C553" s="50"/>
      <c r="D553" s="2"/>
      <c r="E553" s="2"/>
      <c r="F553" s="50"/>
      <c r="G553" s="50"/>
      <c r="H553" s="2"/>
      <c r="I553" s="2"/>
      <c r="J553" s="2"/>
      <c r="K553" s="2"/>
      <c r="L553" s="2"/>
      <c r="M553" s="2"/>
      <c r="N553" s="2"/>
      <c r="O553" s="2"/>
      <c r="P553" s="2"/>
      <c r="Q553" s="2"/>
      <c r="R553" s="2"/>
      <c r="S553" s="2"/>
      <c r="T553" s="2"/>
      <c r="U553" s="2"/>
      <c r="V553" s="2"/>
      <c r="W553" s="2"/>
      <c r="X553" s="2"/>
    </row>
    <row r="554" spans="1:24" ht="13.5" customHeight="1">
      <c r="A554" s="2"/>
      <c r="B554" s="2"/>
      <c r="C554" s="50"/>
      <c r="D554" s="2"/>
      <c r="E554" s="2"/>
      <c r="F554" s="50"/>
      <c r="G554" s="50"/>
      <c r="H554" s="2"/>
      <c r="I554" s="2"/>
      <c r="J554" s="2"/>
      <c r="K554" s="2"/>
      <c r="L554" s="2"/>
      <c r="M554" s="2"/>
      <c r="N554" s="2"/>
      <c r="O554" s="2"/>
      <c r="P554" s="2"/>
      <c r="Q554" s="2"/>
      <c r="R554" s="2"/>
      <c r="S554" s="2"/>
      <c r="T554" s="2"/>
      <c r="U554" s="2"/>
      <c r="V554" s="2"/>
      <c r="W554" s="2"/>
      <c r="X554" s="2"/>
    </row>
    <row r="555" spans="1:24" ht="13.5" customHeight="1">
      <c r="A555" s="2"/>
      <c r="B555" s="2"/>
      <c r="C555" s="50"/>
      <c r="D555" s="2"/>
      <c r="E555" s="2"/>
      <c r="F555" s="50"/>
      <c r="G555" s="50"/>
      <c r="H555" s="2"/>
      <c r="I555" s="2"/>
      <c r="J555" s="2"/>
      <c r="K555" s="2"/>
      <c r="L555" s="2"/>
      <c r="M555" s="2"/>
      <c r="N555" s="2"/>
      <c r="O555" s="2"/>
      <c r="P555" s="2"/>
      <c r="Q555" s="2"/>
      <c r="R555" s="2"/>
      <c r="S555" s="2"/>
      <c r="T555" s="2"/>
      <c r="U555" s="2"/>
      <c r="V555" s="2"/>
      <c r="W555" s="2"/>
      <c r="X555" s="2"/>
    </row>
    <row r="556" spans="1:24" ht="13.5" customHeight="1">
      <c r="A556" s="2"/>
      <c r="B556" s="2"/>
      <c r="C556" s="50"/>
      <c r="D556" s="2"/>
      <c r="E556" s="2"/>
      <c r="F556" s="50"/>
      <c r="G556" s="50"/>
      <c r="H556" s="2"/>
      <c r="I556" s="2"/>
      <c r="J556" s="2"/>
      <c r="K556" s="2"/>
      <c r="L556" s="2"/>
      <c r="M556" s="2"/>
      <c r="N556" s="2"/>
      <c r="O556" s="2"/>
      <c r="P556" s="2"/>
      <c r="Q556" s="2"/>
      <c r="R556" s="2"/>
      <c r="S556" s="2"/>
      <c r="T556" s="2"/>
      <c r="U556" s="2"/>
      <c r="V556" s="2"/>
      <c r="W556" s="2"/>
      <c r="X556" s="2"/>
    </row>
    <row r="557" spans="1:24" ht="13.5" customHeight="1">
      <c r="A557" s="2"/>
      <c r="B557" s="2"/>
      <c r="C557" s="50"/>
      <c r="D557" s="2"/>
      <c r="E557" s="2"/>
      <c r="F557" s="50"/>
      <c r="G557" s="50"/>
      <c r="H557" s="2"/>
      <c r="I557" s="2"/>
      <c r="J557" s="2"/>
      <c r="K557" s="2"/>
      <c r="L557" s="2"/>
      <c r="M557" s="2"/>
      <c r="N557" s="2"/>
      <c r="O557" s="2"/>
      <c r="P557" s="2"/>
      <c r="Q557" s="2"/>
      <c r="R557" s="2"/>
      <c r="S557" s="2"/>
      <c r="T557" s="2"/>
      <c r="U557" s="2"/>
      <c r="V557" s="2"/>
      <c r="W557" s="2"/>
      <c r="X557" s="2"/>
    </row>
    <row r="558" spans="1:24" ht="13.5" customHeight="1">
      <c r="A558" s="2"/>
      <c r="B558" s="2"/>
      <c r="C558" s="50"/>
      <c r="D558" s="2"/>
      <c r="E558" s="2"/>
      <c r="F558" s="50"/>
      <c r="G558" s="50"/>
      <c r="H558" s="2"/>
      <c r="I558" s="2"/>
      <c r="J558" s="2"/>
      <c r="K558" s="2"/>
      <c r="L558" s="2"/>
      <c r="M558" s="2"/>
      <c r="N558" s="2"/>
      <c r="O558" s="2"/>
      <c r="P558" s="2"/>
      <c r="Q558" s="2"/>
      <c r="R558" s="2"/>
      <c r="S558" s="2"/>
      <c r="T558" s="2"/>
      <c r="U558" s="2"/>
      <c r="V558" s="2"/>
      <c r="W558" s="2"/>
      <c r="X558" s="2"/>
    </row>
    <row r="559" spans="1:24" ht="13.5" customHeight="1">
      <c r="A559" s="2"/>
      <c r="B559" s="2"/>
      <c r="C559" s="50"/>
      <c r="D559" s="2"/>
      <c r="E559" s="2"/>
      <c r="F559" s="50"/>
      <c r="G559" s="50"/>
      <c r="H559" s="2"/>
      <c r="I559" s="2"/>
      <c r="J559" s="2"/>
      <c r="K559" s="2"/>
      <c r="L559" s="2"/>
      <c r="M559" s="2"/>
      <c r="N559" s="2"/>
      <c r="O559" s="2"/>
      <c r="P559" s="2"/>
      <c r="Q559" s="2"/>
      <c r="R559" s="2"/>
      <c r="S559" s="2"/>
      <c r="T559" s="2"/>
      <c r="U559" s="2"/>
      <c r="V559" s="2"/>
      <c r="W559" s="2"/>
      <c r="X559" s="2"/>
    </row>
    <row r="560" spans="1:24" ht="13.5" customHeight="1">
      <c r="A560" s="2"/>
      <c r="B560" s="2"/>
      <c r="C560" s="50"/>
      <c r="D560" s="2"/>
      <c r="E560" s="2"/>
      <c r="F560" s="50"/>
      <c r="G560" s="50"/>
      <c r="H560" s="2"/>
      <c r="I560" s="2"/>
      <c r="J560" s="2"/>
      <c r="K560" s="2"/>
      <c r="L560" s="2"/>
      <c r="M560" s="2"/>
      <c r="N560" s="2"/>
      <c r="O560" s="2"/>
      <c r="P560" s="2"/>
      <c r="Q560" s="2"/>
      <c r="R560" s="2"/>
      <c r="S560" s="2"/>
      <c r="T560" s="2"/>
      <c r="U560" s="2"/>
      <c r="V560" s="2"/>
      <c r="W560" s="2"/>
      <c r="X560" s="2"/>
    </row>
    <row r="561" spans="1:24" ht="13.5" customHeight="1">
      <c r="A561" s="2"/>
      <c r="B561" s="2"/>
      <c r="C561" s="50"/>
      <c r="D561" s="2"/>
      <c r="E561" s="2"/>
      <c r="F561" s="50"/>
      <c r="G561" s="50"/>
      <c r="H561" s="2"/>
      <c r="I561" s="2"/>
      <c r="J561" s="2"/>
      <c r="K561" s="2"/>
      <c r="L561" s="2"/>
      <c r="M561" s="2"/>
      <c r="N561" s="2"/>
      <c r="O561" s="2"/>
      <c r="P561" s="2"/>
      <c r="Q561" s="2"/>
      <c r="R561" s="2"/>
      <c r="S561" s="2"/>
      <c r="T561" s="2"/>
      <c r="U561" s="2"/>
      <c r="V561" s="2"/>
      <c r="W561" s="2"/>
      <c r="X561" s="2"/>
    </row>
    <row r="562" spans="1:24" ht="13.5" customHeight="1">
      <c r="A562" s="2"/>
      <c r="B562" s="2"/>
      <c r="C562" s="50"/>
      <c r="D562" s="2"/>
      <c r="E562" s="2"/>
      <c r="F562" s="50"/>
      <c r="G562" s="50"/>
      <c r="H562" s="2"/>
      <c r="I562" s="2"/>
      <c r="J562" s="2"/>
      <c r="K562" s="2"/>
      <c r="L562" s="2"/>
      <c r="M562" s="2"/>
      <c r="N562" s="2"/>
      <c r="O562" s="2"/>
      <c r="P562" s="2"/>
      <c r="Q562" s="2"/>
      <c r="R562" s="2"/>
      <c r="S562" s="2"/>
      <c r="T562" s="2"/>
      <c r="U562" s="2"/>
      <c r="V562" s="2"/>
      <c r="W562" s="2"/>
      <c r="X562" s="2"/>
    </row>
    <row r="563" spans="1:24" ht="13.5" customHeight="1">
      <c r="A563" s="2"/>
      <c r="B563" s="2"/>
      <c r="C563" s="50"/>
      <c r="D563" s="2"/>
      <c r="E563" s="2"/>
      <c r="F563" s="50"/>
      <c r="G563" s="50"/>
      <c r="H563" s="2"/>
      <c r="I563" s="2"/>
      <c r="J563" s="2"/>
      <c r="K563" s="2"/>
      <c r="L563" s="2"/>
      <c r="M563" s="2"/>
      <c r="N563" s="2"/>
      <c r="O563" s="2"/>
      <c r="P563" s="2"/>
      <c r="Q563" s="2"/>
      <c r="R563" s="2"/>
      <c r="S563" s="2"/>
      <c r="T563" s="2"/>
      <c r="U563" s="2"/>
      <c r="V563" s="2"/>
      <c r="W563" s="2"/>
      <c r="X563" s="2"/>
    </row>
    <row r="564" spans="1:24" ht="13.5" customHeight="1">
      <c r="A564" s="2"/>
      <c r="B564" s="2"/>
      <c r="C564" s="50"/>
      <c r="D564" s="2"/>
      <c r="E564" s="2"/>
      <c r="F564" s="50"/>
      <c r="G564" s="50"/>
      <c r="H564" s="2"/>
      <c r="I564" s="2"/>
      <c r="J564" s="2"/>
      <c r="K564" s="2"/>
      <c r="L564" s="2"/>
      <c r="M564" s="2"/>
      <c r="N564" s="2"/>
      <c r="O564" s="2"/>
      <c r="P564" s="2"/>
      <c r="Q564" s="2"/>
      <c r="R564" s="2"/>
      <c r="S564" s="2"/>
      <c r="T564" s="2"/>
      <c r="U564" s="2"/>
      <c r="V564" s="2"/>
      <c r="W564" s="2"/>
      <c r="X564" s="2"/>
    </row>
    <row r="565" spans="1:24" ht="13.5" customHeight="1">
      <c r="A565" s="2"/>
      <c r="B565" s="2"/>
      <c r="C565" s="50"/>
      <c r="D565" s="2"/>
      <c r="E565" s="2"/>
      <c r="F565" s="50"/>
      <c r="G565" s="50"/>
      <c r="H565" s="2"/>
      <c r="I565" s="2"/>
      <c r="J565" s="2"/>
      <c r="K565" s="2"/>
      <c r="L565" s="2"/>
      <c r="M565" s="2"/>
      <c r="N565" s="2"/>
      <c r="O565" s="2"/>
      <c r="P565" s="2"/>
      <c r="Q565" s="2"/>
      <c r="R565" s="2"/>
      <c r="S565" s="2"/>
      <c r="T565" s="2"/>
      <c r="U565" s="2"/>
      <c r="V565" s="2"/>
      <c r="W565" s="2"/>
      <c r="X565" s="2"/>
    </row>
    <row r="566" spans="1:24" ht="13.5" customHeight="1">
      <c r="A566" s="2"/>
      <c r="B566" s="2"/>
      <c r="C566" s="50"/>
      <c r="D566" s="2"/>
      <c r="E566" s="2"/>
      <c r="F566" s="50"/>
      <c r="G566" s="50"/>
      <c r="H566" s="2"/>
      <c r="I566" s="2"/>
      <c r="J566" s="2"/>
      <c r="K566" s="2"/>
      <c r="L566" s="2"/>
      <c r="M566" s="2"/>
      <c r="N566" s="2"/>
      <c r="O566" s="2"/>
      <c r="P566" s="2"/>
      <c r="Q566" s="2"/>
      <c r="R566" s="2"/>
      <c r="S566" s="2"/>
      <c r="T566" s="2"/>
      <c r="U566" s="2"/>
      <c r="V566" s="2"/>
      <c r="W566" s="2"/>
      <c r="X566" s="2"/>
    </row>
    <row r="567" spans="1:24" ht="13.5" customHeight="1">
      <c r="A567" s="2"/>
      <c r="B567" s="2"/>
      <c r="C567" s="50"/>
      <c r="D567" s="2"/>
      <c r="E567" s="2"/>
      <c r="F567" s="50"/>
      <c r="G567" s="50"/>
      <c r="H567" s="2"/>
      <c r="I567" s="2"/>
      <c r="J567" s="2"/>
      <c r="K567" s="2"/>
      <c r="L567" s="2"/>
      <c r="M567" s="2"/>
      <c r="N567" s="2"/>
      <c r="O567" s="2"/>
      <c r="P567" s="2"/>
      <c r="Q567" s="2"/>
      <c r="R567" s="2"/>
      <c r="S567" s="2"/>
      <c r="T567" s="2"/>
      <c r="U567" s="2"/>
      <c r="V567" s="2"/>
      <c r="W567" s="2"/>
      <c r="X567" s="2"/>
    </row>
    <row r="568" spans="1:24" ht="13.5" customHeight="1">
      <c r="A568" s="2"/>
      <c r="B568" s="2"/>
      <c r="C568" s="50"/>
      <c r="D568" s="2"/>
      <c r="E568" s="2"/>
      <c r="F568" s="50"/>
      <c r="G568" s="50"/>
      <c r="H568" s="2"/>
      <c r="I568" s="2"/>
      <c r="J568" s="2"/>
      <c r="K568" s="2"/>
      <c r="L568" s="2"/>
      <c r="M568" s="2"/>
      <c r="N568" s="2"/>
      <c r="O568" s="2"/>
      <c r="P568" s="2"/>
      <c r="Q568" s="2"/>
      <c r="R568" s="2"/>
      <c r="S568" s="2"/>
      <c r="T568" s="2"/>
      <c r="U568" s="2"/>
      <c r="V568" s="2"/>
      <c r="W568" s="2"/>
      <c r="X568" s="2"/>
    </row>
    <row r="569" spans="1:24" ht="13.5" customHeight="1">
      <c r="A569" s="2"/>
      <c r="B569" s="3"/>
      <c r="C569" s="3"/>
      <c r="D569" s="35"/>
      <c r="E569" s="35"/>
      <c r="F569" s="35"/>
      <c r="G569" s="35"/>
      <c r="H569" s="3"/>
      <c r="I569" s="2"/>
      <c r="J569" s="2"/>
      <c r="K569" s="2"/>
      <c r="L569" s="2"/>
      <c r="M569" s="2"/>
      <c r="N569" s="2"/>
      <c r="O569" s="2"/>
      <c r="P569" s="2"/>
      <c r="Q569" s="2"/>
      <c r="R569" s="2"/>
      <c r="S569" s="2"/>
      <c r="T569" s="2"/>
      <c r="U569" s="2"/>
      <c r="V569" s="2"/>
      <c r="W569" s="2"/>
      <c r="X569" s="2"/>
    </row>
    <row r="570" spans="1:24" ht="13.5" customHeight="1">
      <c r="A570" s="2"/>
      <c r="B570" s="3"/>
      <c r="C570" s="3"/>
      <c r="D570" s="35"/>
      <c r="E570" s="35"/>
      <c r="F570" s="35"/>
      <c r="G570" s="35"/>
      <c r="H570" s="3"/>
      <c r="I570" s="2"/>
      <c r="J570" s="2"/>
      <c r="K570" s="2"/>
      <c r="L570" s="2"/>
      <c r="M570" s="2"/>
      <c r="N570" s="2"/>
      <c r="O570" s="2"/>
      <c r="P570" s="2"/>
      <c r="Q570" s="2"/>
      <c r="R570" s="2"/>
      <c r="S570" s="2"/>
      <c r="T570" s="2"/>
      <c r="U570" s="2"/>
      <c r="V570" s="2"/>
      <c r="W570" s="2"/>
      <c r="X570" s="2"/>
    </row>
    <row r="571" spans="1:24" ht="13.5" customHeight="1">
      <c r="A571" s="2"/>
      <c r="B571" s="3"/>
      <c r="C571" s="3"/>
      <c r="D571" s="35"/>
      <c r="E571" s="35"/>
      <c r="F571" s="35"/>
      <c r="G571" s="35"/>
      <c r="H571" s="3"/>
      <c r="I571" s="2"/>
      <c r="J571" s="2"/>
      <c r="K571" s="2"/>
      <c r="L571" s="2"/>
      <c r="M571" s="2"/>
      <c r="N571" s="2"/>
      <c r="O571" s="2"/>
      <c r="P571" s="2"/>
      <c r="Q571" s="2"/>
      <c r="R571" s="2"/>
      <c r="S571" s="2"/>
      <c r="T571" s="2"/>
      <c r="U571" s="2"/>
      <c r="V571" s="2"/>
      <c r="W571" s="2"/>
      <c r="X571" s="2"/>
    </row>
    <row r="572" spans="1:24" ht="13.5" customHeight="1">
      <c r="A572" s="2"/>
      <c r="B572" s="3"/>
      <c r="C572" s="3"/>
      <c r="D572" s="35"/>
      <c r="E572" s="35"/>
      <c r="F572" s="35"/>
      <c r="G572" s="35"/>
      <c r="H572" s="3"/>
      <c r="I572" s="2"/>
      <c r="J572" s="2"/>
      <c r="K572" s="2"/>
      <c r="L572" s="2"/>
      <c r="M572" s="2"/>
      <c r="N572" s="2"/>
      <c r="O572" s="2"/>
      <c r="P572" s="2"/>
      <c r="Q572" s="2"/>
      <c r="R572" s="2"/>
      <c r="S572" s="2"/>
      <c r="T572" s="2"/>
      <c r="U572" s="2"/>
      <c r="V572" s="2"/>
      <c r="W572" s="2"/>
      <c r="X572" s="2"/>
    </row>
    <row r="573" spans="1:24" ht="13.5" customHeight="1">
      <c r="A573" s="2"/>
      <c r="B573" s="3"/>
      <c r="C573" s="3"/>
      <c r="D573" s="35"/>
      <c r="E573" s="35"/>
      <c r="F573" s="35"/>
      <c r="G573" s="35"/>
      <c r="H573" s="3"/>
      <c r="I573" s="2"/>
      <c r="J573" s="2"/>
      <c r="K573" s="2"/>
      <c r="L573" s="2"/>
      <c r="M573" s="2"/>
      <c r="N573" s="2"/>
      <c r="O573" s="2"/>
      <c r="P573" s="2"/>
      <c r="Q573" s="2"/>
      <c r="R573" s="2"/>
      <c r="S573" s="2"/>
      <c r="T573" s="2"/>
      <c r="U573" s="2"/>
      <c r="V573" s="2"/>
      <c r="W573" s="2"/>
      <c r="X573" s="2"/>
    </row>
    <row r="574" spans="1:24" ht="13.5" customHeight="1">
      <c r="A574" s="2"/>
      <c r="B574" s="3"/>
      <c r="C574" s="3"/>
      <c r="D574" s="35"/>
      <c r="E574" s="35"/>
      <c r="F574" s="35"/>
      <c r="G574" s="35"/>
      <c r="H574" s="3"/>
      <c r="I574" s="2"/>
      <c r="J574" s="2"/>
      <c r="K574" s="2"/>
      <c r="L574" s="2"/>
      <c r="M574" s="2"/>
      <c r="N574" s="2"/>
      <c r="O574" s="2"/>
      <c r="P574" s="2"/>
      <c r="Q574" s="2"/>
      <c r="R574" s="2"/>
      <c r="S574" s="2"/>
      <c r="T574" s="2"/>
      <c r="U574" s="2"/>
      <c r="V574" s="2"/>
      <c r="W574" s="2"/>
      <c r="X574" s="2"/>
    </row>
    <row r="575" spans="1:24" ht="13.5" customHeight="1">
      <c r="A575" s="2"/>
      <c r="B575" s="3"/>
      <c r="C575" s="3"/>
      <c r="D575" s="35"/>
      <c r="E575" s="35"/>
      <c r="F575" s="35"/>
      <c r="G575" s="35"/>
      <c r="H575" s="3"/>
      <c r="I575" s="2"/>
      <c r="J575" s="2"/>
      <c r="K575" s="2"/>
      <c r="L575" s="2"/>
      <c r="M575" s="2"/>
      <c r="N575" s="2"/>
      <c r="O575" s="2"/>
      <c r="P575" s="2"/>
      <c r="Q575" s="2"/>
      <c r="R575" s="2"/>
      <c r="S575" s="2"/>
      <c r="T575" s="2"/>
      <c r="U575" s="2"/>
      <c r="V575" s="2"/>
      <c r="W575" s="2"/>
      <c r="X575" s="2"/>
    </row>
    <row r="576" spans="1:24" ht="13.5" customHeight="1">
      <c r="A576" s="2"/>
      <c r="B576" s="3"/>
      <c r="C576" s="3"/>
      <c r="D576" s="35"/>
      <c r="E576" s="35"/>
      <c r="F576" s="35"/>
      <c r="G576" s="35"/>
      <c r="H576" s="3"/>
      <c r="I576" s="2"/>
      <c r="J576" s="2"/>
      <c r="K576" s="2"/>
      <c r="L576" s="2"/>
      <c r="M576" s="2"/>
      <c r="N576" s="2"/>
      <c r="O576" s="2"/>
      <c r="P576" s="2"/>
      <c r="Q576" s="2"/>
      <c r="R576" s="2"/>
      <c r="S576" s="2"/>
      <c r="T576" s="2"/>
      <c r="U576" s="2"/>
      <c r="V576" s="2"/>
      <c r="W576" s="2"/>
      <c r="X576" s="2"/>
    </row>
    <row r="577" spans="1:24" ht="13.5" customHeight="1">
      <c r="A577" s="2"/>
      <c r="B577" s="3"/>
      <c r="C577" s="3"/>
      <c r="D577" s="35"/>
      <c r="E577" s="35"/>
      <c r="F577" s="35"/>
      <c r="G577" s="35"/>
      <c r="H577" s="3"/>
      <c r="I577" s="2"/>
      <c r="J577" s="2"/>
      <c r="K577" s="2"/>
      <c r="L577" s="2"/>
      <c r="M577" s="2"/>
      <c r="N577" s="2"/>
      <c r="O577" s="2"/>
      <c r="P577" s="2"/>
      <c r="Q577" s="2"/>
      <c r="R577" s="2"/>
      <c r="S577" s="2"/>
      <c r="T577" s="2"/>
      <c r="U577" s="2"/>
      <c r="V577" s="2"/>
      <c r="W577" s="2"/>
      <c r="X577" s="2"/>
    </row>
    <row r="578" spans="1:24" ht="13.5" customHeight="1">
      <c r="A578" s="2"/>
      <c r="B578" s="3"/>
      <c r="C578" s="3"/>
      <c r="D578" s="35"/>
      <c r="E578" s="35"/>
      <c r="F578" s="35"/>
      <c r="G578" s="35"/>
      <c r="H578" s="3"/>
      <c r="I578" s="2"/>
      <c r="J578" s="2"/>
      <c r="K578" s="2"/>
      <c r="L578" s="2"/>
      <c r="M578" s="2"/>
      <c r="N578" s="2"/>
      <c r="O578" s="2"/>
      <c r="P578" s="2"/>
      <c r="Q578" s="2"/>
      <c r="R578" s="2"/>
      <c r="S578" s="2"/>
      <c r="T578" s="2"/>
      <c r="U578" s="2"/>
      <c r="V578" s="2"/>
      <c r="W578" s="2"/>
      <c r="X578" s="2"/>
    </row>
    <row r="579" spans="1:24" ht="13.5" customHeight="1">
      <c r="A579" s="2"/>
      <c r="B579" s="3"/>
      <c r="C579" s="3"/>
      <c r="D579" s="35"/>
      <c r="E579" s="35"/>
      <c r="F579" s="35"/>
      <c r="G579" s="35"/>
      <c r="H579" s="3"/>
      <c r="I579" s="2"/>
      <c r="J579" s="2"/>
      <c r="K579" s="2"/>
      <c r="L579" s="2"/>
      <c r="M579" s="2"/>
      <c r="N579" s="2"/>
      <c r="O579" s="2"/>
      <c r="P579" s="2"/>
      <c r="Q579" s="2"/>
      <c r="R579" s="2"/>
      <c r="S579" s="2"/>
      <c r="T579" s="2"/>
      <c r="U579" s="2"/>
      <c r="V579" s="2"/>
      <c r="W579" s="2"/>
      <c r="X579" s="2"/>
    </row>
    <row r="580" spans="1:24" ht="13.5" customHeight="1">
      <c r="A580" s="2"/>
      <c r="B580" s="3"/>
      <c r="C580" s="3"/>
      <c r="D580" s="35"/>
      <c r="E580" s="35"/>
      <c r="F580" s="35"/>
      <c r="G580" s="35"/>
      <c r="H580" s="3"/>
      <c r="I580" s="2"/>
      <c r="J580" s="2"/>
      <c r="K580" s="2"/>
      <c r="L580" s="2"/>
      <c r="M580" s="2"/>
      <c r="N580" s="2"/>
      <c r="O580" s="2"/>
      <c r="P580" s="2"/>
      <c r="Q580" s="2"/>
      <c r="R580" s="2"/>
      <c r="S580" s="2"/>
      <c r="T580" s="2"/>
      <c r="U580" s="2"/>
      <c r="V580" s="2"/>
      <c r="W580" s="2"/>
      <c r="X580" s="2"/>
    </row>
    <row r="581" spans="1:24" ht="13.5" customHeight="1">
      <c r="A581" s="2"/>
      <c r="B581" s="3"/>
      <c r="C581" s="3"/>
      <c r="D581" s="35"/>
      <c r="E581" s="35"/>
      <c r="F581" s="35"/>
      <c r="G581" s="35"/>
      <c r="H581" s="3"/>
      <c r="I581" s="2"/>
      <c r="J581" s="2"/>
      <c r="K581" s="2"/>
      <c r="L581" s="2"/>
      <c r="M581" s="2"/>
      <c r="N581" s="2"/>
      <c r="O581" s="2"/>
      <c r="P581" s="2"/>
      <c r="Q581" s="2"/>
      <c r="R581" s="2"/>
      <c r="S581" s="2"/>
      <c r="T581" s="2"/>
      <c r="U581" s="2"/>
      <c r="V581" s="2"/>
      <c r="W581" s="2"/>
      <c r="X581" s="2"/>
    </row>
    <row r="582" spans="1:24" ht="13.5" customHeight="1">
      <c r="A582" s="2"/>
      <c r="B582" s="3"/>
      <c r="C582" s="3"/>
      <c r="D582" s="35"/>
      <c r="E582" s="35"/>
      <c r="F582" s="35"/>
      <c r="G582" s="35"/>
      <c r="H582" s="3"/>
      <c r="I582" s="2"/>
      <c r="J582" s="2"/>
      <c r="K582" s="2"/>
      <c r="L582" s="2"/>
      <c r="M582" s="2"/>
      <c r="N582" s="2"/>
      <c r="O582" s="2"/>
      <c r="P582" s="2"/>
      <c r="Q582" s="2"/>
      <c r="R582" s="2"/>
      <c r="S582" s="2"/>
      <c r="T582" s="2"/>
      <c r="U582" s="2"/>
      <c r="V582" s="2"/>
      <c r="W582" s="2"/>
      <c r="X582" s="2"/>
    </row>
    <row r="583" spans="1:24" ht="13.5" customHeight="1">
      <c r="A583" s="2"/>
      <c r="B583" s="3"/>
      <c r="C583" s="3"/>
      <c r="D583" s="35"/>
      <c r="E583" s="35"/>
      <c r="F583" s="35"/>
      <c r="G583" s="35"/>
      <c r="H583" s="3"/>
      <c r="I583" s="2"/>
      <c r="J583" s="2"/>
      <c r="K583" s="2"/>
      <c r="L583" s="2"/>
      <c r="M583" s="2"/>
      <c r="N583" s="2"/>
      <c r="O583" s="2"/>
      <c r="P583" s="2"/>
      <c r="Q583" s="2"/>
      <c r="R583" s="2"/>
      <c r="S583" s="2"/>
      <c r="T583" s="2"/>
      <c r="U583" s="2"/>
      <c r="V583" s="2"/>
      <c r="W583" s="2"/>
      <c r="X583" s="2"/>
    </row>
    <row r="584" spans="1:24" ht="13.5" customHeight="1">
      <c r="A584" s="2"/>
      <c r="B584" s="3"/>
      <c r="C584" s="3"/>
      <c r="D584" s="35"/>
      <c r="E584" s="35"/>
      <c r="F584" s="35"/>
      <c r="G584" s="35"/>
      <c r="H584" s="3"/>
      <c r="I584" s="2"/>
      <c r="J584" s="2"/>
      <c r="K584" s="2"/>
      <c r="L584" s="2"/>
      <c r="M584" s="2"/>
      <c r="N584" s="2"/>
      <c r="O584" s="2"/>
      <c r="P584" s="2"/>
      <c r="Q584" s="2"/>
      <c r="R584" s="2"/>
      <c r="S584" s="2"/>
      <c r="T584" s="2"/>
      <c r="U584" s="2"/>
      <c r="V584" s="2"/>
      <c r="W584" s="2"/>
      <c r="X584" s="2"/>
    </row>
    <row r="585" spans="1:24" ht="13.5" customHeight="1">
      <c r="A585" s="2"/>
      <c r="B585" s="3"/>
      <c r="C585" s="3"/>
      <c r="D585" s="35"/>
      <c r="E585" s="35"/>
      <c r="F585" s="35"/>
      <c r="G585" s="35"/>
      <c r="H585" s="3"/>
      <c r="I585" s="2"/>
      <c r="J585" s="2"/>
      <c r="K585" s="2"/>
      <c r="L585" s="2"/>
      <c r="M585" s="2"/>
      <c r="N585" s="2"/>
      <c r="O585" s="2"/>
      <c r="P585" s="2"/>
      <c r="Q585" s="2"/>
      <c r="R585" s="2"/>
      <c r="S585" s="2"/>
      <c r="T585" s="2"/>
      <c r="U585" s="2"/>
      <c r="V585" s="2"/>
      <c r="W585" s="2"/>
      <c r="X585" s="2"/>
    </row>
    <row r="586" spans="1:24" ht="13.5" customHeight="1">
      <c r="A586" s="2"/>
      <c r="B586" s="3"/>
      <c r="C586" s="3"/>
      <c r="D586" s="35"/>
      <c r="E586" s="35"/>
      <c r="F586" s="35"/>
      <c r="G586" s="35"/>
      <c r="H586" s="3"/>
      <c r="I586" s="2"/>
      <c r="J586" s="2"/>
      <c r="K586" s="2"/>
      <c r="L586" s="2"/>
      <c r="M586" s="2"/>
      <c r="N586" s="2"/>
      <c r="O586" s="2"/>
      <c r="P586" s="2"/>
      <c r="Q586" s="2"/>
      <c r="R586" s="2"/>
      <c r="S586" s="2"/>
      <c r="T586" s="2"/>
      <c r="U586" s="2"/>
      <c r="V586" s="2"/>
      <c r="W586" s="2"/>
      <c r="X586" s="2"/>
    </row>
    <row r="587" spans="1:24" ht="13.5" customHeight="1">
      <c r="A587" s="2"/>
      <c r="B587" s="3"/>
      <c r="C587" s="3"/>
      <c r="D587" s="35"/>
      <c r="E587" s="35"/>
      <c r="F587" s="35"/>
      <c r="G587" s="35"/>
      <c r="H587" s="3"/>
      <c r="I587" s="2"/>
      <c r="J587" s="2"/>
      <c r="K587" s="2"/>
      <c r="L587" s="2"/>
      <c r="M587" s="2"/>
      <c r="N587" s="2"/>
      <c r="O587" s="2"/>
      <c r="P587" s="2"/>
      <c r="Q587" s="2"/>
      <c r="R587" s="2"/>
      <c r="S587" s="2"/>
      <c r="T587" s="2"/>
      <c r="U587" s="2"/>
      <c r="V587" s="2"/>
      <c r="W587" s="2"/>
      <c r="X587" s="2"/>
    </row>
    <row r="588" spans="1:24" ht="13.5" customHeight="1">
      <c r="A588" s="2"/>
      <c r="B588" s="3"/>
      <c r="C588" s="3"/>
      <c r="D588" s="35"/>
      <c r="E588" s="35"/>
      <c r="F588" s="35"/>
      <c r="G588" s="35"/>
      <c r="H588" s="3"/>
      <c r="I588" s="2"/>
      <c r="J588" s="2"/>
      <c r="K588" s="2"/>
      <c r="L588" s="2"/>
      <c r="M588" s="2"/>
      <c r="N588" s="2"/>
      <c r="O588" s="2"/>
      <c r="P588" s="2"/>
      <c r="Q588" s="2"/>
      <c r="R588" s="2"/>
      <c r="S588" s="2"/>
      <c r="T588" s="2"/>
      <c r="U588" s="2"/>
      <c r="V588" s="2"/>
      <c r="W588" s="2"/>
      <c r="X588" s="2"/>
    </row>
    <row r="589" spans="1:24" ht="13.5" customHeight="1">
      <c r="A589" s="2"/>
      <c r="B589" s="3"/>
      <c r="C589" s="3"/>
      <c r="D589" s="35"/>
      <c r="E589" s="35"/>
      <c r="F589" s="35"/>
      <c r="G589" s="35"/>
      <c r="H589" s="3"/>
      <c r="I589" s="2"/>
      <c r="J589" s="2"/>
      <c r="K589" s="2"/>
      <c r="L589" s="2"/>
      <c r="M589" s="2"/>
      <c r="N589" s="2"/>
      <c r="O589" s="2"/>
      <c r="P589" s="2"/>
      <c r="Q589" s="2"/>
      <c r="R589" s="2"/>
      <c r="S589" s="2"/>
      <c r="T589" s="2"/>
      <c r="U589" s="2"/>
      <c r="V589" s="2"/>
      <c r="W589" s="2"/>
      <c r="X589" s="2"/>
    </row>
    <row r="590" spans="1:24" ht="13.5" customHeight="1">
      <c r="A590" s="2"/>
      <c r="B590" s="3"/>
      <c r="C590" s="3"/>
      <c r="D590" s="35"/>
      <c r="E590" s="35"/>
      <c r="F590" s="35"/>
      <c r="G590" s="35"/>
      <c r="H590" s="3"/>
      <c r="I590" s="2"/>
      <c r="J590" s="2"/>
      <c r="K590" s="2"/>
      <c r="L590" s="2"/>
      <c r="M590" s="2"/>
      <c r="N590" s="2"/>
      <c r="O590" s="2"/>
      <c r="P590" s="2"/>
      <c r="Q590" s="2"/>
      <c r="R590" s="2"/>
      <c r="S590" s="2"/>
      <c r="T590" s="2"/>
      <c r="U590" s="2"/>
      <c r="V590" s="2"/>
      <c r="W590" s="2"/>
      <c r="X590" s="2"/>
    </row>
    <row r="591" spans="1:24" ht="13.5" customHeight="1">
      <c r="A591" s="2"/>
      <c r="B591" s="3"/>
      <c r="C591" s="3"/>
      <c r="D591" s="35"/>
      <c r="E591" s="35"/>
      <c r="F591" s="35"/>
      <c r="G591" s="35"/>
      <c r="H591" s="3"/>
      <c r="I591" s="2"/>
      <c r="J591" s="2"/>
      <c r="K591" s="2"/>
      <c r="L591" s="2"/>
      <c r="M591" s="2"/>
      <c r="N591" s="2"/>
      <c r="O591" s="2"/>
      <c r="P591" s="2"/>
      <c r="Q591" s="2"/>
      <c r="R591" s="2"/>
      <c r="S591" s="2"/>
      <c r="T591" s="2"/>
      <c r="U591" s="2"/>
      <c r="V591" s="2"/>
      <c r="W591" s="2"/>
      <c r="X591" s="2"/>
    </row>
    <row r="592" spans="1:24" ht="13.5" customHeight="1">
      <c r="A592" s="2"/>
      <c r="B592" s="3"/>
      <c r="C592" s="3"/>
      <c r="D592" s="35"/>
      <c r="E592" s="35"/>
      <c r="F592" s="35"/>
      <c r="G592" s="35"/>
      <c r="H592" s="3"/>
      <c r="I592" s="2"/>
      <c r="J592" s="2"/>
      <c r="K592" s="2"/>
      <c r="L592" s="2"/>
      <c r="M592" s="2"/>
      <c r="N592" s="2"/>
      <c r="O592" s="2"/>
      <c r="P592" s="2"/>
      <c r="Q592" s="2"/>
      <c r="R592" s="2"/>
      <c r="S592" s="2"/>
      <c r="T592" s="2"/>
      <c r="U592" s="2"/>
      <c r="V592" s="2"/>
      <c r="W592" s="2"/>
      <c r="X592" s="2"/>
    </row>
    <row r="593" spans="1:24" ht="13.5" customHeight="1">
      <c r="A593" s="2"/>
      <c r="B593" s="3"/>
      <c r="C593" s="3"/>
      <c r="D593" s="35"/>
      <c r="E593" s="35"/>
      <c r="F593" s="35"/>
      <c r="G593" s="35"/>
      <c r="H593" s="3"/>
      <c r="I593" s="2"/>
      <c r="J593" s="2"/>
      <c r="K593" s="2"/>
      <c r="L593" s="2"/>
      <c r="M593" s="2"/>
      <c r="N593" s="2"/>
      <c r="O593" s="2"/>
      <c r="P593" s="2"/>
      <c r="Q593" s="2"/>
      <c r="R593" s="2"/>
      <c r="S593" s="2"/>
      <c r="T593" s="2"/>
      <c r="U593" s="2"/>
      <c r="V593" s="2"/>
      <c r="W593" s="2"/>
      <c r="X593" s="2"/>
    </row>
    <row r="594" spans="1:24" ht="13.5" customHeight="1">
      <c r="A594" s="2"/>
      <c r="B594" s="3"/>
      <c r="C594" s="3"/>
      <c r="D594" s="35"/>
      <c r="E594" s="35"/>
      <c r="F594" s="35"/>
      <c r="G594" s="35"/>
      <c r="H594" s="3"/>
      <c r="I594" s="2"/>
      <c r="J594" s="2"/>
      <c r="K594" s="2"/>
      <c r="L594" s="2"/>
      <c r="M594" s="2"/>
      <c r="N594" s="2"/>
      <c r="O594" s="2"/>
      <c r="P594" s="2"/>
      <c r="Q594" s="2"/>
      <c r="R594" s="2"/>
      <c r="S594" s="2"/>
      <c r="T594" s="2"/>
      <c r="U594" s="2"/>
      <c r="V594" s="2"/>
      <c r="W594" s="2"/>
      <c r="X594" s="2"/>
    </row>
    <row r="595" spans="1:24" ht="13.5" customHeight="1">
      <c r="A595" s="2"/>
      <c r="B595" s="3"/>
      <c r="C595" s="3"/>
      <c r="D595" s="35"/>
      <c r="E595" s="35"/>
      <c r="F595" s="35"/>
      <c r="G595" s="35"/>
      <c r="H595" s="3"/>
      <c r="I595" s="2"/>
      <c r="J595" s="2"/>
      <c r="K595" s="2"/>
      <c r="L595" s="2"/>
      <c r="M595" s="2"/>
      <c r="N595" s="2"/>
      <c r="O595" s="2"/>
      <c r="P595" s="2"/>
      <c r="Q595" s="2"/>
      <c r="R595" s="2"/>
      <c r="S595" s="2"/>
      <c r="T595" s="2"/>
      <c r="U595" s="2"/>
      <c r="V595" s="2"/>
      <c r="W595" s="2"/>
      <c r="X595" s="2"/>
    </row>
    <row r="596" spans="1:24" ht="13.5" customHeight="1">
      <c r="A596" s="2"/>
      <c r="B596" s="3"/>
      <c r="C596" s="3"/>
      <c r="D596" s="35"/>
      <c r="E596" s="35"/>
      <c r="F596" s="35"/>
      <c r="G596" s="35"/>
      <c r="H596" s="3"/>
      <c r="I596" s="2"/>
      <c r="J596" s="2"/>
      <c r="K596" s="2"/>
      <c r="L596" s="2"/>
      <c r="M596" s="2"/>
      <c r="N596" s="2"/>
      <c r="O596" s="2"/>
      <c r="P596" s="2"/>
      <c r="Q596" s="2"/>
      <c r="R596" s="2"/>
      <c r="S596" s="2"/>
      <c r="T596" s="2"/>
      <c r="U596" s="2"/>
      <c r="V596" s="2"/>
      <c r="W596" s="2"/>
      <c r="X596" s="2"/>
    </row>
    <row r="597" spans="1:24" ht="13.5" customHeight="1">
      <c r="A597" s="2"/>
      <c r="B597" s="3"/>
      <c r="C597" s="3"/>
      <c r="D597" s="35"/>
      <c r="E597" s="35"/>
      <c r="F597" s="35"/>
      <c r="G597" s="35"/>
      <c r="H597" s="3"/>
      <c r="I597" s="2"/>
      <c r="J597" s="2"/>
      <c r="K597" s="2"/>
      <c r="L597" s="2"/>
      <c r="M597" s="2"/>
      <c r="N597" s="2"/>
      <c r="O597" s="2"/>
      <c r="P597" s="2"/>
      <c r="Q597" s="2"/>
      <c r="R597" s="2"/>
      <c r="S597" s="2"/>
      <c r="T597" s="2"/>
      <c r="U597" s="2"/>
      <c r="V597" s="2"/>
      <c r="W597" s="2"/>
      <c r="X597" s="2"/>
    </row>
    <row r="598" spans="1:24" ht="13.5" customHeight="1">
      <c r="A598" s="2"/>
      <c r="B598" s="3"/>
      <c r="C598" s="3"/>
      <c r="D598" s="35"/>
      <c r="E598" s="35"/>
      <c r="F598" s="35"/>
      <c r="G598" s="35"/>
      <c r="H598" s="3"/>
      <c r="I598" s="2"/>
      <c r="J598" s="2"/>
      <c r="K598" s="2"/>
      <c r="L598" s="2"/>
      <c r="M598" s="2"/>
      <c r="N598" s="2"/>
      <c r="O598" s="2"/>
      <c r="P598" s="2"/>
      <c r="Q598" s="2"/>
      <c r="R598" s="2"/>
      <c r="S598" s="2"/>
      <c r="T598" s="2"/>
      <c r="U598" s="2"/>
      <c r="V598" s="2"/>
      <c r="W598" s="2"/>
      <c r="X598" s="2"/>
    </row>
    <row r="599" spans="1:24" ht="13.5" customHeight="1">
      <c r="A599" s="2"/>
      <c r="B599" s="3"/>
      <c r="C599" s="3"/>
      <c r="D599" s="35"/>
      <c r="E599" s="35"/>
      <c r="F599" s="35"/>
      <c r="G599" s="35"/>
      <c r="H599" s="3"/>
      <c r="I599" s="2"/>
      <c r="J599" s="2"/>
      <c r="K599" s="2"/>
      <c r="L599" s="2"/>
      <c r="M599" s="2"/>
      <c r="N599" s="2"/>
      <c r="O599" s="2"/>
      <c r="P599" s="2"/>
      <c r="Q599" s="2"/>
      <c r="R599" s="2"/>
      <c r="S599" s="2"/>
      <c r="T599" s="2"/>
      <c r="U599" s="2"/>
      <c r="V599" s="2"/>
      <c r="W599" s="2"/>
      <c r="X599" s="2"/>
    </row>
    <row r="600" spans="1:24" ht="13.5" customHeight="1">
      <c r="A600" s="2"/>
      <c r="B600" s="3"/>
      <c r="C600" s="3"/>
      <c r="D600" s="35"/>
      <c r="E600" s="35"/>
      <c r="F600" s="35"/>
      <c r="G600" s="35"/>
      <c r="H600" s="3"/>
      <c r="I600" s="2"/>
      <c r="J600" s="2"/>
      <c r="K600" s="2"/>
      <c r="L600" s="2"/>
      <c r="M600" s="2"/>
      <c r="N600" s="2"/>
      <c r="O600" s="2"/>
      <c r="P600" s="2"/>
      <c r="Q600" s="2"/>
      <c r="R600" s="2"/>
      <c r="S600" s="2"/>
      <c r="T600" s="2"/>
      <c r="U600" s="2"/>
      <c r="V600" s="2"/>
      <c r="W600" s="2"/>
      <c r="X600" s="2"/>
    </row>
    <row r="601" spans="1:24" ht="13.5" customHeight="1">
      <c r="A601" s="2"/>
      <c r="B601" s="3"/>
      <c r="C601" s="3"/>
      <c r="D601" s="35"/>
      <c r="E601" s="35"/>
      <c r="F601" s="35"/>
      <c r="G601" s="35"/>
      <c r="H601" s="3"/>
      <c r="I601" s="2"/>
      <c r="J601" s="2"/>
      <c r="K601" s="2"/>
      <c r="L601" s="2"/>
      <c r="M601" s="2"/>
      <c r="N601" s="2"/>
      <c r="O601" s="2"/>
      <c r="P601" s="2"/>
      <c r="Q601" s="2"/>
      <c r="R601" s="2"/>
      <c r="S601" s="2"/>
      <c r="T601" s="2"/>
      <c r="U601" s="2"/>
      <c r="V601" s="2"/>
      <c r="W601" s="2"/>
      <c r="X601" s="2"/>
    </row>
    <row r="602" spans="1:24" ht="13.5" customHeight="1">
      <c r="A602" s="2"/>
      <c r="B602" s="3"/>
      <c r="C602" s="3"/>
      <c r="D602" s="35"/>
      <c r="E602" s="35"/>
      <c r="F602" s="35"/>
      <c r="G602" s="35"/>
      <c r="H602" s="3"/>
      <c r="I602" s="2"/>
      <c r="J602" s="2"/>
      <c r="K602" s="2"/>
      <c r="L602" s="2"/>
      <c r="M602" s="2"/>
      <c r="N602" s="2"/>
      <c r="O602" s="2"/>
      <c r="P602" s="2"/>
      <c r="Q602" s="2"/>
      <c r="R602" s="2"/>
      <c r="S602" s="2"/>
      <c r="T602" s="2"/>
      <c r="U602" s="2"/>
      <c r="V602" s="2"/>
      <c r="W602" s="2"/>
      <c r="X602" s="2"/>
    </row>
    <row r="603" spans="1:24" ht="13.5" customHeight="1">
      <c r="A603" s="2"/>
      <c r="B603" s="3"/>
      <c r="C603" s="3"/>
      <c r="D603" s="35"/>
      <c r="E603" s="35"/>
      <c r="F603" s="35"/>
      <c r="G603" s="35"/>
      <c r="H603" s="3"/>
      <c r="I603" s="2"/>
      <c r="J603" s="2"/>
      <c r="K603" s="2"/>
      <c r="L603" s="2"/>
      <c r="M603" s="2"/>
      <c r="N603" s="2"/>
      <c r="O603" s="2"/>
      <c r="P603" s="2"/>
      <c r="Q603" s="2"/>
      <c r="R603" s="2"/>
      <c r="S603" s="2"/>
      <c r="T603" s="2"/>
      <c r="U603" s="2"/>
      <c r="V603" s="2"/>
      <c r="W603" s="2"/>
      <c r="X603" s="2"/>
    </row>
    <row r="604" spans="1:24" ht="13.5" customHeight="1">
      <c r="A604" s="2"/>
      <c r="B604" s="3"/>
      <c r="C604" s="3"/>
      <c r="D604" s="35"/>
      <c r="E604" s="35"/>
      <c r="F604" s="35"/>
      <c r="G604" s="35"/>
      <c r="H604" s="3"/>
      <c r="I604" s="2"/>
      <c r="J604" s="2"/>
      <c r="K604" s="2"/>
      <c r="L604" s="2"/>
      <c r="M604" s="2"/>
      <c r="N604" s="2"/>
      <c r="O604" s="2"/>
      <c r="P604" s="2"/>
      <c r="Q604" s="2"/>
      <c r="R604" s="2"/>
      <c r="S604" s="2"/>
      <c r="T604" s="2"/>
      <c r="U604" s="2"/>
      <c r="V604" s="2"/>
      <c r="W604" s="2"/>
      <c r="X604" s="2"/>
    </row>
    <row r="605" spans="1:24" ht="13.5" customHeight="1">
      <c r="A605" s="2"/>
      <c r="B605" s="3"/>
      <c r="C605" s="3"/>
      <c r="D605" s="35"/>
      <c r="E605" s="35"/>
      <c r="F605" s="35"/>
      <c r="G605" s="35"/>
      <c r="H605" s="3"/>
      <c r="I605" s="2"/>
      <c r="J605" s="2"/>
      <c r="K605" s="2"/>
      <c r="L605" s="2"/>
      <c r="M605" s="2"/>
      <c r="N605" s="2"/>
      <c r="O605" s="2"/>
      <c r="P605" s="2"/>
      <c r="Q605" s="2"/>
      <c r="R605" s="2"/>
      <c r="S605" s="2"/>
      <c r="T605" s="2"/>
      <c r="U605" s="2"/>
      <c r="V605" s="2"/>
      <c r="W605" s="2"/>
      <c r="X605" s="2"/>
    </row>
    <row r="606" spans="1:24" ht="13.5" customHeight="1">
      <c r="A606" s="2"/>
      <c r="B606" s="3"/>
      <c r="C606" s="3"/>
      <c r="D606" s="35"/>
      <c r="E606" s="35"/>
      <c r="F606" s="35"/>
      <c r="G606" s="35"/>
      <c r="H606" s="3"/>
      <c r="I606" s="2"/>
      <c r="J606" s="2"/>
      <c r="K606" s="2"/>
      <c r="L606" s="2"/>
      <c r="M606" s="2"/>
      <c r="N606" s="2"/>
      <c r="O606" s="2"/>
      <c r="P606" s="2"/>
      <c r="Q606" s="2"/>
      <c r="R606" s="2"/>
      <c r="S606" s="2"/>
      <c r="T606" s="2"/>
      <c r="U606" s="2"/>
      <c r="V606" s="2"/>
      <c r="W606" s="2"/>
      <c r="X606" s="2"/>
    </row>
    <row r="607" spans="1:24" ht="13.5" customHeight="1">
      <c r="A607" s="2"/>
      <c r="B607" s="3"/>
      <c r="C607" s="3"/>
      <c r="D607" s="35"/>
      <c r="E607" s="35"/>
      <c r="F607" s="35"/>
      <c r="G607" s="35"/>
      <c r="H607" s="3"/>
      <c r="I607" s="2"/>
      <c r="J607" s="2"/>
      <c r="K607" s="2"/>
      <c r="L607" s="2"/>
      <c r="M607" s="2"/>
      <c r="N607" s="2"/>
      <c r="O607" s="2"/>
      <c r="P607" s="2"/>
      <c r="Q607" s="2"/>
      <c r="R607" s="2"/>
      <c r="S607" s="2"/>
      <c r="T607" s="2"/>
      <c r="U607" s="2"/>
      <c r="V607" s="2"/>
      <c r="W607" s="2"/>
      <c r="X607" s="2"/>
    </row>
    <row r="608" spans="1:24" ht="13.5" customHeight="1">
      <c r="A608" s="2"/>
      <c r="B608" s="3"/>
      <c r="C608" s="3"/>
      <c r="D608" s="35"/>
      <c r="E608" s="35"/>
      <c r="F608" s="35"/>
      <c r="G608" s="35"/>
      <c r="H608" s="3"/>
      <c r="I608" s="2"/>
      <c r="J608" s="2"/>
      <c r="K608" s="2"/>
      <c r="L608" s="2"/>
      <c r="M608" s="2"/>
      <c r="N608" s="2"/>
      <c r="O608" s="2"/>
      <c r="P608" s="2"/>
      <c r="Q608" s="2"/>
      <c r="R608" s="2"/>
      <c r="S608" s="2"/>
      <c r="T608" s="2"/>
      <c r="U608" s="2"/>
      <c r="V608" s="2"/>
      <c r="W608" s="2"/>
      <c r="X608" s="2"/>
    </row>
    <row r="609" spans="1:24" ht="13.5" customHeight="1">
      <c r="A609" s="2"/>
      <c r="B609" s="3"/>
      <c r="C609" s="3"/>
      <c r="D609" s="35"/>
      <c r="E609" s="35"/>
      <c r="F609" s="35"/>
      <c r="G609" s="35"/>
      <c r="H609" s="3"/>
      <c r="I609" s="2"/>
      <c r="J609" s="2"/>
      <c r="K609" s="2"/>
      <c r="L609" s="2"/>
      <c r="M609" s="2"/>
      <c r="N609" s="2"/>
      <c r="O609" s="2"/>
      <c r="P609" s="2"/>
      <c r="Q609" s="2"/>
      <c r="R609" s="2"/>
      <c r="S609" s="2"/>
      <c r="T609" s="2"/>
      <c r="U609" s="2"/>
      <c r="V609" s="2"/>
      <c r="W609" s="2"/>
      <c r="X609" s="2"/>
    </row>
    <row r="610" spans="1:24" ht="13.5" customHeight="1">
      <c r="A610" s="2"/>
      <c r="B610" s="3"/>
      <c r="C610" s="3"/>
      <c r="D610" s="35"/>
      <c r="E610" s="35"/>
      <c r="F610" s="35"/>
      <c r="G610" s="35"/>
      <c r="H610" s="3"/>
      <c r="I610" s="2"/>
      <c r="J610" s="2"/>
      <c r="K610" s="2"/>
      <c r="L610" s="2"/>
      <c r="M610" s="2"/>
      <c r="N610" s="2"/>
      <c r="O610" s="2"/>
      <c r="P610" s="2"/>
      <c r="Q610" s="2"/>
      <c r="R610" s="2"/>
      <c r="S610" s="2"/>
      <c r="T610" s="2"/>
      <c r="U610" s="2"/>
      <c r="V610" s="2"/>
      <c r="W610" s="2"/>
      <c r="X610" s="2"/>
    </row>
    <row r="611" spans="1:24" ht="13.5" customHeight="1">
      <c r="A611" s="2"/>
      <c r="B611" s="3"/>
      <c r="C611" s="3"/>
      <c r="D611" s="35"/>
      <c r="E611" s="35"/>
      <c r="F611" s="35"/>
      <c r="G611" s="35"/>
      <c r="H611" s="3"/>
      <c r="I611" s="2"/>
      <c r="J611" s="2"/>
      <c r="K611" s="2"/>
      <c r="L611" s="2"/>
      <c r="M611" s="2"/>
      <c r="N611" s="2"/>
      <c r="O611" s="2"/>
      <c r="P611" s="2"/>
      <c r="Q611" s="2"/>
      <c r="R611" s="2"/>
      <c r="S611" s="2"/>
      <c r="T611" s="2"/>
      <c r="U611" s="2"/>
      <c r="V611" s="2"/>
      <c r="W611" s="2"/>
      <c r="X611" s="2"/>
    </row>
    <row r="612" spans="1:24" ht="13.5" customHeight="1">
      <c r="A612" s="2"/>
      <c r="B612" s="3"/>
      <c r="C612" s="3"/>
      <c r="D612" s="35"/>
      <c r="E612" s="35"/>
      <c r="F612" s="35"/>
      <c r="G612" s="35"/>
      <c r="H612" s="3"/>
      <c r="I612" s="2"/>
      <c r="J612" s="2"/>
      <c r="K612" s="2"/>
      <c r="L612" s="2"/>
      <c r="M612" s="2"/>
      <c r="N612" s="2"/>
      <c r="O612" s="2"/>
      <c r="P612" s="2"/>
      <c r="Q612" s="2"/>
      <c r="R612" s="2"/>
      <c r="S612" s="2"/>
      <c r="T612" s="2"/>
      <c r="U612" s="2"/>
      <c r="V612" s="2"/>
      <c r="W612" s="2"/>
      <c r="X612" s="2"/>
    </row>
    <row r="613" spans="1:24" ht="13.5" customHeight="1">
      <c r="A613" s="2"/>
      <c r="B613" s="3"/>
      <c r="C613" s="3"/>
      <c r="D613" s="35"/>
      <c r="E613" s="35"/>
      <c r="F613" s="35"/>
      <c r="G613" s="35"/>
      <c r="H613" s="3"/>
      <c r="I613" s="2"/>
      <c r="J613" s="2"/>
      <c r="K613" s="2"/>
      <c r="L613" s="2"/>
      <c r="M613" s="2"/>
      <c r="N613" s="2"/>
      <c r="O613" s="2"/>
      <c r="P613" s="2"/>
      <c r="Q613" s="2"/>
      <c r="R613" s="2"/>
      <c r="S613" s="2"/>
      <c r="T613" s="2"/>
      <c r="U613" s="2"/>
      <c r="V613" s="2"/>
      <c r="W613" s="2"/>
      <c r="X613" s="2"/>
    </row>
    <row r="614" spans="1:24" ht="13.5" customHeight="1">
      <c r="A614" s="2"/>
      <c r="B614" s="3"/>
      <c r="C614" s="3"/>
      <c r="D614" s="35"/>
      <c r="E614" s="35"/>
      <c r="F614" s="35"/>
      <c r="G614" s="35"/>
      <c r="H614" s="3"/>
      <c r="I614" s="2"/>
      <c r="J614" s="2"/>
      <c r="K614" s="2"/>
      <c r="L614" s="2"/>
      <c r="M614" s="2"/>
      <c r="N614" s="2"/>
      <c r="O614" s="2"/>
      <c r="P614" s="2"/>
      <c r="Q614" s="2"/>
      <c r="R614" s="2"/>
      <c r="S614" s="2"/>
      <c r="T614" s="2"/>
      <c r="U614" s="2"/>
      <c r="V614" s="2"/>
      <c r="W614" s="2"/>
      <c r="X614" s="2"/>
    </row>
    <row r="615" spans="1:24" ht="13.5" customHeight="1">
      <c r="A615" s="2"/>
      <c r="B615" s="3"/>
      <c r="C615" s="3"/>
      <c r="D615" s="35"/>
      <c r="E615" s="35"/>
      <c r="F615" s="35"/>
      <c r="G615" s="35"/>
      <c r="H615" s="3"/>
      <c r="I615" s="2"/>
      <c r="J615" s="2"/>
      <c r="K615" s="2"/>
      <c r="L615" s="2"/>
      <c r="M615" s="2"/>
      <c r="N615" s="2"/>
      <c r="O615" s="2"/>
      <c r="P615" s="2"/>
      <c r="Q615" s="2"/>
      <c r="R615" s="2"/>
      <c r="S615" s="2"/>
      <c r="T615" s="2"/>
      <c r="U615" s="2"/>
      <c r="V615" s="2"/>
      <c r="W615" s="2"/>
      <c r="X615" s="2"/>
    </row>
    <row r="616" spans="1:24" ht="13.5" customHeight="1">
      <c r="A616" s="2"/>
      <c r="B616" s="3"/>
      <c r="C616" s="3"/>
      <c r="D616" s="35"/>
      <c r="E616" s="35"/>
      <c r="F616" s="35"/>
      <c r="G616" s="35"/>
      <c r="H616" s="3"/>
      <c r="I616" s="2"/>
      <c r="J616" s="2"/>
      <c r="K616" s="2"/>
      <c r="L616" s="2"/>
      <c r="M616" s="2"/>
      <c r="N616" s="2"/>
      <c r="O616" s="2"/>
      <c r="P616" s="2"/>
      <c r="Q616" s="2"/>
      <c r="R616" s="2"/>
      <c r="S616" s="2"/>
      <c r="T616" s="2"/>
      <c r="U616" s="2"/>
      <c r="V616" s="2"/>
      <c r="W616" s="2"/>
      <c r="X616" s="2"/>
    </row>
    <row r="617" spans="1:24" ht="13.5" customHeight="1">
      <c r="A617" s="2"/>
      <c r="B617" s="3"/>
      <c r="C617" s="3"/>
      <c r="D617" s="35"/>
      <c r="E617" s="35"/>
      <c r="F617" s="35"/>
      <c r="G617" s="35"/>
      <c r="H617" s="3"/>
      <c r="I617" s="2"/>
      <c r="J617" s="2"/>
      <c r="K617" s="2"/>
      <c r="L617" s="2"/>
      <c r="M617" s="2"/>
      <c r="N617" s="2"/>
      <c r="O617" s="2"/>
      <c r="P617" s="2"/>
      <c r="Q617" s="2"/>
      <c r="R617" s="2"/>
      <c r="S617" s="2"/>
      <c r="T617" s="2"/>
      <c r="U617" s="2"/>
      <c r="V617" s="2"/>
      <c r="W617" s="2"/>
      <c r="X617" s="2"/>
    </row>
    <row r="618" spans="1:24" ht="13.5" customHeight="1">
      <c r="A618" s="2"/>
      <c r="B618" s="3"/>
      <c r="C618" s="3"/>
      <c r="D618" s="35"/>
      <c r="E618" s="35"/>
      <c r="F618" s="35"/>
      <c r="G618" s="35"/>
      <c r="H618" s="3"/>
      <c r="I618" s="2"/>
      <c r="J618" s="2"/>
      <c r="K618" s="2"/>
      <c r="L618" s="2"/>
      <c r="M618" s="2"/>
      <c r="N618" s="2"/>
      <c r="O618" s="2"/>
      <c r="P618" s="2"/>
      <c r="Q618" s="2"/>
      <c r="R618" s="2"/>
      <c r="S618" s="2"/>
      <c r="T618" s="2"/>
      <c r="U618" s="2"/>
      <c r="V618" s="2"/>
      <c r="W618" s="2"/>
      <c r="X618" s="2"/>
    </row>
    <row r="619" spans="1:24" ht="13.5" customHeight="1">
      <c r="A619" s="2"/>
      <c r="B619" s="3"/>
      <c r="C619" s="3"/>
      <c r="D619" s="35"/>
      <c r="E619" s="35"/>
      <c r="F619" s="35"/>
      <c r="G619" s="35"/>
      <c r="H619" s="3"/>
      <c r="I619" s="2"/>
      <c r="J619" s="2"/>
      <c r="K619" s="2"/>
      <c r="L619" s="2"/>
      <c r="M619" s="2"/>
      <c r="N619" s="2"/>
      <c r="O619" s="2"/>
      <c r="P619" s="2"/>
      <c r="Q619" s="2"/>
      <c r="R619" s="2"/>
      <c r="S619" s="2"/>
      <c r="T619" s="2"/>
      <c r="U619" s="2"/>
      <c r="V619" s="2"/>
      <c r="W619" s="2"/>
      <c r="X619" s="2"/>
    </row>
    <row r="620" spans="1:24" ht="13.5" customHeight="1">
      <c r="A620" s="2"/>
      <c r="B620" s="3"/>
      <c r="C620" s="3"/>
      <c r="D620" s="35"/>
      <c r="E620" s="35"/>
      <c r="F620" s="35"/>
      <c r="G620" s="35"/>
      <c r="H620" s="3"/>
      <c r="I620" s="2"/>
      <c r="J620" s="2"/>
      <c r="K620" s="2"/>
      <c r="L620" s="2"/>
      <c r="M620" s="2"/>
      <c r="N620" s="2"/>
      <c r="O620" s="2"/>
      <c r="P620" s="2"/>
      <c r="Q620" s="2"/>
      <c r="R620" s="2"/>
      <c r="S620" s="2"/>
      <c r="T620" s="2"/>
      <c r="U620" s="2"/>
      <c r="V620" s="2"/>
      <c r="W620" s="2"/>
      <c r="X620" s="2"/>
    </row>
    <row r="621" spans="1:24" ht="13.5" customHeight="1">
      <c r="A621" s="2"/>
      <c r="B621" s="3"/>
      <c r="C621" s="3"/>
      <c r="D621" s="35"/>
      <c r="E621" s="35"/>
      <c r="F621" s="35"/>
      <c r="G621" s="35"/>
      <c r="H621" s="3"/>
      <c r="I621" s="2"/>
      <c r="J621" s="2"/>
      <c r="K621" s="2"/>
      <c r="L621" s="2"/>
      <c r="M621" s="2"/>
      <c r="N621" s="2"/>
      <c r="O621" s="2"/>
      <c r="P621" s="2"/>
      <c r="Q621" s="2"/>
      <c r="R621" s="2"/>
      <c r="S621" s="2"/>
      <c r="T621" s="2"/>
      <c r="U621" s="2"/>
      <c r="V621" s="2"/>
      <c r="W621" s="2"/>
      <c r="X621" s="2"/>
    </row>
    <row r="622" spans="1:24" ht="13.5" customHeight="1">
      <c r="A622" s="2"/>
      <c r="B622" s="3"/>
      <c r="C622" s="3"/>
      <c r="D622" s="35"/>
      <c r="E622" s="35"/>
      <c r="F622" s="35"/>
      <c r="G622" s="35"/>
      <c r="H622" s="3"/>
      <c r="I622" s="2"/>
      <c r="J622" s="2"/>
      <c r="K622" s="2"/>
      <c r="L622" s="2"/>
      <c r="M622" s="2"/>
      <c r="N622" s="2"/>
      <c r="O622" s="2"/>
      <c r="P622" s="2"/>
      <c r="Q622" s="2"/>
      <c r="R622" s="2"/>
      <c r="S622" s="2"/>
      <c r="T622" s="2"/>
      <c r="U622" s="2"/>
      <c r="V622" s="2"/>
      <c r="W622" s="2"/>
      <c r="X622" s="2"/>
    </row>
    <row r="623" spans="1:24" ht="13.5" customHeight="1">
      <c r="A623" s="2"/>
      <c r="B623" s="3"/>
      <c r="C623" s="3"/>
      <c r="D623" s="35"/>
      <c r="E623" s="35"/>
      <c r="F623" s="35"/>
      <c r="G623" s="35"/>
      <c r="H623" s="3"/>
      <c r="I623" s="2"/>
      <c r="J623" s="2"/>
      <c r="K623" s="2"/>
      <c r="L623" s="2"/>
      <c r="M623" s="2"/>
      <c r="N623" s="2"/>
      <c r="O623" s="2"/>
      <c r="P623" s="2"/>
      <c r="Q623" s="2"/>
      <c r="R623" s="2"/>
      <c r="S623" s="2"/>
      <c r="T623" s="2"/>
      <c r="U623" s="2"/>
      <c r="V623" s="2"/>
      <c r="W623" s="2"/>
      <c r="X623" s="2"/>
    </row>
    <row r="624" spans="1:24" ht="13.5" customHeight="1">
      <c r="A624" s="2"/>
      <c r="B624" s="3"/>
      <c r="C624" s="3"/>
      <c r="D624" s="35"/>
      <c r="E624" s="35"/>
      <c r="F624" s="35"/>
      <c r="G624" s="35"/>
      <c r="H624" s="3"/>
      <c r="I624" s="2"/>
      <c r="J624" s="2"/>
      <c r="K624" s="2"/>
      <c r="L624" s="2"/>
      <c r="M624" s="2"/>
      <c r="N624" s="2"/>
      <c r="O624" s="2"/>
      <c r="P624" s="2"/>
      <c r="Q624" s="2"/>
      <c r="R624" s="2"/>
      <c r="S624" s="2"/>
      <c r="T624" s="2"/>
      <c r="U624" s="2"/>
      <c r="V624" s="2"/>
      <c r="W624" s="2"/>
      <c r="X624" s="2"/>
    </row>
    <row r="625" spans="1:24" ht="13.5" customHeight="1">
      <c r="A625" s="2"/>
      <c r="B625" s="3"/>
      <c r="C625" s="3"/>
      <c r="D625" s="35"/>
      <c r="E625" s="35"/>
      <c r="F625" s="35"/>
      <c r="G625" s="35"/>
      <c r="H625" s="3"/>
      <c r="I625" s="2"/>
      <c r="J625" s="2"/>
      <c r="K625" s="2"/>
      <c r="L625" s="2"/>
      <c r="M625" s="2"/>
      <c r="N625" s="2"/>
      <c r="O625" s="2"/>
      <c r="P625" s="2"/>
      <c r="Q625" s="2"/>
      <c r="R625" s="2"/>
      <c r="S625" s="2"/>
      <c r="T625" s="2"/>
      <c r="U625" s="2"/>
      <c r="V625" s="2"/>
      <c r="W625" s="2"/>
      <c r="X625" s="2"/>
    </row>
    <row r="626" spans="1:24" ht="13.5" customHeight="1">
      <c r="A626" s="2"/>
      <c r="B626" s="3"/>
      <c r="C626" s="3"/>
      <c r="D626" s="35"/>
      <c r="E626" s="35"/>
      <c r="F626" s="35"/>
      <c r="G626" s="35"/>
      <c r="H626" s="3"/>
      <c r="I626" s="2"/>
      <c r="J626" s="2"/>
      <c r="K626" s="2"/>
      <c r="L626" s="2"/>
      <c r="M626" s="2"/>
      <c r="N626" s="2"/>
      <c r="O626" s="2"/>
      <c r="P626" s="2"/>
      <c r="Q626" s="2"/>
      <c r="R626" s="2"/>
      <c r="S626" s="2"/>
      <c r="T626" s="2"/>
      <c r="U626" s="2"/>
      <c r="V626" s="2"/>
      <c r="W626" s="2"/>
      <c r="X626" s="2"/>
    </row>
    <row r="627" spans="1:24" ht="13.5" customHeight="1">
      <c r="A627" s="2"/>
      <c r="B627" s="3"/>
      <c r="C627" s="3"/>
      <c r="D627" s="35"/>
      <c r="E627" s="35"/>
      <c r="F627" s="35"/>
      <c r="G627" s="35"/>
      <c r="H627" s="3"/>
      <c r="I627" s="2"/>
      <c r="J627" s="2"/>
      <c r="K627" s="2"/>
      <c r="L627" s="2"/>
      <c r="M627" s="2"/>
      <c r="N627" s="2"/>
      <c r="O627" s="2"/>
      <c r="P627" s="2"/>
      <c r="Q627" s="2"/>
      <c r="R627" s="2"/>
      <c r="S627" s="2"/>
      <c r="T627" s="2"/>
      <c r="U627" s="2"/>
      <c r="V627" s="2"/>
      <c r="W627" s="2"/>
      <c r="X627" s="2"/>
    </row>
    <row r="628" spans="1:24" ht="13.5" customHeight="1">
      <c r="A628" s="2"/>
      <c r="B628" s="3"/>
      <c r="C628" s="3"/>
      <c r="D628" s="35"/>
      <c r="E628" s="35"/>
      <c r="F628" s="35"/>
      <c r="G628" s="35"/>
      <c r="H628" s="3"/>
      <c r="I628" s="2"/>
      <c r="J628" s="2"/>
      <c r="K628" s="2"/>
      <c r="L628" s="2"/>
      <c r="M628" s="2"/>
      <c r="N628" s="2"/>
      <c r="O628" s="2"/>
      <c r="P628" s="2"/>
      <c r="Q628" s="2"/>
      <c r="R628" s="2"/>
      <c r="S628" s="2"/>
      <c r="T628" s="2"/>
      <c r="U628" s="2"/>
      <c r="V628" s="2"/>
      <c r="W628" s="2"/>
      <c r="X628" s="2"/>
    </row>
    <row r="629" spans="1:24" ht="13.5" customHeight="1">
      <c r="A629" s="2"/>
      <c r="B629" s="3"/>
      <c r="C629" s="3"/>
      <c r="D629" s="35"/>
      <c r="E629" s="35"/>
      <c r="F629" s="35"/>
      <c r="G629" s="35"/>
      <c r="H629" s="3"/>
      <c r="I629" s="2"/>
      <c r="J629" s="2"/>
      <c r="K629" s="2"/>
      <c r="L629" s="2"/>
      <c r="M629" s="2"/>
      <c r="N629" s="2"/>
      <c r="O629" s="2"/>
      <c r="P629" s="2"/>
      <c r="Q629" s="2"/>
      <c r="R629" s="2"/>
      <c r="S629" s="2"/>
      <c r="T629" s="2"/>
      <c r="U629" s="2"/>
      <c r="V629" s="2"/>
      <c r="W629" s="2"/>
      <c r="X629" s="2"/>
    </row>
    <row r="630" spans="1:24" ht="13.5" customHeight="1">
      <c r="A630" s="2"/>
      <c r="B630" s="3"/>
      <c r="C630" s="3"/>
      <c r="D630" s="35"/>
      <c r="E630" s="35"/>
      <c r="F630" s="35"/>
      <c r="G630" s="35"/>
      <c r="H630" s="3"/>
      <c r="I630" s="2"/>
      <c r="J630" s="2"/>
      <c r="K630" s="2"/>
      <c r="L630" s="2"/>
      <c r="M630" s="2"/>
      <c r="N630" s="2"/>
      <c r="O630" s="2"/>
      <c r="P630" s="2"/>
      <c r="Q630" s="2"/>
      <c r="R630" s="2"/>
      <c r="S630" s="2"/>
      <c r="T630" s="2"/>
      <c r="U630" s="2"/>
      <c r="V630" s="2"/>
      <c r="W630" s="2"/>
      <c r="X630" s="2"/>
    </row>
    <row r="631" spans="1:24" ht="13.5" customHeight="1">
      <c r="A631" s="2"/>
      <c r="B631" s="3"/>
      <c r="C631" s="3"/>
      <c r="D631" s="35"/>
      <c r="E631" s="35"/>
      <c r="F631" s="35"/>
      <c r="G631" s="35"/>
      <c r="H631" s="3"/>
      <c r="I631" s="2"/>
      <c r="J631" s="2"/>
      <c r="K631" s="2"/>
      <c r="L631" s="2"/>
      <c r="M631" s="2"/>
      <c r="N631" s="2"/>
      <c r="O631" s="2"/>
      <c r="P631" s="2"/>
      <c r="Q631" s="2"/>
      <c r="R631" s="2"/>
      <c r="S631" s="2"/>
      <c r="T631" s="2"/>
      <c r="U631" s="2"/>
      <c r="V631" s="2"/>
      <c r="W631" s="2"/>
      <c r="X631" s="2"/>
    </row>
    <row r="632" spans="1:24" ht="13.5" customHeight="1">
      <c r="A632" s="2"/>
      <c r="B632" s="3"/>
      <c r="C632" s="3"/>
      <c r="D632" s="35"/>
      <c r="E632" s="35"/>
      <c r="F632" s="35"/>
      <c r="G632" s="35"/>
      <c r="H632" s="3"/>
      <c r="I632" s="2"/>
      <c r="J632" s="2"/>
      <c r="K632" s="2"/>
      <c r="L632" s="2"/>
      <c r="M632" s="2"/>
      <c r="N632" s="2"/>
      <c r="O632" s="2"/>
      <c r="P632" s="2"/>
      <c r="Q632" s="2"/>
      <c r="R632" s="2"/>
      <c r="S632" s="2"/>
      <c r="T632" s="2"/>
      <c r="U632" s="2"/>
      <c r="V632" s="2"/>
      <c r="W632" s="2"/>
      <c r="X632" s="2"/>
    </row>
    <row r="633" spans="1:24" ht="13.5" customHeight="1">
      <c r="A633" s="2"/>
      <c r="B633" s="3"/>
      <c r="C633" s="3"/>
      <c r="D633" s="35"/>
      <c r="E633" s="35"/>
      <c r="F633" s="35"/>
      <c r="G633" s="35"/>
      <c r="H633" s="3"/>
      <c r="I633" s="2"/>
      <c r="J633" s="2"/>
      <c r="K633" s="2"/>
      <c r="L633" s="2"/>
      <c r="M633" s="2"/>
      <c r="N633" s="2"/>
      <c r="O633" s="2"/>
      <c r="P633" s="2"/>
      <c r="Q633" s="2"/>
      <c r="R633" s="2"/>
      <c r="S633" s="2"/>
      <c r="T633" s="2"/>
      <c r="U633" s="2"/>
      <c r="V633" s="2"/>
      <c r="W633" s="2"/>
      <c r="X633" s="2"/>
    </row>
    <row r="634" spans="1:24" ht="13.5" customHeight="1">
      <c r="A634" s="2"/>
      <c r="B634" s="3"/>
      <c r="C634" s="3"/>
      <c r="D634" s="35"/>
      <c r="E634" s="35"/>
      <c r="F634" s="35"/>
      <c r="G634" s="35"/>
      <c r="H634" s="3"/>
      <c r="I634" s="2"/>
      <c r="J634" s="2"/>
      <c r="K634" s="2"/>
      <c r="L634" s="2"/>
      <c r="M634" s="2"/>
      <c r="N634" s="2"/>
      <c r="O634" s="2"/>
      <c r="P634" s="2"/>
      <c r="Q634" s="2"/>
      <c r="R634" s="2"/>
      <c r="S634" s="2"/>
      <c r="T634" s="2"/>
      <c r="U634" s="2"/>
      <c r="V634" s="2"/>
      <c r="W634" s="2"/>
      <c r="X634" s="2"/>
    </row>
    <row r="635" spans="1:24" ht="13.5" customHeight="1">
      <c r="A635" s="2"/>
      <c r="B635" s="3"/>
      <c r="C635" s="3"/>
      <c r="D635" s="35"/>
      <c r="E635" s="35"/>
      <c r="F635" s="35"/>
      <c r="G635" s="35"/>
      <c r="H635" s="3"/>
      <c r="I635" s="2"/>
      <c r="J635" s="2"/>
      <c r="K635" s="2"/>
      <c r="L635" s="2"/>
      <c r="M635" s="2"/>
      <c r="N635" s="2"/>
      <c r="O635" s="2"/>
      <c r="P635" s="2"/>
      <c r="Q635" s="2"/>
      <c r="R635" s="2"/>
      <c r="S635" s="2"/>
      <c r="T635" s="2"/>
      <c r="U635" s="2"/>
      <c r="V635" s="2"/>
      <c r="W635" s="2"/>
      <c r="X635" s="2"/>
    </row>
    <row r="636" spans="1:24" ht="13.5" customHeight="1">
      <c r="A636" s="2"/>
      <c r="B636" s="3"/>
      <c r="C636" s="3"/>
      <c r="D636" s="35"/>
      <c r="E636" s="35"/>
      <c r="F636" s="35"/>
      <c r="G636" s="35"/>
      <c r="H636" s="3"/>
      <c r="I636" s="2"/>
      <c r="J636" s="2"/>
      <c r="K636" s="2"/>
      <c r="L636" s="2"/>
      <c r="M636" s="2"/>
      <c r="N636" s="2"/>
      <c r="O636" s="2"/>
      <c r="P636" s="2"/>
      <c r="Q636" s="2"/>
      <c r="R636" s="2"/>
      <c r="S636" s="2"/>
      <c r="T636" s="2"/>
      <c r="U636" s="2"/>
      <c r="V636" s="2"/>
      <c r="W636" s="2"/>
      <c r="X636" s="2"/>
    </row>
    <row r="637" spans="1:24" ht="13.5" customHeight="1">
      <c r="A637" s="2"/>
      <c r="B637" s="3"/>
      <c r="C637" s="3"/>
      <c r="D637" s="35"/>
      <c r="E637" s="35"/>
      <c r="F637" s="35"/>
      <c r="G637" s="35"/>
      <c r="H637" s="3"/>
      <c r="I637" s="2"/>
      <c r="J637" s="2"/>
      <c r="K637" s="2"/>
      <c r="L637" s="2"/>
      <c r="M637" s="2"/>
      <c r="N637" s="2"/>
      <c r="O637" s="2"/>
      <c r="P637" s="2"/>
      <c r="Q637" s="2"/>
      <c r="R637" s="2"/>
      <c r="S637" s="2"/>
      <c r="T637" s="2"/>
      <c r="U637" s="2"/>
      <c r="V637" s="2"/>
      <c r="W637" s="2"/>
      <c r="X637" s="2"/>
    </row>
    <row r="638" spans="1:24" ht="13.5" customHeight="1">
      <c r="A638" s="2"/>
      <c r="B638" s="3"/>
      <c r="C638" s="3"/>
      <c r="D638" s="35"/>
      <c r="E638" s="35"/>
      <c r="F638" s="35"/>
      <c r="G638" s="35"/>
      <c r="H638" s="3"/>
      <c r="I638" s="2"/>
      <c r="J638" s="2"/>
      <c r="K638" s="2"/>
      <c r="L638" s="2"/>
      <c r="M638" s="2"/>
      <c r="N638" s="2"/>
      <c r="O638" s="2"/>
      <c r="P638" s="2"/>
      <c r="Q638" s="2"/>
      <c r="R638" s="2"/>
      <c r="S638" s="2"/>
      <c r="T638" s="2"/>
      <c r="U638" s="2"/>
      <c r="V638" s="2"/>
      <c r="W638" s="2"/>
      <c r="X638" s="2"/>
    </row>
    <row r="639" spans="1:24" ht="13.5" customHeight="1">
      <c r="A639" s="2"/>
      <c r="B639" s="3"/>
      <c r="C639" s="3"/>
      <c r="D639" s="35"/>
      <c r="E639" s="35"/>
      <c r="F639" s="35"/>
      <c r="G639" s="35"/>
      <c r="H639" s="3"/>
      <c r="I639" s="2"/>
      <c r="J639" s="2"/>
      <c r="K639" s="2"/>
      <c r="L639" s="2"/>
      <c r="M639" s="2"/>
      <c r="N639" s="2"/>
      <c r="O639" s="2"/>
      <c r="P639" s="2"/>
      <c r="Q639" s="2"/>
      <c r="R639" s="2"/>
      <c r="S639" s="2"/>
      <c r="T639" s="2"/>
      <c r="U639" s="2"/>
      <c r="V639" s="2"/>
      <c r="W639" s="2"/>
      <c r="X639" s="2"/>
    </row>
    <row r="640" spans="1:24" ht="13.5" customHeight="1">
      <c r="A640" s="2"/>
      <c r="B640" s="3"/>
      <c r="C640" s="3"/>
      <c r="D640" s="35"/>
      <c r="E640" s="35"/>
      <c r="F640" s="35"/>
      <c r="G640" s="35"/>
      <c r="H640" s="3"/>
      <c r="I640" s="2"/>
      <c r="J640" s="2"/>
      <c r="K640" s="2"/>
      <c r="L640" s="2"/>
      <c r="M640" s="2"/>
      <c r="N640" s="2"/>
      <c r="O640" s="2"/>
      <c r="P640" s="2"/>
      <c r="Q640" s="2"/>
      <c r="R640" s="2"/>
      <c r="S640" s="2"/>
      <c r="T640" s="2"/>
      <c r="U640" s="2"/>
      <c r="V640" s="2"/>
      <c r="W640" s="2"/>
      <c r="X640" s="2"/>
    </row>
    <row r="641" spans="1:24" ht="13.5" customHeight="1">
      <c r="A641" s="2"/>
      <c r="B641" s="3"/>
      <c r="C641" s="3"/>
      <c r="D641" s="35"/>
      <c r="E641" s="35"/>
      <c r="F641" s="35"/>
      <c r="G641" s="35"/>
      <c r="H641" s="3"/>
      <c r="I641" s="2"/>
      <c r="J641" s="2"/>
      <c r="K641" s="2"/>
      <c r="L641" s="2"/>
      <c r="M641" s="2"/>
      <c r="N641" s="2"/>
      <c r="O641" s="2"/>
      <c r="P641" s="2"/>
      <c r="Q641" s="2"/>
      <c r="R641" s="2"/>
      <c r="S641" s="2"/>
      <c r="T641" s="2"/>
      <c r="U641" s="2"/>
      <c r="V641" s="2"/>
      <c r="W641" s="2"/>
      <c r="X641" s="2"/>
    </row>
    <row r="642" spans="1:24" ht="13.5" customHeight="1">
      <c r="A642" s="2"/>
      <c r="B642" s="3"/>
      <c r="C642" s="3"/>
      <c r="D642" s="35"/>
      <c r="E642" s="35"/>
      <c r="F642" s="35"/>
      <c r="G642" s="35"/>
      <c r="H642" s="3"/>
      <c r="I642" s="2"/>
      <c r="J642" s="2"/>
      <c r="K642" s="2"/>
      <c r="L642" s="2"/>
      <c r="M642" s="2"/>
      <c r="N642" s="2"/>
      <c r="O642" s="2"/>
      <c r="P642" s="2"/>
      <c r="Q642" s="2"/>
      <c r="R642" s="2"/>
      <c r="S642" s="2"/>
      <c r="T642" s="2"/>
      <c r="U642" s="2"/>
      <c r="V642" s="2"/>
      <c r="W642" s="2"/>
      <c r="X642" s="2"/>
    </row>
    <row r="643" spans="1:24" ht="13.5" customHeight="1">
      <c r="A643" s="2"/>
      <c r="B643" s="3"/>
      <c r="C643" s="3"/>
      <c r="D643" s="35"/>
      <c r="E643" s="35"/>
      <c r="F643" s="35"/>
      <c r="G643" s="35"/>
      <c r="H643" s="3"/>
      <c r="I643" s="2"/>
      <c r="J643" s="2"/>
      <c r="K643" s="2"/>
      <c r="L643" s="2"/>
      <c r="M643" s="2"/>
      <c r="N643" s="2"/>
      <c r="O643" s="2"/>
      <c r="P643" s="2"/>
      <c r="Q643" s="2"/>
      <c r="R643" s="2"/>
      <c r="S643" s="2"/>
      <c r="T643" s="2"/>
      <c r="U643" s="2"/>
      <c r="V643" s="2"/>
      <c r="W643" s="2"/>
      <c r="X643" s="2"/>
    </row>
    <row r="644" spans="1:24" ht="13.5" customHeight="1">
      <c r="A644" s="2"/>
      <c r="B644" s="3"/>
      <c r="C644" s="3"/>
      <c r="D644" s="35"/>
      <c r="E644" s="35"/>
      <c r="F644" s="35"/>
      <c r="G644" s="35"/>
      <c r="H644" s="3"/>
      <c r="I644" s="2"/>
      <c r="J644" s="2"/>
      <c r="K644" s="2"/>
      <c r="L644" s="2"/>
      <c r="M644" s="2"/>
      <c r="N644" s="2"/>
      <c r="O644" s="2"/>
      <c r="P644" s="2"/>
      <c r="Q644" s="2"/>
      <c r="R644" s="2"/>
      <c r="S644" s="2"/>
      <c r="T644" s="2"/>
      <c r="U644" s="2"/>
      <c r="V644" s="2"/>
      <c r="W644" s="2"/>
      <c r="X644" s="2"/>
    </row>
    <row r="645" spans="1:24" ht="13.5" customHeight="1">
      <c r="A645" s="2"/>
      <c r="B645" s="3"/>
      <c r="C645" s="3"/>
      <c r="D645" s="35"/>
      <c r="E645" s="35"/>
      <c r="F645" s="35"/>
      <c r="G645" s="35"/>
      <c r="H645" s="3"/>
      <c r="I645" s="2"/>
      <c r="J645" s="2"/>
      <c r="K645" s="2"/>
      <c r="L645" s="2"/>
      <c r="M645" s="2"/>
      <c r="N645" s="2"/>
      <c r="O645" s="2"/>
      <c r="P645" s="2"/>
      <c r="Q645" s="2"/>
      <c r="R645" s="2"/>
      <c r="S645" s="2"/>
      <c r="T645" s="2"/>
      <c r="U645" s="2"/>
      <c r="V645" s="2"/>
      <c r="W645" s="2"/>
      <c r="X645" s="2"/>
    </row>
    <row r="646" spans="1:24" ht="13.5" customHeight="1">
      <c r="A646" s="2"/>
      <c r="B646" s="3"/>
      <c r="C646" s="3"/>
      <c r="D646" s="35"/>
      <c r="E646" s="35"/>
      <c r="F646" s="35"/>
      <c r="G646" s="35"/>
      <c r="H646" s="3"/>
      <c r="I646" s="2"/>
      <c r="J646" s="2"/>
      <c r="K646" s="2"/>
      <c r="L646" s="2"/>
      <c r="M646" s="2"/>
      <c r="N646" s="2"/>
      <c r="O646" s="2"/>
      <c r="P646" s="2"/>
      <c r="Q646" s="2"/>
      <c r="R646" s="2"/>
      <c r="S646" s="2"/>
      <c r="T646" s="2"/>
      <c r="U646" s="2"/>
      <c r="V646" s="2"/>
      <c r="W646" s="2"/>
      <c r="X646" s="2"/>
    </row>
    <row r="647" spans="1:24" ht="13.5" customHeight="1">
      <c r="A647" s="2"/>
      <c r="B647" s="3"/>
      <c r="C647" s="3"/>
      <c r="D647" s="35"/>
      <c r="E647" s="35"/>
      <c r="F647" s="35"/>
      <c r="G647" s="35"/>
      <c r="H647" s="3"/>
      <c r="I647" s="2"/>
      <c r="J647" s="2"/>
      <c r="K647" s="2"/>
      <c r="L647" s="2"/>
      <c r="M647" s="2"/>
      <c r="N647" s="2"/>
      <c r="O647" s="2"/>
      <c r="P647" s="2"/>
      <c r="Q647" s="2"/>
      <c r="R647" s="2"/>
      <c r="S647" s="2"/>
      <c r="T647" s="2"/>
      <c r="U647" s="2"/>
      <c r="V647" s="2"/>
      <c r="W647" s="2"/>
      <c r="X647" s="2"/>
    </row>
    <row r="648" spans="1:24" ht="13.5" customHeight="1">
      <c r="A648" s="2"/>
      <c r="B648" s="3"/>
      <c r="C648" s="3"/>
      <c r="D648" s="35"/>
      <c r="E648" s="35"/>
      <c r="F648" s="35"/>
      <c r="G648" s="35"/>
      <c r="H648" s="3"/>
      <c r="I648" s="2"/>
      <c r="J648" s="2"/>
      <c r="K648" s="2"/>
      <c r="L648" s="2"/>
      <c r="M648" s="2"/>
      <c r="N648" s="2"/>
      <c r="O648" s="2"/>
      <c r="P648" s="2"/>
      <c r="Q648" s="2"/>
      <c r="R648" s="2"/>
      <c r="S648" s="2"/>
      <c r="T648" s="2"/>
      <c r="U648" s="2"/>
      <c r="V648" s="2"/>
      <c r="W648" s="2"/>
      <c r="X648" s="2"/>
    </row>
    <row r="649" spans="1:24" ht="13.5" customHeight="1">
      <c r="A649" s="2"/>
      <c r="B649" s="3"/>
      <c r="C649" s="3"/>
      <c r="D649" s="35"/>
      <c r="E649" s="35"/>
      <c r="F649" s="35"/>
      <c r="G649" s="35"/>
      <c r="H649" s="3"/>
      <c r="I649" s="2"/>
      <c r="J649" s="2"/>
      <c r="K649" s="2"/>
      <c r="L649" s="2"/>
      <c r="M649" s="2"/>
      <c r="N649" s="2"/>
      <c r="O649" s="2"/>
      <c r="P649" s="2"/>
      <c r="Q649" s="2"/>
      <c r="R649" s="2"/>
      <c r="S649" s="2"/>
      <c r="T649" s="2"/>
      <c r="U649" s="2"/>
      <c r="V649" s="2"/>
      <c r="W649" s="2"/>
      <c r="X649" s="2"/>
    </row>
    <row r="650" spans="1:24" ht="13.5" customHeight="1">
      <c r="A650" s="2"/>
      <c r="B650" s="3"/>
      <c r="C650" s="3"/>
      <c r="D650" s="35"/>
      <c r="E650" s="35"/>
      <c r="F650" s="35"/>
      <c r="G650" s="35"/>
      <c r="H650" s="3"/>
      <c r="I650" s="2"/>
      <c r="J650" s="2"/>
      <c r="K650" s="2"/>
      <c r="L650" s="2"/>
      <c r="M650" s="2"/>
      <c r="N650" s="2"/>
      <c r="O650" s="2"/>
      <c r="P650" s="2"/>
      <c r="Q650" s="2"/>
      <c r="R650" s="2"/>
      <c r="S650" s="2"/>
      <c r="T650" s="2"/>
      <c r="U650" s="2"/>
      <c r="V650" s="2"/>
      <c r="W650" s="2"/>
      <c r="X650" s="2"/>
    </row>
    <row r="651" spans="1:24" ht="13.5" customHeight="1">
      <c r="A651" s="2"/>
      <c r="B651" s="3"/>
      <c r="C651" s="3"/>
      <c r="D651" s="35"/>
      <c r="E651" s="35"/>
      <c r="F651" s="35"/>
      <c r="G651" s="35"/>
      <c r="H651" s="3"/>
      <c r="I651" s="2"/>
      <c r="J651" s="2"/>
      <c r="K651" s="2"/>
      <c r="L651" s="2"/>
      <c r="M651" s="2"/>
      <c r="N651" s="2"/>
      <c r="O651" s="2"/>
      <c r="P651" s="2"/>
      <c r="Q651" s="2"/>
      <c r="R651" s="2"/>
      <c r="S651" s="2"/>
      <c r="T651" s="2"/>
      <c r="U651" s="2"/>
      <c r="V651" s="2"/>
      <c r="W651" s="2"/>
      <c r="X651" s="2"/>
    </row>
    <row r="652" spans="1:24" ht="13.5" customHeight="1">
      <c r="A652" s="2"/>
      <c r="B652" s="3"/>
      <c r="C652" s="3"/>
      <c r="D652" s="35"/>
      <c r="E652" s="35"/>
      <c r="F652" s="35"/>
      <c r="G652" s="35"/>
      <c r="H652" s="3"/>
      <c r="I652" s="2"/>
      <c r="J652" s="2"/>
      <c r="K652" s="2"/>
      <c r="L652" s="2"/>
      <c r="M652" s="2"/>
      <c r="N652" s="2"/>
      <c r="O652" s="2"/>
      <c r="P652" s="2"/>
      <c r="Q652" s="2"/>
      <c r="R652" s="2"/>
      <c r="S652" s="2"/>
      <c r="T652" s="2"/>
      <c r="U652" s="2"/>
      <c r="V652" s="2"/>
      <c r="W652" s="2"/>
      <c r="X652" s="2"/>
    </row>
    <row r="653" spans="1:24" ht="13.5" customHeight="1">
      <c r="A653" s="2"/>
      <c r="B653" s="3"/>
      <c r="C653" s="3"/>
      <c r="D653" s="35"/>
      <c r="E653" s="35"/>
      <c r="F653" s="35"/>
      <c r="G653" s="35"/>
      <c r="H653" s="3"/>
      <c r="I653" s="2"/>
      <c r="J653" s="2"/>
      <c r="K653" s="2"/>
      <c r="L653" s="2"/>
      <c r="M653" s="2"/>
      <c r="N653" s="2"/>
      <c r="O653" s="2"/>
      <c r="P653" s="2"/>
      <c r="Q653" s="2"/>
      <c r="R653" s="2"/>
      <c r="S653" s="2"/>
      <c r="T653" s="2"/>
      <c r="U653" s="2"/>
      <c r="V653" s="2"/>
      <c r="W653" s="2"/>
      <c r="X653" s="2"/>
    </row>
    <row r="654" spans="1:24" ht="13.5" customHeight="1">
      <c r="A654" s="2"/>
      <c r="B654" s="3"/>
      <c r="C654" s="3"/>
      <c r="D654" s="35"/>
      <c r="E654" s="35"/>
      <c r="F654" s="35"/>
      <c r="G654" s="35"/>
      <c r="H654" s="3"/>
      <c r="I654" s="2"/>
      <c r="J654" s="2"/>
      <c r="K654" s="2"/>
      <c r="L654" s="2"/>
      <c r="M654" s="2"/>
      <c r="N654" s="2"/>
      <c r="O654" s="2"/>
      <c r="P654" s="2"/>
      <c r="Q654" s="2"/>
      <c r="R654" s="2"/>
      <c r="S654" s="2"/>
      <c r="T654" s="2"/>
      <c r="U654" s="2"/>
      <c r="V654" s="2"/>
      <c r="W654" s="2"/>
      <c r="X654" s="2"/>
    </row>
    <row r="655" spans="1:24" ht="13.5" customHeight="1">
      <c r="A655" s="2"/>
      <c r="B655" s="3"/>
      <c r="C655" s="3"/>
      <c r="D655" s="35"/>
      <c r="E655" s="35"/>
      <c r="F655" s="35"/>
      <c r="G655" s="35"/>
      <c r="H655" s="3"/>
      <c r="I655" s="2"/>
      <c r="J655" s="2"/>
      <c r="K655" s="2"/>
      <c r="L655" s="2"/>
      <c r="M655" s="2"/>
      <c r="N655" s="2"/>
      <c r="O655" s="2"/>
      <c r="P655" s="2"/>
      <c r="Q655" s="2"/>
      <c r="R655" s="2"/>
      <c r="S655" s="2"/>
      <c r="T655" s="2"/>
      <c r="U655" s="2"/>
      <c r="V655" s="2"/>
      <c r="W655" s="2"/>
      <c r="X655" s="2"/>
    </row>
    <row r="656" spans="1:24" ht="13.5" customHeight="1">
      <c r="A656" s="2"/>
      <c r="B656" s="3"/>
      <c r="C656" s="3"/>
      <c r="D656" s="35"/>
      <c r="E656" s="35"/>
      <c r="F656" s="35"/>
      <c r="G656" s="35"/>
      <c r="H656" s="3"/>
      <c r="I656" s="2"/>
      <c r="J656" s="2"/>
      <c r="K656" s="2"/>
      <c r="L656" s="2"/>
      <c r="M656" s="2"/>
      <c r="N656" s="2"/>
      <c r="O656" s="2"/>
      <c r="P656" s="2"/>
      <c r="Q656" s="2"/>
      <c r="R656" s="2"/>
      <c r="S656" s="2"/>
      <c r="T656" s="2"/>
      <c r="U656" s="2"/>
      <c r="V656" s="2"/>
      <c r="W656" s="2"/>
      <c r="X656" s="2"/>
    </row>
    <row r="657" spans="1:24" ht="13.5" customHeight="1">
      <c r="A657" s="2"/>
      <c r="B657" s="3"/>
      <c r="C657" s="3"/>
      <c r="D657" s="35"/>
      <c r="E657" s="35"/>
      <c r="F657" s="35"/>
      <c r="G657" s="35"/>
      <c r="H657" s="3"/>
      <c r="I657" s="2"/>
      <c r="J657" s="2"/>
      <c r="K657" s="2"/>
      <c r="L657" s="2"/>
      <c r="M657" s="2"/>
      <c r="N657" s="2"/>
      <c r="O657" s="2"/>
      <c r="P657" s="2"/>
      <c r="Q657" s="2"/>
      <c r="R657" s="2"/>
      <c r="S657" s="2"/>
      <c r="T657" s="2"/>
      <c r="U657" s="2"/>
      <c r="V657" s="2"/>
      <c r="W657" s="2"/>
      <c r="X657" s="2"/>
    </row>
    <row r="658" spans="1:24" ht="13.5" customHeight="1">
      <c r="A658" s="2"/>
      <c r="B658" s="3"/>
      <c r="C658" s="3"/>
      <c r="D658" s="35"/>
      <c r="E658" s="35"/>
      <c r="F658" s="35"/>
      <c r="G658" s="35"/>
      <c r="H658" s="3"/>
      <c r="I658" s="2"/>
      <c r="J658" s="2"/>
      <c r="K658" s="2"/>
      <c r="L658" s="2"/>
      <c r="M658" s="2"/>
      <c r="N658" s="2"/>
      <c r="O658" s="2"/>
      <c r="P658" s="2"/>
      <c r="Q658" s="2"/>
      <c r="R658" s="2"/>
      <c r="S658" s="2"/>
      <c r="T658" s="2"/>
      <c r="U658" s="2"/>
      <c r="V658" s="2"/>
      <c r="W658" s="2"/>
      <c r="X658" s="2"/>
    </row>
    <row r="659" spans="1:24" ht="13.5" customHeight="1">
      <c r="A659" s="2"/>
      <c r="B659" s="3"/>
      <c r="C659" s="3"/>
      <c r="D659" s="35"/>
      <c r="E659" s="35"/>
      <c r="F659" s="35"/>
      <c r="G659" s="35"/>
      <c r="H659" s="3"/>
      <c r="I659" s="2"/>
      <c r="J659" s="2"/>
      <c r="K659" s="2"/>
      <c r="L659" s="2"/>
      <c r="M659" s="2"/>
      <c r="N659" s="2"/>
      <c r="O659" s="2"/>
      <c r="P659" s="2"/>
      <c r="Q659" s="2"/>
      <c r="R659" s="2"/>
      <c r="S659" s="2"/>
      <c r="T659" s="2"/>
      <c r="U659" s="2"/>
      <c r="V659" s="2"/>
      <c r="W659" s="2"/>
      <c r="X659" s="2"/>
    </row>
    <row r="660" spans="1:24" ht="13.5" customHeight="1">
      <c r="A660" s="2"/>
      <c r="B660" s="3"/>
      <c r="C660" s="3"/>
      <c r="D660" s="35"/>
      <c r="E660" s="35"/>
      <c r="F660" s="35"/>
      <c r="G660" s="35"/>
      <c r="H660" s="3"/>
      <c r="I660" s="2"/>
      <c r="J660" s="2"/>
      <c r="K660" s="2"/>
      <c r="L660" s="2"/>
      <c r="M660" s="2"/>
      <c r="N660" s="2"/>
      <c r="O660" s="2"/>
      <c r="P660" s="2"/>
      <c r="Q660" s="2"/>
      <c r="R660" s="2"/>
      <c r="S660" s="2"/>
      <c r="T660" s="2"/>
      <c r="U660" s="2"/>
      <c r="V660" s="2"/>
      <c r="W660" s="2"/>
      <c r="X660" s="2"/>
    </row>
    <row r="661" spans="1:24" ht="13.5" customHeight="1">
      <c r="A661" s="2"/>
      <c r="B661" s="3"/>
      <c r="C661" s="3"/>
      <c r="D661" s="35"/>
      <c r="E661" s="35"/>
      <c r="F661" s="35"/>
      <c r="G661" s="35"/>
      <c r="H661" s="3"/>
      <c r="I661" s="2"/>
      <c r="J661" s="2"/>
      <c r="K661" s="2"/>
      <c r="L661" s="2"/>
      <c r="M661" s="2"/>
      <c r="N661" s="2"/>
      <c r="O661" s="2"/>
      <c r="P661" s="2"/>
      <c r="Q661" s="2"/>
      <c r="R661" s="2"/>
      <c r="S661" s="2"/>
      <c r="T661" s="2"/>
      <c r="U661" s="2"/>
      <c r="V661" s="2"/>
      <c r="W661" s="2"/>
      <c r="X661" s="2"/>
    </row>
    <row r="662" spans="1:24" ht="13.5" customHeight="1">
      <c r="A662" s="2"/>
      <c r="B662" s="3"/>
      <c r="C662" s="3"/>
      <c r="D662" s="35"/>
      <c r="E662" s="35"/>
      <c r="F662" s="35"/>
      <c r="G662" s="35"/>
      <c r="H662" s="3"/>
      <c r="I662" s="2"/>
      <c r="J662" s="2"/>
      <c r="K662" s="2"/>
      <c r="L662" s="2"/>
      <c r="M662" s="2"/>
      <c r="N662" s="2"/>
      <c r="O662" s="2"/>
      <c r="P662" s="2"/>
      <c r="Q662" s="2"/>
      <c r="R662" s="2"/>
      <c r="S662" s="2"/>
      <c r="T662" s="2"/>
      <c r="U662" s="2"/>
      <c r="V662" s="2"/>
      <c r="W662" s="2"/>
      <c r="X662" s="2"/>
    </row>
    <row r="663" spans="1:24" ht="13.5" customHeight="1">
      <c r="A663" s="2"/>
      <c r="B663" s="3"/>
      <c r="C663" s="3"/>
      <c r="D663" s="35"/>
      <c r="E663" s="35"/>
      <c r="F663" s="35"/>
      <c r="G663" s="35"/>
      <c r="H663" s="3"/>
      <c r="I663" s="2"/>
      <c r="J663" s="2"/>
      <c r="K663" s="2"/>
      <c r="L663" s="2"/>
      <c r="M663" s="2"/>
      <c r="N663" s="2"/>
      <c r="O663" s="2"/>
      <c r="P663" s="2"/>
      <c r="Q663" s="2"/>
      <c r="R663" s="2"/>
      <c r="S663" s="2"/>
      <c r="T663" s="2"/>
      <c r="U663" s="2"/>
      <c r="V663" s="2"/>
      <c r="W663" s="2"/>
      <c r="X663" s="2"/>
    </row>
    <row r="664" spans="1:24" ht="13.5" customHeight="1">
      <c r="A664" s="2"/>
      <c r="B664" s="3"/>
      <c r="C664" s="3"/>
      <c r="D664" s="35"/>
      <c r="E664" s="35"/>
      <c r="F664" s="35"/>
      <c r="G664" s="35"/>
      <c r="H664" s="3"/>
      <c r="I664" s="2"/>
      <c r="J664" s="2"/>
      <c r="K664" s="2"/>
      <c r="L664" s="2"/>
      <c r="M664" s="2"/>
      <c r="N664" s="2"/>
      <c r="O664" s="2"/>
      <c r="P664" s="2"/>
      <c r="Q664" s="2"/>
      <c r="R664" s="2"/>
      <c r="S664" s="2"/>
      <c r="T664" s="2"/>
      <c r="U664" s="2"/>
      <c r="V664" s="2"/>
      <c r="W664" s="2"/>
      <c r="X664" s="2"/>
    </row>
    <row r="665" spans="1:24" ht="13.5" customHeight="1">
      <c r="A665" s="2"/>
      <c r="B665" s="3"/>
      <c r="C665" s="3"/>
      <c r="D665" s="35"/>
      <c r="E665" s="35"/>
      <c r="F665" s="35"/>
      <c r="G665" s="35"/>
      <c r="H665" s="3"/>
      <c r="I665" s="2"/>
      <c r="J665" s="2"/>
      <c r="K665" s="2"/>
      <c r="L665" s="2"/>
      <c r="M665" s="2"/>
      <c r="N665" s="2"/>
      <c r="O665" s="2"/>
      <c r="P665" s="2"/>
      <c r="Q665" s="2"/>
      <c r="R665" s="2"/>
      <c r="S665" s="2"/>
      <c r="T665" s="2"/>
      <c r="U665" s="2"/>
      <c r="V665" s="2"/>
      <c r="W665" s="2"/>
      <c r="X665" s="2"/>
    </row>
    <row r="666" spans="1:24" ht="13.5" customHeight="1">
      <c r="A666" s="2"/>
      <c r="B666" s="3"/>
      <c r="C666" s="3"/>
      <c r="D666" s="35"/>
      <c r="E666" s="35"/>
      <c r="F666" s="35"/>
      <c r="G666" s="35"/>
      <c r="H666" s="3"/>
      <c r="I666" s="2"/>
      <c r="J666" s="2"/>
      <c r="K666" s="2"/>
      <c r="L666" s="2"/>
      <c r="M666" s="2"/>
      <c r="N666" s="2"/>
      <c r="O666" s="2"/>
      <c r="P666" s="2"/>
      <c r="Q666" s="2"/>
      <c r="R666" s="2"/>
      <c r="S666" s="2"/>
      <c r="T666" s="2"/>
      <c r="U666" s="2"/>
      <c r="V666" s="2"/>
      <c r="W666" s="2"/>
      <c r="X666" s="2"/>
    </row>
    <row r="667" spans="1:24" ht="13.5" customHeight="1">
      <c r="A667" s="2"/>
      <c r="B667" s="3"/>
      <c r="C667" s="3"/>
      <c r="D667" s="35"/>
      <c r="E667" s="35"/>
      <c r="F667" s="35"/>
      <c r="G667" s="35"/>
      <c r="H667" s="3"/>
      <c r="I667" s="2"/>
      <c r="J667" s="2"/>
      <c r="K667" s="2"/>
      <c r="L667" s="2"/>
      <c r="M667" s="2"/>
      <c r="N667" s="2"/>
      <c r="O667" s="2"/>
      <c r="P667" s="2"/>
      <c r="Q667" s="2"/>
      <c r="R667" s="2"/>
      <c r="S667" s="2"/>
      <c r="T667" s="2"/>
      <c r="U667" s="2"/>
      <c r="V667" s="2"/>
      <c r="W667" s="2"/>
      <c r="X667" s="2"/>
    </row>
    <row r="668" spans="1:24" ht="13.5" customHeight="1">
      <c r="A668" s="2"/>
      <c r="B668" s="3"/>
      <c r="C668" s="3"/>
      <c r="D668" s="35"/>
      <c r="E668" s="35"/>
      <c r="F668" s="35"/>
      <c r="G668" s="35"/>
      <c r="H668" s="3"/>
      <c r="I668" s="2"/>
      <c r="J668" s="2"/>
      <c r="K668" s="2"/>
      <c r="L668" s="2"/>
      <c r="M668" s="2"/>
      <c r="N668" s="2"/>
      <c r="O668" s="2"/>
      <c r="P668" s="2"/>
      <c r="Q668" s="2"/>
      <c r="R668" s="2"/>
      <c r="S668" s="2"/>
      <c r="T668" s="2"/>
      <c r="U668" s="2"/>
      <c r="V668" s="2"/>
      <c r="W668" s="2"/>
      <c r="X668" s="2"/>
    </row>
    <row r="669" spans="1:24" ht="13.5" customHeight="1">
      <c r="A669" s="2"/>
      <c r="B669" s="3"/>
      <c r="C669" s="3"/>
      <c r="D669" s="35"/>
      <c r="E669" s="35"/>
      <c r="F669" s="35"/>
      <c r="G669" s="35"/>
      <c r="H669" s="3"/>
      <c r="I669" s="2"/>
      <c r="J669" s="2"/>
      <c r="K669" s="2"/>
      <c r="L669" s="2"/>
      <c r="M669" s="2"/>
      <c r="N669" s="2"/>
      <c r="O669" s="2"/>
      <c r="P669" s="2"/>
      <c r="Q669" s="2"/>
      <c r="R669" s="2"/>
      <c r="S669" s="2"/>
      <c r="T669" s="2"/>
      <c r="U669" s="2"/>
      <c r="V669" s="2"/>
      <c r="W669" s="2"/>
      <c r="X669" s="2"/>
    </row>
    <row r="670" spans="1:24" ht="13.5" customHeight="1">
      <c r="A670" s="2"/>
      <c r="B670" s="3"/>
      <c r="C670" s="3"/>
      <c r="D670" s="35"/>
      <c r="E670" s="35"/>
      <c r="F670" s="35"/>
      <c r="G670" s="35"/>
      <c r="H670" s="3"/>
      <c r="I670" s="2"/>
      <c r="J670" s="2"/>
      <c r="K670" s="2"/>
      <c r="L670" s="2"/>
      <c r="M670" s="2"/>
      <c r="N670" s="2"/>
      <c r="O670" s="2"/>
      <c r="P670" s="2"/>
      <c r="Q670" s="2"/>
      <c r="R670" s="2"/>
      <c r="S670" s="2"/>
      <c r="T670" s="2"/>
      <c r="U670" s="2"/>
      <c r="V670" s="2"/>
      <c r="W670" s="2"/>
      <c r="X670" s="2"/>
    </row>
    <row r="671" spans="1:24" ht="13.5" customHeight="1">
      <c r="A671" s="2"/>
      <c r="B671" s="3"/>
      <c r="C671" s="3"/>
      <c r="D671" s="35"/>
      <c r="E671" s="35"/>
      <c r="F671" s="35"/>
      <c r="G671" s="35"/>
      <c r="H671" s="3"/>
      <c r="I671" s="2"/>
      <c r="J671" s="2"/>
      <c r="K671" s="2"/>
      <c r="L671" s="2"/>
      <c r="M671" s="2"/>
      <c r="N671" s="2"/>
      <c r="O671" s="2"/>
      <c r="P671" s="2"/>
      <c r="Q671" s="2"/>
      <c r="R671" s="2"/>
      <c r="S671" s="2"/>
      <c r="T671" s="2"/>
      <c r="U671" s="2"/>
      <c r="V671" s="2"/>
      <c r="W671" s="2"/>
      <c r="X671" s="2"/>
    </row>
    <row r="672" spans="1:24" ht="13.5" customHeight="1">
      <c r="A672" s="2"/>
      <c r="B672" s="3"/>
      <c r="C672" s="3"/>
      <c r="D672" s="35"/>
      <c r="E672" s="35"/>
      <c r="F672" s="35"/>
      <c r="G672" s="35"/>
      <c r="H672" s="3"/>
      <c r="I672" s="2"/>
      <c r="J672" s="2"/>
      <c r="K672" s="2"/>
      <c r="L672" s="2"/>
      <c r="M672" s="2"/>
      <c r="N672" s="2"/>
      <c r="O672" s="2"/>
      <c r="P672" s="2"/>
      <c r="Q672" s="2"/>
      <c r="R672" s="2"/>
      <c r="S672" s="2"/>
      <c r="T672" s="2"/>
      <c r="U672" s="2"/>
      <c r="V672" s="2"/>
      <c r="W672" s="2"/>
      <c r="X672" s="2"/>
    </row>
    <row r="673" spans="1:24" ht="13.5" customHeight="1">
      <c r="A673" s="2"/>
      <c r="B673" s="3"/>
      <c r="C673" s="3"/>
      <c r="D673" s="35"/>
      <c r="E673" s="35"/>
      <c r="F673" s="35"/>
      <c r="G673" s="35"/>
      <c r="H673" s="3"/>
      <c r="I673" s="2"/>
      <c r="J673" s="2"/>
      <c r="K673" s="2"/>
      <c r="L673" s="2"/>
      <c r="M673" s="2"/>
      <c r="N673" s="2"/>
      <c r="O673" s="2"/>
      <c r="P673" s="2"/>
      <c r="Q673" s="2"/>
      <c r="R673" s="2"/>
      <c r="S673" s="2"/>
      <c r="T673" s="2"/>
      <c r="U673" s="2"/>
      <c r="V673" s="2"/>
      <c r="W673" s="2"/>
      <c r="X673" s="2"/>
    </row>
    <row r="674" spans="1:24" ht="13.5" customHeight="1">
      <c r="A674" s="2"/>
      <c r="B674" s="3"/>
      <c r="C674" s="3"/>
      <c r="D674" s="35"/>
      <c r="E674" s="35"/>
      <c r="F674" s="35"/>
      <c r="G674" s="35"/>
      <c r="H674" s="3"/>
      <c r="I674" s="2"/>
      <c r="J674" s="2"/>
      <c r="K674" s="2"/>
      <c r="L674" s="2"/>
      <c r="M674" s="2"/>
      <c r="N674" s="2"/>
      <c r="O674" s="2"/>
      <c r="P674" s="2"/>
      <c r="Q674" s="2"/>
      <c r="R674" s="2"/>
      <c r="S674" s="2"/>
      <c r="T674" s="2"/>
      <c r="U674" s="2"/>
      <c r="V674" s="2"/>
      <c r="W674" s="2"/>
      <c r="X674" s="2"/>
    </row>
    <row r="675" spans="1:24" ht="13.5" customHeight="1">
      <c r="A675" s="2"/>
      <c r="B675" s="3"/>
      <c r="C675" s="3"/>
      <c r="D675" s="35"/>
      <c r="E675" s="35"/>
      <c r="F675" s="35"/>
      <c r="G675" s="35"/>
      <c r="H675" s="3"/>
      <c r="I675" s="2"/>
      <c r="J675" s="2"/>
      <c r="K675" s="2"/>
      <c r="L675" s="2"/>
      <c r="M675" s="2"/>
      <c r="N675" s="2"/>
      <c r="O675" s="2"/>
      <c r="P675" s="2"/>
      <c r="Q675" s="2"/>
      <c r="R675" s="2"/>
      <c r="S675" s="2"/>
      <c r="T675" s="2"/>
      <c r="U675" s="2"/>
      <c r="V675" s="2"/>
      <c r="W675" s="2"/>
      <c r="X675" s="2"/>
    </row>
    <row r="676" spans="1:24" ht="13.5" customHeight="1">
      <c r="A676" s="2"/>
      <c r="B676" s="3"/>
      <c r="C676" s="3"/>
      <c r="D676" s="35"/>
      <c r="E676" s="35"/>
      <c r="F676" s="35"/>
      <c r="G676" s="35"/>
      <c r="H676" s="3"/>
      <c r="I676" s="2"/>
      <c r="J676" s="2"/>
      <c r="K676" s="2"/>
      <c r="L676" s="2"/>
      <c r="M676" s="2"/>
      <c r="N676" s="2"/>
      <c r="O676" s="2"/>
      <c r="P676" s="2"/>
      <c r="Q676" s="2"/>
      <c r="R676" s="2"/>
      <c r="S676" s="2"/>
      <c r="T676" s="2"/>
      <c r="U676" s="2"/>
      <c r="V676" s="2"/>
      <c r="W676" s="2"/>
      <c r="X676" s="2"/>
    </row>
    <row r="677" spans="1:24" ht="13.5" customHeight="1">
      <c r="A677" s="2"/>
      <c r="B677" s="3"/>
      <c r="C677" s="3"/>
      <c r="D677" s="35"/>
      <c r="E677" s="35"/>
      <c r="F677" s="35"/>
      <c r="G677" s="35"/>
      <c r="H677" s="3"/>
      <c r="I677" s="2"/>
      <c r="J677" s="2"/>
      <c r="K677" s="2"/>
      <c r="L677" s="2"/>
      <c r="M677" s="2"/>
      <c r="N677" s="2"/>
      <c r="O677" s="2"/>
      <c r="P677" s="2"/>
      <c r="Q677" s="2"/>
      <c r="R677" s="2"/>
      <c r="S677" s="2"/>
      <c r="T677" s="2"/>
      <c r="U677" s="2"/>
      <c r="V677" s="2"/>
      <c r="W677" s="2"/>
      <c r="X677" s="2"/>
    </row>
    <row r="678" spans="1:24" ht="13.5" customHeight="1">
      <c r="A678" s="2"/>
      <c r="B678" s="3"/>
      <c r="C678" s="3"/>
      <c r="D678" s="35"/>
      <c r="E678" s="35"/>
      <c r="F678" s="35"/>
      <c r="G678" s="35"/>
      <c r="H678" s="3"/>
      <c r="I678" s="2"/>
      <c r="J678" s="2"/>
      <c r="K678" s="2"/>
      <c r="L678" s="2"/>
      <c r="M678" s="2"/>
      <c r="N678" s="2"/>
      <c r="O678" s="2"/>
      <c r="P678" s="2"/>
      <c r="Q678" s="2"/>
      <c r="R678" s="2"/>
      <c r="S678" s="2"/>
      <c r="T678" s="2"/>
      <c r="U678" s="2"/>
      <c r="V678" s="2"/>
      <c r="W678" s="2"/>
      <c r="X678" s="2"/>
    </row>
    <row r="679" spans="1:24" ht="13.5" customHeight="1">
      <c r="A679" s="2"/>
      <c r="B679" s="3"/>
      <c r="C679" s="3"/>
      <c r="D679" s="35"/>
      <c r="E679" s="35"/>
      <c r="F679" s="35"/>
      <c r="G679" s="35"/>
      <c r="H679" s="3"/>
      <c r="I679" s="2"/>
      <c r="J679" s="2"/>
      <c r="K679" s="2"/>
      <c r="L679" s="2"/>
      <c r="M679" s="2"/>
      <c r="N679" s="2"/>
      <c r="O679" s="2"/>
      <c r="P679" s="2"/>
      <c r="Q679" s="2"/>
      <c r="R679" s="2"/>
      <c r="S679" s="2"/>
      <c r="T679" s="2"/>
      <c r="U679" s="2"/>
      <c r="V679" s="2"/>
      <c r="W679" s="2"/>
      <c r="X679" s="2"/>
    </row>
    <row r="680" spans="1:24" ht="13.5" customHeight="1">
      <c r="A680" s="2"/>
      <c r="B680" s="3"/>
      <c r="C680" s="3"/>
      <c r="D680" s="35"/>
      <c r="E680" s="35"/>
      <c r="F680" s="35"/>
      <c r="G680" s="35"/>
      <c r="H680" s="3"/>
      <c r="I680" s="2"/>
      <c r="J680" s="2"/>
      <c r="K680" s="2"/>
      <c r="L680" s="2"/>
      <c r="M680" s="2"/>
      <c r="N680" s="2"/>
      <c r="O680" s="2"/>
      <c r="P680" s="2"/>
      <c r="Q680" s="2"/>
      <c r="R680" s="2"/>
      <c r="S680" s="2"/>
      <c r="T680" s="2"/>
      <c r="U680" s="2"/>
      <c r="V680" s="2"/>
      <c r="W680" s="2"/>
      <c r="X680" s="2"/>
    </row>
    <row r="681" spans="1:24" ht="13.5" customHeight="1">
      <c r="A681" s="2"/>
      <c r="B681" s="3"/>
      <c r="C681" s="3"/>
      <c r="D681" s="35"/>
      <c r="E681" s="35"/>
      <c r="F681" s="35"/>
      <c r="G681" s="35"/>
      <c r="H681" s="3"/>
      <c r="I681" s="2"/>
      <c r="J681" s="2"/>
      <c r="K681" s="2"/>
      <c r="L681" s="2"/>
      <c r="M681" s="2"/>
      <c r="N681" s="2"/>
      <c r="O681" s="2"/>
      <c r="P681" s="2"/>
      <c r="Q681" s="2"/>
      <c r="R681" s="2"/>
      <c r="S681" s="2"/>
      <c r="T681" s="2"/>
      <c r="U681" s="2"/>
      <c r="V681" s="2"/>
      <c r="W681" s="2"/>
      <c r="X681" s="2"/>
    </row>
    <row r="682" spans="1:24" ht="13.5" customHeight="1">
      <c r="A682" s="2"/>
      <c r="B682" s="3"/>
      <c r="C682" s="3"/>
      <c r="D682" s="35"/>
      <c r="E682" s="35"/>
      <c r="F682" s="35"/>
      <c r="G682" s="35"/>
      <c r="H682" s="3"/>
      <c r="I682" s="2"/>
      <c r="J682" s="2"/>
      <c r="K682" s="2"/>
      <c r="L682" s="2"/>
      <c r="M682" s="2"/>
      <c r="N682" s="2"/>
      <c r="O682" s="2"/>
      <c r="P682" s="2"/>
      <c r="Q682" s="2"/>
      <c r="R682" s="2"/>
      <c r="S682" s="2"/>
      <c r="T682" s="2"/>
      <c r="U682" s="2"/>
      <c r="V682" s="2"/>
      <c r="W682" s="2"/>
      <c r="X682" s="2"/>
    </row>
    <row r="683" spans="1:24" ht="13.5" customHeight="1">
      <c r="A683" s="2"/>
      <c r="B683" s="3"/>
      <c r="C683" s="3"/>
      <c r="D683" s="35"/>
      <c r="E683" s="35"/>
      <c r="F683" s="35"/>
      <c r="G683" s="35"/>
      <c r="H683" s="3"/>
      <c r="I683" s="2"/>
      <c r="J683" s="2"/>
      <c r="K683" s="2"/>
      <c r="L683" s="2"/>
      <c r="M683" s="2"/>
      <c r="N683" s="2"/>
      <c r="O683" s="2"/>
      <c r="P683" s="2"/>
      <c r="Q683" s="2"/>
      <c r="R683" s="2"/>
      <c r="S683" s="2"/>
      <c r="T683" s="2"/>
      <c r="U683" s="2"/>
      <c r="V683" s="2"/>
      <c r="W683" s="2"/>
      <c r="X683" s="2"/>
    </row>
    <row r="684" spans="1:24" ht="13.5" customHeight="1">
      <c r="A684" s="2"/>
      <c r="B684" s="3"/>
      <c r="C684" s="3"/>
      <c r="D684" s="35"/>
      <c r="E684" s="35"/>
      <c r="F684" s="35"/>
      <c r="G684" s="35"/>
      <c r="H684" s="3"/>
      <c r="I684" s="2"/>
      <c r="J684" s="2"/>
      <c r="K684" s="2"/>
      <c r="L684" s="2"/>
      <c r="M684" s="2"/>
      <c r="N684" s="2"/>
      <c r="O684" s="2"/>
      <c r="P684" s="2"/>
      <c r="Q684" s="2"/>
      <c r="R684" s="2"/>
      <c r="S684" s="2"/>
      <c r="T684" s="2"/>
      <c r="U684" s="2"/>
      <c r="V684" s="2"/>
      <c r="W684" s="2"/>
      <c r="X684" s="2"/>
    </row>
    <row r="685" spans="1:24" ht="13.5" customHeight="1">
      <c r="A685" s="2"/>
      <c r="B685" s="3"/>
      <c r="C685" s="3"/>
      <c r="D685" s="35"/>
      <c r="E685" s="35"/>
      <c r="F685" s="35"/>
      <c r="G685" s="35"/>
      <c r="H685" s="3"/>
      <c r="I685" s="2"/>
      <c r="J685" s="2"/>
      <c r="K685" s="2"/>
      <c r="L685" s="2"/>
      <c r="M685" s="2"/>
      <c r="N685" s="2"/>
      <c r="O685" s="2"/>
      <c r="P685" s="2"/>
      <c r="Q685" s="2"/>
      <c r="R685" s="2"/>
      <c r="S685" s="2"/>
      <c r="T685" s="2"/>
      <c r="U685" s="2"/>
      <c r="V685" s="2"/>
      <c r="W685" s="2"/>
      <c r="X685" s="2"/>
    </row>
    <row r="686" spans="1:24" ht="13.5" customHeight="1">
      <c r="A686" s="2"/>
      <c r="B686" s="3"/>
      <c r="C686" s="3"/>
      <c r="D686" s="35"/>
      <c r="E686" s="35"/>
      <c r="F686" s="35"/>
      <c r="G686" s="35"/>
      <c r="H686" s="3"/>
      <c r="I686" s="2"/>
      <c r="J686" s="2"/>
      <c r="K686" s="2"/>
      <c r="L686" s="2"/>
      <c r="M686" s="2"/>
      <c r="N686" s="2"/>
      <c r="O686" s="2"/>
      <c r="P686" s="2"/>
      <c r="Q686" s="2"/>
      <c r="R686" s="2"/>
      <c r="S686" s="2"/>
      <c r="T686" s="2"/>
      <c r="U686" s="2"/>
      <c r="V686" s="2"/>
      <c r="W686" s="2"/>
      <c r="X686" s="2"/>
    </row>
    <row r="687" spans="1:24" ht="13.5" customHeight="1">
      <c r="A687" s="2"/>
      <c r="B687" s="3"/>
      <c r="C687" s="3"/>
      <c r="D687" s="35"/>
      <c r="E687" s="35"/>
      <c r="F687" s="35"/>
      <c r="G687" s="35"/>
      <c r="H687" s="3"/>
      <c r="I687" s="2"/>
      <c r="J687" s="2"/>
      <c r="K687" s="2"/>
      <c r="L687" s="2"/>
      <c r="M687" s="2"/>
      <c r="N687" s="2"/>
      <c r="O687" s="2"/>
      <c r="P687" s="2"/>
      <c r="Q687" s="2"/>
      <c r="R687" s="2"/>
      <c r="S687" s="2"/>
      <c r="T687" s="2"/>
      <c r="U687" s="2"/>
      <c r="V687" s="2"/>
      <c r="W687" s="2"/>
      <c r="X687" s="2"/>
    </row>
    <row r="688" spans="1:24" ht="13.5" customHeight="1">
      <c r="A688" s="2"/>
      <c r="B688" s="3"/>
      <c r="C688" s="3"/>
      <c r="D688" s="35"/>
      <c r="E688" s="35"/>
      <c r="F688" s="35"/>
      <c r="G688" s="35"/>
      <c r="H688" s="3"/>
      <c r="I688" s="2"/>
      <c r="J688" s="2"/>
      <c r="K688" s="2"/>
      <c r="L688" s="2"/>
      <c r="M688" s="2"/>
      <c r="N688" s="2"/>
      <c r="O688" s="2"/>
      <c r="P688" s="2"/>
      <c r="Q688" s="2"/>
      <c r="R688" s="2"/>
      <c r="S688" s="2"/>
      <c r="T688" s="2"/>
      <c r="U688" s="2"/>
      <c r="V688" s="2"/>
      <c r="W688" s="2"/>
      <c r="X688" s="2"/>
    </row>
    <row r="689" spans="1:24" ht="13.5" customHeight="1">
      <c r="A689" s="2"/>
      <c r="B689" s="3"/>
      <c r="C689" s="3"/>
      <c r="D689" s="35"/>
      <c r="E689" s="35"/>
      <c r="F689" s="35"/>
      <c r="G689" s="35"/>
      <c r="H689" s="3"/>
      <c r="I689" s="2"/>
      <c r="J689" s="2"/>
      <c r="K689" s="2"/>
      <c r="L689" s="2"/>
      <c r="M689" s="2"/>
      <c r="N689" s="2"/>
      <c r="O689" s="2"/>
      <c r="P689" s="2"/>
      <c r="Q689" s="2"/>
      <c r="R689" s="2"/>
      <c r="S689" s="2"/>
      <c r="T689" s="2"/>
      <c r="U689" s="2"/>
      <c r="V689" s="2"/>
      <c r="W689" s="2"/>
      <c r="X689" s="2"/>
    </row>
    <row r="690" spans="1:24" ht="13.5" customHeight="1">
      <c r="A690" s="2"/>
      <c r="B690" s="3"/>
      <c r="C690" s="3"/>
      <c r="D690" s="35"/>
      <c r="E690" s="35"/>
      <c r="F690" s="35"/>
      <c r="G690" s="35"/>
      <c r="H690" s="3"/>
      <c r="I690" s="2"/>
      <c r="J690" s="2"/>
      <c r="K690" s="2"/>
      <c r="L690" s="2"/>
      <c r="M690" s="2"/>
      <c r="N690" s="2"/>
      <c r="O690" s="2"/>
      <c r="P690" s="2"/>
      <c r="Q690" s="2"/>
      <c r="R690" s="2"/>
      <c r="S690" s="2"/>
      <c r="T690" s="2"/>
      <c r="U690" s="2"/>
      <c r="V690" s="2"/>
      <c r="W690" s="2"/>
      <c r="X690" s="2"/>
    </row>
    <row r="691" spans="1:24" ht="13.5" customHeight="1">
      <c r="A691" s="2"/>
      <c r="B691" s="3"/>
      <c r="C691" s="3"/>
      <c r="D691" s="35"/>
      <c r="E691" s="35"/>
      <c r="F691" s="35"/>
      <c r="G691" s="35"/>
      <c r="H691" s="3"/>
      <c r="I691" s="2"/>
      <c r="J691" s="2"/>
      <c r="K691" s="2"/>
      <c r="L691" s="2"/>
      <c r="M691" s="2"/>
      <c r="N691" s="2"/>
      <c r="O691" s="2"/>
      <c r="P691" s="2"/>
      <c r="Q691" s="2"/>
      <c r="R691" s="2"/>
      <c r="S691" s="2"/>
      <c r="T691" s="2"/>
      <c r="U691" s="2"/>
      <c r="V691" s="2"/>
      <c r="W691" s="2"/>
      <c r="X691" s="2"/>
    </row>
    <row r="692" spans="1:24" ht="13.5" customHeight="1">
      <c r="A692" s="2"/>
      <c r="B692" s="3"/>
      <c r="C692" s="3"/>
      <c r="D692" s="35"/>
      <c r="E692" s="35"/>
      <c r="F692" s="35"/>
      <c r="G692" s="35"/>
      <c r="H692" s="3"/>
      <c r="I692" s="2"/>
      <c r="J692" s="2"/>
      <c r="K692" s="2"/>
      <c r="L692" s="2"/>
      <c r="M692" s="2"/>
      <c r="N692" s="2"/>
      <c r="O692" s="2"/>
      <c r="P692" s="2"/>
      <c r="Q692" s="2"/>
      <c r="R692" s="2"/>
      <c r="S692" s="2"/>
      <c r="T692" s="2"/>
      <c r="U692" s="2"/>
      <c r="V692" s="2"/>
      <c r="W692" s="2"/>
      <c r="X692" s="2"/>
    </row>
    <row r="693" spans="1:24" ht="13.5" customHeight="1">
      <c r="A693" s="2"/>
      <c r="B693" s="3"/>
      <c r="C693" s="3"/>
      <c r="D693" s="35"/>
      <c r="E693" s="35"/>
      <c r="F693" s="35"/>
      <c r="G693" s="35"/>
      <c r="H693" s="3"/>
      <c r="I693" s="2"/>
      <c r="J693" s="2"/>
      <c r="K693" s="2"/>
      <c r="L693" s="2"/>
      <c r="M693" s="2"/>
      <c r="N693" s="2"/>
      <c r="O693" s="2"/>
      <c r="P693" s="2"/>
      <c r="Q693" s="2"/>
      <c r="R693" s="2"/>
      <c r="S693" s="2"/>
      <c r="T693" s="2"/>
      <c r="U693" s="2"/>
      <c r="V693" s="2"/>
      <c r="W693" s="2"/>
      <c r="X693" s="2"/>
    </row>
    <row r="694" spans="1:24" ht="13.5" customHeight="1">
      <c r="A694" s="2"/>
      <c r="B694" s="3"/>
      <c r="C694" s="3"/>
      <c r="D694" s="35"/>
      <c r="E694" s="35"/>
      <c r="F694" s="35"/>
      <c r="G694" s="35"/>
      <c r="H694" s="3"/>
      <c r="I694" s="2"/>
      <c r="J694" s="2"/>
      <c r="K694" s="2"/>
      <c r="L694" s="2"/>
      <c r="M694" s="2"/>
      <c r="N694" s="2"/>
      <c r="O694" s="2"/>
      <c r="P694" s="2"/>
      <c r="Q694" s="2"/>
      <c r="R694" s="2"/>
      <c r="S694" s="2"/>
      <c r="T694" s="2"/>
      <c r="U694" s="2"/>
      <c r="V694" s="2"/>
      <c r="W694" s="2"/>
      <c r="X694" s="2"/>
    </row>
    <row r="695" spans="1:24" ht="13.5" customHeight="1">
      <c r="A695" s="2"/>
      <c r="B695" s="3"/>
      <c r="C695" s="3"/>
      <c r="D695" s="35"/>
      <c r="E695" s="35"/>
      <c r="F695" s="35"/>
      <c r="G695" s="35"/>
      <c r="H695" s="3"/>
      <c r="I695" s="2"/>
      <c r="J695" s="2"/>
      <c r="K695" s="2"/>
      <c r="L695" s="2"/>
      <c r="M695" s="2"/>
      <c r="N695" s="2"/>
      <c r="O695" s="2"/>
      <c r="P695" s="2"/>
      <c r="Q695" s="2"/>
      <c r="R695" s="2"/>
      <c r="S695" s="2"/>
      <c r="T695" s="2"/>
      <c r="U695" s="2"/>
      <c r="V695" s="2"/>
      <c r="W695" s="2"/>
      <c r="X695" s="2"/>
    </row>
    <row r="696" spans="1:24" ht="13.5" customHeight="1">
      <c r="A696" s="2"/>
      <c r="B696" s="3"/>
      <c r="C696" s="3"/>
      <c r="D696" s="35"/>
      <c r="E696" s="35"/>
      <c r="F696" s="35"/>
      <c r="G696" s="35"/>
      <c r="H696" s="3"/>
      <c r="I696" s="2"/>
      <c r="J696" s="2"/>
      <c r="K696" s="2"/>
      <c r="L696" s="2"/>
      <c r="M696" s="2"/>
      <c r="N696" s="2"/>
      <c r="O696" s="2"/>
      <c r="P696" s="2"/>
      <c r="Q696" s="2"/>
      <c r="R696" s="2"/>
      <c r="S696" s="2"/>
      <c r="T696" s="2"/>
      <c r="U696" s="2"/>
      <c r="V696" s="2"/>
      <c r="W696" s="2"/>
      <c r="X696" s="2"/>
    </row>
    <row r="697" spans="1:24" ht="13.5" customHeight="1">
      <c r="A697" s="2"/>
      <c r="B697" s="3"/>
      <c r="C697" s="3"/>
      <c r="D697" s="35"/>
      <c r="E697" s="35"/>
      <c r="F697" s="35"/>
      <c r="G697" s="35"/>
      <c r="H697" s="3"/>
      <c r="I697" s="2"/>
      <c r="J697" s="2"/>
      <c r="K697" s="2"/>
      <c r="L697" s="2"/>
      <c r="M697" s="2"/>
      <c r="N697" s="2"/>
      <c r="O697" s="2"/>
      <c r="P697" s="2"/>
      <c r="Q697" s="2"/>
      <c r="R697" s="2"/>
      <c r="S697" s="2"/>
      <c r="T697" s="2"/>
      <c r="U697" s="2"/>
      <c r="V697" s="2"/>
      <c r="W697" s="2"/>
      <c r="X697" s="2"/>
    </row>
    <row r="698" spans="1:24" ht="13.5" customHeight="1">
      <c r="A698" s="2"/>
      <c r="B698" s="3"/>
      <c r="C698" s="3"/>
      <c r="D698" s="35"/>
      <c r="E698" s="35"/>
      <c r="F698" s="35"/>
      <c r="G698" s="35"/>
      <c r="H698" s="3"/>
      <c r="I698" s="2"/>
      <c r="J698" s="2"/>
      <c r="K698" s="2"/>
      <c r="L698" s="2"/>
      <c r="M698" s="2"/>
      <c r="N698" s="2"/>
      <c r="O698" s="2"/>
      <c r="P698" s="2"/>
      <c r="Q698" s="2"/>
      <c r="R698" s="2"/>
      <c r="S698" s="2"/>
      <c r="T698" s="2"/>
      <c r="U698" s="2"/>
      <c r="V698" s="2"/>
      <c r="W698" s="2"/>
      <c r="X698" s="2"/>
    </row>
    <row r="699" spans="1:24" ht="13.5" customHeight="1">
      <c r="A699" s="2"/>
      <c r="B699" s="3"/>
      <c r="C699" s="3"/>
      <c r="D699" s="35"/>
      <c r="E699" s="35"/>
      <c r="F699" s="35"/>
      <c r="G699" s="35"/>
      <c r="H699" s="3"/>
      <c r="I699" s="2"/>
      <c r="J699" s="2"/>
      <c r="K699" s="2"/>
      <c r="L699" s="2"/>
      <c r="M699" s="2"/>
      <c r="N699" s="2"/>
      <c r="O699" s="2"/>
      <c r="P699" s="2"/>
      <c r="Q699" s="2"/>
      <c r="R699" s="2"/>
      <c r="S699" s="2"/>
      <c r="T699" s="2"/>
      <c r="U699" s="2"/>
      <c r="V699" s="2"/>
      <c r="W699" s="2"/>
      <c r="X699" s="2"/>
    </row>
    <row r="700" spans="1:24" ht="13.5" customHeight="1">
      <c r="A700" s="2"/>
      <c r="B700" s="3"/>
      <c r="C700" s="3"/>
      <c r="D700" s="35"/>
      <c r="E700" s="35"/>
      <c r="F700" s="35"/>
      <c r="G700" s="35"/>
      <c r="H700" s="3"/>
      <c r="I700" s="2"/>
      <c r="J700" s="2"/>
      <c r="K700" s="2"/>
      <c r="L700" s="2"/>
      <c r="M700" s="2"/>
      <c r="N700" s="2"/>
      <c r="O700" s="2"/>
      <c r="P700" s="2"/>
      <c r="Q700" s="2"/>
      <c r="R700" s="2"/>
      <c r="S700" s="2"/>
      <c r="T700" s="2"/>
      <c r="U700" s="2"/>
      <c r="V700" s="2"/>
      <c r="W700" s="2"/>
      <c r="X700" s="2"/>
    </row>
    <row r="701" spans="1:24" ht="13.5" customHeight="1">
      <c r="A701" s="2"/>
      <c r="B701" s="3"/>
      <c r="C701" s="3"/>
      <c r="D701" s="35"/>
      <c r="E701" s="35"/>
      <c r="F701" s="35"/>
      <c r="G701" s="35"/>
      <c r="H701" s="3"/>
      <c r="I701" s="2"/>
      <c r="J701" s="2"/>
      <c r="K701" s="2"/>
      <c r="L701" s="2"/>
      <c r="M701" s="2"/>
      <c r="N701" s="2"/>
      <c r="O701" s="2"/>
      <c r="P701" s="2"/>
      <c r="Q701" s="2"/>
      <c r="R701" s="2"/>
      <c r="S701" s="2"/>
      <c r="T701" s="2"/>
      <c r="U701" s="2"/>
      <c r="V701" s="2"/>
      <c r="W701" s="2"/>
      <c r="X701" s="2"/>
    </row>
    <row r="702" spans="1:24" ht="13.5" customHeight="1">
      <c r="A702" s="2"/>
      <c r="B702" s="3"/>
      <c r="C702" s="3"/>
      <c r="D702" s="35"/>
      <c r="E702" s="35"/>
      <c r="F702" s="35"/>
      <c r="G702" s="35"/>
      <c r="H702" s="3"/>
      <c r="I702" s="2"/>
      <c r="J702" s="2"/>
      <c r="K702" s="2"/>
      <c r="L702" s="2"/>
      <c r="M702" s="2"/>
      <c r="N702" s="2"/>
      <c r="O702" s="2"/>
      <c r="P702" s="2"/>
      <c r="Q702" s="2"/>
      <c r="R702" s="2"/>
      <c r="S702" s="2"/>
      <c r="T702" s="2"/>
      <c r="U702" s="2"/>
      <c r="V702" s="2"/>
      <c r="W702" s="2"/>
      <c r="X702" s="2"/>
    </row>
    <row r="703" spans="1:24" ht="13.5" customHeight="1">
      <c r="A703" s="2"/>
      <c r="B703" s="3"/>
      <c r="C703" s="3"/>
      <c r="D703" s="35"/>
      <c r="E703" s="35"/>
      <c r="F703" s="35"/>
      <c r="G703" s="35"/>
      <c r="H703" s="3"/>
      <c r="I703" s="2"/>
      <c r="J703" s="2"/>
      <c r="K703" s="2"/>
      <c r="L703" s="2"/>
      <c r="M703" s="2"/>
      <c r="N703" s="2"/>
      <c r="O703" s="2"/>
      <c r="P703" s="2"/>
      <c r="Q703" s="2"/>
      <c r="R703" s="2"/>
      <c r="S703" s="2"/>
      <c r="T703" s="2"/>
      <c r="U703" s="2"/>
      <c r="V703" s="2"/>
      <c r="W703" s="2"/>
      <c r="X703" s="2"/>
    </row>
    <row r="704" spans="1:24" ht="13.5" customHeight="1">
      <c r="A704" s="2"/>
      <c r="B704" s="3"/>
      <c r="C704" s="3"/>
      <c r="D704" s="35"/>
      <c r="E704" s="35"/>
      <c r="F704" s="35"/>
      <c r="G704" s="35"/>
      <c r="H704" s="3"/>
      <c r="I704" s="2"/>
      <c r="J704" s="2"/>
      <c r="K704" s="2"/>
      <c r="L704" s="2"/>
      <c r="M704" s="2"/>
      <c r="N704" s="2"/>
      <c r="O704" s="2"/>
      <c r="P704" s="2"/>
      <c r="Q704" s="2"/>
      <c r="R704" s="2"/>
      <c r="S704" s="2"/>
      <c r="T704" s="2"/>
      <c r="U704" s="2"/>
      <c r="V704" s="2"/>
      <c r="W704" s="2"/>
      <c r="X704" s="2"/>
    </row>
    <row r="705" spans="1:24" ht="13.5" customHeight="1">
      <c r="A705" s="2"/>
      <c r="B705" s="3"/>
      <c r="C705" s="3"/>
      <c r="D705" s="35"/>
      <c r="E705" s="35"/>
      <c r="F705" s="35"/>
      <c r="G705" s="35"/>
      <c r="H705" s="3"/>
      <c r="I705" s="2"/>
      <c r="J705" s="2"/>
      <c r="K705" s="2"/>
      <c r="L705" s="2"/>
      <c r="M705" s="2"/>
      <c r="N705" s="2"/>
      <c r="O705" s="2"/>
      <c r="P705" s="2"/>
      <c r="Q705" s="2"/>
      <c r="R705" s="2"/>
      <c r="S705" s="2"/>
      <c r="T705" s="2"/>
      <c r="U705" s="2"/>
      <c r="V705" s="2"/>
      <c r="W705" s="2"/>
      <c r="X705" s="2"/>
    </row>
    <row r="706" spans="1:24" ht="13.5" customHeight="1">
      <c r="A706" s="2"/>
      <c r="B706" s="3"/>
      <c r="C706" s="3"/>
      <c r="D706" s="35"/>
      <c r="E706" s="35"/>
      <c r="F706" s="35"/>
      <c r="G706" s="35"/>
      <c r="H706" s="3"/>
      <c r="I706" s="2"/>
      <c r="J706" s="2"/>
      <c r="K706" s="2"/>
      <c r="L706" s="2"/>
      <c r="M706" s="2"/>
      <c r="N706" s="2"/>
      <c r="O706" s="2"/>
      <c r="P706" s="2"/>
      <c r="Q706" s="2"/>
      <c r="R706" s="2"/>
      <c r="S706" s="2"/>
      <c r="T706" s="2"/>
      <c r="U706" s="2"/>
      <c r="V706" s="2"/>
      <c r="W706" s="2"/>
      <c r="X706" s="2"/>
    </row>
    <row r="707" spans="1:24" ht="13.5" customHeight="1">
      <c r="A707" s="2"/>
      <c r="B707" s="3"/>
      <c r="C707" s="3"/>
      <c r="D707" s="35"/>
      <c r="E707" s="35"/>
      <c r="F707" s="35"/>
      <c r="G707" s="35"/>
      <c r="H707" s="3"/>
      <c r="I707" s="2"/>
      <c r="J707" s="2"/>
      <c r="K707" s="2"/>
      <c r="L707" s="2"/>
      <c r="M707" s="2"/>
      <c r="N707" s="2"/>
      <c r="O707" s="2"/>
      <c r="P707" s="2"/>
      <c r="Q707" s="2"/>
      <c r="R707" s="2"/>
      <c r="S707" s="2"/>
      <c r="T707" s="2"/>
      <c r="U707" s="2"/>
      <c r="V707" s="2"/>
      <c r="W707" s="2"/>
      <c r="X707" s="2"/>
    </row>
    <row r="708" spans="1:24" ht="13.5" customHeight="1">
      <c r="A708" s="2"/>
      <c r="B708" s="3"/>
      <c r="C708" s="3"/>
      <c r="D708" s="35"/>
      <c r="E708" s="35"/>
      <c r="F708" s="35"/>
      <c r="G708" s="35"/>
      <c r="H708" s="3"/>
      <c r="I708" s="2"/>
      <c r="J708" s="2"/>
      <c r="K708" s="2"/>
      <c r="L708" s="2"/>
      <c r="M708" s="2"/>
      <c r="N708" s="2"/>
      <c r="O708" s="2"/>
      <c r="P708" s="2"/>
      <c r="Q708" s="2"/>
      <c r="R708" s="2"/>
      <c r="S708" s="2"/>
      <c r="T708" s="2"/>
      <c r="U708" s="2"/>
      <c r="V708" s="2"/>
      <c r="W708" s="2"/>
      <c r="X708" s="2"/>
    </row>
    <row r="709" spans="1:24" ht="13.5" customHeight="1">
      <c r="A709" s="2"/>
      <c r="B709" s="3"/>
      <c r="C709" s="3"/>
      <c r="D709" s="35"/>
      <c r="E709" s="35"/>
      <c r="F709" s="35"/>
      <c r="G709" s="35"/>
      <c r="H709" s="3"/>
      <c r="I709" s="2"/>
      <c r="J709" s="2"/>
      <c r="K709" s="2"/>
      <c r="L709" s="2"/>
      <c r="M709" s="2"/>
      <c r="N709" s="2"/>
      <c r="O709" s="2"/>
      <c r="P709" s="2"/>
      <c r="Q709" s="2"/>
      <c r="R709" s="2"/>
      <c r="S709" s="2"/>
      <c r="T709" s="2"/>
      <c r="U709" s="2"/>
      <c r="V709" s="2"/>
      <c r="W709" s="2"/>
      <c r="X709" s="2"/>
    </row>
    <row r="710" spans="1:24" ht="13.5" customHeight="1">
      <c r="A710" s="2"/>
      <c r="B710" s="3"/>
      <c r="C710" s="3"/>
      <c r="D710" s="35"/>
      <c r="E710" s="35"/>
      <c r="F710" s="35"/>
      <c r="G710" s="35"/>
      <c r="H710" s="3"/>
      <c r="I710" s="2"/>
      <c r="J710" s="2"/>
      <c r="K710" s="2"/>
      <c r="L710" s="2"/>
      <c r="M710" s="2"/>
      <c r="N710" s="2"/>
      <c r="O710" s="2"/>
      <c r="P710" s="2"/>
      <c r="Q710" s="2"/>
      <c r="R710" s="2"/>
      <c r="S710" s="2"/>
      <c r="T710" s="2"/>
      <c r="U710" s="2"/>
      <c r="V710" s="2"/>
      <c r="W710" s="2"/>
      <c r="X710" s="2"/>
    </row>
    <row r="711" spans="1:24" ht="13.5" customHeight="1">
      <c r="A711" s="2"/>
      <c r="B711" s="3"/>
      <c r="C711" s="3"/>
      <c r="D711" s="35"/>
      <c r="E711" s="35"/>
      <c r="F711" s="35"/>
      <c r="G711" s="35"/>
      <c r="H711" s="3"/>
      <c r="I711" s="2"/>
      <c r="J711" s="2"/>
      <c r="K711" s="2"/>
      <c r="L711" s="2"/>
      <c r="M711" s="2"/>
      <c r="N711" s="2"/>
      <c r="O711" s="2"/>
      <c r="P711" s="2"/>
      <c r="Q711" s="2"/>
      <c r="R711" s="2"/>
      <c r="S711" s="2"/>
      <c r="T711" s="2"/>
      <c r="U711" s="2"/>
      <c r="V711" s="2"/>
      <c r="W711" s="2"/>
      <c r="X711" s="2"/>
    </row>
    <row r="712" spans="1:24" ht="13.5" customHeight="1">
      <c r="A712" s="2"/>
      <c r="B712" s="3"/>
      <c r="C712" s="3"/>
      <c r="D712" s="35"/>
      <c r="E712" s="35"/>
      <c r="F712" s="35"/>
      <c r="G712" s="35"/>
      <c r="H712" s="3"/>
      <c r="I712" s="2"/>
      <c r="J712" s="2"/>
      <c r="K712" s="2"/>
      <c r="L712" s="2"/>
      <c r="M712" s="2"/>
      <c r="N712" s="2"/>
      <c r="O712" s="2"/>
      <c r="P712" s="2"/>
      <c r="Q712" s="2"/>
      <c r="R712" s="2"/>
      <c r="S712" s="2"/>
      <c r="T712" s="2"/>
      <c r="U712" s="2"/>
      <c r="V712" s="2"/>
      <c r="W712" s="2"/>
      <c r="X712" s="2"/>
    </row>
    <row r="713" spans="1:24" ht="13.5" customHeight="1">
      <c r="A713" s="2"/>
      <c r="B713" s="3"/>
      <c r="C713" s="3"/>
      <c r="D713" s="35"/>
      <c r="E713" s="35"/>
      <c r="F713" s="35"/>
      <c r="G713" s="35"/>
      <c r="H713" s="3"/>
      <c r="I713" s="2"/>
      <c r="J713" s="2"/>
      <c r="K713" s="2"/>
      <c r="L713" s="2"/>
      <c r="M713" s="2"/>
      <c r="N713" s="2"/>
      <c r="O713" s="2"/>
      <c r="P713" s="2"/>
      <c r="Q713" s="2"/>
      <c r="R713" s="2"/>
      <c r="S713" s="2"/>
      <c r="T713" s="2"/>
      <c r="U713" s="2"/>
      <c r="V713" s="2"/>
      <c r="W713" s="2"/>
      <c r="X713" s="2"/>
    </row>
    <row r="714" spans="1:24" ht="13.5" customHeight="1">
      <c r="A714" s="2"/>
      <c r="B714" s="3"/>
      <c r="C714" s="3"/>
      <c r="D714" s="35"/>
      <c r="E714" s="35"/>
      <c r="F714" s="35"/>
      <c r="G714" s="35"/>
      <c r="H714" s="3"/>
      <c r="I714" s="2"/>
      <c r="J714" s="2"/>
      <c r="K714" s="2"/>
      <c r="L714" s="2"/>
      <c r="M714" s="2"/>
      <c r="N714" s="2"/>
      <c r="O714" s="2"/>
      <c r="P714" s="2"/>
      <c r="Q714" s="2"/>
      <c r="R714" s="2"/>
      <c r="S714" s="2"/>
      <c r="T714" s="2"/>
      <c r="U714" s="2"/>
      <c r="V714" s="2"/>
      <c r="W714" s="2"/>
      <c r="X714" s="2"/>
    </row>
    <row r="715" spans="1:24" ht="13.5" customHeight="1">
      <c r="A715" s="2"/>
      <c r="B715" s="3"/>
      <c r="C715" s="3"/>
      <c r="D715" s="35"/>
      <c r="E715" s="35"/>
      <c r="F715" s="35"/>
      <c r="G715" s="35"/>
      <c r="H715" s="3"/>
      <c r="I715" s="2"/>
      <c r="J715" s="2"/>
      <c r="K715" s="2"/>
      <c r="L715" s="2"/>
      <c r="M715" s="2"/>
      <c r="N715" s="2"/>
      <c r="O715" s="2"/>
      <c r="P715" s="2"/>
      <c r="Q715" s="2"/>
      <c r="R715" s="2"/>
      <c r="S715" s="2"/>
      <c r="T715" s="2"/>
      <c r="U715" s="2"/>
      <c r="V715" s="2"/>
      <c r="W715" s="2"/>
      <c r="X715" s="2"/>
    </row>
    <row r="716" spans="1:24" ht="13.5" customHeight="1">
      <c r="A716" s="2"/>
      <c r="B716" s="3"/>
      <c r="C716" s="3"/>
      <c r="D716" s="35"/>
      <c r="E716" s="35"/>
      <c r="F716" s="35"/>
      <c r="G716" s="35"/>
      <c r="H716" s="3"/>
      <c r="I716" s="2"/>
      <c r="J716" s="2"/>
      <c r="K716" s="2"/>
      <c r="L716" s="2"/>
      <c r="M716" s="2"/>
      <c r="N716" s="2"/>
      <c r="O716" s="2"/>
      <c r="P716" s="2"/>
      <c r="Q716" s="2"/>
      <c r="R716" s="2"/>
      <c r="S716" s="2"/>
      <c r="T716" s="2"/>
      <c r="U716" s="2"/>
      <c r="V716" s="2"/>
      <c r="W716" s="2"/>
      <c r="X716" s="2"/>
    </row>
    <row r="717" spans="1:24" ht="13.5" customHeight="1">
      <c r="A717" s="2"/>
      <c r="B717" s="3"/>
      <c r="C717" s="3"/>
      <c r="D717" s="35"/>
      <c r="E717" s="35"/>
      <c r="F717" s="35"/>
      <c r="G717" s="35"/>
      <c r="H717" s="3"/>
      <c r="I717" s="2"/>
      <c r="J717" s="2"/>
      <c r="K717" s="2"/>
      <c r="L717" s="2"/>
      <c r="M717" s="2"/>
      <c r="N717" s="2"/>
      <c r="O717" s="2"/>
      <c r="P717" s="2"/>
      <c r="Q717" s="2"/>
      <c r="R717" s="2"/>
      <c r="S717" s="2"/>
      <c r="T717" s="2"/>
      <c r="U717" s="2"/>
      <c r="V717" s="2"/>
      <c r="W717" s="2"/>
      <c r="X717" s="2"/>
    </row>
    <row r="718" spans="1:24" ht="13.5" customHeight="1">
      <c r="A718" s="2"/>
      <c r="B718" s="3"/>
      <c r="C718" s="3"/>
      <c r="D718" s="35"/>
      <c r="E718" s="35"/>
      <c r="F718" s="35"/>
      <c r="G718" s="35"/>
      <c r="H718" s="3"/>
      <c r="I718" s="2"/>
      <c r="J718" s="2"/>
      <c r="K718" s="2"/>
      <c r="L718" s="2"/>
      <c r="M718" s="2"/>
      <c r="N718" s="2"/>
      <c r="O718" s="2"/>
      <c r="P718" s="2"/>
      <c r="Q718" s="2"/>
      <c r="R718" s="2"/>
      <c r="S718" s="2"/>
      <c r="T718" s="2"/>
      <c r="U718" s="2"/>
      <c r="V718" s="2"/>
      <c r="W718" s="2"/>
      <c r="X718" s="2"/>
    </row>
    <row r="719" spans="1:24" ht="13.5" customHeight="1">
      <c r="A719" s="2"/>
      <c r="B719" s="3"/>
      <c r="C719" s="3"/>
      <c r="D719" s="35"/>
      <c r="E719" s="35"/>
      <c r="F719" s="35"/>
      <c r="G719" s="35"/>
      <c r="H719" s="3"/>
      <c r="I719" s="2"/>
      <c r="J719" s="2"/>
      <c r="K719" s="2"/>
      <c r="L719" s="2"/>
      <c r="M719" s="2"/>
      <c r="N719" s="2"/>
      <c r="O719" s="2"/>
      <c r="P719" s="2"/>
      <c r="Q719" s="2"/>
      <c r="R719" s="2"/>
      <c r="S719" s="2"/>
      <c r="T719" s="2"/>
      <c r="U719" s="2"/>
      <c r="V719" s="2"/>
      <c r="W719" s="2"/>
      <c r="X719" s="2"/>
    </row>
    <row r="720" spans="1:24" ht="13.5" customHeight="1">
      <c r="A720" s="2"/>
      <c r="B720" s="3"/>
      <c r="C720" s="3"/>
      <c r="D720" s="35"/>
      <c r="E720" s="35"/>
      <c r="F720" s="35"/>
      <c r="G720" s="35"/>
      <c r="H720" s="3"/>
      <c r="I720" s="2"/>
      <c r="J720" s="2"/>
      <c r="K720" s="2"/>
      <c r="L720" s="2"/>
      <c r="M720" s="2"/>
      <c r="N720" s="2"/>
      <c r="O720" s="2"/>
      <c r="P720" s="2"/>
      <c r="Q720" s="2"/>
      <c r="R720" s="2"/>
      <c r="S720" s="2"/>
      <c r="T720" s="2"/>
      <c r="U720" s="2"/>
      <c r="V720" s="2"/>
      <c r="W720" s="2"/>
      <c r="X720" s="2"/>
    </row>
    <row r="721" spans="1:24" ht="13.5" customHeight="1">
      <c r="A721" s="2"/>
      <c r="B721" s="3"/>
      <c r="C721" s="3"/>
      <c r="D721" s="35"/>
      <c r="E721" s="35"/>
      <c r="F721" s="35"/>
      <c r="G721" s="35"/>
      <c r="H721" s="3"/>
      <c r="I721" s="2"/>
      <c r="J721" s="2"/>
      <c r="K721" s="2"/>
      <c r="L721" s="2"/>
      <c r="M721" s="2"/>
      <c r="N721" s="2"/>
      <c r="O721" s="2"/>
      <c r="P721" s="2"/>
      <c r="Q721" s="2"/>
      <c r="R721" s="2"/>
      <c r="S721" s="2"/>
      <c r="T721" s="2"/>
      <c r="U721" s="2"/>
      <c r="V721" s="2"/>
      <c r="W721" s="2"/>
      <c r="X721" s="2"/>
    </row>
    <row r="722" spans="1:24" ht="13.5" customHeight="1">
      <c r="A722" s="2"/>
      <c r="B722" s="3"/>
      <c r="C722" s="3"/>
      <c r="D722" s="35"/>
      <c r="E722" s="35"/>
      <c r="F722" s="35"/>
      <c r="G722" s="35"/>
      <c r="H722" s="3"/>
      <c r="I722" s="2"/>
      <c r="J722" s="2"/>
      <c r="K722" s="2"/>
      <c r="L722" s="2"/>
      <c r="M722" s="2"/>
      <c r="N722" s="2"/>
      <c r="O722" s="2"/>
      <c r="P722" s="2"/>
      <c r="Q722" s="2"/>
      <c r="R722" s="2"/>
      <c r="S722" s="2"/>
      <c r="T722" s="2"/>
      <c r="U722" s="2"/>
      <c r="V722" s="2"/>
      <c r="W722" s="2"/>
      <c r="X722" s="2"/>
    </row>
    <row r="723" spans="1:24" ht="13.5" customHeight="1">
      <c r="A723" s="2"/>
      <c r="B723" s="3"/>
      <c r="C723" s="3"/>
      <c r="D723" s="35"/>
      <c r="E723" s="35"/>
      <c r="F723" s="35"/>
      <c r="G723" s="35"/>
      <c r="H723" s="3"/>
      <c r="I723" s="2"/>
      <c r="J723" s="2"/>
      <c r="K723" s="2"/>
      <c r="L723" s="2"/>
      <c r="M723" s="2"/>
      <c r="N723" s="2"/>
      <c r="O723" s="2"/>
      <c r="P723" s="2"/>
      <c r="Q723" s="2"/>
      <c r="R723" s="2"/>
      <c r="S723" s="2"/>
      <c r="T723" s="2"/>
      <c r="U723" s="2"/>
      <c r="V723" s="2"/>
      <c r="W723" s="2"/>
      <c r="X723" s="2"/>
    </row>
    <row r="724" spans="1:24" ht="13.5" customHeight="1">
      <c r="A724" s="2"/>
      <c r="B724" s="3"/>
      <c r="C724" s="3"/>
      <c r="D724" s="35"/>
      <c r="E724" s="35"/>
      <c r="F724" s="35"/>
      <c r="G724" s="35"/>
      <c r="H724" s="3"/>
      <c r="I724" s="2"/>
      <c r="J724" s="2"/>
      <c r="K724" s="2"/>
      <c r="L724" s="2"/>
      <c r="M724" s="2"/>
      <c r="N724" s="2"/>
      <c r="O724" s="2"/>
      <c r="P724" s="2"/>
      <c r="Q724" s="2"/>
      <c r="R724" s="2"/>
      <c r="S724" s="2"/>
      <c r="T724" s="2"/>
      <c r="U724" s="2"/>
      <c r="V724" s="2"/>
      <c r="W724" s="2"/>
      <c r="X724" s="2"/>
    </row>
    <row r="725" spans="1:24" ht="13.5" customHeight="1">
      <c r="A725" s="2"/>
      <c r="B725" s="3"/>
      <c r="C725" s="3"/>
      <c r="D725" s="35"/>
      <c r="E725" s="35"/>
      <c r="F725" s="35"/>
      <c r="G725" s="35"/>
      <c r="H725" s="3"/>
      <c r="I725" s="2"/>
      <c r="J725" s="2"/>
      <c r="K725" s="2"/>
      <c r="L725" s="2"/>
      <c r="M725" s="2"/>
      <c r="N725" s="2"/>
      <c r="O725" s="2"/>
      <c r="P725" s="2"/>
      <c r="Q725" s="2"/>
      <c r="R725" s="2"/>
      <c r="S725" s="2"/>
      <c r="T725" s="2"/>
      <c r="U725" s="2"/>
      <c r="V725" s="2"/>
      <c r="W725" s="2"/>
      <c r="X725" s="2"/>
    </row>
    <row r="726" spans="1:24" ht="13.5" customHeight="1">
      <c r="A726" s="2"/>
      <c r="B726" s="3"/>
      <c r="C726" s="3"/>
      <c r="D726" s="35"/>
      <c r="E726" s="35"/>
      <c r="F726" s="35"/>
      <c r="G726" s="35"/>
      <c r="H726" s="3"/>
      <c r="I726" s="2"/>
      <c r="J726" s="2"/>
      <c r="K726" s="2"/>
      <c r="L726" s="2"/>
      <c r="M726" s="2"/>
      <c r="N726" s="2"/>
      <c r="O726" s="2"/>
      <c r="P726" s="2"/>
      <c r="Q726" s="2"/>
      <c r="R726" s="2"/>
      <c r="S726" s="2"/>
      <c r="T726" s="2"/>
      <c r="U726" s="2"/>
      <c r="V726" s="2"/>
      <c r="W726" s="2"/>
      <c r="X726" s="2"/>
    </row>
    <row r="727" spans="1:24" ht="13.5" customHeight="1">
      <c r="A727" s="2"/>
      <c r="B727" s="3"/>
      <c r="C727" s="3"/>
      <c r="D727" s="35"/>
      <c r="E727" s="35"/>
      <c r="F727" s="35"/>
      <c r="G727" s="35"/>
      <c r="H727" s="3"/>
      <c r="I727" s="2"/>
      <c r="J727" s="2"/>
      <c r="K727" s="2"/>
      <c r="L727" s="2"/>
      <c r="M727" s="2"/>
      <c r="N727" s="2"/>
      <c r="O727" s="2"/>
      <c r="P727" s="2"/>
      <c r="Q727" s="2"/>
      <c r="R727" s="2"/>
      <c r="S727" s="2"/>
      <c r="T727" s="2"/>
      <c r="U727" s="2"/>
      <c r="V727" s="2"/>
      <c r="W727" s="2"/>
      <c r="X727" s="2"/>
    </row>
    <row r="728" spans="1:24" ht="13.5" customHeight="1">
      <c r="A728" s="2"/>
      <c r="B728" s="3"/>
      <c r="C728" s="3"/>
      <c r="D728" s="35"/>
      <c r="E728" s="35"/>
      <c r="F728" s="35"/>
      <c r="G728" s="35"/>
      <c r="H728" s="3"/>
      <c r="I728" s="2"/>
      <c r="J728" s="2"/>
      <c r="K728" s="2"/>
      <c r="L728" s="2"/>
      <c r="M728" s="2"/>
      <c r="N728" s="2"/>
      <c r="O728" s="2"/>
      <c r="P728" s="2"/>
      <c r="Q728" s="2"/>
      <c r="R728" s="2"/>
      <c r="S728" s="2"/>
      <c r="T728" s="2"/>
      <c r="U728" s="2"/>
      <c r="V728" s="2"/>
      <c r="W728" s="2"/>
      <c r="X728" s="2"/>
    </row>
    <row r="729" spans="1:24" ht="13.5" customHeight="1">
      <c r="A729" s="2"/>
      <c r="B729" s="3"/>
      <c r="C729" s="3"/>
      <c r="D729" s="35"/>
      <c r="E729" s="35"/>
      <c r="F729" s="35"/>
      <c r="G729" s="35"/>
      <c r="H729" s="3"/>
      <c r="I729" s="2"/>
      <c r="J729" s="2"/>
      <c r="K729" s="2"/>
      <c r="L729" s="2"/>
      <c r="M729" s="2"/>
      <c r="N729" s="2"/>
      <c r="O729" s="2"/>
      <c r="P729" s="2"/>
      <c r="Q729" s="2"/>
      <c r="R729" s="2"/>
      <c r="S729" s="2"/>
      <c r="T729" s="2"/>
      <c r="U729" s="2"/>
      <c r="V729" s="2"/>
      <c r="W729" s="2"/>
      <c r="X729" s="2"/>
    </row>
    <row r="730" spans="1:24" ht="13.5" customHeight="1">
      <c r="A730" s="2"/>
      <c r="B730" s="3"/>
      <c r="C730" s="3"/>
      <c r="D730" s="35"/>
      <c r="E730" s="35"/>
      <c r="F730" s="35"/>
      <c r="G730" s="35"/>
      <c r="H730" s="3"/>
      <c r="I730" s="2"/>
      <c r="J730" s="2"/>
      <c r="K730" s="2"/>
      <c r="L730" s="2"/>
      <c r="M730" s="2"/>
      <c r="N730" s="2"/>
      <c r="O730" s="2"/>
      <c r="P730" s="2"/>
      <c r="Q730" s="2"/>
      <c r="R730" s="2"/>
      <c r="S730" s="2"/>
      <c r="T730" s="2"/>
      <c r="U730" s="2"/>
      <c r="V730" s="2"/>
      <c r="W730" s="2"/>
      <c r="X730" s="2"/>
    </row>
    <row r="731" spans="1:24" ht="13.5" customHeight="1">
      <c r="A731" s="2"/>
      <c r="B731" s="3"/>
      <c r="C731" s="3"/>
      <c r="D731" s="35"/>
      <c r="E731" s="35"/>
      <c r="F731" s="35"/>
      <c r="G731" s="35"/>
      <c r="H731" s="3"/>
      <c r="I731" s="2"/>
      <c r="J731" s="2"/>
      <c r="K731" s="2"/>
      <c r="L731" s="2"/>
      <c r="M731" s="2"/>
      <c r="N731" s="2"/>
      <c r="O731" s="2"/>
      <c r="P731" s="2"/>
      <c r="Q731" s="2"/>
      <c r="R731" s="2"/>
      <c r="S731" s="2"/>
      <c r="T731" s="2"/>
      <c r="U731" s="2"/>
      <c r="V731" s="2"/>
      <c r="W731" s="2"/>
      <c r="X731" s="2"/>
    </row>
    <row r="732" spans="1:24" ht="13.5" customHeight="1">
      <c r="A732" s="2"/>
      <c r="B732" s="3"/>
      <c r="C732" s="3"/>
      <c r="D732" s="35"/>
      <c r="E732" s="35"/>
      <c r="F732" s="35"/>
      <c r="G732" s="35"/>
      <c r="H732" s="3"/>
      <c r="I732" s="2"/>
      <c r="J732" s="2"/>
      <c r="K732" s="2"/>
      <c r="L732" s="2"/>
      <c r="M732" s="2"/>
      <c r="N732" s="2"/>
      <c r="O732" s="2"/>
      <c r="P732" s="2"/>
      <c r="Q732" s="2"/>
      <c r="R732" s="2"/>
      <c r="S732" s="2"/>
      <c r="T732" s="2"/>
      <c r="U732" s="2"/>
      <c r="V732" s="2"/>
      <c r="W732" s="2"/>
      <c r="X732" s="2"/>
    </row>
    <row r="733" spans="1:24" ht="13.5" customHeight="1">
      <c r="A733" s="2"/>
      <c r="B733" s="3"/>
      <c r="C733" s="3"/>
      <c r="D733" s="35"/>
      <c r="E733" s="35"/>
      <c r="F733" s="35"/>
      <c r="G733" s="35"/>
      <c r="H733" s="3"/>
      <c r="I733" s="2"/>
      <c r="J733" s="2"/>
      <c r="K733" s="2"/>
      <c r="L733" s="2"/>
      <c r="M733" s="2"/>
      <c r="N733" s="2"/>
      <c r="O733" s="2"/>
      <c r="P733" s="2"/>
      <c r="Q733" s="2"/>
      <c r="R733" s="2"/>
      <c r="S733" s="2"/>
      <c r="T733" s="2"/>
      <c r="U733" s="2"/>
      <c r="V733" s="2"/>
      <c r="W733" s="2"/>
      <c r="X733" s="2"/>
    </row>
    <row r="734" spans="1:24" ht="13.5" customHeight="1">
      <c r="A734" s="2"/>
      <c r="B734" s="3"/>
      <c r="C734" s="3"/>
      <c r="D734" s="35"/>
      <c r="E734" s="35"/>
      <c r="F734" s="35"/>
      <c r="G734" s="35"/>
      <c r="H734" s="3"/>
      <c r="I734" s="2"/>
      <c r="J734" s="2"/>
      <c r="K734" s="2"/>
      <c r="L734" s="2"/>
      <c r="M734" s="2"/>
      <c r="N734" s="2"/>
      <c r="O734" s="2"/>
      <c r="P734" s="2"/>
      <c r="Q734" s="2"/>
      <c r="R734" s="2"/>
      <c r="S734" s="2"/>
      <c r="T734" s="2"/>
      <c r="U734" s="2"/>
      <c r="V734" s="2"/>
      <c r="W734" s="2"/>
      <c r="X734" s="2"/>
    </row>
    <row r="735" spans="1:24" ht="13.5" customHeight="1">
      <c r="A735" s="2"/>
      <c r="B735" s="3"/>
      <c r="C735" s="3"/>
      <c r="D735" s="35"/>
      <c r="E735" s="35"/>
      <c r="F735" s="35"/>
      <c r="G735" s="35"/>
      <c r="H735" s="3"/>
      <c r="I735" s="2"/>
      <c r="J735" s="2"/>
      <c r="K735" s="2"/>
      <c r="L735" s="2"/>
      <c r="M735" s="2"/>
      <c r="N735" s="2"/>
      <c r="O735" s="2"/>
      <c r="P735" s="2"/>
      <c r="Q735" s="2"/>
      <c r="R735" s="2"/>
      <c r="S735" s="2"/>
      <c r="T735" s="2"/>
      <c r="U735" s="2"/>
      <c r="V735" s="2"/>
      <c r="W735" s="2"/>
      <c r="X735" s="2"/>
    </row>
    <row r="736" spans="1:24" ht="13.5" customHeight="1">
      <c r="A736" s="2"/>
      <c r="B736" s="3"/>
      <c r="C736" s="3"/>
      <c r="D736" s="35"/>
      <c r="E736" s="35"/>
      <c r="F736" s="35"/>
      <c r="G736" s="35"/>
      <c r="H736" s="3"/>
      <c r="I736" s="2"/>
      <c r="J736" s="2"/>
      <c r="K736" s="2"/>
      <c r="L736" s="2"/>
      <c r="M736" s="2"/>
      <c r="N736" s="2"/>
      <c r="O736" s="2"/>
      <c r="P736" s="2"/>
      <c r="Q736" s="2"/>
      <c r="R736" s="2"/>
      <c r="S736" s="2"/>
      <c r="T736" s="2"/>
      <c r="U736" s="2"/>
      <c r="V736" s="2"/>
      <c r="W736" s="2"/>
      <c r="X736" s="2"/>
    </row>
    <row r="737" spans="1:24" ht="13.5" customHeight="1">
      <c r="A737" s="2"/>
      <c r="B737" s="3"/>
      <c r="C737" s="3"/>
      <c r="D737" s="35"/>
      <c r="E737" s="35"/>
      <c r="F737" s="35"/>
      <c r="G737" s="35"/>
      <c r="H737" s="3"/>
      <c r="I737" s="2"/>
      <c r="J737" s="2"/>
      <c r="K737" s="2"/>
      <c r="L737" s="2"/>
      <c r="M737" s="2"/>
      <c r="N737" s="2"/>
      <c r="O737" s="2"/>
      <c r="P737" s="2"/>
      <c r="Q737" s="2"/>
      <c r="R737" s="2"/>
      <c r="S737" s="2"/>
      <c r="T737" s="2"/>
      <c r="U737" s="2"/>
      <c r="V737" s="2"/>
      <c r="W737" s="2"/>
      <c r="X737" s="2"/>
    </row>
    <row r="738" spans="1:24" ht="13.5" customHeight="1">
      <c r="A738" s="2"/>
      <c r="B738" s="3"/>
      <c r="C738" s="3"/>
      <c r="D738" s="35"/>
      <c r="E738" s="35"/>
      <c r="F738" s="35"/>
      <c r="G738" s="35"/>
      <c r="H738" s="3"/>
      <c r="I738" s="2"/>
      <c r="J738" s="2"/>
      <c r="K738" s="2"/>
      <c r="L738" s="2"/>
      <c r="M738" s="2"/>
      <c r="N738" s="2"/>
      <c r="O738" s="2"/>
      <c r="P738" s="2"/>
      <c r="Q738" s="2"/>
      <c r="R738" s="2"/>
      <c r="S738" s="2"/>
      <c r="T738" s="2"/>
      <c r="U738" s="2"/>
      <c r="V738" s="2"/>
      <c r="W738" s="2"/>
      <c r="X738" s="2"/>
    </row>
    <row r="739" spans="1:24" ht="13.5" customHeight="1">
      <c r="A739" s="2"/>
      <c r="B739" s="3"/>
      <c r="C739" s="3"/>
      <c r="D739" s="35"/>
      <c r="E739" s="35"/>
      <c r="F739" s="35"/>
      <c r="G739" s="35"/>
      <c r="H739" s="3"/>
      <c r="I739" s="2"/>
      <c r="J739" s="2"/>
      <c r="K739" s="2"/>
      <c r="L739" s="2"/>
      <c r="M739" s="2"/>
      <c r="N739" s="2"/>
      <c r="O739" s="2"/>
      <c r="P739" s="2"/>
      <c r="Q739" s="2"/>
      <c r="R739" s="2"/>
      <c r="S739" s="2"/>
      <c r="T739" s="2"/>
      <c r="U739" s="2"/>
      <c r="V739" s="2"/>
      <c r="W739" s="2"/>
      <c r="X739" s="2"/>
    </row>
    <row r="740" spans="1:24" ht="13.5" customHeight="1">
      <c r="A740" s="2"/>
      <c r="B740" s="3"/>
      <c r="C740" s="3"/>
      <c r="D740" s="35"/>
      <c r="E740" s="35"/>
      <c r="F740" s="35"/>
      <c r="G740" s="35"/>
      <c r="H740" s="3"/>
      <c r="I740" s="2"/>
      <c r="J740" s="2"/>
      <c r="K740" s="2"/>
      <c r="L740" s="2"/>
      <c r="M740" s="2"/>
      <c r="N740" s="2"/>
      <c r="O740" s="2"/>
      <c r="P740" s="2"/>
      <c r="Q740" s="2"/>
      <c r="R740" s="2"/>
      <c r="S740" s="2"/>
      <c r="T740" s="2"/>
      <c r="U740" s="2"/>
      <c r="V740" s="2"/>
      <c r="W740" s="2"/>
      <c r="X740" s="2"/>
    </row>
    <row r="741" spans="1:24" ht="13.5" customHeight="1">
      <c r="A741" s="2"/>
      <c r="B741" s="3"/>
      <c r="C741" s="3"/>
      <c r="D741" s="35"/>
      <c r="E741" s="35"/>
      <c r="F741" s="35"/>
      <c r="G741" s="35"/>
      <c r="H741" s="3"/>
      <c r="I741" s="2"/>
      <c r="J741" s="2"/>
      <c r="K741" s="2"/>
      <c r="L741" s="2"/>
      <c r="M741" s="2"/>
      <c r="N741" s="2"/>
      <c r="O741" s="2"/>
      <c r="P741" s="2"/>
      <c r="Q741" s="2"/>
      <c r="R741" s="2"/>
      <c r="S741" s="2"/>
      <c r="T741" s="2"/>
      <c r="U741" s="2"/>
      <c r="V741" s="2"/>
      <c r="W741" s="2"/>
      <c r="X741" s="2"/>
    </row>
    <row r="742" spans="1:24" ht="13.5" customHeight="1">
      <c r="A742" s="2"/>
      <c r="B742" s="3"/>
      <c r="C742" s="3"/>
      <c r="D742" s="35"/>
      <c r="E742" s="35"/>
      <c r="F742" s="35"/>
      <c r="G742" s="35"/>
      <c r="H742" s="3"/>
      <c r="I742" s="2"/>
      <c r="J742" s="2"/>
      <c r="K742" s="2"/>
      <c r="L742" s="2"/>
      <c r="M742" s="2"/>
      <c r="N742" s="2"/>
      <c r="O742" s="2"/>
      <c r="P742" s="2"/>
      <c r="Q742" s="2"/>
      <c r="R742" s="2"/>
      <c r="S742" s="2"/>
      <c r="T742" s="2"/>
      <c r="U742" s="2"/>
      <c r="V742" s="2"/>
      <c r="W742" s="2"/>
      <c r="X742" s="2"/>
    </row>
    <row r="743" spans="1:24" ht="13.5" customHeight="1">
      <c r="A743" s="2"/>
      <c r="B743" s="3"/>
      <c r="C743" s="3"/>
      <c r="D743" s="35"/>
      <c r="E743" s="35"/>
      <c r="F743" s="35"/>
      <c r="G743" s="35"/>
      <c r="H743" s="3"/>
      <c r="I743" s="2"/>
      <c r="J743" s="2"/>
      <c r="K743" s="2"/>
      <c r="L743" s="2"/>
      <c r="M743" s="2"/>
      <c r="N743" s="2"/>
      <c r="O743" s="2"/>
      <c r="P743" s="2"/>
      <c r="Q743" s="2"/>
      <c r="R743" s="2"/>
      <c r="S743" s="2"/>
      <c r="T743" s="2"/>
      <c r="U743" s="2"/>
      <c r="V743" s="2"/>
      <c r="W743" s="2"/>
      <c r="X743" s="2"/>
    </row>
    <row r="744" spans="1:24" ht="13.5" customHeight="1">
      <c r="A744" s="2"/>
      <c r="B744" s="3"/>
      <c r="C744" s="3"/>
      <c r="D744" s="35"/>
      <c r="E744" s="35"/>
      <c r="F744" s="35"/>
      <c r="G744" s="35"/>
      <c r="H744" s="3"/>
      <c r="I744" s="2"/>
      <c r="J744" s="2"/>
      <c r="K744" s="2"/>
      <c r="L744" s="2"/>
      <c r="M744" s="2"/>
      <c r="N744" s="2"/>
      <c r="O744" s="2"/>
      <c r="P744" s="2"/>
      <c r="Q744" s="2"/>
      <c r="R744" s="2"/>
      <c r="S744" s="2"/>
      <c r="T744" s="2"/>
      <c r="U744" s="2"/>
      <c r="V744" s="2"/>
      <c r="W744" s="2"/>
      <c r="X744" s="2"/>
    </row>
    <row r="745" spans="1:24" ht="13.5" customHeight="1">
      <c r="A745" s="2"/>
      <c r="B745" s="3"/>
      <c r="C745" s="3"/>
      <c r="D745" s="35"/>
      <c r="E745" s="35"/>
      <c r="F745" s="35"/>
      <c r="G745" s="35"/>
      <c r="H745" s="3"/>
      <c r="I745" s="2"/>
      <c r="J745" s="2"/>
      <c r="K745" s="2"/>
      <c r="L745" s="2"/>
      <c r="M745" s="2"/>
      <c r="N745" s="2"/>
      <c r="O745" s="2"/>
      <c r="P745" s="2"/>
      <c r="Q745" s="2"/>
      <c r="R745" s="2"/>
      <c r="S745" s="2"/>
      <c r="T745" s="2"/>
      <c r="U745" s="2"/>
      <c r="V745" s="2"/>
      <c r="W745" s="2"/>
      <c r="X745" s="2"/>
    </row>
    <row r="746" spans="1:24" ht="13.5" customHeight="1">
      <c r="A746" s="2"/>
      <c r="B746" s="3"/>
      <c r="C746" s="3"/>
      <c r="D746" s="35"/>
      <c r="E746" s="35"/>
      <c r="F746" s="35"/>
      <c r="G746" s="35"/>
      <c r="H746" s="3"/>
      <c r="I746" s="2"/>
      <c r="J746" s="2"/>
      <c r="K746" s="2"/>
      <c r="L746" s="2"/>
      <c r="M746" s="2"/>
      <c r="N746" s="2"/>
      <c r="O746" s="2"/>
      <c r="P746" s="2"/>
      <c r="Q746" s="2"/>
      <c r="R746" s="2"/>
      <c r="S746" s="2"/>
      <c r="T746" s="2"/>
      <c r="U746" s="2"/>
      <c r="V746" s="2"/>
      <c r="W746" s="2"/>
      <c r="X746" s="2"/>
    </row>
    <row r="747" spans="1:24" ht="13.5" customHeight="1">
      <c r="A747" s="2"/>
      <c r="B747" s="3"/>
      <c r="C747" s="3"/>
      <c r="D747" s="35"/>
      <c r="E747" s="35"/>
      <c r="F747" s="35"/>
      <c r="G747" s="35"/>
      <c r="H747" s="3"/>
      <c r="I747" s="2"/>
      <c r="J747" s="2"/>
      <c r="K747" s="2"/>
      <c r="L747" s="2"/>
      <c r="M747" s="2"/>
      <c r="N747" s="2"/>
      <c r="O747" s="2"/>
      <c r="P747" s="2"/>
      <c r="Q747" s="2"/>
      <c r="R747" s="2"/>
      <c r="S747" s="2"/>
      <c r="T747" s="2"/>
      <c r="U747" s="2"/>
      <c r="V747" s="2"/>
      <c r="W747" s="2"/>
      <c r="X747" s="2"/>
    </row>
    <row r="748" spans="1:24" ht="13.5" customHeight="1">
      <c r="A748" s="2"/>
      <c r="B748" s="3"/>
      <c r="C748" s="3"/>
      <c r="D748" s="35"/>
      <c r="E748" s="35"/>
      <c r="F748" s="35"/>
      <c r="G748" s="35"/>
      <c r="H748" s="3"/>
      <c r="I748" s="2"/>
      <c r="J748" s="2"/>
      <c r="K748" s="2"/>
      <c r="L748" s="2"/>
      <c r="M748" s="2"/>
      <c r="N748" s="2"/>
      <c r="O748" s="2"/>
      <c r="P748" s="2"/>
      <c r="Q748" s="2"/>
      <c r="R748" s="2"/>
      <c r="S748" s="2"/>
      <c r="T748" s="2"/>
      <c r="U748" s="2"/>
      <c r="V748" s="2"/>
      <c r="W748" s="2"/>
      <c r="X748" s="2"/>
    </row>
    <row r="749" spans="1:24" ht="13.5" customHeight="1">
      <c r="A749" s="2"/>
      <c r="B749" s="3"/>
      <c r="C749" s="3"/>
      <c r="D749" s="35"/>
      <c r="E749" s="35"/>
      <c r="F749" s="35"/>
      <c r="G749" s="35"/>
      <c r="H749" s="3"/>
      <c r="I749" s="2"/>
      <c r="J749" s="2"/>
      <c r="K749" s="2"/>
      <c r="L749" s="2"/>
      <c r="M749" s="2"/>
      <c r="N749" s="2"/>
      <c r="O749" s="2"/>
      <c r="P749" s="2"/>
      <c r="Q749" s="2"/>
      <c r="R749" s="2"/>
      <c r="S749" s="2"/>
      <c r="T749" s="2"/>
      <c r="U749" s="2"/>
      <c r="V749" s="2"/>
      <c r="W749" s="2"/>
      <c r="X749" s="2"/>
    </row>
    <row r="750" spans="1:24" ht="13.5" customHeight="1">
      <c r="A750" s="2"/>
      <c r="B750" s="3"/>
      <c r="C750" s="3"/>
      <c r="D750" s="35"/>
      <c r="E750" s="35"/>
      <c r="F750" s="35"/>
      <c r="G750" s="35"/>
      <c r="H750" s="3"/>
      <c r="I750" s="2"/>
      <c r="J750" s="2"/>
      <c r="K750" s="2"/>
      <c r="L750" s="2"/>
      <c r="M750" s="2"/>
      <c r="N750" s="2"/>
      <c r="O750" s="2"/>
      <c r="P750" s="2"/>
      <c r="Q750" s="2"/>
      <c r="R750" s="2"/>
      <c r="S750" s="2"/>
      <c r="T750" s="2"/>
      <c r="U750" s="2"/>
      <c r="V750" s="2"/>
      <c r="W750" s="2"/>
      <c r="X750" s="2"/>
    </row>
    <row r="751" spans="1:24" ht="13.5" customHeight="1">
      <c r="A751" s="2"/>
      <c r="B751" s="3"/>
      <c r="C751" s="3"/>
      <c r="D751" s="35"/>
      <c r="E751" s="35"/>
      <c r="F751" s="35"/>
      <c r="G751" s="35"/>
      <c r="H751" s="3"/>
      <c r="I751" s="2"/>
      <c r="J751" s="2"/>
      <c r="K751" s="2"/>
      <c r="L751" s="2"/>
      <c r="M751" s="2"/>
      <c r="N751" s="2"/>
      <c r="O751" s="2"/>
      <c r="P751" s="2"/>
      <c r="Q751" s="2"/>
      <c r="R751" s="2"/>
      <c r="S751" s="2"/>
      <c r="T751" s="2"/>
      <c r="U751" s="2"/>
      <c r="V751" s="2"/>
      <c r="W751" s="2"/>
      <c r="X751" s="2"/>
    </row>
    <row r="752" spans="1:24" ht="13.5" customHeight="1">
      <c r="A752" s="2"/>
      <c r="B752" s="3"/>
      <c r="C752" s="3"/>
      <c r="D752" s="35"/>
      <c r="E752" s="35"/>
      <c r="F752" s="35"/>
      <c r="G752" s="35"/>
      <c r="H752" s="3"/>
      <c r="I752" s="2"/>
      <c r="J752" s="2"/>
      <c r="K752" s="2"/>
      <c r="L752" s="2"/>
      <c r="M752" s="2"/>
      <c r="N752" s="2"/>
      <c r="O752" s="2"/>
      <c r="P752" s="2"/>
      <c r="Q752" s="2"/>
      <c r="R752" s="2"/>
      <c r="S752" s="2"/>
      <c r="T752" s="2"/>
      <c r="U752" s="2"/>
      <c r="V752" s="2"/>
      <c r="W752" s="2"/>
      <c r="X752" s="2"/>
    </row>
    <row r="753" spans="1:24" ht="13.5" customHeight="1">
      <c r="A753" s="2"/>
      <c r="B753" s="3"/>
      <c r="C753" s="3"/>
      <c r="D753" s="35"/>
      <c r="E753" s="35"/>
      <c r="F753" s="35"/>
      <c r="G753" s="35"/>
      <c r="H753" s="3"/>
      <c r="I753" s="2"/>
      <c r="J753" s="2"/>
      <c r="K753" s="2"/>
      <c r="L753" s="2"/>
      <c r="M753" s="2"/>
      <c r="N753" s="2"/>
      <c r="O753" s="2"/>
      <c r="P753" s="2"/>
      <c r="Q753" s="2"/>
      <c r="R753" s="2"/>
      <c r="S753" s="2"/>
      <c r="T753" s="2"/>
      <c r="U753" s="2"/>
      <c r="V753" s="2"/>
      <c r="W753" s="2"/>
      <c r="X753" s="2"/>
    </row>
    <row r="754" spans="1:24" ht="13.5" customHeight="1">
      <c r="A754" s="2"/>
      <c r="B754" s="3"/>
      <c r="C754" s="3"/>
      <c r="D754" s="35"/>
      <c r="E754" s="35"/>
      <c r="F754" s="35"/>
      <c r="G754" s="35"/>
      <c r="H754" s="3"/>
      <c r="I754" s="2"/>
      <c r="J754" s="2"/>
      <c r="K754" s="2"/>
      <c r="L754" s="2"/>
      <c r="M754" s="2"/>
      <c r="N754" s="2"/>
      <c r="O754" s="2"/>
      <c r="P754" s="2"/>
      <c r="Q754" s="2"/>
      <c r="R754" s="2"/>
      <c r="S754" s="2"/>
      <c r="T754" s="2"/>
      <c r="U754" s="2"/>
      <c r="V754" s="2"/>
      <c r="W754" s="2"/>
      <c r="X754" s="2"/>
    </row>
    <row r="755" spans="1:24" ht="13.5" customHeight="1">
      <c r="A755" s="2"/>
      <c r="B755" s="3"/>
      <c r="C755" s="3"/>
      <c r="D755" s="35"/>
      <c r="E755" s="35"/>
      <c r="F755" s="35"/>
      <c r="G755" s="35"/>
      <c r="H755" s="3"/>
      <c r="I755" s="2"/>
      <c r="J755" s="2"/>
      <c r="K755" s="2"/>
      <c r="L755" s="2"/>
      <c r="M755" s="2"/>
      <c r="N755" s="2"/>
      <c r="O755" s="2"/>
      <c r="P755" s="2"/>
      <c r="Q755" s="2"/>
      <c r="R755" s="2"/>
      <c r="S755" s="2"/>
      <c r="T755" s="2"/>
      <c r="U755" s="2"/>
      <c r="V755" s="2"/>
      <c r="W755" s="2"/>
      <c r="X755" s="2"/>
    </row>
    <row r="756" spans="1:24" ht="13.5" customHeight="1">
      <c r="A756" s="2"/>
      <c r="B756" s="3"/>
      <c r="C756" s="3"/>
      <c r="D756" s="35"/>
      <c r="E756" s="35"/>
      <c r="F756" s="35"/>
      <c r="G756" s="35"/>
      <c r="H756" s="3"/>
      <c r="I756" s="2"/>
      <c r="J756" s="2"/>
      <c r="K756" s="2"/>
      <c r="L756" s="2"/>
      <c r="M756" s="2"/>
      <c r="N756" s="2"/>
      <c r="O756" s="2"/>
      <c r="P756" s="2"/>
      <c r="Q756" s="2"/>
      <c r="R756" s="2"/>
      <c r="S756" s="2"/>
      <c r="T756" s="2"/>
      <c r="U756" s="2"/>
      <c r="V756" s="2"/>
      <c r="W756" s="2"/>
      <c r="X756" s="2"/>
    </row>
    <row r="757" spans="1:24" ht="13.5" customHeight="1">
      <c r="A757" s="2"/>
      <c r="B757" s="3"/>
      <c r="C757" s="3"/>
      <c r="D757" s="35"/>
      <c r="E757" s="35"/>
      <c r="F757" s="35"/>
      <c r="G757" s="35"/>
      <c r="H757" s="3"/>
      <c r="I757" s="2"/>
      <c r="J757" s="2"/>
      <c r="K757" s="2"/>
      <c r="L757" s="2"/>
      <c r="M757" s="2"/>
      <c r="N757" s="2"/>
      <c r="O757" s="2"/>
      <c r="P757" s="2"/>
      <c r="Q757" s="2"/>
      <c r="R757" s="2"/>
      <c r="S757" s="2"/>
      <c r="T757" s="2"/>
      <c r="U757" s="2"/>
      <c r="V757" s="2"/>
      <c r="W757" s="2"/>
      <c r="X757" s="2"/>
    </row>
    <row r="758" spans="1:24" ht="13.5" customHeight="1">
      <c r="A758" s="2"/>
      <c r="B758" s="3"/>
      <c r="C758" s="3"/>
      <c r="D758" s="35"/>
      <c r="E758" s="35"/>
      <c r="F758" s="35"/>
      <c r="G758" s="35"/>
      <c r="H758" s="3"/>
      <c r="I758" s="2"/>
      <c r="J758" s="2"/>
      <c r="K758" s="2"/>
      <c r="L758" s="2"/>
      <c r="M758" s="2"/>
      <c r="N758" s="2"/>
      <c r="O758" s="2"/>
      <c r="P758" s="2"/>
      <c r="Q758" s="2"/>
      <c r="R758" s="2"/>
      <c r="S758" s="2"/>
      <c r="T758" s="2"/>
      <c r="U758" s="2"/>
      <c r="V758" s="2"/>
      <c r="W758" s="2"/>
      <c r="X758" s="2"/>
    </row>
    <row r="759" spans="1:24" ht="13.5" customHeight="1">
      <c r="A759" s="2"/>
      <c r="B759" s="3"/>
      <c r="C759" s="3"/>
      <c r="D759" s="35"/>
      <c r="E759" s="35"/>
      <c r="F759" s="35"/>
      <c r="G759" s="35"/>
      <c r="H759" s="3"/>
      <c r="I759" s="2"/>
      <c r="J759" s="2"/>
      <c r="K759" s="2"/>
      <c r="L759" s="2"/>
      <c r="M759" s="2"/>
      <c r="N759" s="2"/>
      <c r="O759" s="2"/>
      <c r="P759" s="2"/>
      <c r="Q759" s="2"/>
      <c r="R759" s="2"/>
      <c r="S759" s="2"/>
      <c r="T759" s="2"/>
      <c r="U759" s="2"/>
      <c r="V759" s="2"/>
      <c r="W759" s="2"/>
      <c r="X759" s="2"/>
    </row>
    <row r="760" spans="1:24" ht="13.5" customHeight="1">
      <c r="A760" s="2"/>
      <c r="B760" s="3"/>
      <c r="C760" s="3"/>
      <c r="D760" s="35"/>
      <c r="E760" s="35"/>
      <c r="F760" s="35"/>
      <c r="G760" s="35"/>
      <c r="H760" s="3"/>
      <c r="I760" s="2"/>
      <c r="J760" s="2"/>
      <c r="K760" s="2"/>
      <c r="L760" s="2"/>
      <c r="M760" s="2"/>
      <c r="N760" s="2"/>
      <c r="O760" s="2"/>
      <c r="P760" s="2"/>
      <c r="Q760" s="2"/>
      <c r="R760" s="2"/>
      <c r="S760" s="2"/>
      <c r="T760" s="2"/>
      <c r="U760" s="2"/>
      <c r="V760" s="2"/>
      <c r="W760" s="2"/>
      <c r="X760" s="2"/>
    </row>
    <row r="761" spans="1:24" ht="13.5" customHeight="1">
      <c r="A761" s="2"/>
      <c r="B761" s="3"/>
      <c r="C761" s="3"/>
      <c r="D761" s="35"/>
      <c r="E761" s="35"/>
      <c r="F761" s="35"/>
      <c r="G761" s="35"/>
      <c r="H761" s="3"/>
      <c r="I761" s="2"/>
      <c r="J761" s="2"/>
      <c r="K761" s="2"/>
      <c r="L761" s="2"/>
      <c r="M761" s="2"/>
      <c r="N761" s="2"/>
      <c r="O761" s="2"/>
      <c r="P761" s="2"/>
      <c r="Q761" s="2"/>
      <c r="R761" s="2"/>
      <c r="S761" s="2"/>
      <c r="T761" s="2"/>
      <c r="U761" s="2"/>
      <c r="V761" s="2"/>
      <c r="W761" s="2"/>
      <c r="X761" s="2"/>
    </row>
    <row r="762" spans="1:24" ht="13.5" customHeight="1">
      <c r="A762" s="2"/>
      <c r="B762" s="3"/>
      <c r="C762" s="3"/>
      <c r="D762" s="35"/>
      <c r="E762" s="35"/>
      <c r="F762" s="35"/>
      <c r="G762" s="35"/>
      <c r="H762" s="3"/>
      <c r="I762" s="2"/>
      <c r="J762" s="2"/>
      <c r="K762" s="2"/>
      <c r="L762" s="2"/>
      <c r="M762" s="2"/>
      <c r="N762" s="2"/>
      <c r="O762" s="2"/>
      <c r="P762" s="2"/>
      <c r="Q762" s="2"/>
      <c r="R762" s="2"/>
      <c r="S762" s="2"/>
      <c r="T762" s="2"/>
      <c r="U762" s="2"/>
      <c r="V762" s="2"/>
      <c r="W762" s="2"/>
      <c r="X762" s="2"/>
    </row>
    <row r="763" spans="1:24" ht="13.5" customHeight="1">
      <c r="A763" s="2"/>
      <c r="B763" s="3"/>
      <c r="C763" s="3"/>
      <c r="D763" s="35"/>
      <c r="E763" s="35"/>
      <c r="F763" s="35"/>
      <c r="G763" s="35"/>
      <c r="H763" s="3"/>
      <c r="I763" s="2"/>
      <c r="J763" s="2"/>
      <c r="K763" s="2"/>
      <c r="L763" s="2"/>
      <c r="M763" s="2"/>
      <c r="N763" s="2"/>
      <c r="O763" s="2"/>
      <c r="P763" s="2"/>
      <c r="Q763" s="2"/>
      <c r="R763" s="2"/>
      <c r="S763" s="2"/>
      <c r="T763" s="2"/>
      <c r="U763" s="2"/>
      <c r="V763" s="2"/>
      <c r="W763" s="2"/>
      <c r="X763" s="2"/>
    </row>
    <row r="764" spans="1:24" ht="13.5" customHeight="1">
      <c r="A764" s="2"/>
      <c r="B764" s="3"/>
      <c r="C764" s="3"/>
      <c r="D764" s="35"/>
      <c r="E764" s="35"/>
      <c r="F764" s="35"/>
      <c r="G764" s="35"/>
      <c r="H764" s="3"/>
      <c r="I764" s="2"/>
      <c r="J764" s="2"/>
      <c r="K764" s="2"/>
      <c r="L764" s="2"/>
      <c r="M764" s="2"/>
      <c r="N764" s="2"/>
      <c r="O764" s="2"/>
      <c r="P764" s="2"/>
      <c r="Q764" s="2"/>
      <c r="R764" s="2"/>
      <c r="S764" s="2"/>
      <c r="T764" s="2"/>
      <c r="U764" s="2"/>
      <c r="V764" s="2"/>
      <c r="W764" s="2"/>
      <c r="X764" s="2"/>
    </row>
    <row r="765" spans="1:24" ht="13.5" customHeight="1">
      <c r="A765" s="2"/>
      <c r="B765" s="3"/>
      <c r="C765" s="3"/>
      <c r="D765" s="35"/>
      <c r="E765" s="35"/>
      <c r="F765" s="35"/>
      <c r="G765" s="35"/>
      <c r="H765" s="3"/>
      <c r="I765" s="2"/>
      <c r="J765" s="2"/>
      <c r="K765" s="2"/>
      <c r="L765" s="2"/>
      <c r="M765" s="2"/>
      <c r="N765" s="2"/>
      <c r="O765" s="2"/>
      <c r="P765" s="2"/>
      <c r="Q765" s="2"/>
      <c r="R765" s="2"/>
      <c r="S765" s="2"/>
      <c r="T765" s="2"/>
      <c r="U765" s="2"/>
      <c r="V765" s="2"/>
      <c r="W765" s="2"/>
      <c r="X765" s="2"/>
    </row>
    <row r="766" spans="1:24" ht="13.5" customHeight="1">
      <c r="A766" s="2"/>
      <c r="B766" s="3"/>
      <c r="C766" s="3"/>
      <c r="D766" s="35"/>
      <c r="E766" s="35"/>
      <c r="F766" s="35"/>
      <c r="G766" s="35"/>
      <c r="H766" s="3"/>
      <c r="I766" s="2"/>
      <c r="J766" s="2"/>
      <c r="K766" s="2"/>
      <c r="L766" s="2"/>
      <c r="M766" s="2"/>
      <c r="N766" s="2"/>
      <c r="O766" s="2"/>
      <c r="P766" s="2"/>
      <c r="Q766" s="2"/>
      <c r="R766" s="2"/>
      <c r="S766" s="2"/>
      <c r="T766" s="2"/>
      <c r="U766" s="2"/>
      <c r="V766" s="2"/>
      <c r="W766" s="2"/>
      <c r="X766" s="2"/>
    </row>
    <row r="767" spans="1:24" ht="13.5" customHeight="1">
      <c r="A767" s="2"/>
      <c r="B767" s="3"/>
      <c r="C767" s="3"/>
      <c r="D767" s="35"/>
      <c r="E767" s="35"/>
      <c r="F767" s="35"/>
      <c r="G767" s="35"/>
      <c r="H767" s="3"/>
      <c r="I767" s="2"/>
      <c r="J767" s="2"/>
      <c r="K767" s="2"/>
      <c r="L767" s="2"/>
      <c r="M767" s="2"/>
      <c r="N767" s="2"/>
      <c r="O767" s="2"/>
      <c r="P767" s="2"/>
      <c r="Q767" s="2"/>
      <c r="R767" s="2"/>
      <c r="S767" s="2"/>
      <c r="T767" s="2"/>
      <c r="U767" s="2"/>
      <c r="V767" s="2"/>
      <c r="W767" s="2"/>
      <c r="X767" s="2"/>
    </row>
    <row r="768" spans="1:24" ht="13.5" customHeight="1">
      <c r="A768" s="2"/>
      <c r="B768" s="3"/>
      <c r="C768" s="3"/>
      <c r="D768" s="35"/>
      <c r="E768" s="35"/>
      <c r="F768" s="35"/>
      <c r="G768" s="35"/>
      <c r="H768" s="3"/>
      <c r="I768" s="2"/>
      <c r="J768" s="2"/>
      <c r="K768" s="2"/>
      <c r="L768" s="2"/>
      <c r="M768" s="2"/>
      <c r="N768" s="2"/>
      <c r="O768" s="2"/>
      <c r="P768" s="2"/>
      <c r="Q768" s="2"/>
      <c r="R768" s="2"/>
      <c r="S768" s="2"/>
      <c r="T768" s="2"/>
      <c r="U768" s="2"/>
      <c r="V768" s="2"/>
      <c r="W768" s="2"/>
      <c r="X768" s="2"/>
    </row>
    <row r="769" spans="1:24" ht="13.5" customHeight="1">
      <c r="A769" s="2"/>
      <c r="B769" s="3"/>
      <c r="C769" s="3"/>
      <c r="D769" s="35"/>
      <c r="E769" s="35"/>
      <c r="F769" s="35"/>
      <c r="G769" s="35"/>
      <c r="H769" s="3"/>
      <c r="I769" s="2"/>
      <c r="J769" s="2"/>
      <c r="K769" s="2"/>
      <c r="L769" s="2"/>
      <c r="M769" s="2"/>
      <c r="N769" s="2"/>
      <c r="O769" s="2"/>
      <c r="P769" s="2"/>
      <c r="Q769" s="2"/>
      <c r="R769" s="2"/>
      <c r="S769" s="2"/>
      <c r="T769" s="2"/>
      <c r="U769" s="2"/>
      <c r="V769" s="2"/>
      <c r="W769" s="2"/>
      <c r="X769" s="2"/>
    </row>
    <row r="770" spans="1:24" ht="13.5" customHeight="1">
      <c r="A770" s="2"/>
      <c r="B770" s="3"/>
      <c r="C770" s="3"/>
      <c r="D770" s="35"/>
      <c r="E770" s="35"/>
      <c r="F770" s="35"/>
      <c r="G770" s="35"/>
      <c r="H770" s="3"/>
      <c r="I770" s="2"/>
      <c r="J770" s="2"/>
      <c r="K770" s="2"/>
      <c r="L770" s="2"/>
      <c r="M770" s="2"/>
      <c r="N770" s="2"/>
      <c r="O770" s="2"/>
      <c r="P770" s="2"/>
      <c r="Q770" s="2"/>
      <c r="R770" s="2"/>
      <c r="S770" s="2"/>
      <c r="T770" s="2"/>
      <c r="U770" s="2"/>
      <c r="V770" s="2"/>
      <c r="W770" s="2"/>
      <c r="X770" s="2"/>
    </row>
    <row r="771" spans="1:24" ht="13.5" customHeight="1">
      <c r="A771" s="2"/>
      <c r="B771" s="3"/>
      <c r="C771" s="3"/>
      <c r="D771" s="35"/>
      <c r="E771" s="35"/>
      <c r="F771" s="35"/>
      <c r="G771" s="35"/>
      <c r="H771" s="3"/>
      <c r="I771" s="2"/>
      <c r="J771" s="2"/>
      <c r="K771" s="2"/>
      <c r="L771" s="2"/>
      <c r="M771" s="2"/>
      <c r="N771" s="2"/>
      <c r="O771" s="2"/>
      <c r="P771" s="2"/>
      <c r="Q771" s="2"/>
      <c r="R771" s="2"/>
      <c r="S771" s="2"/>
      <c r="T771" s="2"/>
      <c r="U771" s="2"/>
      <c r="V771" s="2"/>
      <c r="W771" s="2"/>
      <c r="X771" s="2"/>
    </row>
    <row r="772" spans="1:24" ht="13.5" customHeight="1">
      <c r="A772" s="2"/>
      <c r="B772" s="3"/>
      <c r="C772" s="3"/>
      <c r="D772" s="35"/>
      <c r="E772" s="35"/>
      <c r="F772" s="35"/>
      <c r="G772" s="35"/>
      <c r="H772" s="3"/>
      <c r="I772" s="2"/>
      <c r="J772" s="2"/>
      <c r="K772" s="2"/>
      <c r="L772" s="2"/>
      <c r="M772" s="2"/>
      <c r="N772" s="2"/>
      <c r="O772" s="2"/>
      <c r="P772" s="2"/>
      <c r="Q772" s="2"/>
      <c r="R772" s="2"/>
      <c r="S772" s="2"/>
      <c r="T772" s="2"/>
      <c r="U772" s="2"/>
      <c r="V772" s="2"/>
      <c r="W772" s="2"/>
      <c r="X772" s="2"/>
    </row>
    <row r="773" spans="1:24" ht="13.5" customHeight="1">
      <c r="A773" s="2"/>
      <c r="B773" s="3"/>
      <c r="C773" s="3"/>
      <c r="D773" s="35"/>
      <c r="E773" s="35"/>
      <c r="F773" s="35"/>
      <c r="G773" s="35"/>
      <c r="H773" s="3"/>
      <c r="I773" s="2"/>
      <c r="J773" s="2"/>
      <c r="K773" s="2"/>
      <c r="L773" s="2"/>
      <c r="M773" s="2"/>
      <c r="N773" s="2"/>
      <c r="O773" s="2"/>
      <c r="P773" s="2"/>
      <c r="Q773" s="2"/>
      <c r="R773" s="2"/>
      <c r="S773" s="2"/>
      <c r="T773" s="2"/>
      <c r="U773" s="2"/>
      <c r="V773" s="2"/>
      <c r="W773" s="2"/>
      <c r="X773" s="2"/>
    </row>
    <row r="774" spans="1:24" ht="13.5" customHeight="1">
      <c r="A774" s="2"/>
      <c r="B774" s="3"/>
      <c r="C774" s="3"/>
      <c r="D774" s="35"/>
      <c r="E774" s="35"/>
      <c r="F774" s="35"/>
      <c r="G774" s="35"/>
      <c r="H774" s="3"/>
      <c r="I774" s="2"/>
      <c r="J774" s="2"/>
      <c r="K774" s="2"/>
      <c r="L774" s="2"/>
      <c r="M774" s="2"/>
      <c r="N774" s="2"/>
      <c r="O774" s="2"/>
      <c r="P774" s="2"/>
      <c r="Q774" s="2"/>
      <c r="R774" s="2"/>
      <c r="S774" s="2"/>
      <c r="T774" s="2"/>
      <c r="U774" s="2"/>
      <c r="V774" s="2"/>
      <c r="W774" s="2"/>
      <c r="X774" s="2"/>
    </row>
    <row r="775" spans="1:24" ht="13.5" customHeight="1">
      <c r="A775" s="2"/>
      <c r="B775" s="3"/>
      <c r="C775" s="3"/>
      <c r="D775" s="35"/>
      <c r="E775" s="35"/>
      <c r="F775" s="35"/>
      <c r="G775" s="35"/>
      <c r="H775" s="3"/>
      <c r="I775" s="2"/>
      <c r="J775" s="2"/>
      <c r="K775" s="2"/>
      <c r="L775" s="2"/>
      <c r="M775" s="2"/>
      <c r="N775" s="2"/>
      <c r="O775" s="2"/>
      <c r="P775" s="2"/>
      <c r="Q775" s="2"/>
      <c r="R775" s="2"/>
      <c r="S775" s="2"/>
      <c r="T775" s="2"/>
      <c r="U775" s="2"/>
      <c r="V775" s="2"/>
      <c r="W775" s="2"/>
      <c r="X775" s="2"/>
    </row>
    <row r="776" spans="1:24" ht="13.5" customHeight="1">
      <c r="A776" s="2"/>
      <c r="B776" s="3"/>
      <c r="C776" s="3"/>
      <c r="D776" s="35"/>
      <c r="E776" s="35"/>
      <c r="F776" s="35"/>
      <c r="G776" s="35"/>
      <c r="H776" s="3"/>
      <c r="I776" s="2"/>
      <c r="J776" s="2"/>
      <c r="K776" s="2"/>
      <c r="L776" s="2"/>
      <c r="M776" s="2"/>
      <c r="N776" s="2"/>
      <c r="O776" s="2"/>
      <c r="P776" s="2"/>
      <c r="Q776" s="2"/>
      <c r="R776" s="2"/>
      <c r="S776" s="2"/>
      <c r="T776" s="2"/>
      <c r="U776" s="2"/>
      <c r="V776" s="2"/>
      <c r="W776" s="2"/>
      <c r="X776" s="2"/>
    </row>
    <row r="777" spans="1:24" ht="13.5" customHeight="1">
      <c r="A777" s="2"/>
      <c r="B777" s="3"/>
      <c r="C777" s="3"/>
      <c r="D777" s="35"/>
      <c r="E777" s="35"/>
      <c r="F777" s="35"/>
      <c r="G777" s="35"/>
      <c r="H777" s="3"/>
      <c r="I777" s="2"/>
      <c r="J777" s="2"/>
      <c r="K777" s="2"/>
      <c r="L777" s="2"/>
      <c r="M777" s="2"/>
      <c r="N777" s="2"/>
      <c r="O777" s="2"/>
      <c r="P777" s="2"/>
      <c r="Q777" s="2"/>
      <c r="R777" s="2"/>
      <c r="S777" s="2"/>
      <c r="T777" s="2"/>
      <c r="U777" s="2"/>
      <c r="V777" s="2"/>
      <c r="W777" s="2"/>
      <c r="X777" s="2"/>
    </row>
    <row r="778" spans="1:24" ht="13.5" customHeight="1">
      <c r="A778" s="2"/>
      <c r="B778" s="3"/>
      <c r="C778" s="3"/>
      <c r="D778" s="35"/>
      <c r="E778" s="35"/>
      <c r="F778" s="35"/>
      <c r="G778" s="35"/>
      <c r="H778" s="3"/>
      <c r="I778" s="2"/>
      <c r="J778" s="2"/>
      <c r="K778" s="2"/>
      <c r="L778" s="2"/>
      <c r="M778" s="2"/>
      <c r="N778" s="2"/>
      <c r="O778" s="2"/>
      <c r="P778" s="2"/>
      <c r="Q778" s="2"/>
      <c r="R778" s="2"/>
      <c r="S778" s="2"/>
      <c r="T778" s="2"/>
      <c r="U778" s="2"/>
      <c r="V778" s="2"/>
      <c r="W778" s="2"/>
      <c r="X778" s="2"/>
    </row>
    <row r="779" spans="1:24" ht="13.5" customHeight="1">
      <c r="A779" s="2"/>
      <c r="B779" s="3"/>
      <c r="C779" s="3"/>
      <c r="D779" s="35"/>
      <c r="E779" s="35"/>
      <c r="F779" s="35"/>
      <c r="G779" s="35"/>
      <c r="H779" s="3"/>
      <c r="I779" s="2"/>
      <c r="J779" s="2"/>
      <c r="K779" s="2"/>
      <c r="L779" s="2"/>
      <c r="M779" s="2"/>
      <c r="N779" s="2"/>
      <c r="O779" s="2"/>
      <c r="P779" s="2"/>
      <c r="Q779" s="2"/>
      <c r="R779" s="2"/>
      <c r="S779" s="2"/>
      <c r="T779" s="2"/>
      <c r="U779" s="2"/>
      <c r="V779" s="2"/>
      <c r="W779" s="2"/>
      <c r="X779" s="2"/>
    </row>
    <row r="780" spans="1:24" ht="13.5" customHeight="1">
      <c r="A780" s="2"/>
      <c r="B780" s="3"/>
      <c r="C780" s="3"/>
      <c r="D780" s="35"/>
      <c r="E780" s="35"/>
      <c r="F780" s="35"/>
      <c r="G780" s="35"/>
      <c r="H780" s="3"/>
      <c r="I780" s="2"/>
      <c r="J780" s="2"/>
      <c r="K780" s="2"/>
      <c r="L780" s="2"/>
      <c r="M780" s="2"/>
      <c r="N780" s="2"/>
      <c r="O780" s="2"/>
      <c r="P780" s="2"/>
      <c r="Q780" s="2"/>
      <c r="R780" s="2"/>
      <c r="S780" s="2"/>
      <c r="T780" s="2"/>
      <c r="U780" s="2"/>
      <c r="V780" s="2"/>
      <c r="W780" s="2"/>
      <c r="X780" s="2"/>
    </row>
    <row r="781" spans="1:24" ht="13.5" customHeight="1">
      <c r="A781" s="2"/>
      <c r="B781" s="3"/>
      <c r="C781" s="3"/>
      <c r="D781" s="35"/>
      <c r="E781" s="35"/>
      <c r="F781" s="35"/>
      <c r="G781" s="35"/>
      <c r="H781" s="3"/>
      <c r="I781" s="2"/>
      <c r="J781" s="2"/>
      <c r="K781" s="2"/>
      <c r="L781" s="2"/>
      <c r="M781" s="2"/>
      <c r="N781" s="2"/>
      <c r="O781" s="2"/>
      <c r="P781" s="2"/>
      <c r="Q781" s="2"/>
      <c r="R781" s="2"/>
      <c r="S781" s="2"/>
      <c r="T781" s="2"/>
      <c r="U781" s="2"/>
      <c r="V781" s="2"/>
      <c r="W781" s="2"/>
      <c r="X781" s="2"/>
    </row>
    <row r="782" spans="1:24" ht="13.5" customHeight="1">
      <c r="A782" s="2"/>
      <c r="B782" s="3"/>
      <c r="C782" s="3"/>
      <c r="D782" s="35"/>
      <c r="E782" s="35"/>
      <c r="F782" s="35"/>
      <c r="G782" s="35"/>
      <c r="H782" s="3"/>
      <c r="I782" s="2"/>
      <c r="J782" s="2"/>
      <c r="K782" s="2"/>
      <c r="L782" s="2"/>
      <c r="M782" s="2"/>
      <c r="N782" s="2"/>
      <c r="O782" s="2"/>
      <c r="P782" s="2"/>
      <c r="Q782" s="2"/>
      <c r="R782" s="2"/>
      <c r="S782" s="2"/>
      <c r="T782" s="2"/>
      <c r="U782" s="2"/>
      <c r="V782" s="2"/>
      <c r="W782" s="2"/>
      <c r="X782" s="2"/>
    </row>
    <row r="783" spans="1:24" ht="13.5" customHeight="1">
      <c r="A783" s="2"/>
      <c r="B783" s="3"/>
      <c r="C783" s="3"/>
      <c r="D783" s="35"/>
      <c r="E783" s="35"/>
      <c r="F783" s="35"/>
      <c r="G783" s="35"/>
      <c r="H783" s="3"/>
      <c r="I783" s="2"/>
      <c r="J783" s="2"/>
      <c r="K783" s="2"/>
      <c r="L783" s="2"/>
      <c r="M783" s="2"/>
      <c r="N783" s="2"/>
      <c r="O783" s="2"/>
      <c r="P783" s="2"/>
      <c r="Q783" s="2"/>
      <c r="R783" s="2"/>
      <c r="S783" s="2"/>
      <c r="T783" s="2"/>
      <c r="U783" s="2"/>
      <c r="V783" s="2"/>
      <c r="W783" s="2"/>
      <c r="X783" s="2"/>
    </row>
    <row r="784" spans="1:24" ht="13.5" customHeight="1">
      <c r="A784" s="2"/>
      <c r="B784" s="3"/>
      <c r="C784" s="3"/>
      <c r="D784" s="35"/>
      <c r="E784" s="35"/>
      <c r="F784" s="35"/>
      <c r="G784" s="35"/>
      <c r="H784" s="3"/>
      <c r="I784" s="2"/>
      <c r="J784" s="2"/>
      <c r="K784" s="2"/>
      <c r="L784" s="2"/>
      <c r="M784" s="2"/>
      <c r="N784" s="2"/>
      <c r="O784" s="2"/>
      <c r="P784" s="2"/>
      <c r="Q784" s="2"/>
      <c r="R784" s="2"/>
      <c r="S784" s="2"/>
      <c r="T784" s="2"/>
      <c r="U784" s="2"/>
      <c r="V784" s="2"/>
      <c r="W784" s="2"/>
      <c r="X784" s="2"/>
    </row>
    <row r="785" spans="1:24" ht="13.5" customHeight="1">
      <c r="A785" s="2"/>
      <c r="B785" s="3"/>
      <c r="C785" s="3"/>
      <c r="D785" s="35"/>
      <c r="E785" s="35"/>
      <c r="F785" s="35"/>
      <c r="G785" s="35"/>
      <c r="H785" s="3"/>
      <c r="I785" s="2"/>
      <c r="J785" s="2"/>
      <c r="K785" s="2"/>
      <c r="L785" s="2"/>
      <c r="M785" s="2"/>
      <c r="N785" s="2"/>
      <c r="O785" s="2"/>
      <c r="P785" s="2"/>
      <c r="Q785" s="2"/>
      <c r="R785" s="2"/>
      <c r="S785" s="2"/>
      <c r="T785" s="2"/>
      <c r="U785" s="2"/>
      <c r="V785" s="2"/>
      <c r="W785" s="2"/>
      <c r="X785" s="2"/>
    </row>
    <row r="786" spans="1:24" ht="13.5" customHeight="1">
      <c r="A786" s="2"/>
      <c r="B786" s="3"/>
      <c r="C786" s="3"/>
      <c r="D786" s="35"/>
      <c r="E786" s="35"/>
      <c r="F786" s="35"/>
      <c r="G786" s="35"/>
      <c r="H786" s="3"/>
      <c r="I786" s="2"/>
      <c r="J786" s="2"/>
      <c r="K786" s="2"/>
      <c r="L786" s="2"/>
      <c r="M786" s="2"/>
      <c r="N786" s="2"/>
      <c r="O786" s="2"/>
      <c r="P786" s="2"/>
      <c r="Q786" s="2"/>
      <c r="R786" s="2"/>
      <c r="S786" s="2"/>
      <c r="T786" s="2"/>
      <c r="U786" s="2"/>
      <c r="V786" s="2"/>
      <c r="W786" s="2"/>
      <c r="X786" s="2"/>
    </row>
    <row r="787" spans="1:24" ht="13.5" customHeight="1">
      <c r="A787" s="2"/>
      <c r="B787" s="3"/>
      <c r="C787" s="3"/>
      <c r="D787" s="35"/>
      <c r="E787" s="35"/>
      <c r="F787" s="35"/>
      <c r="G787" s="35"/>
      <c r="H787" s="3"/>
      <c r="I787" s="2"/>
      <c r="J787" s="2"/>
      <c r="K787" s="2"/>
      <c r="L787" s="2"/>
      <c r="M787" s="2"/>
      <c r="N787" s="2"/>
      <c r="O787" s="2"/>
      <c r="P787" s="2"/>
      <c r="Q787" s="2"/>
      <c r="R787" s="2"/>
      <c r="S787" s="2"/>
      <c r="T787" s="2"/>
      <c r="U787" s="2"/>
      <c r="V787" s="2"/>
      <c r="W787" s="2"/>
      <c r="X787" s="2"/>
    </row>
    <row r="788" spans="1:24" ht="13.5" customHeight="1">
      <c r="A788" s="2"/>
      <c r="B788" s="3"/>
      <c r="C788" s="3"/>
      <c r="D788" s="35"/>
      <c r="E788" s="35"/>
      <c r="F788" s="35"/>
      <c r="G788" s="35"/>
      <c r="H788" s="3"/>
      <c r="I788" s="2"/>
      <c r="J788" s="2"/>
      <c r="K788" s="2"/>
      <c r="L788" s="2"/>
      <c r="M788" s="2"/>
      <c r="N788" s="2"/>
      <c r="O788" s="2"/>
      <c r="P788" s="2"/>
      <c r="Q788" s="2"/>
      <c r="R788" s="2"/>
      <c r="S788" s="2"/>
      <c r="T788" s="2"/>
      <c r="U788" s="2"/>
      <c r="V788" s="2"/>
      <c r="W788" s="2"/>
      <c r="X788" s="2"/>
    </row>
    <row r="789" spans="1:24" ht="13.5" customHeight="1">
      <c r="A789" s="2"/>
      <c r="B789" s="3"/>
      <c r="C789" s="3"/>
      <c r="D789" s="35"/>
      <c r="E789" s="35"/>
      <c r="F789" s="35"/>
      <c r="G789" s="35"/>
      <c r="H789" s="3"/>
      <c r="I789" s="2"/>
      <c r="J789" s="2"/>
      <c r="K789" s="2"/>
      <c r="L789" s="2"/>
      <c r="M789" s="2"/>
      <c r="N789" s="2"/>
      <c r="O789" s="2"/>
      <c r="P789" s="2"/>
      <c r="Q789" s="2"/>
      <c r="R789" s="2"/>
      <c r="S789" s="2"/>
      <c r="T789" s="2"/>
      <c r="U789" s="2"/>
      <c r="V789" s="2"/>
      <c r="W789" s="2"/>
      <c r="X789" s="2"/>
    </row>
    <row r="790" spans="1:24" ht="13.5" customHeight="1">
      <c r="A790" s="2"/>
      <c r="B790" s="3"/>
      <c r="C790" s="3"/>
      <c r="D790" s="35"/>
      <c r="E790" s="35"/>
      <c r="F790" s="35"/>
      <c r="G790" s="35"/>
      <c r="H790" s="3"/>
      <c r="I790" s="2"/>
      <c r="J790" s="2"/>
      <c r="K790" s="2"/>
      <c r="L790" s="2"/>
      <c r="M790" s="2"/>
      <c r="N790" s="2"/>
      <c r="O790" s="2"/>
      <c r="P790" s="2"/>
      <c r="Q790" s="2"/>
      <c r="R790" s="2"/>
      <c r="S790" s="2"/>
      <c r="T790" s="2"/>
      <c r="U790" s="2"/>
      <c r="V790" s="2"/>
      <c r="W790" s="2"/>
      <c r="X790" s="2"/>
    </row>
    <row r="791" spans="1:24" ht="13.5" customHeight="1">
      <c r="A791" s="2"/>
      <c r="B791" s="3"/>
      <c r="C791" s="3"/>
      <c r="D791" s="35"/>
      <c r="E791" s="35"/>
      <c r="F791" s="35"/>
      <c r="G791" s="35"/>
      <c r="H791" s="3"/>
      <c r="I791" s="2"/>
      <c r="J791" s="2"/>
      <c r="K791" s="2"/>
      <c r="L791" s="2"/>
      <c r="M791" s="2"/>
      <c r="N791" s="2"/>
      <c r="O791" s="2"/>
      <c r="P791" s="2"/>
      <c r="Q791" s="2"/>
      <c r="R791" s="2"/>
      <c r="S791" s="2"/>
      <c r="T791" s="2"/>
      <c r="U791" s="2"/>
      <c r="V791" s="2"/>
      <c r="W791" s="2"/>
      <c r="X791" s="2"/>
    </row>
    <row r="792" spans="1:24" ht="13.5" customHeight="1">
      <c r="A792" s="2"/>
      <c r="B792" s="3"/>
      <c r="C792" s="3"/>
      <c r="D792" s="35"/>
      <c r="E792" s="35"/>
      <c r="F792" s="35"/>
      <c r="G792" s="35"/>
      <c r="H792" s="3"/>
      <c r="I792" s="2"/>
      <c r="J792" s="2"/>
      <c r="K792" s="2"/>
      <c r="L792" s="2"/>
      <c r="M792" s="2"/>
      <c r="N792" s="2"/>
      <c r="O792" s="2"/>
      <c r="P792" s="2"/>
      <c r="Q792" s="2"/>
      <c r="R792" s="2"/>
      <c r="S792" s="2"/>
      <c r="T792" s="2"/>
      <c r="U792" s="2"/>
      <c r="V792" s="2"/>
      <c r="W792" s="2"/>
      <c r="X792" s="2"/>
    </row>
    <row r="793" spans="1:24" ht="13.5" customHeight="1">
      <c r="A793" s="2"/>
      <c r="B793" s="3"/>
      <c r="C793" s="3"/>
      <c r="D793" s="35"/>
      <c r="E793" s="35"/>
      <c r="F793" s="35"/>
      <c r="G793" s="35"/>
      <c r="H793" s="3"/>
      <c r="I793" s="2"/>
      <c r="J793" s="2"/>
      <c r="K793" s="2"/>
      <c r="L793" s="2"/>
      <c r="M793" s="2"/>
      <c r="N793" s="2"/>
      <c r="O793" s="2"/>
      <c r="P793" s="2"/>
      <c r="Q793" s="2"/>
      <c r="R793" s="2"/>
      <c r="S793" s="2"/>
      <c r="T793" s="2"/>
      <c r="U793" s="2"/>
      <c r="V793" s="2"/>
      <c r="W793" s="2"/>
      <c r="X793" s="2"/>
    </row>
    <row r="794" spans="1:24" ht="13.5" customHeight="1">
      <c r="A794" s="2"/>
      <c r="B794" s="3"/>
      <c r="C794" s="3"/>
      <c r="D794" s="35"/>
      <c r="E794" s="35"/>
      <c r="F794" s="35"/>
      <c r="G794" s="35"/>
      <c r="H794" s="3"/>
      <c r="I794" s="2"/>
      <c r="J794" s="2"/>
      <c r="K794" s="2"/>
      <c r="L794" s="2"/>
      <c r="M794" s="2"/>
      <c r="N794" s="2"/>
      <c r="O794" s="2"/>
      <c r="P794" s="2"/>
      <c r="Q794" s="2"/>
      <c r="R794" s="2"/>
      <c r="S794" s="2"/>
      <c r="T794" s="2"/>
      <c r="U794" s="2"/>
      <c r="V794" s="2"/>
      <c r="W794" s="2"/>
      <c r="X794" s="2"/>
    </row>
    <row r="795" spans="1:24" ht="13.5" customHeight="1">
      <c r="A795" s="2"/>
      <c r="B795" s="3"/>
      <c r="C795" s="3"/>
      <c r="D795" s="35"/>
      <c r="E795" s="35"/>
      <c r="F795" s="35"/>
      <c r="G795" s="35"/>
      <c r="H795" s="3"/>
      <c r="I795" s="2"/>
      <c r="J795" s="2"/>
      <c r="K795" s="2"/>
      <c r="L795" s="2"/>
      <c r="M795" s="2"/>
      <c r="N795" s="2"/>
      <c r="O795" s="2"/>
      <c r="P795" s="2"/>
      <c r="Q795" s="2"/>
      <c r="R795" s="2"/>
      <c r="S795" s="2"/>
      <c r="T795" s="2"/>
      <c r="U795" s="2"/>
      <c r="V795" s="2"/>
      <c r="W795" s="2"/>
      <c r="X795" s="2"/>
    </row>
    <row r="796" spans="1:24" ht="13.5" customHeight="1">
      <c r="A796" s="2"/>
      <c r="B796" s="3"/>
      <c r="C796" s="3"/>
      <c r="D796" s="35"/>
      <c r="E796" s="35"/>
      <c r="F796" s="35"/>
      <c r="G796" s="35"/>
      <c r="H796" s="3"/>
      <c r="I796" s="2"/>
      <c r="J796" s="2"/>
      <c r="K796" s="2"/>
      <c r="L796" s="2"/>
      <c r="M796" s="2"/>
      <c r="N796" s="2"/>
      <c r="O796" s="2"/>
      <c r="P796" s="2"/>
      <c r="Q796" s="2"/>
      <c r="R796" s="2"/>
      <c r="S796" s="2"/>
      <c r="T796" s="2"/>
      <c r="U796" s="2"/>
      <c r="V796" s="2"/>
      <c r="W796" s="2"/>
      <c r="X796" s="2"/>
    </row>
    <row r="797" spans="1:24" ht="13.5" customHeight="1">
      <c r="A797" s="2"/>
      <c r="B797" s="3"/>
      <c r="C797" s="3"/>
      <c r="D797" s="35"/>
      <c r="E797" s="35"/>
      <c r="F797" s="35"/>
      <c r="G797" s="35"/>
      <c r="H797" s="3"/>
      <c r="I797" s="2"/>
      <c r="J797" s="2"/>
      <c r="K797" s="2"/>
      <c r="L797" s="2"/>
      <c r="M797" s="2"/>
      <c r="N797" s="2"/>
      <c r="O797" s="2"/>
      <c r="P797" s="2"/>
      <c r="Q797" s="2"/>
      <c r="R797" s="2"/>
      <c r="S797" s="2"/>
      <c r="T797" s="2"/>
      <c r="U797" s="2"/>
      <c r="V797" s="2"/>
      <c r="W797" s="2"/>
      <c r="X797" s="2"/>
    </row>
    <row r="798" spans="1:24" ht="13.5" customHeight="1">
      <c r="A798" s="2"/>
      <c r="B798" s="3"/>
      <c r="C798" s="3"/>
      <c r="D798" s="35"/>
      <c r="E798" s="35"/>
      <c r="F798" s="35"/>
      <c r="G798" s="35"/>
      <c r="H798" s="3"/>
      <c r="I798" s="2"/>
      <c r="J798" s="2"/>
      <c r="K798" s="2"/>
      <c r="L798" s="2"/>
      <c r="M798" s="2"/>
      <c r="N798" s="2"/>
      <c r="O798" s="2"/>
      <c r="P798" s="2"/>
      <c r="Q798" s="2"/>
      <c r="R798" s="2"/>
      <c r="S798" s="2"/>
      <c r="T798" s="2"/>
      <c r="U798" s="2"/>
      <c r="V798" s="2"/>
      <c r="W798" s="2"/>
      <c r="X798" s="2"/>
    </row>
    <row r="799" spans="1:24" ht="13.5" customHeight="1">
      <c r="A799" s="2"/>
      <c r="B799" s="3"/>
      <c r="C799" s="3"/>
      <c r="D799" s="35"/>
      <c r="E799" s="35"/>
      <c r="F799" s="35"/>
      <c r="G799" s="35"/>
      <c r="H799" s="3"/>
      <c r="I799" s="2"/>
      <c r="J799" s="2"/>
      <c r="K799" s="2"/>
      <c r="L799" s="2"/>
      <c r="M799" s="2"/>
      <c r="N799" s="2"/>
      <c r="O799" s="2"/>
      <c r="P799" s="2"/>
      <c r="Q799" s="2"/>
      <c r="R799" s="2"/>
      <c r="S799" s="2"/>
      <c r="T799" s="2"/>
      <c r="U799" s="2"/>
      <c r="V799" s="2"/>
      <c r="W799" s="2"/>
      <c r="X799" s="2"/>
    </row>
    <row r="800" spans="1:24" ht="13.5" customHeight="1">
      <c r="A800" s="2"/>
      <c r="B800" s="3"/>
      <c r="C800" s="3"/>
      <c r="D800" s="35"/>
      <c r="E800" s="35"/>
      <c r="F800" s="35"/>
      <c r="G800" s="35"/>
      <c r="H800" s="3"/>
      <c r="I800" s="2"/>
      <c r="J800" s="2"/>
      <c r="K800" s="2"/>
      <c r="L800" s="2"/>
      <c r="M800" s="2"/>
      <c r="N800" s="2"/>
      <c r="O800" s="2"/>
      <c r="P800" s="2"/>
      <c r="Q800" s="2"/>
      <c r="R800" s="2"/>
      <c r="S800" s="2"/>
      <c r="T800" s="2"/>
      <c r="U800" s="2"/>
      <c r="V800" s="2"/>
      <c r="W800" s="2"/>
      <c r="X800" s="2"/>
    </row>
    <row r="801" spans="1:24" ht="13.5" customHeight="1">
      <c r="A801" s="2"/>
      <c r="B801" s="3"/>
      <c r="C801" s="3"/>
      <c r="D801" s="35"/>
      <c r="E801" s="35"/>
      <c r="F801" s="35"/>
      <c r="G801" s="35"/>
      <c r="H801" s="3"/>
      <c r="I801" s="2"/>
      <c r="J801" s="2"/>
      <c r="K801" s="2"/>
      <c r="L801" s="2"/>
      <c r="M801" s="2"/>
      <c r="N801" s="2"/>
      <c r="O801" s="2"/>
      <c r="P801" s="2"/>
      <c r="Q801" s="2"/>
      <c r="R801" s="2"/>
      <c r="S801" s="2"/>
      <c r="T801" s="2"/>
      <c r="U801" s="2"/>
      <c r="V801" s="2"/>
      <c r="W801" s="2"/>
      <c r="X801" s="2"/>
    </row>
    <row r="802" spans="1:24" ht="13.5" customHeight="1">
      <c r="A802" s="2"/>
      <c r="B802" s="3"/>
      <c r="C802" s="3"/>
      <c r="D802" s="35"/>
      <c r="E802" s="35"/>
      <c r="F802" s="35"/>
      <c r="G802" s="35"/>
      <c r="H802" s="3"/>
      <c r="I802" s="2"/>
      <c r="J802" s="2"/>
      <c r="K802" s="2"/>
      <c r="L802" s="2"/>
      <c r="M802" s="2"/>
      <c r="N802" s="2"/>
      <c r="O802" s="2"/>
      <c r="P802" s="2"/>
      <c r="Q802" s="2"/>
      <c r="R802" s="2"/>
      <c r="S802" s="2"/>
      <c r="T802" s="2"/>
      <c r="U802" s="2"/>
      <c r="V802" s="2"/>
      <c r="W802" s="2"/>
      <c r="X802" s="2"/>
    </row>
    <row r="803" spans="1:24" ht="13.5" customHeight="1">
      <c r="A803" s="2"/>
      <c r="B803" s="3"/>
      <c r="C803" s="3"/>
      <c r="D803" s="35"/>
      <c r="E803" s="35"/>
      <c r="F803" s="35"/>
      <c r="G803" s="35"/>
      <c r="H803" s="3"/>
      <c r="I803" s="2"/>
      <c r="J803" s="2"/>
      <c r="K803" s="2"/>
      <c r="L803" s="2"/>
      <c r="M803" s="2"/>
      <c r="N803" s="2"/>
      <c r="O803" s="2"/>
      <c r="P803" s="2"/>
      <c r="Q803" s="2"/>
      <c r="R803" s="2"/>
      <c r="S803" s="2"/>
      <c r="T803" s="2"/>
      <c r="U803" s="2"/>
      <c r="V803" s="2"/>
      <c r="W803" s="2"/>
      <c r="X803" s="2"/>
    </row>
    <row r="804" spans="1:24" ht="13.5" customHeight="1">
      <c r="A804" s="2"/>
      <c r="B804" s="3"/>
      <c r="C804" s="3"/>
      <c r="D804" s="35"/>
      <c r="E804" s="35"/>
      <c r="F804" s="35"/>
      <c r="G804" s="35"/>
      <c r="H804" s="3"/>
      <c r="I804" s="2"/>
      <c r="J804" s="2"/>
      <c r="K804" s="2"/>
      <c r="L804" s="2"/>
      <c r="M804" s="2"/>
      <c r="N804" s="2"/>
      <c r="O804" s="2"/>
      <c r="P804" s="2"/>
      <c r="Q804" s="2"/>
      <c r="R804" s="2"/>
      <c r="S804" s="2"/>
      <c r="T804" s="2"/>
      <c r="U804" s="2"/>
      <c r="V804" s="2"/>
      <c r="W804" s="2"/>
      <c r="X804" s="2"/>
    </row>
    <row r="805" spans="1:24" ht="13.5" customHeight="1">
      <c r="A805" s="2"/>
      <c r="B805" s="3"/>
      <c r="C805" s="3"/>
      <c r="D805" s="35"/>
      <c r="E805" s="35"/>
      <c r="F805" s="35"/>
      <c r="G805" s="35"/>
      <c r="H805" s="3"/>
      <c r="I805" s="2"/>
      <c r="J805" s="2"/>
      <c r="K805" s="2"/>
      <c r="L805" s="2"/>
      <c r="M805" s="2"/>
      <c r="N805" s="2"/>
      <c r="O805" s="2"/>
      <c r="P805" s="2"/>
      <c r="Q805" s="2"/>
      <c r="R805" s="2"/>
      <c r="S805" s="2"/>
      <c r="T805" s="2"/>
      <c r="U805" s="2"/>
      <c r="V805" s="2"/>
      <c r="W805" s="2"/>
      <c r="X805" s="2"/>
    </row>
    <row r="806" spans="1:24" ht="13.5" customHeight="1">
      <c r="A806" s="2"/>
      <c r="B806" s="3"/>
      <c r="C806" s="3"/>
      <c r="D806" s="35"/>
      <c r="E806" s="35"/>
      <c r="F806" s="35"/>
      <c r="G806" s="35"/>
      <c r="H806" s="3"/>
      <c r="I806" s="2"/>
      <c r="J806" s="2"/>
      <c r="K806" s="2"/>
      <c r="L806" s="2"/>
      <c r="M806" s="2"/>
      <c r="N806" s="2"/>
      <c r="O806" s="2"/>
      <c r="P806" s="2"/>
      <c r="Q806" s="2"/>
      <c r="R806" s="2"/>
      <c r="S806" s="2"/>
      <c r="T806" s="2"/>
      <c r="U806" s="2"/>
      <c r="V806" s="2"/>
      <c r="W806" s="2"/>
      <c r="X806" s="2"/>
    </row>
    <row r="807" spans="1:24" ht="13.5" customHeight="1">
      <c r="A807" s="2"/>
      <c r="B807" s="3"/>
      <c r="C807" s="3"/>
      <c r="D807" s="35"/>
      <c r="E807" s="35"/>
      <c r="F807" s="35"/>
      <c r="G807" s="35"/>
      <c r="H807" s="3"/>
      <c r="I807" s="2"/>
      <c r="J807" s="2"/>
      <c r="K807" s="2"/>
      <c r="L807" s="2"/>
      <c r="M807" s="2"/>
      <c r="N807" s="2"/>
      <c r="O807" s="2"/>
      <c r="P807" s="2"/>
      <c r="Q807" s="2"/>
      <c r="R807" s="2"/>
      <c r="S807" s="2"/>
      <c r="T807" s="2"/>
      <c r="U807" s="2"/>
      <c r="V807" s="2"/>
      <c r="W807" s="2"/>
      <c r="X807" s="2"/>
    </row>
    <row r="808" spans="1:24" ht="13.5" customHeight="1">
      <c r="A808" s="2"/>
      <c r="B808" s="3"/>
      <c r="C808" s="3"/>
      <c r="D808" s="35"/>
      <c r="E808" s="35"/>
      <c r="F808" s="35"/>
      <c r="G808" s="35"/>
      <c r="H808" s="3"/>
      <c r="I808" s="2"/>
      <c r="J808" s="2"/>
      <c r="K808" s="2"/>
      <c r="L808" s="2"/>
      <c r="M808" s="2"/>
      <c r="N808" s="2"/>
      <c r="O808" s="2"/>
      <c r="P808" s="2"/>
      <c r="Q808" s="2"/>
      <c r="R808" s="2"/>
      <c r="S808" s="2"/>
      <c r="T808" s="2"/>
      <c r="U808" s="2"/>
      <c r="V808" s="2"/>
      <c r="W808" s="2"/>
      <c r="X808" s="2"/>
    </row>
    <row r="809" spans="1:24" ht="13.5" customHeight="1">
      <c r="A809" s="2"/>
      <c r="B809" s="3"/>
      <c r="C809" s="3"/>
      <c r="D809" s="35"/>
      <c r="E809" s="35"/>
      <c r="F809" s="35"/>
      <c r="G809" s="35"/>
      <c r="H809" s="3"/>
      <c r="I809" s="2"/>
      <c r="J809" s="2"/>
      <c r="K809" s="2"/>
      <c r="L809" s="2"/>
      <c r="M809" s="2"/>
      <c r="N809" s="2"/>
      <c r="O809" s="2"/>
      <c r="P809" s="2"/>
      <c r="Q809" s="2"/>
      <c r="R809" s="2"/>
      <c r="S809" s="2"/>
      <c r="T809" s="2"/>
      <c r="U809" s="2"/>
      <c r="V809" s="2"/>
      <c r="W809" s="2"/>
      <c r="X809" s="2"/>
    </row>
    <row r="810" spans="1:24" ht="13.5" customHeight="1">
      <c r="A810" s="2"/>
      <c r="B810" s="3"/>
      <c r="C810" s="3"/>
      <c r="D810" s="35"/>
      <c r="E810" s="35"/>
      <c r="F810" s="35"/>
      <c r="G810" s="35"/>
      <c r="H810" s="3"/>
      <c r="I810" s="2"/>
      <c r="J810" s="2"/>
      <c r="K810" s="2"/>
      <c r="L810" s="2"/>
      <c r="M810" s="2"/>
      <c r="N810" s="2"/>
      <c r="O810" s="2"/>
      <c r="P810" s="2"/>
      <c r="Q810" s="2"/>
      <c r="R810" s="2"/>
      <c r="S810" s="2"/>
      <c r="T810" s="2"/>
      <c r="U810" s="2"/>
      <c r="V810" s="2"/>
      <c r="W810" s="2"/>
      <c r="X810" s="2"/>
    </row>
    <row r="811" spans="1:24" ht="13.5" customHeight="1">
      <c r="A811" s="2"/>
      <c r="B811" s="3"/>
      <c r="C811" s="3"/>
      <c r="D811" s="35"/>
      <c r="E811" s="35"/>
      <c r="F811" s="35"/>
      <c r="G811" s="35"/>
      <c r="H811" s="3"/>
      <c r="I811" s="2"/>
      <c r="J811" s="2"/>
      <c r="K811" s="2"/>
      <c r="L811" s="2"/>
      <c r="M811" s="2"/>
      <c r="N811" s="2"/>
      <c r="O811" s="2"/>
      <c r="P811" s="2"/>
      <c r="Q811" s="2"/>
      <c r="R811" s="2"/>
      <c r="S811" s="2"/>
      <c r="T811" s="2"/>
      <c r="U811" s="2"/>
      <c r="V811" s="2"/>
      <c r="W811" s="2"/>
      <c r="X811" s="2"/>
    </row>
    <row r="812" spans="1:24" ht="13.5" customHeight="1">
      <c r="A812" s="2"/>
      <c r="B812" s="3"/>
      <c r="C812" s="3"/>
      <c r="D812" s="35"/>
      <c r="E812" s="35"/>
      <c r="F812" s="35"/>
      <c r="G812" s="35"/>
      <c r="H812" s="3"/>
      <c r="I812" s="2"/>
      <c r="J812" s="2"/>
      <c r="K812" s="2"/>
      <c r="L812" s="2"/>
      <c r="M812" s="2"/>
      <c r="N812" s="2"/>
      <c r="O812" s="2"/>
      <c r="P812" s="2"/>
      <c r="Q812" s="2"/>
      <c r="R812" s="2"/>
      <c r="S812" s="2"/>
      <c r="T812" s="2"/>
      <c r="U812" s="2"/>
      <c r="V812" s="2"/>
      <c r="W812" s="2"/>
      <c r="X812" s="2"/>
    </row>
    <row r="813" spans="1:24" ht="13.5" customHeight="1">
      <c r="A813" s="2"/>
      <c r="B813" s="3"/>
      <c r="C813" s="3"/>
      <c r="D813" s="35"/>
      <c r="E813" s="35"/>
      <c r="F813" s="35"/>
      <c r="G813" s="35"/>
      <c r="H813" s="3"/>
      <c r="I813" s="2"/>
      <c r="J813" s="2"/>
      <c r="K813" s="2"/>
      <c r="L813" s="2"/>
      <c r="M813" s="2"/>
      <c r="N813" s="2"/>
      <c r="O813" s="2"/>
      <c r="P813" s="2"/>
      <c r="Q813" s="2"/>
      <c r="R813" s="2"/>
      <c r="S813" s="2"/>
      <c r="T813" s="2"/>
      <c r="U813" s="2"/>
      <c r="V813" s="2"/>
      <c r="W813" s="2"/>
      <c r="X813" s="2"/>
    </row>
    <row r="814" spans="1:24" ht="13.5" customHeight="1">
      <c r="A814" s="2"/>
      <c r="B814" s="3"/>
      <c r="C814" s="3"/>
      <c r="D814" s="35"/>
      <c r="E814" s="35"/>
      <c r="F814" s="35"/>
      <c r="G814" s="35"/>
      <c r="H814" s="3"/>
      <c r="I814" s="2"/>
      <c r="J814" s="2"/>
      <c r="K814" s="2"/>
      <c r="L814" s="2"/>
      <c r="M814" s="2"/>
      <c r="N814" s="2"/>
      <c r="O814" s="2"/>
      <c r="P814" s="2"/>
      <c r="Q814" s="2"/>
      <c r="R814" s="2"/>
      <c r="S814" s="2"/>
      <c r="T814" s="2"/>
      <c r="U814" s="2"/>
      <c r="V814" s="2"/>
      <c r="W814" s="2"/>
      <c r="X814" s="2"/>
    </row>
    <row r="815" spans="1:24" ht="13.5" customHeight="1">
      <c r="A815" s="2"/>
      <c r="B815" s="3"/>
      <c r="C815" s="3"/>
      <c r="D815" s="35"/>
      <c r="E815" s="35"/>
      <c r="F815" s="35"/>
      <c r="G815" s="35"/>
      <c r="H815" s="3"/>
      <c r="I815" s="2"/>
      <c r="J815" s="2"/>
      <c r="K815" s="2"/>
      <c r="L815" s="2"/>
      <c r="M815" s="2"/>
      <c r="N815" s="2"/>
      <c r="O815" s="2"/>
      <c r="P815" s="2"/>
      <c r="Q815" s="2"/>
      <c r="R815" s="2"/>
      <c r="S815" s="2"/>
      <c r="T815" s="2"/>
      <c r="U815" s="2"/>
      <c r="V815" s="2"/>
      <c r="W815" s="2"/>
      <c r="X815" s="2"/>
    </row>
    <row r="816" spans="1:24" ht="13.5" customHeight="1">
      <c r="A816" s="2"/>
      <c r="B816" s="3"/>
      <c r="C816" s="3"/>
      <c r="D816" s="35"/>
      <c r="E816" s="35"/>
      <c r="F816" s="35"/>
      <c r="G816" s="35"/>
      <c r="H816" s="3"/>
      <c r="I816" s="2"/>
      <c r="J816" s="2"/>
      <c r="K816" s="2"/>
      <c r="L816" s="2"/>
      <c r="M816" s="2"/>
      <c r="N816" s="2"/>
      <c r="O816" s="2"/>
      <c r="P816" s="2"/>
      <c r="Q816" s="2"/>
      <c r="R816" s="2"/>
      <c r="S816" s="2"/>
      <c r="T816" s="2"/>
      <c r="U816" s="2"/>
      <c r="V816" s="2"/>
      <c r="W816" s="2"/>
      <c r="X816" s="2"/>
    </row>
    <row r="817" spans="1:24" ht="13.5" customHeight="1">
      <c r="A817" s="2"/>
      <c r="B817" s="3"/>
      <c r="C817" s="3"/>
      <c r="D817" s="35"/>
      <c r="E817" s="35"/>
      <c r="F817" s="35"/>
      <c r="G817" s="35"/>
      <c r="H817" s="3"/>
      <c r="I817" s="2"/>
      <c r="J817" s="2"/>
      <c r="K817" s="2"/>
      <c r="L817" s="2"/>
      <c r="M817" s="2"/>
      <c r="N817" s="2"/>
      <c r="O817" s="2"/>
      <c r="P817" s="2"/>
      <c r="Q817" s="2"/>
      <c r="R817" s="2"/>
      <c r="S817" s="2"/>
      <c r="T817" s="2"/>
      <c r="U817" s="2"/>
      <c r="V817" s="2"/>
      <c r="W817" s="2"/>
      <c r="X817" s="2"/>
    </row>
    <row r="818" spans="1:24" ht="13.5" customHeight="1">
      <c r="A818" s="2"/>
      <c r="B818" s="3"/>
      <c r="C818" s="3"/>
      <c r="D818" s="35"/>
      <c r="E818" s="35"/>
      <c r="F818" s="35"/>
      <c r="G818" s="35"/>
      <c r="H818" s="3"/>
      <c r="I818" s="2"/>
      <c r="J818" s="2"/>
      <c r="K818" s="2"/>
      <c r="L818" s="2"/>
      <c r="M818" s="2"/>
      <c r="N818" s="2"/>
      <c r="O818" s="2"/>
      <c r="P818" s="2"/>
      <c r="Q818" s="2"/>
      <c r="R818" s="2"/>
      <c r="S818" s="2"/>
      <c r="T818" s="2"/>
      <c r="U818" s="2"/>
      <c r="V818" s="2"/>
      <c r="W818" s="2"/>
      <c r="X818" s="2"/>
    </row>
    <row r="819" spans="1:24" ht="13.5" customHeight="1">
      <c r="A819" s="2"/>
      <c r="B819" s="3"/>
      <c r="C819" s="3"/>
      <c r="D819" s="35"/>
      <c r="E819" s="35"/>
      <c r="F819" s="35"/>
      <c r="G819" s="35"/>
      <c r="H819" s="3"/>
      <c r="I819" s="2"/>
      <c r="J819" s="2"/>
      <c r="K819" s="2"/>
      <c r="L819" s="2"/>
      <c r="M819" s="2"/>
      <c r="N819" s="2"/>
      <c r="O819" s="2"/>
      <c r="P819" s="2"/>
      <c r="Q819" s="2"/>
      <c r="R819" s="2"/>
      <c r="S819" s="2"/>
      <c r="T819" s="2"/>
      <c r="U819" s="2"/>
      <c r="V819" s="2"/>
      <c r="W819" s="2"/>
      <c r="X819" s="2"/>
    </row>
    <row r="820" spans="1:24" ht="13.5" customHeight="1">
      <c r="A820" s="2"/>
      <c r="B820" s="3"/>
      <c r="C820" s="3"/>
      <c r="D820" s="35"/>
      <c r="E820" s="35"/>
      <c r="F820" s="35"/>
      <c r="G820" s="35"/>
      <c r="H820" s="3"/>
      <c r="I820" s="2"/>
      <c r="J820" s="2"/>
      <c r="K820" s="2"/>
      <c r="L820" s="2"/>
      <c r="M820" s="2"/>
      <c r="N820" s="2"/>
      <c r="O820" s="2"/>
      <c r="P820" s="2"/>
      <c r="Q820" s="2"/>
      <c r="R820" s="2"/>
      <c r="S820" s="2"/>
      <c r="T820" s="2"/>
      <c r="U820" s="2"/>
      <c r="V820" s="2"/>
      <c r="W820" s="2"/>
      <c r="X820" s="2"/>
    </row>
    <row r="821" spans="1:24" ht="13.5" customHeight="1">
      <c r="A821" s="2"/>
      <c r="B821" s="3"/>
      <c r="C821" s="3"/>
      <c r="D821" s="35"/>
      <c r="E821" s="35"/>
      <c r="F821" s="35"/>
      <c r="G821" s="35"/>
      <c r="H821" s="3"/>
      <c r="I821" s="2"/>
      <c r="J821" s="2"/>
      <c r="K821" s="2"/>
      <c r="L821" s="2"/>
      <c r="M821" s="2"/>
      <c r="N821" s="2"/>
      <c r="O821" s="2"/>
      <c r="P821" s="2"/>
      <c r="Q821" s="2"/>
      <c r="R821" s="2"/>
      <c r="S821" s="2"/>
      <c r="T821" s="2"/>
      <c r="U821" s="2"/>
      <c r="V821" s="2"/>
      <c r="W821" s="2"/>
      <c r="X821" s="2"/>
    </row>
    <row r="822" spans="1:24" ht="13.5" customHeight="1">
      <c r="A822" s="2"/>
      <c r="B822" s="3"/>
      <c r="C822" s="3"/>
      <c r="D822" s="35"/>
      <c r="E822" s="35"/>
      <c r="F822" s="35"/>
      <c r="G822" s="35"/>
      <c r="H822" s="3"/>
      <c r="I822" s="2"/>
      <c r="J822" s="2"/>
      <c r="K822" s="2"/>
      <c r="L822" s="2"/>
      <c r="M822" s="2"/>
      <c r="N822" s="2"/>
      <c r="O822" s="2"/>
      <c r="P822" s="2"/>
      <c r="Q822" s="2"/>
      <c r="R822" s="2"/>
      <c r="S822" s="2"/>
      <c r="T822" s="2"/>
      <c r="U822" s="2"/>
      <c r="V822" s="2"/>
      <c r="W822" s="2"/>
      <c r="X822" s="2"/>
    </row>
    <row r="823" spans="1:24" ht="13.5" customHeight="1">
      <c r="A823" s="2"/>
      <c r="B823" s="3"/>
      <c r="C823" s="3"/>
      <c r="D823" s="35"/>
      <c r="E823" s="35"/>
      <c r="F823" s="35"/>
      <c r="G823" s="35"/>
      <c r="H823" s="3"/>
      <c r="I823" s="2"/>
      <c r="J823" s="2"/>
      <c r="K823" s="2"/>
      <c r="L823" s="2"/>
      <c r="M823" s="2"/>
      <c r="N823" s="2"/>
      <c r="O823" s="2"/>
      <c r="P823" s="2"/>
      <c r="Q823" s="2"/>
      <c r="R823" s="2"/>
      <c r="S823" s="2"/>
      <c r="T823" s="2"/>
      <c r="U823" s="2"/>
      <c r="V823" s="2"/>
      <c r="W823" s="2"/>
      <c r="X823" s="2"/>
    </row>
    <row r="824" spans="1:24" ht="13.5" customHeight="1">
      <c r="A824" s="2"/>
      <c r="B824" s="3"/>
      <c r="C824" s="3"/>
      <c r="D824" s="35"/>
      <c r="E824" s="35"/>
      <c r="F824" s="35"/>
      <c r="G824" s="35"/>
      <c r="H824" s="3"/>
      <c r="I824" s="2"/>
      <c r="J824" s="2"/>
      <c r="K824" s="2"/>
      <c r="L824" s="2"/>
      <c r="M824" s="2"/>
      <c r="N824" s="2"/>
      <c r="O824" s="2"/>
      <c r="P824" s="2"/>
      <c r="Q824" s="2"/>
      <c r="R824" s="2"/>
      <c r="S824" s="2"/>
      <c r="T824" s="2"/>
      <c r="U824" s="2"/>
      <c r="V824" s="2"/>
      <c r="W824" s="2"/>
      <c r="X824" s="2"/>
    </row>
    <row r="825" spans="1:24" ht="13.5" customHeight="1">
      <c r="A825" s="2"/>
      <c r="B825" s="3"/>
      <c r="C825" s="3"/>
      <c r="D825" s="35"/>
      <c r="E825" s="35"/>
      <c r="F825" s="35"/>
      <c r="G825" s="35"/>
      <c r="H825" s="3"/>
      <c r="I825" s="2"/>
      <c r="J825" s="2"/>
      <c r="K825" s="2"/>
      <c r="L825" s="2"/>
      <c r="M825" s="2"/>
      <c r="N825" s="2"/>
      <c r="O825" s="2"/>
      <c r="P825" s="2"/>
      <c r="Q825" s="2"/>
      <c r="R825" s="2"/>
      <c r="S825" s="2"/>
      <c r="T825" s="2"/>
      <c r="U825" s="2"/>
      <c r="V825" s="2"/>
      <c r="W825" s="2"/>
      <c r="X825" s="2"/>
    </row>
    <row r="826" spans="1:24" ht="13.5" customHeight="1">
      <c r="A826" s="2"/>
      <c r="B826" s="3"/>
      <c r="C826" s="3"/>
      <c r="D826" s="35"/>
      <c r="E826" s="35"/>
      <c r="F826" s="35"/>
      <c r="G826" s="35"/>
      <c r="H826" s="3"/>
      <c r="I826" s="2"/>
      <c r="J826" s="2"/>
      <c r="K826" s="2"/>
      <c r="L826" s="2"/>
      <c r="M826" s="2"/>
      <c r="N826" s="2"/>
      <c r="O826" s="2"/>
      <c r="P826" s="2"/>
      <c r="Q826" s="2"/>
      <c r="R826" s="2"/>
      <c r="S826" s="2"/>
      <c r="T826" s="2"/>
      <c r="U826" s="2"/>
      <c r="V826" s="2"/>
      <c r="W826" s="2"/>
      <c r="X826" s="2"/>
    </row>
    <row r="827" spans="1:24" ht="13.5" customHeight="1">
      <c r="A827" s="2"/>
      <c r="B827" s="3"/>
      <c r="C827" s="3"/>
      <c r="D827" s="35"/>
      <c r="E827" s="35"/>
      <c r="F827" s="35"/>
      <c r="G827" s="35"/>
      <c r="H827" s="3"/>
      <c r="I827" s="2"/>
      <c r="J827" s="2"/>
      <c r="K827" s="2"/>
      <c r="L827" s="2"/>
      <c r="M827" s="2"/>
      <c r="N827" s="2"/>
      <c r="O827" s="2"/>
      <c r="P827" s="2"/>
      <c r="Q827" s="2"/>
      <c r="R827" s="2"/>
      <c r="S827" s="2"/>
      <c r="T827" s="2"/>
      <c r="U827" s="2"/>
      <c r="V827" s="2"/>
      <c r="W827" s="2"/>
      <c r="X827" s="2"/>
    </row>
    <row r="828" spans="1:24" ht="13.5" customHeight="1">
      <c r="A828" s="2"/>
      <c r="B828" s="3"/>
      <c r="C828" s="3"/>
      <c r="D828" s="35"/>
      <c r="E828" s="35"/>
      <c r="F828" s="35"/>
      <c r="G828" s="35"/>
      <c r="H828" s="3"/>
      <c r="I828" s="2"/>
      <c r="J828" s="2"/>
      <c r="K828" s="2"/>
      <c r="L828" s="2"/>
      <c r="M828" s="2"/>
      <c r="N828" s="2"/>
      <c r="O828" s="2"/>
      <c r="P828" s="2"/>
      <c r="Q828" s="2"/>
      <c r="R828" s="2"/>
      <c r="S828" s="2"/>
      <c r="T828" s="2"/>
      <c r="U828" s="2"/>
      <c r="V828" s="2"/>
      <c r="W828" s="2"/>
      <c r="X828" s="2"/>
    </row>
    <row r="829" spans="1:24" ht="13.5" customHeight="1">
      <c r="A829" s="2"/>
      <c r="B829" s="3"/>
      <c r="C829" s="3"/>
      <c r="D829" s="35"/>
      <c r="E829" s="35"/>
      <c r="F829" s="35"/>
      <c r="G829" s="35"/>
      <c r="H829" s="3"/>
      <c r="I829" s="2"/>
      <c r="J829" s="2"/>
      <c r="K829" s="2"/>
      <c r="L829" s="2"/>
      <c r="M829" s="2"/>
      <c r="N829" s="2"/>
      <c r="O829" s="2"/>
      <c r="P829" s="2"/>
      <c r="Q829" s="2"/>
      <c r="R829" s="2"/>
      <c r="S829" s="2"/>
      <c r="T829" s="2"/>
      <c r="U829" s="2"/>
      <c r="V829" s="2"/>
      <c r="W829" s="2"/>
      <c r="X829" s="2"/>
    </row>
    <row r="830" spans="1:24" ht="13.5" customHeight="1">
      <c r="A830" s="2"/>
      <c r="B830" s="3"/>
      <c r="C830" s="3"/>
      <c r="D830" s="35"/>
      <c r="E830" s="35"/>
      <c r="F830" s="35"/>
      <c r="G830" s="35"/>
      <c r="H830" s="3"/>
      <c r="I830" s="2"/>
      <c r="J830" s="2"/>
      <c r="K830" s="2"/>
      <c r="L830" s="2"/>
      <c r="M830" s="2"/>
      <c r="N830" s="2"/>
      <c r="O830" s="2"/>
      <c r="P830" s="2"/>
      <c r="Q830" s="2"/>
      <c r="R830" s="2"/>
      <c r="S830" s="2"/>
      <c r="T830" s="2"/>
      <c r="U830" s="2"/>
      <c r="V830" s="2"/>
      <c r="W830" s="2"/>
      <c r="X830" s="2"/>
    </row>
    <row r="831" spans="1:24" ht="13.5" customHeight="1">
      <c r="A831" s="2"/>
      <c r="B831" s="3"/>
      <c r="C831" s="3"/>
      <c r="D831" s="35"/>
      <c r="E831" s="35"/>
      <c r="F831" s="35"/>
      <c r="G831" s="35"/>
      <c r="H831" s="3"/>
      <c r="I831" s="2"/>
      <c r="J831" s="2"/>
      <c r="K831" s="2"/>
      <c r="L831" s="2"/>
      <c r="M831" s="2"/>
      <c r="N831" s="2"/>
      <c r="O831" s="2"/>
      <c r="P831" s="2"/>
      <c r="Q831" s="2"/>
      <c r="R831" s="2"/>
      <c r="S831" s="2"/>
      <c r="T831" s="2"/>
      <c r="U831" s="2"/>
      <c r="V831" s="2"/>
      <c r="W831" s="2"/>
      <c r="X831" s="2"/>
    </row>
    <row r="832" spans="1:24" ht="13.5" customHeight="1">
      <c r="A832" s="2"/>
      <c r="B832" s="3"/>
      <c r="C832" s="3"/>
      <c r="D832" s="35"/>
      <c r="E832" s="35"/>
      <c r="F832" s="35"/>
      <c r="G832" s="35"/>
      <c r="H832" s="3"/>
      <c r="I832" s="2"/>
      <c r="J832" s="2"/>
      <c r="K832" s="2"/>
      <c r="L832" s="2"/>
      <c r="M832" s="2"/>
      <c r="N832" s="2"/>
      <c r="O832" s="2"/>
      <c r="P832" s="2"/>
      <c r="Q832" s="2"/>
      <c r="R832" s="2"/>
      <c r="S832" s="2"/>
      <c r="T832" s="2"/>
      <c r="U832" s="2"/>
      <c r="V832" s="2"/>
      <c r="W832" s="2"/>
      <c r="X832" s="2"/>
    </row>
    <row r="833" spans="1:24" ht="13.5" customHeight="1">
      <c r="A833" s="2"/>
      <c r="B833" s="3"/>
      <c r="C833" s="3"/>
      <c r="D833" s="35"/>
      <c r="E833" s="35"/>
      <c r="F833" s="35"/>
      <c r="G833" s="35"/>
      <c r="H833" s="3"/>
      <c r="I833" s="2"/>
      <c r="J833" s="2"/>
      <c r="K833" s="2"/>
      <c r="L833" s="2"/>
      <c r="M833" s="2"/>
      <c r="N833" s="2"/>
      <c r="O833" s="2"/>
      <c r="P833" s="2"/>
      <c r="Q833" s="2"/>
      <c r="R833" s="2"/>
      <c r="S833" s="2"/>
      <c r="T833" s="2"/>
      <c r="U833" s="2"/>
      <c r="V833" s="2"/>
      <c r="W833" s="2"/>
      <c r="X833" s="2"/>
    </row>
    <row r="834" spans="1:24" ht="13.5" customHeight="1">
      <c r="A834" s="2"/>
      <c r="B834" s="3"/>
      <c r="C834" s="3"/>
      <c r="D834" s="35"/>
      <c r="E834" s="35"/>
      <c r="F834" s="35"/>
      <c r="G834" s="35"/>
      <c r="H834" s="3"/>
      <c r="I834" s="2"/>
      <c r="J834" s="2"/>
      <c r="K834" s="2"/>
      <c r="L834" s="2"/>
      <c r="M834" s="2"/>
      <c r="N834" s="2"/>
      <c r="O834" s="2"/>
      <c r="P834" s="2"/>
      <c r="Q834" s="2"/>
      <c r="R834" s="2"/>
      <c r="S834" s="2"/>
      <c r="T834" s="2"/>
      <c r="U834" s="2"/>
      <c r="V834" s="2"/>
      <c r="W834" s="2"/>
      <c r="X834" s="2"/>
    </row>
    <row r="835" spans="1:24" ht="13.5" customHeight="1">
      <c r="A835" s="2"/>
      <c r="B835" s="3"/>
      <c r="C835" s="3"/>
      <c r="D835" s="35"/>
      <c r="E835" s="35"/>
      <c r="F835" s="35"/>
      <c r="G835" s="35"/>
      <c r="H835" s="3"/>
      <c r="I835" s="2"/>
      <c r="J835" s="2"/>
      <c r="K835" s="2"/>
      <c r="L835" s="2"/>
      <c r="M835" s="2"/>
      <c r="N835" s="2"/>
      <c r="O835" s="2"/>
      <c r="P835" s="2"/>
      <c r="Q835" s="2"/>
      <c r="R835" s="2"/>
      <c r="S835" s="2"/>
      <c r="T835" s="2"/>
      <c r="U835" s="2"/>
      <c r="V835" s="2"/>
      <c r="W835" s="2"/>
      <c r="X835" s="2"/>
    </row>
    <row r="836" spans="1:24" ht="13.5" customHeight="1">
      <c r="A836" s="2"/>
      <c r="B836" s="3"/>
      <c r="C836" s="3"/>
      <c r="D836" s="35"/>
      <c r="E836" s="35"/>
      <c r="F836" s="35"/>
      <c r="G836" s="35"/>
      <c r="H836" s="3"/>
      <c r="I836" s="2"/>
      <c r="J836" s="2"/>
      <c r="K836" s="2"/>
      <c r="L836" s="2"/>
      <c r="M836" s="2"/>
      <c r="N836" s="2"/>
      <c r="O836" s="2"/>
      <c r="P836" s="2"/>
      <c r="Q836" s="2"/>
      <c r="R836" s="2"/>
      <c r="S836" s="2"/>
      <c r="T836" s="2"/>
      <c r="U836" s="2"/>
      <c r="V836" s="2"/>
      <c r="W836" s="2"/>
      <c r="X836" s="2"/>
    </row>
    <row r="837" spans="1:24" ht="13.5" customHeight="1">
      <c r="A837" s="2"/>
      <c r="B837" s="3"/>
      <c r="C837" s="3"/>
      <c r="D837" s="35"/>
      <c r="E837" s="35"/>
      <c r="F837" s="35"/>
      <c r="G837" s="35"/>
      <c r="H837" s="3"/>
      <c r="I837" s="2"/>
      <c r="J837" s="2"/>
      <c r="K837" s="2"/>
      <c r="L837" s="2"/>
      <c r="M837" s="2"/>
      <c r="N837" s="2"/>
      <c r="O837" s="2"/>
      <c r="P837" s="2"/>
      <c r="Q837" s="2"/>
      <c r="R837" s="2"/>
      <c r="S837" s="2"/>
      <c r="T837" s="2"/>
      <c r="U837" s="2"/>
      <c r="V837" s="2"/>
      <c r="W837" s="2"/>
      <c r="X837" s="2"/>
    </row>
    <row r="838" spans="1:24" ht="13.5" customHeight="1">
      <c r="A838" s="2"/>
      <c r="B838" s="3"/>
      <c r="C838" s="3"/>
      <c r="D838" s="35"/>
      <c r="E838" s="35"/>
      <c r="F838" s="35"/>
      <c r="G838" s="35"/>
      <c r="H838" s="3"/>
      <c r="I838" s="2"/>
      <c r="J838" s="2"/>
      <c r="K838" s="2"/>
      <c r="L838" s="2"/>
      <c r="M838" s="2"/>
      <c r="N838" s="2"/>
      <c r="O838" s="2"/>
      <c r="P838" s="2"/>
      <c r="Q838" s="2"/>
      <c r="R838" s="2"/>
      <c r="S838" s="2"/>
      <c r="T838" s="2"/>
      <c r="U838" s="2"/>
      <c r="V838" s="2"/>
      <c r="W838" s="2"/>
      <c r="X838" s="2"/>
    </row>
    <row r="839" spans="1:24" ht="13.5" customHeight="1">
      <c r="A839" s="2"/>
      <c r="B839" s="3"/>
      <c r="C839" s="3"/>
      <c r="D839" s="35"/>
      <c r="E839" s="35"/>
      <c r="F839" s="35"/>
      <c r="G839" s="35"/>
      <c r="H839" s="3"/>
      <c r="I839" s="2"/>
      <c r="J839" s="2"/>
      <c r="K839" s="2"/>
      <c r="L839" s="2"/>
      <c r="M839" s="2"/>
      <c r="N839" s="2"/>
      <c r="O839" s="2"/>
      <c r="P839" s="2"/>
      <c r="Q839" s="2"/>
      <c r="R839" s="2"/>
      <c r="S839" s="2"/>
      <c r="T839" s="2"/>
      <c r="U839" s="2"/>
      <c r="V839" s="2"/>
      <c r="W839" s="2"/>
      <c r="X839" s="2"/>
    </row>
    <row r="840" spans="1:24" ht="13.5" customHeight="1">
      <c r="A840" s="2"/>
      <c r="B840" s="3"/>
      <c r="C840" s="3"/>
      <c r="D840" s="35"/>
      <c r="E840" s="35"/>
      <c r="F840" s="35"/>
      <c r="G840" s="35"/>
      <c r="H840" s="3"/>
      <c r="I840" s="2"/>
      <c r="J840" s="2"/>
      <c r="K840" s="2"/>
      <c r="L840" s="2"/>
      <c r="M840" s="2"/>
      <c r="N840" s="2"/>
      <c r="O840" s="2"/>
      <c r="P840" s="2"/>
      <c r="Q840" s="2"/>
      <c r="R840" s="2"/>
      <c r="S840" s="2"/>
      <c r="T840" s="2"/>
      <c r="U840" s="2"/>
      <c r="V840" s="2"/>
      <c r="W840" s="2"/>
      <c r="X840" s="2"/>
    </row>
    <row r="841" spans="1:24" ht="13.5" customHeight="1">
      <c r="A841" s="2"/>
      <c r="B841" s="3"/>
      <c r="C841" s="3"/>
      <c r="D841" s="35"/>
      <c r="E841" s="35"/>
      <c r="F841" s="35"/>
      <c r="G841" s="35"/>
      <c r="H841" s="3"/>
      <c r="I841" s="2"/>
      <c r="J841" s="2"/>
      <c r="K841" s="2"/>
      <c r="L841" s="2"/>
      <c r="M841" s="2"/>
      <c r="N841" s="2"/>
      <c r="O841" s="2"/>
      <c r="P841" s="2"/>
      <c r="Q841" s="2"/>
      <c r="R841" s="2"/>
      <c r="S841" s="2"/>
      <c r="T841" s="2"/>
      <c r="U841" s="2"/>
      <c r="V841" s="2"/>
      <c r="W841" s="2"/>
      <c r="X841" s="2"/>
    </row>
    <row r="842" spans="1:24" ht="13.5" customHeight="1">
      <c r="A842" s="2"/>
      <c r="B842" s="3"/>
      <c r="C842" s="3"/>
      <c r="D842" s="35"/>
      <c r="E842" s="35"/>
      <c r="F842" s="35"/>
      <c r="G842" s="35"/>
      <c r="H842" s="3"/>
      <c r="I842" s="2"/>
      <c r="J842" s="2"/>
      <c r="K842" s="2"/>
      <c r="L842" s="2"/>
      <c r="M842" s="2"/>
      <c r="N842" s="2"/>
      <c r="O842" s="2"/>
      <c r="P842" s="2"/>
      <c r="Q842" s="2"/>
      <c r="R842" s="2"/>
      <c r="S842" s="2"/>
      <c r="T842" s="2"/>
      <c r="U842" s="2"/>
      <c r="V842" s="2"/>
      <c r="W842" s="2"/>
      <c r="X842" s="2"/>
    </row>
    <row r="843" spans="1:24" ht="13.5" customHeight="1">
      <c r="A843" s="2"/>
      <c r="B843" s="3"/>
      <c r="C843" s="3"/>
      <c r="D843" s="35"/>
      <c r="E843" s="35"/>
      <c r="F843" s="35"/>
      <c r="G843" s="35"/>
      <c r="H843" s="3"/>
      <c r="I843" s="2"/>
      <c r="J843" s="2"/>
      <c r="K843" s="2"/>
      <c r="L843" s="2"/>
      <c r="M843" s="2"/>
      <c r="N843" s="2"/>
      <c r="O843" s="2"/>
      <c r="P843" s="2"/>
      <c r="Q843" s="2"/>
      <c r="R843" s="2"/>
      <c r="S843" s="2"/>
      <c r="T843" s="2"/>
      <c r="U843" s="2"/>
      <c r="V843" s="2"/>
      <c r="W843" s="2"/>
      <c r="X843" s="2"/>
    </row>
    <row r="844" spans="1:24" ht="13.5" customHeight="1">
      <c r="A844" s="2"/>
      <c r="B844" s="3"/>
      <c r="C844" s="3"/>
      <c r="D844" s="35"/>
      <c r="E844" s="35"/>
      <c r="F844" s="35"/>
      <c r="G844" s="35"/>
      <c r="H844" s="3"/>
      <c r="I844" s="2"/>
      <c r="J844" s="2"/>
      <c r="K844" s="2"/>
      <c r="L844" s="2"/>
      <c r="M844" s="2"/>
      <c r="N844" s="2"/>
      <c r="O844" s="2"/>
      <c r="P844" s="2"/>
      <c r="Q844" s="2"/>
      <c r="R844" s="2"/>
      <c r="S844" s="2"/>
      <c r="T844" s="2"/>
      <c r="U844" s="2"/>
      <c r="V844" s="2"/>
      <c r="W844" s="2"/>
      <c r="X844" s="2"/>
    </row>
    <row r="845" spans="1:24" ht="13.5" customHeight="1">
      <c r="A845" s="2"/>
      <c r="B845" s="3"/>
      <c r="C845" s="3"/>
      <c r="D845" s="35"/>
      <c r="E845" s="35"/>
      <c r="F845" s="35"/>
      <c r="G845" s="35"/>
      <c r="H845" s="3"/>
      <c r="I845" s="2"/>
      <c r="J845" s="2"/>
      <c r="K845" s="2"/>
      <c r="L845" s="2"/>
      <c r="M845" s="2"/>
      <c r="N845" s="2"/>
      <c r="O845" s="2"/>
      <c r="P845" s="2"/>
      <c r="Q845" s="2"/>
      <c r="R845" s="2"/>
      <c r="S845" s="2"/>
      <c r="T845" s="2"/>
      <c r="U845" s="2"/>
      <c r="V845" s="2"/>
      <c r="W845" s="2"/>
      <c r="X845" s="2"/>
    </row>
    <row r="846" spans="1:24" ht="13.5" customHeight="1">
      <c r="A846" s="2"/>
      <c r="B846" s="3"/>
      <c r="C846" s="3"/>
      <c r="D846" s="35"/>
      <c r="E846" s="35"/>
      <c r="F846" s="35"/>
      <c r="G846" s="35"/>
      <c r="H846" s="3"/>
      <c r="I846" s="2"/>
      <c r="J846" s="2"/>
      <c r="K846" s="2"/>
      <c r="L846" s="2"/>
      <c r="M846" s="2"/>
      <c r="N846" s="2"/>
      <c r="O846" s="2"/>
      <c r="P846" s="2"/>
      <c r="Q846" s="2"/>
      <c r="R846" s="2"/>
      <c r="S846" s="2"/>
      <c r="T846" s="2"/>
      <c r="U846" s="2"/>
      <c r="V846" s="2"/>
      <c r="W846" s="2"/>
      <c r="X846" s="2"/>
    </row>
    <row r="847" spans="1:24" ht="13.5" customHeight="1">
      <c r="A847" s="2"/>
      <c r="B847" s="3"/>
      <c r="C847" s="3"/>
      <c r="D847" s="35"/>
      <c r="E847" s="35"/>
      <c r="F847" s="35"/>
      <c r="G847" s="35"/>
      <c r="H847" s="3"/>
      <c r="I847" s="2"/>
      <c r="J847" s="2"/>
      <c r="K847" s="2"/>
      <c r="L847" s="2"/>
      <c r="M847" s="2"/>
      <c r="N847" s="2"/>
      <c r="O847" s="2"/>
      <c r="P847" s="2"/>
      <c r="Q847" s="2"/>
      <c r="R847" s="2"/>
      <c r="S847" s="2"/>
      <c r="T847" s="2"/>
      <c r="U847" s="2"/>
      <c r="V847" s="2"/>
      <c r="W847" s="2"/>
      <c r="X847" s="2"/>
    </row>
    <row r="848" spans="1:24" ht="13.5" customHeight="1">
      <c r="A848" s="2"/>
      <c r="B848" s="3"/>
      <c r="C848" s="3"/>
      <c r="D848" s="35"/>
      <c r="E848" s="35"/>
      <c r="F848" s="35"/>
      <c r="G848" s="35"/>
      <c r="H848" s="3"/>
      <c r="I848" s="2"/>
      <c r="J848" s="2"/>
      <c r="K848" s="2"/>
      <c r="L848" s="2"/>
      <c r="M848" s="2"/>
      <c r="N848" s="2"/>
      <c r="O848" s="2"/>
      <c r="P848" s="2"/>
      <c r="Q848" s="2"/>
      <c r="R848" s="2"/>
      <c r="S848" s="2"/>
      <c r="T848" s="2"/>
      <c r="U848" s="2"/>
      <c r="V848" s="2"/>
      <c r="W848" s="2"/>
      <c r="X848" s="2"/>
    </row>
    <row r="849" spans="1:24" ht="13.5" customHeight="1">
      <c r="A849" s="2"/>
      <c r="B849" s="3"/>
      <c r="C849" s="3"/>
      <c r="D849" s="35"/>
      <c r="E849" s="35"/>
      <c r="F849" s="35"/>
      <c r="G849" s="35"/>
      <c r="H849" s="3"/>
      <c r="I849" s="2"/>
      <c r="J849" s="2"/>
      <c r="K849" s="2"/>
      <c r="L849" s="2"/>
      <c r="M849" s="2"/>
      <c r="N849" s="2"/>
      <c r="O849" s="2"/>
      <c r="P849" s="2"/>
      <c r="Q849" s="2"/>
      <c r="R849" s="2"/>
      <c r="S849" s="2"/>
      <c r="T849" s="2"/>
      <c r="U849" s="2"/>
      <c r="V849" s="2"/>
      <c r="W849" s="2"/>
      <c r="X849" s="2"/>
    </row>
    <row r="850" spans="1:24" ht="13.5" customHeight="1">
      <c r="A850" s="2"/>
      <c r="B850" s="3"/>
      <c r="C850" s="3"/>
      <c r="D850" s="35"/>
      <c r="E850" s="35"/>
      <c r="F850" s="35"/>
      <c r="G850" s="35"/>
      <c r="H850" s="3"/>
      <c r="I850" s="2"/>
      <c r="J850" s="2"/>
      <c r="K850" s="2"/>
      <c r="L850" s="2"/>
      <c r="M850" s="2"/>
      <c r="N850" s="2"/>
      <c r="O850" s="2"/>
      <c r="P850" s="2"/>
      <c r="Q850" s="2"/>
      <c r="R850" s="2"/>
      <c r="S850" s="2"/>
      <c r="T850" s="2"/>
      <c r="U850" s="2"/>
      <c r="V850" s="2"/>
      <c r="W850" s="2"/>
      <c r="X850" s="2"/>
    </row>
    <row r="851" spans="1:24" ht="13.5" customHeight="1">
      <c r="A851" s="2"/>
      <c r="B851" s="3"/>
      <c r="C851" s="3"/>
      <c r="D851" s="35"/>
      <c r="E851" s="35"/>
      <c r="F851" s="35"/>
      <c r="G851" s="35"/>
      <c r="H851" s="3"/>
      <c r="I851" s="2"/>
      <c r="J851" s="2"/>
      <c r="K851" s="2"/>
      <c r="L851" s="2"/>
      <c r="M851" s="2"/>
      <c r="N851" s="2"/>
      <c r="O851" s="2"/>
      <c r="P851" s="2"/>
      <c r="Q851" s="2"/>
      <c r="R851" s="2"/>
      <c r="S851" s="2"/>
      <c r="T851" s="2"/>
      <c r="U851" s="2"/>
      <c r="V851" s="2"/>
      <c r="W851" s="2"/>
      <c r="X851" s="2"/>
    </row>
    <row r="852" spans="1:24" ht="13.5" customHeight="1">
      <c r="A852" s="2"/>
      <c r="B852" s="3"/>
      <c r="C852" s="3"/>
      <c r="D852" s="35"/>
      <c r="E852" s="35"/>
      <c r="F852" s="35"/>
      <c r="G852" s="35"/>
      <c r="H852" s="3"/>
      <c r="I852" s="2"/>
      <c r="J852" s="2"/>
      <c r="K852" s="2"/>
      <c r="L852" s="2"/>
      <c r="M852" s="2"/>
      <c r="N852" s="2"/>
      <c r="O852" s="2"/>
      <c r="P852" s="2"/>
      <c r="Q852" s="2"/>
      <c r="R852" s="2"/>
      <c r="S852" s="2"/>
      <c r="T852" s="2"/>
      <c r="U852" s="2"/>
      <c r="V852" s="2"/>
      <c r="W852" s="2"/>
      <c r="X852" s="2"/>
    </row>
    <row r="853" spans="1:24" ht="13.5" customHeight="1">
      <c r="A853" s="2"/>
      <c r="B853" s="3"/>
      <c r="C853" s="3"/>
      <c r="D853" s="35"/>
      <c r="E853" s="35"/>
      <c r="F853" s="35"/>
      <c r="G853" s="35"/>
      <c r="H853" s="3"/>
      <c r="I853" s="2"/>
      <c r="J853" s="2"/>
      <c r="K853" s="2"/>
      <c r="L853" s="2"/>
      <c r="M853" s="2"/>
      <c r="N853" s="2"/>
      <c r="O853" s="2"/>
      <c r="P853" s="2"/>
      <c r="Q853" s="2"/>
      <c r="R853" s="2"/>
      <c r="S853" s="2"/>
      <c r="T853" s="2"/>
      <c r="U853" s="2"/>
      <c r="V853" s="2"/>
      <c r="W853" s="2"/>
      <c r="X853" s="2"/>
    </row>
    <row r="854" spans="1:24" ht="13.5" customHeight="1">
      <c r="A854" s="2"/>
      <c r="B854" s="3"/>
      <c r="C854" s="3"/>
      <c r="D854" s="35"/>
      <c r="E854" s="35"/>
      <c r="F854" s="35"/>
      <c r="G854" s="35"/>
      <c r="H854" s="3"/>
      <c r="I854" s="2"/>
      <c r="J854" s="2"/>
      <c r="K854" s="2"/>
      <c r="L854" s="2"/>
      <c r="M854" s="2"/>
      <c r="N854" s="2"/>
      <c r="O854" s="2"/>
      <c r="P854" s="2"/>
      <c r="Q854" s="2"/>
      <c r="R854" s="2"/>
      <c r="S854" s="2"/>
      <c r="T854" s="2"/>
      <c r="U854" s="2"/>
      <c r="V854" s="2"/>
      <c r="W854" s="2"/>
      <c r="X854" s="2"/>
    </row>
    <row r="855" spans="1:24" ht="13.5" customHeight="1">
      <c r="A855" s="2"/>
      <c r="B855" s="3"/>
      <c r="C855" s="3"/>
      <c r="D855" s="35"/>
      <c r="E855" s="35"/>
      <c r="F855" s="35"/>
      <c r="G855" s="35"/>
      <c r="H855" s="3"/>
      <c r="I855" s="2"/>
      <c r="J855" s="2"/>
      <c r="K855" s="2"/>
      <c r="L855" s="2"/>
      <c r="M855" s="2"/>
      <c r="N855" s="2"/>
      <c r="O855" s="2"/>
      <c r="P855" s="2"/>
      <c r="Q855" s="2"/>
      <c r="R855" s="2"/>
      <c r="S855" s="2"/>
      <c r="T855" s="2"/>
      <c r="U855" s="2"/>
      <c r="V855" s="2"/>
      <c r="W855" s="2"/>
      <c r="X855" s="2"/>
    </row>
    <row r="856" spans="1:24" ht="13.5" customHeight="1">
      <c r="A856" s="2"/>
      <c r="B856" s="3"/>
      <c r="C856" s="3"/>
      <c r="D856" s="35"/>
      <c r="E856" s="35"/>
      <c r="F856" s="35"/>
      <c r="G856" s="35"/>
      <c r="H856" s="3"/>
      <c r="I856" s="2"/>
      <c r="J856" s="2"/>
      <c r="K856" s="2"/>
      <c r="L856" s="2"/>
      <c r="M856" s="2"/>
      <c r="N856" s="2"/>
      <c r="O856" s="2"/>
      <c r="P856" s="2"/>
      <c r="Q856" s="2"/>
      <c r="R856" s="2"/>
      <c r="S856" s="2"/>
      <c r="T856" s="2"/>
      <c r="U856" s="2"/>
      <c r="V856" s="2"/>
      <c r="W856" s="2"/>
      <c r="X856" s="2"/>
    </row>
    <row r="857" spans="1:24" ht="13.5" customHeight="1">
      <c r="A857" s="2"/>
      <c r="B857" s="3"/>
      <c r="C857" s="3"/>
      <c r="D857" s="35"/>
      <c r="E857" s="35"/>
      <c r="F857" s="35"/>
      <c r="G857" s="35"/>
      <c r="H857" s="3"/>
      <c r="I857" s="2"/>
      <c r="J857" s="2"/>
      <c r="K857" s="2"/>
      <c r="L857" s="2"/>
      <c r="M857" s="2"/>
      <c r="N857" s="2"/>
      <c r="O857" s="2"/>
      <c r="P857" s="2"/>
      <c r="Q857" s="2"/>
      <c r="R857" s="2"/>
      <c r="S857" s="2"/>
      <c r="T857" s="2"/>
      <c r="U857" s="2"/>
      <c r="V857" s="2"/>
      <c r="W857" s="2"/>
      <c r="X857" s="2"/>
    </row>
    <row r="858" spans="1:24" ht="13.5" customHeight="1">
      <c r="A858" s="2"/>
      <c r="B858" s="3"/>
      <c r="C858" s="3"/>
      <c r="D858" s="35"/>
      <c r="E858" s="35"/>
      <c r="F858" s="35"/>
      <c r="G858" s="35"/>
      <c r="H858" s="3"/>
      <c r="I858" s="2"/>
      <c r="J858" s="2"/>
      <c r="K858" s="2"/>
      <c r="L858" s="2"/>
      <c r="M858" s="2"/>
      <c r="N858" s="2"/>
      <c r="O858" s="2"/>
      <c r="P858" s="2"/>
      <c r="Q858" s="2"/>
      <c r="R858" s="2"/>
      <c r="S858" s="2"/>
      <c r="T858" s="2"/>
      <c r="U858" s="2"/>
      <c r="V858" s="2"/>
      <c r="W858" s="2"/>
      <c r="X858" s="2"/>
    </row>
    <row r="859" spans="1:24" ht="13.5" customHeight="1">
      <c r="A859" s="2"/>
      <c r="B859" s="3"/>
      <c r="C859" s="3"/>
      <c r="D859" s="35"/>
      <c r="E859" s="35"/>
      <c r="F859" s="35"/>
      <c r="G859" s="35"/>
      <c r="H859" s="3"/>
      <c r="I859" s="2"/>
      <c r="J859" s="2"/>
      <c r="K859" s="2"/>
      <c r="L859" s="2"/>
      <c r="M859" s="2"/>
      <c r="N859" s="2"/>
      <c r="O859" s="2"/>
      <c r="P859" s="2"/>
      <c r="Q859" s="2"/>
      <c r="R859" s="2"/>
      <c r="S859" s="2"/>
      <c r="T859" s="2"/>
      <c r="U859" s="2"/>
      <c r="V859" s="2"/>
      <c r="W859" s="2"/>
      <c r="X859" s="2"/>
    </row>
    <row r="860" spans="1:24" ht="13.5" customHeight="1">
      <c r="A860" s="2"/>
      <c r="B860" s="3"/>
      <c r="C860" s="3"/>
      <c r="D860" s="35"/>
      <c r="E860" s="35"/>
      <c r="F860" s="35"/>
      <c r="G860" s="35"/>
      <c r="H860" s="3"/>
      <c r="I860" s="2"/>
      <c r="J860" s="2"/>
      <c r="K860" s="2"/>
      <c r="L860" s="2"/>
      <c r="M860" s="2"/>
      <c r="N860" s="2"/>
      <c r="O860" s="2"/>
      <c r="P860" s="2"/>
      <c r="Q860" s="2"/>
      <c r="R860" s="2"/>
      <c r="S860" s="2"/>
      <c r="T860" s="2"/>
      <c r="U860" s="2"/>
      <c r="V860" s="2"/>
      <c r="W860" s="2"/>
      <c r="X860" s="2"/>
    </row>
    <row r="861" spans="1:24" ht="13.5" customHeight="1">
      <c r="A861" s="2"/>
      <c r="B861" s="3"/>
      <c r="C861" s="3"/>
      <c r="D861" s="35"/>
      <c r="E861" s="35"/>
      <c r="F861" s="35"/>
      <c r="G861" s="35"/>
      <c r="H861" s="3"/>
      <c r="I861" s="2"/>
      <c r="J861" s="2"/>
      <c r="K861" s="2"/>
      <c r="L861" s="2"/>
      <c r="M861" s="2"/>
      <c r="N861" s="2"/>
      <c r="O861" s="2"/>
      <c r="P861" s="2"/>
      <c r="Q861" s="2"/>
      <c r="R861" s="2"/>
      <c r="S861" s="2"/>
      <c r="T861" s="2"/>
      <c r="U861" s="2"/>
      <c r="V861" s="2"/>
      <c r="W861" s="2"/>
      <c r="X861" s="2"/>
    </row>
    <row r="862" spans="1:24" ht="13.5" customHeight="1">
      <c r="A862" s="2"/>
      <c r="B862" s="3"/>
      <c r="C862" s="3"/>
      <c r="D862" s="35"/>
      <c r="E862" s="35"/>
      <c r="F862" s="35"/>
      <c r="G862" s="35"/>
      <c r="H862" s="3"/>
      <c r="I862" s="2"/>
      <c r="J862" s="2"/>
      <c r="K862" s="2"/>
      <c r="L862" s="2"/>
      <c r="M862" s="2"/>
      <c r="N862" s="2"/>
      <c r="O862" s="2"/>
      <c r="P862" s="2"/>
      <c r="Q862" s="2"/>
      <c r="R862" s="2"/>
      <c r="S862" s="2"/>
      <c r="T862" s="2"/>
      <c r="U862" s="2"/>
      <c r="V862" s="2"/>
      <c r="W862" s="2"/>
      <c r="X862" s="2"/>
    </row>
    <row r="863" spans="1:24" ht="13.5" customHeight="1">
      <c r="A863" s="2"/>
      <c r="B863" s="3"/>
      <c r="C863" s="3"/>
      <c r="D863" s="35"/>
      <c r="E863" s="35"/>
      <c r="F863" s="35"/>
      <c r="G863" s="35"/>
      <c r="H863" s="3"/>
      <c r="I863" s="2"/>
      <c r="J863" s="2"/>
      <c r="K863" s="2"/>
      <c r="L863" s="2"/>
      <c r="M863" s="2"/>
      <c r="N863" s="2"/>
      <c r="O863" s="2"/>
      <c r="P863" s="2"/>
      <c r="Q863" s="2"/>
      <c r="R863" s="2"/>
      <c r="S863" s="2"/>
      <c r="T863" s="2"/>
      <c r="U863" s="2"/>
      <c r="V863" s="2"/>
      <c r="W863" s="2"/>
      <c r="X863" s="2"/>
    </row>
    <row r="864" spans="1:24" ht="13.5" customHeight="1">
      <c r="A864" s="2"/>
      <c r="B864" s="3"/>
      <c r="C864" s="3"/>
      <c r="D864" s="35"/>
      <c r="E864" s="35"/>
      <c r="F864" s="35"/>
      <c r="G864" s="35"/>
      <c r="H864" s="3"/>
      <c r="I864" s="2"/>
      <c r="J864" s="2"/>
      <c r="K864" s="2"/>
      <c r="L864" s="2"/>
      <c r="M864" s="2"/>
      <c r="N864" s="2"/>
      <c r="O864" s="2"/>
      <c r="P864" s="2"/>
      <c r="Q864" s="2"/>
      <c r="R864" s="2"/>
      <c r="S864" s="2"/>
      <c r="T864" s="2"/>
      <c r="U864" s="2"/>
      <c r="V864" s="2"/>
      <c r="W864" s="2"/>
      <c r="X864" s="2"/>
    </row>
    <row r="865" spans="1:24" ht="13.5" customHeight="1">
      <c r="A865" s="2"/>
      <c r="B865" s="3"/>
      <c r="C865" s="3"/>
      <c r="D865" s="35"/>
      <c r="E865" s="35"/>
      <c r="F865" s="35"/>
      <c r="G865" s="35"/>
      <c r="H865" s="3"/>
      <c r="I865" s="2"/>
      <c r="J865" s="2"/>
      <c r="K865" s="2"/>
      <c r="L865" s="2"/>
      <c r="M865" s="2"/>
      <c r="N865" s="2"/>
      <c r="O865" s="2"/>
      <c r="P865" s="2"/>
      <c r="Q865" s="2"/>
      <c r="R865" s="2"/>
      <c r="S865" s="2"/>
      <c r="T865" s="2"/>
      <c r="U865" s="2"/>
      <c r="V865" s="2"/>
      <c r="W865" s="2"/>
      <c r="X865" s="2"/>
    </row>
    <row r="866" spans="1:24" ht="13.5" customHeight="1">
      <c r="A866" s="2"/>
      <c r="B866" s="3"/>
      <c r="C866" s="3"/>
      <c r="D866" s="35"/>
      <c r="E866" s="35"/>
      <c r="F866" s="35"/>
      <c r="G866" s="35"/>
      <c r="H866" s="3"/>
      <c r="I866" s="2"/>
      <c r="J866" s="2"/>
      <c r="K866" s="2"/>
      <c r="L866" s="2"/>
      <c r="M866" s="2"/>
      <c r="N866" s="2"/>
      <c r="O866" s="2"/>
      <c r="P866" s="2"/>
      <c r="Q866" s="2"/>
      <c r="R866" s="2"/>
      <c r="S866" s="2"/>
      <c r="T866" s="2"/>
      <c r="U866" s="2"/>
      <c r="V866" s="2"/>
      <c r="W866" s="2"/>
      <c r="X866" s="2"/>
    </row>
    <row r="867" spans="1:24" ht="13.5" customHeight="1">
      <c r="A867" s="2"/>
      <c r="B867" s="3"/>
      <c r="C867" s="3"/>
      <c r="D867" s="35"/>
      <c r="E867" s="35"/>
      <c r="F867" s="35"/>
      <c r="G867" s="35"/>
      <c r="H867" s="3"/>
      <c r="I867" s="2"/>
      <c r="J867" s="2"/>
      <c r="K867" s="2"/>
      <c r="L867" s="2"/>
      <c r="M867" s="2"/>
      <c r="N867" s="2"/>
      <c r="O867" s="2"/>
      <c r="P867" s="2"/>
      <c r="Q867" s="2"/>
      <c r="R867" s="2"/>
      <c r="S867" s="2"/>
      <c r="T867" s="2"/>
      <c r="U867" s="2"/>
      <c r="V867" s="2"/>
      <c r="W867" s="2"/>
      <c r="X867" s="2"/>
    </row>
    <row r="868" spans="1:24" ht="13.5" customHeight="1">
      <c r="A868" s="2"/>
      <c r="B868" s="3"/>
      <c r="C868" s="3"/>
      <c r="D868" s="35"/>
      <c r="E868" s="35"/>
      <c r="F868" s="35"/>
      <c r="G868" s="35"/>
      <c r="H868" s="3"/>
      <c r="I868" s="2"/>
      <c r="J868" s="2"/>
      <c r="K868" s="2"/>
      <c r="L868" s="2"/>
      <c r="M868" s="2"/>
      <c r="N868" s="2"/>
      <c r="O868" s="2"/>
      <c r="P868" s="2"/>
      <c r="Q868" s="2"/>
      <c r="R868" s="2"/>
      <c r="S868" s="2"/>
      <c r="T868" s="2"/>
      <c r="U868" s="2"/>
      <c r="V868" s="2"/>
      <c r="W868" s="2"/>
      <c r="X868" s="2"/>
    </row>
    <row r="869" spans="1:24" ht="13.5" customHeight="1">
      <c r="A869" s="2"/>
      <c r="B869" s="3"/>
      <c r="C869" s="3"/>
      <c r="D869" s="35"/>
      <c r="E869" s="35"/>
      <c r="F869" s="35"/>
      <c r="G869" s="35"/>
      <c r="H869" s="3"/>
      <c r="I869" s="2"/>
      <c r="J869" s="2"/>
      <c r="K869" s="2"/>
      <c r="L869" s="2"/>
      <c r="M869" s="2"/>
      <c r="N869" s="2"/>
      <c r="O869" s="2"/>
      <c r="P869" s="2"/>
      <c r="Q869" s="2"/>
      <c r="R869" s="2"/>
      <c r="S869" s="2"/>
      <c r="T869" s="2"/>
      <c r="U869" s="2"/>
      <c r="V869" s="2"/>
      <c r="W869" s="2"/>
      <c r="X869" s="2"/>
    </row>
    <row r="870" spans="1:24" ht="13.5" customHeight="1">
      <c r="A870" s="2"/>
      <c r="B870" s="3"/>
      <c r="C870" s="3"/>
      <c r="D870" s="35"/>
      <c r="E870" s="35"/>
      <c r="F870" s="35"/>
      <c r="G870" s="35"/>
      <c r="H870" s="3"/>
      <c r="I870" s="2"/>
      <c r="J870" s="2"/>
      <c r="K870" s="2"/>
      <c r="L870" s="2"/>
      <c r="M870" s="2"/>
      <c r="N870" s="2"/>
      <c r="O870" s="2"/>
      <c r="P870" s="2"/>
      <c r="Q870" s="2"/>
      <c r="R870" s="2"/>
      <c r="S870" s="2"/>
      <c r="T870" s="2"/>
      <c r="U870" s="2"/>
      <c r="V870" s="2"/>
      <c r="W870" s="2"/>
      <c r="X870" s="2"/>
    </row>
    <row r="871" spans="1:24" ht="13.5" customHeight="1">
      <c r="A871" s="2"/>
      <c r="B871" s="3"/>
      <c r="C871" s="3"/>
      <c r="D871" s="35"/>
      <c r="E871" s="35"/>
      <c r="F871" s="35"/>
      <c r="G871" s="35"/>
      <c r="H871" s="3"/>
      <c r="I871" s="2"/>
      <c r="J871" s="2"/>
      <c r="K871" s="2"/>
      <c r="L871" s="2"/>
      <c r="M871" s="2"/>
      <c r="N871" s="2"/>
      <c r="O871" s="2"/>
      <c r="P871" s="2"/>
      <c r="Q871" s="2"/>
      <c r="R871" s="2"/>
      <c r="S871" s="2"/>
      <c r="T871" s="2"/>
      <c r="U871" s="2"/>
      <c r="V871" s="2"/>
      <c r="W871" s="2"/>
      <c r="X871" s="2"/>
    </row>
    <row r="872" spans="1:24" ht="13.5" customHeight="1">
      <c r="A872" s="2"/>
      <c r="B872" s="3"/>
      <c r="C872" s="3"/>
      <c r="D872" s="35"/>
      <c r="E872" s="35"/>
      <c r="F872" s="35"/>
      <c r="G872" s="35"/>
      <c r="H872" s="3"/>
      <c r="I872" s="2"/>
      <c r="J872" s="2"/>
      <c r="K872" s="2"/>
      <c r="L872" s="2"/>
      <c r="M872" s="2"/>
      <c r="N872" s="2"/>
      <c r="O872" s="2"/>
      <c r="P872" s="2"/>
      <c r="Q872" s="2"/>
      <c r="R872" s="2"/>
      <c r="S872" s="2"/>
      <c r="T872" s="2"/>
      <c r="U872" s="2"/>
      <c r="V872" s="2"/>
      <c r="W872" s="2"/>
      <c r="X872" s="2"/>
    </row>
    <row r="873" spans="1:24" ht="13.5" customHeight="1">
      <c r="A873" s="2"/>
      <c r="B873" s="3"/>
      <c r="C873" s="3"/>
      <c r="D873" s="35"/>
      <c r="E873" s="35"/>
      <c r="F873" s="35"/>
      <c r="G873" s="35"/>
      <c r="H873" s="3"/>
      <c r="I873" s="2"/>
      <c r="J873" s="2"/>
      <c r="K873" s="2"/>
      <c r="L873" s="2"/>
      <c r="M873" s="2"/>
      <c r="N873" s="2"/>
      <c r="O873" s="2"/>
      <c r="P873" s="2"/>
      <c r="Q873" s="2"/>
      <c r="R873" s="2"/>
      <c r="S873" s="2"/>
      <c r="T873" s="2"/>
      <c r="U873" s="2"/>
      <c r="V873" s="2"/>
      <c r="W873" s="2"/>
      <c r="X873" s="2"/>
    </row>
    <row r="874" spans="1:24" ht="13.5" customHeight="1">
      <c r="A874" s="2"/>
      <c r="B874" s="3"/>
      <c r="C874" s="3"/>
      <c r="D874" s="35"/>
      <c r="E874" s="35"/>
      <c r="F874" s="35"/>
      <c r="G874" s="35"/>
      <c r="H874" s="3"/>
      <c r="I874" s="2"/>
      <c r="J874" s="2"/>
      <c r="K874" s="2"/>
      <c r="L874" s="2"/>
      <c r="M874" s="2"/>
      <c r="N874" s="2"/>
      <c r="O874" s="2"/>
      <c r="P874" s="2"/>
      <c r="Q874" s="2"/>
      <c r="R874" s="2"/>
      <c r="S874" s="2"/>
      <c r="T874" s="2"/>
      <c r="U874" s="2"/>
      <c r="V874" s="2"/>
      <c r="W874" s="2"/>
      <c r="X874" s="2"/>
    </row>
    <row r="875" spans="1:24" ht="13.5" customHeight="1">
      <c r="A875" s="2"/>
      <c r="B875" s="3"/>
      <c r="C875" s="3"/>
      <c r="D875" s="35"/>
      <c r="E875" s="35"/>
      <c r="F875" s="35"/>
      <c r="G875" s="35"/>
      <c r="H875" s="3"/>
      <c r="I875" s="2"/>
      <c r="J875" s="2"/>
      <c r="K875" s="2"/>
      <c r="L875" s="2"/>
      <c r="M875" s="2"/>
      <c r="N875" s="2"/>
      <c r="O875" s="2"/>
      <c r="P875" s="2"/>
      <c r="Q875" s="2"/>
      <c r="R875" s="2"/>
      <c r="S875" s="2"/>
      <c r="T875" s="2"/>
      <c r="U875" s="2"/>
      <c r="V875" s="2"/>
      <c r="W875" s="2"/>
      <c r="X875" s="2"/>
    </row>
    <row r="876" spans="1:24" ht="13.5" customHeight="1">
      <c r="A876" s="2"/>
      <c r="B876" s="3"/>
      <c r="C876" s="3"/>
      <c r="D876" s="35"/>
      <c r="E876" s="35"/>
      <c r="F876" s="35"/>
      <c r="G876" s="35"/>
      <c r="H876" s="3"/>
      <c r="I876" s="2"/>
      <c r="J876" s="2"/>
      <c r="K876" s="2"/>
      <c r="L876" s="2"/>
      <c r="M876" s="2"/>
      <c r="N876" s="2"/>
      <c r="O876" s="2"/>
      <c r="P876" s="2"/>
      <c r="Q876" s="2"/>
      <c r="R876" s="2"/>
      <c r="S876" s="2"/>
      <c r="T876" s="2"/>
      <c r="U876" s="2"/>
      <c r="V876" s="2"/>
      <c r="W876" s="2"/>
      <c r="X876" s="2"/>
    </row>
    <row r="877" spans="1:24" ht="13.5" customHeight="1">
      <c r="A877" s="2"/>
      <c r="B877" s="3"/>
      <c r="C877" s="3"/>
      <c r="D877" s="35"/>
      <c r="E877" s="35"/>
      <c r="F877" s="35"/>
      <c r="G877" s="35"/>
      <c r="H877" s="3"/>
      <c r="I877" s="2"/>
      <c r="J877" s="2"/>
      <c r="K877" s="2"/>
      <c r="L877" s="2"/>
      <c r="M877" s="2"/>
      <c r="N877" s="2"/>
      <c r="O877" s="2"/>
      <c r="P877" s="2"/>
      <c r="Q877" s="2"/>
      <c r="R877" s="2"/>
      <c r="S877" s="2"/>
      <c r="T877" s="2"/>
      <c r="U877" s="2"/>
      <c r="V877" s="2"/>
      <c r="W877" s="2"/>
      <c r="X877" s="2"/>
    </row>
    <row r="878" spans="1:24" ht="13.5" customHeight="1">
      <c r="A878" s="2"/>
      <c r="B878" s="3"/>
      <c r="C878" s="3"/>
      <c r="D878" s="35"/>
      <c r="E878" s="35"/>
      <c r="F878" s="35"/>
      <c r="G878" s="35"/>
      <c r="H878" s="3"/>
      <c r="I878" s="2"/>
      <c r="J878" s="2"/>
      <c r="K878" s="2"/>
      <c r="L878" s="2"/>
      <c r="M878" s="2"/>
      <c r="N878" s="2"/>
      <c r="O878" s="2"/>
      <c r="P878" s="2"/>
      <c r="Q878" s="2"/>
      <c r="R878" s="2"/>
      <c r="S878" s="2"/>
      <c r="T878" s="2"/>
      <c r="U878" s="2"/>
      <c r="V878" s="2"/>
      <c r="W878" s="2"/>
      <c r="X878" s="2"/>
    </row>
    <row r="879" spans="1:24" ht="13.5" customHeight="1">
      <c r="A879" s="2"/>
      <c r="B879" s="3"/>
      <c r="C879" s="3"/>
      <c r="D879" s="35"/>
      <c r="E879" s="35"/>
      <c r="F879" s="35"/>
      <c r="G879" s="35"/>
      <c r="H879" s="3"/>
      <c r="I879" s="2"/>
      <c r="J879" s="2"/>
      <c r="K879" s="2"/>
      <c r="L879" s="2"/>
      <c r="M879" s="2"/>
      <c r="N879" s="2"/>
      <c r="O879" s="2"/>
      <c r="P879" s="2"/>
      <c r="Q879" s="2"/>
      <c r="R879" s="2"/>
      <c r="S879" s="2"/>
      <c r="T879" s="2"/>
      <c r="U879" s="2"/>
      <c r="V879" s="2"/>
      <c r="W879" s="2"/>
      <c r="X879" s="2"/>
    </row>
    <row r="880" spans="1:24" ht="13.5" customHeight="1">
      <c r="A880" s="2"/>
      <c r="B880" s="3"/>
      <c r="C880" s="3"/>
      <c r="D880" s="35"/>
      <c r="E880" s="35"/>
      <c r="F880" s="35"/>
      <c r="G880" s="35"/>
      <c r="H880" s="3"/>
      <c r="I880" s="2"/>
      <c r="J880" s="2"/>
      <c r="K880" s="2"/>
      <c r="L880" s="2"/>
      <c r="M880" s="2"/>
      <c r="N880" s="2"/>
      <c r="O880" s="2"/>
      <c r="P880" s="2"/>
      <c r="Q880" s="2"/>
      <c r="R880" s="2"/>
      <c r="S880" s="2"/>
      <c r="T880" s="2"/>
      <c r="U880" s="2"/>
      <c r="V880" s="2"/>
      <c r="W880" s="2"/>
      <c r="X880" s="2"/>
    </row>
    <row r="881" spans="1:24" ht="13.5" customHeight="1">
      <c r="A881" s="2"/>
      <c r="B881" s="3"/>
      <c r="C881" s="3"/>
      <c r="D881" s="35"/>
      <c r="E881" s="35"/>
      <c r="F881" s="35"/>
      <c r="G881" s="35"/>
      <c r="H881" s="3"/>
      <c r="I881" s="2"/>
      <c r="J881" s="2"/>
      <c r="K881" s="2"/>
      <c r="L881" s="2"/>
      <c r="M881" s="2"/>
      <c r="N881" s="2"/>
      <c r="O881" s="2"/>
      <c r="P881" s="2"/>
      <c r="Q881" s="2"/>
      <c r="R881" s="2"/>
      <c r="S881" s="2"/>
      <c r="T881" s="2"/>
      <c r="U881" s="2"/>
      <c r="V881" s="2"/>
      <c r="W881" s="2"/>
      <c r="X881" s="2"/>
    </row>
    <row r="882" spans="1:24" ht="13.5" customHeight="1">
      <c r="A882" s="2"/>
      <c r="B882" s="3"/>
      <c r="C882" s="3"/>
      <c r="D882" s="35"/>
      <c r="E882" s="35"/>
      <c r="F882" s="35"/>
      <c r="G882" s="35"/>
      <c r="H882" s="3"/>
      <c r="I882" s="2"/>
      <c r="J882" s="2"/>
      <c r="K882" s="2"/>
      <c r="L882" s="2"/>
      <c r="M882" s="2"/>
      <c r="N882" s="2"/>
      <c r="O882" s="2"/>
      <c r="P882" s="2"/>
      <c r="Q882" s="2"/>
      <c r="R882" s="2"/>
      <c r="S882" s="2"/>
      <c r="T882" s="2"/>
      <c r="U882" s="2"/>
      <c r="V882" s="2"/>
      <c r="W882" s="2"/>
      <c r="X882" s="2"/>
    </row>
    <row r="883" spans="1:24" ht="13.5" customHeight="1">
      <c r="A883" s="2"/>
      <c r="B883" s="3"/>
      <c r="C883" s="3"/>
      <c r="D883" s="35"/>
      <c r="E883" s="35"/>
      <c r="F883" s="35"/>
      <c r="G883" s="35"/>
      <c r="H883" s="3"/>
      <c r="I883" s="2"/>
      <c r="J883" s="2"/>
      <c r="K883" s="2"/>
      <c r="L883" s="2"/>
      <c r="M883" s="2"/>
      <c r="N883" s="2"/>
      <c r="O883" s="2"/>
      <c r="P883" s="2"/>
      <c r="Q883" s="2"/>
      <c r="R883" s="2"/>
      <c r="S883" s="2"/>
      <c r="T883" s="2"/>
      <c r="U883" s="2"/>
      <c r="V883" s="2"/>
      <c r="W883" s="2"/>
      <c r="X883" s="2"/>
    </row>
    <row r="884" spans="1:24" ht="13.5" customHeight="1">
      <c r="A884" s="2"/>
      <c r="B884" s="3"/>
      <c r="C884" s="3"/>
      <c r="D884" s="35"/>
      <c r="E884" s="35"/>
      <c r="F884" s="35"/>
      <c r="G884" s="35"/>
      <c r="H884" s="3"/>
      <c r="I884" s="2"/>
      <c r="J884" s="2"/>
      <c r="K884" s="2"/>
      <c r="L884" s="2"/>
      <c r="M884" s="2"/>
      <c r="N884" s="2"/>
      <c r="O884" s="2"/>
      <c r="P884" s="2"/>
      <c r="Q884" s="2"/>
      <c r="R884" s="2"/>
      <c r="S884" s="2"/>
      <c r="T884" s="2"/>
      <c r="U884" s="2"/>
      <c r="V884" s="2"/>
      <c r="W884" s="2"/>
      <c r="X884" s="2"/>
    </row>
    <row r="885" spans="1:24" ht="13.5" customHeight="1">
      <c r="A885" s="2"/>
      <c r="B885" s="3"/>
      <c r="C885" s="3"/>
      <c r="D885" s="35"/>
      <c r="E885" s="35"/>
      <c r="F885" s="35"/>
      <c r="G885" s="35"/>
      <c r="H885" s="3"/>
      <c r="I885" s="2"/>
      <c r="J885" s="2"/>
      <c r="K885" s="2"/>
      <c r="L885" s="2"/>
      <c r="M885" s="2"/>
      <c r="N885" s="2"/>
      <c r="O885" s="2"/>
      <c r="P885" s="2"/>
      <c r="Q885" s="2"/>
      <c r="R885" s="2"/>
      <c r="S885" s="2"/>
      <c r="T885" s="2"/>
      <c r="U885" s="2"/>
      <c r="V885" s="2"/>
      <c r="W885" s="2"/>
      <c r="X885" s="2"/>
    </row>
    <row r="886" spans="1:24" ht="13.5" customHeight="1">
      <c r="A886" s="2"/>
      <c r="B886" s="3"/>
      <c r="C886" s="3"/>
      <c r="D886" s="35"/>
      <c r="E886" s="35"/>
      <c r="F886" s="35"/>
      <c r="G886" s="35"/>
      <c r="H886" s="3"/>
      <c r="I886" s="2"/>
      <c r="J886" s="2"/>
      <c r="K886" s="2"/>
      <c r="L886" s="2"/>
      <c r="M886" s="2"/>
      <c r="N886" s="2"/>
      <c r="O886" s="2"/>
      <c r="P886" s="2"/>
      <c r="Q886" s="2"/>
      <c r="R886" s="2"/>
      <c r="S886" s="2"/>
      <c r="T886" s="2"/>
      <c r="U886" s="2"/>
      <c r="V886" s="2"/>
      <c r="W886" s="2"/>
      <c r="X886" s="2"/>
    </row>
    <row r="887" spans="1:24" ht="13.5" customHeight="1">
      <c r="A887" s="2"/>
      <c r="B887" s="3"/>
      <c r="C887" s="3"/>
      <c r="D887" s="35"/>
      <c r="E887" s="35"/>
      <c r="F887" s="35"/>
      <c r="G887" s="35"/>
      <c r="H887" s="3"/>
      <c r="I887" s="2"/>
      <c r="J887" s="2"/>
      <c r="K887" s="2"/>
      <c r="L887" s="2"/>
      <c r="M887" s="2"/>
      <c r="N887" s="2"/>
      <c r="O887" s="2"/>
      <c r="P887" s="2"/>
      <c r="Q887" s="2"/>
      <c r="R887" s="2"/>
      <c r="S887" s="2"/>
      <c r="T887" s="2"/>
      <c r="U887" s="2"/>
      <c r="V887" s="2"/>
      <c r="W887" s="2"/>
      <c r="X887" s="2"/>
    </row>
    <row r="888" spans="1:24" ht="13.5" customHeight="1">
      <c r="A888" s="2"/>
      <c r="B888" s="3"/>
      <c r="C888" s="3"/>
      <c r="D888" s="35"/>
      <c r="E888" s="35"/>
      <c r="F888" s="35"/>
      <c r="G888" s="35"/>
      <c r="H888" s="3"/>
      <c r="I888" s="2"/>
      <c r="J888" s="2"/>
      <c r="K888" s="2"/>
      <c r="L888" s="2"/>
      <c r="M888" s="2"/>
      <c r="N888" s="2"/>
      <c r="O888" s="2"/>
      <c r="P888" s="2"/>
      <c r="Q888" s="2"/>
      <c r="R888" s="2"/>
      <c r="S888" s="2"/>
      <c r="T888" s="2"/>
      <c r="U888" s="2"/>
      <c r="V888" s="2"/>
      <c r="W888" s="2"/>
      <c r="X888" s="2"/>
    </row>
    <row r="889" spans="1:24" ht="13.5" customHeight="1">
      <c r="A889" s="2"/>
      <c r="B889" s="3"/>
      <c r="C889" s="3"/>
      <c r="D889" s="35"/>
      <c r="E889" s="35"/>
      <c r="F889" s="35"/>
      <c r="G889" s="35"/>
      <c r="H889" s="3"/>
      <c r="I889" s="2"/>
      <c r="J889" s="2"/>
      <c r="K889" s="2"/>
      <c r="L889" s="2"/>
      <c r="M889" s="2"/>
      <c r="N889" s="2"/>
      <c r="O889" s="2"/>
      <c r="P889" s="2"/>
      <c r="Q889" s="2"/>
      <c r="R889" s="2"/>
      <c r="S889" s="2"/>
      <c r="T889" s="2"/>
      <c r="U889" s="2"/>
      <c r="V889" s="2"/>
      <c r="W889" s="2"/>
      <c r="X889" s="2"/>
    </row>
    <row r="890" spans="1:24" ht="13.5" customHeight="1">
      <c r="A890" s="2"/>
      <c r="B890" s="3"/>
      <c r="C890" s="3"/>
      <c r="D890" s="35"/>
      <c r="E890" s="35"/>
      <c r="F890" s="35"/>
      <c r="G890" s="35"/>
      <c r="H890" s="3"/>
      <c r="I890" s="2"/>
      <c r="J890" s="2"/>
      <c r="K890" s="2"/>
      <c r="L890" s="2"/>
      <c r="M890" s="2"/>
      <c r="N890" s="2"/>
      <c r="O890" s="2"/>
      <c r="P890" s="2"/>
      <c r="Q890" s="2"/>
      <c r="R890" s="2"/>
      <c r="S890" s="2"/>
      <c r="T890" s="2"/>
      <c r="U890" s="2"/>
      <c r="V890" s="2"/>
      <c r="W890" s="2"/>
      <c r="X890" s="2"/>
    </row>
    <row r="891" spans="1:24" ht="13.5" customHeight="1">
      <c r="A891" s="2"/>
      <c r="B891" s="3"/>
      <c r="C891" s="3"/>
      <c r="D891" s="35"/>
      <c r="E891" s="35"/>
      <c r="F891" s="35"/>
      <c r="G891" s="35"/>
      <c r="H891" s="3"/>
      <c r="I891" s="2"/>
      <c r="J891" s="2"/>
      <c r="K891" s="2"/>
      <c r="L891" s="2"/>
      <c r="M891" s="2"/>
      <c r="N891" s="2"/>
      <c r="O891" s="2"/>
      <c r="P891" s="2"/>
      <c r="Q891" s="2"/>
      <c r="R891" s="2"/>
      <c r="S891" s="2"/>
      <c r="T891" s="2"/>
      <c r="U891" s="2"/>
      <c r="V891" s="2"/>
      <c r="W891" s="2"/>
      <c r="X891" s="2"/>
    </row>
    <row r="892" spans="1:24" ht="13.5" customHeight="1">
      <c r="A892" s="2"/>
      <c r="B892" s="3"/>
      <c r="C892" s="3"/>
      <c r="D892" s="35"/>
      <c r="E892" s="35"/>
      <c r="F892" s="35"/>
      <c r="G892" s="35"/>
      <c r="H892" s="3"/>
      <c r="I892" s="2"/>
      <c r="J892" s="2"/>
      <c r="K892" s="2"/>
      <c r="L892" s="2"/>
      <c r="M892" s="2"/>
      <c r="N892" s="2"/>
      <c r="O892" s="2"/>
      <c r="P892" s="2"/>
      <c r="Q892" s="2"/>
      <c r="R892" s="2"/>
      <c r="S892" s="2"/>
      <c r="T892" s="2"/>
      <c r="U892" s="2"/>
      <c r="V892" s="2"/>
      <c r="W892" s="2"/>
      <c r="X892" s="2"/>
    </row>
    <row r="893" spans="1:24" ht="13.5" customHeight="1">
      <c r="A893" s="2"/>
      <c r="B893" s="3"/>
      <c r="C893" s="3"/>
      <c r="D893" s="35"/>
      <c r="E893" s="35"/>
      <c r="F893" s="35"/>
      <c r="G893" s="35"/>
      <c r="H893" s="3"/>
      <c r="I893" s="2"/>
      <c r="J893" s="2"/>
      <c r="K893" s="2"/>
      <c r="L893" s="2"/>
      <c r="M893" s="2"/>
      <c r="N893" s="2"/>
      <c r="O893" s="2"/>
      <c r="P893" s="2"/>
      <c r="Q893" s="2"/>
      <c r="R893" s="2"/>
      <c r="S893" s="2"/>
      <c r="T893" s="2"/>
      <c r="U893" s="2"/>
      <c r="V893" s="2"/>
      <c r="W893" s="2"/>
      <c r="X893" s="2"/>
    </row>
    <row r="894" spans="1:24" ht="13.5" customHeight="1">
      <c r="A894" s="2"/>
      <c r="B894" s="3"/>
      <c r="C894" s="3"/>
      <c r="D894" s="35"/>
      <c r="E894" s="35"/>
      <c r="F894" s="35"/>
      <c r="G894" s="35"/>
      <c r="H894" s="3"/>
      <c r="I894" s="2"/>
      <c r="J894" s="2"/>
      <c r="K894" s="2"/>
      <c r="L894" s="2"/>
      <c r="M894" s="2"/>
      <c r="N894" s="2"/>
      <c r="O894" s="2"/>
      <c r="P894" s="2"/>
      <c r="Q894" s="2"/>
      <c r="R894" s="2"/>
      <c r="S894" s="2"/>
      <c r="T894" s="2"/>
      <c r="U894" s="2"/>
      <c r="V894" s="2"/>
      <c r="W894" s="2"/>
      <c r="X894" s="2"/>
    </row>
    <row r="895" spans="1:24" ht="13.5" customHeight="1">
      <c r="A895" s="2"/>
      <c r="B895" s="3"/>
      <c r="C895" s="3"/>
      <c r="D895" s="35"/>
      <c r="E895" s="35"/>
      <c r="F895" s="35"/>
      <c r="G895" s="35"/>
      <c r="H895" s="3"/>
      <c r="I895" s="2"/>
      <c r="J895" s="2"/>
      <c r="K895" s="2"/>
      <c r="L895" s="2"/>
      <c r="M895" s="2"/>
      <c r="N895" s="2"/>
      <c r="O895" s="2"/>
      <c r="P895" s="2"/>
      <c r="Q895" s="2"/>
      <c r="R895" s="2"/>
      <c r="S895" s="2"/>
      <c r="T895" s="2"/>
      <c r="U895" s="2"/>
      <c r="V895" s="2"/>
      <c r="W895" s="2"/>
      <c r="X895" s="2"/>
    </row>
    <row r="896" spans="1:24" ht="13.5" customHeight="1">
      <c r="A896" s="2"/>
      <c r="B896" s="3"/>
      <c r="C896" s="3"/>
      <c r="D896" s="35"/>
      <c r="E896" s="35"/>
      <c r="F896" s="35"/>
      <c r="G896" s="35"/>
      <c r="H896" s="3"/>
      <c r="I896" s="2"/>
      <c r="J896" s="2"/>
      <c r="K896" s="2"/>
      <c r="L896" s="2"/>
      <c r="M896" s="2"/>
      <c r="N896" s="2"/>
      <c r="O896" s="2"/>
      <c r="P896" s="2"/>
      <c r="Q896" s="2"/>
      <c r="R896" s="2"/>
      <c r="S896" s="2"/>
      <c r="T896" s="2"/>
      <c r="U896" s="2"/>
      <c r="V896" s="2"/>
      <c r="W896" s="2"/>
      <c r="X896" s="2"/>
    </row>
    <row r="897" spans="1:24" ht="13.5" customHeight="1">
      <c r="A897" s="2"/>
      <c r="B897" s="3"/>
      <c r="C897" s="3"/>
      <c r="D897" s="35"/>
      <c r="E897" s="35"/>
      <c r="F897" s="35"/>
      <c r="G897" s="35"/>
      <c r="H897" s="3"/>
      <c r="I897" s="2"/>
      <c r="J897" s="2"/>
      <c r="K897" s="2"/>
      <c r="L897" s="2"/>
      <c r="M897" s="2"/>
      <c r="N897" s="2"/>
      <c r="O897" s="2"/>
      <c r="P897" s="2"/>
      <c r="Q897" s="2"/>
      <c r="R897" s="2"/>
      <c r="S897" s="2"/>
      <c r="T897" s="2"/>
      <c r="U897" s="2"/>
      <c r="V897" s="2"/>
      <c r="W897" s="2"/>
      <c r="X897" s="2"/>
    </row>
    <row r="898" spans="1:24" ht="13.5" customHeight="1">
      <c r="A898" s="2"/>
      <c r="B898" s="3"/>
      <c r="C898" s="3"/>
      <c r="D898" s="35"/>
      <c r="E898" s="35"/>
      <c r="F898" s="35"/>
      <c r="G898" s="35"/>
      <c r="H898" s="3"/>
      <c r="I898" s="2"/>
      <c r="J898" s="2"/>
      <c r="K898" s="2"/>
      <c r="L898" s="2"/>
      <c r="M898" s="2"/>
      <c r="N898" s="2"/>
      <c r="O898" s="2"/>
      <c r="P898" s="2"/>
      <c r="Q898" s="2"/>
      <c r="R898" s="2"/>
      <c r="S898" s="2"/>
      <c r="T898" s="2"/>
      <c r="U898" s="2"/>
      <c r="V898" s="2"/>
      <c r="W898" s="2"/>
      <c r="X898" s="2"/>
    </row>
    <row r="899" spans="1:24" ht="13.5" customHeight="1">
      <c r="A899" s="2"/>
      <c r="B899" s="3"/>
      <c r="C899" s="3"/>
      <c r="D899" s="35"/>
      <c r="E899" s="35"/>
      <c r="F899" s="35"/>
      <c r="G899" s="35"/>
      <c r="H899" s="3"/>
      <c r="I899" s="2"/>
      <c r="J899" s="2"/>
      <c r="K899" s="2"/>
      <c r="L899" s="2"/>
      <c r="M899" s="2"/>
      <c r="N899" s="2"/>
      <c r="O899" s="2"/>
      <c r="P899" s="2"/>
      <c r="Q899" s="2"/>
      <c r="R899" s="2"/>
      <c r="S899" s="2"/>
      <c r="T899" s="2"/>
      <c r="U899" s="2"/>
      <c r="V899" s="2"/>
      <c r="W899" s="2"/>
      <c r="X899" s="2"/>
    </row>
    <row r="900" spans="1:24" ht="13.5" customHeight="1">
      <c r="A900" s="2"/>
      <c r="B900" s="3"/>
      <c r="C900" s="3"/>
      <c r="D900" s="35"/>
      <c r="E900" s="35"/>
      <c r="F900" s="35"/>
      <c r="G900" s="35"/>
      <c r="H900" s="3"/>
      <c r="I900" s="2"/>
      <c r="J900" s="2"/>
      <c r="K900" s="2"/>
      <c r="L900" s="2"/>
      <c r="M900" s="2"/>
      <c r="N900" s="2"/>
      <c r="O900" s="2"/>
      <c r="P900" s="2"/>
      <c r="Q900" s="2"/>
      <c r="R900" s="2"/>
      <c r="S900" s="2"/>
      <c r="T900" s="2"/>
      <c r="U900" s="2"/>
      <c r="V900" s="2"/>
      <c r="W900" s="2"/>
      <c r="X900" s="2"/>
    </row>
    <row r="901" spans="1:24" ht="13.5" customHeight="1">
      <c r="A901" s="2"/>
      <c r="B901" s="3"/>
      <c r="C901" s="3"/>
      <c r="D901" s="35"/>
      <c r="E901" s="35"/>
      <c r="F901" s="35"/>
      <c r="G901" s="35"/>
      <c r="H901" s="3"/>
      <c r="I901" s="2"/>
      <c r="J901" s="2"/>
      <c r="K901" s="2"/>
      <c r="L901" s="2"/>
      <c r="M901" s="2"/>
      <c r="N901" s="2"/>
      <c r="O901" s="2"/>
      <c r="P901" s="2"/>
      <c r="Q901" s="2"/>
      <c r="R901" s="2"/>
      <c r="S901" s="2"/>
      <c r="T901" s="2"/>
      <c r="U901" s="2"/>
      <c r="V901" s="2"/>
      <c r="W901" s="2"/>
      <c r="X901" s="2"/>
    </row>
    <row r="902" spans="1:24" ht="13.5" customHeight="1">
      <c r="A902" s="2"/>
      <c r="B902" s="3"/>
      <c r="C902" s="3"/>
      <c r="D902" s="35"/>
      <c r="E902" s="35"/>
      <c r="F902" s="35"/>
      <c r="G902" s="35"/>
      <c r="H902" s="3"/>
      <c r="I902" s="2"/>
      <c r="J902" s="2"/>
      <c r="K902" s="2"/>
      <c r="L902" s="2"/>
      <c r="M902" s="2"/>
      <c r="N902" s="2"/>
      <c r="O902" s="2"/>
      <c r="P902" s="2"/>
      <c r="Q902" s="2"/>
      <c r="R902" s="2"/>
      <c r="S902" s="2"/>
      <c r="T902" s="2"/>
      <c r="U902" s="2"/>
      <c r="V902" s="2"/>
      <c r="W902" s="2"/>
      <c r="X902" s="2"/>
    </row>
    <row r="903" spans="1:24" ht="13.5" customHeight="1">
      <c r="A903" s="2"/>
      <c r="B903" s="3"/>
      <c r="C903" s="3"/>
      <c r="D903" s="35"/>
      <c r="E903" s="35"/>
      <c r="F903" s="35"/>
      <c r="G903" s="35"/>
      <c r="H903" s="3"/>
      <c r="I903" s="2"/>
      <c r="J903" s="2"/>
      <c r="K903" s="2"/>
      <c r="L903" s="2"/>
      <c r="M903" s="2"/>
      <c r="N903" s="2"/>
      <c r="O903" s="2"/>
      <c r="P903" s="2"/>
      <c r="Q903" s="2"/>
      <c r="R903" s="2"/>
      <c r="S903" s="2"/>
      <c r="T903" s="2"/>
      <c r="U903" s="2"/>
      <c r="V903" s="2"/>
      <c r="W903" s="2"/>
      <c r="X903" s="2"/>
    </row>
    <row r="904" spans="1:24" ht="13.5" customHeight="1">
      <c r="A904" s="2"/>
      <c r="B904" s="3"/>
      <c r="C904" s="3"/>
      <c r="D904" s="35"/>
      <c r="E904" s="35"/>
      <c r="F904" s="35"/>
      <c r="G904" s="35"/>
      <c r="H904" s="3"/>
      <c r="I904" s="2"/>
      <c r="J904" s="2"/>
      <c r="K904" s="2"/>
      <c r="L904" s="2"/>
      <c r="M904" s="2"/>
      <c r="N904" s="2"/>
      <c r="O904" s="2"/>
      <c r="P904" s="2"/>
      <c r="Q904" s="2"/>
      <c r="R904" s="2"/>
      <c r="S904" s="2"/>
      <c r="T904" s="2"/>
      <c r="U904" s="2"/>
      <c r="V904" s="2"/>
      <c r="W904" s="2"/>
      <c r="X904" s="2"/>
    </row>
    <row r="905" spans="1:24" ht="13.5" customHeight="1">
      <c r="A905" s="2"/>
      <c r="B905" s="3"/>
      <c r="C905" s="3"/>
      <c r="D905" s="35"/>
      <c r="E905" s="35"/>
      <c r="F905" s="35"/>
      <c r="G905" s="35"/>
      <c r="H905" s="3"/>
      <c r="I905" s="2"/>
      <c r="J905" s="2"/>
      <c r="K905" s="2"/>
      <c r="L905" s="2"/>
      <c r="M905" s="2"/>
      <c r="N905" s="2"/>
      <c r="O905" s="2"/>
      <c r="P905" s="2"/>
      <c r="Q905" s="2"/>
      <c r="R905" s="2"/>
      <c r="S905" s="2"/>
      <c r="T905" s="2"/>
      <c r="U905" s="2"/>
      <c r="V905" s="2"/>
      <c r="W905" s="2"/>
      <c r="X905" s="2"/>
    </row>
    <row r="906" spans="1:24" ht="13.5" customHeight="1">
      <c r="A906" s="2"/>
      <c r="B906" s="3"/>
      <c r="C906" s="3"/>
      <c r="D906" s="35"/>
      <c r="E906" s="35"/>
      <c r="F906" s="35"/>
      <c r="G906" s="35"/>
      <c r="H906" s="3"/>
      <c r="I906" s="2"/>
      <c r="J906" s="2"/>
      <c r="K906" s="2"/>
      <c r="L906" s="2"/>
      <c r="M906" s="2"/>
      <c r="N906" s="2"/>
      <c r="O906" s="2"/>
      <c r="P906" s="2"/>
      <c r="Q906" s="2"/>
      <c r="R906" s="2"/>
      <c r="S906" s="2"/>
      <c r="T906" s="2"/>
      <c r="U906" s="2"/>
      <c r="V906" s="2"/>
      <c r="W906" s="2"/>
      <c r="X906" s="2"/>
    </row>
    <row r="907" spans="1:24" ht="13.5" customHeight="1">
      <c r="A907" s="2"/>
      <c r="B907" s="3"/>
      <c r="C907" s="3"/>
      <c r="D907" s="35"/>
      <c r="E907" s="35"/>
      <c r="F907" s="35"/>
      <c r="G907" s="35"/>
      <c r="H907" s="3"/>
      <c r="I907" s="2"/>
      <c r="J907" s="2"/>
      <c r="K907" s="2"/>
      <c r="L907" s="2"/>
      <c r="M907" s="2"/>
      <c r="N907" s="2"/>
      <c r="O907" s="2"/>
      <c r="P907" s="2"/>
      <c r="Q907" s="2"/>
      <c r="R907" s="2"/>
      <c r="S907" s="2"/>
      <c r="T907" s="2"/>
      <c r="U907" s="2"/>
      <c r="V907" s="2"/>
      <c r="W907" s="2"/>
      <c r="X907" s="2"/>
    </row>
    <row r="908" spans="1:24" ht="13.5" customHeight="1">
      <c r="A908" s="2"/>
      <c r="B908" s="3"/>
      <c r="C908" s="3"/>
      <c r="D908" s="35"/>
      <c r="E908" s="35"/>
      <c r="F908" s="35"/>
      <c r="G908" s="35"/>
      <c r="H908" s="3"/>
      <c r="I908" s="2"/>
      <c r="J908" s="2"/>
      <c r="K908" s="2"/>
      <c r="L908" s="2"/>
      <c r="M908" s="2"/>
      <c r="N908" s="2"/>
      <c r="O908" s="2"/>
      <c r="P908" s="2"/>
      <c r="Q908" s="2"/>
      <c r="R908" s="2"/>
      <c r="S908" s="2"/>
      <c r="T908" s="2"/>
      <c r="U908" s="2"/>
      <c r="V908" s="2"/>
      <c r="W908" s="2"/>
      <c r="X908" s="2"/>
    </row>
    <row r="909" spans="1:24" ht="13.5" customHeight="1">
      <c r="A909" s="2"/>
      <c r="B909" s="3"/>
      <c r="C909" s="3"/>
      <c r="D909" s="35"/>
      <c r="E909" s="35"/>
      <c r="F909" s="35"/>
      <c r="G909" s="35"/>
      <c r="H909" s="3"/>
      <c r="I909" s="2"/>
      <c r="J909" s="2"/>
      <c r="K909" s="2"/>
      <c r="L909" s="2"/>
      <c r="M909" s="2"/>
      <c r="N909" s="2"/>
      <c r="O909" s="2"/>
      <c r="P909" s="2"/>
      <c r="Q909" s="2"/>
      <c r="R909" s="2"/>
      <c r="S909" s="2"/>
      <c r="T909" s="2"/>
      <c r="U909" s="2"/>
      <c r="V909" s="2"/>
      <c r="W909" s="2"/>
      <c r="X909" s="2"/>
    </row>
    <row r="910" spans="1:24" ht="13.5" customHeight="1">
      <c r="A910" s="2"/>
      <c r="B910" s="3"/>
      <c r="C910" s="3"/>
      <c r="D910" s="35"/>
      <c r="E910" s="35"/>
      <c r="F910" s="35"/>
      <c r="G910" s="35"/>
      <c r="H910" s="3"/>
      <c r="I910" s="2"/>
      <c r="J910" s="2"/>
      <c r="K910" s="2"/>
      <c r="L910" s="2"/>
      <c r="M910" s="2"/>
      <c r="N910" s="2"/>
      <c r="O910" s="2"/>
      <c r="P910" s="2"/>
      <c r="Q910" s="2"/>
      <c r="R910" s="2"/>
      <c r="S910" s="2"/>
      <c r="T910" s="2"/>
      <c r="U910" s="2"/>
      <c r="V910" s="2"/>
      <c r="W910" s="2"/>
      <c r="X910" s="2"/>
    </row>
    <row r="911" spans="1:24" ht="13.5" customHeight="1">
      <c r="A911" s="2"/>
      <c r="B911" s="3"/>
      <c r="C911" s="3"/>
      <c r="D911" s="35"/>
      <c r="E911" s="35"/>
      <c r="F911" s="35"/>
      <c r="G911" s="35"/>
      <c r="H911" s="3"/>
      <c r="I911" s="2"/>
      <c r="J911" s="2"/>
      <c r="K911" s="2"/>
      <c r="L911" s="2"/>
      <c r="M911" s="2"/>
      <c r="N911" s="2"/>
      <c r="O911" s="2"/>
      <c r="P911" s="2"/>
      <c r="Q911" s="2"/>
      <c r="R911" s="2"/>
      <c r="S911" s="2"/>
      <c r="T911" s="2"/>
      <c r="U911" s="2"/>
      <c r="V911" s="2"/>
      <c r="W911" s="2"/>
      <c r="X911" s="2"/>
    </row>
    <row r="912" spans="1:24" ht="13.5" customHeight="1">
      <c r="A912" s="2"/>
      <c r="B912" s="3"/>
      <c r="C912" s="3"/>
      <c r="D912" s="35"/>
      <c r="E912" s="35"/>
      <c r="F912" s="35"/>
      <c r="G912" s="35"/>
      <c r="H912" s="3"/>
      <c r="I912" s="2"/>
      <c r="J912" s="2"/>
      <c r="K912" s="2"/>
      <c r="L912" s="2"/>
      <c r="M912" s="2"/>
      <c r="N912" s="2"/>
      <c r="O912" s="2"/>
      <c r="P912" s="2"/>
      <c r="Q912" s="2"/>
      <c r="R912" s="2"/>
      <c r="S912" s="2"/>
      <c r="T912" s="2"/>
      <c r="U912" s="2"/>
      <c r="V912" s="2"/>
      <c r="W912" s="2"/>
      <c r="X912" s="2"/>
    </row>
    <row r="913" spans="1:24" ht="13.5" customHeight="1">
      <c r="A913" s="2"/>
      <c r="B913" s="3"/>
      <c r="C913" s="3"/>
      <c r="D913" s="35"/>
      <c r="E913" s="35"/>
      <c r="F913" s="35"/>
      <c r="G913" s="35"/>
      <c r="H913" s="3"/>
      <c r="I913" s="2"/>
      <c r="J913" s="2"/>
      <c r="K913" s="2"/>
      <c r="L913" s="2"/>
      <c r="M913" s="2"/>
      <c r="N913" s="2"/>
      <c r="O913" s="2"/>
      <c r="P913" s="2"/>
      <c r="Q913" s="2"/>
      <c r="R913" s="2"/>
      <c r="S913" s="2"/>
      <c r="T913" s="2"/>
      <c r="U913" s="2"/>
      <c r="V913" s="2"/>
      <c r="W913" s="2"/>
      <c r="X913" s="2"/>
    </row>
    <row r="914" spans="1:24" ht="13.5" customHeight="1">
      <c r="A914" s="2"/>
      <c r="B914" s="3"/>
      <c r="C914" s="3"/>
      <c r="D914" s="35"/>
      <c r="E914" s="35"/>
      <c r="F914" s="35"/>
      <c r="G914" s="35"/>
      <c r="H914" s="3"/>
      <c r="I914" s="2"/>
      <c r="J914" s="2"/>
      <c r="K914" s="2"/>
      <c r="L914" s="2"/>
      <c r="M914" s="2"/>
      <c r="N914" s="2"/>
      <c r="O914" s="2"/>
      <c r="P914" s="2"/>
      <c r="Q914" s="2"/>
      <c r="R914" s="2"/>
      <c r="S914" s="2"/>
      <c r="T914" s="2"/>
      <c r="U914" s="2"/>
      <c r="V914" s="2"/>
      <c r="W914" s="2"/>
      <c r="X914" s="2"/>
    </row>
    <row r="915" spans="1:24" ht="13.5" customHeight="1">
      <c r="A915" s="2"/>
      <c r="B915" s="3"/>
      <c r="C915" s="3"/>
      <c r="D915" s="35"/>
      <c r="E915" s="35"/>
      <c r="F915" s="35"/>
      <c r="G915" s="35"/>
      <c r="H915" s="3"/>
      <c r="I915" s="2"/>
      <c r="J915" s="2"/>
      <c r="K915" s="2"/>
      <c r="L915" s="2"/>
      <c r="M915" s="2"/>
      <c r="N915" s="2"/>
      <c r="O915" s="2"/>
      <c r="P915" s="2"/>
      <c r="Q915" s="2"/>
      <c r="R915" s="2"/>
      <c r="S915" s="2"/>
      <c r="T915" s="2"/>
      <c r="U915" s="2"/>
      <c r="V915" s="2"/>
      <c r="W915" s="2"/>
      <c r="X915" s="2"/>
    </row>
    <row r="916" spans="1:24" ht="13.5" customHeight="1">
      <c r="A916" s="2"/>
      <c r="B916" s="3"/>
      <c r="C916" s="3"/>
      <c r="D916" s="35"/>
      <c r="E916" s="35"/>
      <c r="F916" s="35"/>
      <c r="G916" s="35"/>
      <c r="H916" s="3"/>
      <c r="I916" s="2"/>
      <c r="J916" s="2"/>
      <c r="K916" s="2"/>
      <c r="L916" s="2"/>
      <c r="M916" s="2"/>
      <c r="N916" s="2"/>
      <c r="O916" s="2"/>
      <c r="P916" s="2"/>
      <c r="Q916" s="2"/>
      <c r="R916" s="2"/>
      <c r="S916" s="2"/>
      <c r="T916" s="2"/>
      <c r="U916" s="2"/>
      <c r="V916" s="2"/>
      <c r="W916" s="2"/>
      <c r="X916" s="2"/>
    </row>
    <row r="917" spans="1:24" ht="13.5" customHeight="1">
      <c r="A917" s="2"/>
      <c r="B917" s="3"/>
      <c r="C917" s="3"/>
      <c r="D917" s="35"/>
      <c r="E917" s="35"/>
      <c r="F917" s="35"/>
      <c r="G917" s="35"/>
      <c r="H917" s="3"/>
      <c r="I917" s="2"/>
      <c r="J917" s="2"/>
      <c r="K917" s="2"/>
      <c r="L917" s="2"/>
      <c r="M917" s="2"/>
      <c r="N917" s="2"/>
      <c r="O917" s="2"/>
      <c r="P917" s="2"/>
      <c r="Q917" s="2"/>
      <c r="R917" s="2"/>
      <c r="S917" s="2"/>
      <c r="T917" s="2"/>
      <c r="U917" s="2"/>
      <c r="V917" s="2"/>
      <c r="W917" s="2"/>
      <c r="X917" s="2"/>
    </row>
    <row r="918" spans="1:24" ht="13.5" customHeight="1">
      <c r="A918" s="2"/>
      <c r="B918" s="3"/>
      <c r="C918" s="3"/>
      <c r="D918" s="35"/>
      <c r="E918" s="35"/>
      <c r="F918" s="35"/>
      <c r="G918" s="35"/>
      <c r="H918" s="3"/>
      <c r="I918" s="2"/>
      <c r="J918" s="2"/>
      <c r="K918" s="2"/>
      <c r="L918" s="2"/>
      <c r="M918" s="2"/>
      <c r="N918" s="2"/>
      <c r="O918" s="2"/>
      <c r="P918" s="2"/>
      <c r="Q918" s="2"/>
      <c r="R918" s="2"/>
      <c r="S918" s="2"/>
      <c r="T918" s="2"/>
      <c r="U918" s="2"/>
      <c r="V918" s="2"/>
      <c r="W918" s="2"/>
      <c r="X918" s="2"/>
    </row>
    <row r="919" spans="1:24" ht="13.5" customHeight="1">
      <c r="A919" s="2"/>
      <c r="B919" s="3"/>
      <c r="C919" s="3"/>
      <c r="D919" s="35"/>
      <c r="E919" s="35"/>
      <c r="F919" s="35"/>
      <c r="G919" s="35"/>
      <c r="H919" s="3"/>
      <c r="I919" s="2"/>
      <c r="J919" s="2"/>
      <c r="K919" s="2"/>
      <c r="L919" s="2"/>
      <c r="M919" s="2"/>
      <c r="N919" s="2"/>
      <c r="O919" s="2"/>
      <c r="P919" s="2"/>
      <c r="Q919" s="2"/>
      <c r="R919" s="2"/>
      <c r="S919" s="2"/>
      <c r="T919" s="2"/>
      <c r="U919" s="2"/>
      <c r="V919" s="2"/>
      <c r="W919" s="2"/>
      <c r="X919" s="2"/>
    </row>
    <row r="920" spans="1:24" ht="13.5" customHeight="1">
      <c r="A920" s="2"/>
      <c r="B920" s="3"/>
      <c r="C920" s="3"/>
      <c r="D920" s="35"/>
      <c r="E920" s="35"/>
      <c r="F920" s="35"/>
      <c r="G920" s="35"/>
      <c r="H920" s="3"/>
      <c r="I920" s="2"/>
      <c r="J920" s="2"/>
      <c r="K920" s="2"/>
      <c r="L920" s="2"/>
      <c r="M920" s="2"/>
      <c r="N920" s="2"/>
      <c r="O920" s="2"/>
      <c r="P920" s="2"/>
      <c r="Q920" s="2"/>
      <c r="R920" s="2"/>
      <c r="S920" s="2"/>
      <c r="T920" s="2"/>
      <c r="U920" s="2"/>
      <c r="V920" s="2"/>
      <c r="W920" s="2"/>
      <c r="X920" s="2"/>
    </row>
    <row r="921" spans="1:24" ht="13.5" customHeight="1">
      <c r="A921" s="2"/>
      <c r="B921" s="3"/>
      <c r="C921" s="3"/>
      <c r="D921" s="35"/>
      <c r="E921" s="35"/>
      <c r="F921" s="35"/>
      <c r="G921" s="35"/>
      <c r="H921" s="3"/>
      <c r="I921" s="2"/>
      <c r="J921" s="2"/>
      <c r="K921" s="2"/>
      <c r="L921" s="2"/>
      <c r="M921" s="2"/>
      <c r="N921" s="2"/>
      <c r="O921" s="2"/>
      <c r="P921" s="2"/>
      <c r="Q921" s="2"/>
      <c r="R921" s="2"/>
      <c r="S921" s="2"/>
      <c r="T921" s="2"/>
      <c r="U921" s="2"/>
      <c r="V921" s="2"/>
      <c r="W921" s="2"/>
      <c r="X921" s="2"/>
    </row>
    <row r="922" spans="1:24" ht="13.5" customHeight="1">
      <c r="A922" s="2"/>
      <c r="B922" s="3"/>
      <c r="C922" s="3"/>
      <c r="D922" s="35"/>
      <c r="E922" s="35"/>
      <c r="F922" s="35"/>
      <c r="G922" s="35"/>
      <c r="H922" s="3"/>
      <c r="I922" s="2"/>
      <c r="J922" s="2"/>
      <c r="K922" s="2"/>
      <c r="L922" s="2"/>
      <c r="M922" s="2"/>
      <c r="N922" s="2"/>
      <c r="O922" s="2"/>
      <c r="P922" s="2"/>
      <c r="Q922" s="2"/>
      <c r="R922" s="2"/>
      <c r="S922" s="2"/>
      <c r="T922" s="2"/>
      <c r="U922" s="2"/>
      <c r="V922" s="2"/>
      <c r="W922" s="2"/>
      <c r="X922" s="2"/>
    </row>
    <row r="923" spans="1:24" ht="13.5" customHeight="1">
      <c r="A923" s="2"/>
      <c r="B923" s="3"/>
      <c r="C923" s="3"/>
      <c r="D923" s="35"/>
      <c r="E923" s="35"/>
      <c r="F923" s="35"/>
      <c r="G923" s="35"/>
      <c r="H923" s="3"/>
      <c r="I923" s="2"/>
      <c r="J923" s="2"/>
      <c r="K923" s="2"/>
      <c r="L923" s="2"/>
      <c r="M923" s="2"/>
      <c r="N923" s="2"/>
      <c r="O923" s="2"/>
      <c r="P923" s="2"/>
      <c r="Q923" s="2"/>
      <c r="R923" s="2"/>
      <c r="S923" s="2"/>
      <c r="T923" s="2"/>
      <c r="U923" s="2"/>
      <c r="V923" s="2"/>
      <c r="W923" s="2"/>
      <c r="X923" s="2"/>
    </row>
    <row r="924" spans="1:24" ht="13.5" customHeight="1">
      <c r="A924" s="2"/>
      <c r="B924" s="3"/>
      <c r="C924" s="3"/>
      <c r="D924" s="35"/>
      <c r="E924" s="35"/>
      <c r="F924" s="35"/>
      <c r="G924" s="35"/>
      <c r="H924" s="3"/>
      <c r="I924" s="2"/>
      <c r="J924" s="2"/>
      <c r="K924" s="2"/>
      <c r="L924" s="2"/>
      <c r="M924" s="2"/>
      <c r="N924" s="2"/>
      <c r="O924" s="2"/>
      <c r="P924" s="2"/>
      <c r="Q924" s="2"/>
      <c r="R924" s="2"/>
      <c r="S924" s="2"/>
      <c r="T924" s="2"/>
      <c r="U924" s="2"/>
      <c r="V924" s="2"/>
      <c r="W924" s="2"/>
      <c r="X924" s="2"/>
    </row>
    <row r="925" spans="1:24" ht="13.5" customHeight="1">
      <c r="A925" s="2"/>
      <c r="B925" s="3"/>
      <c r="C925" s="3"/>
      <c r="D925" s="35"/>
      <c r="E925" s="35"/>
      <c r="F925" s="35"/>
      <c r="G925" s="35"/>
      <c r="H925" s="3"/>
      <c r="I925" s="2"/>
      <c r="J925" s="2"/>
      <c r="K925" s="2"/>
      <c r="L925" s="2"/>
      <c r="M925" s="2"/>
      <c r="N925" s="2"/>
      <c r="O925" s="2"/>
      <c r="P925" s="2"/>
      <c r="Q925" s="2"/>
      <c r="R925" s="2"/>
      <c r="S925" s="2"/>
      <c r="T925" s="2"/>
      <c r="U925" s="2"/>
      <c r="V925" s="2"/>
      <c r="W925" s="2"/>
      <c r="X925" s="2"/>
    </row>
    <row r="926" spans="1:24" ht="13.5" customHeight="1">
      <c r="A926" s="2"/>
      <c r="B926" s="3"/>
      <c r="C926" s="3"/>
      <c r="D926" s="35"/>
      <c r="E926" s="35"/>
      <c r="F926" s="35"/>
      <c r="G926" s="35"/>
      <c r="H926" s="3"/>
      <c r="I926" s="2"/>
      <c r="J926" s="2"/>
      <c r="K926" s="2"/>
      <c r="L926" s="2"/>
      <c r="M926" s="2"/>
      <c r="N926" s="2"/>
      <c r="O926" s="2"/>
      <c r="P926" s="2"/>
      <c r="Q926" s="2"/>
      <c r="R926" s="2"/>
      <c r="S926" s="2"/>
      <c r="T926" s="2"/>
      <c r="U926" s="2"/>
      <c r="V926" s="2"/>
      <c r="W926" s="2"/>
      <c r="X926" s="2"/>
    </row>
    <row r="927" spans="1:24" ht="13.5" customHeight="1">
      <c r="A927" s="2"/>
      <c r="B927" s="3"/>
      <c r="C927" s="3"/>
      <c r="D927" s="35"/>
      <c r="E927" s="35"/>
      <c r="F927" s="35"/>
      <c r="G927" s="35"/>
      <c r="H927" s="3"/>
      <c r="I927" s="2"/>
      <c r="J927" s="2"/>
      <c r="K927" s="2"/>
      <c r="L927" s="2"/>
      <c r="M927" s="2"/>
      <c r="N927" s="2"/>
      <c r="O927" s="2"/>
      <c r="P927" s="2"/>
      <c r="Q927" s="2"/>
      <c r="R927" s="2"/>
      <c r="S927" s="2"/>
      <c r="T927" s="2"/>
      <c r="U927" s="2"/>
      <c r="V927" s="2"/>
      <c r="W927" s="2"/>
      <c r="X927" s="2"/>
    </row>
    <row r="928" spans="1:24" ht="13.5" customHeight="1">
      <c r="A928" s="2"/>
      <c r="B928" s="3"/>
      <c r="C928" s="3"/>
      <c r="D928" s="35"/>
      <c r="E928" s="35"/>
      <c r="F928" s="35"/>
      <c r="G928" s="35"/>
      <c r="H928" s="3"/>
      <c r="I928" s="2"/>
      <c r="J928" s="2"/>
      <c r="K928" s="2"/>
      <c r="L928" s="2"/>
      <c r="M928" s="2"/>
      <c r="N928" s="2"/>
      <c r="O928" s="2"/>
      <c r="P928" s="2"/>
      <c r="Q928" s="2"/>
      <c r="R928" s="2"/>
      <c r="S928" s="2"/>
      <c r="T928" s="2"/>
      <c r="U928" s="2"/>
      <c r="V928" s="2"/>
      <c r="W928" s="2"/>
      <c r="X928" s="2"/>
    </row>
    <row r="929" spans="1:24" ht="13.5" customHeight="1">
      <c r="A929" s="2"/>
      <c r="B929" s="3"/>
      <c r="C929" s="3"/>
      <c r="D929" s="35"/>
      <c r="E929" s="35"/>
      <c r="F929" s="35"/>
      <c r="G929" s="35"/>
      <c r="H929" s="3"/>
      <c r="I929" s="2"/>
      <c r="J929" s="2"/>
      <c r="K929" s="2"/>
      <c r="L929" s="2"/>
      <c r="M929" s="2"/>
      <c r="N929" s="2"/>
      <c r="O929" s="2"/>
      <c r="P929" s="2"/>
      <c r="Q929" s="2"/>
      <c r="R929" s="2"/>
      <c r="S929" s="2"/>
      <c r="T929" s="2"/>
      <c r="U929" s="2"/>
      <c r="V929" s="2"/>
      <c r="W929" s="2"/>
      <c r="X929" s="2"/>
    </row>
    <row r="930" spans="1:24" ht="13.5" customHeight="1">
      <c r="A930" s="2"/>
      <c r="B930" s="3"/>
      <c r="C930" s="3"/>
      <c r="D930" s="35"/>
      <c r="E930" s="35"/>
      <c r="F930" s="35"/>
      <c r="G930" s="35"/>
      <c r="H930" s="3"/>
      <c r="I930" s="2"/>
      <c r="J930" s="2"/>
      <c r="K930" s="2"/>
      <c r="L930" s="2"/>
      <c r="M930" s="2"/>
      <c r="N930" s="2"/>
      <c r="O930" s="2"/>
      <c r="P930" s="2"/>
      <c r="Q930" s="2"/>
      <c r="R930" s="2"/>
      <c r="S930" s="2"/>
      <c r="T930" s="2"/>
      <c r="U930" s="2"/>
      <c r="V930" s="2"/>
      <c r="W930" s="2"/>
      <c r="X930" s="2"/>
    </row>
    <row r="931" spans="1:24" ht="13.5" customHeight="1">
      <c r="A931" s="2"/>
      <c r="B931" s="3"/>
      <c r="C931" s="3"/>
      <c r="D931" s="35"/>
      <c r="E931" s="35"/>
      <c r="F931" s="35"/>
      <c r="G931" s="35"/>
      <c r="H931" s="3"/>
      <c r="I931" s="2"/>
      <c r="J931" s="2"/>
      <c r="K931" s="2"/>
      <c r="L931" s="2"/>
      <c r="M931" s="2"/>
      <c r="N931" s="2"/>
      <c r="O931" s="2"/>
      <c r="P931" s="2"/>
      <c r="Q931" s="2"/>
      <c r="R931" s="2"/>
      <c r="S931" s="2"/>
      <c r="T931" s="2"/>
      <c r="U931" s="2"/>
      <c r="V931" s="2"/>
      <c r="W931" s="2"/>
      <c r="X931" s="2"/>
    </row>
    <row r="932" spans="1:24" ht="13.5" customHeight="1">
      <c r="A932" s="2"/>
      <c r="B932" s="3"/>
      <c r="C932" s="3"/>
      <c r="D932" s="35"/>
      <c r="E932" s="35"/>
      <c r="F932" s="35"/>
      <c r="G932" s="35"/>
      <c r="H932" s="3"/>
      <c r="I932" s="2"/>
      <c r="J932" s="2"/>
      <c r="K932" s="2"/>
      <c r="L932" s="2"/>
      <c r="M932" s="2"/>
      <c r="N932" s="2"/>
      <c r="O932" s="2"/>
      <c r="P932" s="2"/>
      <c r="Q932" s="2"/>
      <c r="R932" s="2"/>
      <c r="S932" s="2"/>
      <c r="T932" s="2"/>
      <c r="U932" s="2"/>
      <c r="V932" s="2"/>
      <c r="W932" s="2"/>
      <c r="X932" s="2"/>
    </row>
    <row r="933" spans="1:24" ht="13.5" customHeight="1">
      <c r="A933" s="2"/>
      <c r="B933" s="3"/>
      <c r="C933" s="3"/>
      <c r="D933" s="35"/>
      <c r="E933" s="35"/>
      <c r="F933" s="35"/>
      <c r="G933" s="35"/>
      <c r="H933" s="3"/>
      <c r="I933" s="2"/>
      <c r="J933" s="2"/>
      <c r="K933" s="2"/>
      <c r="L933" s="2"/>
      <c r="M933" s="2"/>
      <c r="N933" s="2"/>
      <c r="O933" s="2"/>
      <c r="P933" s="2"/>
      <c r="Q933" s="2"/>
      <c r="R933" s="2"/>
      <c r="S933" s="2"/>
      <c r="T933" s="2"/>
      <c r="U933" s="2"/>
      <c r="V933" s="2"/>
      <c r="W933" s="2"/>
      <c r="X933" s="2"/>
    </row>
    <row r="934" spans="1:24" ht="13.5" customHeight="1">
      <c r="A934" s="2"/>
      <c r="B934" s="3"/>
      <c r="C934" s="3"/>
      <c r="D934" s="35"/>
      <c r="E934" s="35"/>
      <c r="F934" s="35"/>
      <c r="G934" s="35"/>
      <c r="H934" s="3"/>
      <c r="I934" s="2"/>
      <c r="J934" s="2"/>
      <c r="K934" s="2"/>
      <c r="L934" s="2"/>
      <c r="M934" s="2"/>
      <c r="N934" s="2"/>
      <c r="O934" s="2"/>
      <c r="P934" s="2"/>
      <c r="Q934" s="2"/>
      <c r="R934" s="2"/>
      <c r="S934" s="2"/>
      <c r="T934" s="2"/>
      <c r="U934" s="2"/>
      <c r="V934" s="2"/>
      <c r="W934" s="2"/>
      <c r="X934" s="2"/>
    </row>
    <row r="935" spans="1:24" ht="13.5" customHeight="1">
      <c r="A935" s="2"/>
      <c r="B935" s="3"/>
      <c r="C935" s="3"/>
      <c r="D935" s="35"/>
      <c r="E935" s="35"/>
      <c r="F935" s="35"/>
      <c r="G935" s="35"/>
      <c r="H935" s="3"/>
      <c r="I935" s="2"/>
      <c r="J935" s="2"/>
      <c r="K935" s="2"/>
      <c r="L935" s="2"/>
      <c r="M935" s="2"/>
      <c r="N935" s="2"/>
      <c r="O935" s="2"/>
      <c r="P935" s="2"/>
      <c r="Q935" s="2"/>
      <c r="R935" s="2"/>
      <c r="S935" s="2"/>
      <c r="T935" s="2"/>
      <c r="U935" s="2"/>
      <c r="V935" s="2"/>
      <c r="W935" s="2"/>
      <c r="X935" s="2"/>
    </row>
    <row r="936" spans="1:24" ht="13.5" customHeight="1">
      <c r="A936" s="2"/>
      <c r="B936" s="3"/>
      <c r="C936" s="3"/>
      <c r="D936" s="35"/>
      <c r="E936" s="35"/>
      <c r="F936" s="35"/>
      <c r="G936" s="35"/>
      <c r="H936" s="3"/>
      <c r="I936" s="2"/>
      <c r="J936" s="2"/>
      <c r="K936" s="2"/>
      <c r="L936" s="2"/>
      <c r="M936" s="2"/>
      <c r="N936" s="2"/>
      <c r="O936" s="2"/>
      <c r="P936" s="2"/>
      <c r="Q936" s="2"/>
      <c r="R936" s="2"/>
      <c r="S936" s="2"/>
      <c r="T936" s="2"/>
      <c r="U936" s="2"/>
      <c r="V936" s="2"/>
      <c r="W936" s="2"/>
      <c r="X936" s="2"/>
    </row>
    <row r="937" spans="1:24" ht="13.5" customHeight="1">
      <c r="A937" s="2"/>
      <c r="B937" s="3"/>
      <c r="C937" s="3"/>
      <c r="D937" s="35"/>
      <c r="E937" s="35"/>
      <c r="F937" s="35"/>
      <c r="G937" s="35"/>
      <c r="H937" s="3"/>
      <c r="I937" s="2"/>
      <c r="J937" s="2"/>
      <c r="K937" s="2"/>
      <c r="L937" s="2"/>
      <c r="M937" s="2"/>
      <c r="N937" s="2"/>
      <c r="O937" s="2"/>
      <c r="P937" s="2"/>
      <c r="Q937" s="2"/>
      <c r="R937" s="2"/>
      <c r="S937" s="2"/>
      <c r="T937" s="2"/>
      <c r="U937" s="2"/>
      <c r="V937" s="2"/>
      <c r="W937" s="2"/>
      <c r="X937" s="2"/>
    </row>
    <row r="938" spans="1:24" ht="13.5" customHeight="1">
      <c r="A938" s="2"/>
      <c r="B938" s="3"/>
      <c r="C938" s="3"/>
      <c r="D938" s="35"/>
      <c r="E938" s="35"/>
      <c r="F938" s="35"/>
      <c r="G938" s="35"/>
      <c r="H938" s="3"/>
      <c r="I938" s="2"/>
      <c r="J938" s="2"/>
      <c r="K938" s="2"/>
      <c r="L938" s="2"/>
      <c r="M938" s="2"/>
      <c r="N938" s="2"/>
      <c r="O938" s="2"/>
      <c r="P938" s="2"/>
      <c r="Q938" s="2"/>
      <c r="R938" s="2"/>
      <c r="S938" s="2"/>
      <c r="T938" s="2"/>
      <c r="U938" s="2"/>
      <c r="V938" s="2"/>
      <c r="W938" s="2"/>
      <c r="X938" s="2"/>
    </row>
    <row r="939" spans="1:24" ht="13.5" customHeight="1">
      <c r="A939" s="2"/>
      <c r="B939" s="3"/>
      <c r="C939" s="3"/>
      <c r="D939" s="35"/>
      <c r="E939" s="35"/>
      <c r="F939" s="35"/>
      <c r="G939" s="35"/>
      <c r="H939" s="3"/>
      <c r="I939" s="2"/>
      <c r="J939" s="2"/>
      <c r="K939" s="2"/>
      <c r="L939" s="2"/>
      <c r="M939" s="2"/>
      <c r="N939" s="2"/>
      <c r="O939" s="2"/>
      <c r="P939" s="2"/>
      <c r="Q939" s="2"/>
      <c r="R939" s="2"/>
      <c r="S939" s="2"/>
      <c r="T939" s="2"/>
      <c r="U939" s="2"/>
      <c r="V939" s="2"/>
      <c r="W939" s="2"/>
      <c r="X939" s="2"/>
    </row>
    <row r="940" spans="1:24" ht="13.5" customHeight="1">
      <c r="A940" s="2"/>
      <c r="B940" s="3"/>
      <c r="C940" s="3"/>
      <c r="D940" s="35"/>
      <c r="E940" s="35"/>
      <c r="F940" s="35"/>
      <c r="G940" s="35"/>
      <c r="H940" s="3"/>
      <c r="I940" s="2"/>
      <c r="J940" s="2"/>
      <c r="K940" s="2"/>
      <c r="L940" s="2"/>
      <c r="M940" s="2"/>
      <c r="N940" s="2"/>
      <c r="O940" s="2"/>
      <c r="P940" s="2"/>
      <c r="Q940" s="2"/>
      <c r="R940" s="2"/>
      <c r="S940" s="2"/>
      <c r="T940" s="2"/>
      <c r="U940" s="2"/>
      <c r="V940" s="2"/>
      <c r="W940" s="2"/>
      <c r="X940" s="2"/>
    </row>
    <row r="941" spans="1:24" ht="13.5" customHeight="1">
      <c r="A941" s="2"/>
      <c r="B941" s="3"/>
      <c r="C941" s="3"/>
      <c r="D941" s="35"/>
      <c r="E941" s="35"/>
      <c r="F941" s="35"/>
      <c r="G941" s="35"/>
      <c r="H941" s="3"/>
      <c r="I941" s="2"/>
      <c r="J941" s="2"/>
      <c r="K941" s="2"/>
      <c r="L941" s="2"/>
      <c r="M941" s="2"/>
      <c r="N941" s="2"/>
      <c r="O941" s="2"/>
      <c r="P941" s="2"/>
      <c r="Q941" s="2"/>
      <c r="R941" s="2"/>
      <c r="S941" s="2"/>
      <c r="T941" s="2"/>
      <c r="U941" s="2"/>
      <c r="V941" s="2"/>
      <c r="W941" s="2"/>
      <c r="X941" s="2"/>
    </row>
    <row r="942" spans="1:24" ht="13.5" customHeight="1">
      <c r="A942" s="2"/>
      <c r="B942" s="3"/>
      <c r="C942" s="3"/>
      <c r="D942" s="35"/>
      <c r="E942" s="35"/>
      <c r="F942" s="35"/>
      <c r="G942" s="35"/>
      <c r="H942" s="3"/>
      <c r="I942" s="2"/>
      <c r="J942" s="2"/>
      <c r="K942" s="2"/>
      <c r="L942" s="2"/>
      <c r="M942" s="2"/>
      <c r="N942" s="2"/>
      <c r="O942" s="2"/>
      <c r="P942" s="2"/>
      <c r="Q942" s="2"/>
      <c r="R942" s="2"/>
      <c r="S942" s="2"/>
      <c r="T942" s="2"/>
      <c r="U942" s="2"/>
      <c r="V942" s="2"/>
      <c r="W942" s="2"/>
      <c r="X942" s="2"/>
    </row>
    <row r="943" spans="1:24" ht="13.5" customHeight="1">
      <c r="A943" s="2"/>
      <c r="B943" s="3"/>
      <c r="C943" s="3"/>
      <c r="D943" s="35"/>
      <c r="E943" s="35"/>
      <c r="F943" s="35"/>
      <c r="G943" s="35"/>
      <c r="H943" s="3"/>
      <c r="I943" s="2"/>
      <c r="J943" s="2"/>
      <c r="K943" s="2"/>
      <c r="L943" s="2"/>
      <c r="M943" s="2"/>
      <c r="N943" s="2"/>
      <c r="O943" s="2"/>
      <c r="P943" s="2"/>
      <c r="Q943" s="2"/>
      <c r="R943" s="2"/>
      <c r="S943" s="2"/>
      <c r="T943" s="2"/>
      <c r="U943" s="2"/>
      <c r="V943" s="2"/>
      <c r="W943" s="2"/>
      <c r="X943" s="2"/>
    </row>
    <row r="944" spans="1:24" ht="13.5" customHeight="1">
      <c r="A944" s="2"/>
      <c r="B944" s="3"/>
      <c r="C944" s="3"/>
      <c r="D944" s="35"/>
      <c r="E944" s="35"/>
      <c r="F944" s="35"/>
      <c r="G944" s="35"/>
      <c r="H944" s="3"/>
      <c r="I944" s="2"/>
      <c r="J944" s="2"/>
      <c r="K944" s="2"/>
      <c r="L944" s="2"/>
      <c r="M944" s="2"/>
      <c r="N944" s="2"/>
      <c r="O944" s="2"/>
      <c r="P944" s="2"/>
      <c r="Q944" s="2"/>
      <c r="R944" s="2"/>
      <c r="S944" s="2"/>
      <c r="T944" s="2"/>
      <c r="U944" s="2"/>
      <c r="V944" s="2"/>
      <c r="W944" s="2"/>
      <c r="X944" s="2"/>
    </row>
    <row r="945" spans="1:24" ht="13.5" customHeight="1">
      <c r="A945" s="2"/>
      <c r="B945" s="3"/>
      <c r="C945" s="3"/>
      <c r="D945" s="35"/>
      <c r="E945" s="35"/>
      <c r="F945" s="35"/>
      <c r="G945" s="35"/>
      <c r="H945" s="3"/>
      <c r="I945" s="2"/>
      <c r="J945" s="2"/>
      <c r="K945" s="2"/>
      <c r="L945" s="2"/>
      <c r="M945" s="2"/>
      <c r="N945" s="2"/>
      <c r="O945" s="2"/>
      <c r="P945" s="2"/>
      <c r="Q945" s="2"/>
      <c r="R945" s="2"/>
      <c r="S945" s="2"/>
      <c r="T945" s="2"/>
      <c r="U945" s="2"/>
      <c r="V945" s="2"/>
      <c r="W945" s="2"/>
      <c r="X945" s="2"/>
    </row>
    <row r="946" spans="1:24" ht="13.5" customHeight="1">
      <c r="A946" s="2"/>
      <c r="B946" s="3"/>
      <c r="C946" s="3"/>
      <c r="D946" s="35"/>
      <c r="E946" s="35"/>
      <c r="F946" s="35"/>
      <c r="G946" s="35"/>
      <c r="H946" s="3"/>
      <c r="I946" s="2"/>
      <c r="J946" s="2"/>
      <c r="K946" s="2"/>
      <c r="L946" s="2"/>
      <c r="M946" s="2"/>
      <c r="N946" s="2"/>
      <c r="O946" s="2"/>
      <c r="P946" s="2"/>
      <c r="Q946" s="2"/>
      <c r="R946" s="2"/>
      <c r="S946" s="2"/>
      <c r="T946" s="2"/>
      <c r="U946" s="2"/>
      <c r="V946" s="2"/>
      <c r="W946" s="2"/>
      <c r="X946" s="2"/>
    </row>
    <row r="947" spans="1:24" ht="13.5" customHeight="1">
      <c r="A947" s="2"/>
      <c r="B947" s="3"/>
      <c r="C947" s="3"/>
      <c r="D947" s="35"/>
      <c r="E947" s="35"/>
      <c r="F947" s="35"/>
      <c r="G947" s="35"/>
      <c r="H947" s="3"/>
      <c r="I947" s="2"/>
      <c r="J947" s="2"/>
      <c r="K947" s="2"/>
      <c r="L947" s="2"/>
      <c r="M947" s="2"/>
      <c r="N947" s="2"/>
      <c r="O947" s="2"/>
      <c r="P947" s="2"/>
      <c r="Q947" s="2"/>
      <c r="R947" s="2"/>
      <c r="S947" s="2"/>
      <c r="T947" s="2"/>
      <c r="U947" s="2"/>
      <c r="V947" s="2"/>
      <c r="W947" s="2"/>
      <c r="X947" s="2"/>
    </row>
    <row r="948" spans="1:24" ht="13.5" customHeight="1">
      <c r="A948" s="2"/>
      <c r="B948" s="3"/>
      <c r="C948" s="3"/>
      <c r="D948" s="35"/>
      <c r="E948" s="35"/>
      <c r="F948" s="35"/>
      <c r="G948" s="35"/>
      <c r="H948" s="3"/>
      <c r="I948" s="2"/>
      <c r="J948" s="2"/>
      <c r="K948" s="2"/>
      <c r="L948" s="2"/>
      <c r="M948" s="2"/>
      <c r="N948" s="2"/>
      <c r="O948" s="2"/>
      <c r="P948" s="2"/>
      <c r="Q948" s="2"/>
      <c r="R948" s="2"/>
      <c r="S948" s="2"/>
      <c r="T948" s="2"/>
      <c r="U948" s="2"/>
      <c r="V948" s="2"/>
      <c r="W948" s="2"/>
      <c r="X948" s="2"/>
    </row>
    <row r="949" spans="1:24" ht="13.5" customHeight="1">
      <c r="A949" s="2"/>
      <c r="B949" s="3"/>
      <c r="C949" s="3"/>
      <c r="D949" s="35"/>
      <c r="E949" s="35"/>
      <c r="F949" s="35"/>
      <c r="G949" s="35"/>
      <c r="H949" s="3"/>
      <c r="I949" s="2"/>
      <c r="J949" s="2"/>
      <c r="K949" s="2"/>
      <c r="L949" s="2"/>
      <c r="M949" s="2"/>
      <c r="N949" s="2"/>
      <c r="O949" s="2"/>
      <c r="P949" s="2"/>
      <c r="Q949" s="2"/>
      <c r="R949" s="2"/>
      <c r="S949" s="2"/>
      <c r="T949" s="2"/>
      <c r="U949" s="2"/>
      <c r="V949" s="2"/>
      <c r="W949" s="2"/>
      <c r="X949" s="2"/>
    </row>
    <row r="950" spans="1:24" ht="13.5" customHeight="1">
      <c r="A950" s="2"/>
      <c r="B950" s="3"/>
      <c r="C950" s="3"/>
      <c r="D950" s="35"/>
      <c r="E950" s="35"/>
      <c r="F950" s="35"/>
      <c r="G950" s="35"/>
      <c r="H950" s="3"/>
      <c r="I950" s="2"/>
      <c r="J950" s="2"/>
      <c r="K950" s="2"/>
      <c r="L950" s="2"/>
      <c r="M950" s="2"/>
      <c r="N950" s="2"/>
      <c r="O950" s="2"/>
      <c r="P950" s="2"/>
      <c r="Q950" s="2"/>
      <c r="R950" s="2"/>
      <c r="S950" s="2"/>
      <c r="T950" s="2"/>
      <c r="U950" s="2"/>
      <c r="V950" s="2"/>
      <c r="W950" s="2"/>
      <c r="X950" s="2"/>
    </row>
    <row r="951" spans="1:24" ht="13.5" customHeight="1">
      <c r="A951" s="2"/>
      <c r="B951" s="3"/>
      <c r="C951" s="3"/>
      <c r="D951" s="35"/>
      <c r="E951" s="35"/>
      <c r="F951" s="35"/>
      <c r="G951" s="35"/>
      <c r="H951" s="3"/>
      <c r="I951" s="2"/>
      <c r="J951" s="2"/>
      <c r="K951" s="2"/>
      <c r="L951" s="2"/>
      <c r="M951" s="2"/>
      <c r="N951" s="2"/>
      <c r="O951" s="2"/>
      <c r="P951" s="2"/>
      <c r="Q951" s="2"/>
      <c r="R951" s="2"/>
      <c r="S951" s="2"/>
      <c r="T951" s="2"/>
      <c r="U951" s="2"/>
      <c r="V951" s="2"/>
      <c r="W951" s="2"/>
      <c r="X951" s="2"/>
    </row>
    <row r="952" spans="1:24" ht="13.5" customHeight="1">
      <c r="A952" s="2"/>
      <c r="B952" s="3"/>
      <c r="C952" s="3"/>
      <c r="D952" s="35"/>
      <c r="E952" s="35"/>
      <c r="F952" s="35"/>
      <c r="G952" s="35"/>
      <c r="H952" s="3"/>
      <c r="I952" s="2"/>
      <c r="J952" s="2"/>
      <c r="K952" s="2"/>
      <c r="L952" s="2"/>
      <c r="M952" s="2"/>
      <c r="N952" s="2"/>
      <c r="O952" s="2"/>
      <c r="P952" s="2"/>
      <c r="Q952" s="2"/>
      <c r="R952" s="2"/>
      <c r="S952" s="2"/>
      <c r="T952" s="2"/>
      <c r="U952" s="2"/>
      <c r="V952" s="2"/>
      <c r="W952" s="2"/>
      <c r="X952" s="2"/>
    </row>
    <row r="953" spans="1:24" ht="13.5" customHeight="1">
      <c r="A953" s="2"/>
      <c r="B953" s="3"/>
      <c r="C953" s="3"/>
      <c r="D953" s="35"/>
      <c r="E953" s="35"/>
      <c r="F953" s="35"/>
      <c r="G953" s="35"/>
      <c r="H953" s="3"/>
      <c r="I953" s="2"/>
      <c r="J953" s="2"/>
      <c r="K953" s="2"/>
      <c r="L953" s="2"/>
      <c r="M953" s="2"/>
      <c r="N953" s="2"/>
      <c r="O953" s="2"/>
      <c r="P953" s="2"/>
      <c r="Q953" s="2"/>
      <c r="R953" s="2"/>
      <c r="S953" s="2"/>
      <c r="T953" s="2"/>
      <c r="U953" s="2"/>
      <c r="V953" s="2"/>
      <c r="W953" s="2"/>
      <c r="X953" s="2"/>
    </row>
    <row r="954" spans="1:24" ht="13.5" customHeight="1">
      <c r="A954" s="2"/>
      <c r="B954" s="3"/>
      <c r="C954" s="3"/>
      <c r="D954" s="35"/>
      <c r="E954" s="35"/>
      <c r="F954" s="35"/>
      <c r="G954" s="35"/>
      <c r="H954" s="3"/>
      <c r="I954" s="2"/>
      <c r="J954" s="2"/>
      <c r="K954" s="2"/>
      <c r="L954" s="2"/>
      <c r="M954" s="2"/>
      <c r="N954" s="2"/>
      <c r="O954" s="2"/>
      <c r="P954" s="2"/>
      <c r="Q954" s="2"/>
      <c r="R954" s="2"/>
      <c r="S954" s="2"/>
      <c r="T954" s="2"/>
      <c r="U954" s="2"/>
      <c r="V954" s="2"/>
      <c r="W954" s="2"/>
      <c r="X954" s="2"/>
    </row>
    <row r="955" spans="1:24" ht="13.5" customHeight="1">
      <c r="A955" s="2"/>
      <c r="B955" s="3"/>
      <c r="C955" s="3"/>
      <c r="D955" s="35"/>
      <c r="E955" s="35"/>
      <c r="F955" s="35"/>
      <c r="G955" s="35"/>
      <c r="H955" s="3"/>
      <c r="I955" s="2"/>
      <c r="J955" s="2"/>
      <c r="K955" s="2"/>
      <c r="L955" s="2"/>
      <c r="M955" s="2"/>
      <c r="N955" s="2"/>
      <c r="O955" s="2"/>
      <c r="P955" s="2"/>
      <c r="Q955" s="2"/>
      <c r="R955" s="2"/>
      <c r="S955" s="2"/>
      <c r="T955" s="2"/>
      <c r="U955" s="2"/>
      <c r="V955" s="2"/>
      <c r="W955" s="2"/>
      <c r="X955" s="2"/>
    </row>
    <row r="956" spans="1:24" ht="13.5" customHeight="1">
      <c r="A956" s="2"/>
      <c r="B956" s="3"/>
      <c r="C956" s="3"/>
      <c r="D956" s="35"/>
      <c r="E956" s="35"/>
      <c r="F956" s="35"/>
      <c r="G956" s="35"/>
      <c r="H956" s="3"/>
      <c r="I956" s="2"/>
      <c r="J956" s="2"/>
      <c r="K956" s="2"/>
      <c r="L956" s="2"/>
      <c r="M956" s="2"/>
      <c r="N956" s="2"/>
      <c r="O956" s="2"/>
      <c r="P956" s="2"/>
      <c r="Q956" s="2"/>
      <c r="R956" s="2"/>
      <c r="S956" s="2"/>
      <c r="T956" s="2"/>
      <c r="U956" s="2"/>
      <c r="V956" s="2"/>
      <c r="W956" s="2"/>
      <c r="X956" s="2"/>
    </row>
    <row r="957" spans="1:24" ht="13.5" customHeight="1">
      <c r="A957" s="2"/>
      <c r="B957" s="3"/>
      <c r="C957" s="3"/>
      <c r="D957" s="35"/>
      <c r="E957" s="35"/>
      <c r="F957" s="35"/>
      <c r="G957" s="35"/>
      <c r="H957" s="3"/>
      <c r="I957" s="2"/>
      <c r="J957" s="2"/>
      <c r="K957" s="2"/>
      <c r="L957" s="2"/>
      <c r="M957" s="2"/>
      <c r="N957" s="2"/>
      <c r="O957" s="2"/>
      <c r="P957" s="2"/>
      <c r="Q957" s="2"/>
      <c r="R957" s="2"/>
      <c r="S957" s="2"/>
      <c r="T957" s="2"/>
      <c r="U957" s="2"/>
      <c r="V957" s="2"/>
      <c r="W957" s="2"/>
      <c r="X957" s="2"/>
    </row>
    <row r="958" spans="1:24" ht="13.5" customHeight="1">
      <c r="A958" s="2"/>
      <c r="B958" s="3"/>
      <c r="C958" s="3"/>
      <c r="D958" s="35"/>
      <c r="E958" s="35"/>
      <c r="F958" s="35"/>
      <c r="G958" s="35"/>
      <c r="H958" s="3"/>
      <c r="I958" s="2"/>
      <c r="J958" s="2"/>
      <c r="K958" s="2"/>
      <c r="L958" s="2"/>
      <c r="M958" s="2"/>
      <c r="N958" s="2"/>
      <c r="O958" s="2"/>
      <c r="P958" s="2"/>
      <c r="Q958" s="2"/>
      <c r="R958" s="2"/>
      <c r="S958" s="2"/>
      <c r="T958" s="2"/>
      <c r="U958" s="2"/>
      <c r="V958" s="2"/>
      <c r="W958" s="2"/>
      <c r="X958" s="2"/>
    </row>
    <row r="959" spans="1:24" ht="13.5" customHeight="1">
      <c r="A959" s="2"/>
      <c r="B959" s="3"/>
      <c r="C959" s="3"/>
      <c r="D959" s="35"/>
      <c r="E959" s="35"/>
      <c r="F959" s="35"/>
      <c r="G959" s="35"/>
      <c r="H959" s="3"/>
      <c r="I959" s="2"/>
      <c r="J959" s="2"/>
      <c r="K959" s="2"/>
      <c r="L959" s="2"/>
      <c r="M959" s="2"/>
      <c r="N959" s="2"/>
      <c r="O959" s="2"/>
      <c r="P959" s="2"/>
      <c r="Q959" s="2"/>
      <c r="R959" s="2"/>
      <c r="S959" s="2"/>
      <c r="T959" s="2"/>
      <c r="U959" s="2"/>
      <c r="V959" s="2"/>
      <c r="W959" s="2"/>
      <c r="X959" s="2"/>
    </row>
    <row r="960" spans="1:24" ht="13.5" customHeight="1">
      <c r="A960" s="2"/>
      <c r="B960" s="3"/>
      <c r="C960" s="3"/>
      <c r="D960" s="35"/>
      <c r="E960" s="35"/>
      <c r="F960" s="35"/>
      <c r="G960" s="35"/>
      <c r="H960" s="3"/>
      <c r="I960" s="2"/>
      <c r="J960" s="2"/>
      <c r="K960" s="2"/>
      <c r="L960" s="2"/>
      <c r="M960" s="2"/>
      <c r="N960" s="2"/>
      <c r="O960" s="2"/>
      <c r="P960" s="2"/>
      <c r="Q960" s="2"/>
      <c r="R960" s="2"/>
      <c r="S960" s="2"/>
      <c r="T960" s="2"/>
      <c r="U960" s="2"/>
      <c r="V960" s="2"/>
      <c r="W960" s="2"/>
      <c r="X960" s="2"/>
    </row>
    <row r="961" spans="1:24" ht="13.5" customHeight="1">
      <c r="A961" s="2"/>
      <c r="B961" s="3"/>
      <c r="C961" s="3"/>
      <c r="D961" s="35"/>
      <c r="E961" s="35"/>
      <c r="F961" s="35"/>
      <c r="G961" s="35"/>
      <c r="H961" s="3"/>
      <c r="I961" s="2"/>
      <c r="J961" s="2"/>
      <c r="K961" s="2"/>
      <c r="L961" s="2"/>
      <c r="M961" s="2"/>
      <c r="N961" s="2"/>
      <c r="O961" s="2"/>
      <c r="P961" s="2"/>
      <c r="Q961" s="2"/>
      <c r="R961" s="2"/>
      <c r="S961" s="2"/>
      <c r="T961" s="2"/>
      <c r="U961" s="2"/>
      <c r="V961" s="2"/>
      <c r="W961" s="2"/>
      <c r="X961" s="2"/>
    </row>
    <row r="962" spans="1:24" ht="13.5" customHeight="1">
      <c r="A962" s="2"/>
      <c r="B962" s="3"/>
      <c r="C962" s="3"/>
      <c r="D962" s="35"/>
      <c r="E962" s="35"/>
      <c r="F962" s="35"/>
      <c r="G962" s="35"/>
      <c r="H962" s="3"/>
      <c r="I962" s="2"/>
      <c r="J962" s="2"/>
      <c r="K962" s="2"/>
      <c r="L962" s="2"/>
      <c r="M962" s="2"/>
      <c r="N962" s="2"/>
      <c r="O962" s="2"/>
      <c r="P962" s="2"/>
      <c r="Q962" s="2"/>
      <c r="R962" s="2"/>
      <c r="S962" s="2"/>
      <c r="T962" s="2"/>
      <c r="U962" s="2"/>
      <c r="V962" s="2"/>
      <c r="W962" s="2"/>
      <c r="X962" s="2"/>
    </row>
    <row r="963" spans="1:24" ht="13.5" customHeight="1">
      <c r="A963" s="2"/>
      <c r="B963" s="3"/>
      <c r="C963" s="3"/>
      <c r="D963" s="35"/>
      <c r="E963" s="35"/>
      <c r="F963" s="35"/>
      <c r="G963" s="35"/>
      <c r="H963" s="3"/>
      <c r="I963" s="2"/>
      <c r="J963" s="2"/>
      <c r="K963" s="2"/>
      <c r="L963" s="2"/>
      <c r="M963" s="2"/>
      <c r="N963" s="2"/>
      <c r="O963" s="2"/>
      <c r="P963" s="2"/>
      <c r="Q963" s="2"/>
      <c r="R963" s="2"/>
      <c r="S963" s="2"/>
      <c r="T963" s="2"/>
      <c r="U963" s="2"/>
      <c r="V963" s="2"/>
      <c r="W963" s="2"/>
      <c r="X963" s="2"/>
    </row>
    <row r="964" spans="1:24" ht="13.5" customHeight="1">
      <c r="A964" s="2"/>
      <c r="B964" s="3"/>
      <c r="C964" s="3"/>
      <c r="D964" s="35"/>
      <c r="E964" s="35"/>
      <c r="F964" s="35"/>
      <c r="G964" s="35"/>
      <c r="H964" s="3"/>
      <c r="I964" s="2"/>
      <c r="J964" s="2"/>
      <c r="K964" s="2"/>
      <c r="L964" s="2"/>
      <c r="M964" s="2"/>
      <c r="N964" s="2"/>
      <c r="O964" s="2"/>
      <c r="P964" s="2"/>
      <c r="Q964" s="2"/>
      <c r="R964" s="2"/>
      <c r="S964" s="2"/>
      <c r="T964" s="2"/>
      <c r="U964" s="2"/>
      <c r="V964" s="2"/>
      <c r="W964" s="2"/>
      <c r="X964" s="2"/>
    </row>
    <row r="965" spans="1:24" ht="13.5" customHeight="1">
      <c r="A965" s="2"/>
      <c r="B965" s="3"/>
      <c r="C965" s="3"/>
      <c r="D965" s="35"/>
      <c r="E965" s="35"/>
      <c r="F965" s="35"/>
      <c r="G965" s="35"/>
      <c r="H965" s="3"/>
      <c r="I965" s="2"/>
      <c r="J965" s="2"/>
      <c r="K965" s="2"/>
      <c r="L965" s="2"/>
      <c r="M965" s="2"/>
      <c r="N965" s="2"/>
      <c r="O965" s="2"/>
      <c r="P965" s="2"/>
      <c r="Q965" s="2"/>
      <c r="R965" s="2"/>
      <c r="S965" s="2"/>
      <c r="T965" s="2"/>
      <c r="U965" s="2"/>
      <c r="V965" s="2"/>
      <c r="W965" s="2"/>
      <c r="X965" s="2"/>
    </row>
    <row r="966" spans="1:24" ht="13.5" customHeight="1">
      <c r="A966" s="2"/>
      <c r="B966" s="3"/>
      <c r="C966" s="3"/>
      <c r="D966" s="35"/>
      <c r="E966" s="35"/>
      <c r="F966" s="35"/>
      <c r="G966" s="35"/>
      <c r="H966" s="3"/>
      <c r="I966" s="2"/>
      <c r="J966" s="2"/>
      <c r="K966" s="2"/>
      <c r="L966" s="2"/>
      <c r="M966" s="2"/>
      <c r="N966" s="2"/>
      <c r="O966" s="2"/>
      <c r="P966" s="2"/>
      <c r="Q966" s="2"/>
      <c r="R966" s="2"/>
      <c r="S966" s="2"/>
      <c r="T966" s="2"/>
      <c r="U966" s="2"/>
      <c r="V966" s="2"/>
      <c r="W966" s="2"/>
      <c r="X966" s="2"/>
    </row>
    <row r="967" spans="1:24" ht="13.5" customHeight="1">
      <c r="A967" s="2"/>
      <c r="B967" s="3"/>
      <c r="C967" s="3"/>
      <c r="D967" s="35"/>
      <c r="E967" s="35"/>
      <c r="F967" s="35"/>
      <c r="G967" s="35"/>
      <c r="H967" s="3"/>
      <c r="I967" s="2"/>
      <c r="J967" s="2"/>
      <c r="K967" s="2"/>
      <c r="L967" s="2"/>
      <c r="M967" s="2"/>
      <c r="N967" s="2"/>
      <c r="O967" s="2"/>
      <c r="P967" s="2"/>
      <c r="Q967" s="2"/>
      <c r="R967" s="2"/>
      <c r="S967" s="2"/>
      <c r="T967" s="2"/>
      <c r="U967" s="2"/>
      <c r="V967" s="2"/>
      <c r="W967" s="2"/>
      <c r="X967" s="2"/>
    </row>
    <row r="968" spans="1:24" ht="13.5" customHeight="1">
      <c r="A968" s="2"/>
      <c r="B968" s="3"/>
      <c r="C968" s="3"/>
      <c r="D968" s="35"/>
      <c r="E968" s="35"/>
      <c r="F968" s="35"/>
      <c r="G968" s="35"/>
      <c r="H968" s="3"/>
      <c r="I968" s="2"/>
      <c r="J968" s="2"/>
      <c r="K968" s="2"/>
      <c r="L968" s="2"/>
      <c r="M968" s="2"/>
      <c r="N968" s="2"/>
      <c r="O968" s="2"/>
      <c r="P968" s="2"/>
      <c r="Q968" s="2"/>
      <c r="R968" s="2"/>
      <c r="S968" s="2"/>
      <c r="T968" s="2"/>
      <c r="U968" s="2"/>
      <c r="V968" s="2"/>
      <c r="W968" s="2"/>
      <c r="X968" s="2"/>
    </row>
    <row r="969" spans="1:24" ht="13.5" customHeight="1">
      <c r="A969" s="2"/>
      <c r="B969" s="3"/>
      <c r="C969" s="3"/>
      <c r="D969" s="35"/>
      <c r="E969" s="35"/>
      <c r="F969" s="35"/>
      <c r="G969" s="35"/>
      <c r="H969" s="3"/>
      <c r="I969" s="2"/>
      <c r="J969" s="2"/>
      <c r="K969" s="2"/>
      <c r="L969" s="2"/>
      <c r="M969" s="2"/>
      <c r="N969" s="2"/>
      <c r="O969" s="2"/>
      <c r="P969" s="2"/>
      <c r="Q969" s="2"/>
      <c r="R969" s="2"/>
      <c r="S969" s="2"/>
      <c r="T969" s="2"/>
      <c r="U969" s="2"/>
      <c r="V969" s="2"/>
      <c r="W969" s="2"/>
      <c r="X969" s="2"/>
    </row>
    <row r="970" spans="1:24" ht="13.5" customHeight="1">
      <c r="A970" s="2"/>
      <c r="B970" s="3"/>
      <c r="C970" s="3"/>
      <c r="D970" s="35"/>
      <c r="E970" s="35"/>
      <c r="F970" s="35"/>
      <c r="G970" s="35"/>
      <c r="H970" s="3"/>
      <c r="I970" s="2"/>
      <c r="J970" s="2"/>
      <c r="K970" s="2"/>
      <c r="L970" s="2"/>
      <c r="M970" s="2"/>
      <c r="N970" s="2"/>
      <c r="O970" s="2"/>
      <c r="P970" s="2"/>
      <c r="Q970" s="2"/>
      <c r="R970" s="2"/>
      <c r="S970" s="2"/>
      <c r="T970" s="2"/>
      <c r="U970" s="2"/>
      <c r="V970" s="2"/>
      <c r="W970" s="2"/>
      <c r="X970" s="2"/>
    </row>
    <row r="971" spans="1:24" ht="13.5" customHeight="1">
      <c r="A971" s="2"/>
      <c r="B971" s="3"/>
      <c r="C971" s="3"/>
      <c r="D971" s="35"/>
      <c r="E971" s="35"/>
      <c r="F971" s="35"/>
      <c r="G971" s="35"/>
      <c r="H971" s="3"/>
      <c r="I971" s="2"/>
      <c r="J971" s="2"/>
      <c r="K971" s="2"/>
      <c r="L971" s="2"/>
      <c r="M971" s="2"/>
      <c r="N971" s="2"/>
      <c r="O971" s="2"/>
      <c r="P971" s="2"/>
      <c r="Q971" s="2"/>
      <c r="R971" s="2"/>
      <c r="S971" s="2"/>
      <c r="T971" s="2"/>
      <c r="U971" s="2"/>
      <c r="V971" s="2"/>
      <c r="W971" s="2"/>
      <c r="X971" s="2"/>
    </row>
    <row r="972" spans="1:24" ht="13.5" customHeight="1">
      <c r="A972" s="2"/>
      <c r="B972" s="3"/>
      <c r="C972" s="3"/>
      <c r="D972" s="35"/>
      <c r="E972" s="35"/>
      <c r="F972" s="35"/>
      <c r="G972" s="35"/>
      <c r="H972" s="3"/>
      <c r="I972" s="2"/>
      <c r="J972" s="2"/>
      <c r="K972" s="2"/>
      <c r="L972" s="2"/>
      <c r="M972" s="2"/>
      <c r="N972" s="2"/>
      <c r="O972" s="2"/>
      <c r="P972" s="2"/>
      <c r="Q972" s="2"/>
      <c r="R972" s="2"/>
      <c r="S972" s="2"/>
      <c r="T972" s="2"/>
      <c r="U972" s="2"/>
      <c r="V972" s="2"/>
      <c r="W972" s="2"/>
      <c r="X972" s="2"/>
    </row>
    <row r="973" spans="1:24" ht="13.5" customHeight="1">
      <c r="A973" s="2"/>
      <c r="B973" s="3"/>
      <c r="C973" s="3"/>
      <c r="D973" s="35"/>
      <c r="E973" s="35"/>
      <c r="F973" s="35"/>
      <c r="G973" s="35"/>
      <c r="H973" s="3"/>
      <c r="I973" s="2"/>
      <c r="J973" s="2"/>
      <c r="K973" s="2"/>
      <c r="L973" s="2"/>
      <c r="M973" s="2"/>
      <c r="N973" s="2"/>
      <c r="O973" s="2"/>
      <c r="P973" s="2"/>
      <c r="Q973" s="2"/>
      <c r="R973" s="2"/>
      <c r="S973" s="2"/>
      <c r="T973" s="2"/>
      <c r="U973" s="2"/>
      <c r="V973" s="2"/>
      <c r="W973" s="2"/>
      <c r="X973" s="2"/>
    </row>
    <row r="974" spans="1:24" ht="13.5" customHeight="1">
      <c r="A974" s="2"/>
      <c r="B974" s="3"/>
      <c r="C974" s="3"/>
      <c r="D974" s="35"/>
      <c r="E974" s="35"/>
      <c r="F974" s="35"/>
      <c r="G974" s="35"/>
      <c r="H974" s="3"/>
      <c r="I974" s="2"/>
      <c r="J974" s="2"/>
      <c r="K974" s="2"/>
      <c r="L974" s="2"/>
      <c r="M974" s="2"/>
      <c r="N974" s="2"/>
      <c r="O974" s="2"/>
      <c r="P974" s="2"/>
      <c r="Q974" s="2"/>
      <c r="R974" s="2"/>
      <c r="S974" s="2"/>
      <c r="T974" s="2"/>
      <c r="U974" s="2"/>
      <c r="V974" s="2"/>
      <c r="W974" s="2"/>
      <c r="X974" s="2"/>
    </row>
    <row r="975" spans="1:24" ht="13.5" customHeight="1">
      <c r="A975" s="2"/>
      <c r="B975" s="3"/>
      <c r="C975" s="3"/>
      <c r="D975" s="35"/>
      <c r="E975" s="35"/>
      <c r="F975" s="35"/>
      <c r="G975" s="35"/>
      <c r="H975" s="3"/>
      <c r="I975" s="2"/>
      <c r="J975" s="2"/>
      <c r="K975" s="2"/>
      <c r="L975" s="2"/>
      <c r="M975" s="2"/>
      <c r="N975" s="2"/>
      <c r="O975" s="2"/>
      <c r="P975" s="2"/>
      <c r="Q975" s="2"/>
      <c r="R975" s="2"/>
      <c r="S975" s="2"/>
      <c r="T975" s="2"/>
      <c r="U975" s="2"/>
      <c r="V975" s="2"/>
      <c r="W975" s="2"/>
      <c r="X975" s="2"/>
    </row>
    <row r="976" spans="1:24" ht="13.5" customHeight="1">
      <c r="A976" s="2"/>
      <c r="B976" s="3"/>
      <c r="C976" s="3"/>
      <c r="D976" s="35"/>
      <c r="E976" s="35"/>
      <c r="F976" s="35"/>
      <c r="G976" s="35"/>
      <c r="H976" s="3"/>
      <c r="I976" s="2"/>
      <c r="J976" s="2"/>
      <c r="K976" s="2"/>
      <c r="L976" s="2"/>
      <c r="M976" s="2"/>
      <c r="N976" s="2"/>
      <c r="O976" s="2"/>
      <c r="P976" s="2"/>
      <c r="Q976" s="2"/>
      <c r="R976" s="2"/>
      <c r="S976" s="2"/>
      <c r="T976" s="2"/>
      <c r="U976" s="2"/>
      <c r="V976" s="2"/>
      <c r="W976" s="2"/>
      <c r="X976" s="2"/>
    </row>
    <row r="977" spans="1:24" ht="13.5" customHeight="1">
      <c r="A977" s="2"/>
      <c r="B977" s="3"/>
      <c r="C977" s="3"/>
      <c r="D977" s="35"/>
      <c r="E977" s="35"/>
      <c r="F977" s="35"/>
      <c r="G977" s="35"/>
      <c r="H977" s="3"/>
      <c r="I977" s="2"/>
      <c r="J977" s="2"/>
      <c r="K977" s="2"/>
      <c r="L977" s="2"/>
      <c r="M977" s="2"/>
      <c r="N977" s="2"/>
      <c r="O977" s="2"/>
      <c r="P977" s="2"/>
      <c r="Q977" s="2"/>
      <c r="R977" s="2"/>
      <c r="S977" s="2"/>
      <c r="T977" s="2"/>
      <c r="U977" s="2"/>
      <c r="V977" s="2"/>
      <c r="W977" s="2"/>
      <c r="X977" s="2"/>
    </row>
    <row r="978" spans="1:24" ht="13.5" customHeight="1">
      <c r="A978" s="2"/>
      <c r="B978" s="3"/>
      <c r="C978" s="3"/>
      <c r="D978" s="35"/>
      <c r="E978" s="35"/>
      <c r="F978" s="35"/>
      <c r="G978" s="35"/>
      <c r="H978" s="3"/>
      <c r="I978" s="2"/>
      <c r="J978" s="2"/>
      <c r="K978" s="2"/>
      <c r="L978" s="2"/>
      <c r="M978" s="2"/>
      <c r="N978" s="2"/>
      <c r="O978" s="2"/>
      <c r="P978" s="2"/>
      <c r="Q978" s="2"/>
      <c r="R978" s="2"/>
      <c r="S978" s="2"/>
      <c r="T978" s="2"/>
      <c r="U978" s="2"/>
      <c r="V978" s="2"/>
      <c r="W978" s="2"/>
      <c r="X978" s="2"/>
    </row>
    <row r="979" spans="1:24" ht="13.5" customHeight="1">
      <c r="A979" s="2"/>
      <c r="B979" s="3"/>
      <c r="C979" s="3"/>
      <c r="D979" s="35"/>
      <c r="E979" s="35"/>
      <c r="F979" s="35"/>
      <c r="G979" s="35"/>
      <c r="H979" s="3"/>
      <c r="I979" s="2"/>
      <c r="J979" s="2"/>
      <c r="K979" s="2"/>
      <c r="L979" s="2"/>
      <c r="M979" s="2"/>
      <c r="N979" s="2"/>
      <c r="O979" s="2"/>
      <c r="P979" s="2"/>
      <c r="Q979" s="2"/>
      <c r="R979" s="2"/>
      <c r="S979" s="2"/>
      <c r="T979" s="2"/>
      <c r="U979" s="2"/>
      <c r="V979" s="2"/>
      <c r="W979" s="2"/>
      <c r="X979" s="2"/>
    </row>
    <row r="980" spans="1:24" ht="13.5" customHeight="1">
      <c r="A980" s="2"/>
      <c r="B980" s="3"/>
      <c r="C980" s="3"/>
      <c r="D980" s="35"/>
      <c r="E980" s="35"/>
      <c r="F980" s="35"/>
      <c r="G980" s="35"/>
      <c r="H980" s="3"/>
      <c r="I980" s="2"/>
      <c r="J980" s="2"/>
      <c r="K980" s="2"/>
      <c r="L980" s="2"/>
      <c r="M980" s="2"/>
      <c r="N980" s="2"/>
      <c r="O980" s="2"/>
      <c r="P980" s="2"/>
      <c r="Q980" s="2"/>
      <c r="R980" s="2"/>
      <c r="S980" s="2"/>
      <c r="T980" s="2"/>
      <c r="U980" s="2"/>
      <c r="V980" s="2"/>
      <c r="W980" s="2"/>
      <c r="X980" s="2"/>
    </row>
    <row r="981" spans="1:24" ht="13.5" customHeight="1">
      <c r="A981" s="2"/>
      <c r="B981" s="3"/>
      <c r="C981" s="3"/>
      <c r="D981" s="35"/>
      <c r="E981" s="35"/>
      <c r="F981" s="35"/>
      <c r="G981" s="35"/>
      <c r="H981" s="3"/>
      <c r="I981" s="2"/>
      <c r="J981" s="2"/>
      <c r="K981" s="2"/>
      <c r="L981" s="2"/>
      <c r="M981" s="2"/>
      <c r="N981" s="2"/>
      <c r="O981" s="2"/>
      <c r="P981" s="2"/>
      <c r="Q981" s="2"/>
      <c r="R981" s="2"/>
      <c r="S981" s="2"/>
      <c r="T981" s="2"/>
      <c r="U981" s="2"/>
      <c r="V981" s="2"/>
      <c r="W981" s="2"/>
      <c r="X981" s="2"/>
    </row>
    <row r="982" spans="1:24" ht="13.5" customHeight="1">
      <c r="A982" s="2"/>
      <c r="B982" s="3"/>
      <c r="C982" s="3"/>
      <c r="D982" s="35"/>
      <c r="E982" s="35"/>
      <c r="F982" s="35"/>
      <c r="G982" s="35"/>
      <c r="H982" s="3"/>
      <c r="I982" s="2"/>
      <c r="J982" s="2"/>
      <c r="K982" s="2"/>
      <c r="L982" s="2"/>
      <c r="M982" s="2"/>
      <c r="N982" s="2"/>
      <c r="O982" s="2"/>
      <c r="P982" s="2"/>
      <c r="Q982" s="2"/>
      <c r="R982" s="2"/>
      <c r="S982" s="2"/>
      <c r="T982" s="2"/>
      <c r="U982" s="2"/>
      <c r="V982" s="2"/>
      <c r="W982" s="2"/>
      <c r="X982" s="2"/>
    </row>
    <row r="983" spans="1:24" ht="13.5" customHeight="1">
      <c r="A983" s="2"/>
      <c r="B983" s="3"/>
      <c r="C983" s="3"/>
      <c r="D983" s="35"/>
      <c r="E983" s="35"/>
      <c r="F983" s="35"/>
      <c r="G983" s="35"/>
      <c r="H983" s="3"/>
      <c r="I983" s="2"/>
      <c r="J983" s="2"/>
      <c r="K983" s="2"/>
      <c r="L983" s="2"/>
      <c r="M983" s="2"/>
      <c r="N983" s="2"/>
      <c r="O983" s="2"/>
      <c r="P983" s="2"/>
      <c r="Q983" s="2"/>
      <c r="R983" s="2"/>
      <c r="S983" s="2"/>
      <c r="T983" s="2"/>
      <c r="U983" s="2"/>
      <c r="V983" s="2"/>
      <c r="W983" s="2"/>
      <c r="X983" s="2"/>
    </row>
    <row r="984" spans="1:24" ht="13.5" customHeight="1">
      <c r="A984" s="2"/>
      <c r="B984" s="3"/>
      <c r="C984" s="3"/>
      <c r="D984" s="35"/>
      <c r="E984" s="35"/>
      <c r="F984" s="35"/>
      <c r="G984" s="35"/>
      <c r="H984" s="3"/>
      <c r="I984" s="2"/>
      <c r="J984" s="2"/>
      <c r="K984" s="2"/>
      <c r="L984" s="2"/>
      <c r="M984" s="2"/>
      <c r="N984" s="2"/>
      <c r="O984" s="2"/>
      <c r="P984" s="2"/>
      <c r="Q984" s="2"/>
      <c r="R984" s="2"/>
      <c r="S984" s="2"/>
      <c r="T984" s="2"/>
      <c r="U984" s="2"/>
      <c r="V984" s="2"/>
      <c r="W984" s="2"/>
      <c r="X984" s="2"/>
    </row>
    <row r="985" spans="1:24" ht="13.5" customHeight="1">
      <c r="A985" s="2"/>
      <c r="B985" s="3"/>
      <c r="C985" s="3"/>
      <c r="D985" s="35"/>
      <c r="E985" s="35"/>
      <c r="F985" s="35"/>
      <c r="G985" s="35"/>
      <c r="H985" s="3"/>
      <c r="I985" s="2"/>
      <c r="J985" s="2"/>
      <c r="K985" s="2"/>
      <c r="L985" s="2"/>
      <c r="M985" s="2"/>
      <c r="N985" s="2"/>
      <c r="O985" s="2"/>
      <c r="P985" s="2"/>
      <c r="Q985" s="2"/>
      <c r="R985" s="2"/>
      <c r="S985" s="2"/>
      <c r="T985" s="2"/>
      <c r="U985" s="2"/>
      <c r="V985" s="2"/>
      <c r="W985" s="2"/>
      <c r="X985" s="2"/>
    </row>
    <row r="986" spans="1:24" ht="13.5" customHeight="1">
      <c r="A986" s="2"/>
      <c r="B986" s="3"/>
      <c r="C986" s="3"/>
      <c r="D986" s="35"/>
      <c r="E986" s="35"/>
      <c r="F986" s="35"/>
      <c r="G986" s="35"/>
      <c r="H986" s="3"/>
      <c r="I986" s="2"/>
      <c r="J986" s="2"/>
      <c r="K986" s="2"/>
      <c r="L986" s="2"/>
      <c r="M986" s="2"/>
      <c r="N986" s="2"/>
      <c r="O986" s="2"/>
      <c r="P986" s="2"/>
      <c r="Q986" s="2"/>
      <c r="R986" s="2"/>
      <c r="S986" s="2"/>
      <c r="T986" s="2"/>
      <c r="U986" s="2"/>
      <c r="V986" s="2"/>
      <c r="W986" s="2"/>
      <c r="X986" s="2"/>
    </row>
    <row r="987" spans="1:24" ht="13.5" customHeight="1">
      <c r="A987" s="2"/>
      <c r="B987" s="3"/>
      <c r="C987" s="3"/>
      <c r="D987" s="35"/>
      <c r="E987" s="35"/>
      <c r="F987" s="35"/>
      <c r="G987" s="35"/>
      <c r="H987" s="3"/>
      <c r="I987" s="2"/>
      <c r="J987" s="2"/>
      <c r="K987" s="2"/>
      <c r="L987" s="2"/>
      <c r="M987" s="2"/>
      <c r="N987" s="2"/>
      <c r="O987" s="2"/>
      <c r="P987" s="2"/>
      <c r="Q987" s="2"/>
      <c r="R987" s="2"/>
      <c r="S987" s="2"/>
      <c r="T987" s="2"/>
      <c r="U987" s="2"/>
      <c r="V987" s="2"/>
      <c r="W987" s="2"/>
      <c r="X987" s="2"/>
    </row>
    <row r="988" spans="1:24" ht="13.5" customHeight="1">
      <c r="A988" s="2"/>
      <c r="B988" s="3"/>
      <c r="C988" s="3"/>
      <c r="D988" s="35"/>
      <c r="E988" s="35"/>
      <c r="F988" s="35"/>
      <c r="G988" s="35"/>
      <c r="H988" s="3"/>
      <c r="I988" s="2"/>
      <c r="J988" s="2"/>
      <c r="K988" s="2"/>
      <c r="L988" s="2"/>
      <c r="M988" s="2"/>
      <c r="N988" s="2"/>
      <c r="O988" s="2"/>
      <c r="P988" s="2"/>
      <c r="Q988" s="2"/>
      <c r="R988" s="2"/>
      <c r="S988" s="2"/>
      <c r="T988" s="2"/>
      <c r="U988" s="2"/>
      <c r="V988" s="2"/>
      <c r="W988" s="2"/>
      <c r="X988" s="2"/>
    </row>
    <row r="989" spans="1:24" ht="13.5" customHeight="1">
      <c r="A989" s="2"/>
      <c r="B989" s="3"/>
      <c r="C989" s="3"/>
      <c r="D989" s="35"/>
      <c r="E989" s="35"/>
      <c r="F989" s="35"/>
      <c r="G989" s="35"/>
      <c r="H989" s="3"/>
      <c r="I989" s="2"/>
      <c r="J989" s="2"/>
      <c r="K989" s="2"/>
      <c r="L989" s="2"/>
      <c r="M989" s="2"/>
      <c r="N989" s="2"/>
      <c r="O989" s="2"/>
      <c r="P989" s="2"/>
      <c r="Q989" s="2"/>
      <c r="R989" s="2"/>
      <c r="S989" s="2"/>
      <c r="T989" s="2"/>
      <c r="U989" s="2"/>
      <c r="V989" s="2"/>
      <c r="W989" s="2"/>
      <c r="X989" s="2"/>
    </row>
    <row r="990" spans="1:24" ht="13.5" customHeight="1">
      <c r="A990" s="2"/>
      <c r="B990" s="3"/>
      <c r="C990" s="3"/>
      <c r="D990" s="35"/>
      <c r="E990" s="35"/>
      <c r="F990" s="35"/>
      <c r="G990" s="35"/>
      <c r="H990" s="3"/>
      <c r="I990" s="2"/>
      <c r="J990" s="2"/>
      <c r="K990" s="2"/>
      <c r="L990" s="2"/>
      <c r="M990" s="2"/>
      <c r="N990" s="2"/>
      <c r="O990" s="2"/>
      <c r="P990" s="2"/>
      <c r="Q990" s="2"/>
      <c r="R990" s="2"/>
      <c r="S990" s="2"/>
      <c r="T990" s="2"/>
      <c r="U990" s="2"/>
      <c r="V990" s="2"/>
      <c r="W990" s="2"/>
      <c r="X990" s="2"/>
    </row>
    <row r="991" spans="1:24" ht="13.5" customHeight="1">
      <c r="A991" s="2"/>
      <c r="B991" s="3"/>
      <c r="C991" s="3"/>
      <c r="D991" s="35"/>
      <c r="E991" s="35"/>
      <c r="F991" s="35"/>
      <c r="G991" s="35"/>
      <c r="H991" s="3"/>
      <c r="I991" s="2"/>
      <c r="J991" s="2"/>
      <c r="K991" s="2"/>
      <c r="L991" s="2"/>
      <c r="M991" s="2"/>
      <c r="N991" s="2"/>
      <c r="O991" s="2"/>
      <c r="P991" s="2"/>
      <c r="Q991" s="2"/>
      <c r="R991" s="2"/>
      <c r="S991" s="2"/>
      <c r="T991" s="2"/>
      <c r="U991" s="2"/>
      <c r="V991" s="2"/>
      <c r="W991" s="2"/>
      <c r="X991" s="2"/>
    </row>
    <row r="992" spans="1:24" ht="13.5" customHeight="1">
      <c r="A992" s="2"/>
      <c r="B992" s="3"/>
      <c r="C992" s="3"/>
      <c r="D992" s="35"/>
      <c r="E992" s="35"/>
      <c r="F992" s="35"/>
      <c r="G992" s="35"/>
      <c r="H992" s="3"/>
      <c r="I992" s="2"/>
      <c r="J992" s="2"/>
      <c r="K992" s="2"/>
      <c r="L992" s="2"/>
      <c r="M992" s="2"/>
      <c r="N992" s="2"/>
      <c r="O992" s="2"/>
      <c r="P992" s="2"/>
      <c r="Q992" s="2"/>
      <c r="R992" s="2"/>
      <c r="S992" s="2"/>
      <c r="T992" s="2"/>
      <c r="U992" s="2"/>
      <c r="V992" s="2"/>
      <c r="W992" s="2"/>
      <c r="X992" s="2"/>
    </row>
    <row r="993" spans="1:24" ht="13.5" customHeight="1">
      <c r="A993" s="2"/>
      <c r="B993" s="3"/>
      <c r="C993" s="3"/>
      <c r="D993" s="35"/>
      <c r="E993" s="35"/>
      <c r="F993" s="35"/>
      <c r="G993" s="35"/>
      <c r="H993" s="3"/>
      <c r="I993" s="2"/>
      <c r="J993" s="2"/>
      <c r="K993" s="2"/>
      <c r="L993" s="2"/>
      <c r="M993" s="2"/>
      <c r="N993" s="2"/>
      <c r="O993" s="2"/>
      <c r="P993" s="2"/>
      <c r="Q993" s="2"/>
      <c r="R993" s="2"/>
      <c r="S993" s="2"/>
      <c r="T993" s="2"/>
      <c r="U993" s="2"/>
      <c r="V993" s="2"/>
      <c r="W993" s="2"/>
      <c r="X993" s="2"/>
    </row>
    <row r="994" spans="1:24" ht="13.5" customHeight="1">
      <c r="A994" s="2"/>
      <c r="B994" s="3"/>
      <c r="C994" s="3"/>
      <c r="D994" s="35"/>
      <c r="E994" s="35"/>
      <c r="F994" s="35"/>
      <c r="G994" s="35"/>
      <c r="H994" s="3"/>
      <c r="I994" s="2"/>
      <c r="J994" s="2"/>
      <c r="K994" s="2"/>
      <c r="L994" s="2"/>
      <c r="M994" s="2"/>
      <c r="N994" s="2"/>
      <c r="O994" s="2"/>
      <c r="P994" s="2"/>
      <c r="Q994" s="2"/>
      <c r="R994" s="2"/>
      <c r="S994" s="2"/>
      <c r="T994" s="2"/>
      <c r="U994" s="2"/>
      <c r="V994" s="2"/>
      <c r="W994" s="2"/>
      <c r="X994" s="2"/>
    </row>
    <row r="995" spans="1:24" ht="13.5" customHeight="1">
      <c r="A995" s="2"/>
      <c r="B995" s="3"/>
      <c r="C995" s="3"/>
      <c r="D995" s="35"/>
      <c r="E995" s="35"/>
      <c r="F995" s="35"/>
      <c r="G995" s="35"/>
      <c r="H995" s="3"/>
      <c r="I995" s="2"/>
      <c r="J995" s="2"/>
      <c r="K995" s="2"/>
      <c r="L995" s="2"/>
      <c r="M995" s="2"/>
      <c r="N995" s="2"/>
      <c r="O995" s="2"/>
      <c r="P995" s="2"/>
      <c r="Q995" s="2"/>
      <c r="R995" s="2"/>
      <c r="S995" s="2"/>
      <c r="T995" s="2"/>
      <c r="U995" s="2"/>
      <c r="V995" s="2"/>
      <c r="W995" s="2"/>
      <c r="X995" s="2"/>
    </row>
    <row r="996" spans="1:24" ht="13.5" customHeight="1">
      <c r="A996" s="2"/>
      <c r="B996" s="3"/>
      <c r="C996" s="3"/>
      <c r="D996" s="35"/>
      <c r="E996" s="35"/>
      <c r="F996" s="35"/>
      <c r="G996" s="35"/>
      <c r="H996" s="3"/>
      <c r="I996" s="2"/>
      <c r="J996" s="2"/>
      <c r="K996" s="2"/>
      <c r="L996" s="2"/>
      <c r="M996" s="2"/>
      <c r="N996" s="2"/>
      <c r="O996" s="2"/>
      <c r="P996" s="2"/>
      <c r="Q996" s="2"/>
      <c r="R996" s="2"/>
      <c r="S996" s="2"/>
      <c r="T996" s="2"/>
      <c r="U996" s="2"/>
      <c r="V996" s="2"/>
      <c r="W996" s="2"/>
      <c r="X996" s="2"/>
    </row>
    <row r="997" spans="1:24" ht="13.5" customHeight="1">
      <c r="A997" s="2"/>
      <c r="B997" s="3"/>
      <c r="C997" s="3"/>
      <c r="D997" s="35"/>
      <c r="E997" s="35"/>
      <c r="F997" s="35"/>
      <c r="G997" s="35"/>
      <c r="H997" s="3"/>
      <c r="I997" s="2"/>
      <c r="J997" s="2"/>
      <c r="K997" s="2"/>
      <c r="L997" s="2"/>
      <c r="M997" s="2"/>
      <c r="N997" s="2"/>
      <c r="O997" s="2"/>
      <c r="P997" s="2"/>
      <c r="Q997" s="2"/>
      <c r="R997" s="2"/>
      <c r="S997" s="2"/>
      <c r="T997" s="2"/>
      <c r="U997" s="2"/>
      <c r="V997" s="2"/>
      <c r="W997" s="2"/>
      <c r="X997" s="2"/>
    </row>
    <row r="998" spans="1:24" ht="13.5" customHeight="1">
      <c r="A998" s="2"/>
      <c r="B998" s="3"/>
      <c r="C998" s="3"/>
      <c r="D998" s="35"/>
      <c r="E998" s="35"/>
      <c r="F998" s="35"/>
      <c r="G998" s="35"/>
      <c r="H998" s="3"/>
      <c r="I998" s="2"/>
      <c r="J998" s="2"/>
      <c r="K998" s="2"/>
      <c r="L998" s="2"/>
      <c r="M998" s="2"/>
      <c r="N998" s="2"/>
      <c r="O998" s="2"/>
      <c r="P998" s="2"/>
      <c r="Q998" s="2"/>
      <c r="R998" s="2"/>
      <c r="S998" s="2"/>
      <c r="T998" s="2"/>
      <c r="U998" s="2"/>
      <c r="V998" s="2"/>
      <c r="W998" s="2"/>
      <c r="X998" s="2"/>
    </row>
    <row r="999" spans="1:24" ht="13.5" customHeight="1">
      <c r="A999" s="2"/>
      <c r="B999" s="3"/>
      <c r="C999" s="3"/>
      <c r="D999" s="35"/>
      <c r="E999" s="35"/>
      <c r="F999" s="35"/>
      <c r="G999" s="35"/>
      <c r="H999" s="3"/>
      <c r="I999" s="2"/>
      <c r="J999" s="2"/>
      <c r="K999" s="2"/>
      <c r="L999" s="2"/>
      <c r="M999" s="2"/>
      <c r="N999" s="2"/>
      <c r="O999" s="2"/>
      <c r="P999" s="2"/>
      <c r="Q999" s="2"/>
      <c r="R999" s="2"/>
      <c r="S999" s="2"/>
      <c r="T999" s="2"/>
      <c r="U999" s="2"/>
      <c r="V999" s="2"/>
      <c r="W999" s="2"/>
      <c r="X999" s="2"/>
    </row>
    <row r="1000" spans="1:24" ht="13.5" customHeight="1">
      <c r="A1000" s="2"/>
      <c r="B1000" s="3"/>
      <c r="C1000" s="3"/>
      <c r="D1000" s="35"/>
      <c r="E1000" s="35"/>
      <c r="F1000" s="35"/>
      <c r="G1000" s="35"/>
      <c r="H1000" s="3"/>
      <c r="I1000" s="2"/>
      <c r="J1000" s="2"/>
      <c r="K1000" s="2"/>
      <c r="L1000" s="2"/>
      <c r="M1000" s="2"/>
      <c r="N1000" s="2"/>
      <c r="O1000" s="2"/>
      <c r="P1000" s="2"/>
      <c r="Q1000" s="2"/>
      <c r="R1000" s="2"/>
      <c r="S1000" s="2"/>
      <c r="T1000" s="2"/>
      <c r="U1000" s="2"/>
      <c r="V1000" s="2"/>
      <c r="W1000" s="2"/>
      <c r="X1000" s="2"/>
    </row>
    <row r="1001" spans="1:24" ht="13.5" customHeight="1">
      <c r="A1001" s="2"/>
      <c r="B1001" s="3"/>
      <c r="C1001" s="3"/>
      <c r="D1001" s="35"/>
      <c r="E1001" s="35"/>
      <c r="F1001" s="35"/>
      <c r="G1001" s="35"/>
      <c r="H1001" s="3"/>
      <c r="I1001" s="2"/>
      <c r="J1001" s="2"/>
      <c r="K1001" s="2"/>
      <c r="L1001" s="2"/>
      <c r="M1001" s="2"/>
      <c r="N1001" s="2"/>
      <c r="O1001" s="2"/>
      <c r="P1001" s="2"/>
      <c r="Q1001" s="2"/>
      <c r="R1001" s="2"/>
      <c r="S1001" s="2"/>
      <c r="T1001" s="2"/>
      <c r="U1001" s="2"/>
      <c r="V1001" s="2"/>
      <c r="W1001" s="2"/>
      <c r="X1001" s="2"/>
    </row>
    <row r="1002" spans="1:24" ht="13.5" customHeight="1">
      <c r="A1002" s="2"/>
      <c r="B1002" s="3"/>
      <c r="C1002" s="3"/>
      <c r="D1002" s="35"/>
      <c r="E1002" s="35"/>
      <c r="F1002" s="35"/>
      <c r="G1002" s="35"/>
      <c r="H1002" s="3"/>
      <c r="I1002" s="2"/>
      <c r="J1002" s="2"/>
      <c r="K1002" s="2"/>
      <c r="L1002" s="2"/>
      <c r="M1002" s="2"/>
      <c r="N1002" s="2"/>
      <c r="O1002" s="2"/>
      <c r="P1002" s="2"/>
      <c r="Q1002" s="2"/>
      <c r="R1002" s="2"/>
      <c r="S1002" s="2"/>
      <c r="T1002" s="2"/>
      <c r="U1002" s="2"/>
      <c r="V1002" s="2"/>
      <c r="W1002" s="2"/>
      <c r="X1002" s="2"/>
    </row>
    <row r="1003" spans="1:24" ht="13.5" customHeight="1">
      <c r="A1003" s="2"/>
      <c r="B1003" s="3"/>
      <c r="C1003" s="3"/>
      <c r="D1003" s="35"/>
      <c r="E1003" s="35"/>
      <c r="F1003" s="35"/>
      <c r="G1003" s="35"/>
      <c r="H1003" s="3"/>
      <c r="I1003" s="2"/>
      <c r="J1003" s="2"/>
      <c r="K1003" s="2"/>
      <c r="L1003" s="2"/>
      <c r="M1003" s="2"/>
      <c r="N1003" s="2"/>
      <c r="O1003" s="2"/>
      <c r="P1003" s="2"/>
      <c r="Q1003" s="2"/>
      <c r="R1003" s="2"/>
      <c r="S1003" s="2"/>
      <c r="T1003" s="2"/>
      <c r="U1003" s="2"/>
      <c r="V1003" s="2"/>
      <c r="W1003" s="2"/>
      <c r="X1003" s="2"/>
    </row>
    <row r="1004" spans="1:24" ht="13.5" customHeight="1">
      <c r="A1004" s="2"/>
      <c r="B1004" s="3"/>
      <c r="C1004" s="3"/>
      <c r="D1004" s="35"/>
      <c r="E1004" s="35"/>
      <c r="F1004" s="35"/>
      <c r="G1004" s="35"/>
      <c r="H1004" s="3"/>
      <c r="I1004" s="2"/>
      <c r="J1004" s="2"/>
      <c r="K1004" s="2"/>
      <c r="L1004" s="2"/>
      <c r="M1004" s="2"/>
      <c r="N1004" s="2"/>
      <c r="O1004" s="2"/>
      <c r="P1004" s="2"/>
      <c r="Q1004" s="2"/>
      <c r="R1004" s="2"/>
      <c r="S1004" s="2"/>
      <c r="T1004" s="2"/>
      <c r="U1004" s="2"/>
      <c r="V1004" s="2"/>
      <c r="W1004" s="2"/>
      <c r="X1004" s="2"/>
    </row>
    <row r="1005" spans="1:24" ht="13.5" customHeight="1">
      <c r="A1005" s="2"/>
      <c r="B1005" s="3"/>
      <c r="C1005" s="3"/>
      <c r="D1005" s="35"/>
      <c r="E1005" s="35"/>
      <c r="F1005" s="35"/>
      <c r="G1005" s="35"/>
      <c r="H1005" s="3"/>
      <c r="I1005" s="2"/>
      <c r="J1005" s="2"/>
      <c r="K1005" s="2"/>
      <c r="L1005" s="2"/>
      <c r="M1005" s="2"/>
      <c r="N1005" s="2"/>
      <c r="O1005" s="2"/>
      <c r="P1005" s="2"/>
      <c r="Q1005" s="2"/>
      <c r="R1005" s="2"/>
      <c r="S1005" s="2"/>
      <c r="T1005" s="2"/>
      <c r="U1005" s="2"/>
      <c r="V1005" s="2"/>
      <c r="W1005" s="2"/>
      <c r="X1005" s="2"/>
    </row>
    <row r="1006" spans="1:24" ht="13.5" customHeight="1">
      <c r="A1006" s="2"/>
      <c r="B1006" s="3"/>
      <c r="C1006" s="3"/>
      <c r="D1006" s="35"/>
      <c r="E1006" s="35"/>
      <c r="F1006" s="35"/>
      <c r="G1006" s="35"/>
      <c r="H1006" s="3"/>
      <c r="I1006" s="2"/>
      <c r="J1006" s="2"/>
      <c r="K1006" s="2"/>
      <c r="L1006" s="2"/>
      <c r="M1006" s="2"/>
      <c r="N1006" s="2"/>
      <c r="O1006" s="2"/>
      <c r="P1006" s="2"/>
      <c r="Q1006" s="2"/>
      <c r="R1006" s="2"/>
      <c r="S1006" s="2"/>
      <c r="T1006" s="2"/>
      <c r="U1006" s="2"/>
      <c r="V1006" s="2"/>
      <c r="W1006" s="2"/>
      <c r="X1006" s="2"/>
    </row>
    <row r="1007" spans="1:24" ht="13.5" customHeight="1">
      <c r="A1007" s="2"/>
      <c r="B1007" s="3"/>
      <c r="C1007" s="3"/>
      <c r="D1007" s="35"/>
      <c r="E1007" s="35"/>
      <c r="F1007" s="35"/>
      <c r="G1007" s="35"/>
      <c r="H1007" s="3"/>
      <c r="I1007" s="2"/>
      <c r="J1007" s="2"/>
      <c r="K1007" s="2"/>
      <c r="L1007" s="2"/>
      <c r="M1007" s="2"/>
      <c r="N1007" s="2"/>
      <c r="O1007" s="2"/>
      <c r="P1007" s="2"/>
      <c r="Q1007" s="2"/>
      <c r="R1007" s="2"/>
      <c r="S1007" s="2"/>
      <c r="T1007" s="2"/>
      <c r="U1007" s="2"/>
      <c r="V1007" s="2"/>
      <c r="W1007" s="2"/>
      <c r="X1007" s="2"/>
    </row>
    <row r="1008" spans="1:24" ht="13.5" customHeight="1">
      <c r="A1008" s="2"/>
      <c r="B1008" s="3"/>
      <c r="C1008" s="3"/>
      <c r="D1008" s="35"/>
      <c r="E1008" s="35"/>
      <c r="F1008" s="35"/>
      <c r="G1008" s="35"/>
      <c r="H1008" s="3"/>
      <c r="I1008" s="2"/>
      <c r="J1008" s="2"/>
      <c r="K1008" s="2"/>
      <c r="L1008" s="2"/>
      <c r="M1008" s="2"/>
      <c r="N1008" s="2"/>
      <c r="O1008" s="2"/>
      <c r="P1008" s="2"/>
      <c r="Q1008" s="2"/>
      <c r="R1008" s="2"/>
      <c r="S1008" s="2"/>
      <c r="T1008" s="2"/>
      <c r="U1008" s="2"/>
      <c r="V1008" s="2"/>
      <c r="W1008" s="2"/>
      <c r="X1008" s="2"/>
    </row>
    <row r="1009" spans="1:24" ht="13.5" customHeight="1">
      <c r="A1009" s="2"/>
      <c r="B1009" s="3"/>
      <c r="C1009" s="3"/>
      <c r="D1009" s="35"/>
      <c r="E1009" s="35"/>
      <c r="F1009" s="35"/>
      <c r="G1009" s="35"/>
      <c r="H1009" s="3"/>
      <c r="I1009" s="2"/>
      <c r="J1009" s="2"/>
      <c r="K1009" s="2"/>
      <c r="L1009" s="2"/>
      <c r="M1009" s="2"/>
      <c r="N1009" s="2"/>
      <c r="O1009" s="2"/>
      <c r="P1009" s="2"/>
      <c r="Q1009" s="2"/>
      <c r="R1009" s="2"/>
      <c r="S1009" s="2"/>
      <c r="T1009" s="2"/>
      <c r="U1009" s="2"/>
      <c r="V1009" s="2"/>
      <c r="W1009" s="2"/>
      <c r="X1009" s="2"/>
    </row>
    <row r="1010" spans="1:24" ht="13.5" customHeight="1">
      <c r="A1010" s="2"/>
      <c r="B1010" s="3"/>
      <c r="C1010" s="3"/>
      <c r="D1010" s="35"/>
      <c r="E1010" s="35"/>
      <c r="F1010" s="35"/>
      <c r="G1010" s="35"/>
      <c r="H1010" s="3"/>
      <c r="I1010" s="2"/>
      <c r="J1010" s="2"/>
      <c r="K1010" s="2"/>
      <c r="L1010" s="2"/>
      <c r="M1010" s="2"/>
      <c r="N1010" s="2"/>
      <c r="O1010" s="2"/>
      <c r="P1010" s="2"/>
      <c r="Q1010" s="2"/>
      <c r="R1010" s="2"/>
      <c r="S1010" s="2"/>
      <c r="T1010" s="2"/>
      <c r="U1010" s="2"/>
      <c r="V1010" s="2"/>
      <c r="W1010" s="2"/>
      <c r="X1010" s="2"/>
    </row>
  </sheetData>
  <sheetProtection algorithmName="SHA-512" hashValue="4JUB1vteaaGVRIVvN4gPG2eB4Z+gUwJWp+ketsDEHNrtR9Z15GEWtB1RnKcnbf5SH3S8drUpYF1zti4HBc5Oog==" saltValue="6zNjiA6tQGAmtQq/238ejQ==" spinCount="100000" sheet="1" objects="1" scenarios="1"/>
  <mergeCells count="32">
    <mergeCell ref="D116:E116"/>
    <mergeCell ref="D80:E80"/>
    <mergeCell ref="C88:C89"/>
    <mergeCell ref="D88:E89"/>
    <mergeCell ref="D96:E96"/>
    <mergeCell ref="B104:B105"/>
    <mergeCell ref="C104:C105"/>
    <mergeCell ref="D104:E104"/>
    <mergeCell ref="B46:B47"/>
    <mergeCell ref="C46:C47"/>
    <mergeCell ref="D46:E46"/>
    <mergeCell ref="D59:E59"/>
    <mergeCell ref="C69:C70"/>
    <mergeCell ref="D69:E70"/>
    <mergeCell ref="D39:E39"/>
    <mergeCell ref="C9:E9"/>
    <mergeCell ref="B11:E11"/>
    <mergeCell ref="C12:E12"/>
    <mergeCell ref="C13:E13"/>
    <mergeCell ref="C14:E14"/>
    <mergeCell ref="C15:E15"/>
    <mergeCell ref="C16:E16"/>
    <mergeCell ref="C17:E17"/>
    <mergeCell ref="D19:E19"/>
    <mergeCell ref="C27:C28"/>
    <mergeCell ref="D27:E28"/>
    <mergeCell ref="C8:E8"/>
    <mergeCell ref="B2:E2"/>
    <mergeCell ref="B4:E4"/>
    <mergeCell ref="C5:E5"/>
    <mergeCell ref="C6:E6"/>
    <mergeCell ref="C7:E7"/>
  </mergeCells>
  <printOptions horizontalCentered="1"/>
  <pageMargins left="0.78740157480314965" right="0.78740157480314965" top="0.78740157480314965" bottom="0.78740157480314965" header="0" footer="0"/>
  <pageSetup paperSize="9" scale="77" fitToHeight="0" orientation="portrait" r:id="rId1"/>
  <headerFooter>
    <oddFooter>&amp;CPágina &amp;P de</oddFooter>
  </headerFooter>
  <rowBreaks count="1" manualBreakCount="1">
    <brk id="103" min="1"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36">
    <tabColor theme="9" tint="0.59999389629810485"/>
    <pageSetUpPr fitToPage="1"/>
  </sheetPr>
  <dimension ref="A1:AB1010"/>
  <sheetViews>
    <sheetView showGridLines="0" tabSelected="1" view="pageBreakPreview" topLeftCell="A87" zoomScale="70" zoomScaleNormal="100" zoomScaleSheetLayoutView="70" workbookViewId="0">
      <selection activeCell="I9" sqref="I9"/>
    </sheetView>
  </sheetViews>
  <sheetFormatPr defaultColWidth="12.5703125" defaultRowHeight="15" customHeight="1" outlineLevelRow="2"/>
  <cols>
    <col min="1" max="1" width="1.42578125" customWidth="1"/>
    <col min="2" max="2" width="64.7109375" customWidth="1"/>
    <col min="3" max="3" width="18.85546875" customWidth="1"/>
    <col min="4" max="4" width="13.7109375" customWidth="1"/>
    <col min="5" max="5" width="15.85546875" customWidth="1"/>
    <col min="6" max="6" width="13.7109375" customWidth="1"/>
    <col min="7" max="7" width="14.85546875" customWidth="1"/>
    <col min="8" max="8" width="7.42578125" customWidth="1"/>
    <col min="9" max="9" width="11.28515625" customWidth="1"/>
    <col min="10" max="10" width="12" customWidth="1"/>
    <col min="11" max="28" width="9.140625" customWidth="1"/>
  </cols>
  <sheetData>
    <row r="1" spans="1:28" ht="7.5" customHeight="1" thickBot="1">
      <c r="A1" s="2"/>
      <c r="B1" s="3"/>
      <c r="C1" s="3"/>
      <c r="D1" s="35"/>
      <c r="E1" s="35"/>
      <c r="F1" s="35"/>
      <c r="G1" s="35"/>
      <c r="H1" s="3"/>
      <c r="I1" s="2"/>
      <c r="J1" s="2"/>
      <c r="K1" s="2"/>
      <c r="L1" s="2"/>
      <c r="M1" s="2"/>
      <c r="N1" s="2"/>
      <c r="O1" s="2"/>
      <c r="P1" s="2"/>
      <c r="Q1" s="2"/>
      <c r="R1" s="2"/>
      <c r="S1" s="2"/>
      <c r="T1" s="2"/>
      <c r="U1" s="2"/>
      <c r="V1" s="2"/>
      <c r="W1" s="2"/>
      <c r="X1" s="2"/>
      <c r="Y1" s="2"/>
      <c r="Z1" s="2"/>
      <c r="AA1" s="2"/>
      <c r="AB1" s="2"/>
    </row>
    <row r="2" spans="1:28" ht="13.5" customHeight="1" thickBot="1">
      <c r="A2" s="2"/>
      <c r="B2" s="611" t="s">
        <v>59</v>
      </c>
      <c r="C2" s="612"/>
      <c r="D2" s="612"/>
      <c r="E2" s="613"/>
      <c r="F2" s="50"/>
      <c r="G2" s="50"/>
      <c r="H2" s="36"/>
      <c r="I2" s="2"/>
      <c r="J2" s="2"/>
      <c r="K2" s="2"/>
      <c r="L2" s="2"/>
      <c r="M2" s="2"/>
      <c r="N2" s="2"/>
      <c r="O2" s="2"/>
      <c r="P2" s="2"/>
      <c r="Q2" s="2"/>
      <c r="R2" s="2"/>
      <c r="S2" s="2"/>
      <c r="T2" s="2"/>
      <c r="U2" s="2"/>
      <c r="V2" s="2"/>
      <c r="W2" s="2"/>
      <c r="X2" s="2"/>
      <c r="Y2" s="2"/>
      <c r="Z2" s="2"/>
      <c r="AA2" s="2"/>
      <c r="AB2" s="2"/>
    </row>
    <row r="3" spans="1:28" ht="6.75" customHeight="1" thickBot="1">
      <c r="A3" s="2"/>
      <c r="B3" s="178"/>
      <c r="C3" s="93"/>
      <c r="D3" s="77"/>
      <c r="E3" s="77"/>
      <c r="F3" s="50"/>
      <c r="G3" s="50"/>
      <c r="H3" s="2"/>
      <c r="I3" s="2"/>
      <c r="J3" s="2"/>
      <c r="K3" s="2"/>
      <c r="L3" s="2"/>
      <c r="M3" s="2"/>
      <c r="N3" s="2"/>
      <c r="O3" s="2"/>
      <c r="P3" s="2"/>
      <c r="Q3" s="2"/>
      <c r="R3" s="2"/>
      <c r="S3" s="2"/>
      <c r="T3" s="2"/>
      <c r="U3" s="2"/>
      <c r="V3" s="2"/>
      <c r="W3" s="2"/>
      <c r="X3" s="2"/>
      <c r="Y3" s="2"/>
      <c r="Z3" s="2"/>
      <c r="AA3" s="2"/>
      <c r="AB3" s="2"/>
    </row>
    <row r="4" spans="1:28" ht="13.5" customHeight="1" thickBot="1">
      <c r="A4" s="50"/>
      <c r="B4" s="608" t="s">
        <v>166</v>
      </c>
      <c r="C4" s="609"/>
      <c r="D4" s="609"/>
      <c r="E4" s="610"/>
      <c r="F4" s="50"/>
      <c r="G4" s="50"/>
      <c r="H4" s="36"/>
      <c r="I4" s="50"/>
      <c r="J4" s="50"/>
      <c r="K4" s="50"/>
      <c r="L4" s="50"/>
      <c r="M4" s="50"/>
      <c r="N4" s="50"/>
      <c r="O4" s="50"/>
      <c r="P4" s="50"/>
      <c r="Q4" s="50"/>
      <c r="R4" s="50"/>
      <c r="S4" s="50"/>
      <c r="T4" s="50"/>
      <c r="U4" s="50"/>
      <c r="V4" s="50"/>
      <c r="W4" s="50"/>
      <c r="X4" s="50"/>
      <c r="Y4" s="50"/>
      <c r="Z4" s="50"/>
      <c r="AA4" s="50"/>
      <c r="AB4" s="50"/>
    </row>
    <row r="5" spans="1:28" ht="30.75" customHeight="1">
      <c r="A5" s="50"/>
      <c r="B5" s="227" t="s">
        <v>62</v>
      </c>
      <c r="C5" s="640" t="str">
        <f>PREENCHIMENTO!B27</f>
        <v>Vigilante posto D</v>
      </c>
      <c r="D5" s="641"/>
      <c r="E5" s="642"/>
      <c r="F5" s="50"/>
      <c r="G5" s="50"/>
      <c r="H5" s="36"/>
      <c r="I5" s="50"/>
      <c r="J5" s="50"/>
      <c r="K5" s="50"/>
      <c r="L5" s="50"/>
      <c r="M5" s="50"/>
      <c r="N5" s="50"/>
      <c r="O5" s="50"/>
      <c r="P5" s="50"/>
      <c r="Q5" s="50"/>
      <c r="R5" s="50"/>
      <c r="S5" s="50"/>
      <c r="T5" s="50"/>
      <c r="U5" s="50"/>
      <c r="V5" s="50"/>
      <c r="W5" s="50"/>
      <c r="X5" s="50"/>
      <c r="Y5" s="50"/>
      <c r="Z5" s="50"/>
      <c r="AA5" s="50"/>
      <c r="AB5" s="50"/>
    </row>
    <row r="6" spans="1:28" ht="13.5" customHeight="1">
      <c r="A6" s="50"/>
      <c r="B6" s="46" t="s">
        <v>167</v>
      </c>
      <c r="C6" s="632" t="str">
        <f>CONCATENATE("Posto dia (",VLOOKUP($C$5,PREENCHIMENTO!$B$23:$F$32,5,0)," H/dia)")</f>
        <v>Posto dia (12x36 (diurno) H/dia)</v>
      </c>
      <c r="D6" s="633"/>
      <c r="E6" s="634"/>
      <c r="F6" s="50"/>
      <c r="G6" s="50"/>
      <c r="H6" s="36"/>
      <c r="I6" s="50"/>
      <c r="J6" s="50"/>
      <c r="K6" s="50"/>
      <c r="L6" s="50"/>
      <c r="M6" s="50"/>
      <c r="N6" s="50"/>
      <c r="O6" s="50"/>
      <c r="P6" s="50"/>
      <c r="Q6" s="50"/>
      <c r="R6" s="50"/>
      <c r="S6" s="50"/>
      <c r="T6" s="50"/>
      <c r="U6" s="50"/>
      <c r="V6" s="50"/>
      <c r="W6" s="50"/>
      <c r="X6" s="50"/>
      <c r="Y6" s="50"/>
      <c r="Z6" s="50"/>
      <c r="AA6" s="50"/>
      <c r="AB6" s="50"/>
    </row>
    <row r="7" spans="1:28" ht="13.5" customHeight="1">
      <c r="A7" s="50"/>
      <c r="B7" s="226" t="s">
        <v>64</v>
      </c>
      <c r="C7" s="635" t="str">
        <f>VLOOKUP($C$5,PREENCHIMENTO!$B$23:$G$32,6,0)</f>
        <v>5173-30</v>
      </c>
      <c r="D7" s="636"/>
      <c r="E7" s="637"/>
      <c r="F7" s="50"/>
      <c r="G7" s="50"/>
      <c r="H7" s="36"/>
      <c r="I7" s="50"/>
      <c r="J7" s="50"/>
      <c r="K7" s="50"/>
      <c r="L7" s="50"/>
      <c r="M7" s="50"/>
      <c r="N7" s="50"/>
      <c r="O7" s="50"/>
      <c r="P7" s="50"/>
      <c r="Q7" s="50"/>
      <c r="R7" s="50"/>
      <c r="S7" s="50"/>
      <c r="T7" s="50"/>
      <c r="U7" s="50"/>
      <c r="V7" s="50"/>
      <c r="W7" s="50"/>
      <c r="X7" s="50"/>
      <c r="Y7" s="50"/>
      <c r="Z7" s="50"/>
      <c r="AA7" s="50"/>
      <c r="AB7" s="50"/>
    </row>
    <row r="8" spans="1:28" ht="13.5" customHeight="1">
      <c r="A8" s="50"/>
      <c r="B8" s="46" t="s">
        <v>65</v>
      </c>
      <c r="C8" s="635">
        <f>VLOOKUP($C$5,PREENCHIMENTO!$B$23:$F$32,2,0)</f>
        <v>3156.19</v>
      </c>
      <c r="D8" s="636"/>
      <c r="E8" s="637"/>
      <c r="F8" s="50"/>
      <c r="G8" s="50"/>
      <c r="H8" s="36"/>
      <c r="I8" s="50"/>
      <c r="J8" s="50"/>
      <c r="K8" s="50"/>
      <c r="L8" s="50"/>
      <c r="M8" s="50"/>
      <c r="N8" s="50"/>
      <c r="O8" s="50"/>
      <c r="P8" s="50"/>
      <c r="Q8" s="50"/>
      <c r="R8" s="50"/>
      <c r="S8" s="50"/>
      <c r="T8" s="50"/>
      <c r="U8" s="50"/>
      <c r="V8" s="50"/>
      <c r="W8" s="50"/>
      <c r="X8" s="50"/>
      <c r="Y8" s="50"/>
      <c r="Z8" s="50"/>
      <c r="AA8" s="50"/>
      <c r="AB8" s="50"/>
    </row>
    <row r="9" spans="1:28" ht="13.5" customHeight="1" thickBot="1">
      <c r="A9" s="50"/>
      <c r="B9" s="47" t="s">
        <v>63</v>
      </c>
      <c r="C9" s="643">
        <f>VLOOKUP($C$5,PREENCHIMENTO!$B$23:$F$32,4,0)</f>
        <v>2</v>
      </c>
      <c r="D9" s="644"/>
      <c r="E9" s="645"/>
      <c r="F9" s="50"/>
      <c r="G9" s="50"/>
      <c r="H9" s="36"/>
      <c r="I9" s="50"/>
      <c r="J9" s="50"/>
      <c r="K9" s="50"/>
      <c r="L9" s="50"/>
      <c r="M9" s="50"/>
      <c r="N9" s="50"/>
      <c r="O9" s="50"/>
      <c r="P9" s="50"/>
      <c r="Q9" s="50"/>
      <c r="R9" s="50"/>
      <c r="S9" s="50"/>
      <c r="T9" s="50"/>
      <c r="U9" s="50"/>
      <c r="V9" s="50"/>
      <c r="W9" s="50"/>
      <c r="X9" s="50"/>
      <c r="Y9" s="50"/>
      <c r="Z9" s="50"/>
      <c r="AA9" s="50"/>
      <c r="AB9" s="50"/>
    </row>
    <row r="10" spans="1:28" ht="6.75" customHeight="1" thickBot="1">
      <c r="A10" s="2"/>
      <c r="B10" s="178"/>
      <c r="C10" s="93"/>
      <c r="D10" s="77"/>
      <c r="E10" s="77"/>
      <c r="F10" s="77"/>
      <c r="G10" s="50"/>
      <c r="H10" s="2"/>
      <c r="I10" s="2"/>
      <c r="J10" s="2"/>
      <c r="K10" s="2"/>
      <c r="L10" s="2"/>
      <c r="M10" s="2"/>
      <c r="N10" s="2"/>
      <c r="O10" s="2"/>
      <c r="P10" s="2"/>
      <c r="Q10" s="2"/>
      <c r="R10" s="2"/>
      <c r="S10" s="2"/>
      <c r="T10" s="2"/>
      <c r="U10" s="2"/>
      <c r="V10" s="2"/>
      <c r="W10" s="2"/>
      <c r="X10" s="2"/>
      <c r="Y10" s="2"/>
      <c r="Z10" s="2"/>
      <c r="AA10" s="2"/>
      <c r="AB10" s="2"/>
    </row>
    <row r="11" spans="1:28" ht="15" customHeight="1" thickBot="1">
      <c r="A11" s="2"/>
      <c r="B11" s="608" t="s">
        <v>2</v>
      </c>
      <c r="C11" s="609"/>
      <c r="D11" s="609"/>
      <c r="E11" s="610"/>
      <c r="H11" s="37"/>
      <c r="I11" s="2"/>
      <c r="J11" s="2"/>
      <c r="K11" s="2"/>
      <c r="L11" s="2"/>
      <c r="M11" s="2"/>
      <c r="N11" s="2"/>
      <c r="O11" s="2"/>
      <c r="P11" s="2"/>
      <c r="Q11" s="2"/>
      <c r="R11" s="2"/>
      <c r="S11" s="2"/>
      <c r="T11" s="2"/>
      <c r="U11" s="2"/>
      <c r="V11" s="2"/>
      <c r="W11" s="2"/>
      <c r="X11" s="2"/>
      <c r="Y11" s="2"/>
      <c r="Z11" s="2"/>
      <c r="AA11" s="2"/>
      <c r="AB11" s="2"/>
    </row>
    <row r="12" spans="1:28" ht="15" customHeight="1">
      <c r="A12" s="2"/>
      <c r="B12" s="91" t="s">
        <v>30</v>
      </c>
      <c r="C12" s="626">
        <f>PREENCHIMENTO!C20</f>
        <v>0</v>
      </c>
      <c r="D12" s="627"/>
      <c r="E12" s="628"/>
      <c r="H12" s="38"/>
      <c r="I12" s="2"/>
      <c r="J12" s="2"/>
      <c r="K12" s="2"/>
      <c r="L12" s="2"/>
      <c r="M12" s="2"/>
      <c r="N12" s="2"/>
      <c r="O12" s="2"/>
      <c r="P12" s="2"/>
      <c r="Q12" s="2"/>
      <c r="R12" s="2"/>
      <c r="S12" s="2"/>
      <c r="T12" s="2"/>
      <c r="U12" s="2"/>
      <c r="V12" s="2"/>
      <c r="W12" s="2"/>
      <c r="X12" s="2"/>
      <c r="Y12" s="2"/>
      <c r="Z12" s="2"/>
      <c r="AA12" s="2"/>
      <c r="AB12" s="2"/>
    </row>
    <row r="13" spans="1:28" ht="15" customHeight="1">
      <c r="A13" s="2"/>
      <c r="B13" s="60" t="s">
        <v>60</v>
      </c>
      <c r="C13" s="629" t="s">
        <v>5</v>
      </c>
      <c r="D13" s="630"/>
      <c r="E13" s="631"/>
      <c r="H13" s="37"/>
      <c r="I13" s="2"/>
      <c r="J13" s="2"/>
      <c r="K13" s="2"/>
      <c r="L13" s="2"/>
      <c r="M13" s="2"/>
      <c r="N13" s="2"/>
      <c r="O13" s="2"/>
      <c r="P13" s="2"/>
      <c r="Q13" s="2"/>
      <c r="R13" s="2"/>
      <c r="S13" s="2"/>
      <c r="T13" s="2"/>
      <c r="U13" s="2"/>
      <c r="V13" s="2"/>
      <c r="W13" s="2"/>
      <c r="X13" s="2"/>
      <c r="Y13" s="2"/>
      <c r="Z13" s="2"/>
      <c r="AA13" s="2"/>
      <c r="AB13" s="2"/>
    </row>
    <row r="14" spans="1:28" ht="15" customHeight="1">
      <c r="A14" s="2"/>
      <c r="B14" s="60" t="s">
        <v>37</v>
      </c>
      <c r="C14" s="629">
        <f>PREENCHIMENTO!C51</f>
        <v>0</v>
      </c>
      <c r="D14" s="630"/>
      <c r="E14" s="631"/>
      <c r="H14" s="37"/>
      <c r="I14" s="2"/>
      <c r="J14" s="2"/>
      <c r="K14" s="2"/>
      <c r="L14" s="2"/>
      <c r="M14" s="2"/>
      <c r="N14" s="2"/>
      <c r="O14" s="2"/>
      <c r="P14" s="2"/>
      <c r="Q14" s="2"/>
      <c r="R14" s="2"/>
      <c r="S14" s="2"/>
      <c r="T14" s="2"/>
      <c r="U14" s="2"/>
      <c r="V14" s="2"/>
      <c r="W14" s="2"/>
      <c r="X14" s="2"/>
      <c r="Y14" s="2"/>
      <c r="Z14" s="2"/>
      <c r="AA14" s="2"/>
      <c r="AB14" s="2"/>
    </row>
    <row r="15" spans="1:28" ht="15" customHeight="1">
      <c r="A15" s="2"/>
      <c r="B15" s="179" t="s">
        <v>38</v>
      </c>
      <c r="C15" s="629">
        <f>PREENCHIMENTO!C52</f>
        <v>0</v>
      </c>
      <c r="D15" s="630"/>
      <c r="E15" s="631"/>
      <c r="H15" s="37"/>
      <c r="I15" s="2"/>
      <c r="J15" s="2"/>
      <c r="K15" s="2"/>
      <c r="L15" s="2"/>
      <c r="M15" s="2"/>
      <c r="N15" s="2"/>
      <c r="O15" s="2"/>
      <c r="P15" s="2"/>
      <c r="Q15" s="2"/>
      <c r="R15" s="2"/>
      <c r="S15" s="2"/>
      <c r="T15" s="2"/>
      <c r="U15" s="2"/>
      <c r="V15" s="2"/>
      <c r="W15" s="2"/>
      <c r="X15" s="2"/>
      <c r="Y15" s="2"/>
      <c r="Z15" s="2"/>
      <c r="AA15" s="2"/>
      <c r="AB15" s="2"/>
    </row>
    <row r="16" spans="1:28" ht="15" customHeight="1">
      <c r="A16" s="2"/>
      <c r="B16" s="60" t="s">
        <v>39</v>
      </c>
      <c r="C16" s="629">
        <f>PREENCHIMENTO!C53</f>
        <v>0</v>
      </c>
      <c r="D16" s="630"/>
      <c r="E16" s="631"/>
      <c r="H16" s="39"/>
      <c r="I16" s="2"/>
      <c r="J16" s="2"/>
      <c r="K16" s="2"/>
      <c r="L16" s="2"/>
      <c r="M16" s="2"/>
      <c r="N16" s="2"/>
      <c r="O16" s="2"/>
      <c r="P16" s="2"/>
      <c r="Q16" s="2"/>
      <c r="R16" s="2"/>
      <c r="S16" s="2"/>
      <c r="T16" s="2"/>
      <c r="U16" s="2"/>
      <c r="V16" s="2"/>
      <c r="W16" s="2"/>
      <c r="X16" s="2"/>
      <c r="Y16" s="2"/>
      <c r="Z16" s="2"/>
      <c r="AA16" s="2"/>
      <c r="AB16" s="2"/>
    </row>
    <row r="17" spans="1:28" ht="15" customHeight="1" thickBot="1">
      <c r="A17" s="2"/>
      <c r="B17" s="228" t="s">
        <v>61</v>
      </c>
      <c r="C17" s="623">
        <f>PREENCHIMENTO!$C$42</f>
        <v>12</v>
      </c>
      <c r="D17" s="624"/>
      <c r="E17" s="625"/>
      <c r="H17" s="37"/>
      <c r="I17" s="2"/>
      <c r="J17" s="2"/>
      <c r="K17" s="2"/>
      <c r="L17" s="2"/>
      <c r="M17" s="2"/>
      <c r="N17" s="2"/>
      <c r="O17" s="2"/>
      <c r="P17" s="2"/>
      <c r="Q17" s="2"/>
      <c r="R17" s="2"/>
      <c r="S17" s="2"/>
      <c r="T17" s="2"/>
      <c r="U17" s="2"/>
      <c r="V17" s="2"/>
      <c r="W17" s="2"/>
      <c r="X17" s="2"/>
      <c r="Y17" s="2"/>
      <c r="Z17" s="2"/>
      <c r="AA17" s="2"/>
      <c r="AB17" s="2"/>
    </row>
    <row r="18" spans="1:28" ht="6.75" customHeight="1" thickBot="1">
      <c r="A18" s="2"/>
      <c r="B18" s="178"/>
      <c r="C18" s="93"/>
      <c r="D18" s="77"/>
      <c r="E18" s="77"/>
      <c r="F18" s="77"/>
      <c r="G18" s="50"/>
      <c r="H18" s="2"/>
      <c r="I18" s="2"/>
      <c r="J18" s="2"/>
      <c r="K18" s="2"/>
      <c r="L18" s="2"/>
      <c r="M18" s="2"/>
      <c r="N18" s="2"/>
      <c r="O18" s="2"/>
      <c r="P18" s="2"/>
      <c r="Q18" s="2"/>
      <c r="R18" s="2"/>
      <c r="S18" s="2"/>
      <c r="T18" s="2"/>
      <c r="U18" s="2"/>
      <c r="V18" s="2"/>
      <c r="W18" s="2"/>
      <c r="X18" s="2"/>
      <c r="Y18" s="2"/>
      <c r="Z18" s="2"/>
      <c r="AA18" s="2"/>
      <c r="AB18" s="2"/>
    </row>
    <row r="19" spans="1:28" ht="51">
      <c r="A19" s="2"/>
      <c r="B19" s="133" t="s">
        <v>67</v>
      </c>
      <c r="C19" s="134" t="s">
        <v>66</v>
      </c>
      <c r="D19" s="638" t="s">
        <v>205</v>
      </c>
      <c r="E19" s="639"/>
      <c r="F19" s="2"/>
      <c r="G19" s="2"/>
      <c r="H19" s="2"/>
      <c r="I19" s="2"/>
      <c r="J19" s="2"/>
      <c r="K19" s="2"/>
      <c r="L19" s="2"/>
      <c r="M19" s="2"/>
      <c r="N19" s="2"/>
      <c r="O19" s="2"/>
      <c r="P19" s="2"/>
      <c r="Q19" s="2"/>
      <c r="R19" s="2"/>
      <c r="S19" s="2"/>
      <c r="T19" s="2"/>
      <c r="U19" s="2"/>
      <c r="V19" s="2"/>
      <c r="W19" s="2"/>
      <c r="X19" s="2"/>
    </row>
    <row r="20" spans="1:28" ht="15" customHeight="1" outlineLevel="1">
      <c r="A20" s="2"/>
      <c r="B20" s="109" t="s">
        <v>32</v>
      </c>
      <c r="C20" s="98" t="s">
        <v>164</v>
      </c>
      <c r="D20" s="222" t="s">
        <v>168</v>
      </c>
      <c r="E20" s="306">
        <f>C8</f>
        <v>3156.19</v>
      </c>
      <c r="F20" s="2"/>
      <c r="G20" s="2"/>
      <c r="H20" s="2"/>
      <c r="I20" s="2"/>
      <c r="J20" s="2"/>
      <c r="K20" s="2"/>
      <c r="L20" s="2"/>
      <c r="M20" s="2"/>
      <c r="N20" s="2"/>
      <c r="O20" s="2"/>
      <c r="P20" s="2"/>
      <c r="Q20" s="2"/>
      <c r="R20" s="2"/>
      <c r="S20" s="2"/>
      <c r="T20" s="2"/>
      <c r="U20" s="2"/>
      <c r="V20" s="2"/>
      <c r="W20" s="2"/>
      <c r="X20" s="2"/>
    </row>
    <row r="21" spans="1:28" ht="15" customHeight="1" outlineLevel="1">
      <c r="A21" s="50"/>
      <c r="B21" s="239" t="s">
        <v>265</v>
      </c>
      <c r="C21" s="98" t="s">
        <v>164</v>
      </c>
      <c r="D21" s="222" t="s">
        <v>168</v>
      </c>
      <c r="E21" s="306">
        <f>VLOOKUP($C$5,PREENCHIMENTO!$B$23:$D$32,3,0)</f>
        <v>946.85699999999997</v>
      </c>
      <c r="F21" s="50"/>
      <c r="G21" s="50"/>
      <c r="H21" s="50"/>
      <c r="I21" s="50"/>
      <c r="J21" s="50"/>
      <c r="K21" s="50"/>
      <c r="L21" s="50"/>
      <c r="M21" s="50"/>
      <c r="N21" s="50"/>
      <c r="O21" s="50"/>
      <c r="P21" s="50"/>
      <c r="Q21" s="50"/>
      <c r="R21" s="50"/>
      <c r="S21" s="50"/>
      <c r="T21" s="50"/>
      <c r="U21" s="50"/>
      <c r="V21" s="50"/>
      <c r="W21" s="50"/>
      <c r="X21" s="50"/>
    </row>
    <row r="22" spans="1:28" ht="15" customHeight="1" outlineLevel="1">
      <c r="A22" s="50"/>
      <c r="B22" s="400" t="s">
        <v>311</v>
      </c>
      <c r="C22" s="98" t="s">
        <v>164</v>
      </c>
      <c r="D22" s="222" t="s">
        <v>309</v>
      </c>
      <c r="E22" s="306">
        <v>0</v>
      </c>
      <c r="F22" s="92"/>
      <c r="G22" s="92"/>
      <c r="H22" s="92"/>
      <c r="I22" s="92"/>
      <c r="J22" s="92"/>
      <c r="K22" s="92"/>
      <c r="L22" s="92"/>
      <c r="M22" s="50"/>
      <c r="N22" s="50"/>
      <c r="O22" s="50"/>
      <c r="P22" s="50"/>
      <c r="Q22" s="50"/>
      <c r="R22" s="50"/>
      <c r="S22" s="50"/>
      <c r="T22" s="50"/>
      <c r="U22" s="50"/>
      <c r="V22" s="50"/>
      <c r="W22" s="50"/>
      <c r="X22" s="50"/>
    </row>
    <row r="23" spans="1:28" ht="15" customHeight="1" outlineLevel="1">
      <c r="A23" s="50"/>
      <c r="B23" s="327" t="s">
        <v>308</v>
      </c>
      <c r="C23" s="98" t="s">
        <v>164</v>
      </c>
      <c r="D23" s="222" t="s">
        <v>168</v>
      </c>
      <c r="E23" s="306">
        <f>ROUND((E20+E21+E22)*0.02,2)</f>
        <v>82.06</v>
      </c>
      <c r="F23" s="92"/>
      <c r="G23" s="92"/>
      <c r="H23" s="92"/>
      <c r="I23" s="92"/>
      <c r="J23" s="92"/>
      <c r="K23" s="92"/>
      <c r="L23" s="92"/>
      <c r="M23" s="50"/>
      <c r="N23" s="50"/>
      <c r="O23" s="50"/>
      <c r="P23" s="50"/>
      <c r="Q23" s="50"/>
      <c r="R23" s="50"/>
      <c r="S23" s="50"/>
      <c r="T23" s="50"/>
      <c r="U23" s="50"/>
      <c r="V23" s="50"/>
      <c r="W23" s="50"/>
      <c r="X23" s="50"/>
    </row>
    <row r="24" spans="1:28" ht="15" customHeight="1" outlineLevel="1">
      <c r="A24" s="50"/>
      <c r="B24" s="328" t="s">
        <v>310</v>
      </c>
      <c r="C24" s="329" t="s">
        <v>164</v>
      </c>
      <c r="D24" s="330" t="s">
        <v>168</v>
      </c>
      <c r="E24" s="331">
        <f>ROUND((E20+E21+E22)*0.02,2)</f>
        <v>82.06</v>
      </c>
      <c r="F24" s="92"/>
      <c r="G24" s="92"/>
      <c r="H24" s="92"/>
      <c r="I24" s="92"/>
      <c r="J24" s="92"/>
      <c r="K24" s="92"/>
      <c r="L24" s="92"/>
      <c r="M24" s="50"/>
      <c r="N24" s="50"/>
      <c r="O24" s="50"/>
      <c r="P24" s="50"/>
      <c r="Q24" s="50"/>
      <c r="R24" s="50"/>
      <c r="S24" s="50"/>
      <c r="T24" s="50"/>
      <c r="U24" s="50"/>
      <c r="V24" s="50"/>
      <c r="W24" s="50"/>
      <c r="X24" s="50"/>
    </row>
    <row r="25" spans="1:28" ht="15" customHeight="1" thickBot="1">
      <c r="A25" s="3"/>
      <c r="B25" s="97" t="s">
        <v>68</v>
      </c>
      <c r="C25" s="101" t="s">
        <v>69</v>
      </c>
      <c r="D25" s="117" t="s">
        <v>165</v>
      </c>
      <c r="E25" s="106">
        <f>ROUND(SUM(D20:E24),2)</f>
        <v>4267.17</v>
      </c>
      <c r="F25" s="40"/>
      <c r="G25" s="2"/>
      <c r="H25" s="2"/>
      <c r="I25" s="2"/>
      <c r="J25" s="2"/>
      <c r="K25" s="2"/>
      <c r="L25" s="2"/>
      <c r="M25" s="2"/>
      <c r="N25" s="2"/>
      <c r="O25" s="2"/>
      <c r="P25" s="2"/>
      <c r="Q25" s="2"/>
      <c r="R25" s="2"/>
      <c r="S25" s="2"/>
      <c r="T25" s="2"/>
      <c r="U25" s="2"/>
      <c r="V25" s="2"/>
      <c r="W25" s="2"/>
      <c r="X25" s="2"/>
    </row>
    <row r="26" spans="1:28" ht="6.75" customHeight="1" thickBot="1">
      <c r="A26" s="2"/>
      <c r="B26" s="178"/>
      <c r="C26" s="93"/>
      <c r="D26" s="77"/>
      <c r="E26" s="77"/>
      <c r="F26" s="2"/>
      <c r="G26" s="2"/>
      <c r="H26" s="2"/>
      <c r="I26" s="2"/>
      <c r="J26" s="2"/>
      <c r="K26" s="2"/>
      <c r="L26" s="2"/>
      <c r="M26" s="2"/>
      <c r="N26" s="2"/>
      <c r="O26" s="2"/>
      <c r="P26" s="2"/>
      <c r="Q26" s="2"/>
      <c r="R26" s="2"/>
      <c r="S26" s="2"/>
      <c r="T26" s="2"/>
      <c r="U26" s="2"/>
      <c r="V26" s="2"/>
      <c r="W26" s="2"/>
      <c r="X26" s="2"/>
    </row>
    <row r="27" spans="1:28" ht="30" customHeight="1">
      <c r="A27" s="2"/>
      <c r="B27" s="135" t="s">
        <v>70</v>
      </c>
      <c r="C27" s="616" t="s">
        <v>66</v>
      </c>
      <c r="D27" s="614" t="s">
        <v>205</v>
      </c>
      <c r="E27" s="620"/>
      <c r="F27" s="2"/>
      <c r="G27" s="2"/>
      <c r="H27" s="2"/>
      <c r="I27" s="2"/>
      <c r="J27" s="2"/>
      <c r="K27" s="2"/>
      <c r="L27" s="2"/>
      <c r="M27" s="2"/>
      <c r="N27" s="2"/>
      <c r="O27" s="2"/>
      <c r="P27" s="2"/>
      <c r="Q27" s="2"/>
      <c r="R27" s="2"/>
      <c r="S27" s="2"/>
      <c r="T27" s="2"/>
      <c r="U27" s="2"/>
      <c r="V27" s="2"/>
      <c r="W27" s="2"/>
      <c r="X27" s="2"/>
    </row>
    <row r="28" spans="1:28" ht="30" customHeight="1" outlineLevel="1">
      <c r="A28" s="2"/>
      <c r="B28" s="136" t="s">
        <v>71</v>
      </c>
      <c r="C28" s="617"/>
      <c r="D28" s="621"/>
      <c r="E28" s="622"/>
      <c r="F28" s="2"/>
      <c r="G28" s="2"/>
      <c r="H28" s="2"/>
      <c r="I28" s="2"/>
      <c r="J28" s="2"/>
      <c r="K28" s="2"/>
      <c r="L28" s="2"/>
      <c r="M28" s="2"/>
      <c r="N28" s="2"/>
      <c r="O28" s="2"/>
      <c r="P28" s="2"/>
      <c r="Q28" s="2"/>
      <c r="R28" s="2"/>
      <c r="S28" s="2"/>
      <c r="T28" s="2"/>
      <c r="U28" s="2"/>
      <c r="V28" s="2"/>
      <c r="W28" s="2"/>
      <c r="X28" s="2"/>
    </row>
    <row r="29" spans="1:28" ht="15" customHeight="1" outlineLevel="1">
      <c r="A29" s="2"/>
      <c r="B29" s="107" t="s">
        <v>72</v>
      </c>
      <c r="C29" s="100" t="s">
        <v>164</v>
      </c>
      <c r="D29" s="102">
        <v>0.2</v>
      </c>
      <c r="E29" s="103">
        <f>ROUND(D29*E$25,2)</f>
        <v>853.43</v>
      </c>
      <c r="F29" s="2"/>
      <c r="G29" s="2"/>
      <c r="H29" s="2"/>
      <c r="I29" s="2"/>
      <c r="J29" s="2"/>
      <c r="K29" s="2"/>
      <c r="L29" s="2"/>
      <c r="M29" s="2"/>
      <c r="N29" s="2"/>
      <c r="O29" s="2"/>
      <c r="P29" s="2"/>
      <c r="Q29" s="2"/>
      <c r="R29" s="2"/>
      <c r="S29" s="2"/>
      <c r="T29" s="2"/>
      <c r="U29" s="2"/>
      <c r="V29" s="2"/>
      <c r="W29" s="2"/>
      <c r="X29" s="2"/>
    </row>
    <row r="30" spans="1:28" ht="15" customHeight="1" outlineLevel="1">
      <c r="A30" s="2"/>
      <c r="B30" s="107" t="s">
        <v>73</v>
      </c>
      <c r="C30" s="100" t="s">
        <v>164</v>
      </c>
      <c r="D30" s="102">
        <v>2.5000000000000001E-2</v>
      </c>
      <c r="E30" s="103">
        <f t="shared" ref="E30:E36" si="0">ROUND(D30*E$25,2)</f>
        <v>106.68</v>
      </c>
      <c r="F30" s="2"/>
      <c r="G30" s="2"/>
      <c r="H30" s="2"/>
      <c r="I30" s="2"/>
      <c r="J30" s="2"/>
      <c r="K30" s="2"/>
      <c r="L30" s="2"/>
      <c r="M30" s="2"/>
      <c r="N30" s="2"/>
      <c r="O30" s="2"/>
      <c r="P30" s="2"/>
      <c r="Q30" s="2"/>
      <c r="R30" s="2"/>
      <c r="S30" s="2"/>
      <c r="T30" s="2"/>
      <c r="U30" s="2"/>
      <c r="V30" s="2"/>
      <c r="W30" s="2"/>
      <c r="X30" s="2"/>
    </row>
    <row r="31" spans="1:28" ht="15" customHeight="1" outlineLevel="1">
      <c r="A31" s="2"/>
      <c r="B31" s="108" t="s">
        <v>74</v>
      </c>
      <c r="C31" s="100" t="s">
        <v>75</v>
      </c>
      <c r="D31" s="102">
        <f>PREENCHIMENTO!C47</f>
        <v>0</v>
      </c>
      <c r="E31" s="104">
        <f t="shared" si="0"/>
        <v>0</v>
      </c>
      <c r="F31" s="2"/>
      <c r="G31" s="2"/>
      <c r="H31" s="2"/>
      <c r="I31" s="2"/>
      <c r="J31" s="2"/>
      <c r="K31" s="2"/>
      <c r="L31" s="2"/>
      <c r="M31" s="2"/>
      <c r="N31" s="2"/>
      <c r="O31" s="2"/>
      <c r="P31" s="2"/>
      <c r="Q31" s="2"/>
      <c r="R31" s="2"/>
      <c r="S31" s="2"/>
      <c r="T31" s="2"/>
      <c r="U31" s="2"/>
      <c r="V31" s="2"/>
      <c r="W31" s="2"/>
      <c r="X31" s="2"/>
    </row>
    <row r="32" spans="1:28" ht="15" customHeight="1" outlineLevel="1">
      <c r="A32" s="2"/>
      <c r="B32" s="107" t="s">
        <v>76</v>
      </c>
      <c r="C32" s="100" t="s">
        <v>164</v>
      </c>
      <c r="D32" s="102">
        <v>1.4999999999999999E-2</v>
      </c>
      <c r="E32" s="103">
        <f t="shared" si="0"/>
        <v>64.010000000000005</v>
      </c>
      <c r="F32" s="2"/>
      <c r="G32" s="2"/>
      <c r="H32" s="2"/>
      <c r="I32" s="2"/>
      <c r="J32" s="2"/>
      <c r="K32" s="2"/>
      <c r="L32" s="2"/>
      <c r="M32" s="2"/>
      <c r="N32" s="2"/>
      <c r="O32" s="2"/>
      <c r="P32" s="2"/>
      <c r="Q32" s="2"/>
      <c r="R32" s="2"/>
      <c r="S32" s="2"/>
      <c r="T32" s="2"/>
      <c r="U32" s="2"/>
      <c r="V32" s="2"/>
      <c r="W32" s="2"/>
      <c r="X32" s="2"/>
    </row>
    <row r="33" spans="1:28" ht="15" customHeight="1" outlineLevel="1">
      <c r="A33" s="2"/>
      <c r="B33" s="107" t="s">
        <v>77</v>
      </c>
      <c r="C33" s="100" t="s">
        <v>164</v>
      </c>
      <c r="D33" s="102">
        <v>0.01</v>
      </c>
      <c r="E33" s="103">
        <f t="shared" si="0"/>
        <v>42.67</v>
      </c>
      <c r="F33" s="2"/>
      <c r="G33" s="2"/>
      <c r="H33" s="2"/>
      <c r="I33" s="2"/>
      <c r="J33" s="2"/>
      <c r="K33" s="2"/>
      <c r="L33" s="2"/>
      <c r="M33" s="2"/>
      <c r="N33" s="2"/>
      <c r="O33" s="2"/>
      <c r="P33" s="2"/>
      <c r="Q33" s="2"/>
      <c r="R33" s="2"/>
      <c r="S33" s="2"/>
      <c r="T33" s="2"/>
      <c r="U33" s="2"/>
      <c r="V33" s="2"/>
      <c r="W33" s="2"/>
      <c r="X33" s="2"/>
    </row>
    <row r="34" spans="1:28" ht="15" customHeight="1" outlineLevel="1">
      <c r="A34" s="2"/>
      <c r="B34" s="107" t="s">
        <v>78</v>
      </c>
      <c r="C34" s="100" t="s">
        <v>164</v>
      </c>
      <c r="D34" s="102">
        <v>6.0000000000000001E-3</v>
      </c>
      <c r="E34" s="103">
        <f t="shared" si="0"/>
        <v>25.6</v>
      </c>
      <c r="F34" s="2"/>
      <c r="G34" s="2"/>
      <c r="H34" s="2"/>
      <c r="I34" s="2"/>
      <c r="J34" s="2"/>
      <c r="K34" s="2"/>
      <c r="L34" s="2"/>
      <c r="M34" s="2"/>
      <c r="N34" s="2"/>
      <c r="O34" s="2"/>
      <c r="P34" s="2"/>
      <c r="Q34" s="2"/>
      <c r="R34" s="2"/>
      <c r="S34" s="2"/>
      <c r="T34" s="2"/>
      <c r="U34" s="2"/>
      <c r="V34" s="2"/>
      <c r="W34" s="2"/>
      <c r="X34" s="2"/>
    </row>
    <row r="35" spans="1:28" ht="15" customHeight="1" outlineLevel="1">
      <c r="A35" s="2"/>
      <c r="B35" s="107" t="s">
        <v>79</v>
      </c>
      <c r="C35" s="100" t="s">
        <v>164</v>
      </c>
      <c r="D35" s="102">
        <v>2E-3</v>
      </c>
      <c r="E35" s="103">
        <f t="shared" si="0"/>
        <v>8.5299999999999994</v>
      </c>
      <c r="F35" s="2"/>
      <c r="G35" s="2"/>
      <c r="H35" s="2"/>
      <c r="I35" s="2"/>
      <c r="J35" s="2"/>
      <c r="K35" s="2"/>
      <c r="L35" s="2"/>
      <c r="M35" s="2"/>
      <c r="N35" s="2"/>
      <c r="O35" s="2"/>
      <c r="P35" s="2"/>
      <c r="Q35" s="2"/>
      <c r="R35" s="2"/>
      <c r="S35" s="2"/>
      <c r="T35" s="2"/>
      <c r="U35" s="2"/>
      <c r="V35" s="2"/>
      <c r="W35" s="2"/>
      <c r="X35" s="2"/>
    </row>
    <row r="36" spans="1:28" ht="15" customHeight="1" outlineLevel="1">
      <c r="A36" s="2"/>
      <c r="B36" s="107" t="s">
        <v>80</v>
      </c>
      <c r="C36" s="100" t="s">
        <v>164</v>
      </c>
      <c r="D36" s="102">
        <v>0.08</v>
      </c>
      <c r="E36" s="103">
        <f t="shared" si="0"/>
        <v>341.37</v>
      </c>
      <c r="F36" s="2"/>
      <c r="G36" s="2"/>
      <c r="H36" s="2"/>
      <c r="I36" s="2"/>
      <c r="J36" s="2"/>
      <c r="K36" s="2"/>
      <c r="L36" s="2"/>
      <c r="M36" s="2"/>
      <c r="N36" s="2"/>
      <c r="O36" s="2"/>
      <c r="P36" s="2"/>
      <c r="Q36" s="2"/>
      <c r="R36" s="2"/>
      <c r="S36" s="2"/>
      <c r="T36" s="2"/>
      <c r="U36" s="2"/>
      <c r="V36" s="2"/>
      <c r="W36" s="2"/>
      <c r="X36" s="2"/>
    </row>
    <row r="37" spans="1:28" ht="15" customHeight="1" outlineLevel="1" thickBot="1">
      <c r="A37" s="2"/>
      <c r="B37" s="99" t="s">
        <v>81</v>
      </c>
      <c r="C37" s="101" t="s">
        <v>69</v>
      </c>
      <c r="D37" s="105">
        <f t="shared" ref="D37" si="1">SUM(D29:D36)</f>
        <v>0.33800000000000002</v>
      </c>
      <c r="E37" s="106">
        <f>ROUND(SUM(E29:E36),2)</f>
        <v>1442.29</v>
      </c>
      <c r="F37" s="229"/>
      <c r="G37" s="2"/>
      <c r="H37" s="2"/>
      <c r="I37" s="2"/>
      <c r="J37" s="2"/>
      <c r="K37" s="2"/>
      <c r="L37" s="2"/>
      <c r="M37" s="2"/>
      <c r="N37" s="2"/>
      <c r="O37" s="2"/>
      <c r="P37" s="2"/>
      <c r="Q37" s="2"/>
      <c r="R37" s="2"/>
      <c r="S37" s="2"/>
      <c r="T37" s="2"/>
      <c r="U37" s="2"/>
      <c r="V37" s="2"/>
      <c r="W37" s="2"/>
      <c r="X37" s="2"/>
    </row>
    <row r="38" spans="1:28" ht="6.75" customHeight="1" thickBot="1">
      <c r="A38" s="2"/>
      <c r="B38" s="178"/>
      <c r="C38" s="93"/>
      <c r="D38" s="77"/>
      <c r="E38" s="77"/>
      <c r="F38" s="77"/>
      <c r="G38" s="2"/>
      <c r="H38" s="2"/>
      <c r="I38" s="2"/>
      <c r="J38" s="2"/>
      <c r="K38" s="2"/>
      <c r="L38" s="2"/>
      <c r="M38" s="2"/>
      <c r="N38" s="2"/>
      <c r="O38" s="2"/>
      <c r="P38" s="2"/>
      <c r="Q38" s="2"/>
      <c r="R38" s="2"/>
      <c r="S38" s="2"/>
      <c r="T38" s="2"/>
      <c r="U38" s="2"/>
      <c r="V38" s="2"/>
      <c r="W38" s="2"/>
      <c r="X38" s="2"/>
      <c r="Y38" s="2"/>
      <c r="Z38" s="2"/>
      <c r="AA38" s="2"/>
      <c r="AB38" s="2"/>
    </row>
    <row r="39" spans="1:28" ht="60" customHeight="1" outlineLevel="1">
      <c r="A39" s="2"/>
      <c r="B39" s="137" t="s">
        <v>82</v>
      </c>
      <c r="C39" s="134" t="s">
        <v>66</v>
      </c>
      <c r="D39" s="614" t="s">
        <v>205</v>
      </c>
      <c r="E39" s="620"/>
      <c r="F39" s="2"/>
      <c r="G39" s="2"/>
      <c r="H39" s="2"/>
      <c r="I39" s="2"/>
      <c r="J39" s="2"/>
      <c r="K39" s="2"/>
      <c r="L39" s="2"/>
      <c r="M39" s="2"/>
      <c r="N39" s="2"/>
      <c r="O39" s="2"/>
      <c r="P39" s="2"/>
      <c r="Q39" s="2"/>
      <c r="R39" s="2"/>
      <c r="S39" s="2"/>
      <c r="T39" s="2"/>
      <c r="U39" s="2"/>
      <c r="V39" s="2"/>
      <c r="W39" s="2"/>
      <c r="X39" s="2"/>
    </row>
    <row r="40" spans="1:28" ht="15" customHeight="1" outlineLevel="2">
      <c r="A40" s="2"/>
      <c r="B40" s="60" t="s">
        <v>83</v>
      </c>
      <c r="C40" s="98" t="s">
        <v>164</v>
      </c>
      <c r="D40" s="113">
        <f>1/12</f>
        <v>8.3333333333333329E-2</v>
      </c>
      <c r="E40" s="103">
        <f>ROUND(D40*(E$25),2)</f>
        <v>355.6</v>
      </c>
      <c r="F40" s="2"/>
      <c r="G40" s="2"/>
      <c r="H40" s="2"/>
      <c r="I40" s="2"/>
      <c r="J40" s="2"/>
      <c r="K40" s="2"/>
      <c r="L40" s="2"/>
      <c r="M40" s="2"/>
      <c r="N40" s="2"/>
      <c r="O40" s="2"/>
      <c r="P40" s="2"/>
      <c r="Q40" s="2"/>
      <c r="R40" s="2"/>
      <c r="S40" s="2"/>
      <c r="T40" s="2"/>
      <c r="U40" s="2"/>
      <c r="V40" s="2"/>
      <c r="W40" s="2"/>
      <c r="X40" s="2"/>
    </row>
    <row r="41" spans="1:28" ht="15" customHeight="1" outlineLevel="2">
      <c r="A41" s="2"/>
      <c r="B41" s="60" t="s">
        <v>84</v>
      </c>
      <c r="C41" s="98" t="s">
        <v>164</v>
      </c>
      <c r="D41" s="113">
        <f>1/3/12</f>
        <v>2.7777777777777776E-2</v>
      </c>
      <c r="E41" s="103">
        <f>ROUND(D41*(E$25),2)</f>
        <v>118.53</v>
      </c>
      <c r="F41" s="44"/>
      <c r="G41" s="2"/>
      <c r="H41" s="2"/>
      <c r="I41" s="2"/>
      <c r="J41" s="2"/>
      <c r="K41" s="2"/>
      <c r="L41" s="2"/>
      <c r="M41" s="2"/>
      <c r="N41" s="2"/>
      <c r="O41" s="2"/>
      <c r="P41" s="2"/>
      <c r="Q41" s="2"/>
      <c r="R41" s="2"/>
      <c r="S41" s="2"/>
      <c r="T41" s="2"/>
      <c r="U41" s="2"/>
      <c r="V41" s="2"/>
      <c r="W41" s="2"/>
      <c r="X41" s="2"/>
    </row>
    <row r="42" spans="1:28" ht="15" customHeight="1" outlineLevel="2">
      <c r="A42" s="2"/>
      <c r="B42" s="111" t="s">
        <v>85</v>
      </c>
      <c r="C42" s="112" t="s">
        <v>69</v>
      </c>
      <c r="D42" s="114">
        <f t="shared" ref="D42" si="2">SUM(D40:D41)</f>
        <v>0.1111111111111111</v>
      </c>
      <c r="E42" s="110">
        <f>SUM(E40:E41)</f>
        <v>474.13</v>
      </c>
      <c r="F42" s="2"/>
      <c r="G42" s="2"/>
      <c r="H42" s="2"/>
      <c r="I42" s="2"/>
      <c r="J42" s="2"/>
      <c r="K42" s="2"/>
      <c r="L42" s="2"/>
      <c r="M42" s="2"/>
      <c r="N42" s="2"/>
      <c r="O42" s="2"/>
      <c r="P42" s="2"/>
      <c r="Q42" s="2"/>
      <c r="R42" s="2"/>
      <c r="S42" s="2"/>
      <c r="T42" s="2"/>
      <c r="U42" s="2"/>
      <c r="V42" s="2"/>
      <c r="W42" s="2"/>
      <c r="X42" s="2"/>
    </row>
    <row r="43" spans="1:28" ht="15" customHeight="1" outlineLevel="2">
      <c r="A43" s="2"/>
      <c r="B43" s="60" t="s">
        <v>151</v>
      </c>
      <c r="C43" s="98" t="s">
        <v>164</v>
      </c>
      <c r="D43" s="113">
        <f>D42*D37</f>
        <v>3.7555555555555557E-2</v>
      </c>
      <c r="E43" s="103">
        <f>ROUND(E25*D43,2)</f>
        <v>160.26</v>
      </c>
      <c r="F43" s="2"/>
      <c r="G43" s="2"/>
      <c r="H43" s="2"/>
      <c r="I43" s="2"/>
      <c r="J43" s="2"/>
      <c r="K43" s="2"/>
      <c r="L43" s="2"/>
      <c r="M43" s="2"/>
      <c r="N43" s="2"/>
      <c r="O43" s="2"/>
      <c r="P43" s="2"/>
      <c r="Q43" s="2"/>
      <c r="R43" s="2"/>
      <c r="S43" s="2"/>
      <c r="T43" s="2"/>
      <c r="U43" s="2"/>
      <c r="V43" s="2"/>
      <c r="W43" s="2"/>
      <c r="X43" s="2"/>
    </row>
    <row r="44" spans="1:28" ht="15" customHeight="1" outlineLevel="1" thickBot="1">
      <c r="A44" s="2"/>
      <c r="B44" s="97" t="s">
        <v>86</v>
      </c>
      <c r="C44" s="101" t="s">
        <v>69</v>
      </c>
      <c r="D44" s="115">
        <f>SUM(D43+D42)</f>
        <v>0.14866666666666667</v>
      </c>
      <c r="E44" s="106">
        <f>ROUND(SUM(E42:E43),2)</f>
        <v>634.39</v>
      </c>
      <c r="F44" s="2"/>
      <c r="G44" s="2"/>
      <c r="H44" s="2"/>
      <c r="I44" s="2"/>
      <c r="J44" s="2"/>
      <c r="K44" s="2"/>
      <c r="L44" s="2"/>
      <c r="M44" s="2"/>
      <c r="N44" s="2"/>
      <c r="O44" s="2"/>
      <c r="P44" s="2"/>
      <c r="Q44" s="2"/>
      <c r="R44" s="2"/>
      <c r="S44" s="2"/>
      <c r="T44" s="2"/>
      <c r="U44" s="2"/>
      <c r="V44" s="2"/>
      <c r="W44" s="2"/>
      <c r="X44" s="2"/>
    </row>
    <row r="45" spans="1:28" ht="6.75" customHeight="1" thickBot="1">
      <c r="A45" s="2"/>
      <c r="B45" s="178"/>
      <c r="C45" s="93"/>
      <c r="D45" s="77"/>
      <c r="E45" s="77"/>
      <c r="F45" s="2"/>
      <c r="G45" s="2"/>
      <c r="H45" s="2"/>
      <c r="I45" s="2"/>
      <c r="J45" s="2"/>
      <c r="K45" s="2"/>
      <c r="L45" s="2"/>
      <c r="M45" s="2"/>
      <c r="N45" s="2"/>
      <c r="O45" s="2"/>
      <c r="P45" s="2"/>
      <c r="Q45" s="2"/>
      <c r="R45" s="2"/>
      <c r="S45" s="2"/>
      <c r="T45" s="2"/>
      <c r="U45" s="2"/>
      <c r="V45" s="2"/>
      <c r="W45" s="2"/>
      <c r="X45" s="2"/>
    </row>
    <row r="46" spans="1:28" ht="30" customHeight="1" outlineLevel="1">
      <c r="A46" s="2"/>
      <c r="B46" s="614" t="s">
        <v>87</v>
      </c>
      <c r="C46" s="616" t="s">
        <v>66</v>
      </c>
      <c r="D46" s="618" t="s">
        <v>205</v>
      </c>
      <c r="E46" s="619"/>
      <c r="F46" s="2"/>
      <c r="G46" s="2"/>
      <c r="H46" s="2"/>
      <c r="I46" s="2"/>
      <c r="J46" s="2"/>
      <c r="K46" s="2"/>
      <c r="L46" s="2"/>
      <c r="M46" s="2"/>
      <c r="N46" s="2"/>
      <c r="O46" s="2"/>
      <c r="P46" s="2"/>
      <c r="Q46" s="2"/>
      <c r="R46" s="2"/>
      <c r="S46" s="2"/>
      <c r="T46" s="2"/>
      <c r="U46" s="2"/>
      <c r="V46" s="2"/>
      <c r="W46" s="2"/>
      <c r="X46" s="2"/>
    </row>
    <row r="47" spans="1:28" ht="30" customHeight="1" outlineLevel="1">
      <c r="A47" s="50"/>
      <c r="B47" s="615"/>
      <c r="C47" s="617"/>
      <c r="D47" s="138" t="s">
        <v>110</v>
      </c>
      <c r="E47" s="139" t="s">
        <v>111</v>
      </c>
      <c r="F47" s="50"/>
      <c r="G47" s="50"/>
      <c r="H47" s="50"/>
      <c r="I47" s="50"/>
      <c r="J47" s="50"/>
      <c r="K47" s="50"/>
      <c r="L47" s="50"/>
      <c r="M47" s="50"/>
      <c r="N47" s="50"/>
      <c r="O47" s="50"/>
      <c r="P47" s="50"/>
      <c r="Q47" s="50"/>
      <c r="R47" s="50"/>
      <c r="S47" s="50"/>
      <c r="T47" s="50"/>
      <c r="U47" s="50"/>
      <c r="V47" s="50"/>
      <c r="W47" s="50"/>
      <c r="X47" s="50"/>
    </row>
    <row r="48" spans="1:28" ht="15" customHeight="1" outlineLevel="2">
      <c r="A48" s="2"/>
      <c r="B48" s="96" t="s">
        <v>40</v>
      </c>
      <c r="C48" s="100" t="s">
        <v>75</v>
      </c>
      <c r="D48" s="190">
        <f>VLOOKUP($C$5,'VA e VT'!$B$4:$I$13,7,0)</f>
        <v>400</v>
      </c>
      <c r="E48" s="116">
        <f>VLOOKUP($C$5,'VA e VT'!$B$4:$I$13,8,0)</f>
        <v>0</v>
      </c>
      <c r="F48" s="2"/>
      <c r="G48" s="2"/>
      <c r="H48" s="2"/>
      <c r="I48" s="2"/>
      <c r="J48" s="2"/>
      <c r="K48" s="2"/>
      <c r="L48" s="2"/>
      <c r="M48" s="2"/>
      <c r="N48" s="2"/>
      <c r="O48" s="2"/>
      <c r="P48" s="2"/>
      <c r="Q48" s="2"/>
      <c r="R48" s="2"/>
      <c r="S48" s="2"/>
      <c r="T48" s="2"/>
      <c r="U48" s="2"/>
      <c r="V48" s="2"/>
      <c r="W48" s="2"/>
      <c r="X48" s="2"/>
    </row>
    <row r="49" spans="1:28" ht="15" customHeight="1" outlineLevel="2">
      <c r="A49" s="2"/>
      <c r="B49" s="96" t="s">
        <v>44</v>
      </c>
      <c r="C49" s="100" t="s">
        <v>75</v>
      </c>
      <c r="D49" s="190">
        <f>VLOOKUP($C$5,'VA e VT'!$B$4:$N$13,12,0)</f>
        <v>0</v>
      </c>
      <c r="E49" s="116">
        <f>VLOOKUP($C$5,'VA e VT'!$B$4:$N$13,13,0)</f>
        <v>0</v>
      </c>
      <c r="F49" s="2"/>
      <c r="G49" s="2"/>
      <c r="H49" s="2"/>
      <c r="I49" s="2"/>
      <c r="J49" s="2"/>
      <c r="K49" s="2"/>
      <c r="L49" s="2"/>
      <c r="M49" s="2"/>
      <c r="N49" s="2"/>
      <c r="O49" s="2"/>
      <c r="P49" s="2"/>
      <c r="Q49" s="2"/>
      <c r="R49" s="2"/>
      <c r="S49" s="2"/>
      <c r="T49" s="2"/>
      <c r="U49" s="2"/>
      <c r="V49" s="2"/>
      <c r="W49" s="2"/>
      <c r="X49" s="2"/>
    </row>
    <row r="50" spans="1:28" ht="15" customHeight="1" outlineLevel="2">
      <c r="A50" s="2"/>
      <c r="B50" s="60" t="str">
        <f>PREENCHIMENTO!B68</f>
        <v>2.3.C. Outro previsto na CCT (Assistência odontológica)</v>
      </c>
      <c r="C50" s="100" t="s">
        <v>75</v>
      </c>
      <c r="D50" s="191">
        <f>VLOOKUP($B50,PREENCHIMENTO!$B$68:$D$72,2,0)</f>
        <v>0</v>
      </c>
      <c r="E50" s="116">
        <f>VLOOKUP($B50,PREENCHIMENTO!$B$68:$D$72,3,0)</f>
        <v>0</v>
      </c>
      <c r="F50" s="2"/>
      <c r="G50" s="2"/>
      <c r="H50" s="2"/>
      <c r="I50" s="2"/>
      <c r="J50" s="2"/>
      <c r="K50" s="2"/>
      <c r="L50" s="2"/>
      <c r="M50" s="2"/>
      <c r="N50" s="2"/>
      <c r="O50" s="2"/>
      <c r="P50" s="2"/>
      <c r="Q50" s="2"/>
      <c r="R50" s="2"/>
      <c r="S50" s="2"/>
      <c r="T50" s="2"/>
      <c r="U50" s="2"/>
      <c r="V50" s="2"/>
      <c r="W50" s="2"/>
      <c r="X50" s="2"/>
    </row>
    <row r="51" spans="1:28" ht="15" customHeight="1" outlineLevel="2">
      <c r="A51" s="2"/>
      <c r="B51" s="60" t="str">
        <f>PREENCHIMENTO!B69</f>
        <v>2.3.D. Outro previsto na CCT (Seguro de vida)</v>
      </c>
      <c r="C51" s="100" t="s">
        <v>75</v>
      </c>
      <c r="D51" s="191">
        <f>VLOOKUP($B51,PREENCHIMENTO!$B$68:$D$72,2,0)</f>
        <v>0</v>
      </c>
      <c r="E51" s="116">
        <f>VLOOKUP($B51,PREENCHIMENTO!$B$68:$D$72,3,0)</f>
        <v>0</v>
      </c>
      <c r="F51" s="2"/>
      <c r="G51" s="2"/>
      <c r="H51" s="2"/>
      <c r="I51" s="2"/>
      <c r="J51" s="2"/>
      <c r="K51" s="2"/>
      <c r="L51" s="2"/>
      <c r="M51" s="2"/>
      <c r="N51" s="2"/>
      <c r="O51" s="2"/>
      <c r="P51" s="2"/>
      <c r="Q51" s="2"/>
      <c r="R51" s="2"/>
      <c r="S51" s="2"/>
      <c r="T51" s="2"/>
      <c r="U51" s="2"/>
      <c r="V51" s="2"/>
      <c r="W51" s="2"/>
      <c r="X51" s="2"/>
    </row>
    <row r="52" spans="1:28" ht="15" customHeight="1" outlineLevel="2">
      <c r="A52" s="2"/>
      <c r="B52" s="60" t="str">
        <f>PREENCHIMENTO!B70</f>
        <v>2.3.E. Outro previsto na CCT (Assitência médica)</v>
      </c>
      <c r="C52" s="100" t="s">
        <v>75</v>
      </c>
      <c r="D52" s="191">
        <f>VLOOKUP($B52,PREENCHIMENTO!$B$68:$D$72,2,0)</f>
        <v>0</v>
      </c>
      <c r="E52" s="116">
        <f>VLOOKUP($B52,PREENCHIMENTO!$B$68:$D$72,3,0)</f>
        <v>0</v>
      </c>
      <c r="F52" s="51"/>
      <c r="G52" s="2"/>
      <c r="H52" s="2"/>
      <c r="I52" s="2"/>
      <c r="J52" s="2"/>
      <c r="K52" s="2"/>
      <c r="L52" s="2"/>
      <c r="M52" s="2"/>
      <c r="N52" s="2"/>
      <c r="O52" s="2"/>
      <c r="P52" s="2"/>
      <c r="Q52" s="2"/>
      <c r="R52" s="2"/>
      <c r="S52" s="2"/>
      <c r="T52" s="2"/>
      <c r="U52" s="2"/>
      <c r="V52" s="2"/>
      <c r="W52" s="2"/>
      <c r="X52" s="2"/>
    </row>
    <row r="53" spans="1:28" ht="15" customHeight="1" outlineLevel="2">
      <c r="A53" s="2"/>
      <c r="B53" s="60" t="str">
        <f>PREENCHIMENTO!B71</f>
        <v>2.3.F. Outro previsto na CCT (Cesta Básica)</v>
      </c>
      <c r="C53" s="100" t="s">
        <v>75</v>
      </c>
      <c r="D53" s="191">
        <f>VLOOKUP($B53,PREENCHIMENTO!$B$68:$D$72,2,0)</f>
        <v>0</v>
      </c>
      <c r="E53" s="116">
        <f>VLOOKUP($B53,PREENCHIMENTO!$B$68:$D$72,3,0)</f>
        <v>0</v>
      </c>
      <c r="F53" s="51"/>
      <c r="G53" s="2"/>
      <c r="H53" s="2"/>
      <c r="I53" s="2"/>
      <c r="J53" s="2"/>
      <c r="K53" s="2"/>
      <c r="L53" s="2"/>
      <c r="M53" s="2"/>
      <c r="N53" s="2"/>
      <c r="O53" s="2"/>
      <c r="P53" s="2"/>
      <c r="Q53" s="2"/>
      <c r="R53" s="2"/>
      <c r="S53" s="2"/>
      <c r="T53" s="2"/>
      <c r="U53" s="2"/>
      <c r="V53" s="2"/>
      <c r="W53" s="2"/>
      <c r="X53" s="2"/>
    </row>
    <row r="54" spans="1:28" ht="15" customHeight="1" outlineLevel="2">
      <c r="A54" s="2"/>
      <c r="B54" s="60" t="str">
        <f>PREENCHIMENTO!B72</f>
        <v>2.3.G. Outro previsto na CCT (especificar aqui se houver)</v>
      </c>
      <c r="C54" s="100" t="s">
        <v>75</v>
      </c>
      <c r="D54" s="191">
        <f>VLOOKUP($B54,PREENCHIMENTO!$B$68:$D$72,2,0)</f>
        <v>0</v>
      </c>
      <c r="E54" s="116">
        <f>VLOOKUP($B54,PREENCHIMENTO!$B$68:$D$72,3,0)</f>
        <v>0</v>
      </c>
      <c r="F54" s="2"/>
      <c r="G54" s="2"/>
      <c r="H54" s="2"/>
      <c r="I54" s="2"/>
      <c r="J54" s="2"/>
      <c r="K54" s="2"/>
      <c r="L54" s="2"/>
      <c r="M54" s="88"/>
      <c r="N54" s="2"/>
      <c r="O54" s="2"/>
      <c r="P54" s="2"/>
      <c r="Q54" s="2"/>
      <c r="R54" s="2"/>
      <c r="S54" s="2"/>
      <c r="T54" s="2"/>
      <c r="U54" s="2"/>
      <c r="V54" s="2"/>
      <c r="W54" s="2"/>
      <c r="X54" s="2"/>
    </row>
    <row r="55" spans="1:28" ht="15" customHeight="1" outlineLevel="1" thickBot="1">
      <c r="A55" s="2"/>
      <c r="B55" s="119" t="s">
        <v>88</v>
      </c>
      <c r="C55" s="101" t="s">
        <v>69</v>
      </c>
      <c r="D55" s="117" t="s">
        <v>165</v>
      </c>
      <c r="E55" s="118">
        <f>ROUND(SUM(D48:D54)-SUM(E48:E54),2)</f>
        <v>400</v>
      </c>
      <c r="F55" s="2"/>
      <c r="G55" s="2"/>
      <c r="H55" s="2"/>
      <c r="I55" s="2"/>
      <c r="J55" s="2"/>
      <c r="K55" s="2"/>
      <c r="L55" s="2"/>
      <c r="M55" s="2"/>
      <c r="N55" s="2"/>
      <c r="O55" s="2"/>
      <c r="P55" s="2"/>
      <c r="Q55" s="2"/>
      <c r="R55" s="2"/>
      <c r="S55" s="2"/>
      <c r="T55" s="2"/>
      <c r="U55" s="2"/>
      <c r="V55" s="2"/>
      <c r="W55" s="2"/>
      <c r="X55" s="2"/>
    </row>
    <row r="56" spans="1:28" ht="3" customHeight="1" outlineLevel="1" thickBot="1">
      <c r="A56" s="2"/>
      <c r="B56" s="58"/>
      <c r="C56" s="59"/>
      <c r="D56" s="59"/>
      <c r="E56" s="59"/>
      <c r="F56" s="2"/>
      <c r="G56" s="2"/>
      <c r="H56" s="2"/>
      <c r="I56" s="2"/>
      <c r="J56" s="2"/>
      <c r="K56" s="2"/>
      <c r="L56" s="2"/>
      <c r="M56" s="2"/>
      <c r="N56" s="2"/>
      <c r="O56" s="2"/>
      <c r="P56" s="2"/>
      <c r="Q56" s="2"/>
      <c r="R56" s="2"/>
      <c r="S56" s="2"/>
      <c r="T56" s="2"/>
      <c r="U56" s="2"/>
      <c r="V56" s="2"/>
      <c r="W56" s="2"/>
      <c r="X56" s="2"/>
    </row>
    <row r="57" spans="1:28" ht="15" customHeight="1" thickBot="1">
      <c r="A57" s="2"/>
      <c r="B57" s="121" t="s">
        <v>89</v>
      </c>
      <c r="C57" s="122" t="s">
        <v>69</v>
      </c>
      <c r="D57" s="123" t="s">
        <v>165</v>
      </c>
      <c r="E57" s="124">
        <f>ROUND(SUM(E37+E44+E55),2)</f>
        <v>2476.6799999999998</v>
      </c>
      <c r="F57" s="2"/>
      <c r="G57" s="2"/>
      <c r="H57" s="2"/>
      <c r="I57" s="2"/>
      <c r="J57" s="2"/>
      <c r="K57" s="2"/>
      <c r="L57" s="2"/>
      <c r="M57" s="2"/>
      <c r="N57" s="2"/>
      <c r="O57" s="2"/>
      <c r="P57" s="2"/>
      <c r="Q57" s="2"/>
      <c r="R57" s="2"/>
      <c r="S57" s="2"/>
      <c r="T57" s="2"/>
      <c r="U57" s="2"/>
      <c r="V57" s="2"/>
      <c r="W57" s="2"/>
      <c r="X57" s="2"/>
    </row>
    <row r="58" spans="1:28" ht="6.75" customHeight="1" thickBot="1">
      <c r="A58" s="2"/>
      <c r="B58" s="58"/>
      <c r="C58" s="59"/>
      <c r="D58" s="59"/>
      <c r="E58" s="59"/>
      <c r="F58" s="59"/>
      <c r="G58" s="2"/>
      <c r="H58" s="2"/>
      <c r="I58" s="2"/>
      <c r="J58" s="2"/>
      <c r="K58" s="2"/>
      <c r="L58" s="2"/>
      <c r="M58" s="2"/>
      <c r="N58" s="2"/>
      <c r="O58" s="2"/>
      <c r="P58" s="2"/>
      <c r="Q58" s="2"/>
      <c r="R58" s="2"/>
      <c r="S58" s="2"/>
      <c r="T58" s="2"/>
      <c r="U58" s="2"/>
      <c r="V58" s="2"/>
      <c r="W58" s="2"/>
      <c r="X58" s="2"/>
      <c r="Y58" s="2"/>
      <c r="Z58" s="2"/>
      <c r="AA58" s="2"/>
      <c r="AB58" s="2"/>
    </row>
    <row r="59" spans="1:28" ht="60" customHeight="1">
      <c r="A59" s="2"/>
      <c r="B59" s="140" t="s">
        <v>90</v>
      </c>
      <c r="C59" s="134" t="s">
        <v>66</v>
      </c>
      <c r="D59" s="614" t="s">
        <v>205</v>
      </c>
      <c r="E59" s="620"/>
      <c r="F59" s="2"/>
      <c r="G59" s="2"/>
      <c r="H59" s="2"/>
      <c r="I59" s="2"/>
      <c r="J59" s="2"/>
      <c r="K59" s="2"/>
      <c r="L59" s="2"/>
      <c r="M59" s="2"/>
      <c r="N59" s="2"/>
      <c r="O59" s="2"/>
      <c r="P59" s="2"/>
      <c r="Q59" s="2"/>
      <c r="R59" s="2"/>
      <c r="S59" s="2"/>
      <c r="T59" s="2"/>
      <c r="U59" s="2"/>
      <c r="V59" s="2"/>
      <c r="W59" s="2"/>
      <c r="X59" s="2"/>
    </row>
    <row r="60" spans="1:28" ht="26.25" customHeight="1" outlineLevel="1">
      <c r="A60" s="2"/>
      <c r="B60" s="127" t="s">
        <v>91</v>
      </c>
      <c r="C60" s="98" t="s">
        <v>164</v>
      </c>
      <c r="D60" s="130">
        <f>1/30*7/12</f>
        <v>1.9444444444444445E-2</v>
      </c>
      <c r="E60" s="125">
        <f>ROUND(E$25*D60,2)</f>
        <v>82.97</v>
      </c>
      <c r="F60" s="41"/>
      <c r="G60" s="2"/>
      <c r="H60" s="2"/>
      <c r="I60" s="2"/>
      <c r="J60" s="2"/>
      <c r="K60" s="2"/>
      <c r="L60" s="2"/>
      <c r="M60" s="2"/>
      <c r="N60" s="2"/>
      <c r="O60" s="2"/>
      <c r="P60" s="2"/>
      <c r="Q60" s="2"/>
      <c r="R60" s="2"/>
      <c r="S60" s="2"/>
      <c r="T60" s="2"/>
      <c r="U60" s="2"/>
      <c r="V60" s="2"/>
      <c r="W60" s="2"/>
      <c r="X60" s="2"/>
    </row>
    <row r="61" spans="1:28" ht="14.25" customHeight="1" outlineLevel="1">
      <c r="A61" s="50"/>
      <c r="B61" s="127" t="s">
        <v>150</v>
      </c>
      <c r="C61" s="98" t="s">
        <v>164</v>
      </c>
      <c r="D61" s="131">
        <f>(1/30)*(7/12)*(PREENCHIMENTO!$C$34*PREENCHIMENTO!$C$35)</f>
        <v>1.4386944444444445E-3</v>
      </c>
      <c r="E61" s="125">
        <f>ROUND(E$25*D61,2)</f>
        <v>6.14</v>
      </c>
      <c r="F61" s="87"/>
      <c r="G61" s="50"/>
      <c r="H61" s="50"/>
      <c r="I61" s="50"/>
      <c r="J61" s="50"/>
      <c r="K61" s="50"/>
      <c r="L61" s="50"/>
      <c r="M61" s="50"/>
      <c r="N61" s="50"/>
      <c r="O61" s="50"/>
      <c r="P61" s="50"/>
      <c r="Q61" s="50"/>
      <c r="R61" s="50"/>
      <c r="S61" s="50"/>
      <c r="T61" s="50"/>
      <c r="U61" s="50"/>
      <c r="V61" s="50"/>
      <c r="W61" s="50"/>
      <c r="X61" s="50"/>
    </row>
    <row r="62" spans="1:28" ht="14.25" customHeight="1" outlineLevel="1">
      <c r="A62" s="2"/>
      <c r="B62" s="128" t="s">
        <v>152</v>
      </c>
      <c r="C62" s="98" t="s">
        <v>164</v>
      </c>
      <c r="D62" s="131">
        <f>D37*(D60+D61)</f>
        <v>7.0585009444444451E-3</v>
      </c>
      <c r="E62" s="125">
        <f>ROUND(E$25*D62,2)</f>
        <v>30.12</v>
      </c>
      <c r="F62" s="41"/>
      <c r="G62" s="2"/>
      <c r="H62" s="2"/>
      <c r="I62" s="2"/>
      <c r="J62" s="2"/>
      <c r="K62" s="2"/>
      <c r="L62" s="2"/>
      <c r="M62" s="2"/>
      <c r="N62" s="2"/>
      <c r="O62" s="2"/>
      <c r="P62" s="2"/>
      <c r="Q62" s="2"/>
      <c r="R62" s="2"/>
      <c r="S62" s="2"/>
      <c r="T62" s="2"/>
      <c r="U62" s="2"/>
      <c r="V62" s="2"/>
      <c r="W62" s="2"/>
      <c r="X62" s="2"/>
    </row>
    <row r="63" spans="1:28" ht="14.25" customHeight="1" outlineLevel="1">
      <c r="A63" s="2"/>
      <c r="B63" s="127" t="s">
        <v>153</v>
      </c>
      <c r="C63" s="98" t="s">
        <v>164</v>
      </c>
      <c r="D63" s="130">
        <f>1*0.08*0.4*(PREENCHIMENTO!$C$34*PREENCHIMENTO!$C$35)</f>
        <v>2.36768E-3</v>
      </c>
      <c r="E63" s="125">
        <f>ROUND((E$25+E42)*D63,2)</f>
        <v>11.23</v>
      </c>
      <c r="F63" s="41"/>
      <c r="G63" s="2"/>
      <c r="H63" s="2"/>
      <c r="I63" s="2"/>
      <c r="J63" s="2"/>
      <c r="K63" s="2"/>
      <c r="L63" s="2"/>
      <c r="M63" s="2"/>
      <c r="N63" s="2"/>
      <c r="O63" s="2"/>
      <c r="P63" s="2"/>
      <c r="Q63" s="2"/>
      <c r="R63" s="2"/>
      <c r="S63" s="2"/>
      <c r="T63" s="2"/>
      <c r="U63" s="2"/>
      <c r="V63" s="2"/>
      <c r="W63" s="2"/>
      <c r="X63" s="2"/>
    </row>
    <row r="64" spans="1:28" ht="14.25" customHeight="1" outlineLevel="1">
      <c r="A64" s="2"/>
      <c r="B64" s="129" t="s">
        <v>154</v>
      </c>
      <c r="C64" s="98" t="s">
        <v>164</v>
      </c>
      <c r="D64" s="131">
        <f>(1/12)*(PREENCHIMENTO!$C$34*PREENCHIMENTO!$C$36)</f>
        <v>6.4174999999999996E-3</v>
      </c>
      <c r="E64" s="126">
        <f>ROUND(E$25*D64,2)</f>
        <v>27.38</v>
      </c>
      <c r="F64" s="41"/>
      <c r="G64" s="2"/>
      <c r="H64" s="85"/>
      <c r="I64" s="2"/>
      <c r="J64" s="2"/>
      <c r="K64" s="2"/>
      <c r="L64" s="2"/>
      <c r="M64" s="2"/>
      <c r="N64" s="2"/>
      <c r="O64" s="2"/>
      <c r="P64" s="2"/>
      <c r="Q64" s="2"/>
      <c r="R64" s="2"/>
      <c r="S64" s="2"/>
      <c r="T64" s="2"/>
      <c r="U64" s="2"/>
      <c r="V64" s="2"/>
      <c r="W64" s="2"/>
      <c r="X64" s="2"/>
    </row>
    <row r="65" spans="1:24" ht="14.25" customHeight="1" outlineLevel="1">
      <c r="A65" s="2"/>
      <c r="B65" s="127" t="s">
        <v>155</v>
      </c>
      <c r="C65" s="98" t="s">
        <v>164</v>
      </c>
      <c r="D65" s="131">
        <f>D64*8%</f>
        <v>5.1340000000000001E-4</v>
      </c>
      <c r="E65" s="126">
        <f>ROUND($E$25*D65,2)</f>
        <v>2.19</v>
      </c>
      <c r="F65" s="41"/>
      <c r="G65" s="2"/>
      <c r="H65" s="2"/>
      <c r="I65" s="2"/>
      <c r="J65" s="2"/>
      <c r="K65" s="2"/>
      <c r="L65" s="2"/>
      <c r="M65" s="2"/>
      <c r="N65" s="2"/>
      <c r="O65" s="2"/>
      <c r="P65" s="2"/>
      <c r="Q65" s="2"/>
      <c r="R65" s="2"/>
      <c r="S65" s="2"/>
      <c r="T65" s="2"/>
      <c r="U65" s="2"/>
      <c r="V65" s="2"/>
      <c r="W65" s="2"/>
      <c r="X65" s="2"/>
    </row>
    <row r="66" spans="1:24" ht="14.25" customHeight="1" outlineLevel="1">
      <c r="A66" s="2"/>
      <c r="B66" s="127" t="s">
        <v>156</v>
      </c>
      <c r="C66" s="98" t="s">
        <v>164</v>
      </c>
      <c r="D66" s="131">
        <f>(1*0.08*0.4)*(PREENCHIMENTO!$C$34*PREENCHIMENTO!$C$36)</f>
        <v>2.4643199999999999E-3</v>
      </c>
      <c r="E66" s="126">
        <f>ROUND((E$25+E42)*D66,2)</f>
        <v>11.68</v>
      </c>
      <c r="F66" s="41"/>
      <c r="G66" s="2"/>
      <c r="H66" s="2"/>
      <c r="I66" s="2"/>
      <c r="J66" s="2"/>
      <c r="K66" s="2"/>
      <c r="L66" s="2"/>
      <c r="M66" s="2"/>
      <c r="N66" s="2"/>
      <c r="O66" s="2"/>
      <c r="P66" s="2"/>
      <c r="Q66" s="2"/>
      <c r="R66" s="2"/>
      <c r="S66" s="2"/>
      <c r="T66" s="2"/>
      <c r="U66" s="2"/>
      <c r="V66" s="2"/>
      <c r="W66" s="2"/>
      <c r="X66" s="2"/>
    </row>
    <row r="67" spans="1:24" ht="15" customHeight="1" thickBot="1">
      <c r="A67" s="2"/>
      <c r="B67" s="97" t="s">
        <v>92</v>
      </c>
      <c r="C67" s="101" t="s">
        <v>69</v>
      </c>
      <c r="D67" s="132">
        <f t="shared" ref="D67" si="3">SUM(D60:D66)</f>
        <v>3.970453983333333E-2</v>
      </c>
      <c r="E67" s="120">
        <f>ROUND(SUM(E60:E66),2)</f>
        <v>171.71</v>
      </c>
      <c r="F67" s="2"/>
      <c r="G67" s="2"/>
      <c r="H67" s="2"/>
      <c r="I67" s="2"/>
      <c r="J67" s="2"/>
      <c r="K67" s="2"/>
      <c r="L67" s="2"/>
      <c r="M67" s="2"/>
      <c r="N67" s="2"/>
      <c r="O67" s="2"/>
      <c r="P67" s="2"/>
      <c r="Q67" s="2"/>
      <c r="R67" s="2"/>
      <c r="S67" s="2"/>
      <c r="T67" s="2"/>
      <c r="U67" s="2"/>
      <c r="V67" s="2"/>
      <c r="W67" s="2"/>
      <c r="X67" s="2"/>
    </row>
    <row r="68" spans="1:24" ht="6.75" customHeight="1" thickBot="1">
      <c r="A68" s="2"/>
      <c r="B68" s="58"/>
      <c r="C68" s="59"/>
      <c r="D68" s="59"/>
      <c r="E68" s="59"/>
      <c r="F68" s="2"/>
      <c r="G68" s="2"/>
      <c r="H68" s="2"/>
      <c r="I68" s="2"/>
      <c r="J68" s="2"/>
      <c r="K68" s="2"/>
      <c r="L68" s="2"/>
      <c r="M68" s="2"/>
      <c r="N68" s="2"/>
      <c r="O68" s="2"/>
      <c r="P68" s="2"/>
      <c r="Q68" s="2"/>
      <c r="R68" s="2"/>
      <c r="S68" s="2"/>
      <c r="T68" s="2"/>
      <c r="U68" s="2"/>
      <c r="V68" s="2"/>
      <c r="W68" s="2"/>
      <c r="X68" s="2"/>
    </row>
    <row r="69" spans="1:24" s="74" customFormat="1" ht="30" customHeight="1">
      <c r="B69" s="140" t="s">
        <v>118</v>
      </c>
      <c r="C69" s="616" t="s">
        <v>66</v>
      </c>
      <c r="D69" s="614" t="s">
        <v>205</v>
      </c>
      <c r="E69" s="620"/>
    </row>
    <row r="70" spans="1:24" s="74" customFormat="1" ht="30" customHeight="1">
      <c r="B70" s="144" t="s">
        <v>139</v>
      </c>
      <c r="C70" s="617"/>
      <c r="D70" s="621"/>
      <c r="E70" s="622"/>
    </row>
    <row r="71" spans="1:24" s="74" customFormat="1" ht="15" customHeight="1">
      <c r="B71" s="145" t="s">
        <v>119</v>
      </c>
      <c r="C71" s="98" t="s">
        <v>164</v>
      </c>
      <c r="D71" s="427">
        <f>1/12</f>
        <v>8.3333333333333329E-2</v>
      </c>
      <c r="E71" s="429">
        <f>ROUND(E$25*D71,2)</f>
        <v>355.6</v>
      </c>
    </row>
    <row r="72" spans="1:24" s="74" customFormat="1" ht="15" customHeight="1">
      <c r="B72" s="146" t="s">
        <v>120</v>
      </c>
      <c r="C72" s="98" t="s">
        <v>164</v>
      </c>
      <c r="D72" s="428">
        <f>(1/30)*(1/12)*PREENCHIMENTO!$C$37</f>
        <v>0</v>
      </c>
      <c r="E72" s="430">
        <f>ROUND(E$25*D72,2)</f>
        <v>0</v>
      </c>
    </row>
    <row r="73" spans="1:24" s="74" customFormat="1" ht="15" customHeight="1">
      <c r="B73" s="146" t="s">
        <v>121</v>
      </c>
      <c r="C73" s="98" t="s">
        <v>164</v>
      </c>
      <c r="D73" s="428">
        <f>(1/30)*(1/12)*5*PREENCHIMENTO!$C$38</f>
        <v>0</v>
      </c>
      <c r="E73" s="430">
        <f>ROUND(E$25*D73,2)</f>
        <v>0</v>
      </c>
    </row>
    <row r="74" spans="1:24" s="74" customFormat="1" ht="15" customHeight="1">
      <c r="B74" s="146" t="s">
        <v>122</v>
      </c>
      <c r="C74" s="98" t="s">
        <v>164</v>
      </c>
      <c r="D74" s="428">
        <f>(1/30)*(1/12)*PREENCHIMENTO!$C$39</f>
        <v>0</v>
      </c>
      <c r="E74" s="430">
        <f>ROUND(E$25*D74,2)</f>
        <v>0</v>
      </c>
    </row>
    <row r="75" spans="1:24" s="74" customFormat="1" ht="15" customHeight="1">
      <c r="B75" s="146" t="s">
        <v>123</v>
      </c>
      <c r="C75" s="98" t="s">
        <v>164</v>
      </c>
      <c r="D75" s="428">
        <f>((1+1+1/3)*(4/12))/12*PREENCHIMENTO!$C$40</f>
        <v>0</v>
      </c>
      <c r="E75" s="430">
        <f>ROUND(E$25*D75,2)</f>
        <v>0</v>
      </c>
    </row>
    <row r="76" spans="1:24" s="74" customFormat="1" ht="12.75">
      <c r="B76" s="151" t="s">
        <v>85</v>
      </c>
      <c r="C76" s="112" t="s">
        <v>69</v>
      </c>
      <c r="D76" s="152">
        <f t="shared" ref="D76:E76" si="4">SUM(D71:D75)</f>
        <v>8.3333333333333329E-2</v>
      </c>
      <c r="E76" s="153">
        <f t="shared" si="4"/>
        <v>355.6</v>
      </c>
    </row>
    <row r="77" spans="1:24" s="74" customFormat="1" ht="12.75">
      <c r="B77" s="149" t="s">
        <v>146</v>
      </c>
      <c r="C77" s="98" t="s">
        <v>164</v>
      </c>
      <c r="D77" s="150">
        <f>D76*D37</f>
        <v>2.8166666666666666E-2</v>
      </c>
      <c r="E77" s="141">
        <f>ROUND(E$25*D77,2)</f>
        <v>120.19</v>
      </c>
    </row>
    <row r="78" spans="1:24" s="74" customFormat="1" ht="13.5" thickBot="1">
      <c r="B78" s="147" t="s">
        <v>93</v>
      </c>
      <c r="C78" s="101" t="s">
        <v>69</v>
      </c>
      <c r="D78" s="148">
        <f t="shared" ref="D78" si="5">SUM(D76:D77)</f>
        <v>0.11149999999999999</v>
      </c>
      <c r="E78" s="143">
        <f>ROUND(SUM(E76:E77),2)</f>
        <v>475.79</v>
      </c>
    </row>
    <row r="79" spans="1:24" s="50" customFormat="1" ht="6.75" customHeight="1" thickBot="1"/>
    <row r="80" spans="1:24" ht="60" customHeight="1" thickBot="1">
      <c r="A80" s="2"/>
      <c r="B80" s="137" t="s">
        <v>264</v>
      </c>
      <c r="C80" s="390" t="s">
        <v>66</v>
      </c>
      <c r="D80" s="614" t="s">
        <v>205</v>
      </c>
      <c r="E80" s="620"/>
      <c r="F80" s="2"/>
      <c r="G80" s="2"/>
      <c r="H80" s="2"/>
      <c r="I80" s="2"/>
      <c r="J80" s="2"/>
      <c r="K80" s="2"/>
      <c r="L80" s="2"/>
      <c r="M80" s="2"/>
      <c r="N80" s="2"/>
      <c r="O80" s="2"/>
      <c r="P80" s="2"/>
      <c r="Q80" s="2"/>
      <c r="R80" s="2"/>
      <c r="S80" s="2"/>
      <c r="T80" s="2"/>
      <c r="U80" s="2"/>
      <c r="V80" s="2"/>
      <c r="W80" s="2"/>
      <c r="X80" s="2"/>
    </row>
    <row r="81" spans="1:24" s="201" customFormat="1" ht="15" customHeight="1" outlineLevel="1">
      <c r="A81" s="85"/>
      <c r="B81" s="321" t="s">
        <v>138</v>
      </c>
      <c r="C81" s="391" t="s">
        <v>75</v>
      </c>
      <c r="D81" s="323" t="s">
        <v>168</v>
      </c>
      <c r="E81" s="411">
        <f>Uniforme!J31</f>
        <v>0</v>
      </c>
      <c r="F81" s="320"/>
      <c r="G81" s="320"/>
      <c r="H81" s="320"/>
      <c r="I81" s="320"/>
      <c r="J81" s="85"/>
      <c r="K81" s="85"/>
      <c r="L81" s="85"/>
      <c r="M81" s="85"/>
      <c r="N81" s="85"/>
      <c r="O81" s="85"/>
      <c r="P81" s="85"/>
      <c r="Q81" s="85"/>
      <c r="R81" s="85"/>
      <c r="S81" s="85"/>
      <c r="T81" s="85"/>
      <c r="U81" s="85"/>
      <c r="V81" s="85"/>
      <c r="W81" s="85"/>
      <c r="X81" s="85"/>
    </row>
    <row r="82" spans="1:24" s="201" customFormat="1" ht="15" customHeight="1" outlineLevel="1">
      <c r="A82" s="320"/>
      <c r="B82" s="322" t="s">
        <v>263</v>
      </c>
      <c r="C82" s="200" t="s">
        <v>75</v>
      </c>
      <c r="D82" s="468" t="s">
        <v>168</v>
      </c>
      <c r="E82" s="469">
        <f>'Equip. + Depreciação '!$J$18</f>
        <v>0</v>
      </c>
      <c r="F82" s="320"/>
      <c r="G82" s="320"/>
      <c r="H82" s="320"/>
      <c r="I82" s="320"/>
      <c r="J82" s="320"/>
      <c r="K82" s="320"/>
      <c r="L82" s="320"/>
      <c r="M82" s="320"/>
      <c r="N82" s="320"/>
      <c r="O82" s="320"/>
      <c r="P82" s="320"/>
      <c r="Q82" s="320"/>
      <c r="R82" s="320"/>
      <c r="S82" s="320"/>
      <c r="T82" s="320"/>
      <c r="U82" s="320"/>
      <c r="V82" s="320"/>
      <c r="W82" s="320"/>
      <c r="X82" s="320"/>
    </row>
    <row r="83" spans="1:24" s="201" customFormat="1" ht="15" customHeight="1" outlineLevel="1" thickBot="1">
      <c r="A83" s="320"/>
      <c r="B83" s="322" t="s">
        <v>297</v>
      </c>
      <c r="C83" s="98" t="s">
        <v>164</v>
      </c>
      <c r="D83" s="325" t="s">
        <v>298</v>
      </c>
      <c r="E83" s="326">
        <v>0</v>
      </c>
      <c r="F83" s="320"/>
      <c r="G83" s="320"/>
      <c r="H83" s="320"/>
      <c r="I83" s="320"/>
      <c r="J83" s="320"/>
      <c r="K83" s="320"/>
      <c r="L83" s="320"/>
      <c r="M83" s="320"/>
      <c r="N83" s="320"/>
      <c r="O83" s="320"/>
      <c r="P83" s="320"/>
      <c r="Q83" s="320"/>
      <c r="R83" s="320"/>
      <c r="S83" s="320"/>
      <c r="T83" s="320"/>
      <c r="U83" s="320"/>
      <c r="V83" s="320"/>
      <c r="W83" s="320"/>
      <c r="X83" s="320"/>
    </row>
    <row r="84" spans="1:24" ht="15" customHeight="1" thickBot="1">
      <c r="A84" s="2"/>
      <c r="B84" s="154" t="s">
        <v>94</v>
      </c>
      <c r="C84" s="101" t="s">
        <v>69</v>
      </c>
      <c r="D84" s="117" t="s">
        <v>165</v>
      </c>
      <c r="E84" s="120">
        <f>ROUND(SUM(E81:E83),2)</f>
        <v>0</v>
      </c>
      <c r="F84" s="2"/>
      <c r="G84" s="2"/>
      <c r="H84" s="2"/>
      <c r="I84" s="2"/>
      <c r="J84" s="2"/>
      <c r="K84" s="2"/>
      <c r="L84" s="2"/>
      <c r="M84" s="2"/>
      <c r="N84" s="2"/>
      <c r="O84" s="2"/>
      <c r="P84" s="2"/>
      <c r="Q84" s="2"/>
      <c r="R84" s="2"/>
      <c r="S84" s="2"/>
      <c r="T84" s="2"/>
      <c r="U84" s="2"/>
      <c r="V84" s="2"/>
      <c r="W84" s="2"/>
      <c r="X84" s="2"/>
    </row>
    <row r="85" spans="1:24" s="50" customFormat="1" ht="6.75" customHeight="1" thickBot="1"/>
    <row r="86" spans="1:24" ht="13.5" customHeight="1" thickBot="1">
      <c r="A86" s="2"/>
      <c r="B86" s="155" t="s">
        <v>124</v>
      </c>
      <c r="C86" s="156" t="s">
        <v>69</v>
      </c>
      <c r="D86" s="157" t="s">
        <v>168</v>
      </c>
      <c r="E86" s="158">
        <f>ROUND(E84+E78+E67+E57+E25,2)</f>
        <v>7391.35</v>
      </c>
      <c r="F86" s="2"/>
      <c r="G86" s="2"/>
      <c r="H86" s="2"/>
      <c r="I86" s="2"/>
      <c r="J86" s="2"/>
      <c r="K86" s="2"/>
      <c r="L86" s="2"/>
      <c r="M86" s="2"/>
      <c r="N86" s="2"/>
      <c r="O86" s="2"/>
      <c r="P86" s="2"/>
      <c r="Q86" s="2"/>
      <c r="R86" s="2"/>
      <c r="S86" s="2"/>
      <c r="T86" s="2"/>
      <c r="U86" s="2"/>
      <c r="V86" s="2"/>
      <c r="W86" s="2"/>
      <c r="X86" s="2"/>
    </row>
    <row r="87" spans="1:24" s="50" customFormat="1" ht="6.75" customHeight="1" thickBot="1"/>
    <row r="88" spans="1:24" ht="30" customHeight="1">
      <c r="A88" s="2"/>
      <c r="B88" s="140" t="s">
        <v>125</v>
      </c>
      <c r="C88" s="616" t="s">
        <v>66</v>
      </c>
      <c r="D88" s="614" t="s">
        <v>205</v>
      </c>
      <c r="E88" s="620"/>
      <c r="F88" s="2"/>
      <c r="G88" s="2"/>
      <c r="H88" s="2"/>
      <c r="I88" s="2"/>
      <c r="J88" s="2"/>
      <c r="K88" s="2"/>
      <c r="L88" s="2"/>
      <c r="M88" s="2"/>
      <c r="N88" s="2"/>
      <c r="O88" s="2"/>
      <c r="P88" s="2"/>
      <c r="Q88" s="2"/>
      <c r="R88" s="2"/>
      <c r="S88" s="2"/>
      <c r="T88" s="2"/>
      <c r="U88" s="2"/>
      <c r="V88" s="2"/>
      <c r="W88" s="2"/>
      <c r="X88" s="2"/>
    </row>
    <row r="89" spans="1:24" ht="30" customHeight="1">
      <c r="A89" s="2"/>
      <c r="B89" s="144" t="s">
        <v>126</v>
      </c>
      <c r="C89" s="617"/>
      <c r="D89" s="621"/>
      <c r="E89" s="622"/>
      <c r="F89" s="2"/>
      <c r="G89" s="2"/>
      <c r="H89" s="2"/>
      <c r="I89" s="2"/>
      <c r="J89" s="2"/>
      <c r="K89" s="2"/>
      <c r="L89" s="2"/>
      <c r="M89" s="2"/>
      <c r="N89" s="2"/>
      <c r="O89" s="2"/>
      <c r="P89" s="2"/>
      <c r="Q89" s="2"/>
      <c r="R89" s="2"/>
      <c r="S89" s="2"/>
      <c r="T89" s="2"/>
      <c r="U89" s="2"/>
      <c r="V89" s="2"/>
      <c r="W89" s="2"/>
      <c r="X89" s="2"/>
    </row>
    <row r="90" spans="1:24" ht="15" customHeight="1" outlineLevel="1">
      <c r="A90" s="2"/>
      <c r="B90" s="96" t="s">
        <v>127</v>
      </c>
      <c r="C90" s="100" t="s">
        <v>75</v>
      </c>
      <c r="D90" s="130">
        <f>PREENCHIMENTO!$C$83</f>
        <v>0</v>
      </c>
      <c r="E90" s="160">
        <f>ROUND(E$86*D90,2)</f>
        <v>0</v>
      </c>
      <c r="F90" s="2"/>
      <c r="G90" s="2"/>
      <c r="H90" s="2"/>
      <c r="I90" s="2"/>
      <c r="J90" s="2"/>
      <c r="K90" s="2"/>
      <c r="L90" s="2"/>
      <c r="M90" s="2"/>
      <c r="N90" s="2"/>
      <c r="O90" s="2"/>
      <c r="P90" s="2"/>
      <c r="Q90" s="2"/>
      <c r="R90" s="2"/>
      <c r="S90" s="2"/>
      <c r="T90" s="2"/>
      <c r="U90" s="2"/>
      <c r="V90" s="2"/>
      <c r="W90" s="2"/>
      <c r="X90" s="2"/>
    </row>
    <row r="91" spans="1:24" ht="15" customHeight="1" outlineLevel="1">
      <c r="A91" s="2"/>
      <c r="B91" s="96" t="s">
        <v>128</v>
      </c>
      <c r="C91" s="100" t="s">
        <v>75</v>
      </c>
      <c r="D91" s="130">
        <f>PREENCHIMENTO!$C$84</f>
        <v>0</v>
      </c>
      <c r="E91" s="160">
        <f>ROUND((E$86+E90)*D91,2)</f>
        <v>0</v>
      </c>
      <c r="F91" s="2"/>
      <c r="G91" s="2"/>
      <c r="H91" s="2"/>
      <c r="I91" s="2"/>
      <c r="J91" s="2"/>
      <c r="K91" s="2"/>
      <c r="L91" s="2"/>
      <c r="M91" s="2"/>
      <c r="N91" s="2"/>
      <c r="O91" s="2"/>
      <c r="P91" s="2"/>
      <c r="Q91" s="2"/>
      <c r="R91" s="2"/>
      <c r="S91" s="2"/>
      <c r="T91" s="2"/>
      <c r="U91" s="2"/>
      <c r="V91" s="2"/>
      <c r="W91" s="2"/>
      <c r="X91" s="2"/>
    </row>
    <row r="92" spans="1:24" ht="15" customHeight="1" thickBot="1">
      <c r="A92" s="2"/>
      <c r="B92" s="97" t="s">
        <v>129</v>
      </c>
      <c r="C92" s="101" t="s">
        <v>69</v>
      </c>
      <c r="D92" s="132">
        <f t="shared" ref="D92" si="6">SUM(D90:D91)</f>
        <v>0</v>
      </c>
      <c r="E92" s="120">
        <f>ROUND(SUM(E90:E91),2)</f>
        <v>0</v>
      </c>
      <c r="F92" s="2"/>
      <c r="G92" s="2"/>
      <c r="H92" s="2"/>
      <c r="I92" s="2"/>
      <c r="J92" s="2"/>
      <c r="K92" s="2"/>
      <c r="L92" s="2"/>
      <c r="M92" s="2"/>
      <c r="N92" s="2"/>
      <c r="O92" s="2"/>
      <c r="P92" s="2"/>
      <c r="Q92" s="2"/>
      <c r="R92" s="2"/>
      <c r="S92" s="2"/>
      <c r="T92" s="2"/>
      <c r="U92" s="2"/>
      <c r="V92" s="2"/>
      <c r="W92" s="2"/>
      <c r="X92" s="2"/>
    </row>
    <row r="93" spans="1:24" ht="6.75" customHeight="1" thickBot="1">
      <c r="A93" s="2"/>
      <c r="B93" s="178"/>
      <c r="C93" s="93"/>
      <c r="D93" s="77"/>
      <c r="E93" s="77"/>
      <c r="F93" s="2"/>
      <c r="G93" s="2"/>
      <c r="H93" s="2"/>
      <c r="I93" s="2"/>
      <c r="J93" s="2"/>
      <c r="K93" s="2"/>
      <c r="L93" s="2"/>
      <c r="M93" s="2"/>
      <c r="N93" s="2"/>
      <c r="O93" s="2"/>
      <c r="P93" s="2"/>
      <c r="Q93" s="2"/>
      <c r="R93" s="2"/>
      <c r="S93" s="2"/>
      <c r="T93" s="2"/>
      <c r="U93" s="2"/>
      <c r="V93" s="2"/>
      <c r="W93" s="2"/>
      <c r="X93" s="2"/>
    </row>
    <row r="94" spans="1:24" ht="25.5" customHeight="1" thickBot="1">
      <c r="A94" s="2"/>
      <c r="B94" s="155" t="s">
        <v>130</v>
      </c>
      <c r="C94" s="156" t="s">
        <v>69</v>
      </c>
      <c r="D94" s="157" t="s">
        <v>168</v>
      </c>
      <c r="E94" s="230">
        <f>ROUND(E86+E92,2)</f>
        <v>7391.35</v>
      </c>
      <c r="F94" s="2"/>
      <c r="G94" s="2"/>
      <c r="H94" s="2"/>
      <c r="I94" s="2"/>
      <c r="J94" s="2"/>
      <c r="K94" s="2"/>
      <c r="L94" s="2"/>
      <c r="M94" s="2"/>
      <c r="N94" s="2"/>
      <c r="O94" s="2"/>
      <c r="P94" s="2"/>
      <c r="Q94" s="2"/>
      <c r="R94" s="2"/>
      <c r="S94" s="2"/>
      <c r="T94" s="2"/>
      <c r="U94" s="2"/>
      <c r="V94" s="2"/>
      <c r="W94" s="2"/>
      <c r="X94" s="2"/>
    </row>
    <row r="95" spans="1:24" s="50" customFormat="1" ht="6.75" customHeight="1" thickBot="1"/>
    <row r="96" spans="1:24" ht="60" customHeight="1">
      <c r="A96" s="2"/>
      <c r="B96" s="170" t="s">
        <v>131</v>
      </c>
      <c r="C96" s="134" t="s">
        <v>66</v>
      </c>
      <c r="D96" s="638" t="s">
        <v>205</v>
      </c>
      <c r="E96" s="639"/>
      <c r="F96" s="2"/>
      <c r="G96" s="2"/>
      <c r="H96" s="2"/>
      <c r="I96" s="2"/>
      <c r="J96" s="2"/>
      <c r="K96" s="2"/>
      <c r="L96" s="2"/>
      <c r="M96" s="2"/>
      <c r="N96" s="2"/>
      <c r="O96" s="2"/>
      <c r="P96" s="2"/>
      <c r="Q96" s="2"/>
      <c r="R96" s="2"/>
      <c r="S96" s="2"/>
      <c r="T96" s="2"/>
      <c r="U96" s="2"/>
      <c r="V96" s="2"/>
      <c r="W96" s="2"/>
      <c r="X96" s="2"/>
    </row>
    <row r="97" spans="1:24" ht="15" customHeight="1" outlineLevel="1">
      <c r="A97" s="2"/>
      <c r="B97" s="167" t="s">
        <v>132</v>
      </c>
      <c r="C97" s="168" t="s">
        <v>75</v>
      </c>
      <c r="D97" s="169">
        <f>PREENCHIMENTO!$C$88</f>
        <v>0</v>
      </c>
      <c r="E97" s="159">
        <f>ROUND(E$101*D97,2)</f>
        <v>0</v>
      </c>
      <c r="F97" s="2"/>
      <c r="G97" s="2"/>
      <c r="H97" s="2"/>
      <c r="I97" s="2"/>
      <c r="J97" s="2"/>
      <c r="K97" s="2"/>
      <c r="L97" s="2"/>
      <c r="M97" s="2"/>
      <c r="N97" s="2"/>
      <c r="O97" s="2"/>
      <c r="P97" s="2"/>
      <c r="Q97" s="2"/>
      <c r="R97" s="2"/>
      <c r="S97" s="2"/>
      <c r="T97" s="2"/>
      <c r="U97" s="2"/>
      <c r="V97" s="2"/>
      <c r="W97" s="2"/>
      <c r="X97" s="2"/>
    </row>
    <row r="98" spans="1:24" ht="15" customHeight="1" outlineLevel="1">
      <c r="A98" s="2"/>
      <c r="B98" s="60" t="s">
        <v>133</v>
      </c>
      <c r="C98" s="100" t="s">
        <v>75</v>
      </c>
      <c r="D98" s="130">
        <f>PREENCHIMENTO!$C$89</f>
        <v>0</v>
      </c>
      <c r="E98" s="160">
        <f>ROUND(E$101*D98,2)</f>
        <v>0</v>
      </c>
      <c r="F98" s="2"/>
      <c r="G98" s="2"/>
      <c r="H98" s="2"/>
      <c r="I98" s="2"/>
      <c r="J98" s="2"/>
      <c r="K98" s="2"/>
      <c r="L98" s="2"/>
      <c r="M98" s="2"/>
      <c r="N98" s="2"/>
      <c r="O98" s="2"/>
      <c r="P98" s="2"/>
      <c r="Q98" s="2"/>
      <c r="R98" s="2"/>
      <c r="S98" s="2"/>
      <c r="T98" s="2"/>
      <c r="U98" s="2"/>
      <c r="V98" s="2"/>
      <c r="W98" s="2"/>
      <c r="X98" s="2"/>
    </row>
    <row r="99" spans="1:24" ht="15" customHeight="1" outlineLevel="1">
      <c r="A99" s="2"/>
      <c r="B99" s="60" t="s">
        <v>140</v>
      </c>
      <c r="C99" s="100" t="s">
        <v>75</v>
      </c>
      <c r="D99" s="130">
        <f>PREENCHIMENTO!$C$90</f>
        <v>0</v>
      </c>
      <c r="E99" s="160">
        <f>ROUND(E$101*D99,2)</f>
        <v>0</v>
      </c>
      <c r="F99" s="2"/>
      <c r="G99" s="2"/>
      <c r="H99" s="2"/>
      <c r="I99" s="2"/>
      <c r="J99" s="2"/>
      <c r="K99" s="2"/>
      <c r="L99" s="2"/>
      <c r="M99" s="2"/>
      <c r="N99" s="2"/>
      <c r="O99" s="2"/>
      <c r="P99" s="2"/>
      <c r="Q99" s="2"/>
      <c r="R99" s="2"/>
      <c r="S99" s="2"/>
      <c r="T99" s="2"/>
      <c r="U99" s="2"/>
      <c r="V99" s="2"/>
      <c r="W99" s="2"/>
      <c r="X99" s="2"/>
    </row>
    <row r="100" spans="1:24" ht="15" customHeight="1">
      <c r="A100" s="42"/>
      <c r="B100" s="111" t="s">
        <v>134</v>
      </c>
      <c r="C100" s="112" t="s">
        <v>69</v>
      </c>
      <c r="D100" s="165">
        <f>SUM(D97:D99)</f>
        <v>0</v>
      </c>
      <c r="E100" s="161">
        <f>ROUND(SUM(E97:E99),2)</f>
        <v>0</v>
      </c>
      <c r="F100" s="42"/>
      <c r="G100" s="42"/>
      <c r="H100" s="42"/>
      <c r="I100" s="42"/>
      <c r="J100" s="42"/>
      <c r="K100" s="42"/>
      <c r="L100" s="42"/>
      <c r="M100" s="42"/>
      <c r="N100" s="42"/>
      <c r="O100" s="42"/>
      <c r="P100" s="42"/>
      <c r="Q100" s="42"/>
      <c r="R100" s="42"/>
      <c r="S100" s="42"/>
      <c r="T100" s="42"/>
      <c r="U100" s="42"/>
      <c r="V100" s="42"/>
      <c r="W100" s="42"/>
      <c r="X100" s="42"/>
    </row>
    <row r="101" spans="1:24" ht="0.75" customHeight="1">
      <c r="A101" s="43"/>
      <c r="B101" s="162"/>
      <c r="C101" s="164"/>
      <c r="D101" s="166">
        <f>1-D100</f>
        <v>1</v>
      </c>
      <c r="E101" s="163">
        <f>ROUND(E94/D101,2)</f>
        <v>7391.35</v>
      </c>
      <c r="F101" s="43"/>
      <c r="G101" s="43"/>
      <c r="H101" s="43"/>
      <c r="I101" s="43"/>
      <c r="J101" s="43"/>
      <c r="K101" s="43"/>
      <c r="L101" s="43"/>
      <c r="M101" s="43"/>
      <c r="N101" s="43"/>
      <c r="O101" s="43"/>
      <c r="P101" s="43"/>
      <c r="Q101" s="43"/>
      <c r="R101" s="43"/>
      <c r="S101" s="43"/>
      <c r="T101" s="43"/>
      <c r="U101" s="43"/>
      <c r="V101" s="43"/>
      <c r="W101" s="43"/>
      <c r="X101" s="43"/>
    </row>
    <row r="102" spans="1:24" ht="15" customHeight="1" thickBot="1">
      <c r="A102" s="2"/>
      <c r="B102" s="97" t="s">
        <v>135</v>
      </c>
      <c r="C102" s="101" t="s">
        <v>69</v>
      </c>
      <c r="D102" s="132">
        <f>D92+D100</f>
        <v>0</v>
      </c>
      <c r="E102" s="120">
        <f>ROUND(E92+E100,2)</f>
        <v>0</v>
      </c>
      <c r="F102" s="2"/>
      <c r="G102" s="2"/>
      <c r="H102" s="2"/>
      <c r="I102" s="2"/>
      <c r="J102" s="2"/>
      <c r="K102" s="2"/>
      <c r="L102" s="2"/>
      <c r="M102" s="2"/>
      <c r="N102" s="2"/>
      <c r="O102" s="2"/>
      <c r="P102" s="2"/>
      <c r="Q102" s="2"/>
      <c r="R102" s="2"/>
      <c r="S102" s="2"/>
      <c r="T102" s="2"/>
      <c r="U102" s="2"/>
      <c r="V102" s="2"/>
      <c r="W102" s="2"/>
      <c r="X102" s="2"/>
    </row>
    <row r="103" spans="1:24" s="50" customFormat="1" ht="6.75" customHeight="1" thickBot="1"/>
    <row r="104" spans="1:24" ht="43.5" customHeight="1">
      <c r="A104" s="2"/>
      <c r="B104" s="606" t="s">
        <v>95</v>
      </c>
      <c r="C104" s="606" t="s">
        <v>66</v>
      </c>
      <c r="D104" s="638" t="s">
        <v>205</v>
      </c>
      <c r="E104" s="639"/>
      <c r="F104" s="2"/>
      <c r="G104" s="2"/>
      <c r="H104" s="2"/>
      <c r="I104" s="2"/>
      <c r="J104" s="2"/>
      <c r="K104" s="2"/>
      <c r="L104" s="2"/>
      <c r="M104" s="2"/>
      <c r="N104" s="2"/>
      <c r="O104" s="2"/>
      <c r="P104" s="2"/>
      <c r="Q104" s="2"/>
      <c r="R104" s="2"/>
      <c r="S104" s="2"/>
      <c r="T104" s="2"/>
      <c r="U104" s="2"/>
      <c r="V104" s="2"/>
      <c r="W104" s="2"/>
      <c r="X104" s="2"/>
    </row>
    <row r="105" spans="1:24" ht="18.75" customHeight="1" thickBot="1">
      <c r="A105" s="50"/>
      <c r="B105" s="607"/>
      <c r="C105" s="607"/>
      <c r="D105" s="398" t="s">
        <v>300</v>
      </c>
      <c r="E105" s="399" t="s">
        <v>301</v>
      </c>
      <c r="F105" s="50"/>
      <c r="G105" s="50"/>
      <c r="H105" s="50"/>
      <c r="I105" s="50"/>
      <c r="J105" s="50"/>
      <c r="K105" s="50"/>
      <c r="L105" s="50"/>
      <c r="M105" s="50"/>
      <c r="N105" s="50"/>
      <c r="O105" s="50"/>
      <c r="P105" s="50"/>
      <c r="Q105" s="50"/>
      <c r="R105" s="50"/>
      <c r="S105" s="50"/>
      <c r="T105" s="50"/>
      <c r="U105" s="50"/>
      <c r="V105" s="50"/>
      <c r="W105" s="50"/>
      <c r="X105" s="50"/>
    </row>
    <row r="106" spans="1:24" ht="12.75" customHeight="1">
      <c r="A106" s="2"/>
      <c r="B106" s="184" t="s">
        <v>302</v>
      </c>
      <c r="C106" s="396" t="s">
        <v>69</v>
      </c>
      <c r="D106" s="397">
        <f>E25</f>
        <v>4267.17</v>
      </c>
      <c r="E106" s="409">
        <f>$E$112*D106</f>
        <v>8534.34</v>
      </c>
      <c r="F106" s="2"/>
      <c r="G106" s="410"/>
      <c r="H106" s="2"/>
      <c r="I106" s="2"/>
      <c r="J106" s="2"/>
      <c r="K106" s="2"/>
      <c r="L106" s="2"/>
      <c r="M106" s="2"/>
      <c r="N106" s="2"/>
      <c r="O106" s="2"/>
      <c r="P106" s="2"/>
      <c r="Q106" s="2"/>
      <c r="R106" s="2"/>
      <c r="S106" s="2"/>
      <c r="T106" s="2"/>
      <c r="U106" s="2"/>
      <c r="V106" s="2"/>
      <c r="W106" s="2"/>
      <c r="X106" s="2"/>
    </row>
    <row r="107" spans="1:24" ht="12.75" customHeight="1">
      <c r="A107" s="50"/>
      <c r="B107" s="184" t="s">
        <v>303</v>
      </c>
      <c r="C107" s="112" t="s">
        <v>69</v>
      </c>
      <c r="D107" s="392">
        <f>E57</f>
        <v>2476.6799999999998</v>
      </c>
      <c r="E107" s="331">
        <f t="shared" ref="E107:E111" si="7">$E$112*D107</f>
        <v>4953.3599999999997</v>
      </c>
      <c r="F107" s="50"/>
      <c r="G107" s="410"/>
      <c r="H107" s="2"/>
      <c r="I107" s="2"/>
      <c r="J107" s="2"/>
      <c r="K107" s="2"/>
      <c r="L107" s="2"/>
      <c r="M107" s="50"/>
      <c r="N107" s="50"/>
      <c r="O107" s="50"/>
      <c r="P107" s="50"/>
      <c r="Q107" s="50"/>
      <c r="R107" s="50"/>
      <c r="S107" s="50"/>
      <c r="T107" s="50"/>
      <c r="U107" s="50"/>
      <c r="V107" s="50"/>
      <c r="W107" s="50"/>
      <c r="X107" s="50"/>
    </row>
    <row r="108" spans="1:24" ht="12.75" customHeight="1">
      <c r="A108" s="50"/>
      <c r="B108" s="184" t="s">
        <v>304</v>
      </c>
      <c r="C108" s="112" t="s">
        <v>69</v>
      </c>
      <c r="D108" s="392">
        <f>E67</f>
        <v>171.71</v>
      </c>
      <c r="E108" s="331">
        <f t="shared" si="7"/>
        <v>343.42</v>
      </c>
      <c r="F108" s="50"/>
      <c r="G108" s="410"/>
      <c r="H108" s="2"/>
      <c r="I108" s="2"/>
      <c r="J108" s="2"/>
      <c r="K108" s="2"/>
      <c r="L108" s="2"/>
      <c r="M108" s="50"/>
      <c r="N108" s="50"/>
      <c r="O108" s="50"/>
      <c r="P108" s="50"/>
      <c r="Q108" s="50"/>
      <c r="R108" s="50"/>
      <c r="S108" s="50"/>
      <c r="T108" s="50"/>
      <c r="U108" s="50"/>
      <c r="V108" s="50"/>
      <c r="W108" s="50"/>
      <c r="X108" s="50"/>
    </row>
    <row r="109" spans="1:24" ht="12.75" customHeight="1">
      <c r="A109" s="50"/>
      <c r="B109" s="184" t="s">
        <v>305</v>
      </c>
      <c r="C109" s="112" t="s">
        <v>69</v>
      </c>
      <c r="D109" s="392">
        <f>E78</f>
        <v>475.79</v>
      </c>
      <c r="E109" s="331">
        <f t="shared" si="7"/>
        <v>951.58</v>
      </c>
      <c r="F109" s="50"/>
      <c r="G109" s="410"/>
      <c r="H109" s="2"/>
      <c r="I109" s="2"/>
      <c r="J109" s="2"/>
      <c r="K109" s="2"/>
      <c r="L109" s="2"/>
      <c r="M109" s="50"/>
      <c r="N109" s="50"/>
      <c r="O109" s="50"/>
      <c r="P109" s="50"/>
      <c r="Q109" s="50"/>
      <c r="R109" s="50"/>
      <c r="S109" s="50"/>
      <c r="T109" s="50"/>
      <c r="U109" s="50"/>
      <c r="V109" s="50"/>
      <c r="W109" s="50"/>
      <c r="X109" s="50"/>
    </row>
    <row r="110" spans="1:24" ht="12.75" customHeight="1">
      <c r="A110" s="50"/>
      <c r="B110" s="184" t="s">
        <v>306</v>
      </c>
      <c r="C110" s="112" t="s">
        <v>69</v>
      </c>
      <c r="D110" s="392">
        <f>E84</f>
        <v>0</v>
      </c>
      <c r="E110" s="331">
        <f t="shared" si="7"/>
        <v>0</v>
      </c>
      <c r="F110" s="50"/>
      <c r="G110" s="410"/>
      <c r="H110" s="2"/>
      <c r="I110" s="2"/>
      <c r="J110" s="2"/>
      <c r="K110" s="2"/>
      <c r="L110" s="2"/>
      <c r="M110" s="50"/>
      <c r="N110" s="50"/>
      <c r="O110" s="50"/>
      <c r="P110" s="50"/>
      <c r="Q110" s="50"/>
      <c r="R110" s="50"/>
      <c r="S110" s="50"/>
      <c r="T110" s="50"/>
      <c r="U110" s="50"/>
      <c r="V110" s="50"/>
      <c r="W110" s="50"/>
      <c r="X110" s="50"/>
    </row>
    <row r="111" spans="1:24" ht="12.75" customHeight="1">
      <c r="A111" s="50"/>
      <c r="B111" s="184" t="s">
        <v>307</v>
      </c>
      <c r="C111" s="112" t="s">
        <v>69</v>
      </c>
      <c r="D111" s="392">
        <f>E102</f>
        <v>0</v>
      </c>
      <c r="E111" s="331">
        <f t="shared" si="7"/>
        <v>0</v>
      </c>
      <c r="F111" s="50"/>
      <c r="G111" s="410"/>
      <c r="H111" s="2"/>
      <c r="I111" s="2"/>
      <c r="J111" s="2"/>
      <c r="K111" s="2"/>
      <c r="L111" s="2"/>
      <c r="M111" s="50"/>
      <c r="N111" s="50"/>
      <c r="O111" s="50"/>
      <c r="P111" s="50"/>
      <c r="Q111" s="50"/>
      <c r="R111" s="50"/>
      <c r="S111" s="50"/>
      <c r="T111" s="50"/>
      <c r="U111" s="50"/>
      <c r="V111" s="50"/>
      <c r="W111" s="50"/>
      <c r="X111" s="50"/>
    </row>
    <row r="112" spans="1:24" ht="15" customHeight="1">
      <c r="A112" s="2"/>
      <c r="B112" s="96" t="s">
        <v>96</v>
      </c>
      <c r="C112" s="98" t="s">
        <v>164</v>
      </c>
      <c r="D112" s="393" t="s">
        <v>168</v>
      </c>
      <c r="E112" s="172">
        <f>$C$9</f>
        <v>2</v>
      </c>
      <c r="F112" s="2"/>
      <c r="G112" s="2"/>
      <c r="H112" s="2"/>
      <c r="I112" s="2"/>
      <c r="J112" s="2"/>
      <c r="K112" s="2"/>
      <c r="L112" s="2"/>
      <c r="M112" s="2"/>
      <c r="N112" s="2"/>
      <c r="O112" s="2"/>
      <c r="P112" s="2"/>
      <c r="Q112" s="2"/>
      <c r="R112" s="2"/>
      <c r="S112" s="2"/>
      <c r="T112" s="2"/>
      <c r="U112" s="2"/>
      <c r="V112" s="2"/>
      <c r="W112" s="2"/>
      <c r="X112" s="2"/>
    </row>
    <row r="113" spans="1:28" ht="15" customHeight="1">
      <c r="A113" s="2"/>
      <c r="B113" s="186" t="s">
        <v>97</v>
      </c>
      <c r="C113" s="112" t="s">
        <v>69</v>
      </c>
      <c r="D113" s="394" t="s">
        <v>168</v>
      </c>
      <c r="E113" s="174">
        <f>SUM(E106:E111)</f>
        <v>14782.7</v>
      </c>
      <c r="F113" s="2"/>
      <c r="G113" s="2"/>
      <c r="H113" s="2"/>
      <c r="I113" s="2"/>
      <c r="J113" s="2"/>
      <c r="K113" s="2"/>
      <c r="L113" s="2"/>
      <c r="M113" s="2"/>
      <c r="N113" s="2"/>
      <c r="O113" s="2"/>
      <c r="P113" s="2"/>
      <c r="Q113" s="2"/>
      <c r="R113" s="2"/>
      <c r="S113" s="2"/>
      <c r="T113" s="2"/>
      <c r="U113" s="2"/>
      <c r="V113" s="2"/>
      <c r="W113" s="2"/>
      <c r="X113" s="2"/>
    </row>
    <row r="114" spans="1:28" ht="15" customHeight="1" thickBot="1">
      <c r="A114" s="2"/>
      <c r="B114" s="187" t="s">
        <v>98</v>
      </c>
      <c r="C114" s="101" t="s">
        <v>69</v>
      </c>
      <c r="D114" s="395" t="s">
        <v>168</v>
      </c>
      <c r="E114" s="176">
        <f>E113*12</f>
        <v>177392.40000000002</v>
      </c>
      <c r="F114" s="2"/>
      <c r="G114" s="2"/>
      <c r="H114" s="2"/>
      <c r="I114" s="2"/>
      <c r="J114" s="2"/>
      <c r="K114" s="2"/>
      <c r="L114" s="2"/>
      <c r="M114" s="2"/>
      <c r="N114" s="2"/>
      <c r="O114" s="2"/>
      <c r="P114" s="2"/>
      <c r="Q114" s="2"/>
      <c r="R114" s="2"/>
      <c r="S114" s="2"/>
      <c r="T114" s="2"/>
      <c r="U114" s="2"/>
      <c r="V114" s="2"/>
      <c r="W114" s="2"/>
      <c r="X114" s="2"/>
    </row>
    <row r="115" spans="1:28" ht="6.75" customHeight="1" thickBot="1">
      <c r="A115" s="3"/>
      <c r="B115" s="180"/>
      <c r="C115" s="92"/>
      <c r="D115" s="181"/>
      <c r="E115" s="182"/>
      <c r="F115" s="3"/>
      <c r="G115" s="3"/>
      <c r="H115" s="3"/>
      <c r="I115" s="3"/>
      <c r="J115" s="3"/>
      <c r="K115" s="3"/>
      <c r="L115" s="3"/>
      <c r="M115" s="3"/>
      <c r="N115" s="3"/>
      <c r="O115" s="3"/>
      <c r="P115" s="3"/>
      <c r="Q115" s="3"/>
      <c r="R115" s="3"/>
      <c r="S115" s="3"/>
      <c r="T115" s="3"/>
      <c r="U115" s="3"/>
      <c r="V115" s="3"/>
      <c r="W115" s="3"/>
      <c r="X115" s="3"/>
    </row>
    <row r="116" spans="1:28" ht="60" customHeight="1">
      <c r="A116" s="2"/>
      <c r="B116" s="170" t="s">
        <v>99</v>
      </c>
      <c r="C116" s="134" t="s">
        <v>66</v>
      </c>
      <c r="D116" s="638" t="s">
        <v>205</v>
      </c>
      <c r="E116" s="639"/>
      <c r="F116" s="2"/>
      <c r="G116" s="2"/>
      <c r="H116" s="2"/>
      <c r="I116" s="2"/>
      <c r="J116" s="2"/>
      <c r="K116" s="2"/>
      <c r="L116" s="2"/>
      <c r="M116" s="2"/>
      <c r="N116" s="2"/>
      <c r="O116" s="2"/>
      <c r="P116" s="2"/>
      <c r="Q116" s="2"/>
      <c r="R116" s="2"/>
      <c r="S116" s="2"/>
      <c r="T116" s="2"/>
      <c r="U116" s="2"/>
      <c r="V116" s="2"/>
      <c r="W116" s="2"/>
      <c r="X116" s="2"/>
    </row>
    <row r="117" spans="1:28" ht="15" customHeight="1">
      <c r="A117" s="2"/>
      <c r="B117" s="96" t="s">
        <v>100</v>
      </c>
      <c r="C117" s="98" t="s">
        <v>164</v>
      </c>
      <c r="D117" s="185">
        <v>8.3299999999999999E-2</v>
      </c>
      <c r="E117" s="125">
        <f>E$25*D117</f>
        <v>355.45526100000001</v>
      </c>
      <c r="F117" s="2"/>
      <c r="G117" s="2"/>
      <c r="H117" s="2"/>
      <c r="I117" s="2"/>
      <c r="J117" s="2"/>
      <c r="K117" s="2"/>
      <c r="L117" s="2"/>
      <c r="M117" s="2"/>
      <c r="N117" s="2"/>
      <c r="O117" s="2"/>
      <c r="P117" s="2"/>
      <c r="Q117" s="2"/>
      <c r="R117" s="2"/>
      <c r="S117" s="2"/>
      <c r="T117" s="2"/>
      <c r="U117" s="2"/>
      <c r="V117" s="2"/>
      <c r="W117" s="2"/>
      <c r="X117" s="2"/>
    </row>
    <row r="118" spans="1:28" ht="15" customHeight="1">
      <c r="A118" s="2"/>
      <c r="B118" s="96" t="s">
        <v>101</v>
      </c>
      <c r="C118" s="98" t="s">
        <v>164</v>
      </c>
      <c r="D118" s="185">
        <v>0.121</v>
      </c>
      <c r="E118" s="125">
        <f>E$25*D118</f>
        <v>516.32757000000004</v>
      </c>
      <c r="F118" s="2"/>
      <c r="G118" s="2"/>
      <c r="H118" s="2"/>
      <c r="I118" s="2"/>
      <c r="J118" s="2"/>
      <c r="K118" s="2"/>
      <c r="L118" s="2"/>
      <c r="M118" s="2"/>
      <c r="N118" s="2"/>
      <c r="O118" s="2"/>
      <c r="P118" s="2"/>
      <c r="Q118" s="2"/>
      <c r="R118" s="2"/>
      <c r="S118" s="2"/>
      <c r="T118" s="2"/>
      <c r="U118" s="2"/>
      <c r="V118" s="2"/>
      <c r="W118" s="2"/>
      <c r="X118" s="2"/>
    </row>
    <row r="119" spans="1:28" ht="13.5" customHeight="1" outlineLevel="1">
      <c r="A119" s="2"/>
      <c r="B119" s="127" t="s">
        <v>102</v>
      </c>
      <c r="C119" s="100" t="s">
        <v>75</v>
      </c>
      <c r="D119" s="169">
        <f>IF(D31&gt;=0.03,0.0782,IF(D31&gt;=0.02,0.076,0.0739))</f>
        <v>7.3899999999999993E-2</v>
      </c>
      <c r="E119" s="125">
        <f>E$25*D119</f>
        <v>315.343863</v>
      </c>
      <c r="F119" s="2"/>
      <c r="G119" s="2"/>
      <c r="H119" s="2"/>
      <c r="I119" s="2"/>
      <c r="J119" s="2"/>
      <c r="K119" s="2"/>
      <c r="L119" s="2"/>
      <c r="M119" s="2"/>
      <c r="N119" s="2"/>
      <c r="O119" s="2"/>
      <c r="P119" s="2"/>
      <c r="Q119" s="2"/>
      <c r="R119" s="2"/>
      <c r="S119" s="2"/>
      <c r="T119" s="2"/>
      <c r="U119" s="2"/>
      <c r="V119" s="2"/>
      <c r="W119" s="2"/>
      <c r="X119" s="2"/>
    </row>
    <row r="120" spans="1:28" ht="13.5" customHeight="1" outlineLevel="1">
      <c r="A120" s="2"/>
      <c r="B120" s="96" t="s">
        <v>103</v>
      </c>
      <c r="C120" s="98" t="s">
        <v>164</v>
      </c>
      <c r="D120" s="185">
        <v>0.05</v>
      </c>
      <c r="E120" s="125">
        <f>E$25*D120</f>
        <v>213.35850000000002</v>
      </c>
      <c r="F120" s="2"/>
      <c r="G120" s="2"/>
      <c r="H120" s="2"/>
      <c r="I120" s="2"/>
      <c r="J120" s="2"/>
      <c r="K120" s="2"/>
      <c r="L120" s="2"/>
      <c r="M120" s="2"/>
      <c r="N120" s="2"/>
      <c r="O120" s="2"/>
      <c r="P120" s="2"/>
      <c r="Q120" s="2"/>
      <c r="R120" s="2"/>
      <c r="S120" s="2"/>
      <c r="T120" s="2"/>
      <c r="U120" s="2"/>
      <c r="V120" s="2"/>
      <c r="W120" s="2"/>
      <c r="X120" s="2"/>
    </row>
    <row r="121" spans="1:28" ht="12.75" customHeight="1" outlineLevel="1">
      <c r="A121" s="2"/>
      <c r="B121" s="111" t="s">
        <v>104</v>
      </c>
      <c r="C121" s="112" t="s">
        <v>69</v>
      </c>
      <c r="D121" s="173" t="s">
        <v>168</v>
      </c>
      <c r="E121" s="188">
        <f>SUM(E117:E120)</f>
        <v>1400.4851940000001</v>
      </c>
      <c r="F121" s="2"/>
      <c r="G121" s="2"/>
      <c r="H121" s="2"/>
      <c r="I121" s="2"/>
      <c r="J121" s="2"/>
      <c r="K121" s="2"/>
      <c r="L121" s="2"/>
      <c r="M121" s="2"/>
      <c r="N121" s="2"/>
      <c r="O121" s="2"/>
      <c r="P121" s="2"/>
      <c r="Q121" s="2"/>
      <c r="R121" s="2"/>
      <c r="S121" s="2"/>
      <c r="T121" s="2"/>
      <c r="U121" s="2"/>
      <c r="V121" s="2"/>
      <c r="W121" s="2"/>
      <c r="X121" s="2"/>
    </row>
    <row r="122" spans="1:28" ht="15" customHeight="1" outlineLevel="1">
      <c r="A122" s="2"/>
      <c r="B122" s="96" t="s">
        <v>105</v>
      </c>
      <c r="C122" s="98" t="s">
        <v>164</v>
      </c>
      <c r="D122" s="177" t="s">
        <v>168</v>
      </c>
      <c r="E122" s="171">
        <f>E112</f>
        <v>2</v>
      </c>
      <c r="F122" s="2"/>
      <c r="G122" s="2"/>
      <c r="H122" s="2"/>
      <c r="I122" s="2"/>
      <c r="J122" s="2"/>
      <c r="K122" s="2"/>
      <c r="L122" s="2"/>
      <c r="M122" s="2"/>
      <c r="N122" s="2"/>
      <c r="O122" s="2"/>
      <c r="P122" s="2"/>
      <c r="Q122" s="2"/>
      <c r="R122" s="2"/>
      <c r="S122" s="2"/>
      <c r="T122" s="2"/>
      <c r="U122" s="2"/>
      <c r="V122" s="2"/>
      <c r="W122" s="2"/>
      <c r="X122" s="2"/>
    </row>
    <row r="123" spans="1:28" ht="15" customHeight="1" thickBot="1">
      <c r="A123" s="2"/>
      <c r="B123" s="183" t="s">
        <v>106</v>
      </c>
      <c r="C123" s="101" t="s">
        <v>69</v>
      </c>
      <c r="D123" s="175" t="s">
        <v>168</v>
      </c>
      <c r="E123" s="189">
        <f>E121*E122</f>
        <v>2800.9703880000002</v>
      </c>
      <c r="F123" s="2"/>
      <c r="G123" s="2"/>
      <c r="H123" s="2"/>
      <c r="I123" s="2"/>
      <c r="J123" s="2"/>
      <c r="K123" s="2"/>
      <c r="L123" s="2"/>
      <c r="M123" s="2"/>
      <c r="N123" s="2"/>
      <c r="O123" s="2"/>
      <c r="P123" s="2"/>
      <c r="Q123" s="2"/>
      <c r="R123" s="2"/>
      <c r="S123" s="2"/>
      <c r="T123" s="2"/>
      <c r="U123" s="2"/>
      <c r="V123" s="2"/>
      <c r="W123" s="2"/>
      <c r="X123" s="2"/>
    </row>
    <row r="124" spans="1:28" ht="9" customHeight="1">
      <c r="A124" s="2"/>
      <c r="B124" s="2"/>
      <c r="C124" s="50"/>
      <c r="D124" s="29"/>
      <c r="E124" s="29"/>
      <c r="F124" s="94"/>
      <c r="G124" s="94"/>
      <c r="H124" s="2"/>
      <c r="I124" s="2"/>
      <c r="J124" s="2"/>
      <c r="K124" s="2"/>
      <c r="L124" s="2"/>
      <c r="M124" s="2"/>
      <c r="N124" s="2"/>
      <c r="O124" s="2"/>
      <c r="P124" s="2"/>
      <c r="Q124" s="2"/>
      <c r="R124" s="2"/>
      <c r="S124" s="2"/>
      <c r="T124" s="2"/>
      <c r="U124" s="2"/>
      <c r="V124" s="2"/>
      <c r="W124" s="2"/>
      <c r="X124" s="2"/>
      <c r="Y124" s="2"/>
      <c r="Z124" s="2"/>
      <c r="AA124" s="2"/>
      <c r="AB124" s="2"/>
    </row>
    <row r="125" spans="1:28" ht="13.5" customHeight="1">
      <c r="A125" s="2"/>
      <c r="B125" s="2"/>
      <c r="C125" s="50"/>
      <c r="D125" s="29"/>
      <c r="E125" s="29"/>
      <c r="F125" s="94"/>
      <c r="G125" s="94"/>
      <c r="H125" s="2"/>
      <c r="I125" s="2"/>
      <c r="J125" s="2"/>
      <c r="K125" s="2"/>
      <c r="L125" s="2"/>
      <c r="M125" s="2"/>
      <c r="N125" s="2"/>
      <c r="O125" s="2"/>
      <c r="P125" s="2"/>
      <c r="Q125" s="2"/>
      <c r="R125" s="2"/>
      <c r="S125" s="2"/>
      <c r="T125" s="2"/>
      <c r="U125" s="2"/>
      <c r="V125" s="2"/>
      <c r="W125" s="2"/>
      <c r="X125" s="2"/>
      <c r="Y125" s="2"/>
      <c r="Z125" s="2"/>
      <c r="AA125" s="2"/>
      <c r="AB125" s="2"/>
    </row>
    <row r="126" spans="1:28" ht="13.5" customHeight="1">
      <c r="A126" s="2"/>
      <c r="B126" s="2"/>
      <c r="C126" s="50"/>
      <c r="D126" s="29"/>
      <c r="E126" s="64"/>
      <c r="F126" s="95"/>
      <c r="G126" s="95"/>
      <c r="H126" s="2"/>
      <c r="I126" s="2"/>
      <c r="J126" s="2"/>
      <c r="K126" s="2"/>
      <c r="L126" s="2"/>
      <c r="M126" s="2"/>
      <c r="N126" s="2"/>
      <c r="O126" s="2"/>
      <c r="P126" s="2"/>
      <c r="Q126" s="2"/>
      <c r="R126" s="2"/>
      <c r="S126" s="2"/>
      <c r="T126" s="2"/>
      <c r="U126" s="2"/>
      <c r="V126" s="2"/>
      <c r="W126" s="2"/>
      <c r="X126" s="2"/>
      <c r="Y126" s="2"/>
      <c r="Z126" s="2"/>
      <c r="AA126" s="2"/>
      <c r="AB126" s="2"/>
    </row>
    <row r="127" spans="1:28" ht="13.5" customHeight="1">
      <c r="A127" s="2"/>
      <c r="B127" s="2"/>
      <c r="C127" s="50"/>
      <c r="D127" s="29"/>
      <c r="E127" s="29"/>
      <c r="F127" s="94"/>
      <c r="G127" s="94"/>
      <c r="H127" s="2"/>
      <c r="I127" s="2"/>
      <c r="J127" s="2"/>
      <c r="K127" s="2"/>
      <c r="L127" s="2"/>
      <c r="M127" s="2"/>
      <c r="N127" s="2"/>
      <c r="O127" s="2"/>
      <c r="P127" s="2"/>
      <c r="Q127" s="2"/>
      <c r="R127" s="2"/>
      <c r="S127" s="2"/>
      <c r="T127" s="2"/>
      <c r="U127" s="2"/>
      <c r="V127" s="2"/>
      <c r="W127" s="2"/>
      <c r="X127" s="2"/>
      <c r="Y127" s="2"/>
      <c r="Z127" s="2"/>
      <c r="AA127" s="2"/>
      <c r="AB127" s="2"/>
    </row>
    <row r="128" spans="1:28" ht="13.5" customHeight="1">
      <c r="A128" s="2"/>
      <c r="B128" s="2"/>
      <c r="C128" s="50"/>
      <c r="D128" s="29"/>
      <c r="E128" s="29"/>
      <c r="F128" s="94"/>
      <c r="G128" s="94"/>
      <c r="H128" s="2"/>
      <c r="I128" s="2"/>
      <c r="J128" s="2"/>
      <c r="K128" s="2"/>
      <c r="L128" s="2"/>
      <c r="M128" s="2"/>
      <c r="N128" s="2"/>
      <c r="O128" s="2"/>
      <c r="P128" s="2"/>
      <c r="Q128" s="2"/>
      <c r="R128" s="2"/>
      <c r="S128" s="2"/>
      <c r="T128" s="2"/>
      <c r="U128" s="2"/>
      <c r="V128" s="2"/>
      <c r="W128" s="2"/>
      <c r="X128" s="2"/>
      <c r="Y128" s="2"/>
      <c r="Z128" s="2"/>
      <c r="AA128" s="2"/>
      <c r="AB128" s="2"/>
    </row>
    <row r="129" spans="1:28" ht="13.5" customHeight="1">
      <c r="A129" s="2"/>
      <c r="B129" s="2"/>
      <c r="C129" s="50"/>
      <c r="D129" s="29"/>
      <c r="E129" s="29"/>
      <c r="F129" s="94"/>
      <c r="G129" s="94"/>
      <c r="H129" s="2"/>
      <c r="I129" s="2"/>
      <c r="J129" s="2"/>
      <c r="K129" s="2"/>
      <c r="L129" s="2"/>
      <c r="M129" s="2"/>
      <c r="N129" s="2"/>
      <c r="O129" s="2"/>
      <c r="P129" s="2"/>
      <c r="Q129" s="2"/>
      <c r="R129" s="2"/>
      <c r="S129" s="2"/>
      <c r="T129" s="2"/>
      <c r="U129" s="2"/>
      <c r="V129" s="2"/>
      <c r="W129" s="2"/>
      <c r="X129" s="2"/>
      <c r="Y129" s="2"/>
      <c r="Z129" s="2"/>
      <c r="AA129" s="2"/>
      <c r="AB129" s="2"/>
    </row>
    <row r="130" spans="1:28" ht="13.5" customHeight="1">
      <c r="A130" s="2"/>
      <c r="B130" s="2"/>
      <c r="C130" s="50"/>
      <c r="D130" s="29"/>
      <c r="E130" s="29"/>
      <c r="F130" s="94"/>
      <c r="G130" s="94"/>
      <c r="H130" s="2"/>
      <c r="I130" s="2"/>
      <c r="J130" s="2"/>
      <c r="K130" s="2"/>
      <c r="L130" s="2"/>
      <c r="M130" s="2"/>
      <c r="N130" s="2"/>
      <c r="O130" s="2"/>
      <c r="P130" s="2"/>
      <c r="Q130" s="2"/>
      <c r="R130" s="2"/>
      <c r="S130" s="2"/>
      <c r="T130" s="2"/>
      <c r="U130" s="2"/>
      <c r="V130" s="2"/>
      <c r="W130" s="2"/>
      <c r="X130" s="2"/>
      <c r="Y130" s="2"/>
      <c r="Z130" s="2"/>
      <c r="AA130" s="2"/>
      <c r="AB130" s="2"/>
    </row>
    <row r="131" spans="1:28" ht="13.5" customHeight="1">
      <c r="A131" s="2"/>
      <c r="B131" s="2"/>
      <c r="C131" s="50"/>
      <c r="D131" s="29"/>
      <c r="E131" s="29"/>
      <c r="F131" s="94"/>
      <c r="G131" s="94"/>
      <c r="H131" s="2"/>
      <c r="I131" s="2"/>
      <c r="J131" s="2"/>
      <c r="K131" s="2"/>
      <c r="L131" s="2"/>
      <c r="M131" s="2"/>
      <c r="N131" s="2"/>
      <c r="O131" s="2"/>
      <c r="P131" s="2"/>
      <c r="Q131" s="2"/>
      <c r="R131" s="2"/>
      <c r="S131" s="2"/>
      <c r="T131" s="2"/>
      <c r="U131" s="2"/>
      <c r="V131" s="2"/>
      <c r="W131" s="2"/>
      <c r="X131" s="2"/>
      <c r="Y131" s="2"/>
      <c r="Z131" s="2"/>
      <c r="AA131" s="2"/>
      <c r="AB131" s="2"/>
    </row>
    <row r="132" spans="1:28" ht="13.5" customHeight="1">
      <c r="A132" s="2"/>
      <c r="B132" s="2"/>
      <c r="C132" s="50"/>
      <c r="D132" s="29"/>
      <c r="E132" s="29"/>
      <c r="F132" s="94"/>
      <c r="G132" s="94"/>
      <c r="H132" s="2"/>
      <c r="I132" s="2"/>
      <c r="J132" s="2"/>
      <c r="K132" s="2"/>
      <c r="L132" s="2"/>
      <c r="M132" s="2"/>
      <c r="N132" s="2"/>
      <c r="O132" s="2"/>
      <c r="P132" s="2"/>
      <c r="Q132" s="2"/>
      <c r="R132" s="2"/>
      <c r="S132" s="2"/>
      <c r="T132" s="2"/>
      <c r="U132" s="2"/>
      <c r="V132" s="2"/>
      <c r="W132" s="2"/>
      <c r="X132" s="2"/>
      <c r="Y132" s="2"/>
      <c r="Z132" s="2"/>
      <c r="AA132" s="2"/>
      <c r="AB132" s="2"/>
    </row>
    <row r="133" spans="1:28" ht="13.5" customHeight="1">
      <c r="A133" s="2"/>
      <c r="B133" s="2"/>
      <c r="C133" s="50"/>
      <c r="D133" s="29"/>
      <c r="E133" s="29"/>
      <c r="F133" s="94"/>
      <c r="G133" s="94"/>
      <c r="H133" s="2"/>
      <c r="I133" s="2"/>
      <c r="J133" s="2"/>
      <c r="K133" s="2"/>
      <c r="L133" s="2"/>
      <c r="M133" s="2"/>
      <c r="N133" s="2"/>
      <c r="O133" s="2"/>
      <c r="P133" s="2"/>
      <c r="Q133" s="2"/>
      <c r="R133" s="2"/>
      <c r="S133" s="2"/>
      <c r="T133" s="2"/>
      <c r="U133" s="2"/>
      <c r="V133" s="2"/>
      <c r="W133" s="2"/>
      <c r="X133" s="2"/>
      <c r="Y133" s="2"/>
      <c r="Z133" s="2"/>
      <c r="AA133" s="2"/>
      <c r="AB133" s="2"/>
    </row>
    <row r="134" spans="1:28" ht="13.5" customHeight="1">
      <c r="A134" s="2"/>
      <c r="B134" s="2"/>
      <c r="C134" s="50"/>
      <c r="D134" s="29"/>
      <c r="E134" s="29"/>
      <c r="F134" s="94"/>
      <c r="G134" s="94"/>
      <c r="H134" s="2"/>
      <c r="I134" s="2"/>
      <c r="J134" s="2"/>
      <c r="K134" s="2"/>
      <c r="L134" s="2"/>
      <c r="M134" s="2"/>
      <c r="N134" s="2"/>
      <c r="O134" s="2"/>
      <c r="P134" s="2"/>
      <c r="Q134" s="2"/>
      <c r="R134" s="2"/>
      <c r="S134" s="2"/>
      <c r="T134" s="2"/>
      <c r="U134" s="2"/>
      <c r="V134" s="2"/>
      <c r="W134" s="2"/>
      <c r="X134" s="2"/>
      <c r="Y134" s="2"/>
      <c r="Z134" s="2"/>
      <c r="AA134" s="2"/>
      <c r="AB134" s="2"/>
    </row>
    <row r="135" spans="1:28" ht="13.5" customHeight="1">
      <c r="A135" s="2"/>
      <c r="B135" s="2"/>
      <c r="C135" s="50"/>
      <c r="D135" s="29"/>
      <c r="E135" s="29"/>
      <c r="F135" s="94"/>
      <c r="G135" s="94"/>
      <c r="H135" s="2"/>
      <c r="I135" s="2"/>
      <c r="J135" s="2"/>
      <c r="K135" s="2"/>
      <c r="L135" s="2"/>
      <c r="M135" s="2"/>
      <c r="N135" s="2"/>
      <c r="O135" s="2"/>
      <c r="P135" s="2"/>
      <c r="Q135" s="2"/>
      <c r="R135" s="2"/>
      <c r="S135" s="2"/>
      <c r="T135" s="2"/>
      <c r="U135" s="2"/>
      <c r="V135" s="2"/>
      <c r="W135" s="2"/>
      <c r="X135" s="2"/>
      <c r="Y135" s="2"/>
      <c r="Z135" s="2"/>
      <c r="AA135" s="2"/>
      <c r="AB135" s="2"/>
    </row>
    <row r="136" spans="1:28" ht="13.5" customHeight="1">
      <c r="A136" s="2"/>
      <c r="B136" s="2"/>
      <c r="C136" s="50"/>
      <c r="D136" s="29"/>
      <c r="E136" s="29"/>
      <c r="F136" s="94"/>
      <c r="G136" s="94"/>
      <c r="H136" s="2"/>
      <c r="I136" s="2"/>
      <c r="J136" s="2"/>
      <c r="K136" s="2"/>
      <c r="L136" s="2"/>
      <c r="M136" s="2"/>
      <c r="N136" s="2"/>
      <c r="O136" s="2"/>
      <c r="P136" s="2"/>
      <c r="Q136" s="2"/>
      <c r="R136" s="2"/>
      <c r="S136" s="2"/>
      <c r="T136" s="2"/>
      <c r="U136" s="2"/>
      <c r="V136" s="2"/>
      <c r="W136" s="2"/>
      <c r="X136" s="2"/>
      <c r="Y136" s="2"/>
      <c r="Z136" s="2"/>
      <c r="AA136" s="2"/>
      <c r="AB136" s="2"/>
    </row>
    <row r="137" spans="1:28" ht="13.5" customHeight="1">
      <c r="A137" s="2"/>
      <c r="B137" s="2"/>
      <c r="C137" s="50"/>
      <c r="D137" s="29"/>
      <c r="E137" s="29"/>
      <c r="F137" s="94"/>
      <c r="G137" s="94"/>
      <c r="H137" s="2"/>
      <c r="I137" s="2"/>
      <c r="J137" s="2"/>
      <c r="K137" s="2"/>
      <c r="L137" s="2"/>
      <c r="M137" s="2"/>
      <c r="N137" s="2"/>
      <c r="O137" s="2"/>
      <c r="P137" s="2"/>
      <c r="Q137" s="2"/>
      <c r="R137" s="2"/>
      <c r="S137" s="2"/>
      <c r="T137" s="2"/>
      <c r="U137" s="2"/>
      <c r="V137" s="2"/>
      <c r="W137" s="2"/>
      <c r="X137" s="2"/>
      <c r="Y137" s="2"/>
      <c r="Z137" s="2"/>
      <c r="AA137" s="2"/>
      <c r="AB137" s="2"/>
    </row>
    <row r="138" spans="1:28" ht="13.5" customHeight="1">
      <c r="A138" s="2"/>
      <c r="B138" s="2"/>
      <c r="C138" s="50"/>
      <c r="D138" s="29"/>
      <c r="E138" s="29"/>
      <c r="F138" s="94"/>
      <c r="G138" s="94"/>
      <c r="H138" s="2"/>
      <c r="I138" s="2"/>
      <c r="J138" s="2"/>
      <c r="K138" s="2"/>
      <c r="L138" s="2"/>
      <c r="M138" s="2"/>
      <c r="N138" s="2"/>
      <c r="O138" s="2"/>
      <c r="P138" s="2"/>
      <c r="Q138" s="2"/>
      <c r="R138" s="2"/>
      <c r="S138" s="2"/>
      <c r="T138" s="2"/>
      <c r="U138" s="2"/>
      <c r="V138" s="2"/>
      <c r="W138" s="2"/>
      <c r="X138" s="2"/>
      <c r="Y138" s="2"/>
      <c r="Z138" s="2"/>
      <c r="AA138" s="2"/>
      <c r="AB138" s="2"/>
    </row>
    <row r="139" spans="1:28" ht="13.5" customHeight="1">
      <c r="A139" s="2"/>
      <c r="B139" s="2"/>
      <c r="C139" s="50"/>
      <c r="D139" s="29"/>
      <c r="E139" s="29"/>
      <c r="F139" s="94"/>
      <c r="G139" s="94"/>
      <c r="H139" s="2"/>
      <c r="I139" s="2"/>
      <c r="J139" s="2"/>
      <c r="K139" s="2"/>
      <c r="L139" s="2"/>
      <c r="M139" s="2"/>
      <c r="N139" s="2"/>
      <c r="O139" s="2"/>
      <c r="P139" s="2"/>
      <c r="Q139" s="2"/>
      <c r="R139" s="2"/>
      <c r="S139" s="2"/>
      <c r="T139" s="2"/>
      <c r="U139" s="2"/>
      <c r="V139" s="2"/>
      <c r="W139" s="2"/>
      <c r="X139" s="2"/>
      <c r="Y139" s="2"/>
      <c r="Z139" s="2"/>
      <c r="AA139" s="2"/>
      <c r="AB139" s="2"/>
    </row>
    <row r="140" spans="1:28" ht="13.5" customHeight="1">
      <c r="A140" s="2"/>
      <c r="B140" s="2"/>
      <c r="C140" s="50"/>
      <c r="D140" s="29"/>
      <c r="E140" s="29"/>
      <c r="F140" s="94"/>
      <c r="G140" s="94"/>
      <c r="H140" s="2"/>
      <c r="I140" s="2"/>
      <c r="J140" s="2"/>
      <c r="K140" s="2"/>
      <c r="L140" s="2"/>
      <c r="M140" s="2"/>
      <c r="N140" s="2"/>
      <c r="O140" s="2"/>
      <c r="P140" s="2"/>
      <c r="Q140" s="2"/>
      <c r="R140" s="2"/>
      <c r="S140" s="2"/>
      <c r="T140" s="2"/>
      <c r="U140" s="2"/>
      <c r="V140" s="2"/>
      <c r="W140" s="2"/>
      <c r="X140" s="2"/>
      <c r="Y140" s="2"/>
      <c r="Z140" s="2"/>
      <c r="AA140" s="2"/>
      <c r="AB140" s="2"/>
    </row>
    <row r="141" spans="1:28" ht="13.5" customHeight="1">
      <c r="A141" s="2"/>
      <c r="B141" s="2"/>
      <c r="C141" s="50"/>
      <c r="D141" s="29"/>
      <c r="E141" s="29"/>
      <c r="F141" s="94"/>
      <c r="G141" s="94"/>
      <c r="H141" s="2"/>
      <c r="I141" s="2"/>
      <c r="J141" s="2"/>
      <c r="K141" s="2"/>
      <c r="L141" s="2"/>
      <c r="M141" s="2"/>
      <c r="N141" s="2"/>
      <c r="O141" s="2"/>
      <c r="P141" s="2"/>
      <c r="Q141" s="2"/>
      <c r="R141" s="2"/>
      <c r="S141" s="2"/>
      <c r="T141" s="2"/>
      <c r="U141" s="2"/>
      <c r="V141" s="2"/>
      <c r="W141" s="2"/>
      <c r="X141" s="2"/>
      <c r="Y141" s="2"/>
      <c r="Z141" s="2"/>
      <c r="AA141" s="2"/>
      <c r="AB141" s="2"/>
    </row>
    <row r="142" spans="1:28" ht="13.5" customHeight="1">
      <c r="A142" s="2"/>
      <c r="B142" s="2"/>
      <c r="C142" s="50"/>
      <c r="D142" s="29"/>
      <c r="E142" s="29"/>
      <c r="F142" s="94"/>
      <c r="G142" s="94"/>
      <c r="H142" s="2"/>
      <c r="I142" s="2"/>
      <c r="J142" s="2"/>
      <c r="K142" s="2"/>
      <c r="L142" s="2"/>
      <c r="M142" s="2"/>
      <c r="N142" s="2"/>
      <c r="O142" s="2"/>
      <c r="P142" s="2"/>
      <c r="Q142" s="2"/>
      <c r="R142" s="2"/>
      <c r="S142" s="2"/>
      <c r="T142" s="2"/>
      <c r="U142" s="2"/>
      <c r="V142" s="2"/>
      <c r="W142" s="2"/>
      <c r="X142" s="2"/>
      <c r="Y142" s="2"/>
      <c r="Z142" s="2"/>
      <c r="AA142" s="2"/>
      <c r="AB142" s="2"/>
    </row>
    <row r="143" spans="1:28" ht="13.5" customHeight="1">
      <c r="A143" s="2"/>
      <c r="B143" s="2"/>
      <c r="C143" s="50"/>
      <c r="D143" s="29"/>
      <c r="E143" s="29"/>
      <c r="F143" s="94"/>
      <c r="G143" s="94"/>
      <c r="H143" s="2"/>
      <c r="I143" s="2"/>
      <c r="J143" s="2"/>
      <c r="K143" s="2"/>
      <c r="L143" s="2"/>
      <c r="M143" s="2"/>
      <c r="N143" s="2"/>
      <c r="O143" s="2"/>
      <c r="P143" s="2"/>
      <c r="Q143" s="2"/>
      <c r="R143" s="2"/>
      <c r="S143" s="2"/>
      <c r="T143" s="2"/>
      <c r="U143" s="2"/>
      <c r="V143" s="2"/>
      <c r="W143" s="2"/>
      <c r="X143" s="2"/>
      <c r="Y143" s="2"/>
      <c r="Z143" s="2"/>
      <c r="AA143" s="2"/>
      <c r="AB143" s="2"/>
    </row>
    <row r="144" spans="1:28" ht="13.5" customHeight="1">
      <c r="A144" s="2"/>
      <c r="B144" s="2"/>
      <c r="C144" s="50"/>
      <c r="D144" s="29"/>
      <c r="E144" s="29"/>
      <c r="F144" s="94"/>
      <c r="G144" s="94"/>
      <c r="H144" s="2"/>
      <c r="I144" s="2"/>
      <c r="J144" s="2"/>
      <c r="K144" s="2"/>
      <c r="L144" s="2"/>
      <c r="M144" s="2"/>
      <c r="N144" s="2"/>
      <c r="O144" s="2"/>
      <c r="P144" s="2"/>
      <c r="Q144" s="2"/>
      <c r="R144" s="2"/>
      <c r="S144" s="2"/>
      <c r="T144" s="2"/>
      <c r="U144" s="2"/>
      <c r="V144" s="2"/>
      <c r="W144" s="2"/>
      <c r="X144" s="2"/>
      <c r="Y144" s="2"/>
      <c r="Z144" s="2"/>
      <c r="AA144" s="2"/>
      <c r="AB144" s="2"/>
    </row>
    <row r="145" spans="1:28" ht="13.5" customHeight="1">
      <c r="A145" s="2"/>
      <c r="B145" s="2"/>
      <c r="C145" s="50"/>
      <c r="D145" s="29"/>
      <c r="E145" s="29"/>
      <c r="F145" s="94"/>
      <c r="G145" s="94"/>
      <c r="H145" s="2"/>
      <c r="I145" s="2"/>
      <c r="J145" s="2"/>
      <c r="K145" s="2"/>
      <c r="L145" s="2"/>
      <c r="M145" s="2"/>
      <c r="N145" s="2"/>
      <c r="O145" s="2"/>
      <c r="P145" s="2"/>
      <c r="Q145" s="2"/>
      <c r="R145" s="2"/>
      <c r="S145" s="2"/>
      <c r="T145" s="2"/>
      <c r="U145" s="2"/>
      <c r="V145" s="2"/>
      <c r="W145" s="2"/>
      <c r="X145" s="2"/>
      <c r="Y145" s="2"/>
      <c r="Z145" s="2"/>
      <c r="AA145" s="2"/>
      <c r="AB145" s="2"/>
    </row>
    <row r="146" spans="1:28" ht="13.5" customHeight="1">
      <c r="A146" s="2"/>
      <c r="B146" s="2"/>
      <c r="C146" s="50"/>
      <c r="D146" s="29"/>
      <c r="E146" s="29"/>
      <c r="F146" s="94"/>
      <c r="G146" s="94"/>
      <c r="H146" s="2"/>
      <c r="I146" s="2"/>
      <c r="J146" s="2"/>
      <c r="K146" s="2"/>
      <c r="L146" s="2"/>
      <c r="M146" s="2"/>
      <c r="N146" s="2"/>
      <c r="O146" s="2"/>
      <c r="P146" s="2"/>
      <c r="Q146" s="2"/>
      <c r="R146" s="2"/>
      <c r="S146" s="2"/>
      <c r="T146" s="2"/>
      <c r="U146" s="2"/>
      <c r="V146" s="2"/>
      <c r="W146" s="2"/>
      <c r="X146" s="2"/>
      <c r="Y146" s="2"/>
      <c r="Z146" s="2"/>
      <c r="AA146" s="2"/>
      <c r="AB146" s="2"/>
    </row>
    <row r="147" spans="1:28" ht="13.5" customHeight="1">
      <c r="A147" s="2"/>
      <c r="B147" s="2"/>
      <c r="C147" s="50"/>
      <c r="D147" s="29"/>
      <c r="E147" s="29"/>
      <c r="F147" s="94"/>
      <c r="G147" s="94"/>
      <c r="H147" s="2"/>
      <c r="I147" s="2"/>
      <c r="J147" s="2"/>
      <c r="K147" s="2"/>
      <c r="L147" s="2"/>
      <c r="M147" s="2"/>
      <c r="N147" s="2"/>
      <c r="O147" s="2"/>
      <c r="P147" s="2"/>
      <c r="Q147" s="2"/>
      <c r="R147" s="2"/>
      <c r="S147" s="2"/>
      <c r="T147" s="2"/>
      <c r="U147" s="2"/>
      <c r="V147" s="2"/>
      <c r="W147" s="2"/>
      <c r="X147" s="2"/>
      <c r="Y147" s="2"/>
      <c r="Z147" s="2"/>
      <c r="AA147" s="2"/>
      <c r="AB147" s="2"/>
    </row>
    <row r="148" spans="1:28" ht="13.5" customHeight="1">
      <c r="A148" s="2"/>
      <c r="B148" s="2"/>
      <c r="C148" s="50"/>
      <c r="D148" s="29"/>
      <c r="E148" s="29"/>
      <c r="F148" s="94"/>
      <c r="G148" s="94"/>
      <c r="H148" s="2"/>
      <c r="I148" s="2"/>
      <c r="J148" s="2"/>
      <c r="K148" s="2"/>
      <c r="L148" s="2"/>
      <c r="M148" s="2"/>
      <c r="N148" s="2"/>
      <c r="O148" s="2"/>
      <c r="P148" s="2"/>
      <c r="Q148" s="2"/>
      <c r="R148" s="2"/>
      <c r="S148" s="2"/>
      <c r="T148" s="2"/>
      <c r="U148" s="2"/>
      <c r="V148" s="2"/>
      <c r="W148" s="2"/>
      <c r="X148" s="2"/>
      <c r="Y148" s="2"/>
      <c r="Z148" s="2"/>
      <c r="AA148" s="2"/>
      <c r="AB148" s="2"/>
    </row>
    <row r="149" spans="1:28" ht="13.5" customHeight="1">
      <c r="A149" s="2"/>
      <c r="B149" s="2"/>
      <c r="C149" s="50"/>
      <c r="D149" s="29"/>
      <c r="E149" s="29"/>
      <c r="F149" s="94"/>
      <c r="G149" s="94"/>
      <c r="H149" s="2"/>
      <c r="I149" s="2"/>
      <c r="J149" s="2"/>
      <c r="K149" s="2"/>
      <c r="L149" s="2"/>
      <c r="M149" s="2"/>
      <c r="N149" s="2"/>
      <c r="O149" s="2"/>
      <c r="P149" s="2"/>
      <c r="Q149" s="2"/>
      <c r="R149" s="2"/>
      <c r="S149" s="2"/>
      <c r="T149" s="2"/>
      <c r="U149" s="2"/>
      <c r="V149" s="2"/>
      <c r="W149" s="2"/>
      <c r="X149" s="2"/>
      <c r="Y149" s="2"/>
      <c r="Z149" s="2"/>
      <c r="AA149" s="2"/>
      <c r="AB149" s="2"/>
    </row>
    <row r="150" spans="1:28" ht="13.5" customHeight="1">
      <c r="A150" s="2"/>
      <c r="B150" s="2"/>
      <c r="C150" s="50"/>
      <c r="D150" s="29"/>
      <c r="E150" s="29"/>
      <c r="F150" s="94"/>
      <c r="G150" s="94"/>
      <c r="H150" s="2"/>
      <c r="I150" s="2"/>
      <c r="J150" s="2"/>
      <c r="K150" s="2"/>
      <c r="L150" s="2"/>
      <c r="M150" s="2"/>
      <c r="N150" s="2"/>
      <c r="O150" s="2"/>
      <c r="P150" s="2"/>
      <c r="Q150" s="2"/>
      <c r="R150" s="2"/>
      <c r="S150" s="2"/>
      <c r="T150" s="2"/>
      <c r="U150" s="2"/>
      <c r="V150" s="2"/>
      <c r="W150" s="2"/>
      <c r="X150" s="2"/>
      <c r="Y150" s="2"/>
      <c r="Z150" s="2"/>
      <c r="AA150" s="2"/>
      <c r="AB150" s="2"/>
    </row>
    <row r="151" spans="1:28" ht="13.5" customHeight="1">
      <c r="A151" s="2"/>
      <c r="B151" s="2"/>
      <c r="C151" s="50"/>
      <c r="D151" s="29"/>
      <c r="E151" s="29"/>
      <c r="F151" s="94"/>
      <c r="G151" s="94"/>
      <c r="H151" s="2"/>
      <c r="I151" s="2"/>
      <c r="J151" s="2"/>
      <c r="K151" s="2"/>
      <c r="L151" s="2"/>
      <c r="M151" s="2"/>
      <c r="N151" s="2"/>
      <c r="O151" s="2"/>
      <c r="P151" s="2"/>
      <c r="Q151" s="2"/>
      <c r="R151" s="2"/>
      <c r="S151" s="2"/>
      <c r="T151" s="2"/>
      <c r="U151" s="2"/>
      <c r="V151" s="2"/>
      <c r="W151" s="2"/>
      <c r="X151" s="2"/>
      <c r="Y151" s="2"/>
      <c r="Z151" s="2"/>
      <c r="AA151" s="2"/>
      <c r="AB151" s="2"/>
    </row>
    <row r="152" spans="1:28" ht="13.5" customHeight="1">
      <c r="A152" s="2"/>
      <c r="B152" s="2"/>
      <c r="C152" s="50"/>
      <c r="D152" s="29"/>
      <c r="E152" s="29"/>
      <c r="F152" s="94"/>
      <c r="G152" s="94"/>
      <c r="H152" s="2"/>
      <c r="I152" s="2"/>
      <c r="J152" s="2"/>
      <c r="K152" s="2"/>
      <c r="L152" s="2"/>
      <c r="M152" s="2"/>
      <c r="N152" s="2"/>
      <c r="O152" s="2"/>
      <c r="P152" s="2"/>
      <c r="Q152" s="2"/>
      <c r="R152" s="2"/>
      <c r="S152" s="2"/>
      <c r="T152" s="2"/>
      <c r="U152" s="2"/>
      <c r="V152" s="2"/>
      <c r="W152" s="2"/>
      <c r="X152" s="2"/>
      <c r="Y152" s="2"/>
      <c r="Z152" s="2"/>
      <c r="AA152" s="2"/>
      <c r="AB152" s="2"/>
    </row>
    <row r="153" spans="1:28" ht="13.5" customHeight="1">
      <c r="A153" s="2"/>
      <c r="B153" s="2"/>
      <c r="C153" s="50"/>
      <c r="D153" s="29"/>
      <c r="E153" s="29"/>
      <c r="F153" s="94"/>
      <c r="G153" s="94"/>
      <c r="H153" s="2"/>
      <c r="I153" s="2"/>
      <c r="J153" s="2"/>
      <c r="K153" s="2"/>
      <c r="L153" s="2"/>
      <c r="M153" s="2"/>
      <c r="N153" s="2"/>
      <c r="O153" s="2"/>
      <c r="P153" s="2"/>
      <c r="Q153" s="2"/>
      <c r="R153" s="2"/>
      <c r="S153" s="2"/>
      <c r="T153" s="2"/>
      <c r="U153" s="2"/>
      <c r="V153" s="2"/>
      <c r="W153" s="2"/>
      <c r="X153" s="2"/>
      <c r="Y153" s="2"/>
      <c r="Z153" s="2"/>
      <c r="AA153" s="2"/>
      <c r="AB153" s="2"/>
    </row>
    <row r="154" spans="1:28" ht="13.5" customHeight="1">
      <c r="A154" s="2"/>
      <c r="B154" s="2"/>
      <c r="C154" s="50"/>
      <c r="D154" s="29"/>
      <c r="E154" s="29"/>
      <c r="F154" s="94"/>
      <c r="G154" s="94"/>
      <c r="H154" s="2"/>
      <c r="I154" s="2"/>
      <c r="J154" s="2"/>
      <c r="K154" s="2"/>
      <c r="L154" s="2"/>
      <c r="M154" s="2"/>
      <c r="N154" s="2"/>
      <c r="O154" s="2"/>
      <c r="P154" s="2"/>
      <c r="Q154" s="2"/>
      <c r="R154" s="2"/>
      <c r="S154" s="2"/>
      <c r="T154" s="2"/>
      <c r="U154" s="2"/>
      <c r="V154" s="2"/>
      <c r="W154" s="2"/>
      <c r="X154" s="2"/>
      <c r="Y154" s="2"/>
      <c r="Z154" s="2"/>
      <c r="AA154" s="2"/>
      <c r="AB154" s="2"/>
    </row>
    <row r="155" spans="1:28" ht="13.5" customHeight="1">
      <c r="A155" s="2"/>
      <c r="B155" s="2"/>
      <c r="C155" s="50"/>
      <c r="D155" s="29"/>
      <c r="E155" s="29"/>
      <c r="F155" s="94"/>
      <c r="G155" s="94"/>
      <c r="H155" s="2"/>
      <c r="I155" s="2"/>
      <c r="J155" s="2"/>
      <c r="K155" s="2"/>
      <c r="L155" s="2"/>
      <c r="M155" s="2"/>
      <c r="N155" s="2"/>
      <c r="O155" s="2"/>
      <c r="P155" s="2"/>
      <c r="Q155" s="2"/>
      <c r="R155" s="2"/>
      <c r="S155" s="2"/>
      <c r="T155" s="2"/>
      <c r="U155" s="2"/>
      <c r="V155" s="2"/>
      <c r="W155" s="2"/>
      <c r="X155" s="2"/>
      <c r="Y155" s="2"/>
      <c r="Z155" s="2"/>
      <c r="AA155" s="2"/>
      <c r="AB155" s="2"/>
    </row>
    <row r="156" spans="1:28" ht="13.5" customHeight="1">
      <c r="A156" s="2"/>
      <c r="B156" s="2"/>
      <c r="C156" s="50"/>
      <c r="D156" s="29"/>
      <c r="E156" s="29"/>
      <c r="F156" s="94"/>
      <c r="G156" s="94"/>
      <c r="H156" s="2"/>
      <c r="I156" s="2"/>
      <c r="J156" s="2"/>
      <c r="K156" s="2"/>
      <c r="L156" s="2"/>
      <c r="M156" s="2"/>
      <c r="N156" s="2"/>
      <c r="O156" s="2"/>
      <c r="P156" s="2"/>
      <c r="Q156" s="2"/>
      <c r="R156" s="2"/>
      <c r="S156" s="2"/>
      <c r="T156" s="2"/>
      <c r="U156" s="2"/>
      <c r="V156" s="2"/>
      <c r="W156" s="2"/>
      <c r="X156" s="2"/>
      <c r="Y156" s="2"/>
      <c r="Z156" s="2"/>
      <c r="AA156" s="2"/>
      <c r="AB156" s="2"/>
    </row>
    <row r="157" spans="1:28" ht="13.5" customHeight="1">
      <c r="A157" s="2"/>
      <c r="B157" s="2"/>
      <c r="C157" s="50"/>
      <c r="D157" s="29"/>
      <c r="E157" s="29"/>
      <c r="F157" s="94"/>
      <c r="G157" s="94"/>
      <c r="H157" s="2"/>
      <c r="I157" s="2"/>
      <c r="J157" s="2"/>
      <c r="K157" s="2"/>
      <c r="L157" s="2"/>
      <c r="M157" s="2"/>
      <c r="N157" s="2"/>
      <c r="O157" s="2"/>
      <c r="P157" s="2"/>
      <c r="Q157" s="2"/>
      <c r="R157" s="2"/>
      <c r="S157" s="2"/>
      <c r="T157" s="2"/>
      <c r="U157" s="2"/>
      <c r="V157" s="2"/>
      <c r="W157" s="2"/>
      <c r="X157" s="2"/>
      <c r="Y157" s="2"/>
      <c r="Z157" s="2"/>
      <c r="AA157" s="2"/>
      <c r="AB157" s="2"/>
    </row>
    <row r="158" spans="1:28" ht="13.5" customHeight="1">
      <c r="A158" s="2"/>
      <c r="B158" s="2"/>
      <c r="C158" s="50"/>
      <c r="D158" s="29"/>
      <c r="E158" s="29"/>
      <c r="F158" s="94"/>
      <c r="G158" s="94"/>
      <c r="H158" s="2"/>
      <c r="I158" s="2"/>
      <c r="J158" s="2"/>
      <c r="K158" s="2"/>
      <c r="L158" s="2"/>
      <c r="M158" s="2"/>
      <c r="N158" s="2"/>
      <c r="O158" s="2"/>
      <c r="P158" s="2"/>
      <c r="Q158" s="2"/>
      <c r="R158" s="2"/>
      <c r="S158" s="2"/>
      <c r="T158" s="2"/>
      <c r="U158" s="2"/>
      <c r="V158" s="2"/>
      <c r="W158" s="2"/>
      <c r="X158" s="2"/>
      <c r="Y158" s="2"/>
      <c r="Z158" s="2"/>
      <c r="AA158" s="2"/>
      <c r="AB158" s="2"/>
    </row>
    <row r="159" spans="1:28" ht="13.5" customHeight="1">
      <c r="A159" s="2"/>
      <c r="B159" s="2"/>
      <c r="C159" s="50"/>
      <c r="D159" s="29"/>
      <c r="E159" s="29"/>
      <c r="F159" s="94"/>
      <c r="G159" s="94"/>
      <c r="H159" s="2"/>
      <c r="I159" s="2"/>
      <c r="J159" s="2"/>
      <c r="K159" s="2"/>
      <c r="L159" s="2"/>
      <c r="M159" s="2"/>
      <c r="N159" s="2"/>
      <c r="O159" s="2"/>
      <c r="P159" s="2"/>
      <c r="Q159" s="2"/>
      <c r="R159" s="2"/>
      <c r="S159" s="2"/>
      <c r="T159" s="2"/>
      <c r="U159" s="2"/>
      <c r="V159" s="2"/>
      <c r="W159" s="2"/>
      <c r="X159" s="2"/>
      <c r="Y159" s="2"/>
      <c r="Z159" s="2"/>
      <c r="AA159" s="2"/>
      <c r="AB159" s="2"/>
    </row>
    <row r="160" spans="1:28" ht="13.5" customHeight="1">
      <c r="A160" s="2"/>
      <c r="B160" s="2"/>
      <c r="C160" s="50"/>
      <c r="D160" s="29"/>
      <c r="E160" s="29"/>
      <c r="F160" s="94"/>
      <c r="G160" s="94"/>
      <c r="H160" s="2"/>
      <c r="I160" s="2"/>
      <c r="J160" s="2"/>
      <c r="K160" s="2"/>
      <c r="L160" s="2"/>
      <c r="M160" s="2"/>
      <c r="N160" s="2"/>
      <c r="O160" s="2"/>
      <c r="P160" s="2"/>
      <c r="Q160" s="2"/>
      <c r="R160" s="2"/>
      <c r="S160" s="2"/>
      <c r="T160" s="2"/>
      <c r="U160" s="2"/>
      <c r="V160" s="2"/>
      <c r="W160" s="2"/>
      <c r="X160" s="2"/>
      <c r="Y160" s="2"/>
      <c r="Z160" s="2"/>
      <c r="AA160" s="2"/>
      <c r="AB160" s="2"/>
    </row>
    <row r="161" spans="1:28" ht="13.5" customHeight="1">
      <c r="A161" s="2"/>
      <c r="B161" s="2"/>
      <c r="C161" s="50"/>
      <c r="D161" s="29"/>
      <c r="E161" s="29"/>
      <c r="F161" s="94"/>
      <c r="G161" s="94"/>
      <c r="H161" s="2"/>
      <c r="I161" s="2"/>
      <c r="J161" s="2"/>
      <c r="K161" s="2"/>
      <c r="L161" s="2"/>
      <c r="M161" s="2"/>
      <c r="N161" s="2"/>
      <c r="O161" s="2"/>
      <c r="P161" s="2"/>
      <c r="Q161" s="2"/>
      <c r="R161" s="2"/>
      <c r="S161" s="2"/>
      <c r="T161" s="2"/>
      <c r="U161" s="2"/>
      <c r="V161" s="2"/>
      <c r="W161" s="2"/>
      <c r="X161" s="2"/>
      <c r="Y161" s="2"/>
      <c r="Z161" s="2"/>
      <c r="AA161" s="2"/>
      <c r="AB161" s="2"/>
    </row>
    <row r="162" spans="1:28" ht="13.5" customHeight="1">
      <c r="A162" s="2"/>
      <c r="B162" s="2"/>
      <c r="C162" s="50"/>
      <c r="D162" s="29"/>
      <c r="E162" s="29"/>
      <c r="F162" s="94"/>
      <c r="G162" s="94"/>
      <c r="H162" s="2"/>
      <c r="I162" s="2"/>
      <c r="J162" s="2"/>
      <c r="K162" s="2"/>
      <c r="L162" s="2"/>
      <c r="M162" s="2"/>
      <c r="N162" s="2"/>
      <c r="O162" s="2"/>
      <c r="P162" s="2"/>
      <c r="Q162" s="2"/>
      <c r="R162" s="2"/>
      <c r="S162" s="2"/>
      <c r="T162" s="2"/>
      <c r="U162" s="2"/>
      <c r="V162" s="2"/>
      <c r="W162" s="2"/>
      <c r="X162" s="2"/>
      <c r="Y162" s="2"/>
      <c r="Z162" s="2"/>
      <c r="AA162" s="2"/>
      <c r="AB162" s="2"/>
    </row>
    <row r="163" spans="1:28" ht="13.5" customHeight="1">
      <c r="A163" s="2"/>
      <c r="B163" s="2"/>
      <c r="C163" s="50"/>
      <c r="D163" s="29"/>
      <c r="E163" s="29"/>
      <c r="F163" s="94"/>
      <c r="G163" s="94"/>
      <c r="H163" s="2"/>
      <c r="I163" s="2"/>
      <c r="J163" s="2"/>
      <c r="K163" s="2"/>
      <c r="L163" s="2"/>
      <c r="M163" s="2"/>
      <c r="N163" s="2"/>
      <c r="O163" s="2"/>
      <c r="P163" s="2"/>
      <c r="Q163" s="2"/>
      <c r="R163" s="2"/>
      <c r="S163" s="2"/>
      <c r="T163" s="2"/>
      <c r="U163" s="2"/>
      <c r="V163" s="2"/>
      <c r="W163" s="2"/>
      <c r="X163" s="2"/>
      <c r="Y163" s="2"/>
      <c r="Z163" s="2"/>
      <c r="AA163" s="2"/>
      <c r="AB163" s="2"/>
    </row>
    <row r="164" spans="1:28" ht="13.5" customHeight="1">
      <c r="A164" s="2"/>
      <c r="B164" s="2"/>
      <c r="C164" s="50"/>
      <c r="D164" s="29"/>
      <c r="E164" s="29"/>
      <c r="F164" s="94"/>
      <c r="G164" s="94"/>
      <c r="H164" s="2"/>
      <c r="I164" s="2"/>
      <c r="J164" s="2"/>
      <c r="K164" s="2"/>
      <c r="L164" s="2"/>
      <c r="M164" s="2"/>
      <c r="N164" s="2"/>
      <c r="O164" s="2"/>
      <c r="P164" s="2"/>
      <c r="Q164" s="2"/>
      <c r="R164" s="2"/>
      <c r="S164" s="2"/>
      <c r="T164" s="2"/>
      <c r="U164" s="2"/>
      <c r="V164" s="2"/>
      <c r="W164" s="2"/>
      <c r="X164" s="2"/>
      <c r="Y164" s="2"/>
      <c r="Z164" s="2"/>
      <c r="AA164" s="2"/>
      <c r="AB164" s="2"/>
    </row>
    <row r="165" spans="1:28" ht="13.5" customHeight="1">
      <c r="A165" s="2"/>
      <c r="B165" s="2"/>
      <c r="C165" s="50"/>
      <c r="D165" s="29"/>
      <c r="E165" s="29"/>
      <c r="F165" s="94"/>
      <c r="G165" s="94"/>
      <c r="H165" s="2"/>
      <c r="I165" s="2"/>
      <c r="J165" s="2"/>
      <c r="K165" s="2"/>
      <c r="L165" s="2"/>
      <c r="M165" s="2"/>
      <c r="N165" s="2"/>
      <c r="O165" s="2"/>
      <c r="P165" s="2"/>
      <c r="Q165" s="2"/>
      <c r="R165" s="2"/>
      <c r="S165" s="2"/>
      <c r="T165" s="2"/>
      <c r="U165" s="2"/>
      <c r="V165" s="2"/>
      <c r="W165" s="2"/>
      <c r="X165" s="2"/>
      <c r="Y165" s="2"/>
      <c r="Z165" s="2"/>
      <c r="AA165" s="2"/>
      <c r="AB165" s="2"/>
    </row>
    <row r="166" spans="1:28" ht="13.5" customHeight="1">
      <c r="A166" s="2"/>
      <c r="B166" s="2"/>
      <c r="C166" s="50"/>
      <c r="D166" s="29"/>
      <c r="E166" s="29"/>
      <c r="F166" s="94"/>
      <c r="G166" s="94"/>
      <c r="H166" s="2"/>
      <c r="I166" s="2"/>
      <c r="J166" s="2"/>
      <c r="K166" s="2"/>
      <c r="L166" s="2"/>
      <c r="M166" s="2"/>
      <c r="N166" s="2"/>
      <c r="O166" s="2"/>
      <c r="P166" s="2"/>
      <c r="Q166" s="2"/>
      <c r="R166" s="2"/>
      <c r="S166" s="2"/>
      <c r="T166" s="2"/>
      <c r="U166" s="2"/>
      <c r="V166" s="2"/>
      <c r="W166" s="2"/>
      <c r="X166" s="2"/>
      <c r="Y166" s="2"/>
      <c r="Z166" s="2"/>
      <c r="AA166" s="2"/>
      <c r="AB166" s="2"/>
    </row>
    <row r="167" spans="1:28" ht="13.5" customHeight="1">
      <c r="A167" s="2"/>
      <c r="B167" s="2"/>
      <c r="C167" s="50"/>
      <c r="D167" s="29"/>
      <c r="E167" s="29"/>
      <c r="F167" s="94"/>
      <c r="G167" s="94"/>
      <c r="H167" s="2"/>
      <c r="I167" s="2"/>
      <c r="J167" s="2"/>
      <c r="K167" s="2"/>
      <c r="L167" s="2"/>
      <c r="M167" s="2"/>
      <c r="N167" s="2"/>
      <c r="O167" s="2"/>
      <c r="P167" s="2"/>
      <c r="Q167" s="2"/>
      <c r="R167" s="2"/>
      <c r="S167" s="2"/>
      <c r="T167" s="2"/>
      <c r="U167" s="2"/>
      <c r="V167" s="2"/>
      <c r="W167" s="2"/>
      <c r="X167" s="2"/>
      <c r="Y167" s="2"/>
      <c r="Z167" s="2"/>
      <c r="AA167" s="2"/>
      <c r="AB167" s="2"/>
    </row>
    <row r="168" spans="1:28" ht="13.5" customHeight="1">
      <c r="A168" s="2"/>
      <c r="B168" s="2"/>
      <c r="C168" s="50"/>
      <c r="D168" s="29"/>
      <c r="E168" s="29"/>
      <c r="F168" s="94"/>
      <c r="G168" s="94"/>
      <c r="H168" s="2"/>
      <c r="I168" s="2"/>
      <c r="J168" s="2"/>
      <c r="K168" s="2"/>
      <c r="L168" s="2"/>
      <c r="M168" s="2"/>
      <c r="N168" s="2"/>
      <c r="O168" s="2"/>
      <c r="P168" s="2"/>
      <c r="Q168" s="2"/>
      <c r="R168" s="2"/>
      <c r="S168" s="2"/>
      <c r="T168" s="2"/>
      <c r="U168" s="2"/>
      <c r="V168" s="2"/>
      <c r="W168" s="2"/>
      <c r="X168" s="2"/>
      <c r="Y168" s="2"/>
      <c r="Z168" s="2"/>
      <c r="AA168" s="2"/>
      <c r="AB168" s="2"/>
    </row>
    <row r="169" spans="1:28" ht="13.5" customHeight="1">
      <c r="A169" s="2"/>
      <c r="B169" s="2"/>
      <c r="C169" s="50"/>
      <c r="D169" s="29"/>
      <c r="E169" s="29"/>
      <c r="F169" s="94"/>
      <c r="G169" s="94"/>
      <c r="H169" s="2"/>
      <c r="I169" s="2"/>
      <c r="J169" s="2"/>
      <c r="K169" s="2"/>
      <c r="L169" s="2"/>
      <c r="M169" s="2"/>
      <c r="N169" s="2"/>
      <c r="O169" s="2"/>
      <c r="P169" s="2"/>
      <c r="Q169" s="2"/>
      <c r="R169" s="2"/>
      <c r="S169" s="2"/>
      <c r="T169" s="2"/>
      <c r="U169" s="2"/>
      <c r="V169" s="2"/>
      <c r="W169" s="2"/>
      <c r="X169" s="2"/>
      <c r="Y169" s="2"/>
      <c r="Z169" s="2"/>
      <c r="AA169" s="2"/>
      <c r="AB169" s="2"/>
    </row>
    <row r="170" spans="1:28" ht="13.5" customHeight="1">
      <c r="A170" s="2"/>
      <c r="B170" s="2"/>
      <c r="C170" s="50"/>
      <c r="D170" s="29"/>
      <c r="E170" s="29"/>
      <c r="F170" s="94"/>
      <c r="G170" s="94"/>
      <c r="H170" s="2"/>
      <c r="I170" s="2"/>
      <c r="J170" s="2"/>
      <c r="K170" s="2"/>
      <c r="L170" s="2"/>
      <c r="M170" s="2"/>
      <c r="N170" s="2"/>
      <c r="O170" s="2"/>
      <c r="P170" s="2"/>
      <c r="Q170" s="2"/>
      <c r="R170" s="2"/>
      <c r="S170" s="2"/>
      <c r="T170" s="2"/>
      <c r="U170" s="2"/>
      <c r="V170" s="2"/>
      <c r="W170" s="2"/>
      <c r="X170" s="2"/>
      <c r="Y170" s="2"/>
      <c r="Z170" s="2"/>
      <c r="AA170" s="2"/>
      <c r="AB170" s="2"/>
    </row>
    <row r="171" spans="1:28" ht="13.5" customHeight="1">
      <c r="A171" s="2"/>
      <c r="B171" s="2"/>
      <c r="C171" s="50"/>
      <c r="D171" s="29"/>
      <c r="E171" s="29"/>
      <c r="F171" s="94"/>
      <c r="G171" s="94"/>
      <c r="H171" s="2"/>
      <c r="I171" s="2"/>
      <c r="J171" s="2"/>
      <c r="K171" s="2"/>
      <c r="L171" s="2"/>
      <c r="M171" s="2"/>
      <c r="N171" s="2"/>
      <c r="O171" s="2"/>
      <c r="P171" s="2"/>
      <c r="Q171" s="2"/>
      <c r="R171" s="2"/>
      <c r="S171" s="2"/>
      <c r="T171" s="2"/>
      <c r="U171" s="2"/>
      <c r="V171" s="2"/>
      <c r="W171" s="2"/>
      <c r="X171" s="2"/>
      <c r="Y171" s="2"/>
      <c r="Z171" s="2"/>
      <c r="AA171" s="2"/>
      <c r="AB171" s="2"/>
    </row>
    <row r="172" spans="1:28" ht="13.5" customHeight="1">
      <c r="A172" s="2"/>
      <c r="B172" s="2"/>
      <c r="C172" s="50"/>
      <c r="D172" s="29"/>
      <c r="E172" s="29"/>
      <c r="F172" s="94"/>
      <c r="G172" s="94"/>
      <c r="H172" s="2"/>
      <c r="I172" s="2"/>
      <c r="J172" s="2"/>
      <c r="K172" s="2"/>
      <c r="L172" s="2"/>
      <c r="M172" s="2"/>
      <c r="N172" s="2"/>
      <c r="O172" s="2"/>
      <c r="P172" s="2"/>
      <c r="Q172" s="2"/>
      <c r="R172" s="2"/>
      <c r="S172" s="2"/>
      <c r="T172" s="2"/>
      <c r="U172" s="2"/>
      <c r="V172" s="2"/>
      <c r="W172" s="2"/>
      <c r="X172" s="2"/>
      <c r="Y172" s="2"/>
      <c r="Z172" s="2"/>
      <c r="AA172" s="2"/>
      <c r="AB172" s="2"/>
    </row>
    <row r="173" spans="1:28" ht="13.5" customHeight="1">
      <c r="A173" s="2"/>
      <c r="B173" s="2"/>
      <c r="C173" s="50"/>
      <c r="D173" s="29"/>
      <c r="E173" s="29"/>
      <c r="F173" s="94"/>
      <c r="G173" s="94"/>
      <c r="H173" s="2"/>
      <c r="I173" s="2"/>
      <c r="J173" s="2"/>
      <c r="K173" s="2"/>
      <c r="L173" s="2"/>
      <c r="M173" s="2"/>
      <c r="N173" s="2"/>
      <c r="O173" s="2"/>
      <c r="P173" s="2"/>
      <c r="Q173" s="2"/>
      <c r="R173" s="2"/>
      <c r="S173" s="2"/>
      <c r="T173" s="2"/>
      <c r="U173" s="2"/>
      <c r="V173" s="2"/>
      <c r="W173" s="2"/>
      <c r="X173" s="2"/>
      <c r="Y173" s="2"/>
      <c r="Z173" s="2"/>
      <c r="AA173" s="2"/>
      <c r="AB173" s="2"/>
    </row>
    <row r="174" spans="1:28" ht="13.5" customHeight="1">
      <c r="A174" s="2"/>
      <c r="B174" s="2"/>
      <c r="C174" s="50"/>
      <c r="D174" s="29"/>
      <c r="E174" s="29"/>
      <c r="F174" s="94"/>
      <c r="G174" s="94"/>
      <c r="H174" s="2"/>
      <c r="I174" s="2"/>
      <c r="J174" s="2"/>
      <c r="K174" s="2"/>
      <c r="L174" s="2"/>
      <c r="M174" s="2"/>
      <c r="N174" s="2"/>
      <c r="O174" s="2"/>
      <c r="P174" s="2"/>
      <c r="Q174" s="2"/>
      <c r="R174" s="2"/>
      <c r="S174" s="2"/>
      <c r="T174" s="2"/>
      <c r="U174" s="2"/>
      <c r="V174" s="2"/>
      <c r="W174" s="2"/>
      <c r="X174" s="2"/>
      <c r="Y174" s="2"/>
      <c r="Z174" s="2"/>
      <c r="AA174" s="2"/>
      <c r="AB174" s="2"/>
    </row>
    <row r="175" spans="1:28" ht="13.5" customHeight="1">
      <c r="A175" s="2"/>
      <c r="B175" s="2"/>
      <c r="C175" s="50"/>
      <c r="D175" s="29"/>
      <c r="E175" s="29"/>
      <c r="F175" s="94"/>
      <c r="G175" s="94"/>
      <c r="H175" s="2"/>
      <c r="I175" s="2"/>
      <c r="J175" s="2"/>
      <c r="K175" s="2"/>
      <c r="L175" s="2"/>
      <c r="M175" s="2"/>
      <c r="N175" s="2"/>
      <c r="O175" s="2"/>
      <c r="P175" s="2"/>
      <c r="Q175" s="2"/>
      <c r="R175" s="2"/>
      <c r="S175" s="2"/>
      <c r="T175" s="2"/>
      <c r="U175" s="2"/>
      <c r="V175" s="2"/>
      <c r="W175" s="2"/>
      <c r="X175" s="2"/>
      <c r="Y175" s="2"/>
      <c r="Z175" s="2"/>
      <c r="AA175" s="2"/>
      <c r="AB175" s="2"/>
    </row>
    <row r="176" spans="1:28" ht="13.5" customHeight="1">
      <c r="A176" s="2"/>
      <c r="B176" s="2"/>
      <c r="C176" s="50"/>
      <c r="D176" s="29"/>
      <c r="E176" s="29"/>
      <c r="F176" s="94"/>
      <c r="G176" s="94"/>
      <c r="H176" s="2"/>
      <c r="I176" s="2"/>
      <c r="J176" s="2"/>
      <c r="K176" s="2"/>
      <c r="L176" s="2"/>
      <c r="M176" s="2"/>
      <c r="N176" s="2"/>
      <c r="O176" s="2"/>
      <c r="P176" s="2"/>
      <c r="Q176" s="2"/>
      <c r="R176" s="2"/>
      <c r="S176" s="2"/>
      <c r="T176" s="2"/>
      <c r="U176" s="2"/>
      <c r="V176" s="2"/>
      <c r="W176" s="2"/>
      <c r="X176" s="2"/>
      <c r="Y176" s="2"/>
      <c r="Z176" s="2"/>
      <c r="AA176" s="2"/>
      <c r="AB176" s="2"/>
    </row>
    <row r="177" spans="1:28" ht="13.5" customHeight="1">
      <c r="A177" s="2"/>
      <c r="B177" s="2"/>
      <c r="C177" s="50"/>
      <c r="D177" s="29"/>
      <c r="E177" s="29"/>
      <c r="F177" s="94"/>
      <c r="G177" s="94"/>
      <c r="H177" s="2"/>
      <c r="I177" s="2"/>
      <c r="J177" s="2"/>
      <c r="K177" s="2"/>
      <c r="L177" s="2"/>
      <c r="M177" s="2"/>
      <c r="N177" s="2"/>
      <c r="O177" s="2"/>
      <c r="P177" s="2"/>
      <c r="Q177" s="2"/>
      <c r="R177" s="2"/>
      <c r="S177" s="2"/>
      <c r="T177" s="2"/>
      <c r="U177" s="2"/>
      <c r="V177" s="2"/>
      <c r="W177" s="2"/>
      <c r="X177" s="2"/>
      <c r="Y177" s="2"/>
      <c r="Z177" s="2"/>
      <c r="AA177" s="2"/>
      <c r="AB177" s="2"/>
    </row>
    <row r="178" spans="1:28" ht="13.5" customHeight="1">
      <c r="A178" s="2"/>
      <c r="B178" s="2"/>
      <c r="C178" s="50"/>
      <c r="D178" s="29"/>
      <c r="E178" s="29"/>
      <c r="F178" s="94"/>
      <c r="G178" s="94"/>
      <c r="H178" s="2"/>
      <c r="I178" s="2"/>
      <c r="J178" s="2"/>
      <c r="K178" s="2"/>
      <c r="L178" s="2"/>
      <c r="M178" s="2"/>
      <c r="N178" s="2"/>
      <c r="O178" s="2"/>
      <c r="P178" s="2"/>
      <c r="Q178" s="2"/>
      <c r="R178" s="2"/>
      <c r="S178" s="2"/>
      <c r="T178" s="2"/>
      <c r="U178" s="2"/>
      <c r="V178" s="2"/>
      <c r="W178" s="2"/>
      <c r="X178" s="2"/>
      <c r="Y178" s="2"/>
      <c r="Z178" s="2"/>
      <c r="AA178" s="2"/>
      <c r="AB178" s="2"/>
    </row>
    <row r="179" spans="1:28" ht="13.5" customHeight="1">
      <c r="A179" s="2"/>
      <c r="B179" s="2"/>
      <c r="C179" s="50"/>
      <c r="D179" s="29"/>
      <c r="E179" s="29"/>
      <c r="F179" s="94"/>
      <c r="G179" s="94"/>
      <c r="H179" s="2"/>
      <c r="I179" s="2"/>
      <c r="J179" s="2"/>
      <c r="K179" s="2"/>
      <c r="L179" s="2"/>
      <c r="M179" s="2"/>
      <c r="N179" s="2"/>
      <c r="O179" s="2"/>
      <c r="P179" s="2"/>
      <c r="Q179" s="2"/>
      <c r="R179" s="2"/>
      <c r="S179" s="2"/>
      <c r="T179" s="2"/>
      <c r="U179" s="2"/>
      <c r="V179" s="2"/>
      <c r="W179" s="2"/>
      <c r="X179" s="2"/>
      <c r="Y179" s="2"/>
      <c r="Z179" s="2"/>
      <c r="AA179" s="2"/>
      <c r="AB179" s="2"/>
    </row>
    <row r="180" spans="1:28" ht="13.5" customHeight="1">
      <c r="A180" s="2"/>
      <c r="B180" s="2"/>
      <c r="C180" s="50"/>
      <c r="D180" s="29"/>
      <c r="E180" s="29"/>
      <c r="F180" s="94"/>
      <c r="G180" s="94"/>
      <c r="H180" s="2"/>
      <c r="I180" s="2"/>
      <c r="J180" s="2"/>
      <c r="K180" s="2"/>
      <c r="L180" s="2"/>
      <c r="M180" s="2"/>
      <c r="N180" s="2"/>
      <c r="O180" s="2"/>
      <c r="P180" s="2"/>
      <c r="Q180" s="2"/>
      <c r="R180" s="2"/>
      <c r="S180" s="2"/>
      <c r="T180" s="2"/>
      <c r="U180" s="2"/>
      <c r="V180" s="2"/>
      <c r="W180" s="2"/>
      <c r="X180" s="2"/>
      <c r="Y180" s="2"/>
      <c r="Z180" s="2"/>
      <c r="AA180" s="2"/>
      <c r="AB180" s="2"/>
    </row>
    <row r="181" spans="1:28" ht="13.5" customHeight="1">
      <c r="A181" s="2"/>
      <c r="B181" s="2"/>
      <c r="C181" s="50"/>
      <c r="D181" s="29"/>
      <c r="E181" s="29"/>
      <c r="F181" s="94"/>
      <c r="G181" s="94"/>
      <c r="H181" s="2"/>
      <c r="I181" s="2"/>
      <c r="J181" s="2"/>
      <c r="K181" s="2"/>
      <c r="L181" s="2"/>
      <c r="M181" s="2"/>
      <c r="N181" s="2"/>
      <c r="O181" s="2"/>
      <c r="P181" s="2"/>
      <c r="Q181" s="2"/>
      <c r="R181" s="2"/>
      <c r="S181" s="2"/>
      <c r="T181" s="2"/>
      <c r="U181" s="2"/>
      <c r="V181" s="2"/>
      <c r="W181" s="2"/>
      <c r="X181" s="2"/>
      <c r="Y181" s="2"/>
      <c r="Z181" s="2"/>
      <c r="AA181" s="2"/>
      <c r="AB181" s="2"/>
    </row>
    <row r="182" spans="1:28" ht="13.5" customHeight="1">
      <c r="A182" s="2"/>
      <c r="B182" s="2"/>
      <c r="C182" s="50"/>
      <c r="D182" s="29"/>
      <c r="E182" s="29"/>
      <c r="F182" s="94"/>
      <c r="G182" s="94"/>
      <c r="H182" s="2"/>
      <c r="I182" s="2"/>
      <c r="J182" s="2"/>
      <c r="K182" s="2"/>
      <c r="L182" s="2"/>
      <c r="M182" s="2"/>
      <c r="N182" s="2"/>
      <c r="O182" s="2"/>
      <c r="P182" s="2"/>
      <c r="Q182" s="2"/>
      <c r="R182" s="2"/>
      <c r="S182" s="2"/>
      <c r="T182" s="2"/>
      <c r="U182" s="2"/>
      <c r="V182" s="2"/>
      <c r="W182" s="2"/>
      <c r="X182" s="2"/>
      <c r="Y182" s="2"/>
      <c r="Z182" s="2"/>
      <c r="AA182" s="2"/>
      <c r="AB182" s="2"/>
    </row>
    <row r="183" spans="1:28" ht="13.5" customHeight="1">
      <c r="A183" s="2"/>
      <c r="B183" s="2"/>
      <c r="C183" s="50"/>
      <c r="D183" s="29"/>
      <c r="E183" s="29"/>
      <c r="F183" s="94"/>
      <c r="G183" s="94"/>
      <c r="H183" s="2"/>
      <c r="I183" s="2"/>
      <c r="J183" s="2"/>
      <c r="K183" s="2"/>
      <c r="L183" s="2"/>
      <c r="M183" s="2"/>
      <c r="N183" s="2"/>
      <c r="O183" s="2"/>
      <c r="P183" s="2"/>
      <c r="Q183" s="2"/>
      <c r="R183" s="2"/>
      <c r="S183" s="2"/>
      <c r="T183" s="2"/>
      <c r="U183" s="2"/>
      <c r="V183" s="2"/>
      <c r="W183" s="2"/>
      <c r="X183" s="2"/>
      <c r="Y183" s="2"/>
      <c r="Z183" s="2"/>
      <c r="AA183" s="2"/>
      <c r="AB183" s="2"/>
    </row>
    <row r="184" spans="1:28" ht="13.5" customHeight="1">
      <c r="A184" s="2"/>
      <c r="B184" s="2"/>
      <c r="C184" s="50"/>
      <c r="D184" s="29"/>
      <c r="E184" s="29"/>
      <c r="F184" s="94"/>
      <c r="G184" s="94"/>
      <c r="H184" s="2"/>
      <c r="I184" s="2"/>
      <c r="J184" s="2"/>
      <c r="K184" s="2"/>
      <c r="L184" s="2"/>
      <c r="M184" s="2"/>
      <c r="N184" s="2"/>
      <c r="O184" s="2"/>
      <c r="P184" s="2"/>
      <c r="Q184" s="2"/>
      <c r="R184" s="2"/>
      <c r="S184" s="2"/>
      <c r="T184" s="2"/>
      <c r="U184" s="2"/>
      <c r="V184" s="2"/>
      <c r="W184" s="2"/>
      <c r="X184" s="2"/>
      <c r="Y184" s="2"/>
      <c r="Z184" s="2"/>
      <c r="AA184" s="2"/>
      <c r="AB184" s="2"/>
    </row>
    <row r="185" spans="1:28" ht="13.5" customHeight="1">
      <c r="A185" s="2"/>
      <c r="B185" s="2"/>
      <c r="C185" s="50"/>
      <c r="D185" s="29"/>
      <c r="E185" s="29"/>
      <c r="F185" s="94"/>
      <c r="G185" s="94"/>
      <c r="H185" s="2"/>
      <c r="I185" s="2"/>
      <c r="J185" s="2"/>
      <c r="K185" s="2"/>
      <c r="L185" s="2"/>
      <c r="M185" s="2"/>
      <c r="N185" s="2"/>
      <c r="O185" s="2"/>
      <c r="P185" s="2"/>
      <c r="Q185" s="2"/>
      <c r="R185" s="2"/>
      <c r="S185" s="2"/>
      <c r="T185" s="2"/>
      <c r="U185" s="2"/>
      <c r="V185" s="2"/>
      <c r="W185" s="2"/>
      <c r="X185" s="2"/>
      <c r="Y185" s="2"/>
      <c r="Z185" s="2"/>
      <c r="AA185" s="2"/>
      <c r="AB185" s="2"/>
    </row>
    <row r="186" spans="1:28" ht="13.5" customHeight="1">
      <c r="A186" s="2"/>
      <c r="B186" s="2"/>
      <c r="C186" s="50"/>
      <c r="D186" s="29"/>
      <c r="E186" s="29"/>
      <c r="F186" s="94"/>
      <c r="G186" s="94"/>
      <c r="H186" s="2"/>
      <c r="I186" s="2"/>
      <c r="J186" s="2"/>
      <c r="K186" s="2"/>
      <c r="L186" s="2"/>
      <c r="M186" s="2"/>
      <c r="N186" s="2"/>
      <c r="O186" s="2"/>
      <c r="P186" s="2"/>
      <c r="Q186" s="2"/>
      <c r="R186" s="2"/>
      <c r="S186" s="2"/>
      <c r="T186" s="2"/>
      <c r="U186" s="2"/>
      <c r="V186" s="2"/>
      <c r="W186" s="2"/>
      <c r="X186" s="2"/>
      <c r="Y186" s="2"/>
      <c r="Z186" s="2"/>
      <c r="AA186" s="2"/>
      <c r="AB186" s="2"/>
    </row>
    <row r="187" spans="1:28" ht="13.5" customHeight="1">
      <c r="A187" s="2"/>
      <c r="B187" s="2"/>
      <c r="C187" s="50"/>
      <c r="D187" s="29"/>
      <c r="E187" s="29"/>
      <c r="F187" s="94"/>
      <c r="G187" s="94"/>
      <c r="H187" s="2"/>
      <c r="I187" s="2"/>
      <c r="J187" s="2"/>
      <c r="K187" s="2"/>
      <c r="L187" s="2"/>
      <c r="M187" s="2"/>
      <c r="N187" s="2"/>
      <c r="O187" s="2"/>
      <c r="P187" s="2"/>
      <c r="Q187" s="2"/>
      <c r="R187" s="2"/>
      <c r="S187" s="2"/>
      <c r="T187" s="2"/>
      <c r="U187" s="2"/>
      <c r="V187" s="2"/>
      <c r="W187" s="2"/>
      <c r="X187" s="2"/>
      <c r="Y187" s="2"/>
      <c r="Z187" s="2"/>
      <c r="AA187" s="2"/>
      <c r="AB187" s="2"/>
    </row>
    <row r="188" spans="1:28" ht="13.5" customHeight="1">
      <c r="A188" s="2"/>
      <c r="B188" s="2"/>
      <c r="C188" s="50"/>
      <c r="D188" s="29"/>
      <c r="E188" s="29"/>
      <c r="F188" s="94"/>
      <c r="G188" s="94"/>
      <c r="H188" s="2"/>
      <c r="I188" s="2"/>
      <c r="J188" s="2"/>
      <c r="K188" s="2"/>
      <c r="L188" s="2"/>
      <c r="M188" s="2"/>
      <c r="N188" s="2"/>
      <c r="O188" s="2"/>
      <c r="P188" s="2"/>
      <c r="Q188" s="2"/>
      <c r="R188" s="2"/>
      <c r="S188" s="2"/>
      <c r="T188" s="2"/>
      <c r="U188" s="2"/>
      <c r="V188" s="2"/>
      <c r="W188" s="2"/>
      <c r="X188" s="2"/>
      <c r="Y188" s="2"/>
      <c r="Z188" s="2"/>
      <c r="AA188" s="2"/>
      <c r="AB188" s="2"/>
    </row>
    <row r="189" spans="1:28" ht="13.5" customHeight="1">
      <c r="A189" s="2"/>
      <c r="B189" s="2"/>
      <c r="C189" s="50"/>
      <c r="D189" s="29"/>
      <c r="E189" s="29"/>
      <c r="F189" s="94"/>
      <c r="G189" s="94"/>
      <c r="H189" s="2"/>
      <c r="I189" s="2"/>
      <c r="J189" s="2"/>
      <c r="K189" s="2"/>
      <c r="L189" s="2"/>
      <c r="M189" s="2"/>
      <c r="N189" s="2"/>
      <c r="O189" s="2"/>
      <c r="P189" s="2"/>
      <c r="Q189" s="2"/>
      <c r="R189" s="2"/>
      <c r="S189" s="2"/>
      <c r="T189" s="2"/>
      <c r="U189" s="2"/>
      <c r="V189" s="2"/>
      <c r="W189" s="2"/>
      <c r="X189" s="2"/>
      <c r="Y189" s="2"/>
      <c r="Z189" s="2"/>
      <c r="AA189" s="2"/>
      <c r="AB189" s="2"/>
    </row>
    <row r="190" spans="1:28" ht="13.5" customHeight="1">
      <c r="A190" s="2"/>
      <c r="B190" s="2"/>
      <c r="C190" s="50"/>
      <c r="D190" s="29"/>
      <c r="E190" s="29"/>
      <c r="F190" s="94"/>
      <c r="G190" s="94"/>
      <c r="H190" s="2"/>
      <c r="I190" s="2"/>
      <c r="J190" s="2"/>
      <c r="K190" s="2"/>
      <c r="L190" s="2"/>
      <c r="M190" s="2"/>
      <c r="N190" s="2"/>
      <c r="O190" s="2"/>
      <c r="P190" s="2"/>
      <c r="Q190" s="2"/>
      <c r="R190" s="2"/>
      <c r="S190" s="2"/>
      <c r="T190" s="2"/>
      <c r="U190" s="2"/>
      <c r="V190" s="2"/>
      <c r="W190" s="2"/>
      <c r="X190" s="2"/>
      <c r="Y190" s="2"/>
      <c r="Z190" s="2"/>
      <c r="AA190" s="2"/>
      <c r="AB190" s="2"/>
    </row>
    <row r="191" spans="1:28" ht="13.5" customHeight="1">
      <c r="A191" s="2"/>
      <c r="B191" s="2"/>
      <c r="C191" s="50"/>
      <c r="D191" s="29"/>
      <c r="E191" s="29"/>
      <c r="F191" s="94"/>
      <c r="G191" s="94"/>
      <c r="H191" s="2"/>
      <c r="I191" s="2"/>
      <c r="J191" s="2"/>
      <c r="K191" s="2"/>
      <c r="L191" s="2"/>
      <c r="M191" s="2"/>
      <c r="N191" s="2"/>
      <c r="O191" s="2"/>
      <c r="P191" s="2"/>
      <c r="Q191" s="2"/>
      <c r="R191" s="2"/>
      <c r="S191" s="2"/>
      <c r="T191" s="2"/>
      <c r="U191" s="2"/>
      <c r="V191" s="2"/>
      <c r="W191" s="2"/>
      <c r="X191" s="2"/>
      <c r="Y191" s="2"/>
      <c r="Z191" s="2"/>
      <c r="AA191" s="2"/>
      <c r="AB191" s="2"/>
    </row>
    <row r="192" spans="1:28" ht="13.5" customHeight="1">
      <c r="A192" s="2"/>
      <c r="B192" s="2"/>
      <c r="C192" s="50"/>
      <c r="D192" s="29"/>
      <c r="E192" s="29"/>
      <c r="F192" s="94"/>
      <c r="G192" s="94"/>
      <c r="H192" s="2"/>
      <c r="I192" s="2"/>
      <c r="J192" s="2"/>
      <c r="K192" s="2"/>
      <c r="L192" s="2"/>
      <c r="M192" s="2"/>
      <c r="N192" s="2"/>
      <c r="O192" s="2"/>
      <c r="P192" s="2"/>
      <c r="Q192" s="2"/>
      <c r="R192" s="2"/>
      <c r="S192" s="2"/>
      <c r="T192" s="2"/>
      <c r="U192" s="2"/>
      <c r="V192" s="2"/>
      <c r="W192" s="2"/>
      <c r="X192" s="2"/>
      <c r="Y192" s="2"/>
      <c r="Z192" s="2"/>
      <c r="AA192" s="2"/>
      <c r="AB192" s="2"/>
    </row>
    <row r="193" spans="1:28" ht="13.5" customHeight="1">
      <c r="A193" s="2"/>
      <c r="B193" s="2"/>
      <c r="C193" s="50"/>
      <c r="D193" s="29"/>
      <c r="E193" s="29"/>
      <c r="F193" s="94"/>
      <c r="G193" s="94"/>
      <c r="H193" s="2"/>
      <c r="I193" s="2"/>
      <c r="J193" s="2"/>
      <c r="K193" s="2"/>
      <c r="L193" s="2"/>
      <c r="M193" s="2"/>
      <c r="N193" s="2"/>
      <c r="O193" s="2"/>
      <c r="P193" s="2"/>
      <c r="Q193" s="2"/>
      <c r="R193" s="2"/>
      <c r="S193" s="2"/>
      <c r="T193" s="2"/>
      <c r="U193" s="2"/>
      <c r="V193" s="2"/>
      <c r="W193" s="2"/>
      <c r="X193" s="2"/>
      <c r="Y193" s="2"/>
      <c r="Z193" s="2"/>
      <c r="AA193" s="2"/>
      <c r="AB193" s="2"/>
    </row>
    <row r="194" spans="1:28" ht="13.5" customHeight="1">
      <c r="A194" s="2"/>
      <c r="B194" s="2"/>
      <c r="C194" s="50"/>
      <c r="D194" s="29"/>
      <c r="E194" s="29"/>
      <c r="F194" s="94"/>
      <c r="G194" s="94"/>
      <c r="H194" s="2"/>
      <c r="I194" s="2"/>
      <c r="J194" s="2"/>
      <c r="K194" s="2"/>
      <c r="L194" s="2"/>
      <c r="M194" s="2"/>
      <c r="N194" s="2"/>
      <c r="O194" s="2"/>
      <c r="P194" s="2"/>
      <c r="Q194" s="2"/>
      <c r="R194" s="2"/>
      <c r="S194" s="2"/>
      <c r="T194" s="2"/>
      <c r="U194" s="2"/>
      <c r="V194" s="2"/>
      <c r="W194" s="2"/>
      <c r="X194" s="2"/>
      <c r="Y194" s="2"/>
      <c r="Z194" s="2"/>
      <c r="AA194" s="2"/>
      <c r="AB194" s="2"/>
    </row>
    <row r="195" spans="1:28" ht="13.5" customHeight="1">
      <c r="A195" s="2"/>
      <c r="B195" s="2"/>
      <c r="C195" s="50"/>
      <c r="D195" s="29"/>
      <c r="E195" s="29"/>
      <c r="F195" s="94"/>
      <c r="G195" s="94"/>
      <c r="H195" s="2"/>
      <c r="I195" s="2"/>
      <c r="J195" s="2"/>
      <c r="K195" s="2"/>
      <c r="L195" s="2"/>
      <c r="M195" s="2"/>
      <c r="N195" s="2"/>
      <c r="O195" s="2"/>
      <c r="P195" s="2"/>
      <c r="Q195" s="2"/>
      <c r="R195" s="2"/>
      <c r="S195" s="2"/>
      <c r="T195" s="2"/>
      <c r="U195" s="2"/>
      <c r="V195" s="2"/>
      <c r="W195" s="2"/>
      <c r="X195" s="2"/>
      <c r="Y195" s="2"/>
      <c r="Z195" s="2"/>
      <c r="AA195" s="2"/>
      <c r="AB195" s="2"/>
    </row>
    <row r="196" spans="1:28" ht="13.5" customHeight="1">
      <c r="A196" s="2"/>
      <c r="B196" s="2"/>
      <c r="C196" s="50"/>
      <c r="D196" s="29"/>
      <c r="E196" s="29"/>
      <c r="F196" s="94"/>
      <c r="G196" s="94"/>
      <c r="H196" s="2"/>
      <c r="I196" s="2"/>
      <c r="J196" s="2"/>
      <c r="K196" s="2"/>
      <c r="L196" s="2"/>
      <c r="M196" s="2"/>
      <c r="N196" s="2"/>
      <c r="O196" s="2"/>
      <c r="P196" s="2"/>
      <c r="Q196" s="2"/>
      <c r="R196" s="2"/>
      <c r="S196" s="2"/>
      <c r="T196" s="2"/>
      <c r="U196" s="2"/>
      <c r="V196" s="2"/>
      <c r="W196" s="2"/>
      <c r="X196" s="2"/>
      <c r="Y196" s="2"/>
      <c r="Z196" s="2"/>
      <c r="AA196" s="2"/>
      <c r="AB196" s="2"/>
    </row>
    <row r="197" spans="1:28" ht="13.5" customHeight="1">
      <c r="A197" s="2"/>
      <c r="B197" s="2"/>
      <c r="C197" s="50"/>
      <c r="D197" s="29"/>
      <c r="E197" s="29"/>
      <c r="F197" s="94"/>
      <c r="G197" s="94"/>
      <c r="H197" s="2"/>
      <c r="I197" s="2"/>
      <c r="J197" s="2"/>
      <c r="K197" s="2"/>
      <c r="L197" s="2"/>
      <c r="M197" s="2"/>
      <c r="N197" s="2"/>
      <c r="O197" s="2"/>
      <c r="P197" s="2"/>
      <c r="Q197" s="2"/>
      <c r="R197" s="2"/>
      <c r="S197" s="2"/>
      <c r="T197" s="2"/>
      <c r="U197" s="2"/>
      <c r="V197" s="2"/>
      <c r="W197" s="2"/>
      <c r="X197" s="2"/>
      <c r="Y197" s="2"/>
      <c r="Z197" s="2"/>
      <c r="AA197" s="2"/>
      <c r="AB197" s="2"/>
    </row>
    <row r="198" spans="1:28" ht="13.5" customHeight="1">
      <c r="A198" s="2"/>
      <c r="B198" s="2"/>
      <c r="C198" s="50"/>
      <c r="D198" s="29"/>
      <c r="E198" s="29"/>
      <c r="F198" s="94"/>
      <c r="G198" s="94"/>
      <c r="H198" s="2"/>
      <c r="I198" s="2"/>
      <c r="J198" s="2"/>
      <c r="K198" s="2"/>
      <c r="L198" s="2"/>
      <c r="M198" s="2"/>
      <c r="N198" s="2"/>
      <c r="O198" s="2"/>
      <c r="P198" s="2"/>
      <c r="Q198" s="2"/>
      <c r="R198" s="2"/>
      <c r="S198" s="2"/>
      <c r="T198" s="2"/>
      <c r="U198" s="2"/>
      <c r="V198" s="2"/>
      <c r="W198" s="2"/>
      <c r="X198" s="2"/>
      <c r="Y198" s="2"/>
      <c r="Z198" s="2"/>
      <c r="AA198" s="2"/>
      <c r="AB198" s="2"/>
    </row>
    <row r="199" spans="1:28" ht="13.5" customHeight="1">
      <c r="A199" s="2"/>
      <c r="B199" s="2"/>
      <c r="C199" s="50"/>
      <c r="D199" s="29"/>
      <c r="E199" s="29"/>
      <c r="F199" s="94"/>
      <c r="G199" s="94"/>
      <c r="H199" s="2"/>
      <c r="I199" s="2"/>
      <c r="J199" s="2"/>
      <c r="K199" s="2"/>
      <c r="L199" s="2"/>
      <c r="M199" s="2"/>
      <c r="N199" s="2"/>
      <c r="O199" s="2"/>
      <c r="P199" s="2"/>
      <c r="Q199" s="2"/>
      <c r="R199" s="2"/>
      <c r="S199" s="2"/>
      <c r="T199" s="2"/>
      <c r="U199" s="2"/>
      <c r="V199" s="2"/>
      <c r="W199" s="2"/>
      <c r="X199" s="2"/>
      <c r="Y199" s="2"/>
      <c r="Z199" s="2"/>
      <c r="AA199" s="2"/>
      <c r="AB199" s="2"/>
    </row>
    <row r="200" spans="1:28" ht="13.5" customHeight="1">
      <c r="A200" s="2"/>
      <c r="B200" s="2"/>
      <c r="C200" s="50"/>
      <c r="D200" s="29"/>
      <c r="E200" s="29"/>
      <c r="F200" s="94"/>
      <c r="G200" s="94"/>
      <c r="H200" s="2"/>
      <c r="I200" s="2"/>
      <c r="J200" s="2"/>
      <c r="K200" s="2"/>
      <c r="L200" s="2"/>
      <c r="M200" s="2"/>
      <c r="N200" s="2"/>
      <c r="O200" s="2"/>
      <c r="P200" s="2"/>
      <c r="Q200" s="2"/>
      <c r="R200" s="2"/>
      <c r="S200" s="2"/>
      <c r="T200" s="2"/>
      <c r="U200" s="2"/>
      <c r="V200" s="2"/>
      <c r="W200" s="2"/>
      <c r="X200" s="2"/>
      <c r="Y200" s="2"/>
      <c r="Z200" s="2"/>
      <c r="AA200" s="2"/>
      <c r="AB200" s="2"/>
    </row>
    <row r="201" spans="1:28" ht="13.5" customHeight="1">
      <c r="A201" s="2"/>
      <c r="B201" s="2"/>
      <c r="C201" s="50"/>
      <c r="D201" s="29"/>
      <c r="E201" s="29"/>
      <c r="F201" s="94"/>
      <c r="G201" s="94"/>
      <c r="H201" s="2"/>
      <c r="I201" s="2"/>
      <c r="J201" s="2"/>
      <c r="K201" s="2"/>
      <c r="L201" s="2"/>
      <c r="M201" s="2"/>
      <c r="N201" s="2"/>
      <c r="O201" s="2"/>
      <c r="P201" s="2"/>
      <c r="Q201" s="2"/>
      <c r="R201" s="2"/>
      <c r="S201" s="2"/>
      <c r="T201" s="2"/>
      <c r="U201" s="2"/>
      <c r="V201" s="2"/>
      <c r="W201" s="2"/>
      <c r="X201" s="2"/>
      <c r="Y201" s="2"/>
      <c r="Z201" s="2"/>
      <c r="AA201" s="2"/>
      <c r="AB201" s="2"/>
    </row>
    <row r="202" spans="1:28" ht="13.5" customHeight="1">
      <c r="A202" s="2"/>
      <c r="B202" s="2"/>
      <c r="C202" s="50"/>
      <c r="D202" s="29"/>
      <c r="E202" s="29"/>
      <c r="F202" s="94"/>
      <c r="G202" s="94"/>
      <c r="H202" s="2"/>
      <c r="I202" s="2"/>
      <c r="J202" s="2"/>
      <c r="K202" s="2"/>
      <c r="L202" s="2"/>
      <c r="M202" s="2"/>
      <c r="N202" s="2"/>
      <c r="O202" s="2"/>
      <c r="P202" s="2"/>
      <c r="Q202" s="2"/>
      <c r="R202" s="2"/>
      <c r="S202" s="2"/>
      <c r="T202" s="2"/>
      <c r="U202" s="2"/>
      <c r="V202" s="2"/>
      <c r="W202" s="2"/>
      <c r="X202" s="2"/>
      <c r="Y202" s="2"/>
      <c r="Z202" s="2"/>
      <c r="AA202" s="2"/>
      <c r="AB202" s="2"/>
    </row>
    <row r="203" spans="1:28" ht="13.5" customHeight="1">
      <c r="A203" s="2"/>
      <c r="B203" s="2"/>
      <c r="C203" s="50"/>
      <c r="D203" s="29"/>
      <c r="E203" s="29"/>
      <c r="F203" s="94"/>
      <c r="G203" s="94"/>
      <c r="H203" s="2"/>
      <c r="I203" s="2"/>
      <c r="J203" s="2"/>
      <c r="K203" s="2"/>
      <c r="L203" s="2"/>
      <c r="M203" s="2"/>
      <c r="N203" s="2"/>
      <c r="O203" s="2"/>
      <c r="P203" s="2"/>
      <c r="Q203" s="2"/>
      <c r="R203" s="2"/>
      <c r="S203" s="2"/>
      <c r="T203" s="2"/>
      <c r="U203" s="2"/>
      <c r="V203" s="2"/>
      <c r="W203" s="2"/>
      <c r="X203" s="2"/>
      <c r="Y203" s="2"/>
      <c r="Z203" s="2"/>
      <c r="AA203" s="2"/>
      <c r="AB203" s="2"/>
    </row>
    <row r="204" spans="1:28" ht="13.5" customHeight="1">
      <c r="A204" s="2"/>
      <c r="B204" s="2"/>
      <c r="C204" s="50"/>
      <c r="D204" s="29"/>
      <c r="E204" s="29"/>
      <c r="F204" s="94"/>
      <c r="G204" s="94"/>
      <c r="H204" s="2"/>
      <c r="I204" s="2"/>
      <c r="J204" s="2"/>
      <c r="K204" s="2"/>
      <c r="L204" s="2"/>
      <c r="M204" s="2"/>
      <c r="N204" s="2"/>
      <c r="O204" s="2"/>
      <c r="P204" s="2"/>
      <c r="Q204" s="2"/>
      <c r="R204" s="2"/>
      <c r="S204" s="2"/>
      <c r="T204" s="2"/>
      <c r="U204" s="2"/>
      <c r="V204" s="2"/>
      <c r="W204" s="2"/>
      <c r="X204" s="2"/>
      <c r="Y204" s="2"/>
      <c r="Z204" s="2"/>
      <c r="AA204" s="2"/>
      <c r="AB204" s="2"/>
    </row>
    <row r="205" spans="1:28" ht="13.5" customHeight="1">
      <c r="A205" s="2"/>
      <c r="B205" s="2"/>
      <c r="C205" s="50"/>
      <c r="D205" s="29"/>
      <c r="E205" s="29"/>
      <c r="F205" s="94"/>
      <c r="G205" s="94"/>
      <c r="H205" s="2"/>
      <c r="I205" s="2"/>
      <c r="J205" s="2"/>
      <c r="K205" s="2"/>
      <c r="L205" s="2"/>
      <c r="M205" s="2"/>
      <c r="N205" s="2"/>
      <c r="O205" s="2"/>
      <c r="P205" s="2"/>
      <c r="Q205" s="2"/>
      <c r="R205" s="2"/>
      <c r="S205" s="2"/>
      <c r="T205" s="2"/>
      <c r="U205" s="2"/>
      <c r="V205" s="2"/>
      <c r="W205" s="2"/>
      <c r="X205" s="2"/>
      <c r="Y205" s="2"/>
      <c r="Z205" s="2"/>
      <c r="AA205" s="2"/>
      <c r="AB205" s="2"/>
    </row>
    <row r="206" spans="1:28" ht="13.5" customHeight="1">
      <c r="A206" s="2"/>
      <c r="B206" s="2"/>
      <c r="C206" s="50"/>
      <c r="D206" s="29"/>
      <c r="E206" s="29"/>
      <c r="F206" s="94"/>
      <c r="G206" s="94"/>
      <c r="H206" s="2"/>
      <c r="I206" s="2"/>
      <c r="J206" s="2"/>
      <c r="K206" s="2"/>
      <c r="L206" s="2"/>
      <c r="M206" s="2"/>
      <c r="N206" s="2"/>
      <c r="O206" s="2"/>
      <c r="P206" s="2"/>
      <c r="Q206" s="2"/>
      <c r="R206" s="2"/>
      <c r="S206" s="2"/>
      <c r="T206" s="2"/>
      <c r="U206" s="2"/>
      <c r="V206" s="2"/>
      <c r="W206" s="2"/>
      <c r="X206" s="2"/>
      <c r="Y206" s="2"/>
      <c r="Z206" s="2"/>
      <c r="AA206" s="2"/>
      <c r="AB206" s="2"/>
    </row>
    <row r="207" spans="1:28" ht="13.5" customHeight="1">
      <c r="A207" s="2"/>
      <c r="B207" s="2"/>
      <c r="C207" s="50"/>
      <c r="D207" s="29"/>
      <c r="E207" s="29"/>
      <c r="F207" s="94"/>
      <c r="G207" s="94"/>
      <c r="H207" s="2"/>
      <c r="I207" s="2"/>
      <c r="J207" s="2"/>
      <c r="K207" s="2"/>
      <c r="L207" s="2"/>
      <c r="M207" s="2"/>
      <c r="N207" s="2"/>
      <c r="O207" s="2"/>
      <c r="P207" s="2"/>
      <c r="Q207" s="2"/>
      <c r="R207" s="2"/>
      <c r="S207" s="2"/>
      <c r="T207" s="2"/>
      <c r="U207" s="2"/>
      <c r="V207" s="2"/>
      <c r="W207" s="2"/>
      <c r="X207" s="2"/>
      <c r="Y207" s="2"/>
      <c r="Z207" s="2"/>
      <c r="AA207" s="2"/>
      <c r="AB207" s="2"/>
    </row>
    <row r="208" spans="1:28" ht="13.5" customHeight="1">
      <c r="A208" s="2"/>
      <c r="B208" s="2"/>
      <c r="C208" s="50"/>
      <c r="D208" s="29"/>
      <c r="E208" s="29"/>
      <c r="F208" s="94"/>
      <c r="G208" s="94"/>
      <c r="H208" s="2"/>
      <c r="I208" s="2"/>
      <c r="J208" s="2"/>
      <c r="K208" s="2"/>
      <c r="L208" s="2"/>
      <c r="M208" s="2"/>
      <c r="N208" s="2"/>
      <c r="O208" s="2"/>
      <c r="P208" s="2"/>
      <c r="Q208" s="2"/>
      <c r="R208" s="2"/>
      <c r="S208" s="2"/>
      <c r="T208" s="2"/>
      <c r="U208" s="2"/>
      <c r="V208" s="2"/>
      <c r="W208" s="2"/>
      <c r="X208" s="2"/>
      <c r="Y208" s="2"/>
      <c r="Z208" s="2"/>
      <c r="AA208" s="2"/>
      <c r="AB208" s="2"/>
    </row>
    <row r="209" spans="1:28" ht="13.5" customHeight="1">
      <c r="A209" s="2"/>
      <c r="B209" s="2"/>
      <c r="C209" s="50"/>
      <c r="D209" s="29"/>
      <c r="E209" s="29"/>
      <c r="F209" s="94"/>
      <c r="G209" s="94"/>
      <c r="H209" s="2"/>
      <c r="I209" s="2"/>
      <c r="J209" s="2"/>
      <c r="K209" s="2"/>
      <c r="L209" s="2"/>
      <c r="M209" s="2"/>
      <c r="N209" s="2"/>
      <c r="O209" s="2"/>
      <c r="P209" s="2"/>
      <c r="Q209" s="2"/>
      <c r="R209" s="2"/>
      <c r="S209" s="2"/>
      <c r="T209" s="2"/>
      <c r="U209" s="2"/>
      <c r="V209" s="2"/>
      <c r="W209" s="2"/>
      <c r="X209" s="2"/>
      <c r="Y209" s="2"/>
      <c r="Z209" s="2"/>
      <c r="AA209" s="2"/>
      <c r="AB209" s="2"/>
    </row>
    <row r="210" spans="1:28" ht="13.5" customHeight="1">
      <c r="A210" s="2"/>
      <c r="B210" s="2"/>
      <c r="C210" s="50"/>
      <c r="D210" s="29"/>
      <c r="E210" s="29"/>
      <c r="F210" s="94"/>
      <c r="G210" s="94"/>
      <c r="H210" s="2"/>
      <c r="I210" s="2"/>
      <c r="J210" s="2"/>
      <c r="K210" s="2"/>
      <c r="L210" s="2"/>
      <c r="M210" s="2"/>
      <c r="N210" s="2"/>
      <c r="O210" s="2"/>
      <c r="P210" s="2"/>
      <c r="Q210" s="2"/>
      <c r="R210" s="2"/>
      <c r="S210" s="2"/>
      <c r="T210" s="2"/>
      <c r="U210" s="2"/>
      <c r="V210" s="2"/>
      <c r="W210" s="2"/>
      <c r="X210" s="2"/>
      <c r="Y210" s="2"/>
      <c r="Z210" s="2"/>
      <c r="AA210" s="2"/>
      <c r="AB210" s="2"/>
    </row>
    <row r="211" spans="1:28" ht="13.5" customHeight="1">
      <c r="A211" s="2"/>
      <c r="B211" s="2"/>
      <c r="C211" s="50"/>
      <c r="D211" s="29"/>
      <c r="E211" s="29"/>
      <c r="F211" s="94"/>
      <c r="G211" s="94"/>
      <c r="H211" s="2"/>
      <c r="I211" s="2"/>
      <c r="J211" s="2"/>
      <c r="K211" s="2"/>
      <c r="L211" s="2"/>
      <c r="M211" s="2"/>
      <c r="N211" s="2"/>
      <c r="O211" s="2"/>
      <c r="P211" s="2"/>
      <c r="Q211" s="2"/>
      <c r="R211" s="2"/>
      <c r="S211" s="2"/>
      <c r="T211" s="2"/>
      <c r="U211" s="2"/>
      <c r="V211" s="2"/>
      <c r="W211" s="2"/>
      <c r="X211" s="2"/>
      <c r="Y211" s="2"/>
      <c r="Z211" s="2"/>
      <c r="AA211" s="2"/>
      <c r="AB211" s="2"/>
    </row>
    <row r="212" spans="1:28" ht="13.5" customHeight="1">
      <c r="A212" s="2"/>
      <c r="B212" s="2"/>
      <c r="C212" s="50"/>
      <c r="D212" s="29"/>
      <c r="E212" s="29"/>
      <c r="F212" s="94"/>
      <c r="G212" s="94"/>
      <c r="H212" s="2"/>
      <c r="I212" s="2"/>
      <c r="J212" s="2"/>
      <c r="K212" s="2"/>
      <c r="L212" s="2"/>
      <c r="M212" s="2"/>
      <c r="N212" s="2"/>
      <c r="O212" s="2"/>
      <c r="P212" s="2"/>
      <c r="Q212" s="2"/>
      <c r="R212" s="2"/>
      <c r="S212" s="2"/>
      <c r="T212" s="2"/>
      <c r="U212" s="2"/>
      <c r="V212" s="2"/>
      <c r="W212" s="2"/>
      <c r="X212" s="2"/>
      <c r="Y212" s="2"/>
      <c r="Z212" s="2"/>
      <c r="AA212" s="2"/>
      <c r="AB212" s="2"/>
    </row>
    <row r="213" spans="1:28" ht="13.5" customHeight="1">
      <c r="A213" s="2"/>
      <c r="B213" s="2"/>
      <c r="C213" s="50"/>
      <c r="D213" s="29"/>
      <c r="E213" s="29"/>
      <c r="F213" s="94"/>
      <c r="G213" s="94"/>
      <c r="H213" s="2"/>
      <c r="I213" s="2"/>
      <c r="J213" s="2"/>
      <c r="K213" s="2"/>
      <c r="L213" s="2"/>
      <c r="M213" s="2"/>
      <c r="N213" s="2"/>
      <c r="O213" s="2"/>
      <c r="P213" s="2"/>
      <c r="Q213" s="2"/>
      <c r="R213" s="2"/>
      <c r="S213" s="2"/>
      <c r="T213" s="2"/>
      <c r="U213" s="2"/>
      <c r="V213" s="2"/>
      <c r="W213" s="2"/>
      <c r="X213" s="2"/>
      <c r="Y213" s="2"/>
      <c r="Z213" s="2"/>
      <c r="AA213" s="2"/>
      <c r="AB213" s="2"/>
    </row>
    <row r="214" spans="1:28" ht="13.5" customHeight="1">
      <c r="A214" s="2"/>
      <c r="B214" s="2"/>
      <c r="C214" s="50"/>
      <c r="D214" s="29"/>
      <c r="E214" s="29"/>
      <c r="F214" s="94"/>
      <c r="G214" s="94"/>
      <c r="H214" s="2"/>
      <c r="I214" s="2"/>
      <c r="J214" s="2"/>
      <c r="K214" s="2"/>
      <c r="L214" s="2"/>
      <c r="M214" s="2"/>
      <c r="N214" s="2"/>
      <c r="O214" s="2"/>
      <c r="P214" s="2"/>
      <c r="Q214" s="2"/>
      <c r="R214" s="2"/>
      <c r="S214" s="2"/>
      <c r="T214" s="2"/>
      <c r="U214" s="2"/>
      <c r="V214" s="2"/>
      <c r="W214" s="2"/>
      <c r="X214" s="2"/>
      <c r="Y214" s="2"/>
      <c r="Z214" s="2"/>
      <c r="AA214" s="2"/>
      <c r="AB214" s="2"/>
    </row>
    <row r="215" spans="1:28" ht="13.5" customHeight="1">
      <c r="A215" s="2"/>
      <c r="B215" s="2"/>
      <c r="C215" s="50"/>
      <c r="D215" s="29"/>
      <c r="E215" s="29"/>
      <c r="F215" s="94"/>
      <c r="G215" s="94"/>
      <c r="H215" s="2"/>
      <c r="I215" s="2"/>
      <c r="J215" s="2"/>
      <c r="K215" s="2"/>
      <c r="L215" s="2"/>
      <c r="M215" s="2"/>
      <c r="N215" s="2"/>
      <c r="O215" s="2"/>
      <c r="P215" s="2"/>
      <c r="Q215" s="2"/>
      <c r="R215" s="2"/>
      <c r="S215" s="2"/>
      <c r="T215" s="2"/>
      <c r="U215" s="2"/>
      <c r="V215" s="2"/>
      <c r="W215" s="2"/>
      <c r="X215" s="2"/>
      <c r="Y215" s="2"/>
      <c r="Z215" s="2"/>
      <c r="AA215" s="2"/>
      <c r="AB215" s="2"/>
    </row>
    <row r="216" spans="1:28" ht="13.5" customHeight="1">
      <c r="A216" s="2"/>
      <c r="B216" s="2"/>
      <c r="C216" s="50"/>
      <c r="D216" s="29"/>
      <c r="E216" s="29"/>
      <c r="F216" s="94"/>
      <c r="G216" s="94"/>
      <c r="H216" s="2"/>
      <c r="I216" s="2"/>
      <c r="J216" s="2"/>
      <c r="K216" s="2"/>
      <c r="L216" s="2"/>
      <c r="M216" s="2"/>
      <c r="N216" s="2"/>
      <c r="O216" s="2"/>
      <c r="P216" s="2"/>
      <c r="Q216" s="2"/>
      <c r="R216" s="2"/>
      <c r="S216" s="2"/>
      <c r="T216" s="2"/>
      <c r="U216" s="2"/>
      <c r="V216" s="2"/>
      <c r="W216" s="2"/>
      <c r="X216" s="2"/>
      <c r="Y216" s="2"/>
      <c r="Z216" s="2"/>
      <c r="AA216" s="2"/>
      <c r="AB216" s="2"/>
    </row>
    <row r="217" spans="1:28" ht="13.5" customHeight="1">
      <c r="A217" s="2"/>
      <c r="B217" s="2"/>
      <c r="C217" s="50"/>
      <c r="D217" s="29"/>
      <c r="E217" s="29"/>
      <c r="F217" s="94"/>
      <c r="G217" s="94"/>
      <c r="H217" s="2"/>
      <c r="I217" s="2"/>
      <c r="J217" s="2"/>
      <c r="K217" s="2"/>
      <c r="L217" s="2"/>
      <c r="M217" s="2"/>
      <c r="N217" s="2"/>
      <c r="O217" s="2"/>
      <c r="P217" s="2"/>
      <c r="Q217" s="2"/>
      <c r="R217" s="2"/>
      <c r="S217" s="2"/>
      <c r="T217" s="2"/>
      <c r="U217" s="2"/>
      <c r="V217" s="2"/>
      <c r="W217" s="2"/>
      <c r="X217" s="2"/>
      <c r="Y217" s="2"/>
      <c r="Z217" s="2"/>
      <c r="AA217" s="2"/>
      <c r="AB217" s="2"/>
    </row>
    <row r="218" spans="1:28" ht="13.5" customHeight="1">
      <c r="A218" s="2"/>
      <c r="B218" s="2"/>
      <c r="C218" s="50"/>
      <c r="D218" s="29"/>
      <c r="E218" s="29"/>
      <c r="F218" s="94"/>
      <c r="G218" s="94"/>
      <c r="H218" s="2"/>
      <c r="I218" s="2"/>
      <c r="J218" s="2"/>
      <c r="K218" s="2"/>
      <c r="L218" s="2"/>
      <c r="M218" s="2"/>
      <c r="N218" s="2"/>
      <c r="O218" s="2"/>
      <c r="P218" s="2"/>
      <c r="Q218" s="2"/>
      <c r="R218" s="2"/>
      <c r="S218" s="2"/>
      <c r="T218" s="2"/>
      <c r="U218" s="2"/>
      <c r="V218" s="2"/>
      <c r="W218" s="2"/>
      <c r="X218" s="2"/>
      <c r="Y218" s="2"/>
      <c r="Z218" s="2"/>
      <c r="AA218" s="2"/>
      <c r="AB218" s="2"/>
    </row>
    <row r="219" spans="1:28" ht="13.5" customHeight="1">
      <c r="A219" s="2"/>
      <c r="B219" s="2"/>
      <c r="C219" s="50"/>
      <c r="D219" s="29"/>
      <c r="E219" s="29"/>
      <c r="F219" s="94"/>
      <c r="G219" s="94"/>
      <c r="H219" s="2"/>
      <c r="I219" s="2"/>
      <c r="J219" s="2"/>
      <c r="K219" s="2"/>
      <c r="L219" s="2"/>
      <c r="M219" s="2"/>
      <c r="N219" s="2"/>
      <c r="O219" s="2"/>
      <c r="P219" s="2"/>
      <c r="Q219" s="2"/>
      <c r="R219" s="2"/>
      <c r="S219" s="2"/>
      <c r="T219" s="2"/>
      <c r="U219" s="2"/>
      <c r="V219" s="2"/>
      <c r="W219" s="2"/>
      <c r="X219" s="2"/>
      <c r="Y219" s="2"/>
      <c r="Z219" s="2"/>
      <c r="AA219" s="2"/>
      <c r="AB219" s="2"/>
    </row>
    <row r="220" spans="1:28" ht="13.5" customHeight="1">
      <c r="A220" s="2"/>
      <c r="B220" s="2"/>
      <c r="C220" s="50"/>
      <c r="D220" s="29"/>
      <c r="E220" s="29"/>
      <c r="F220" s="94"/>
      <c r="G220" s="94"/>
      <c r="H220" s="2"/>
      <c r="I220" s="2"/>
      <c r="J220" s="2"/>
      <c r="K220" s="2"/>
      <c r="L220" s="2"/>
      <c r="M220" s="2"/>
      <c r="N220" s="2"/>
      <c r="O220" s="2"/>
      <c r="P220" s="2"/>
      <c r="Q220" s="2"/>
      <c r="R220" s="2"/>
      <c r="S220" s="2"/>
      <c r="T220" s="2"/>
      <c r="U220" s="2"/>
      <c r="V220" s="2"/>
      <c r="W220" s="2"/>
      <c r="X220" s="2"/>
      <c r="Y220" s="2"/>
      <c r="Z220" s="2"/>
      <c r="AA220" s="2"/>
      <c r="AB220" s="2"/>
    </row>
    <row r="221" spans="1:28" ht="13.5" customHeight="1">
      <c r="A221" s="2"/>
      <c r="B221" s="2"/>
      <c r="C221" s="50"/>
      <c r="D221" s="29"/>
      <c r="E221" s="29"/>
      <c r="F221" s="94"/>
      <c r="G221" s="94"/>
      <c r="H221" s="2"/>
      <c r="I221" s="2"/>
      <c r="J221" s="2"/>
      <c r="K221" s="2"/>
      <c r="L221" s="2"/>
      <c r="M221" s="2"/>
      <c r="N221" s="2"/>
      <c r="O221" s="2"/>
      <c r="P221" s="2"/>
      <c r="Q221" s="2"/>
      <c r="R221" s="2"/>
      <c r="S221" s="2"/>
      <c r="T221" s="2"/>
      <c r="U221" s="2"/>
      <c r="V221" s="2"/>
      <c r="W221" s="2"/>
      <c r="X221" s="2"/>
      <c r="Y221" s="2"/>
      <c r="Z221" s="2"/>
      <c r="AA221" s="2"/>
      <c r="AB221" s="2"/>
    </row>
    <row r="222" spans="1:28" ht="13.5" customHeight="1">
      <c r="A222" s="2"/>
      <c r="B222" s="2"/>
      <c r="C222" s="50"/>
      <c r="D222" s="29"/>
      <c r="E222" s="29"/>
      <c r="F222" s="94"/>
      <c r="G222" s="94"/>
      <c r="H222" s="2"/>
      <c r="I222" s="2"/>
      <c r="J222" s="2"/>
      <c r="K222" s="2"/>
      <c r="L222" s="2"/>
      <c r="M222" s="2"/>
      <c r="N222" s="2"/>
      <c r="O222" s="2"/>
      <c r="P222" s="2"/>
      <c r="Q222" s="2"/>
      <c r="R222" s="2"/>
      <c r="S222" s="2"/>
      <c r="T222" s="2"/>
      <c r="U222" s="2"/>
      <c r="V222" s="2"/>
      <c r="W222" s="2"/>
      <c r="X222" s="2"/>
      <c r="Y222" s="2"/>
      <c r="Z222" s="2"/>
      <c r="AA222" s="2"/>
      <c r="AB222" s="2"/>
    </row>
    <row r="223" spans="1:28" ht="13.5" customHeight="1">
      <c r="A223" s="2"/>
      <c r="B223" s="2"/>
      <c r="C223" s="50"/>
      <c r="D223" s="29"/>
      <c r="E223" s="29"/>
      <c r="F223" s="94"/>
      <c r="G223" s="94"/>
      <c r="H223" s="2"/>
      <c r="I223" s="2"/>
      <c r="J223" s="2"/>
      <c r="K223" s="2"/>
      <c r="L223" s="2"/>
      <c r="M223" s="2"/>
      <c r="N223" s="2"/>
      <c r="O223" s="2"/>
      <c r="P223" s="2"/>
      <c r="Q223" s="2"/>
      <c r="R223" s="2"/>
      <c r="S223" s="2"/>
      <c r="T223" s="2"/>
      <c r="U223" s="2"/>
      <c r="V223" s="2"/>
      <c r="W223" s="2"/>
      <c r="X223" s="2"/>
      <c r="Y223" s="2"/>
      <c r="Z223" s="2"/>
      <c r="AA223" s="2"/>
      <c r="AB223" s="2"/>
    </row>
    <row r="224" spans="1:28" ht="13.5" customHeight="1">
      <c r="A224" s="2"/>
      <c r="B224" s="2"/>
      <c r="C224" s="50"/>
      <c r="D224" s="29"/>
      <c r="E224" s="29"/>
      <c r="F224" s="94"/>
      <c r="G224" s="94"/>
      <c r="H224" s="2"/>
      <c r="I224" s="2"/>
      <c r="J224" s="2"/>
      <c r="K224" s="2"/>
      <c r="L224" s="2"/>
      <c r="M224" s="2"/>
      <c r="N224" s="2"/>
      <c r="O224" s="2"/>
      <c r="P224" s="2"/>
      <c r="Q224" s="2"/>
      <c r="R224" s="2"/>
      <c r="S224" s="2"/>
      <c r="T224" s="2"/>
      <c r="U224" s="2"/>
      <c r="V224" s="2"/>
      <c r="W224" s="2"/>
      <c r="X224" s="2"/>
      <c r="Y224" s="2"/>
      <c r="Z224" s="2"/>
      <c r="AA224" s="2"/>
      <c r="AB224" s="2"/>
    </row>
    <row r="225" spans="1:28" ht="13.5" customHeight="1">
      <c r="A225" s="2"/>
      <c r="B225" s="2"/>
      <c r="C225" s="50"/>
      <c r="D225" s="29"/>
      <c r="E225" s="29"/>
      <c r="F225" s="94"/>
      <c r="G225" s="94"/>
      <c r="H225" s="2"/>
      <c r="I225" s="2"/>
      <c r="J225" s="2"/>
      <c r="K225" s="2"/>
      <c r="L225" s="2"/>
      <c r="M225" s="2"/>
      <c r="N225" s="2"/>
      <c r="O225" s="2"/>
      <c r="P225" s="2"/>
      <c r="Q225" s="2"/>
      <c r="R225" s="2"/>
      <c r="S225" s="2"/>
      <c r="T225" s="2"/>
      <c r="U225" s="2"/>
      <c r="V225" s="2"/>
      <c r="W225" s="2"/>
      <c r="X225" s="2"/>
      <c r="Y225" s="2"/>
      <c r="Z225" s="2"/>
      <c r="AA225" s="2"/>
      <c r="AB225" s="2"/>
    </row>
    <row r="226" spans="1:28" ht="13.5" customHeight="1">
      <c r="A226" s="2"/>
      <c r="B226" s="2"/>
      <c r="C226" s="50"/>
      <c r="D226" s="29"/>
      <c r="E226" s="29"/>
      <c r="F226" s="94"/>
      <c r="G226" s="94"/>
      <c r="H226" s="2"/>
      <c r="I226" s="2"/>
      <c r="J226" s="2"/>
      <c r="K226" s="2"/>
      <c r="L226" s="2"/>
      <c r="M226" s="2"/>
      <c r="N226" s="2"/>
      <c r="O226" s="2"/>
      <c r="P226" s="2"/>
      <c r="Q226" s="2"/>
      <c r="R226" s="2"/>
      <c r="S226" s="2"/>
      <c r="T226" s="2"/>
      <c r="U226" s="2"/>
      <c r="V226" s="2"/>
      <c r="W226" s="2"/>
      <c r="X226" s="2"/>
      <c r="Y226" s="2"/>
      <c r="Z226" s="2"/>
      <c r="AA226" s="2"/>
      <c r="AB226" s="2"/>
    </row>
    <row r="227" spans="1:28" ht="13.5" customHeight="1">
      <c r="A227" s="2"/>
      <c r="B227" s="2"/>
      <c r="C227" s="50"/>
      <c r="D227" s="29"/>
      <c r="E227" s="29"/>
      <c r="F227" s="94"/>
      <c r="G227" s="94"/>
      <c r="H227" s="2"/>
      <c r="I227" s="2"/>
      <c r="J227" s="2"/>
      <c r="K227" s="2"/>
      <c r="L227" s="2"/>
      <c r="M227" s="2"/>
      <c r="N227" s="2"/>
      <c r="O227" s="2"/>
      <c r="P227" s="2"/>
      <c r="Q227" s="2"/>
      <c r="R227" s="2"/>
      <c r="S227" s="2"/>
      <c r="T227" s="2"/>
      <c r="U227" s="2"/>
      <c r="V227" s="2"/>
      <c r="W227" s="2"/>
      <c r="X227" s="2"/>
      <c r="Y227" s="2"/>
      <c r="Z227" s="2"/>
      <c r="AA227" s="2"/>
      <c r="AB227" s="2"/>
    </row>
    <row r="228" spans="1:28" ht="13.5" customHeight="1">
      <c r="A228" s="2"/>
      <c r="B228" s="2"/>
      <c r="C228" s="50"/>
      <c r="D228" s="29"/>
      <c r="E228" s="29"/>
      <c r="F228" s="94"/>
      <c r="G228" s="94"/>
      <c r="H228" s="2"/>
      <c r="I228" s="2"/>
      <c r="J228" s="2"/>
      <c r="K228" s="2"/>
      <c r="L228" s="2"/>
      <c r="M228" s="2"/>
      <c r="N228" s="2"/>
      <c r="O228" s="2"/>
      <c r="P228" s="2"/>
      <c r="Q228" s="2"/>
      <c r="R228" s="2"/>
      <c r="S228" s="2"/>
      <c r="T228" s="2"/>
      <c r="U228" s="2"/>
      <c r="V228" s="2"/>
      <c r="W228" s="2"/>
      <c r="X228" s="2"/>
      <c r="Y228" s="2"/>
      <c r="Z228" s="2"/>
      <c r="AA228" s="2"/>
      <c r="AB228" s="2"/>
    </row>
    <row r="229" spans="1:28" ht="13.5" customHeight="1">
      <c r="A229" s="2"/>
      <c r="B229" s="2"/>
      <c r="C229" s="50"/>
      <c r="D229" s="29"/>
      <c r="E229" s="29"/>
      <c r="F229" s="94"/>
      <c r="G229" s="94"/>
      <c r="H229" s="2"/>
      <c r="I229" s="2"/>
      <c r="J229" s="2"/>
      <c r="K229" s="2"/>
      <c r="L229" s="2"/>
      <c r="M229" s="2"/>
      <c r="N229" s="2"/>
      <c r="O229" s="2"/>
      <c r="P229" s="2"/>
      <c r="Q229" s="2"/>
      <c r="R229" s="2"/>
      <c r="S229" s="2"/>
      <c r="T229" s="2"/>
      <c r="U229" s="2"/>
      <c r="V229" s="2"/>
      <c r="W229" s="2"/>
      <c r="X229" s="2"/>
      <c r="Y229" s="2"/>
      <c r="Z229" s="2"/>
      <c r="AA229" s="2"/>
      <c r="AB229" s="2"/>
    </row>
    <row r="230" spans="1:28" ht="13.5" customHeight="1">
      <c r="A230" s="2"/>
      <c r="B230" s="2"/>
      <c r="C230" s="50"/>
      <c r="D230" s="29"/>
      <c r="E230" s="29"/>
      <c r="F230" s="94"/>
      <c r="G230" s="94"/>
      <c r="H230" s="2"/>
      <c r="I230" s="2"/>
      <c r="J230" s="2"/>
      <c r="K230" s="2"/>
      <c r="L230" s="2"/>
      <c r="M230" s="2"/>
      <c r="N230" s="2"/>
      <c r="O230" s="2"/>
      <c r="P230" s="2"/>
      <c r="Q230" s="2"/>
      <c r="R230" s="2"/>
      <c r="S230" s="2"/>
      <c r="T230" s="2"/>
      <c r="U230" s="2"/>
      <c r="V230" s="2"/>
      <c r="W230" s="2"/>
      <c r="X230" s="2"/>
      <c r="Y230" s="2"/>
      <c r="Z230" s="2"/>
      <c r="AA230" s="2"/>
      <c r="AB230" s="2"/>
    </row>
    <row r="231" spans="1:28" ht="13.5" customHeight="1">
      <c r="A231" s="2"/>
      <c r="B231" s="2"/>
      <c r="C231" s="50"/>
      <c r="D231" s="29"/>
      <c r="E231" s="29"/>
      <c r="F231" s="94"/>
      <c r="G231" s="94"/>
      <c r="H231" s="2"/>
      <c r="I231" s="2"/>
      <c r="J231" s="2"/>
      <c r="K231" s="2"/>
      <c r="L231" s="2"/>
      <c r="M231" s="2"/>
      <c r="N231" s="2"/>
      <c r="O231" s="2"/>
      <c r="P231" s="2"/>
      <c r="Q231" s="2"/>
      <c r="R231" s="2"/>
      <c r="S231" s="2"/>
      <c r="T231" s="2"/>
      <c r="U231" s="2"/>
      <c r="V231" s="2"/>
      <c r="W231" s="2"/>
      <c r="X231" s="2"/>
      <c r="Y231" s="2"/>
      <c r="Z231" s="2"/>
      <c r="AA231" s="2"/>
      <c r="AB231" s="2"/>
    </row>
    <row r="232" spans="1:28" ht="13.5" customHeight="1">
      <c r="A232" s="2"/>
      <c r="B232" s="2"/>
      <c r="C232" s="50"/>
      <c r="D232" s="29"/>
      <c r="E232" s="29"/>
      <c r="F232" s="94"/>
      <c r="G232" s="94"/>
      <c r="H232" s="2"/>
      <c r="I232" s="2"/>
      <c r="J232" s="2"/>
      <c r="K232" s="2"/>
      <c r="L232" s="2"/>
      <c r="M232" s="2"/>
      <c r="N232" s="2"/>
      <c r="O232" s="2"/>
      <c r="P232" s="2"/>
      <c r="Q232" s="2"/>
      <c r="R232" s="2"/>
      <c r="S232" s="2"/>
      <c r="T232" s="2"/>
      <c r="U232" s="2"/>
      <c r="V232" s="2"/>
      <c r="W232" s="2"/>
      <c r="X232" s="2"/>
      <c r="Y232" s="2"/>
      <c r="Z232" s="2"/>
      <c r="AA232" s="2"/>
      <c r="AB232" s="2"/>
    </row>
    <row r="233" spans="1:28" ht="13.5" customHeight="1">
      <c r="A233" s="2"/>
      <c r="B233" s="2"/>
      <c r="C233" s="50"/>
      <c r="D233" s="29"/>
      <c r="E233" s="29"/>
      <c r="F233" s="94"/>
      <c r="G233" s="94"/>
      <c r="H233" s="2"/>
      <c r="I233" s="2"/>
      <c r="J233" s="2"/>
      <c r="K233" s="2"/>
      <c r="L233" s="2"/>
      <c r="M233" s="2"/>
      <c r="N233" s="2"/>
      <c r="O233" s="2"/>
      <c r="P233" s="2"/>
      <c r="Q233" s="2"/>
      <c r="R233" s="2"/>
      <c r="S233" s="2"/>
      <c r="T233" s="2"/>
      <c r="U233" s="2"/>
      <c r="V233" s="2"/>
      <c r="W233" s="2"/>
      <c r="X233" s="2"/>
      <c r="Y233" s="2"/>
      <c r="Z233" s="2"/>
      <c r="AA233" s="2"/>
      <c r="AB233" s="2"/>
    </row>
    <row r="234" spans="1:28" ht="13.5" customHeight="1">
      <c r="A234" s="2"/>
      <c r="B234" s="2"/>
      <c r="C234" s="50"/>
      <c r="D234" s="29"/>
      <c r="E234" s="29"/>
      <c r="F234" s="94"/>
      <c r="G234" s="94"/>
      <c r="H234" s="2"/>
      <c r="I234" s="2"/>
      <c r="J234" s="2"/>
      <c r="K234" s="2"/>
      <c r="L234" s="2"/>
      <c r="M234" s="2"/>
      <c r="N234" s="2"/>
      <c r="O234" s="2"/>
      <c r="P234" s="2"/>
      <c r="Q234" s="2"/>
      <c r="R234" s="2"/>
      <c r="S234" s="2"/>
      <c r="T234" s="2"/>
      <c r="U234" s="2"/>
      <c r="V234" s="2"/>
      <c r="W234" s="2"/>
      <c r="X234" s="2"/>
      <c r="Y234" s="2"/>
      <c r="Z234" s="2"/>
      <c r="AA234" s="2"/>
      <c r="AB234" s="2"/>
    </row>
    <row r="235" spans="1:28" ht="13.5" customHeight="1">
      <c r="A235" s="2"/>
      <c r="B235" s="2"/>
      <c r="C235" s="50"/>
      <c r="D235" s="29"/>
      <c r="E235" s="29"/>
      <c r="F235" s="94"/>
      <c r="G235" s="94"/>
      <c r="H235" s="2"/>
      <c r="I235" s="2"/>
      <c r="J235" s="2"/>
      <c r="K235" s="2"/>
      <c r="L235" s="2"/>
      <c r="M235" s="2"/>
      <c r="N235" s="2"/>
      <c r="O235" s="2"/>
      <c r="P235" s="2"/>
      <c r="Q235" s="2"/>
      <c r="R235" s="2"/>
      <c r="S235" s="2"/>
      <c r="T235" s="2"/>
      <c r="U235" s="2"/>
      <c r="V235" s="2"/>
      <c r="W235" s="2"/>
      <c r="X235" s="2"/>
      <c r="Y235" s="2"/>
      <c r="Z235" s="2"/>
      <c r="AA235" s="2"/>
      <c r="AB235" s="2"/>
    </row>
    <row r="236" spans="1:28" ht="13.5" customHeight="1">
      <c r="A236" s="2"/>
      <c r="B236" s="2"/>
      <c r="C236" s="50"/>
      <c r="D236" s="29"/>
      <c r="E236" s="29"/>
      <c r="F236" s="94"/>
      <c r="G236" s="94"/>
      <c r="H236" s="2"/>
      <c r="I236" s="2"/>
      <c r="J236" s="2"/>
      <c r="K236" s="2"/>
      <c r="L236" s="2"/>
      <c r="M236" s="2"/>
      <c r="N236" s="2"/>
      <c r="O236" s="2"/>
      <c r="P236" s="2"/>
      <c r="Q236" s="2"/>
      <c r="R236" s="2"/>
      <c r="S236" s="2"/>
      <c r="T236" s="2"/>
      <c r="U236" s="2"/>
      <c r="V236" s="2"/>
      <c r="W236" s="2"/>
      <c r="X236" s="2"/>
      <c r="Y236" s="2"/>
      <c r="Z236" s="2"/>
      <c r="AA236" s="2"/>
      <c r="AB236" s="2"/>
    </row>
    <row r="237" spans="1:28" ht="13.5" customHeight="1">
      <c r="A237" s="2"/>
      <c r="B237" s="2"/>
      <c r="C237" s="50"/>
      <c r="D237" s="29"/>
      <c r="E237" s="29"/>
      <c r="F237" s="94"/>
      <c r="G237" s="94"/>
      <c r="H237" s="2"/>
      <c r="I237" s="2"/>
      <c r="J237" s="2"/>
      <c r="K237" s="2"/>
      <c r="L237" s="2"/>
      <c r="M237" s="2"/>
      <c r="N237" s="2"/>
      <c r="O237" s="2"/>
      <c r="P237" s="2"/>
      <c r="Q237" s="2"/>
      <c r="R237" s="2"/>
      <c r="S237" s="2"/>
      <c r="T237" s="2"/>
      <c r="U237" s="2"/>
      <c r="V237" s="2"/>
      <c r="W237" s="2"/>
      <c r="X237" s="2"/>
      <c r="Y237" s="2"/>
      <c r="Z237" s="2"/>
      <c r="AA237" s="2"/>
      <c r="AB237" s="2"/>
    </row>
    <row r="238" spans="1:28" ht="13.5" customHeight="1">
      <c r="A238" s="2"/>
      <c r="B238" s="2"/>
      <c r="C238" s="50"/>
      <c r="D238" s="29"/>
      <c r="E238" s="29"/>
      <c r="F238" s="94"/>
      <c r="G238" s="94"/>
      <c r="H238" s="2"/>
      <c r="I238" s="2"/>
      <c r="J238" s="2"/>
      <c r="K238" s="2"/>
      <c r="L238" s="2"/>
      <c r="M238" s="2"/>
      <c r="N238" s="2"/>
      <c r="O238" s="2"/>
      <c r="P238" s="2"/>
      <c r="Q238" s="2"/>
      <c r="R238" s="2"/>
      <c r="S238" s="2"/>
      <c r="T238" s="2"/>
      <c r="U238" s="2"/>
      <c r="V238" s="2"/>
      <c r="W238" s="2"/>
      <c r="X238" s="2"/>
      <c r="Y238" s="2"/>
      <c r="Z238" s="2"/>
      <c r="AA238" s="2"/>
      <c r="AB238" s="2"/>
    </row>
    <row r="239" spans="1:28" ht="13.5" customHeight="1">
      <c r="A239" s="2"/>
      <c r="B239" s="2"/>
      <c r="C239" s="50"/>
      <c r="D239" s="29"/>
      <c r="E239" s="29"/>
      <c r="F239" s="94"/>
      <c r="G239" s="94"/>
      <c r="H239" s="2"/>
      <c r="I239" s="2"/>
      <c r="J239" s="2"/>
      <c r="K239" s="2"/>
      <c r="L239" s="2"/>
      <c r="M239" s="2"/>
      <c r="N239" s="2"/>
      <c r="O239" s="2"/>
      <c r="P239" s="2"/>
      <c r="Q239" s="2"/>
      <c r="R239" s="2"/>
      <c r="S239" s="2"/>
      <c r="T239" s="2"/>
      <c r="U239" s="2"/>
      <c r="V239" s="2"/>
      <c r="W239" s="2"/>
      <c r="X239" s="2"/>
      <c r="Y239" s="2"/>
      <c r="Z239" s="2"/>
      <c r="AA239" s="2"/>
      <c r="AB239" s="2"/>
    </row>
    <row r="240" spans="1:28" ht="13.5" customHeight="1">
      <c r="A240" s="2"/>
      <c r="B240" s="2"/>
      <c r="C240" s="50"/>
      <c r="D240" s="29"/>
      <c r="E240" s="29"/>
      <c r="F240" s="94"/>
      <c r="G240" s="94"/>
      <c r="H240" s="2"/>
      <c r="I240" s="2"/>
      <c r="J240" s="2"/>
      <c r="K240" s="2"/>
      <c r="L240" s="2"/>
      <c r="M240" s="2"/>
      <c r="N240" s="2"/>
      <c r="O240" s="2"/>
      <c r="P240" s="2"/>
      <c r="Q240" s="2"/>
      <c r="R240" s="2"/>
      <c r="S240" s="2"/>
      <c r="T240" s="2"/>
      <c r="U240" s="2"/>
      <c r="V240" s="2"/>
      <c r="W240" s="2"/>
      <c r="X240" s="2"/>
      <c r="Y240" s="2"/>
      <c r="Z240" s="2"/>
      <c r="AA240" s="2"/>
      <c r="AB240" s="2"/>
    </row>
    <row r="241" spans="1:28" ht="13.5" customHeight="1">
      <c r="A241" s="2"/>
      <c r="B241" s="2"/>
      <c r="C241" s="50"/>
      <c r="D241" s="29"/>
      <c r="E241" s="29"/>
      <c r="F241" s="94"/>
      <c r="G241" s="94"/>
      <c r="H241" s="2"/>
      <c r="I241" s="2"/>
      <c r="J241" s="2"/>
      <c r="K241" s="2"/>
      <c r="L241" s="2"/>
      <c r="M241" s="2"/>
      <c r="N241" s="2"/>
      <c r="O241" s="2"/>
      <c r="P241" s="2"/>
      <c r="Q241" s="2"/>
      <c r="R241" s="2"/>
      <c r="S241" s="2"/>
      <c r="T241" s="2"/>
      <c r="U241" s="2"/>
      <c r="V241" s="2"/>
      <c r="W241" s="2"/>
      <c r="X241" s="2"/>
      <c r="Y241" s="2"/>
      <c r="Z241" s="2"/>
      <c r="AA241" s="2"/>
      <c r="AB241" s="2"/>
    </row>
    <row r="242" spans="1:28" ht="13.5" customHeight="1">
      <c r="A242" s="2"/>
      <c r="B242" s="2"/>
      <c r="C242" s="50"/>
      <c r="D242" s="29"/>
      <c r="E242" s="29"/>
      <c r="F242" s="94"/>
      <c r="G242" s="94"/>
      <c r="H242" s="2"/>
      <c r="I242" s="2"/>
      <c r="J242" s="2"/>
      <c r="K242" s="2"/>
      <c r="L242" s="2"/>
      <c r="M242" s="2"/>
      <c r="N242" s="2"/>
      <c r="O242" s="2"/>
      <c r="P242" s="2"/>
      <c r="Q242" s="2"/>
      <c r="R242" s="2"/>
      <c r="S242" s="2"/>
      <c r="T242" s="2"/>
      <c r="U242" s="2"/>
      <c r="V242" s="2"/>
      <c r="W242" s="2"/>
      <c r="X242" s="2"/>
      <c r="Y242" s="2"/>
      <c r="Z242" s="2"/>
      <c r="AA242" s="2"/>
      <c r="AB242" s="2"/>
    </row>
    <row r="243" spans="1:28" ht="13.5" customHeight="1">
      <c r="A243" s="2"/>
      <c r="B243" s="2"/>
      <c r="C243" s="50"/>
      <c r="D243" s="29"/>
      <c r="E243" s="29"/>
      <c r="F243" s="94"/>
      <c r="G243" s="94"/>
      <c r="H243" s="2"/>
      <c r="I243" s="2"/>
      <c r="J243" s="2"/>
      <c r="K243" s="2"/>
      <c r="L243" s="2"/>
      <c r="M243" s="2"/>
      <c r="N243" s="2"/>
      <c r="O243" s="2"/>
      <c r="P243" s="2"/>
      <c r="Q243" s="2"/>
      <c r="R243" s="2"/>
      <c r="S243" s="2"/>
      <c r="T243" s="2"/>
      <c r="U243" s="2"/>
      <c r="V243" s="2"/>
      <c r="W243" s="2"/>
      <c r="X243" s="2"/>
      <c r="Y243" s="2"/>
      <c r="Z243" s="2"/>
      <c r="AA243" s="2"/>
      <c r="AB243" s="2"/>
    </row>
    <row r="244" spans="1:28" ht="13.5" customHeight="1">
      <c r="A244" s="2"/>
      <c r="B244" s="2"/>
      <c r="C244" s="50"/>
      <c r="D244" s="29"/>
      <c r="E244" s="29"/>
      <c r="F244" s="94"/>
      <c r="G244" s="94"/>
      <c r="H244" s="2"/>
      <c r="I244" s="2"/>
      <c r="J244" s="2"/>
      <c r="K244" s="2"/>
      <c r="L244" s="2"/>
      <c r="M244" s="2"/>
      <c r="N244" s="2"/>
      <c r="O244" s="2"/>
      <c r="P244" s="2"/>
      <c r="Q244" s="2"/>
      <c r="R244" s="2"/>
      <c r="S244" s="2"/>
      <c r="T244" s="2"/>
      <c r="U244" s="2"/>
      <c r="V244" s="2"/>
      <c r="W244" s="2"/>
      <c r="X244" s="2"/>
      <c r="Y244" s="2"/>
      <c r="Z244" s="2"/>
      <c r="AA244" s="2"/>
      <c r="AB244" s="2"/>
    </row>
    <row r="245" spans="1:28" ht="13.5" customHeight="1">
      <c r="A245" s="2"/>
      <c r="B245" s="2"/>
      <c r="C245" s="50"/>
      <c r="D245" s="29"/>
      <c r="E245" s="29"/>
      <c r="F245" s="94"/>
      <c r="G245" s="94"/>
      <c r="H245" s="2"/>
      <c r="I245" s="2"/>
      <c r="J245" s="2"/>
      <c r="K245" s="2"/>
      <c r="L245" s="2"/>
      <c r="M245" s="2"/>
      <c r="N245" s="2"/>
      <c r="O245" s="2"/>
      <c r="P245" s="2"/>
      <c r="Q245" s="2"/>
      <c r="R245" s="2"/>
      <c r="S245" s="2"/>
      <c r="T245" s="2"/>
      <c r="U245" s="2"/>
      <c r="V245" s="2"/>
      <c r="W245" s="2"/>
      <c r="X245" s="2"/>
      <c r="Y245" s="2"/>
      <c r="Z245" s="2"/>
      <c r="AA245" s="2"/>
      <c r="AB245" s="2"/>
    </row>
    <row r="246" spans="1:28" ht="13.5" customHeight="1">
      <c r="A246" s="2"/>
      <c r="B246" s="2"/>
      <c r="C246" s="50"/>
      <c r="D246" s="29"/>
      <c r="E246" s="29"/>
      <c r="F246" s="94"/>
      <c r="G246" s="94"/>
      <c r="H246" s="2"/>
      <c r="I246" s="2"/>
      <c r="J246" s="2"/>
      <c r="K246" s="2"/>
      <c r="L246" s="2"/>
      <c r="M246" s="2"/>
      <c r="N246" s="2"/>
      <c r="O246" s="2"/>
      <c r="P246" s="2"/>
      <c r="Q246" s="2"/>
      <c r="R246" s="2"/>
      <c r="S246" s="2"/>
      <c r="T246" s="2"/>
      <c r="U246" s="2"/>
      <c r="V246" s="2"/>
      <c r="W246" s="2"/>
      <c r="X246" s="2"/>
      <c r="Y246" s="2"/>
      <c r="Z246" s="2"/>
      <c r="AA246" s="2"/>
      <c r="AB246" s="2"/>
    </row>
    <row r="247" spans="1:28" ht="13.5" customHeight="1">
      <c r="A247" s="2"/>
      <c r="B247" s="2"/>
      <c r="C247" s="50"/>
      <c r="D247" s="29"/>
      <c r="E247" s="29"/>
      <c r="F247" s="94"/>
      <c r="G247" s="94"/>
      <c r="H247" s="2"/>
      <c r="I247" s="2"/>
      <c r="J247" s="2"/>
      <c r="K247" s="2"/>
      <c r="L247" s="2"/>
      <c r="M247" s="2"/>
      <c r="N247" s="2"/>
      <c r="O247" s="2"/>
      <c r="P247" s="2"/>
      <c r="Q247" s="2"/>
      <c r="R247" s="2"/>
      <c r="S247" s="2"/>
      <c r="T247" s="2"/>
      <c r="U247" s="2"/>
      <c r="V247" s="2"/>
      <c r="W247" s="2"/>
      <c r="X247" s="2"/>
      <c r="Y247" s="2"/>
      <c r="Z247" s="2"/>
      <c r="AA247" s="2"/>
      <c r="AB247" s="2"/>
    </row>
    <row r="248" spans="1:28" ht="13.5" customHeight="1">
      <c r="A248" s="2"/>
      <c r="B248" s="2"/>
      <c r="C248" s="50"/>
      <c r="D248" s="29"/>
      <c r="E248" s="29"/>
      <c r="F248" s="94"/>
      <c r="G248" s="94"/>
      <c r="H248" s="2"/>
      <c r="I248" s="2"/>
      <c r="J248" s="2"/>
      <c r="K248" s="2"/>
      <c r="L248" s="2"/>
      <c r="M248" s="2"/>
      <c r="N248" s="2"/>
      <c r="O248" s="2"/>
      <c r="P248" s="2"/>
      <c r="Q248" s="2"/>
      <c r="R248" s="2"/>
      <c r="S248" s="2"/>
      <c r="T248" s="2"/>
      <c r="U248" s="2"/>
      <c r="V248" s="2"/>
      <c r="W248" s="2"/>
      <c r="X248" s="2"/>
      <c r="Y248" s="2"/>
      <c r="Z248" s="2"/>
      <c r="AA248" s="2"/>
      <c r="AB248" s="2"/>
    </row>
    <row r="249" spans="1:28" ht="13.5" customHeight="1">
      <c r="A249" s="2"/>
      <c r="B249" s="2"/>
      <c r="C249" s="50"/>
      <c r="D249" s="29"/>
      <c r="E249" s="29"/>
      <c r="F249" s="94"/>
      <c r="G249" s="94"/>
      <c r="H249" s="2"/>
      <c r="I249" s="2"/>
      <c r="J249" s="2"/>
      <c r="K249" s="2"/>
      <c r="L249" s="2"/>
      <c r="M249" s="2"/>
      <c r="N249" s="2"/>
      <c r="O249" s="2"/>
      <c r="P249" s="2"/>
      <c r="Q249" s="2"/>
      <c r="R249" s="2"/>
      <c r="S249" s="2"/>
      <c r="T249" s="2"/>
      <c r="U249" s="2"/>
      <c r="V249" s="2"/>
      <c r="W249" s="2"/>
      <c r="X249" s="2"/>
      <c r="Y249" s="2"/>
      <c r="Z249" s="2"/>
      <c r="AA249" s="2"/>
      <c r="AB249" s="2"/>
    </row>
    <row r="250" spans="1:28" ht="13.5" customHeight="1">
      <c r="A250" s="2"/>
      <c r="B250" s="2"/>
      <c r="C250" s="50"/>
      <c r="D250" s="29"/>
      <c r="E250" s="29"/>
      <c r="F250" s="94"/>
      <c r="G250" s="94"/>
      <c r="H250" s="2"/>
      <c r="I250" s="2"/>
      <c r="J250" s="2"/>
      <c r="K250" s="2"/>
      <c r="L250" s="2"/>
      <c r="M250" s="2"/>
      <c r="N250" s="2"/>
      <c r="O250" s="2"/>
      <c r="P250" s="2"/>
      <c r="Q250" s="2"/>
      <c r="R250" s="2"/>
      <c r="S250" s="2"/>
      <c r="T250" s="2"/>
      <c r="U250" s="2"/>
      <c r="V250" s="2"/>
      <c r="W250" s="2"/>
      <c r="X250" s="2"/>
      <c r="Y250" s="2"/>
      <c r="Z250" s="2"/>
      <c r="AA250" s="2"/>
      <c r="AB250" s="2"/>
    </row>
    <row r="251" spans="1:28" ht="13.5" customHeight="1">
      <c r="A251" s="2"/>
      <c r="B251" s="2"/>
      <c r="C251" s="50"/>
      <c r="D251" s="29"/>
      <c r="E251" s="29"/>
      <c r="F251" s="94"/>
      <c r="G251" s="94"/>
      <c r="H251" s="2"/>
      <c r="I251" s="2"/>
      <c r="J251" s="2"/>
      <c r="K251" s="2"/>
      <c r="L251" s="2"/>
      <c r="M251" s="2"/>
      <c r="N251" s="2"/>
      <c r="O251" s="2"/>
      <c r="P251" s="2"/>
      <c r="Q251" s="2"/>
      <c r="R251" s="2"/>
      <c r="S251" s="2"/>
      <c r="T251" s="2"/>
      <c r="U251" s="2"/>
      <c r="V251" s="2"/>
      <c r="W251" s="2"/>
      <c r="X251" s="2"/>
      <c r="Y251" s="2"/>
      <c r="Z251" s="2"/>
      <c r="AA251" s="2"/>
      <c r="AB251" s="2"/>
    </row>
    <row r="252" spans="1:28" ht="13.5" customHeight="1">
      <c r="A252" s="2"/>
      <c r="B252" s="2"/>
      <c r="C252" s="50"/>
      <c r="D252" s="29"/>
      <c r="E252" s="29"/>
      <c r="F252" s="94"/>
      <c r="G252" s="94"/>
      <c r="H252" s="2"/>
      <c r="I252" s="2"/>
      <c r="J252" s="2"/>
      <c r="K252" s="2"/>
      <c r="L252" s="2"/>
      <c r="M252" s="2"/>
      <c r="N252" s="2"/>
      <c r="O252" s="2"/>
      <c r="P252" s="2"/>
      <c r="Q252" s="2"/>
      <c r="R252" s="2"/>
      <c r="S252" s="2"/>
      <c r="T252" s="2"/>
      <c r="U252" s="2"/>
      <c r="V252" s="2"/>
      <c r="W252" s="2"/>
      <c r="X252" s="2"/>
      <c r="Y252" s="2"/>
      <c r="Z252" s="2"/>
      <c r="AA252" s="2"/>
      <c r="AB252" s="2"/>
    </row>
    <row r="253" spans="1:28" ht="13.5" customHeight="1">
      <c r="A253" s="2"/>
      <c r="B253" s="2"/>
      <c r="C253" s="50"/>
      <c r="D253" s="29"/>
      <c r="E253" s="29"/>
      <c r="F253" s="94"/>
      <c r="G253" s="94"/>
      <c r="H253" s="2"/>
      <c r="I253" s="2"/>
      <c r="J253" s="2"/>
      <c r="K253" s="2"/>
      <c r="L253" s="2"/>
      <c r="M253" s="2"/>
      <c r="N253" s="2"/>
      <c r="O253" s="2"/>
      <c r="P253" s="2"/>
      <c r="Q253" s="2"/>
      <c r="R253" s="2"/>
      <c r="S253" s="2"/>
      <c r="T253" s="2"/>
      <c r="U253" s="2"/>
      <c r="V253" s="2"/>
      <c r="W253" s="2"/>
      <c r="X253" s="2"/>
      <c r="Y253" s="2"/>
      <c r="Z253" s="2"/>
      <c r="AA253" s="2"/>
      <c r="AB253" s="2"/>
    </row>
    <row r="254" spans="1:28" ht="13.5" customHeight="1">
      <c r="A254" s="2"/>
      <c r="B254" s="2"/>
      <c r="C254" s="50"/>
      <c r="D254" s="29"/>
      <c r="E254" s="29"/>
      <c r="F254" s="94"/>
      <c r="G254" s="94"/>
      <c r="H254" s="2"/>
      <c r="I254" s="2"/>
      <c r="J254" s="2"/>
      <c r="K254" s="2"/>
      <c r="L254" s="2"/>
      <c r="M254" s="2"/>
      <c r="N254" s="2"/>
      <c r="O254" s="2"/>
      <c r="P254" s="2"/>
      <c r="Q254" s="2"/>
      <c r="R254" s="2"/>
      <c r="S254" s="2"/>
      <c r="T254" s="2"/>
      <c r="U254" s="2"/>
      <c r="V254" s="2"/>
      <c r="W254" s="2"/>
      <c r="X254" s="2"/>
      <c r="Y254" s="2"/>
      <c r="Z254" s="2"/>
      <c r="AA254" s="2"/>
      <c r="AB254" s="2"/>
    </row>
    <row r="255" spans="1:28" ht="13.5" customHeight="1">
      <c r="A255" s="2"/>
      <c r="B255" s="2"/>
      <c r="C255" s="50"/>
      <c r="D255" s="29"/>
      <c r="E255" s="29"/>
      <c r="F255" s="94"/>
      <c r="G255" s="94"/>
      <c r="H255" s="2"/>
      <c r="I255" s="2"/>
      <c r="J255" s="2"/>
      <c r="K255" s="2"/>
      <c r="L255" s="2"/>
      <c r="M255" s="2"/>
      <c r="N255" s="2"/>
      <c r="O255" s="2"/>
      <c r="P255" s="2"/>
      <c r="Q255" s="2"/>
      <c r="R255" s="2"/>
      <c r="S255" s="2"/>
      <c r="T255" s="2"/>
      <c r="U255" s="2"/>
      <c r="V255" s="2"/>
      <c r="W255" s="2"/>
      <c r="X255" s="2"/>
      <c r="Y255" s="2"/>
      <c r="Z255" s="2"/>
      <c r="AA255" s="2"/>
      <c r="AB255" s="2"/>
    </row>
    <row r="256" spans="1:28" ht="13.5" customHeight="1">
      <c r="A256" s="2"/>
      <c r="B256" s="2"/>
      <c r="C256" s="50"/>
      <c r="D256" s="29"/>
      <c r="E256" s="29"/>
      <c r="F256" s="94"/>
      <c r="G256" s="94"/>
      <c r="H256" s="2"/>
      <c r="I256" s="2"/>
      <c r="J256" s="2"/>
      <c r="K256" s="2"/>
      <c r="L256" s="2"/>
      <c r="M256" s="2"/>
      <c r="N256" s="2"/>
      <c r="O256" s="2"/>
      <c r="P256" s="2"/>
      <c r="Q256" s="2"/>
      <c r="R256" s="2"/>
      <c r="S256" s="2"/>
      <c r="T256" s="2"/>
      <c r="U256" s="2"/>
      <c r="V256" s="2"/>
      <c r="W256" s="2"/>
      <c r="X256" s="2"/>
      <c r="Y256" s="2"/>
      <c r="Z256" s="2"/>
      <c r="AA256" s="2"/>
      <c r="AB256" s="2"/>
    </row>
    <row r="257" spans="1:28" ht="13.5" customHeight="1">
      <c r="A257" s="2"/>
      <c r="B257" s="2"/>
      <c r="C257" s="50"/>
      <c r="D257" s="29"/>
      <c r="E257" s="29"/>
      <c r="F257" s="94"/>
      <c r="G257" s="94"/>
      <c r="H257" s="2"/>
      <c r="I257" s="2"/>
      <c r="J257" s="2"/>
      <c r="K257" s="2"/>
      <c r="L257" s="2"/>
      <c r="M257" s="2"/>
      <c r="N257" s="2"/>
      <c r="O257" s="2"/>
      <c r="P257" s="2"/>
      <c r="Q257" s="2"/>
      <c r="R257" s="2"/>
      <c r="S257" s="2"/>
      <c r="T257" s="2"/>
      <c r="U257" s="2"/>
      <c r="V257" s="2"/>
      <c r="W257" s="2"/>
      <c r="X257" s="2"/>
      <c r="Y257" s="2"/>
      <c r="Z257" s="2"/>
      <c r="AA257" s="2"/>
      <c r="AB257" s="2"/>
    </row>
    <row r="258" spans="1:28" ht="13.5" customHeight="1">
      <c r="A258" s="2"/>
      <c r="B258" s="2"/>
      <c r="C258" s="50"/>
      <c r="D258" s="29"/>
      <c r="E258" s="29"/>
      <c r="F258" s="94"/>
      <c r="G258" s="94"/>
      <c r="H258" s="2"/>
      <c r="I258" s="2"/>
      <c r="J258" s="2"/>
      <c r="K258" s="2"/>
      <c r="L258" s="2"/>
      <c r="M258" s="2"/>
      <c r="N258" s="2"/>
      <c r="O258" s="2"/>
      <c r="P258" s="2"/>
      <c r="Q258" s="2"/>
      <c r="R258" s="2"/>
      <c r="S258" s="2"/>
      <c r="T258" s="2"/>
      <c r="U258" s="2"/>
      <c r="V258" s="2"/>
      <c r="W258" s="2"/>
      <c r="X258" s="2"/>
      <c r="Y258" s="2"/>
      <c r="Z258" s="2"/>
      <c r="AA258" s="2"/>
      <c r="AB258" s="2"/>
    </row>
    <row r="259" spans="1:28" ht="13.5" customHeight="1">
      <c r="A259" s="2"/>
      <c r="B259" s="2"/>
      <c r="C259" s="50"/>
      <c r="D259" s="29"/>
      <c r="E259" s="29"/>
      <c r="F259" s="94"/>
      <c r="G259" s="94"/>
      <c r="H259" s="2"/>
      <c r="I259" s="2"/>
      <c r="J259" s="2"/>
      <c r="K259" s="2"/>
      <c r="L259" s="2"/>
      <c r="M259" s="2"/>
      <c r="N259" s="2"/>
      <c r="O259" s="2"/>
      <c r="P259" s="2"/>
      <c r="Q259" s="2"/>
      <c r="R259" s="2"/>
      <c r="S259" s="2"/>
      <c r="T259" s="2"/>
      <c r="U259" s="2"/>
      <c r="V259" s="2"/>
      <c r="W259" s="2"/>
      <c r="X259" s="2"/>
      <c r="Y259" s="2"/>
      <c r="Z259" s="2"/>
      <c r="AA259" s="2"/>
      <c r="AB259" s="2"/>
    </row>
    <row r="260" spans="1:28" ht="13.5" customHeight="1">
      <c r="A260" s="2"/>
      <c r="B260" s="2"/>
      <c r="C260" s="50"/>
      <c r="D260" s="29"/>
      <c r="E260" s="29"/>
      <c r="F260" s="94"/>
      <c r="G260" s="94"/>
      <c r="H260" s="2"/>
      <c r="I260" s="2"/>
      <c r="J260" s="2"/>
      <c r="K260" s="2"/>
      <c r="L260" s="2"/>
      <c r="M260" s="2"/>
      <c r="N260" s="2"/>
      <c r="O260" s="2"/>
      <c r="P260" s="2"/>
      <c r="Q260" s="2"/>
      <c r="R260" s="2"/>
      <c r="S260" s="2"/>
      <c r="T260" s="2"/>
      <c r="U260" s="2"/>
      <c r="V260" s="2"/>
      <c r="W260" s="2"/>
      <c r="X260" s="2"/>
      <c r="Y260" s="2"/>
      <c r="Z260" s="2"/>
      <c r="AA260" s="2"/>
      <c r="AB260" s="2"/>
    </row>
    <row r="261" spans="1:28" ht="13.5" customHeight="1">
      <c r="A261" s="2"/>
      <c r="B261" s="2"/>
      <c r="C261" s="50"/>
      <c r="D261" s="29"/>
      <c r="E261" s="29"/>
      <c r="F261" s="94"/>
      <c r="G261" s="94"/>
      <c r="H261" s="2"/>
      <c r="I261" s="2"/>
      <c r="J261" s="2"/>
      <c r="K261" s="2"/>
      <c r="L261" s="2"/>
      <c r="M261" s="2"/>
      <c r="N261" s="2"/>
      <c r="O261" s="2"/>
      <c r="P261" s="2"/>
      <c r="Q261" s="2"/>
      <c r="R261" s="2"/>
      <c r="S261" s="2"/>
      <c r="T261" s="2"/>
      <c r="U261" s="2"/>
      <c r="V261" s="2"/>
      <c r="W261" s="2"/>
      <c r="X261" s="2"/>
      <c r="Y261" s="2"/>
      <c r="Z261" s="2"/>
      <c r="AA261" s="2"/>
      <c r="AB261" s="2"/>
    </row>
    <row r="262" spans="1:28" ht="13.5" customHeight="1">
      <c r="A262" s="2"/>
      <c r="B262" s="2"/>
      <c r="C262" s="50"/>
      <c r="D262" s="29"/>
      <c r="E262" s="29"/>
      <c r="F262" s="94"/>
      <c r="G262" s="94"/>
      <c r="H262" s="2"/>
      <c r="I262" s="2"/>
      <c r="J262" s="2"/>
      <c r="K262" s="2"/>
      <c r="L262" s="2"/>
      <c r="M262" s="2"/>
      <c r="N262" s="2"/>
      <c r="O262" s="2"/>
      <c r="P262" s="2"/>
      <c r="Q262" s="2"/>
      <c r="R262" s="2"/>
      <c r="S262" s="2"/>
      <c r="T262" s="2"/>
      <c r="U262" s="2"/>
      <c r="V262" s="2"/>
      <c r="W262" s="2"/>
      <c r="X262" s="2"/>
      <c r="Y262" s="2"/>
      <c r="Z262" s="2"/>
      <c r="AA262" s="2"/>
      <c r="AB262" s="2"/>
    </row>
    <row r="263" spans="1:28" ht="13.5" customHeight="1">
      <c r="A263" s="2"/>
      <c r="B263" s="2"/>
      <c r="C263" s="50"/>
      <c r="D263" s="29"/>
      <c r="E263" s="29"/>
      <c r="F263" s="94"/>
      <c r="G263" s="94"/>
      <c r="H263" s="2"/>
      <c r="I263" s="2"/>
      <c r="J263" s="2"/>
      <c r="K263" s="2"/>
      <c r="L263" s="2"/>
      <c r="M263" s="2"/>
      <c r="N263" s="2"/>
      <c r="O263" s="2"/>
      <c r="P263" s="2"/>
      <c r="Q263" s="2"/>
      <c r="R263" s="2"/>
      <c r="S263" s="2"/>
      <c r="T263" s="2"/>
      <c r="U263" s="2"/>
      <c r="V263" s="2"/>
      <c r="W263" s="2"/>
      <c r="X263" s="2"/>
      <c r="Y263" s="2"/>
      <c r="Z263" s="2"/>
      <c r="AA263" s="2"/>
      <c r="AB263" s="2"/>
    </row>
    <row r="264" spans="1:28" ht="13.5" customHeight="1">
      <c r="A264" s="2"/>
      <c r="B264" s="2"/>
      <c r="C264" s="50"/>
      <c r="D264" s="29"/>
      <c r="E264" s="29"/>
      <c r="F264" s="94"/>
      <c r="G264" s="94"/>
      <c r="H264" s="2"/>
      <c r="I264" s="2"/>
      <c r="J264" s="2"/>
      <c r="K264" s="2"/>
      <c r="L264" s="2"/>
      <c r="M264" s="2"/>
      <c r="N264" s="2"/>
      <c r="O264" s="2"/>
      <c r="P264" s="2"/>
      <c r="Q264" s="2"/>
      <c r="R264" s="2"/>
      <c r="S264" s="2"/>
      <c r="T264" s="2"/>
      <c r="U264" s="2"/>
      <c r="V264" s="2"/>
      <c r="W264" s="2"/>
      <c r="X264" s="2"/>
      <c r="Y264" s="2"/>
      <c r="Z264" s="2"/>
      <c r="AA264" s="2"/>
      <c r="AB264" s="2"/>
    </row>
    <row r="265" spans="1:28" ht="13.5" customHeight="1">
      <c r="A265" s="2"/>
      <c r="B265" s="2"/>
      <c r="C265" s="50"/>
      <c r="D265" s="29"/>
      <c r="E265" s="29"/>
      <c r="F265" s="94"/>
      <c r="G265" s="94"/>
      <c r="H265" s="2"/>
      <c r="I265" s="2"/>
      <c r="J265" s="2"/>
      <c r="K265" s="2"/>
      <c r="L265" s="2"/>
      <c r="M265" s="2"/>
      <c r="N265" s="2"/>
      <c r="O265" s="2"/>
      <c r="P265" s="2"/>
      <c r="Q265" s="2"/>
      <c r="R265" s="2"/>
      <c r="S265" s="2"/>
      <c r="T265" s="2"/>
      <c r="U265" s="2"/>
      <c r="V265" s="2"/>
      <c r="W265" s="2"/>
      <c r="X265" s="2"/>
      <c r="Y265" s="2"/>
      <c r="Z265" s="2"/>
      <c r="AA265" s="2"/>
      <c r="AB265" s="2"/>
    </row>
    <row r="266" spans="1:28" ht="13.5" customHeight="1">
      <c r="A266" s="2"/>
      <c r="B266" s="2"/>
      <c r="C266" s="50"/>
      <c r="D266" s="29"/>
      <c r="E266" s="29"/>
      <c r="F266" s="94"/>
      <c r="G266" s="94"/>
      <c r="H266" s="2"/>
      <c r="I266" s="2"/>
      <c r="J266" s="2"/>
      <c r="K266" s="2"/>
      <c r="L266" s="2"/>
      <c r="M266" s="2"/>
      <c r="N266" s="2"/>
      <c r="O266" s="2"/>
      <c r="P266" s="2"/>
      <c r="Q266" s="2"/>
      <c r="R266" s="2"/>
      <c r="S266" s="2"/>
      <c r="T266" s="2"/>
      <c r="U266" s="2"/>
      <c r="V266" s="2"/>
      <c r="W266" s="2"/>
      <c r="X266" s="2"/>
      <c r="Y266" s="2"/>
      <c r="Z266" s="2"/>
      <c r="AA266" s="2"/>
      <c r="AB266" s="2"/>
    </row>
    <row r="267" spans="1:28" ht="13.5" customHeight="1">
      <c r="A267" s="2"/>
      <c r="B267" s="2"/>
      <c r="C267" s="50"/>
      <c r="D267" s="29"/>
      <c r="E267" s="29"/>
      <c r="F267" s="94"/>
      <c r="G267" s="94"/>
      <c r="H267" s="2"/>
      <c r="I267" s="2"/>
      <c r="J267" s="2"/>
      <c r="K267" s="2"/>
      <c r="L267" s="2"/>
      <c r="M267" s="2"/>
      <c r="N267" s="2"/>
      <c r="O267" s="2"/>
      <c r="P267" s="2"/>
      <c r="Q267" s="2"/>
      <c r="R267" s="2"/>
      <c r="S267" s="2"/>
      <c r="T267" s="2"/>
      <c r="U267" s="2"/>
      <c r="V267" s="2"/>
      <c r="W267" s="2"/>
      <c r="X267" s="2"/>
      <c r="Y267" s="2"/>
      <c r="Z267" s="2"/>
      <c r="AA267" s="2"/>
      <c r="AB267" s="2"/>
    </row>
    <row r="268" spans="1:28" ht="13.5" customHeight="1">
      <c r="A268" s="2"/>
      <c r="B268" s="2"/>
      <c r="C268" s="50"/>
      <c r="D268" s="29"/>
      <c r="E268" s="29"/>
      <c r="F268" s="94"/>
      <c r="G268" s="94"/>
      <c r="H268" s="2"/>
      <c r="I268" s="2"/>
      <c r="J268" s="2"/>
      <c r="K268" s="2"/>
      <c r="L268" s="2"/>
      <c r="M268" s="2"/>
      <c r="N268" s="2"/>
      <c r="O268" s="2"/>
      <c r="P268" s="2"/>
      <c r="Q268" s="2"/>
      <c r="R268" s="2"/>
      <c r="S268" s="2"/>
      <c r="T268" s="2"/>
      <c r="U268" s="2"/>
      <c r="V268" s="2"/>
      <c r="W268" s="2"/>
      <c r="X268" s="2"/>
      <c r="Y268" s="2"/>
      <c r="Z268" s="2"/>
      <c r="AA268" s="2"/>
      <c r="AB268" s="2"/>
    </row>
    <row r="269" spans="1:28" ht="13.5" customHeight="1">
      <c r="A269" s="2"/>
      <c r="B269" s="2"/>
      <c r="C269" s="50"/>
      <c r="D269" s="29"/>
      <c r="E269" s="29"/>
      <c r="F269" s="94"/>
      <c r="G269" s="94"/>
      <c r="H269" s="2"/>
      <c r="I269" s="2"/>
      <c r="J269" s="2"/>
      <c r="K269" s="2"/>
      <c r="L269" s="2"/>
      <c r="M269" s="2"/>
      <c r="N269" s="2"/>
      <c r="O269" s="2"/>
      <c r="P269" s="2"/>
      <c r="Q269" s="2"/>
      <c r="R269" s="2"/>
      <c r="S269" s="2"/>
      <c r="T269" s="2"/>
      <c r="U269" s="2"/>
      <c r="V269" s="2"/>
      <c r="W269" s="2"/>
      <c r="X269" s="2"/>
      <c r="Y269" s="2"/>
      <c r="Z269" s="2"/>
      <c r="AA269" s="2"/>
      <c r="AB269" s="2"/>
    </row>
    <row r="270" spans="1:28" ht="13.5" customHeight="1">
      <c r="A270" s="2"/>
      <c r="B270" s="2"/>
      <c r="C270" s="50"/>
      <c r="D270" s="29"/>
      <c r="E270" s="29"/>
      <c r="F270" s="94"/>
      <c r="G270" s="94"/>
      <c r="H270" s="2"/>
      <c r="I270" s="2"/>
      <c r="J270" s="2"/>
      <c r="K270" s="2"/>
      <c r="L270" s="2"/>
      <c r="M270" s="2"/>
      <c r="N270" s="2"/>
      <c r="O270" s="2"/>
      <c r="P270" s="2"/>
      <c r="Q270" s="2"/>
      <c r="R270" s="2"/>
      <c r="S270" s="2"/>
      <c r="T270" s="2"/>
      <c r="U270" s="2"/>
      <c r="V270" s="2"/>
      <c r="W270" s="2"/>
      <c r="X270" s="2"/>
      <c r="Y270" s="2"/>
      <c r="Z270" s="2"/>
      <c r="AA270" s="2"/>
      <c r="AB270" s="2"/>
    </row>
    <row r="271" spans="1:28" ht="13.5" customHeight="1">
      <c r="A271" s="2"/>
      <c r="B271" s="2"/>
      <c r="C271" s="50"/>
      <c r="D271" s="29"/>
      <c r="E271" s="29"/>
      <c r="F271" s="94"/>
      <c r="G271" s="94"/>
      <c r="H271" s="2"/>
      <c r="I271" s="2"/>
      <c r="J271" s="2"/>
      <c r="K271" s="2"/>
      <c r="L271" s="2"/>
      <c r="M271" s="2"/>
      <c r="N271" s="2"/>
      <c r="O271" s="2"/>
      <c r="P271" s="2"/>
      <c r="Q271" s="2"/>
      <c r="R271" s="2"/>
      <c r="S271" s="2"/>
      <c r="T271" s="2"/>
      <c r="U271" s="2"/>
      <c r="V271" s="2"/>
      <c r="W271" s="2"/>
      <c r="X271" s="2"/>
      <c r="Y271" s="2"/>
      <c r="Z271" s="2"/>
      <c r="AA271" s="2"/>
      <c r="AB271" s="2"/>
    </row>
    <row r="272" spans="1:28" ht="13.5" customHeight="1">
      <c r="A272" s="2"/>
      <c r="B272" s="2"/>
      <c r="C272" s="50"/>
      <c r="D272" s="29"/>
      <c r="E272" s="29"/>
      <c r="F272" s="94"/>
      <c r="G272" s="94"/>
      <c r="H272" s="2"/>
      <c r="I272" s="2"/>
      <c r="J272" s="2"/>
      <c r="K272" s="2"/>
      <c r="L272" s="2"/>
      <c r="M272" s="2"/>
      <c r="N272" s="2"/>
      <c r="O272" s="2"/>
      <c r="P272" s="2"/>
      <c r="Q272" s="2"/>
      <c r="R272" s="2"/>
      <c r="S272" s="2"/>
      <c r="T272" s="2"/>
      <c r="U272" s="2"/>
      <c r="V272" s="2"/>
      <c r="W272" s="2"/>
      <c r="X272" s="2"/>
      <c r="Y272" s="2"/>
      <c r="Z272" s="2"/>
      <c r="AA272" s="2"/>
      <c r="AB272" s="2"/>
    </row>
    <row r="273" spans="1:28" ht="13.5" customHeight="1">
      <c r="A273" s="2"/>
      <c r="B273" s="2"/>
      <c r="C273" s="50"/>
      <c r="D273" s="29"/>
      <c r="E273" s="29"/>
      <c r="F273" s="94"/>
      <c r="G273" s="94"/>
      <c r="H273" s="2"/>
      <c r="I273" s="2"/>
      <c r="J273" s="2"/>
      <c r="K273" s="2"/>
      <c r="L273" s="2"/>
      <c r="M273" s="2"/>
      <c r="N273" s="2"/>
      <c r="O273" s="2"/>
      <c r="P273" s="2"/>
      <c r="Q273" s="2"/>
      <c r="R273" s="2"/>
      <c r="S273" s="2"/>
      <c r="T273" s="2"/>
      <c r="U273" s="2"/>
      <c r="V273" s="2"/>
      <c r="W273" s="2"/>
      <c r="X273" s="2"/>
      <c r="Y273" s="2"/>
      <c r="Z273" s="2"/>
      <c r="AA273" s="2"/>
      <c r="AB273" s="2"/>
    </row>
    <row r="274" spans="1:28" ht="13.5" customHeight="1">
      <c r="A274" s="2"/>
      <c r="B274" s="2"/>
      <c r="C274" s="50"/>
      <c r="D274" s="29"/>
      <c r="E274" s="29"/>
      <c r="F274" s="94"/>
      <c r="G274" s="94"/>
      <c r="H274" s="2"/>
      <c r="I274" s="2"/>
      <c r="J274" s="2"/>
      <c r="K274" s="2"/>
      <c r="L274" s="2"/>
      <c r="M274" s="2"/>
      <c r="N274" s="2"/>
      <c r="O274" s="2"/>
      <c r="P274" s="2"/>
      <c r="Q274" s="2"/>
      <c r="R274" s="2"/>
      <c r="S274" s="2"/>
      <c r="T274" s="2"/>
      <c r="U274" s="2"/>
      <c r="V274" s="2"/>
      <c r="W274" s="2"/>
      <c r="X274" s="2"/>
      <c r="Y274" s="2"/>
      <c r="Z274" s="2"/>
      <c r="AA274" s="2"/>
      <c r="AB274" s="2"/>
    </row>
    <row r="275" spans="1:28" ht="13.5" customHeight="1">
      <c r="A275" s="2"/>
      <c r="B275" s="2"/>
      <c r="C275" s="50"/>
      <c r="D275" s="29"/>
      <c r="E275" s="29"/>
      <c r="F275" s="94"/>
      <c r="G275" s="94"/>
      <c r="H275" s="2"/>
      <c r="I275" s="2"/>
      <c r="J275" s="2"/>
      <c r="K275" s="2"/>
      <c r="L275" s="2"/>
      <c r="M275" s="2"/>
      <c r="N275" s="2"/>
      <c r="O275" s="2"/>
      <c r="P275" s="2"/>
      <c r="Q275" s="2"/>
      <c r="R275" s="2"/>
      <c r="S275" s="2"/>
      <c r="T275" s="2"/>
      <c r="U275" s="2"/>
      <c r="V275" s="2"/>
      <c r="W275" s="2"/>
      <c r="X275" s="2"/>
      <c r="Y275" s="2"/>
      <c r="Z275" s="2"/>
      <c r="AA275" s="2"/>
      <c r="AB275" s="2"/>
    </row>
    <row r="276" spans="1:28" ht="13.5" customHeight="1">
      <c r="A276" s="2"/>
      <c r="B276" s="2"/>
      <c r="C276" s="50"/>
      <c r="D276" s="29"/>
      <c r="E276" s="29"/>
      <c r="F276" s="94"/>
      <c r="G276" s="94"/>
      <c r="H276" s="2"/>
      <c r="I276" s="2"/>
      <c r="J276" s="2"/>
      <c r="K276" s="2"/>
      <c r="L276" s="2"/>
      <c r="M276" s="2"/>
      <c r="N276" s="2"/>
      <c r="O276" s="2"/>
      <c r="P276" s="2"/>
      <c r="Q276" s="2"/>
      <c r="R276" s="2"/>
      <c r="S276" s="2"/>
      <c r="T276" s="2"/>
      <c r="U276" s="2"/>
      <c r="V276" s="2"/>
      <c r="W276" s="2"/>
      <c r="X276" s="2"/>
      <c r="Y276" s="2"/>
      <c r="Z276" s="2"/>
      <c r="AA276" s="2"/>
      <c r="AB276" s="2"/>
    </row>
    <row r="277" spans="1:28" ht="13.5" customHeight="1">
      <c r="A277" s="2"/>
      <c r="B277" s="2"/>
      <c r="C277" s="50"/>
      <c r="D277" s="29"/>
      <c r="E277" s="29"/>
      <c r="F277" s="94"/>
      <c r="G277" s="94"/>
      <c r="H277" s="2"/>
      <c r="I277" s="2"/>
      <c r="J277" s="2"/>
      <c r="K277" s="2"/>
      <c r="L277" s="2"/>
      <c r="M277" s="2"/>
      <c r="N277" s="2"/>
      <c r="O277" s="2"/>
      <c r="P277" s="2"/>
      <c r="Q277" s="2"/>
      <c r="R277" s="2"/>
      <c r="S277" s="2"/>
      <c r="T277" s="2"/>
      <c r="U277" s="2"/>
      <c r="V277" s="2"/>
      <c r="W277" s="2"/>
      <c r="X277" s="2"/>
      <c r="Y277" s="2"/>
      <c r="Z277" s="2"/>
      <c r="AA277" s="2"/>
      <c r="AB277" s="2"/>
    </row>
    <row r="278" spans="1:28" ht="13.5" customHeight="1">
      <c r="A278" s="2"/>
      <c r="B278" s="2"/>
      <c r="C278" s="50"/>
      <c r="D278" s="29"/>
      <c r="E278" s="29"/>
      <c r="F278" s="94"/>
      <c r="G278" s="94"/>
      <c r="H278" s="2"/>
      <c r="I278" s="2"/>
      <c r="J278" s="2"/>
      <c r="K278" s="2"/>
      <c r="L278" s="2"/>
      <c r="M278" s="2"/>
      <c r="N278" s="2"/>
      <c r="O278" s="2"/>
      <c r="P278" s="2"/>
      <c r="Q278" s="2"/>
      <c r="R278" s="2"/>
      <c r="S278" s="2"/>
      <c r="T278" s="2"/>
      <c r="U278" s="2"/>
      <c r="V278" s="2"/>
      <c r="W278" s="2"/>
      <c r="X278" s="2"/>
      <c r="Y278" s="2"/>
      <c r="Z278" s="2"/>
      <c r="AA278" s="2"/>
      <c r="AB278" s="2"/>
    </row>
    <row r="279" spans="1:28" ht="13.5" customHeight="1">
      <c r="A279" s="2"/>
      <c r="B279" s="2"/>
      <c r="C279" s="50"/>
      <c r="D279" s="29"/>
      <c r="E279" s="29"/>
      <c r="F279" s="94"/>
      <c r="G279" s="94"/>
      <c r="H279" s="2"/>
      <c r="I279" s="2"/>
      <c r="J279" s="2"/>
      <c r="K279" s="2"/>
      <c r="L279" s="2"/>
      <c r="M279" s="2"/>
      <c r="N279" s="2"/>
      <c r="O279" s="2"/>
      <c r="P279" s="2"/>
      <c r="Q279" s="2"/>
      <c r="R279" s="2"/>
      <c r="S279" s="2"/>
      <c r="T279" s="2"/>
      <c r="U279" s="2"/>
      <c r="V279" s="2"/>
      <c r="W279" s="2"/>
      <c r="X279" s="2"/>
      <c r="Y279" s="2"/>
      <c r="Z279" s="2"/>
      <c r="AA279" s="2"/>
      <c r="AB279" s="2"/>
    </row>
    <row r="280" spans="1:28" ht="13.5" customHeight="1">
      <c r="A280" s="2"/>
      <c r="B280" s="2"/>
      <c r="C280" s="50"/>
      <c r="D280" s="29"/>
      <c r="E280" s="29"/>
      <c r="F280" s="94"/>
      <c r="G280" s="94"/>
      <c r="H280" s="2"/>
      <c r="I280" s="2"/>
      <c r="J280" s="2"/>
      <c r="K280" s="2"/>
      <c r="L280" s="2"/>
      <c r="M280" s="2"/>
      <c r="N280" s="2"/>
      <c r="O280" s="2"/>
      <c r="P280" s="2"/>
      <c r="Q280" s="2"/>
      <c r="R280" s="2"/>
      <c r="S280" s="2"/>
      <c r="T280" s="2"/>
      <c r="U280" s="2"/>
      <c r="V280" s="2"/>
      <c r="W280" s="2"/>
      <c r="X280" s="2"/>
      <c r="Y280" s="2"/>
      <c r="Z280" s="2"/>
      <c r="AA280" s="2"/>
      <c r="AB280" s="2"/>
    </row>
    <row r="281" spans="1:28" ht="13.5" customHeight="1">
      <c r="A281" s="2"/>
      <c r="B281" s="2"/>
      <c r="C281" s="50"/>
      <c r="D281" s="29"/>
      <c r="E281" s="29"/>
      <c r="F281" s="94"/>
      <c r="G281" s="94"/>
      <c r="H281" s="2"/>
      <c r="I281" s="2"/>
      <c r="J281" s="2"/>
      <c r="K281" s="2"/>
      <c r="L281" s="2"/>
      <c r="M281" s="2"/>
      <c r="N281" s="2"/>
      <c r="O281" s="2"/>
      <c r="P281" s="2"/>
      <c r="Q281" s="2"/>
      <c r="R281" s="2"/>
      <c r="S281" s="2"/>
      <c r="T281" s="2"/>
      <c r="U281" s="2"/>
      <c r="V281" s="2"/>
      <c r="W281" s="2"/>
      <c r="X281" s="2"/>
      <c r="Y281" s="2"/>
      <c r="Z281" s="2"/>
      <c r="AA281" s="2"/>
      <c r="AB281" s="2"/>
    </row>
    <row r="282" spans="1:28" ht="13.5" customHeight="1">
      <c r="A282" s="2"/>
      <c r="B282" s="2"/>
      <c r="C282" s="50"/>
      <c r="D282" s="29"/>
      <c r="E282" s="29"/>
      <c r="F282" s="94"/>
      <c r="G282" s="94"/>
      <c r="H282" s="2"/>
      <c r="I282" s="2"/>
      <c r="J282" s="2"/>
      <c r="K282" s="2"/>
      <c r="L282" s="2"/>
      <c r="M282" s="2"/>
      <c r="N282" s="2"/>
      <c r="O282" s="2"/>
      <c r="P282" s="2"/>
      <c r="Q282" s="2"/>
      <c r="R282" s="2"/>
      <c r="S282" s="2"/>
      <c r="T282" s="2"/>
      <c r="U282" s="2"/>
      <c r="V282" s="2"/>
      <c r="W282" s="2"/>
      <c r="X282" s="2"/>
      <c r="Y282" s="2"/>
      <c r="Z282" s="2"/>
      <c r="AA282" s="2"/>
      <c r="AB282" s="2"/>
    </row>
    <row r="283" spans="1:28" ht="13.5" customHeight="1">
      <c r="A283" s="2"/>
      <c r="B283" s="2"/>
      <c r="C283" s="50"/>
      <c r="D283" s="29"/>
      <c r="E283" s="29"/>
      <c r="F283" s="94"/>
      <c r="G283" s="94"/>
      <c r="H283" s="2"/>
      <c r="I283" s="2"/>
      <c r="J283" s="2"/>
      <c r="K283" s="2"/>
      <c r="L283" s="2"/>
      <c r="M283" s="2"/>
      <c r="N283" s="2"/>
      <c r="O283" s="2"/>
      <c r="P283" s="2"/>
      <c r="Q283" s="2"/>
      <c r="R283" s="2"/>
      <c r="S283" s="2"/>
      <c r="T283" s="2"/>
      <c r="U283" s="2"/>
      <c r="V283" s="2"/>
      <c r="W283" s="2"/>
      <c r="X283" s="2"/>
      <c r="Y283" s="2"/>
      <c r="Z283" s="2"/>
      <c r="AA283" s="2"/>
      <c r="AB283" s="2"/>
    </row>
    <row r="284" spans="1:28" ht="13.5" customHeight="1">
      <c r="A284" s="2"/>
      <c r="B284" s="2"/>
      <c r="C284" s="50"/>
      <c r="D284" s="29"/>
      <c r="E284" s="29"/>
      <c r="F284" s="94"/>
      <c r="G284" s="94"/>
      <c r="H284" s="2"/>
      <c r="I284" s="2"/>
      <c r="J284" s="2"/>
      <c r="K284" s="2"/>
      <c r="L284" s="2"/>
      <c r="M284" s="2"/>
      <c r="N284" s="2"/>
      <c r="O284" s="2"/>
      <c r="P284" s="2"/>
      <c r="Q284" s="2"/>
      <c r="R284" s="2"/>
      <c r="S284" s="2"/>
      <c r="T284" s="2"/>
      <c r="U284" s="2"/>
      <c r="V284" s="2"/>
      <c r="W284" s="2"/>
      <c r="X284" s="2"/>
      <c r="Y284" s="2"/>
      <c r="Z284" s="2"/>
      <c r="AA284" s="2"/>
      <c r="AB284" s="2"/>
    </row>
    <row r="285" spans="1:28" ht="13.5" customHeight="1">
      <c r="A285" s="2"/>
      <c r="B285" s="2"/>
      <c r="C285" s="50"/>
      <c r="D285" s="29"/>
      <c r="E285" s="29"/>
      <c r="F285" s="94"/>
      <c r="G285" s="94"/>
      <c r="H285" s="2"/>
      <c r="I285" s="2"/>
      <c r="J285" s="2"/>
      <c r="K285" s="2"/>
      <c r="L285" s="2"/>
      <c r="M285" s="2"/>
      <c r="N285" s="2"/>
      <c r="O285" s="2"/>
      <c r="P285" s="2"/>
      <c r="Q285" s="2"/>
      <c r="R285" s="2"/>
      <c r="S285" s="2"/>
      <c r="T285" s="2"/>
      <c r="U285" s="2"/>
      <c r="V285" s="2"/>
      <c r="W285" s="2"/>
      <c r="X285" s="2"/>
      <c r="Y285" s="2"/>
      <c r="Z285" s="2"/>
      <c r="AA285" s="2"/>
      <c r="AB285" s="2"/>
    </row>
    <row r="286" spans="1:28" ht="13.5" customHeight="1">
      <c r="A286" s="2"/>
      <c r="B286" s="2"/>
      <c r="C286" s="50"/>
      <c r="D286" s="29"/>
      <c r="E286" s="29"/>
      <c r="F286" s="94"/>
      <c r="G286" s="94"/>
      <c r="H286" s="2"/>
      <c r="I286" s="2"/>
      <c r="J286" s="2"/>
      <c r="K286" s="2"/>
      <c r="L286" s="2"/>
      <c r="M286" s="2"/>
      <c r="N286" s="2"/>
      <c r="O286" s="2"/>
      <c r="P286" s="2"/>
      <c r="Q286" s="2"/>
      <c r="R286" s="2"/>
      <c r="S286" s="2"/>
      <c r="T286" s="2"/>
      <c r="U286" s="2"/>
      <c r="V286" s="2"/>
      <c r="W286" s="2"/>
      <c r="X286" s="2"/>
      <c r="Y286" s="2"/>
      <c r="Z286" s="2"/>
      <c r="AA286" s="2"/>
      <c r="AB286" s="2"/>
    </row>
    <row r="287" spans="1:28" ht="13.5" customHeight="1">
      <c r="A287" s="2"/>
      <c r="B287" s="2"/>
      <c r="C287" s="50"/>
      <c r="D287" s="29"/>
      <c r="E287" s="29"/>
      <c r="F287" s="94"/>
      <c r="G287" s="94"/>
      <c r="H287" s="2"/>
      <c r="I287" s="2"/>
      <c r="J287" s="2"/>
      <c r="K287" s="2"/>
      <c r="L287" s="2"/>
      <c r="M287" s="2"/>
      <c r="N287" s="2"/>
      <c r="O287" s="2"/>
      <c r="P287" s="2"/>
      <c r="Q287" s="2"/>
      <c r="R287" s="2"/>
      <c r="S287" s="2"/>
      <c r="T287" s="2"/>
      <c r="U287" s="2"/>
      <c r="V287" s="2"/>
      <c r="W287" s="2"/>
      <c r="X287" s="2"/>
      <c r="Y287" s="2"/>
      <c r="Z287" s="2"/>
      <c r="AA287" s="2"/>
      <c r="AB287" s="2"/>
    </row>
    <row r="288" spans="1:28" ht="13.5" customHeight="1">
      <c r="A288" s="2"/>
      <c r="B288" s="2"/>
      <c r="C288" s="50"/>
      <c r="D288" s="29"/>
      <c r="E288" s="29"/>
      <c r="F288" s="94"/>
      <c r="G288" s="94"/>
      <c r="H288" s="2"/>
      <c r="I288" s="2"/>
      <c r="J288" s="2"/>
      <c r="K288" s="2"/>
      <c r="L288" s="2"/>
      <c r="M288" s="2"/>
      <c r="N288" s="2"/>
      <c r="O288" s="2"/>
      <c r="P288" s="2"/>
      <c r="Q288" s="2"/>
      <c r="R288" s="2"/>
      <c r="S288" s="2"/>
      <c r="T288" s="2"/>
      <c r="U288" s="2"/>
      <c r="V288" s="2"/>
      <c r="W288" s="2"/>
      <c r="X288" s="2"/>
      <c r="Y288" s="2"/>
      <c r="Z288" s="2"/>
      <c r="AA288" s="2"/>
      <c r="AB288" s="2"/>
    </row>
    <row r="289" spans="1:28" ht="13.5" customHeight="1">
      <c r="A289" s="2"/>
      <c r="B289" s="2"/>
      <c r="C289" s="50"/>
      <c r="D289" s="29"/>
      <c r="E289" s="29"/>
      <c r="F289" s="94"/>
      <c r="G289" s="94"/>
      <c r="H289" s="2"/>
      <c r="I289" s="2"/>
      <c r="J289" s="2"/>
      <c r="K289" s="2"/>
      <c r="L289" s="2"/>
      <c r="M289" s="2"/>
      <c r="N289" s="2"/>
      <c r="O289" s="2"/>
      <c r="P289" s="2"/>
      <c r="Q289" s="2"/>
      <c r="R289" s="2"/>
      <c r="S289" s="2"/>
      <c r="T289" s="2"/>
      <c r="U289" s="2"/>
      <c r="V289" s="2"/>
      <c r="W289" s="2"/>
      <c r="X289" s="2"/>
      <c r="Y289" s="2"/>
      <c r="Z289" s="2"/>
      <c r="AA289" s="2"/>
      <c r="AB289" s="2"/>
    </row>
    <row r="290" spans="1:28" ht="13.5" customHeight="1">
      <c r="A290" s="2"/>
      <c r="B290" s="2"/>
      <c r="C290" s="50"/>
      <c r="D290" s="29"/>
      <c r="E290" s="29"/>
      <c r="F290" s="94"/>
      <c r="G290" s="94"/>
      <c r="H290" s="2"/>
      <c r="I290" s="2"/>
      <c r="J290" s="2"/>
      <c r="K290" s="2"/>
      <c r="L290" s="2"/>
      <c r="M290" s="2"/>
      <c r="N290" s="2"/>
      <c r="O290" s="2"/>
      <c r="P290" s="2"/>
      <c r="Q290" s="2"/>
      <c r="R290" s="2"/>
      <c r="S290" s="2"/>
      <c r="T290" s="2"/>
      <c r="U290" s="2"/>
      <c r="V290" s="2"/>
      <c r="W290" s="2"/>
      <c r="X290" s="2"/>
      <c r="Y290" s="2"/>
      <c r="Z290" s="2"/>
      <c r="AA290" s="2"/>
      <c r="AB290" s="2"/>
    </row>
    <row r="291" spans="1:28" ht="13.5" customHeight="1">
      <c r="A291" s="2"/>
      <c r="B291" s="2"/>
      <c r="C291" s="50"/>
      <c r="D291" s="29"/>
      <c r="E291" s="29"/>
      <c r="F291" s="94"/>
      <c r="G291" s="94"/>
      <c r="H291" s="2"/>
      <c r="I291" s="2"/>
      <c r="J291" s="2"/>
      <c r="K291" s="2"/>
      <c r="L291" s="2"/>
      <c r="M291" s="2"/>
      <c r="N291" s="2"/>
      <c r="O291" s="2"/>
      <c r="P291" s="2"/>
      <c r="Q291" s="2"/>
      <c r="R291" s="2"/>
      <c r="S291" s="2"/>
      <c r="T291" s="2"/>
      <c r="U291" s="2"/>
      <c r="V291" s="2"/>
      <c r="W291" s="2"/>
      <c r="X291" s="2"/>
      <c r="Y291" s="2"/>
      <c r="Z291" s="2"/>
      <c r="AA291" s="2"/>
      <c r="AB291" s="2"/>
    </row>
    <row r="292" spans="1:28" ht="13.5" customHeight="1">
      <c r="A292" s="2"/>
      <c r="B292" s="2"/>
      <c r="C292" s="50"/>
      <c r="D292" s="29"/>
      <c r="E292" s="29"/>
      <c r="F292" s="94"/>
      <c r="G292" s="94"/>
      <c r="H292" s="2"/>
      <c r="I292" s="2"/>
      <c r="J292" s="2"/>
      <c r="K292" s="2"/>
      <c r="L292" s="2"/>
      <c r="M292" s="2"/>
      <c r="N292" s="2"/>
      <c r="O292" s="2"/>
      <c r="P292" s="2"/>
      <c r="Q292" s="2"/>
      <c r="R292" s="2"/>
      <c r="S292" s="2"/>
      <c r="T292" s="2"/>
      <c r="U292" s="2"/>
      <c r="V292" s="2"/>
      <c r="W292" s="2"/>
      <c r="X292" s="2"/>
      <c r="Y292" s="2"/>
      <c r="Z292" s="2"/>
      <c r="AA292" s="2"/>
      <c r="AB292" s="2"/>
    </row>
    <row r="293" spans="1:28" ht="13.5" customHeight="1">
      <c r="A293" s="2"/>
      <c r="B293" s="2"/>
      <c r="C293" s="50"/>
      <c r="D293" s="29"/>
      <c r="E293" s="29"/>
      <c r="F293" s="94"/>
      <c r="G293" s="94"/>
      <c r="H293" s="2"/>
      <c r="I293" s="2"/>
      <c r="J293" s="2"/>
      <c r="K293" s="2"/>
      <c r="L293" s="2"/>
      <c r="M293" s="2"/>
      <c r="N293" s="2"/>
      <c r="O293" s="2"/>
      <c r="P293" s="2"/>
      <c r="Q293" s="2"/>
      <c r="R293" s="2"/>
      <c r="S293" s="2"/>
      <c r="T293" s="2"/>
      <c r="U293" s="2"/>
      <c r="V293" s="2"/>
      <c r="W293" s="2"/>
      <c r="X293" s="2"/>
      <c r="Y293" s="2"/>
      <c r="Z293" s="2"/>
      <c r="AA293" s="2"/>
      <c r="AB293" s="2"/>
    </row>
    <row r="294" spans="1:28" ht="13.5" customHeight="1">
      <c r="A294" s="2"/>
      <c r="B294" s="2"/>
      <c r="C294" s="50"/>
      <c r="D294" s="29"/>
      <c r="E294" s="29"/>
      <c r="F294" s="94"/>
      <c r="G294" s="94"/>
      <c r="H294" s="2"/>
      <c r="I294" s="2"/>
      <c r="J294" s="2"/>
      <c r="K294" s="2"/>
      <c r="L294" s="2"/>
      <c r="M294" s="2"/>
      <c r="N294" s="2"/>
      <c r="O294" s="2"/>
      <c r="P294" s="2"/>
      <c r="Q294" s="2"/>
      <c r="R294" s="2"/>
      <c r="S294" s="2"/>
      <c r="T294" s="2"/>
      <c r="U294" s="2"/>
      <c r="V294" s="2"/>
      <c r="W294" s="2"/>
      <c r="X294" s="2"/>
      <c r="Y294" s="2"/>
      <c r="Z294" s="2"/>
      <c r="AA294" s="2"/>
      <c r="AB294" s="2"/>
    </row>
    <row r="295" spans="1:28" ht="13.5" customHeight="1">
      <c r="A295" s="2"/>
      <c r="B295" s="2"/>
      <c r="C295" s="50"/>
      <c r="D295" s="29"/>
      <c r="E295" s="29"/>
      <c r="F295" s="94"/>
      <c r="G295" s="94"/>
      <c r="H295" s="2"/>
      <c r="I295" s="2"/>
      <c r="J295" s="2"/>
      <c r="K295" s="2"/>
      <c r="L295" s="2"/>
      <c r="M295" s="2"/>
      <c r="N295" s="2"/>
      <c r="O295" s="2"/>
      <c r="P295" s="2"/>
      <c r="Q295" s="2"/>
      <c r="R295" s="2"/>
      <c r="S295" s="2"/>
      <c r="T295" s="2"/>
      <c r="U295" s="2"/>
      <c r="V295" s="2"/>
      <c r="W295" s="2"/>
      <c r="X295" s="2"/>
      <c r="Y295" s="2"/>
      <c r="Z295" s="2"/>
      <c r="AA295" s="2"/>
      <c r="AB295" s="2"/>
    </row>
    <row r="296" spans="1:28" ht="13.5" customHeight="1">
      <c r="A296" s="2"/>
      <c r="B296" s="2"/>
      <c r="C296" s="50"/>
      <c r="D296" s="29"/>
      <c r="E296" s="29"/>
      <c r="F296" s="94"/>
      <c r="G296" s="94"/>
      <c r="H296" s="2"/>
      <c r="I296" s="2"/>
      <c r="J296" s="2"/>
      <c r="K296" s="2"/>
      <c r="L296" s="2"/>
      <c r="M296" s="2"/>
      <c r="N296" s="2"/>
      <c r="O296" s="2"/>
      <c r="P296" s="2"/>
      <c r="Q296" s="2"/>
      <c r="R296" s="2"/>
      <c r="S296" s="2"/>
      <c r="T296" s="2"/>
      <c r="U296" s="2"/>
      <c r="V296" s="2"/>
      <c r="W296" s="2"/>
      <c r="X296" s="2"/>
      <c r="Y296" s="2"/>
      <c r="Z296" s="2"/>
      <c r="AA296" s="2"/>
      <c r="AB296" s="2"/>
    </row>
    <row r="297" spans="1:28" ht="13.5" customHeight="1">
      <c r="A297" s="2"/>
      <c r="B297" s="2"/>
      <c r="C297" s="50"/>
      <c r="D297" s="29"/>
      <c r="E297" s="29"/>
      <c r="F297" s="94"/>
      <c r="G297" s="94"/>
      <c r="H297" s="2"/>
      <c r="I297" s="2"/>
      <c r="J297" s="2"/>
      <c r="K297" s="2"/>
      <c r="L297" s="2"/>
      <c r="M297" s="2"/>
      <c r="N297" s="2"/>
      <c r="O297" s="2"/>
      <c r="P297" s="2"/>
      <c r="Q297" s="2"/>
      <c r="R297" s="2"/>
      <c r="S297" s="2"/>
      <c r="T297" s="2"/>
      <c r="U297" s="2"/>
      <c r="V297" s="2"/>
      <c r="W297" s="2"/>
      <c r="X297" s="2"/>
      <c r="Y297" s="2"/>
      <c r="Z297" s="2"/>
      <c r="AA297" s="2"/>
      <c r="AB297" s="2"/>
    </row>
    <row r="298" spans="1:28" ht="13.5" customHeight="1">
      <c r="A298" s="2"/>
      <c r="B298" s="2"/>
      <c r="C298" s="50"/>
      <c r="D298" s="29"/>
      <c r="E298" s="29"/>
      <c r="F298" s="94"/>
      <c r="G298" s="94"/>
      <c r="H298" s="2"/>
      <c r="I298" s="2"/>
      <c r="J298" s="2"/>
      <c r="K298" s="2"/>
      <c r="L298" s="2"/>
      <c r="M298" s="2"/>
      <c r="N298" s="2"/>
      <c r="O298" s="2"/>
      <c r="P298" s="2"/>
      <c r="Q298" s="2"/>
      <c r="R298" s="2"/>
      <c r="S298" s="2"/>
      <c r="T298" s="2"/>
      <c r="U298" s="2"/>
      <c r="V298" s="2"/>
      <c r="W298" s="2"/>
      <c r="X298" s="2"/>
      <c r="Y298" s="2"/>
      <c r="Z298" s="2"/>
      <c r="AA298" s="2"/>
      <c r="AB298" s="2"/>
    </row>
    <row r="299" spans="1:28" ht="13.5" customHeight="1">
      <c r="A299" s="2"/>
      <c r="B299" s="2"/>
      <c r="C299" s="50"/>
      <c r="D299" s="29"/>
      <c r="E299" s="29"/>
      <c r="F299" s="94"/>
      <c r="G299" s="94"/>
      <c r="H299" s="2"/>
      <c r="I299" s="2"/>
      <c r="J299" s="2"/>
      <c r="K299" s="2"/>
      <c r="L299" s="2"/>
      <c r="M299" s="2"/>
      <c r="N299" s="2"/>
      <c r="O299" s="2"/>
      <c r="P299" s="2"/>
      <c r="Q299" s="2"/>
      <c r="R299" s="2"/>
      <c r="S299" s="2"/>
      <c r="T299" s="2"/>
      <c r="U299" s="2"/>
      <c r="V299" s="2"/>
      <c r="W299" s="2"/>
      <c r="X299" s="2"/>
      <c r="Y299" s="2"/>
      <c r="Z299" s="2"/>
      <c r="AA299" s="2"/>
      <c r="AB299" s="2"/>
    </row>
    <row r="300" spans="1:28" ht="13.5" customHeight="1">
      <c r="A300" s="2"/>
      <c r="B300" s="2"/>
      <c r="C300" s="50"/>
      <c r="D300" s="29"/>
      <c r="E300" s="29"/>
      <c r="F300" s="94"/>
      <c r="G300" s="94"/>
      <c r="H300" s="2"/>
      <c r="I300" s="2"/>
      <c r="J300" s="2"/>
      <c r="K300" s="2"/>
      <c r="L300" s="2"/>
      <c r="M300" s="2"/>
      <c r="N300" s="2"/>
      <c r="O300" s="2"/>
      <c r="P300" s="2"/>
      <c r="Q300" s="2"/>
      <c r="R300" s="2"/>
      <c r="S300" s="2"/>
      <c r="T300" s="2"/>
      <c r="U300" s="2"/>
      <c r="V300" s="2"/>
      <c r="W300" s="2"/>
      <c r="X300" s="2"/>
      <c r="Y300" s="2"/>
      <c r="Z300" s="2"/>
      <c r="AA300" s="2"/>
      <c r="AB300" s="2"/>
    </row>
    <row r="301" spans="1:28" ht="13.5" customHeight="1">
      <c r="A301" s="2"/>
      <c r="B301" s="2"/>
      <c r="C301" s="50"/>
      <c r="D301" s="29"/>
      <c r="E301" s="29"/>
      <c r="F301" s="94"/>
      <c r="G301" s="94"/>
      <c r="H301" s="2"/>
      <c r="I301" s="2"/>
      <c r="J301" s="2"/>
      <c r="K301" s="2"/>
      <c r="L301" s="2"/>
      <c r="M301" s="2"/>
      <c r="N301" s="2"/>
      <c r="O301" s="2"/>
      <c r="P301" s="2"/>
      <c r="Q301" s="2"/>
      <c r="R301" s="2"/>
      <c r="S301" s="2"/>
      <c r="T301" s="2"/>
      <c r="U301" s="2"/>
      <c r="V301" s="2"/>
      <c r="W301" s="2"/>
      <c r="X301" s="2"/>
      <c r="Y301" s="2"/>
      <c r="Z301" s="2"/>
      <c r="AA301" s="2"/>
      <c r="AB301" s="2"/>
    </row>
    <row r="302" spans="1:28" ht="13.5" customHeight="1">
      <c r="A302" s="2"/>
      <c r="B302" s="2"/>
      <c r="C302" s="50"/>
      <c r="D302" s="29"/>
      <c r="E302" s="29"/>
      <c r="F302" s="94"/>
      <c r="G302" s="94"/>
      <c r="H302" s="2"/>
      <c r="I302" s="2"/>
      <c r="J302" s="2"/>
      <c r="K302" s="2"/>
      <c r="L302" s="2"/>
      <c r="M302" s="2"/>
      <c r="N302" s="2"/>
      <c r="O302" s="2"/>
      <c r="P302" s="2"/>
      <c r="Q302" s="2"/>
      <c r="R302" s="2"/>
      <c r="S302" s="2"/>
      <c r="T302" s="2"/>
      <c r="U302" s="2"/>
      <c r="V302" s="2"/>
      <c r="W302" s="2"/>
      <c r="X302" s="2"/>
      <c r="Y302" s="2"/>
      <c r="Z302" s="2"/>
      <c r="AA302" s="2"/>
      <c r="AB302" s="2"/>
    </row>
    <row r="303" spans="1:28" ht="13.5" customHeight="1">
      <c r="A303" s="2"/>
      <c r="B303" s="2"/>
      <c r="C303" s="50"/>
      <c r="D303" s="29"/>
      <c r="E303" s="29"/>
      <c r="F303" s="94"/>
      <c r="G303" s="94"/>
      <c r="H303" s="2"/>
      <c r="I303" s="2"/>
      <c r="J303" s="2"/>
      <c r="K303" s="2"/>
      <c r="L303" s="2"/>
      <c r="M303" s="2"/>
      <c r="N303" s="2"/>
      <c r="O303" s="2"/>
      <c r="P303" s="2"/>
      <c r="Q303" s="2"/>
      <c r="R303" s="2"/>
      <c r="S303" s="2"/>
      <c r="T303" s="2"/>
      <c r="U303" s="2"/>
      <c r="V303" s="2"/>
      <c r="W303" s="2"/>
      <c r="X303" s="2"/>
      <c r="Y303" s="2"/>
      <c r="Z303" s="2"/>
      <c r="AA303" s="2"/>
      <c r="AB303" s="2"/>
    </row>
    <row r="304" spans="1:28" ht="13.5" customHeight="1">
      <c r="A304" s="2"/>
      <c r="B304" s="2"/>
      <c r="C304" s="50"/>
      <c r="D304" s="29"/>
      <c r="E304" s="29"/>
      <c r="F304" s="94"/>
      <c r="G304" s="94"/>
      <c r="H304" s="2"/>
      <c r="I304" s="2"/>
      <c r="J304" s="2"/>
      <c r="K304" s="2"/>
      <c r="L304" s="2"/>
      <c r="M304" s="2"/>
      <c r="N304" s="2"/>
      <c r="O304" s="2"/>
      <c r="P304" s="2"/>
      <c r="Q304" s="2"/>
      <c r="R304" s="2"/>
      <c r="S304" s="2"/>
      <c r="T304" s="2"/>
      <c r="U304" s="2"/>
      <c r="V304" s="2"/>
      <c r="W304" s="2"/>
      <c r="X304" s="2"/>
      <c r="Y304" s="2"/>
      <c r="Z304" s="2"/>
      <c r="AA304" s="2"/>
      <c r="AB304" s="2"/>
    </row>
    <row r="305" spans="1:28" ht="13.5" customHeight="1">
      <c r="A305" s="2"/>
      <c r="B305" s="2"/>
      <c r="C305" s="50"/>
      <c r="D305" s="29"/>
      <c r="E305" s="29"/>
      <c r="F305" s="94"/>
      <c r="G305" s="94"/>
      <c r="H305" s="2"/>
      <c r="I305" s="2"/>
      <c r="J305" s="2"/>
      <c r="K305" s="2"/>
      <c r="L305" s="2"/>
      <c r="M305" s="2"/>
      <c r="N305" s="2"/>
      <c r="O305" s="2"/>
      <c r="P305" s="2"/>
      <c r="Q305" s="2"/>
      <c r="R305" s="2"/>
      <c r="S305" s="2"/>
      <c r="T305" s="2"/>
      <c r="U305" s="2"/>
      <c r="V305" s="2"/>
      <c r="W305" s="2"/>
      <c r="X305" s="2"/>
      <c r="Y305" s="2"/>
      <c r="Z305" s="2"/>
      <c r="AA305" s="2"/>
      <c r="AB305" s="2"/>
    </row>
    <row r="306" spans="1:28" ht="13.5" customHeight="1">
      <c r="A306" s="2"/>
      <c r="B306" s="2"/>
      <c r="C306" s="50"/>
      <c r="D306" s="29"/>
      <c r="E306" s="29"/>
      <c r="F306" s="94"/>
      <c r="G306" s="94"/>
      <c r="H306" s="2"/>
      <c r="I306" s="2"/>
      <c r="J306" s="2"/>
      <c r="K306" s="2"/>
      <c r="L306" s="2"/>
      <c r="M306" s="2"/>
      <c r="N306" s="2"/>
      <c r="O306" s="2"/>
      <c r="P306" s="2"/>
      <c r="Q306" s="2"/>
      <c r="R306" s="2"/>
      <c r="S306" s="2"/>
      <c r="T306" s="2"/>
      <c r="U306" s="2"/>
      <c r="V306" s="2"/>
      <c r="W306" s="2"/>
      <c r="X306" s="2"/>
      <c r="Y306" s="2"/>
      <c r="Z306" s="2"/>
      <c r="AA306" s="2"/>
      <c r="AB306" s="2"/>
    </row>
    <row r="307" spans="1:28" ht="13.5" customHeight="1">
      <c r="A307" s="2"/>
      <c r="B307" s="2"/>
      <c r="C307" s="50"/>
      <c r="D307" s="29"/>
      <c r="E307" s="29"/>
      <c r="F307" s="94"/>
      <c r="G307" s="94"/>
      <c r="H307" s="2"/>
      <c r="I307" s="2"/>
      <c r="J307" s="2"/>
      <c r="K307" s="2"/>
      <c r="L307" s="2"/>
      <c r="M307" s="2"/>
      <c r="N307" s="2"/>
      <c r="O307" s="2"/>
      <c r="P307" s="2"/>
      <c r="Q307" s="2"/>
      <c r="R307" s="2"/>
      <c r="S307" s="2"/>
      <c r="T307" s="2"/>
      <c r="U307" s="2"/>
      <c r="V307" s="2"/>
      <c r="W307" s="2"/>
      <c r="X307" s="2"/>
      <c r="Y307" s="2"/>
      <c r="Z307" s="2"/>
      <c r="AA307" s="2"/>
      <c r="AB307" s="2"/>
    </row>
    <row r="308" spans="1:28" ht="13.5" customHeight="1">
      <c r="A308" s="2"/>
      <c r="B308" s="2"/>
      <c r="C308" s="50"/>
      <c r="D308" s="29"/>
      <c r="E308" s="29"/>
      <c r="F308" s="94"/>
      <c r="G308" s="94"/>
      <c r="H308" s="2"/>
      <c r="I308" s="2"/>
      <c r="J308" s="2"/>
      <c r="K308" s="2"/>
      <c r="L308" s="2"/>
      <c r="M308" s="2"/>
      <c r="N308" s="2"/>
      <c r="O308" s="2"/>
      <c r="P308" s="2"/>
      <c r="Q308" s="2"/>
      <c r="R308" s="2"/>
      <c r="S308" s="2"/>
      <c r="T308" s="2"/>
      <c r="U308" s="2"/>
      <c r="V308" s="2"/>
      <c r="W308" s="2"/>
      <c r="X308" s="2"/>
      <c r="Y308" s="2"/>
      <c r="Z308" s="2"/>
      <c r="AA308" s="2"/>
      <c r="AB308" s="2"/>
    </row>
    <row r="309" spans="1:28" ht="13.5" customHeight="1">
      <c r="A309" s="2"/>
      <c r="B309" s="2"/>
      <c r="C309" s="50"/>
      <c r="D309" s="29"/>
      <c r="E309" s="29"/>
      <c r="F309" s="94"/>
      <c r="G309" s="94"/>
      <c r="H309" s="2"/>
      <c r="I309" s="2"/>
      <c r="J309" s="2"/>
      <c r="K309" s="2"/>
      <c r="L309" s="2"/>
      <c r="M309" s="2"/>
      <c r="N309" s="2"/>
      <c r="O309" s="2"/>
      <c r="P309" s="2"/>
      <c r="Q309" s="2"/>
      <c r="R309" s="2"/>
      <c r="S309" s="2"/>
      <c r="T309" s="2"/>
      <c r="U309" s="2"/>
      <c r="V309" s="2"/>
      <c r="W309" s="2"/>
      <c r="X309" s="2"/>
      <c r="Y309" s="2"/>
      <c r="Z309" s="2"/>
      <c r="AA309" s="2"/>
      <c r="AB309" s="2"/>
    </row>
    <row r="310" spans="1:28" ht="13.5" customHeight="1">
      <c r="A310" s="2"/>
      <c r="B310" s="2"/>
      <c r="C310" s="50"/>
      <c r="D310" s="29"/>
      <c r="E310" s="29"/>
      <c r="F310" s="94"/>
      <c r="G310" s="94"/>
      <c r="H310" s="2"/>
      <c r="I310" s="2"/>
      <c r="J310" s="2"/>
      <c r="K310" s="2"/>
      <c r="L310" s="2"/>
      <c r="M310" s="2"/>
      <c r="N310" s="2"/>
      <c r="O310" s="2"/>
      <c r="P310" s="2"/>
      <c r="Q310" s="2"/>
      <c r="R310" s="2"/>
      <c r="S310" s="2"/>
      <c r="T310" s="2"/>
      <c r="U310" s="2"/>
      <c r="V310" s="2"/>
      <c r="W310" s="2"/>
      <c r="X310" s="2"/>
      <c r="Y310" s="2"/>
      <c r="Z310" s="2"/>
      <c r="AA310" s="2"/>
      <c r="AB310" s="2"/>
    </row>
    <row r="311" spans="1:28" ht="13.5" customHeight="1">
      <c r="A311" s="2"/>
      <c r="B311" s="2"/>
      <c r="C311" s="50"/>
      <c r="D311" s="29"/>
      <c r="E311" s="29"/>
      <c r="F311" s="94"/>
      <c r="G311" s="94"/>
      <c r="H311" s="2"/>
      <c r="I311" s="2"/>
      <c r="J311" s="2"/>
      <c r="K311" s="2"/>
      <c r="L311" s="2"/>
      <c r="M311" s="2"/>
      <c r="N311" s="2"/>
      <c r="O311" s="2"/>
      <c r="P311" s="2"/>
      <c r="Q311" s="2"/>
      <c r="R311" s="2"/>
      <c r="S311" s="2"/>
      <c r="T311" s="2"/>
      <c r="U311" s="2"/>
      <c r="V311" s="2"/>
      <c r="W311" s="2"/>
      <c r="X311" s="2"/>
      <c r="Y311" s="2"/>
      <c r="Z311" s="2"/>
      <c r="AA311" s="2"/>
      <c r="AB311" s="2"/>
    </row>
    <row r="312" spans="1:28" ht="13.5" customHeight="1">
      <c r="A312" s="2"/>
      <c r="B312" s="2"/>
      <c r="C312" s="50"/>
      <c r="D312" s="29"/>
      <c r="E312" s="29"/>
      <c r="F312" s="94"/>
      <c r="G312" s="94"/>
      <c r="H312" s="2"/>
      <c r="I312" s="2"/>
      <c r="J312" s="2"/>
      <c r="K312" s="2"/>
      <c r="L312" s="2"/>
      <c r="M312" s="2"/>
      <c r="N312" s="2"/>
      <c r="O312" s="2"/>
      <c r="P312" s="2"/>
      <c r="Q312" s="2"/>
      <c r="R312" s="2"/>
      <c r="S312" s="2"/>
      <c r="T312" s="2"/>
      <c r="U312" s="2"/>
      <c r="V312" s="2"/>
      <c r="W312" s="2"/>
      <c r="X312" s="2"/>
      <c r="Y312" s="2"/>
      <c r="Z312" s="2"/>
      <c r="AA312" s="2"/>
      <c r="AB312" s="2"/>
    </row>
    <row r="313" spans="1:28" ht="13.5" customHeight="1">
      <c r="A313" s="2"/>
      <c r="B313" s="2"/>
      <c r="C313" s="50"/>
      <c r="D313" s="29"/>
      <c r="E313" s="29"/>
      <c r="F313" s="94"/>
      <c r="G313" s="94"/>
      <c r="H313" s="2"/>
      <c r="I313" s="2"/>
      <c r="J313" s="2"/>
      <c r="K313" s="2"/>
      <c r="L313" s="2"/>
      <c r="M313" s="2"/>
      <c r="N313" s="2"/>
      <c r="O313" s="2"/>
      <c r="P313" s="2"/>
      <c r="Q313" s="2"/>
      <c r="R313" s="2"/>
      <c r="S313" s="2"/>
      <c r="T313" s="2"/>
      <c r="U313" s="2"/>
      <c r="V313" s="2"/>
      <c r="W313" s="2"/>
      <c r="X313" s="2"/>
      <c r="Y313" s="2"/>
      <c r="Z313" s="2"/>
      <c r="AA313" s="2"/>
      <c r="AB313" s="2"/>
    </row>
    <row r="314" spans="1:28" ht="13.5" customHeight="1">
      <c r="A314" s="2"/>
      <c r="B314" s="2"/>
      <c r="C314" s="50"/>
      <c r="D314" s="29"/>
      <c r="E314" s="29"/>
      <c r="F314" s="94"/>
      <c r="G314" s="94"/>
      <c r="H314" s="2"/>
      <c r="I314" s="2"/>
      <c r="J314" s="2"/>
      <c r="K314" s="2"/>
      <c r="L314" s="2"/>
      <c r="M314" s="2"/>
      <c r="N314" s="2"/>
      <c r="O314" s="2"/>
      <c r="P314" s="2"/>
      <c r="Q314" s="2"/>
      <c r="R314" s="2"/>
      <c r="S314" s="2"/>
      <c r="T314" s="2"/>
      <c r="U314" s="2"/>
      <c r="V314" s="2"/>
      <c r="W314" s="2"/>
      <c r="X314" s="2"/>
      <c r="Y314" s="2"/>
      <c r="Z314" s="2"/>
      <c r="AA314" s="2"/>
      <c r="AB314" s="2"/>
    </row>
    <row r="315" spans="1:28" ht="13.5" customHeight="1">
      <c r="A315" s="2"/>
      <c r="B315" s="2"/>
      <c r="C315" s="50"/>
      <c r="D315" s="29"/>
      <c r="E315" s="29"/>
      <c r="F315" s="94"/>
      <c r="G315" s="94"/>
      <c r="H315" s="2"/>
      <c r="I315" s="2"/>
      <c r="J315" s="2"/>
      <c r="K315" s="2"/>
      <c r="L315" s="2"/>
      <c r="M315" s="2"/>
      <c r="N315" s="2"/>
      <c r="O315" s="2"/>
      <c r="P315" s="2"/>
      <c r="Q315" s="2"/>
      <c r="R315" s="2"/>
      <c r="S315" s="2"/>
      <c r="T315" s="2"/>
      <c r="U315" s="2"/>
      <c r="V315" s="2"/>
      <c r="W315" s="2"/>
      <c r="X315" s="2"/>
      <c r="Y315" s="2"/>
      <c r="Z315" s="2"/>
      <c r="AA315" s="2"/>
      <c r="AB315" s="2"/>
    </row>
    <row r="316" spans="1:28" ht="13.5" customHeight="1">
      <c r="A316" s="2"/>
      <c r="B316" s="2"/>
      <c r="C316" s="50"/>
      <c r="D316" s="29"/>
      <c r="E316" s="29"/>
      <c r="F316" s="94"/>
      <c r="G316" s="94"/>
      <c r="H316" s="2"/>
      <c r="I316" s="2"/>
      <c r="J316" s="2"/>
      <c r="K316" s="2"/>
      <c r="L316" s="2"/>
      <c r="M316" s="2"/>
      <c r="N316" s="2"/>
      <c r="O316" s="2"/>
      <c r="P316" s="2"/>
      <c r="Q316" s="2"/>
      <c r="R316" s="2"/>
      <c r="S316" s="2"/>
      <c r="T316" s="2"/>
      <c r="U316" s="2"/>
      <c r="V316" s="2"/>
      <c r="W316" s="2"/>
      <c r="X316" s="2"/>
      <c r="Y316" s="2"/>
      <c r="Z316" s="2"/>
      <c r="AA316" s="2"/>
      <c r="AB316" s="2"/>
    </row>
    <row r="317" spans="1:28" ht="13.5" customHeight="1">
      <c r="A317" s="2"/>
      <c r="B317" s="2"/>
      <c r="C317" s="50"/>
      <c r="D317" s="29"/>
      <c r="E317" s="29"/>
      <c r="F317" s="94"/>
      <c r="G317" s="94"/>
      <c r="H317" s="2"/>
      <c r="I317" s="2"/>
      <c r="J317" s="2"/>
      <c r="K317" s="2"/>
      <c r="L317" s="2"/>
      <c r="M317" s="2"/>
      <c r="N317" s="2"/>
      <c r="O317" s="2"/>
      <c r="P317" s="2"/>
      <c r="Q317" s="2"/>
      <c r="R317" s="2"/>
      <c r="S317" s="2"/>
      <c r="T317" s="2"/>
      <c r="U317" s="2"/>
      <c r="V317" s="2"/>
      <c r="W317" s="2"/>
      <c r="X317" s="2"/>
      <c r="Y317" s="2"/>
      <c r="Z317" s="2"/>
      <c r="AA317" s="2"/>
      <c r="AB317" s="2"/>
    </row>
    <row r="318" spans="1:28" ht="13.5" customHeight="1">
      <c r="A318" s="2"/>
      <c r="B318" s="2"/>
      <c r="C318" s="50"/>
      <c r="D318" s="29"/>
      <c r="E318" s="29"/>
      <c r="F318" s="94"/>
      <c r="G318" s="94"/>
      <c r="H318" s="2"/>
      <c r="I318" s="2"/>
      <c r="J318" s="2"/>
      <c r="K318" s="2"/>
      <c r="L318" s="2"/>
      <c r="M318" s="2"/>
      <c r="N318" s="2"/>
      <c r="O318" s="2"/>
      <c r="P318" s="2"/>
      <c r="Q318" s="2"/>
      <c r="R318" s="2"/>
      <c r="S318" s="2"/>
      <c r="T318" s="2"/>
      <c r="U318" s="2"/>
      <c r="V318" s="2"/>
      <c r="W318" s="2"/>
      <c r="X318" s="2"/>
      <c r="Y318" s="2"/>
      <c r="Z318" s="2"/>
      <c r="AA318" s="2"/>
      <c r="AB318" s="2"/>
    </row>
    <row r="319" spans="1:28" ht="13.5" customHeight="1">
      <c r="A319" s="2"/>
      <c r="B319" s="2"/>
      <c r="C319" s="50"/>
      <c r="D319" s="29"/>
      <c r="E319" s="29"/>
      <c r="F319" s="94"/>
      <c r="G319" s="94"/>
      <c r="H319" s="2"/>
      <c r="I319" s="2"/>
      <c r="J319" s="2"/>
      <c r="K319" s="2"/>
      <c r="L319" s="2"/>
      <c r="M319" s="2"/>
      <c r="N319" s="2"/>
      <c r="O319" s="2"/>
      <c r="P319" s="2"/>
      <c r="Q319" s="2"/>
      <c r="R319" s="2"/>
      <c r="S319" s="2"/>
      <c r="T319" s="2"/>
      <c r="U319" s="2"/>
      <c r="V319" s="2"/>
      <c r="W319" s="2"/>
      <c r="X319" s="2"/>
      <c r="Y319" s="2"/>
      <c r="Z319" s="2"/>
      <c r="AA319" s="2"/>
      <c r="AB319" s="2"/>
    </row>
    <row r="320" spans="1:28" ht="13.5" customHeight="1">
      <c r="A320" s="2"/>
      <c r="B320" s="2"/>
      <c r="C320" s="50"/>
      <c r="D320" s="29"/>
      <c r="E320" s="29"/>
      <c r="F320" s="94"/>
      <c r="G320" s="94"/>
      <c r="H320" s="2"/>
      <c r="I320" s="2"/>
      <c r="J320" s="2"/>
      <c r="K320" s="2"/>
      <c r="L320" s="2"/>
      <c r="M320" s="2"/>
      <c r="N320" s="2"/>
      <c r="O320" s="2"/>
      <c r="P320" s="2"/>
      <c r="Q320" s="2"/>
      <c r="R320" s="2"/>
      <c r="S320" s="2"/>
      <c r="T320" s="2"/>
      <c r="U320" s="2"/>
      <c r="V320" s="2"/>
      <c r="W320" s="2"/>
      <c r="X320" s="2"/>
      <c r="Y320" s="2"/>
      <c r="Z320" s="2"/>
      <c r="AA320" s="2"/>
      <c r="AB320" s="2"/>
    </row>
    <row r="321" spans="1:28" ht="13.5" customHeight="1">
      <c r="A321" s="2"/>
      <c r="B321" s="2"/>
      <c r="C321" s="50"/>
      <c r="D321" s="29"/>
      <c r="E321" s="29"/>
      <c r="F321" s="94"/>
      <c r="G321" s="94"/>
      <c r="H321" s="2"/>
      <c r="I321" s="2"/>
      <c r="J321" s="2"/>
      <c r="K321" s="2"/>
      <c r="L321" s="2"/>
      <c r="M321" s="2"/>
      <c r="N321" s="2"/>
      <c r="O321" s="2"/>
      <c r="P321" s="2"/>
      <c r="Q321" s="2"/>
      <c r="R321" s="2"/>
      <c r="S321" s="2"/>
      <c r="T321" s="2"/>
      <c r="U321" s="2"/>
      <c r="V321" s="2"/>
      <c r="W321" s="2"/>
      <c r="X321" s="2"/>
      <c r="Y321" s="2"/>
      <c r="Z321" s="2"/>
      <c r="AA321" s="2"/>
      <c r="AB321" s="2"/>
    </row>
    <row r="322" spans="1:28" ht="13.5" customHeight="1">
      <c r="A322" s="2"/>
      <c r="B322" s="2"/>
      <c r="C322" s="50"/>
      <c r="D322" s="29"/>
      <c r="E322" s="29"/>
      <c r="F322" s="94"/>
      <c r="G322" s="94"/>
      <c r="H322" s="2"/>
      <c r="I322" s="2"/>
      <c r="J322" s="2"/>
      <c r="K322" s="2"/>
      <c r="L322" s="2"/>
      <c r="M322" s="2"/>
      <c r="N322" s="2"/>
      <c r="O322" s="2"/>
      <c r="P322" s="2"/>
      <c r="Q322" s="2"/>
      <c r="R322" s="2"/>
      <c r="S322" s="2"/>
      <c r="T322" s="2"/>
      <c r="U322" s="2"/>
      <c r="V322" s="2"/>
      <c r="W322" s="2"/>
      <c r="X322" s="2"/>
      <c r="Y322" s="2"/>
      <c r="Z322" s="2"/>
      <c r="AA322" s="2"/>
      <c r="AB322" s="2"/>
    </row>
    <row r="323" spans="1:28" ht="13.5" customHeight="1">
      <c r="A323" s="2"/>
      <c r="B323" s="2"/>
      <c r="C323" s="50"/>
      <c r="D323" s="29"/>
      <c r="E323" s="29"/>
      <c r="F323" s="94"/>
      <c r="G323" s="94"/>
      <c r="H323" s="2"/>
      <c r="I323" s="2"/>
      <c r="J323" s="2"/>
      <c r="K323" s="2"/>
      <c r="L323" s="2"/>
      <c r="M323" s="2"/>
      <c r="N323" s="2"/>
      <c r="O323" s="2"/>
      <c r="P323" s="2"/>
      <c r="Q323" s="2"/>
      <c r="R323" s="2"/>
      <c r="S323" s="2"/>
      <c r="T323" s="2"/>
      <c r="U323" s="2"/>
      <c r="V323" s="2"/>
      <c r="W323" s="2"/>
      <c r="X323" s="2"/>
      <c r="Y323" s="2"/>
      <c r="Z323" s="2"/>
      <c r="AA323" s="2"/>
      <c r="AB323" s="2"/>
    </row>
    <row r="324" spans="1:28" ht="13.5" customHeight="1">
      <c r="A324" s="2"/>
      <c r="B324" s="2"/>
      <c r="C324" s="50"/>
      <c r="D324" s="29"/>
      <c r="E324" s="29"/>
      <c r="F324" s="94"/>
      <c r="G324" s="94"/>
      <c r="H324" s="2"/>
      <c r="I324" s="2"/>
      <c r="J324" s="2"/>
      <c r="K324" s="2"/>
      <c r="L324" s="2"/>
      <c r="M324" s="2"/>
      <c r="N324" s="2"/>
      <c r="O324" s="2"/>
      <c r="P324" s="2"/>
      <c r="Q324" s="2"/>
      <c r="R324" s="2"/>
      <c r="S324" s="2"/>
      <c r="T324" s="2"/>
      <c r="U324" s="2"/>
      <c r="V324" s="2"/>
      <c r="W324" s="2"/>
      <c r="X324" s="2"/>
      <c r="Y324" s="2"/>
      <c r="Z324" s="2"/>
      <c r="AA324" s="2"/>
      <c r="AB324" s="2"/>
    </row>
    <row r="325" spans="1:28" ht="13.5" customHeight="1">
      <c r="A325" s="2"/>
      <c r="B325" s="2"/>
      <c r="C325" s="50"/>
      <c r="D325" s="2"/>
      <c r="E325" s="2"/>
      <c r="F325" s="50"/>
      <c r="G325" s="50"/>
      <c r="H325" s="2"/>
      <c r="I325" s="2"/>
      <c r="J325" s="2"/>
      <c r="K325" s="2"/>
      <c r="L325" s="2"/>
      <c r="M325" s="2"/>
      <c r="N325" s="2"/>
      <c r="O325" s="2"/>
      <c r="P325" s="2"/>
      <c r="Q325" s="2"/>
      <c r="R325" s="2"/>
      <c r="S325" s="2"/>
      <c r="T325" s="2"/>
      <c r="U325" s="2"/>
      <c r="V325" s="2"/>
      <c r="W325" s="2"/>
      <c r="X325" s="2"/>
      <c r="Y325" s="2"/>
      <c r="Z325" s="2"/>
      <c r="AA325" s="2"/>
      <c r="AB325" s="2"/>
    </row>
    <row r="326" spans="1:28" ht="13.5" customHeight="1">
      <c r="A326" s="2"/>
      <c r="B326" s="2"/>
      <c r="C326" s="50"/>
      <c r="D326" s="2"/>
      <c r="E326" s="2"/>
      <c r="F326" s="50"/>
      <c r="G326" s="50"/>
      <c r="H326" s="2"/>
      <c r="I326" s="2"/>
      <c r="J326" s="2"/>
      <c r="K326" s="2"/>
      <c r="L326" s="2"/>
      <c r="M326" s="2"/>
      <c r="N326" s="2"/>
      <c r="O326" s="2"/>
      <c r="P326" s="2"/>
      <c r="Q326" s="2"/>
      <c r="R326" s="2"/>
      <c r="S326" s="2"/>
      <c r="T326" s="2"/>
      <c r="U326" s="2"/>
      <c r="V326" s="2"/>
      <c r="W326" s="2"/>
      <c r="X326" s="2"/>
      <c r="Y326" s="2"/>
      <c r="Z326" s="2"/>
      <c r="AA326" s="2"/>
      <c r="AB326" s="2"/>
    </row>
    <row r="327" spans="1:28" ht="13.5" customHeight="1">
      <c r="A327" s="2"/>
      <c r="B327" s="2"/>
      <c r="C327" s="50"/>
      <c r="D327" s="2"/>
      <c r="E327" s="2"/>
      <c r="F327" s="50"/>
      <c r="G327" s="50"/>
      <c r="H327" s="2"/>
      <c r="I327" s="2"/>
      <c r="J327" s="2"/>
      <c r="K327" s="2"/>
      <c r="L327" s="2"/>
      <c r="M327" s="2"/>
      <c r="N327" s="2"/>
      <c r="O327" s="2"/>
      <c r="P327" s="2"/>
      <c r="Q327" s="2"/>
      <c r="R327" s="2"/>
      <c r="S327" s="2"/>
      <c r="T327" s="2"/>
      <c r="U327" s="2"/>
      <c r="V327" s="2"/>
      <c r="W327" s="2"/>
      <c r="X327" s="2"/>
      <c r="Y327" s="2"/>
      <c r="Z327" s="2"/>
      <c r="AA327" s="2"/>
      <c r="AB327" s="2"/>
    </row>
    <row r="328" spans="1:28" ht="13.5" customHeight="1">
      <c r="A328" s="2"/>
      <c r="B328" s="2"/>
      <c r="C328" s="50"/>
      <c r="D328" s="2"/>
      <c r="E328" s="2"/>
      <c r="F328" s="50"/>
      <c r="G328" s="50"/>
      <c r="H328" s="2"/>
      <c r="I328" s="2"/>
      <c r="J328" s="2"/>
      <c r="K328" s="2"/>
      <c r="L328" s="2"/>
      <c r="M328" s="2"/>
      <c r="N328" s="2"/>
      <c r="O328" s="2"/>
      <c r="P328" s="2"/>
      <c r="Q328" s="2"/>
      <c r="R328" s="2"/>
      <c r="S328" s="2"/>
      <c r="T328" s="2"/>
      <c r="U328" s="2"/>
      <c r="V328" s="2"/>
      <c r="W328" s="2"/>
      <c r="X328" s="2"/>
      <c r="Y328" s="2"/>
      <c r="Z328" s="2"/>
      <c r="AA328" s="2"/>
      <c r="AB328" s="2"/>
    </row>
    <row r="329" spans="1:28" ht="13.5" customHeight="1">
      <c r="A329" s="2"/>
      <c r="B329" s="2"/>
      <c r="C329" s="50"/>
      <c r="D329" s="2"/>
      <c r="E329" s="2"/>
      <c r="F329" s="50"/>
      <c r="G329" s="50"/>
      <c r="H329" s="2"/>
      <c r="I329" s="2"/>
      <c r="J329" s="2"/>
      <c r="K329" s="2"/>
      <c r="L329" s="2"/>
      <c r="M329" s="2"/>
      <c r="N329" s="2"/>
      <c r="O329" s="2"/>
      <c r="P329" s="2"/>
      <c r="Q329" s="2"/>
      <c r="R329" s="2"/>
      <c r="S329" s="2"/>
      <c r="T329" s="2"/>
      <c r="U329" s="2"/>
      <c r="V329" s="2"/>
      <c r="W329" s="2"/>
      <c r="X329" s="2"/>
      <c r="Y329" s="2"/>
      <c r="Z329" s="2"/>
      <c r="AA329" s="2"/>
      <c r="AB329" s="2"/>
    </row>
    <row r="330" spans="1:28" ht="13.5" customHeight="1">
      <c r="A330" s="2"/>
      <c r="B330" s="2"/>
      <c r="C330" s="50"/>
      <c r="D330" s="2"/>
      <c r="E330" s="2"/>
      <c r="F330" s="50"/>
      <c r="G330" s="50"/>
      <c r="H330" s="2"/>
      <c r="I330" s="2"/>
      <c r="J330" s="2"/>
      <c r="K330" s="2"/>
      <c r="L330" s="2"/>
      <c r="M330" s="2"/>
      <c r="N330" s="2"/>
      <c r="O330" s="2"/>
      <c r="P330" s="2"/>
      <c r="Q330" s="2"/>
      <c r="R330" s="2"/>
      <c r="S330" s="2"/>
      <c r="T330" s="2"/>
      <c r="U330" s="2"/>
      <c r="V330" s="2"/>
      <c r="W330" s="2"/>
      <c r="X330" s="2"/>
      <c r="Y330" s="2"/>
      <c r="Z330" s="2"/>
      <c r="AA330" s="2"/>
      <c r="AB330" s="2"/>
    </row>
    <row r="331" spans="1:28" ht="13.5" customHeight="1">
      <c r="A331" s="2"/>
      <c r="B331" s="2"/>
      <c r="C331" s="50"/>
      <c r="D331" s="2"/>
      <c r="E331" s="2"/>
      <c r="F331" s="50"/>
      <c r="G331" s="50"/>
      <c r="H331" s="2"/>
      <c r="I331" s="2"/>
      <c r="J331" s="2"/>
      <c r="K331" s="2"/>
      <c r="L331" s="2"/>
      <c r="M331" s="2"/>
      <c r="N331" s="2"/>
      <c r="O331" s="2"/>
      <c r="P331" s="2"/>
      <c r="Q331" s="2"/>
      <c r="R331" s="2"/>
      <c r="S331" s="2"/>
      <c r="T331" s="2"/>
      <c r="U331" s="2"/>
      <c r="V331" s="2"/>
      <c r="W331" s="2"/>
      <c r="X331" s="2"/>
      <c r="Y331" s="2"/>
      <c r="Z331" s="2"/>
      <c r="AA331" s="2"/>
      <c r="AB331" s="2"/>
    </row>
    <row r="332" spans="1:28" ht="13.5" customHeight="1">
      <c r="A332" s="2"/>
      <c r="B332" s="2"/>
      <c r="C332" s="50"/>
      <c r="D332" s="2"/>
      <c r="E332" s="2"/>
      <c r="F332" s="50"/>
      <c r="G332" s="50"/>
      <c r="H332" s="2"/>
      <c r="I332" s="2"/>
      <c r="J332" s="2"/>
      <c r="K332" s="2"/>
      <c r="L332" s="2"/>
      <c r="M332" s="2"/>
      <c r="N332" s="2"/>
      <c r="O332" s="2"/>
      <c r="P332" s="2"/>
      <c r="Q332" s="2"/>
      <c r="R332" s="2"/>
      <c r="S332" s="2"/>
      <c r="T332" s="2"/>
      <c r="U332" s="2"/>
      <c r="V332" s="2"/>
      <c r="W332" s="2"/>
      <c r="X332" s="2"/>
      <c r="Y332" s="2"/>
      <c r="Z332" s="2"/>
      <c r="AA332" s="2"/>
      <c r="AB332" s="2"/>
    </row>
    <row r="333" spans="1:28" ht="13.5" customHeight="1">
      <c r="A333" s="2"/>
      <c r="B333" s="2"/>
      <c r="C333" s="50"/>
      <c r="D333" s="2"/>
      <c r="E333" s="2"/>
      <c r="F333" s="50"/>
      <c r="G333" s="50"/>
      <c r="H333" s="2"/>
      <c r="I333" s="2"/>
      <c r="J333" s="2"/>
      <c r="K333" s="2"/>
      <c r="L333" s="2"/>
      <c r="M333" s="2"/>
      <c r="N333" s="2"/>
      <c r="O333" s="2"/>
      <c r="P333" s="2"/>
      <c r="Q333" s="2"/>
      <c r="R333" s="2"/>
      <c r="S333" s="2"/>
      <c r="T333" s="2"/>
      <c r="U333" s="2"/>
      <c r="V333" s="2"/>
      <c r="W333" s="2"/>
      <c r="X333" s="2"/>
      <c r="Y333" s="2"/>
      <c r="Z333" s="2"/>
      <c r="AA333" s="2"/>
      <c r="AB333" s="2"/>
    </row>
    <row r="334" spans="1:28" ht="13.5" customHeight="1">
      <c r="A334" s="2"/>
      <c r="B334" s="2"/>
      <c r="C334" s="50"/>
      <c r="D334" s="2"/>
      <c r="E334" s="2"/>
      <c r="F334" s="50"/>
      <c r="G334" s="50"/>
      <c r="H334" s="2"/>
      <c r="I334" s="2"/>
      <c r="J334" s="2"/>
      <c r="K334" s="2"/>
      <c r="L334" s="2"/>
      <c r="M334" s="2"/>
      <c r="N334" s="2"/>
      <c r="O334" s="2"/>
      <c r="P334" s="2"/>
      <c r="Q334" s="2"/>
      <c r="R334" s="2"/>
      <c r="S334" s="2"/>
      <c r="T334" s="2"/>
      <c r="U334" s="2"/>
      <c r="V334" s="2"/>
      <c r="W334" s="2"/>
      <c r="X334" s="2"/>
      <c r="Y334" s="2"/>
      <c r="Z334" s="2"/>
      <c r="AA334" s="2"/>
      <c r="AB334" s="2"/>
    </row>
    <row r="335" spans="1:28" ht="13.5" customHeight="1">
      <c r="A335" s="2"/>
      <c r="B335" s="2"/>
      <c r="C335" s="50"/>
      <c r="D335" s="2"/>
      <c r="E335" s="2"/>
      <c r="F335" s="50"/>
      <c r="G335" s="50"/>
      <c r="H335" s="2"/>
      <c r="I335" s="2"/>
      <c r="J335" s="2"/>
      <c r="K335" s="2"/>
      <c r="L335" s="2"/>
      <c r="M335" s="2"/>
      <c r="N335" s="2"/>
      <c r="O335" s="2"/>
      <c r="P335" s="2"/>
      <c r="Q335" s="2"/>
      <c r="R335" s="2"/>
      <c r="S335" s="2"/>
      <c r="T335" s="2"/>
      <c r="U335" s="2"/>
      <c r="V335" s="2"/>
      <c r="W335" s="2"/>
      <c r="X335" s="2"/>
      <c r="Y335" s="2"/>
      <c r="Z335" s="2"/>
      <c r="AA335" s="2"/>
      <c r="AB335" s="2"/>
    </row>
    <row r="336" spans="1:28" ht="13.5" customHeight="1">
      <c r="A336" s="2"/>
      <c r="B336" s="2"/>
      <c r="C336" s="50"/>
      <c r="D336" s="2"/>
      <c r="E336" s="2"/>
      <c r="F336" s="50"/>
      <c r="G336" s="50"/>
      <c r="H336" s="2"/>
      <c r="I336" s="2"/>
      <c r="J336" s="2"/>
      <c r="K336" s="2"/>
      <c r="L336" s="2"/>
      <c r="M336" s="2"/>
      <c r="N336" s="2"/>
      <c r="O336" s="2"/>
      <c r="P336" s="2"/>
      <c r="Q336" s="2"/>
      <c r="R336" s="2"/>
      <c r="S336" s="2"/>
      <c r="T336" s="2"/>
      <c r="U336" s="2"/>
      <c r="V336" s="2"/>
      <c r="W336" s="2"/>
      <c r="X336" s="2"/>
      <c r="Y336" s="2"/>
      <c r="Z336" s="2"/>
      <c r="AA336" s="2"/>
      <c r="AB336" s="2"/>
    </row>
    <row r="337" spans="1:28" ht="13.5" customHeight="1">
      <c r="A337" s="2"/>
      <c r="B337" s="2"/>
      <c r="C337" s="50"/>
      <c r="D337" s="2"/>
      <c r="E337" s="2"/>
      <c r="F337" s="50"/>
      <c r="G337" s="50"/>
      <c r="H337" s="2"/>
      <c r="I337" s="2"/>
      <c r="J337" s="2"/>
      <c r="K337" s="2"/>
      <c r="L337" s="2"/>
      <c r="M337" s="2"/>
      <c r="N337" s="2"/>
      <c r="O337" s="2"/>
      <c r="P337" s="2"/>
      <c r="Q337" s="2"/>
      <c r="R337" s="2"/>
      <c r="S337" s="2"/>
      <c r="T337" s="2"/>
      <c r="U337" s="2"/>
      <c r="V337" s="2"/>
      <c r="W337" s="2"/>
      <c r="X337" s="2"/>
      <c r="Y337" s="2"/>
      <c r="Z337" s="2"/>
      <c r="AA337" s="2"/>
      <c r="AB337" s="2"/>
    </row>
    <row r="338" spans="1:28" ht="13.5" customHeight="1">
      <c r="A338" s="2"/>
      <c r="B338" s="2"/>
      <c r="C338" s="50"/>
      <c r="D338" s="2"/>
      <c r="E338" s="2"/>
      <c r="F338" s="50"/>
      <c r="G338" s="50"/>
      <c r="H338" s="2"/>
      <c r="I338" s="2"/>
      <c r="J338" s="2"/>
      <c r="K338" s="2"/>
      <c r="L338" s="2"/>
      <c r="M338" s="2"/>
      <c r="N338" s="2"/>
      <c r="O338" s="2"/>
      <c r="P338" s="2"/>
      <c r="Q338" s="2"/>
      <c r="R338" s="2"/>
      <c r="S338" s="2"/>
      <c r="T338" s="2"/>
      <c r="U338" s="2"/>
      <c r="V338" s="2"/>
      <c r="W338" s="2"/>
      <c r="X338" s="2"/>
      <c r="Y338" s="2"/>
      <c r="Z338" s="2"/>
      <c r="AA338" s="2"/>
      <c r="AB338" s="2"/>
    </row>
    <row r="339" spans="1:28" ht="13.5" customHeight="1">
      <c r="A339" s="2"/>
      <c r="B339" s="2"/>
      <c r="C339" s="50"/>
      <c r="D339" s="2"/>
      <c r="E339" s="2"/>
      <c r="F339" s="50"/>
      <c r="G339" s="50"/>
      <c r="H339" s="2"/>
      <c r="I339" s="2"/>
      <c r="J339" s="2"/>
      <c r="K339" s="2"/>
      <c r="L339" s="2"/>
      <c r="M339" s="2"/>
      <c r="N339" s="2"/>
      <c r="O339" s="2"/>
      <c r="P339" s="2"/>
      <c r="Q339" s="2"/>
      <c r="R339" s="2"/>
      <c r="S339" s="2"/>
      <c r="T339" s="2"/>
      <c r="U339" s="2"/>
      <c r="V339" s="2"/>
      <c r="W339" s="2"/>
      <c r="X339" s="2"/>
      <c r="Y339" s="2"/>
      <c r="Z339" s="2"/>
      <c r="AA339" s="2"/>
      <c r="AB339" s="2"/>
    </row>
    <row r="340" spans="1:28" ht="13.5" customHeight="1">
      <c r="A340" s="2"/>
      <c r="B340" s="2"/>
      <c r="C340" s="50"/>
      <c r="D340" s="2"/>
      <c r="E340" s="2"/>
      <c r="F340" s="50"/>
      <c r="G340" s="50"/>
      <c r="H340" s="2"/>
      <c r="I340" s="2"/>
      <c r="J340" s="2"/>
      <c r="K340" s="2"/>
      <c r="L340" s="2"/>
      <c r="M340" s="2"/>
      <c r="N340" s="2"/>
      <c r="O340" s="2"/>
      <c r="P340" s="2"/>
      <c r="Q340" s="2"/>
      <c r="R340" s="2"/>
      <c r="S340" s="2"/>
      <c r="T340" s="2"/>
      <c r="U340" s="2"/>
      <c r="V340" s="2"/>
      <c r="W340" s="2"/>
      <c r="X340" s="2"/>
      <c r="Y340" s="2"/>
      <c r="Z340" s="2"/>
      <c r="AA340" s="2"/>
      <c r="AB340" s="2"/>
    </row>
    <row r="341" spans="1:28" ht="13.5" customHeight="1">
      <c r="A341" s="2"/>
      <c r="B341" s="2"/>
      <c r="C341" s="50"/>
      <c r="D341" s="2"/>
      <c r="E341" s="2"/>
      <c r="F341" s="50"/>
      <c r="G341" s="50"/>
      <c r="H341" s="2"/>
      <c r="I341" s="2"/>
      <c r="J341" s="2"/>
      <c r="K341" s="2"/>
      <c r="L341" s="2"/>
      <c r="M341" s="2"/>
      <c r="N341" s="2"/>
      <c r="O341" s="2"/>
      <c r="P341" s="2"/>
      <c r="Q341" s="2"/>
      <c r="R341" s="2"/>
      <c r="S341" s="2"/>
      <c r="T341" s="2"/>
      <c r="U341" s="2"/>
      <c r="V341" s="2"/>
      <c r="W341" s="2"/>
      <c r="X341" s="2"/>
      <c r="Y341" s="2"/>
      <c r="Z341" s="2"/>
      <c r="AA341" s="2"/>
      <c r="AB341" s="2"/>
    </row>
    <row r="342" spans="1:28" ht="13.5" customHeight="1">
      <c r="A342" s="2"/>
      <c r="B342" s="2"/>
      <c r="C342" s="50"/>
      <c r="D342" s="2"/>
      <c r="E342" s="2"/>
      <c r="F342" s="50"/>
      <c r="G342" s="50"/>
      <c r="H342" s="2"/>
      <c r="I342" s="2"/>
      <c r="J342" s="2"/>
      <c r="K342" s="2"/>
      <c r="L342" s="2"/>
      <c r="M342" s="2"/>
      <c r="N342" s="2"/>
      <c r="O342" s="2"/>
      <c r="P342" s="2"/>
      <c r="Q342" s="2"/>
      <c r="R342" s="2"/>
      <c r="S342" s="2"/>
      <c r="T342" s="2"/>
      <c r="U342" s="2"/>
      <c r="V342" s="2"/>
      <c r="W342" s="2"/>
      <c r="X342" s="2"/>
      <c r="Y342" s="2"/>
      <c r="Z342" s="2"/>
      <c r="AA342" s="2"/>
      <c r="AB342" s="2"/>
    </row>
    <row r="343" spans="1:28" ht="13.5" customHeight="1">
      <c r="A343" s="2"/>
      <c r="B343" s="2"/>
      <c r="C343" s="50"/>
      <c r="D343" s="2"/>
      <c r="E343" s="2"/>
      <c r="F343" s="50"/>
      <c r="G343" s="50"/>
      <c r="H343" s="2"/>
      <c r="I343" s="2"/>
      <c r="J343" s="2"/>
      <c r="K343" s="2"/>
      <c r="L343" s="2"/>
      <c r="M343" s="2"/>
      <c r="N343" s="2"/>
      <c r="O343" s="2"/>
      <c r="P343" s="2"/>
      <c r="Q343" s="2"/>
      <c r="R343" s="2"/>
      <c r="S343" s="2"/>
      <c r="T343" s="2"/>
      <c r="U343" s="2"/>
      <c r="V343" s="2"/>
      <c r="W343" s="2"/>
      <c r="X343" s="2"/>
      <c r="Y343" s="2"/>
      <c r="Z343" s="2"/>
      <c r="AA343" s="2"/>
      <c r="AB343" s="2"/>
    </row>
    <row r="344" spans="1:28" ht="13.5" customHeight="1">
      <c r="A344" s="2"/>
      <c r="B344" s="2"/>
      <c r="C344" s="50"/>
      <c r="D344" s="2"/>
      <c r="E344" s="2"/>
      <c r="F344" s="50"/>
      <c r="G344" s="50"/>
      <c r="H344" s="2"/>
      <c r="I344" s="2"/>
      <c r="J344" s="2"/>
      <c r="K344" s="2"/>
      <c r="L344" s="2"/>
      <c r="M344" s="2"/>
      <c r="N344" s="2"/>
      <c r="O344" s="2"/>
      <c r="P344" s="2"/>
      <c r="Q344" s="2"/>
      <c r="R344" s="2"/>
      <c r="S344" s="2"/>
      <c r="T344" s="2"/>
      <c r="U344" s="2"/>
      <c r="V344" s="2"/>
      <c r="W344" s="2"/>
      <c r="X344" s="2"/>
      <c r="Y344" s="2"/>
      <c r="Z344" s="2"/>
      <c r="AA344" s="2"/>
      <c r="AB344" s="2"/>
    </row>
    <row r="345" spans="1:28" ht="13.5" customHeight="1">
      <c r="A345" s="2"/>
      <c r="B345" s="2"/>
      <c r="C345" s="50"/>
      <c r="D345" s="2"/>
      <c r="E345" s="2"/>
      <c r="F345" s="50"/>
      <c r="G345" s="50"/>
      <c r="H345" s="2"/>
      <c r="I345" s="2"/>
      <c r="J345" s="2"/>
      <c r="K345" s="2"/>
      <c r="L345" s="2"/>
      <c r="M345" s="2"/>
      <c r="N345" s="2"/>
      <c r="O345" s="2"/>
      <c r="P345" s="2"/>
      <c r="Q345" s="2"/>
      <c r="R345" s="2"/>
      <c r="S345" s="2"/>
      <c r="T345" s="2"/>
      <c r="U345" s="2"/>
      <c r="V345" s="2"/>
      <c r="W345" s="2"/>
      <c r="X345" s="2"/>
      <c r="Y345" s="2"/>
      <c r="Z345" s="2"/>
      <c r="AA345" s="2"/>
      <c r="AB345" s="2"/>
    </row>
    <row r="346" spans="1:28" ht="13.5" customHeight="1">
      <c r="A346" s="2"/>
      <c r="B346" s="2"/>
      <c r="C346" s="50"/>
      <c r="D346" s="2"/>
      <c r="E346" s="2"/>
      <c r="F346" s="50"/>
      <c r="G346" s="50"/>
      <c r="H346" s="2"/>
      <c r="I346" s="2"/>
      <c r="J346" s="2"/>
      <c r="K346" s="2"/>
      <c r="L346" s="2"/>
      <c r="M346" s="2"/>
      <c r="N346" s="2"/>
      <c r="O346" s="2"/>
      <c r="P346" s="2"/>
      <c r="Q346" s="2"/>
      <c r="R346" s="2"/>
      <c r="S346" s="2"/>
      <c r="T346" s="2"/>
      <c r="U346" s="2"/>
      <c r="V346" s="2"/>
      <c r="W346" s="2"/>
      <c r="X346" s="2"/>
      <c r="Y346" s="2"/>
      <c r="Z346" s="2"/>
      <c r="AA346" s="2"/>
      <c r="AB346" s="2"/>
    </row>
    <row r="347" spans="1:28" ht="13.5" customHeight="1">
      <c r="A347" s="2"/>
      <c r="B347" s="2"/>
      <c r="C347" s="50"/>
      <c r="D347" s="2"/>
      <c r="E347" s="2"/>
      <c r="F347" s="50"/>
      <c r="G347" s="50"/>
      <c r="H347" s="2"/>
      <c r="I347" s="2"/>
      <c r="J347" s="2"/>
      <c r="K347" s="2"/>
      <c r="L347" s="2"/>
      <c r="M347" s="2"/>
      <c r="N347" s="2"/>
      <c r="O347" s="2"/>
      <c r="P347" s="2"/>
      <c r="Q347" s="2"/>
      <c r="R347" s="2"/>
      <c r="S347" s="2"/>
      <c r="T347" s="2"/>
      <c r="U347" s="2"/>
      <c r="V347" s="2"/>
      <c r="W347" s="2"/>
      <c r="X347" s="2"/>
      <c r="Y347" s="2"/>
      <c r="Z347" s="2"/>
      <c r="AA347" s="2"/>
      <c r="AB347" s="2"/>
    </row>
    <row r="348" spans="1:28" ht="13.5" customHeight="1">
      <c r="A348" s="2"/>
      <c r="B348" s="2"/>
      <c r="C348" s="50"/>
      <c r="D348" s="2"/>
      <c r="E348" s="2"/>
      <c r="F348" s="50"/>
      <c r="G348" s="50"/>
      <c r="H348" s="2"/>
      <c r="I348" s="2"/>
      <c r="J348" s="2"/>
      <c r="K348" s="2"/>
      <c r="L348" s="2"/>
      <c r="M348" s="2"/>
      <c r="N348" s="2"/>
      <c r="O348" s="2"/>
      <c r="P348" s="2"/>
      <c r="Q348" s="2"/>
      <c r="R348" s="2"/>
      <c r="S348" s="2"/>
      <c r="T348" s="2"/>
      <c r="U348" s="2"/>
      <c r="V348" s="2"/>
      <c r="W348" s="2"/>
      <c r="X348" s="2"/>
      <c r="Y348" s="2"/>
      <c r="Z348" s="2"/>
      <c r="AA348" s="2"/>
      <c r="AB348" s="2"/>
    </row>
    <row r="349" spans="1:28" ht="13.5" customHeight="1">
      <c r="A349" s="2"/>
      <c r="B349" s="2"/>
      <c r="C349" s="50"/>
      <c r="D349" s="2"/>
      <c r="E349" s="2"/>
      <c r="F349" s="50"/>
      <c r="G349" s="50"/>
      <c r="H349" s="2"/>
      <c r="I349" s="2"/>
      <c r="J349" s="2"/>
      <c r="K349" s="2"/>
      <c r="L349" s="2"/>
      <c r="M349" s="2"/>
      <c r="N349" s="2"/>
      <c r="O349" s="2"/>
      <c r="P349" s="2"/>
      <c r="Q349" s="2"/>
      <c r="R349" s="2"/>
      <c r="S349" s="2"/>
      <c r="T349" s="2"/>
      <c r="U349" s="2"/>
      <c r="V349" s="2"/>
      <c r="W349" s="2"/>
      <c r="X349" s="2"/>
      <c r="Y349" s="2"/>
      <c r="Z349" s="2"/>
      <c r="AA349" s="2"/>
      <c r="AB349" s="2"/>
    </row>
    <row r="350" spans="1:28" ht="13.5" customHeight="1">
      <c r="A350" s="2"/>
      <c r="B350" s="2"/>
      <c r="C350" s="50"/>
      <c r="D350" s="2"/>
      <c r="E350" s="2"/>
      <c r="F350" s="50"/>
      <c r="G350" s="50"/>
      <c r="H350" s="2"/>
      <c r="I350" s="2"/>
      <c r="J350" s="2"/>
      <c r="K350" s="2"/>
      <c r="L350" s="2"/>
      <c r="M350" s="2"/>
      <c r="N350" s="2"/>
      <c r="O350" s="2"/>
      <c r="P350" s="2"/>
      <c r="Q350" s="2"/>
      <c r="R350" s="2"/>
      <c r="S350" s="2"/>
      <c r="T350" s="2"/>
      <c r="U350" s="2"/>
      <c r="V350" s="2"/>
      <c r="W350" s="2"/>
      <c r="X350" s="2"/>
      <c r="Y350" s="2"/>
      <c r="Z350" s="2"/>
      <c r="AA350" s="2"/>
      <c r="AB350" s="2"/>
    </row>
    <row r="351" spans="1:28" ht="13.5" customHeight="1">
      <c r="A351" s="2"/>
      <c r="B351" s="2"/>
      <c r="C351" s="50"/>
      <c r="D351" s="2"/>
      <c r="E351" s="2"/>
      <c r="F351" s="50"/>
      <c r="G351" s="50"/>
      <c r="H351" s="2"/>
      <c r="I351" s="2"/>
      <c r="J351" s="2"/>
      <c r="K351" s="2"/>
      <c r="L351" s="2"/>
      <c r="M351" s="2"/>
      <c r="N351" s="2"/>
      <c r="O351" s="2"/>
      <c r="P351" s="2"/>
      <c r="Q351" s="2"/>
      <c r="R351" s="2"/>
      <c r="S351" s="2"/>
      <c r="T351" s="2"/>
      <c r="U351" s="2"/>
      <c r="V351" s="2"/>
      <c r="W351" s="2"/>
      <c r="X351" s="2"/>
      <c r="Y351" s="2"/>
      <c r="Z351" s="2"/>
      <c r="AA351" s="2"/>
      <c r="AB351" s="2"/>
    </row>
    <row r="352" spans="1:28" ht="13.5" customHeight="1">
      <c r="A352" s="2"/>
      <c r="B352" s="2"/>
      <c r="C352" s="50"/>
      <c r="D352" s="2"/>
      <c r="E352" s="2"/>
      <c r="F352" s="50"/>
      <c r="G352" s="50"/>
      <c r="H352" s="2"/>
      <c r="I352" s="2"/>
      <c r="J352" s="2"/>
      <c r="K352" s="2"/>
      <c r="L352" s="2"/>
      <c r="M352" s="2"/>
      <c r="N352" s="2"/>
      <c r="O352" s="2"/>
      <c r="P352" s="2"/>
      <c r="Q352" s="2"/>
      <c r="R352" s="2"/>
      <c r="S352" s="2"/>
      <c r="T352" s="2"/>
      <c r="U352" s="2"/>
      <c r="V352" s="2"/>
      <c r="W352" s="2"/>
      <c r="X352" s="2"/>
      <c r="Y352" s="2"/>
      <c r="Z352" s="2"/>
      <c r="AA352" s="2"/>
      <c r="AB352" s="2"/>
    </row>
    <row r="353" spans="1:28" ht="13.5" customHeight="1">
      <c r="A353" s="2"/>
      <c r="B353" s="2"/>
      <c r="C353" s="50"/>
      <c r="D353" s="2"/>
      <c r="E353" s="2"/>
      <c r="F353" s="50"/>
      <c r="G353" s="50"/>
      <c r="H353" s="2"/>
      <c r="I353" s="2"/>
      <c r="J353" s="2"/>
      <c r="K353" s="2"/>
      <c r="L353" s="2"/>
      <c r="M353" s="2"/>
      <c r="N353" s="2"/>
      <c r="O353" s="2"/>
      <c r="P353" s="2"/>
      <c r="Q353" s="2"/>
      <c r="R353" s="2"/>
      <c r="S353" s="2"/>
      <c r="T353" s="2"/>
      <c r="U353" s="2"/>
      <c r="V353" s="2"/>
      <c r="W353" s="2"/>
      <c r="X353" s="2"/>
      <c r="Y353" s="2"/>
      <c r="Z353" s="2"/>
      <c r="AA353" s="2"/>
      <c r="AB353" s="2"/>
    </row>
    <row r="354" spans="1:28" ht="13.5" customHeight="1">
      <c r="A354" s="2"/>
      <c r="B354" s="2"/>
      <c r="C354" s="50"/>
      <c r="D354" s="2"/>
      <c r="E354" s="2"/>
      <c r="F354" s="50"/>
      <c r="G354" s="50"/>
      <c r="H354" s="2"/>
      <c r="I354" s="2"/>
      <c r="J354" s="2"/>
      <c r="K354" s="2"/>
      <c r="L354" s="2"/>
      <c r="M354" s="2"/>
      <c r="N354" s="2"/>
      <c r="O354" s="2"/>
      <c r="P354" s="2"/>
      <c r="Q354" s="2"/>
      <c r="R354" s="2"/>
      <c r="S354" s="2"/>
      <c r="T354" s="2"/>
      <c r="U354" s="2"/>
      <c r="V354" s="2"/>
      <c r="W354" s="2"/>
      <c r="X354" s="2"/>
      <c r="Y354" s="2"/>
      <c r="Z354" s="2"/>
      <c r="AA354" s="2"/>
      <c r="AB354" s="2"/>
    </row>
    <row r="355" spans="1:28" ht="13.5" customHeight="1">
      <c r="A355" s="2"/>
      <c r="B355" s="2"/>
      <c r="C355" s="50"/>
      <c r="D355" s="2"/>
      <c r="E355" s="2"/>
      <c r="F355" s="50"/>
      <c r="G355" s="50"/>
      <c r="H355" s="2"/>
      <c r="I355" s="2"/>
      <c r="J355" s="2"/>
      <c r="K355" s="2"/>
      <c r="L355" s="2"/>
      <c r="M355" s="2"/>
      <c r="N355" s="2"/>
      <c r="O355" s="2"/>
      <c r="P355" s="2"/>
      <c r="Q355" s="2"/>
      <c r="R355" s="2"/>
      <c r="S355" s="2"/>
      <c r="T355" s="2"/>
      <c r="U355" s="2"/>
      <c r="V355" s="2"/>
      <c r="W355" s="2"/>
      <c r="X355" s="2"/>
      <c r="Y355" s="2"/>
      <c r="Z355" s="2"/>
      <c r="AA355" s="2"/>
      <c r="AB355" s="2"/>
    </row>
    <row r="356" spans="1:28" ht="13.5" customHeight="1">
      <c r="A356" s="2"/>
      <c r="B356" s="2"/>
      <c r="C356" s="50"/>
      <c r="D356" s="2"/>
      <c r="E356" s="2"/>
      <c r="F356" s="50"/>
      <c r="G356" s="50"/>
      <c r="H356" s="2"/>
      <c r="I356" s="2"/>
      <c r="J356" s="2"/>
      <c r="K356" s="2"/>
      <c r="L356" s="2"/>
      <c r="M356" s="2"/>
      <c r="N356" s="2"/>
      <c r="O356" s="2"/>
      <c r="P356" s="2"/>
      <c r="Q356" s="2"/>
      <c r="R356" s="2"/>
      <c r="S356" s="2"/>
      <c r="T356" s="2"/>
      <c r="U356" s="2"/>
      <c r="V356" s="2"/>
      <c r="W356" s="2"/>
      <c r="X356" s="2"/>
      <c r="Y356" s="2"/>
      <c r="Z356" s="2"/>
      <c r="AA356" s="2"/>
      <c r="AB356" s="2"/>
    </row>
    <row r="357" spans="1:28" ht="13.5" customHeight="1">
      <c r="A357" s="2"/>
      <c r="B357" s="2"/>
      <c r="C357" s="50"/>
      <c r="D357" s="2"/>
      <c r="E357" s="2"/>
      <c r="F357" s="50"/>
      <c r="G357" s="50"/>
      <c r="H357" s="2"/>
      <c r="I357" s="2"/>
      <c r="J357" s="2"/>
      <c r="K357" s="2"/>
      <c r="L357" s="2"/>
      <c r="M357" s="2"/>
      <c r="N357" s="2"/>
      <c r="O357" s="2"/>
      <c r="P357" s="2"/>
      <c r="Q357" s="2"/>
      <c r="R357" s="2"/>
      <c r="S357" s="2"/>
      <c r="T357" s="2"/>
      <c r="U357" s="2"/>
      <c r="V357" s="2"/>
      <c r="W357" s="2"/>
      <c r="X357" s="2"/>
      <c r="Y357" s="2"/>
      <c r="Z357" s="2"/>
      <c r="AA357" s="2"/>
      <c r="AB357" s="2"/>
    </row>
    <row r="358" spans="1:28" ht="13.5" customHeight="1">
      <c r="A358" s="2"/>
      <c r="B358" s="2"/>
      <c r="C358" s="50"/>
      <c r="D358" s="2"/>
      <c r="E358" s="2"/>
      <c r="F358" s="50"/>
      <c r="G358" s="50"/>
      <c r="H358" s="2"/>
      <c r="I358" s="2"/>
      <c r="J358" s="2"/>
      <c r="K358" s="2"/>
      <c r="L358" s="2"/>
      <c r="M358" s="2"/>
      <c r="N358" s="2"/>
      <c r="O358" s="2"/>
      <c r="P358" s="2"/>
      <c r="Q358" s="2"/>
      <c r="R358" s="2"/>
      <c r="S358" s="2"/>
      <c r="T358" s="2"/>
      <c r="U358" s="2"/>
      <c r="V358" s="2"/>
      <c r="W358" s="2"/>
      <c r="X358" s="2"/>
      <c r="Y358" s="2"/>
      <c r="Z358" s="2"/>
      <c r="AA358" s="2"/>
      <c r="AB358" s="2"/>
    </row>
    <row r="359" spans="1:28" ht="13.5" customHeight="1">
      <c r="A359" s="2"/>
      <c r="B359" s="2"/>
      <c r="C359" s="50"/>
      <c r="D359" s="2"/>
      <c r="E359" s="2"/>
      <c r="F359" s="50"/>
      <c r="G359" s="50"/>
      <c r="H359" s="2"/>
      <c r="I359" s="2"/>
      <c r="J359" s="2"/>
      <c r="K359" s="2"/>
      <c r="L359" s="2"/>
      <c r="M359" s="2"/>
      <c r="N359" s="2"/>
      <c r="O359" s="2"/>
      <c r="P359" s="2"/>
      <c r="Q359" s="2"/>
      <c r="R359" s="2"/>
      <c r="S359" s="2"/>
      <c r="T359" s="2"/>
      <c r="U359" s="2"/>
      <c r="V359" s="2"/>
      <c r="W359" s="2"/>
      <c r="X359" s="2"/>
      <c r="Y359" s="2"/>
      <c r="Z359" s="2"/>
      <c r="AA359" s="2"/>
      <c r="AB359" s="2"/>
    </row>
    <row r="360" spans="1:28" ht="13.5" customHeight="1">
      <c r="A360" s="2"/>
      <c r="B360" s="2"/>
      <c r="C360" s="50"/>
      <c r="D360" s="2"/>
      <c r="E360" s="2"/>
      <c r="F360" s="50"/>
      <c r="G360" s="50"/>
      <c r="H360" s="2"/>
      <c r="I360" s="2"/>
      <c r="J360" s="2"/>
      <c r="K360" s="2"/>
      <c r="L360" s="2"/>
      <c r="M360" s="2"/>
      <c r="N360" s="2"/>
      <c r="O360" s="2"/>
      <c r="P360" s="2"/>
      <c r="Q360" s="2"/>
      <c r="R360" s="2"/>
      <c r="S360" s="2"/>
      <c r="T360" s="2"/>
      <c r="U360" s="2"/>
      <c r="V360" s="2"/>
      <c r="W360" s="2"/>
      <c r="X360" s="2"/>
      <c r="Y360" s="2"/>
      <c r="Z360" s="2"/>
      <c r="AA360" s="2"/>
      <c r="AB360" s="2"/>
    </row>
    <row r="361" spans="1:28" ht="13.5" customHeight="1">
      <c r="A361" s="2"/>
      <c r="B361" s="2"/>
      <c r="C361" s="50"/>
      <c r="D361" s="2"/>
      <c r="E361" s="2"/>
      <c r="F361" s="50"/>
      <c r="G361" s="50"/>
      <c r="H361" s="2"/>
      <c r="I361" s="2"/>
      <c r="J361" s="2"/>
      <c r="K361" s="2"/>
      <c r="L361" s="2"/>
      <c r="M361" s="2"/>
      <c r="N361" s="2"/>
      <c r="O361" s="2"/>
      <c r="P361" s="2"/>
      <c r="Q361" s="2"/>
      <c r="R361" s="2"/>
      <c r="S361" s="2"/>
      <c r="T361" s="2"/>
      <c r="U361" s="2"/>
      <c r="V361" s="2"/>
      <c r="W361" s="2"/>
      <c r="X361" s="2"/>
      <c r="Y361" s="2"/>
      <c r="Z361" s="2"/>
      <c r="AA361" s="2"/>
      <c r="AB361" s="2"/>
    </row>
    <row r="362" spans="1:28" ht="13.5" customHeight="1">
      <c r="A362" s="2"/>
      <c r="B362" s="2"/>
      <c r="C362" s="50"/>
      <c r="D362" s="2"/>
      <c r="E362" s="2"/>
      <c r="F362" s="50"/>
      <c r="G362" s="50"/>
      <c r="H362" s="2"/>
      <c r="I362" s="2"/>
      <c r="J362" s="2"/>
      <c r="K362" s="2"/>
      <c r="L362" s="2"/>
      <c r="M362" s="2"/>
      <c r="N362" s="2"/>
      <c r="O362" s="2"/>
      <c r="P362" s="2"/>
      <c r="Q362" s="2"/>
      <c r="R362" s="2"/>
      <c r="S362" s="2"/>
      <c r="T362" s="2"/>
      <c r="U362" s="2"/>
      <c r="V362" s="2"/>
      <c r="W362" s="2"/>
      <c r="X362" s="2"/>
      <c r="Y362" s="2"/>
      <c r="Z362" s="2"/>
      <c r="AA362" s="2"/>
      <c r="AB362" s="2"/>
    </row>
    <row r="363" spans="1:28" ht="13.5" customHeight="1">
      <c r="A363" s="2"/>
      <c r="B363" s="2"/>
      <c r="C363" s="50"/>
      <c r="D363" s="2"/>
      <c r="E363" s="2"/>
      <c r="F363" s="50"/>
      <c r="G363" s="50"/>
      <c r="H363" s="2"/>
      <c r="I363" s="2"/>
      <c r="J363" s="2"/>
      <c r="K363" s="2"/>
      <c r="L363" s="2"/>
      <c r="M363" s="2"/>
      <c r="N363" s="2"/>
      <c r="O363" s="2"/>
      <c r="P363" s="2"/>
      <c r="Q363" s="2"/>
      <c r="R363" s="2"/>
      <c r="S363" s="2"/>
      <c r="T363" s="2"/>
      <c r="U363" s="2"/>
      <c r="V363" s="2"/>
      <c r="W363" s="2"/>
      <c r="X363" s="2"/>
      <c r="Y363" s="2"/>
      <c r="Z363" s="2"/>
      <c r="AA363" s="2"/>
      <c r="AB363" s="2"/>
    </row>
    <row r="364" spans="1:28" ht="13.5" customHeight="1">
      <c r="A364" s="2"/>
      <c r="B364" s="2"/>
      <c r="C364" s="50"/>
      <c r="D364" s="2"/>
      <c r="E364" s="2"/>
      <c r="F364" s="50"/>
      <c r="G364" s="50"/>
      <c r="H364" s="2"/>
      <c r="I364" s="2"/>
      <c r="J364" s="2"/>
      <c r="K364" s="2"/>
      <c r="L364" s="2"/>
      <c r="M364" s="2"/>
      <c r="N364" s="2"/>
      <c r="O364" s="2"/>
      <c r="P364" s="2"/>
      <c r="Q364" s="2"/>
      <c r="R364" s="2"/>
      <c r="S364" s="2"/>
      <c r="T364" s="2"/>
      <c r="U364" s="2"/>
      <c r="V364" s="2"/>
      <c r="W364" s="2"/>
      <c r="X364" s="2"/>
      <c r="Y364" s="2"/>
      <c r="Z364" s="2"/>
      <c r="AA364" s="2"/>
      <c r="AB364" s="2"/>
    </row>
    <row r="365" spans="1:28" ht="13.5" customHeight="1">
      <c r="A365" s="2"/>
      <c r="B365" s="2"/>
      <c r="C365" s="50"/>
      <c r="D365" s="2"/>
      <c r="E365" s="2"/>
      <c r="F365" s="50"/>
      <c r="G365" s="50"/>
      <c r="H365" s="2"/>
      <c r="I365" s="2"/>
      <c r="J365" s="2"/>
      <c r="K365" s="2"/>
      <c r="L365" s="2"/>
      <c r="M365" s="2"/>
      <c r="N365" s="2"/>
      <c r="O365" s="2"/>
      <c r="P365" s="2"/>
      <c r="Q365" s="2"/>
      <c r="R365" s="2"/>
      <c r="S365" s="2"/>
      <c r="T365" s="2"/>
      <c r="U365" s="2"/>
      <c r="V365" s="2"/>
      <c r="W365" s="2"/>
      <c r="X365" s="2"/>
      <c r="Y365" s="2"/>
      <c r="Z365" s="2"/>
      <c r="AA365" s="2"/>
      <c r="AB365" s="2"/>
    </row>
    <row r="366" spans="1:28" ht="13.5" customHeight="1">
      <c r="A366" s="2"/>
      <c r="B366" s="2"/>
      <c r="C366" s="50"/>
      <c r="D366" s="2"/>
      <c r="E366" s="2"/>
      <c r="F366" s="50"/>
      <c r="G366" s="50"/>
      <c r="H366" s="2"/>
      <c r="I366" s="2"/>
      <c r="J366" s="2"/>
      <c r="K366" s="2"/>
      <c r="L366" s="2"/>
      <c r="M366" s="2"/>
      <c r="N366" s="2"/>
      <c r="O366" s="2"/>
      <c r="P366" s="2"/>
      <c r="Q366" s="2"/>
      <c r="R366" s="2"/>
      <c r="S366" s="2"/>
      <c r="T366" s="2"/>
      <c r="U366" s="2"/>
      <c r="V366" s="2"/>
      <c r="W366" s="2"/>
      <c r="X366" s="2"/>
      <c r="Y366" s="2"/>
      <c r="Z366" s="2"/>
      <c r="AA366" s="2"/>
      <c r="AB366" s="2"/>
    </row>
    <row r="367" spans="1:28" ht="13.5" customHeight="1">
      <c r="A367" s="2"/>
      <c r="B367" s="2"/>
      <c r="C367" s="50"/>
      <c r="D367" s="2"/>
      <c r="E367" s="2"/>
      <c r="F367" s="50"/>
      <c r="G367" s="50"/>
      <c r="H367" s="2"/>
      <c r="I367" s="2"/>
      <c r="J367" s="2"/>
      <c r="K367" s="2"/>
      <c r="L367" s="2"/>
      <c r="M367" s="2"/>
      <c r="N367" s="2"/>
      <c r="O367" s="2"/>
      <c r="P367" s="2"/>
      <c r="Q367" s="2"/>
      <c r="R367" s="2"/>
      <c r="S367" s="2"/>
      <c r="T367" s="2"/>
      <c r="U367" s="2"/>
      <c r="V367" s="2"/>
      <c r="W367" s="2"/>
      <c r="X367" s="2"/>
      <c r="Y367" s="2"/>
      <c r="Z367" s="2"/>
      <c r="AA367" s="2"/>
      <c r="AB367" s="2"/>
    </row>
    <row r="368" spans="1:28" ht="13.5" customHeight="1">
      <c r="A368" s="2"/>
      <c r="B368" s="2"/>
      <c r="C368" s="50"/>
      <c r="D368" s="2"/>
      <c r="E368" s="2"/>
      <c r="F368" s="50"/>
      <c r="G368" s="50"/>
      <c r="H368" s="2"/>
      <c r="I368" s="2"/>
      <c r="J368" s="2"/>
      <c r="K368" s="2"/>
      <c r="L368" s="2"/>
      <c r="M368" s="2"/>
      <c r="N368" s="2"/>
      <c r="O368" s="2"/>
      <c r="P368" s="2"/>
      <c r="Q368" s="2"/>
      <c r="R368" s="2"/>
      <c r="S368" s="2"/>
      <c r="T368" s="2"/>
      <c r="U368" s="2"/>
      <c r="V368" s="2"/>
      <c r="W368" s="2"/>
      <c r="X368" s="2"/>
      <c r="Y368" s="2"/>
      <c r="Z368" s="2"/>
      <c r="AA368" s="2"/>
      <c r="AB368" s="2"/>
    </row>
    <row r="369" spans="1:28" ht="13.5" customHeight="1">
      <c r="A369" s="2"/>
      <c r="B369" s="2"/>
      <c r="C369" s="50"/>
      <c r="D369" s="2"/>
      <c r="E369" s="2"/>
      <c r="F369" s="50"/>
      <c r="G369" s="50"/>
      <c r="H369" s="2"/>
      <c r="I369" s="2"/>
      <c r="J369" s="2"/>
      <c r="K369" s="2"/>
      <c r="L369" s="2"/>
      <c r="M369" s="2"/>
      <c r="N369" s="2"/>
      <c r="O369" s="2"/>
      <c r="P369" s="2"/>
      <c r="Q369" s="2"/>
      <c r="R369" s="2"/>
      <c r="S369" s="2"/>
      <c r="T369" s="2"/>
      <c r="U369" s="2"/>
      <c r="V369" s="2"/>
      <c r="W369" s="2"/>
      <c r="X369" s="2"/>
      <c r="Y369" s="2"/>
      <c r="Z369" s="2"/>
      <c r="AA369" s="2"/>
      <c r="AB369" s="2"/>
    </row>
    <row r="370" spans="1:28" ht="13.5" customHeight="1">
      <c r="A370" s="2"/>
      <c r="B370" s="2"/>
      <c r="C370" s="50"/>
      <c r="D370" s="2"/>
      <c r="E370" s="2"/>
      <c r="F370" s="50"/>
      <c r="G370" s="50"/>
      <c r="H370" s="2"/>
      <c r="I370" s="2"/>
      <c r="J370" s="2"/>
      <c r="K370" s="2"/>
      <c r="L370" s="2"/>
      <c r="M370" s="2"/>
      <c r="N370" s="2"/>
      <c r="O370" s="2"/>
      <c r="P370" s="2"/>
      <c r="Q370" s="2"/>
      <c r="R370" s="2"/>
      <c r="S370" s="2"/>
      <c r="T370" s="2"/>
      <c r="U370" s="2"/>
      <c r="V370" s="2"/>
      <c r="W370" s="2"/>
      <c r="X370" s="2"/>
      <c r="Y370" s="2"/>
      <c r="Z370" s="2"/>
      <c r="AA370" s="2"/>
      <c r="AB370" s="2"/>
    </row>
    <row r="371" spans="1:28" ht="13.5" customHeight="1">
      <c r="A371" s="2"/>
      <c r="B371" s="2"/>
      <c r="C371" s="50"/>
      <c r="D371" s="2"/>
      <c r="E371" s="2"/>
      <c r="F371" s="50"/>
      <c r="G371" s="50"/>
      <c r="H371" s="2"/>
      <c r="I371" s="2"/>
      <c r="J371" s="2"/>
      <c r="K371" s="2"/>
      <c r="L371" s="2"/>
      <c r="M371" s="2"/>
      <c r="N371" s="2"/>
      <c r="O371" s="2"/>
      <c r="P371" s="2"/>
      <c r="Q371" s="2"/>
      <c r="R371" s="2"/>
      <c r="S371" s="2"/>
      <c r="T371" s="2"/>
      <c r="U371" s="2"/>
      <c r="V371" s="2"/>
      <c r="W371" s="2"/>
      <c r="X371" s="2"/>
      <c r="Y371" s="2"/>
      <c r="Z371" s="2"/>
      <c r="AA371" s="2"/>
      <c r="AB371" s="2"/>
    </row>
    <row r="372" spans="1:28" ht="13.5" customHeight="1">
      <c r="A372" s="2"/>
      <c r="B372" s="2"/>
      <c r="C372" s="50"/>
      <c r="D372" s="2"/>
      <c r="E372" s="2"/>
      <c r="F372" s="50"/>
      <c r="G372" s="50"/>
      <c r="H372" s="2"/>
      <c r="I372" s="2"/>
      <c r="J372" s="2"/>
      <c r="K372" s="2"/>
      <c r="L372" s="2"/>
      <c r="M372" s="2"/>
      <c r="N372" s="2"/>
      <c r="O372" s="2"/>
      <c r="P372" s="2"/>
      <c r="Q372" s="2"/>
      <c r="R372" s="2"/>
      <c r="S372" s="2"/>
      <c r="T372" s="2"/>
      <c r="U372" s="2"/>
      <c r="V372" s="2"/>
      <c r="W372" s="2"/>
      <c r="X372" s="2"/>
      <c r="Y372" s="2"/>
      <c r="Z372" s="2"/>
      <c r="AA372" s="2"/>
      <c r="AB372" s="2"/>
    </row>
    <row r="373" spans="1:28" ht="13.5" customHeight="1">
      <c r="A373" s="2"/>
      <c r="B373" s="2"/>
      <c r="C373" s="50"/>
      <c r="D373" s="2"/>
      <c r="E373" s="2"/>
      <c r="F373" s="50"/>
      <c r="G373" s="50"/>
      <c r="H373" s="2"/>
      <c r="I373" s="2"/>
      <c r="J373" s="2"/>
      <c r="K373" s="2"/>
      <c r="L373" s="2"/>
      <c r="M373" s="2"/>
      <c r="N373" s="2"/>
      <c r="O373" s="2"/>
      <c r="P373" s="2"/>
      <c r="Q373" s="2"/>
      <c r="R373" s="2"/>
      <c r="S373" s="2"/>
      <c r="T373" s="2"/>
      <c r="U373" s="2"/>
      <c r="V373" s="2"/>
      <c r="W373" s="2"/>
      <c r="X373" s="2"/>
      <c r="Y373" s="2"/>
      <c r="Z373" s="2"/>
      <c r="AA373" s="2"/>
      <c r="AB373" s="2"/>
    </row>
    <row r="374" spans="1:28" ht="13.5" customHeight="1">
      <c r="A374" s="2"/>
      <c r="B374" s="2"/>
      <c r="C374" s="50"/>
      <c r="D374" s="2"/>
      <c r="E374" s="2"/>
      <c r="F374" s="50"/>
      <c r="G374" s="50"/>
      <c r="H374" s="2"/>
      <c r="I374" s="2"/>
      <c r="J374" s="2"/>
      <c r="K374" s="2"/>
      <c r="L374" s="2"/>
      <c r="M374" s="2"/>
      <c r="N374" s="2"/>
      <c r="O374" s="2"/>
      <c r="P374" s="2"/>
      <c r="Q374" s="2"/>
      <c r="R374" s="2"/>
      <c r="S374" s="2"/>
      <c r="T374" s="2"/>
      <c r="U374" s="2"/>
      <c r="V374" s="2"/>
      <c r="W374" s="2"/>
      <c r="X374" s="2"/>
      <c r="Y374" s="2"/>
      <c r="Z374" s="2"/>
      <c r="AA374" s="2"/>
      <c r="AB374" s="2"/>
    </row>
    <row r="375" spans="1:28" ht="13.5" customHeight="1">
      <c r="A375" s="2"/>
      <c r="B375" s="2"/>
      <c r="C375" s="50"/>
      <c r="D375" s="2"/>
      <c r="E375" s="2"/>
      <c r="F375" s="50"/>
      <c r="G375" s="50"/>
      <c r="H375" s="2"/>
      <c r="I375" s="2"/>
      <c r="J375" s="2"/>
      <c r="K375" s="2"/>
      <c r="L375" s="2"/>
      <c r="M375" s="2"/>
      <c r="N375" s="2"/>
      <c r="O375" s="2"/>
      <c r="P375" s="2"/>
      <c r="Q375" s="2"/>
      <c r="R375" s="2"/>
      <c r="S375" s="2"/>
      <c r="T375" s="2"/>
      <c r="U375" s="2"/>
      <c r="V375" s="2"/>
      <c r="W375" s="2"/>
      <c r="X375" s="2"/>
      <c r="Y375" s="2"/>
      <c r="Z375" s="2"/>
      <c r="AA375" s="2"/>
      <c r="AB375" s="2"/>
    </row>
    <row r="376" spans="1:28" ht="13.5" customHeight="1">
      <c r="A376" s="2"/>
      <c r="B376" s="2"/>
      <c r="C376" s="50"/>
      <c r="D376" s="2"/>
      <c r="E376" s="2"/>
      <c r="F376" s="50"/>
      <c r="G376" s="50"/>
      <c r="H376" s="2"/>
      <c r="I376" s="2"/>
      <c r="J376" s="2"/>
      <c r="K376" s="2"/>
      <c r="L376" s="2"/>
      <c r="M376" s="2"/>
      <c r="N376" s="2"/>
      <c r="O376" s="2"/>
      <c r="P376" s="2"/>
      <c r="Q376" s="2"/>
      <c r="R376" s="2"/>
      <c r="S376" s="2"/>
      <c r="T376" s="2"/>
      <c r="U376" s="2"/>
      <c r="V376" s="2"/>
      <c r="W376" s="2"/>
      <c r="X376" s="2"/>
      <c r="Y376" s="2"/>
      <c r="Z376" s="2"/>
      <c r="AA376" s="2"/>
      <c r="AB376" s="2"/>
    </row>
    <row r="377" spans="1:28" ht="13.5" customHeight="1">
      <c r="A377" s="2"/>
      <c r="B377" s="2"/>
      <c r="C377" s="50"/>
      <c r="D377" s="2"/>
      <c r="E377" s="2"/>
      <c r="F377" s="50"/>
      <c r="G377" s="50"/>
      <c r="H377" s="2"/>
      <c r="I377" s="2"/>
      <c r="J377" s="2"/>
      <c r="K377" s="2"/>
      <c r="L377" s="2"/>
      <c r="M377" s="2"/>
      <c r="N377" s="2"/>
      <c r="O377" s="2"/>
      <c r="P377" s="2"/>
      <c r="Q377" s="2"/>
      <c r="R377" s="2"/>
      <c r="S377" s="2"/>
      <c r="T377" s="2"/>
      <c r="U377" s="2"/>
      <c r="V377" s="2"/>
      <c r="W377" s="2"/>
      <c r="X377" s="2"/>
      <c r="Y377" s="2"/>
      <c r="Z377" s="2"/>
      <c r="AA377" s="2"/>
      <c r="AB377" s="2"/>
    </row>
    <row r="378" spans="1:28" ht="13.5" customHeight="1">
      <c r="A378" s="2"/>
      <c r="B378" s="2"/>
      <c r="C378" s="50"/>
      <c r="D378" s="2"/>
      <c r="E378" s="2"/>
      <c r="F378" s="50"/>
      <c r="G378" s="50"/>
      <c r="H378" s="2"/>
      <c r="I378" s="2"/>
      <c r="J378" s="2"/>
      <c r="K378" s="2"/>
      <c r="L378" s="2"/>
      <c r="M378" s="2"/>
      <c r="N378" s="2"/>
      <c r="O378" s="2"/>
      <c r="P378" s="2"/>
      <c r="Q378" s="2"/>
      <c r="R378" s="2"/>
      <c r="S378" s="2"/>
      <c r="T378" s="2"/>
      <c r="U378" s="2"/>
      <c r="V378" s="2"/>
      <c r="W378" s="2"/>
      <c r="X378" s="2"/>
      <c r="Y378" s="2"/>
      <c r="Z378" s="2"/>
      <c r="AA378" s="2"/>
      <c r="AB378" s="2"/>
    </row>
    <row r="379" spans="1:28" ht="13.5" customHeight="1">
      <c r="A379" s="2"/>
      <c r="B379" s="2"/>
      <c r="C379" s="50"/>
      <c r="D379" s="2"/>
      <c r="E379" s="2"/>
      <c r="F379" s="50"/>
      <c r="G379" s="50"/>
      <c r="H379" s="2"/>
      <c r="I379" s="2"/>
      <c r="J379" s="2"/>
      <c r="K379" s="2"/>
      <c r="L379" s="2"/>
      <c r="M379" s="2"/>
      <c r="N379" s="2"/>
      <c r="O379" s="2"/>
      <c r="P379" s="2"/>
      <c r="Q379" s="2"/>
      <c r="R379" s="2"/>
      <c r="S379" s="2"/>
      <c r="T379" s="2"/>
      <c r="U379" s="2"/>
      <c r="V379" s="2"/>
      <c r="W379" s="2"/>
      <c r="X379" s="2"/>
      <c r="Y379" s="2"/>
      <c r="Z379" s="2"/>
      <c r="AA379" s="2"/>
      <c r="AB379" s="2"/>
    </row>
    <row r="380" spans="1:28" ht="13.5" customHeight="1">
      <c r="A380" s="2"/>
      <c r="B380" s="2"/>
      <c r="C380" s="50"/>
      <c r="D380" s="2"/>
      <c r="E380" s="2"/>
      <c r="F380" s="50"/>
      <c r="G380" s="50"/>
      <c r="H380" s="2"/>
      <c r="I380" s="2"/>
      <c r="J380" s="2"/>
      <c r="K380" s="2"/>
      <c r="L380" s="2"/>
      <c r="M380" s="2"/>
      <c r="N380" s="2"/>
      <c r="O380" s="2"/>
      <c r="P380" s="2"/>
      <c r="Q380" s="2"/>
      <c r="R380" s="2"/>
      <c r="S380" s="2"/>
      <c r="T380" s="2"/>
      <c r="U380" s="2"/>
      <c r="V380" s="2"/>
      <c r="W380" s="2"/>
      <c r="X380" s="2"/>
      <c r="Y380" s="2"/>
      <c r="Z380" s="2"/>
      <c r="AA380" s="2"/>
      <c r="AB380" s="2"/>
    </row>
    <row r="381" spans="1:28" ht="13.5" customHeight="1">
      <c r="A381" s="2"/>
      <c r="B381" s="2"/>
      <c r="C381" s="50"/>
      <c r="D381" s="2"/>
      <c r="E381" s="2"/>
      <c r="F381" s="50"/>
      <c r="G381" s="50"/>
      <c r="H381" s="2"/>
      <c r="I381" s="2"/>
      <c r="J381" s="2"/>
      <c r="K381" s="2"/>
      <c r="L381" s="2"/>
      <c r="M381" s="2"/>
      <c r="N381" s="2"/>
      <c r="O381" s="2"/>
      <c r="P381" s="2"/>
      <c r="Q381" s="2"/>
      <c r="R381" s="2"/>
      <c r="S381" s="2"/>
      <c r="T381" s="2"/>
      <c r="U381" s="2"/>
      <c r="V381" s="2"/>
      <c r="W381" s="2"/>
      <c r="X381" s="2"/>
      <c r="Y381" s="2"/>
      <c r="Z381" s="2"/>
      <c r="AA381" s="2"/>
      <c r="AB381" s="2"/>
    </row>
    <row r="382" spans="1:28" ht="13.5" customHeight="1">
      <c r="A382" s="2"/>
      <c r="B382" s="2"/>
      <c r="C382" s="50"/>
      <c r="D382" s="2"/>
      <c r="E382" s="2"/>
      <c r="F382" s="50"/>
      <c r="G382" s="50"/>
      <c r="H382" s="2"/>
      <c r="I382" s="2"/>
      <c r="J382" s="2"/>
      <c r="K382" s="2"/>
      <c r="L382" s="2"/>
      <c r="M382" s="2"/>
      <c r="N382" s="2"/>
      <c r="O382" s="2"/>
      <c r="P382" s="2"/>
      <c r="Q382" s="2"/>
      <c r="R382" s="2"/>
      <c r="S382" s="2"/>
      <c r="T382" s="2"/>
      <c r="U382" s="2"/>
      <c r="V382" s="2"/>
      <c r="W382" s="2"/>
      <c r="X382" s="2"/>
      <c r="Y382" s="2"/>
      <c r="Z382" s="2"/>
      <c r="AA382" s="2"/>
      <c r="AB382" s="2"/>
    </row>
    <row r="383" spans="1:28" ht="13.5" customHeight="1">
      <c r="A383" s="2"/>
      <c r="B383" s="2"/>
      <c r="C383" s="50"/>
      <c r="D383" s="2"/>
      <c r="E383" s="2"/>
      <c r="F383" s="50"/>
      <c r="G383" s="50"/>
      <c r="H383" s="2"/>
      <c r="I383" s="2"/>
      <c r="J383" s="2"/>
      <c r="K383" s="2"/>
      <c r="L383" s="2"/>
      <c r="M383" s="2"/>
      <c r="N383" s="2"/>
      <c r="O383" s="2"/>
      <c r="P383" s="2"/>
      <c r="Q383" s="2"/>
      <c r="R383" s="2"/>
      <c r="S383" s="2"/>
      <c r="T383" s="2"/>
      <c r="U383" s="2"/>
      <c r="V383" s="2"/>
      <c r="W383" s="2"/>
      <c r="X383" s="2"/>
      <c r="Y383" s="2"/>
      <c r="Z383" s="2"/>
      <c r="AA383" s="2"/>
      <c r="AB383" s="2"/>
    </row>
    <row r="384" spans="1:28" ht="13.5" customHeight="1">
      <c r="A384" s="2"/>
      <c r="B384" s="2"/>
      <c r="C384" s="50"/>
      <c r="D384" s="2"/>
      <c r="E384" s="2"/>
      <c r="F384" s="50"/>
      <c r="G384" s="50"/>
      <c r="H384" s="2"/>
      <c r="I384" s="2"/>
      <c r="J384" s="2"/>
      <c r="K384" s="2"/>
      <c r="L384" s="2"/>
      <c r="M384" s="2"/>
      <c r="N384" s="2"/>
      <c r="O384" s="2"/>
      <c r="P384" s="2"/>
      <c r="Q384" s="2"/>
      <c r="R384" s="2"/>
      <c r="S384" s="2"/>
      <c r="T384" s="2"/>
      <c r="U384" s="2"/>
      <c r="V384" s="2"/>
      <c r="W384" s="2"/>
      <c r="X384" s="2"/>
      <c r="Y384" s="2"/>
      <c r="Z384" s="2"/>
      <c r="AA384" s="2"/>
      <c r="AB384" s="2"/>
    </row>
    <row r="385" spans="1:28" ht="13.5" customHeight="1">
      <c r="A385" s="2"/>
      <c r="B385" s="2"/>
      <c r="C385" s="50"/>
      <c r="D385" s="2"/>
      <c r="E385" s="2"/>
      <c r="F385" s="50"/>
      <c r="G385" s="50"/>
      <c r="H385" s="2"/>
      <c r="I385" s="2"/>
      <c r="J385" s="2"/>
      <c r="K385" s="2"/>
      <c r="L385" s="2"/>
      <c r="M385" s="2"/>
      <c r="N385" s="2"/>
      <c r="O385" s="2"/>
      <c r="P385" s="2"/>
      <c r="Q385" s="2"/>
      <c r="R385" s="2"/>
      <c r="S385" s="2"/>
      <c r="T385" s="2"/>
      <c r="U385" s="2"/>
      <c r="V385" s="2"/>
      <c r="W385" s="2"/>
      <c r="X385" s="2"/>
      <c r="Y385" s="2"/>
      <c r="Z385" s="2"/>
      <c r="AA385" s="2"/>
      <c r="AB385" s="2"/>
    </row>
    <row r="386" spans="1:28" ht="13.5" customHeight="1">
      <c r="A386" s="2"/>
      <c r="B386" s="2"/>
      <c r="C386" s="50"/>
      <c r="D386" s="2"/>
      <c r="E386" s="2"/>
      <c r="F386" s="50"/>
      <c r="G386" s="50"/>
      <c r="H386" s="2"/>
      <c r="I386" s="2"/>
      <c r="J386" s="2"/>
      <c r="K386" s="2"/>
      <c r="L386" s="2"/>
      <c r="M386" s="2"/>
      <c r="N386" s="2"/>
      <c r="O386" s="2"/>
      <c r="P386" s="2"/>
      <c r="Q386" s="2"/>
      <c r="R386" s="2"/>
      <c r="S386" s="2"/>
      <c r="T386" s="2"/>
      <c r="U386" s="2"/>
      <c r="V386" s="2"/>
      <c r="W386" s="2"/>
      <c r="X386" s="2"/>
      <c r="Y386" s="2"/>
      <c r="Z386" s="2"/>
      <c r="AA386" s="2"/>
      <c r="AB386" s="2"/>
    </row>
    <row r="387" spans="1:28" ht="13.5" customHeight="1">
      <c r="A387" s="2"/>
      <c r="B387" s="2"/>
      <c r="C387" s="50"/>
      <c r="D387" s="2"/>
      <c r="E387" s="2"/>
      <c r="F387" s="50"/>
      <c r="G387" s="50"/>
      <c r="H387" s="2"/>
      <c r="I387" s="2"/>
      <c r="J387" s="2"/>
      <c r="K387" s="2"/>
      <c r="L387" s="2"/>
      <c r="M387" s="2"/>
      <c r="N387" s="2"/>
      <c r="O387" s="2"/>
      <c r="P387" s="2"/>
      <c r="Q387" s="2"/>
      <c r="R387" s="2"/>
      <c r="S387" s="2"/>
      <c r="T387" s="2"/>
      <c r="U387" s="2"/>
      <c r="V387" s="2"/>
      <c r="W387" s="2"/>
      <c r="X387" s="2"/>
      <c r="Y387" s="2"/>
      <c r="Z387" s="2"/>
      <c r="AA387" s="2"/>
      <c r="AB387" s="2"/>
    </row>
    <row r="388" spans="1:28" ht="13.5" customHeight="1">
      <c r="A388" s="2"/>
      <c r="B388" s="2"/>
      <c r="C388" s="50"/>
      <c r="D388" s="2"/>
      <c r="E388" s="2"/>
      <c r="F388" s="50"/>
      <c r="G388" s="50"/>
      <c r="H388" s="2"/>
      <c r="I388" s="2"/>
      <c r="J388" s="2"/>
      <c r="K388" s="2"/>
      <c r="L388" s="2"/>
      <c r="M388" s="2"/>
      <c r="N388" s="2"/>
      <c r="O388" s="2"/>
      <c r="P388" s="2"/>
      <c r="Q388" s="2"/>
      <c r="R388" s="2"/>
      <c r="S388" s="2"/>
      <c r="T388" s="2"/>
      <c r="U388" s="2"/>
      <c r="V388" s="2"/>
      <c r="W388" s="2"/>
      <c r="X388" s="2"/>
      <c r="Y388" s="2"/>
      <c r="Z388" s="2"/>
      <c r="AA388" s="2"/>
      <c r="AB388" s="2"/>
    </row>
    <row r="389" spans="1:28" ht="13.5" customHeight="1">
      <c r="A389" s="2"/>
      <c r="B389" s="2"/>
      <c r="C389" s="50"/>
      <c r="D389" s="2"/>
      <c r="E389" s="2"/>
      <c r="F389" s="50"/>
      <c r="G389" s="50"/>
      <c r="H389" s="2"/>
      <c r="I389" s="2"/>
      <c r="J389" s="2"/>
      <c r="K389" s="2"/>
      <c r="L389" s="2"/>
      <c r="M389" s="2"/>
      <c r="N389" s="2"/>
      <c r="O389" s="2"/>
      <c r="P389" s="2"/>
      <c r="Q389" s="2"/>
      <c r="R389" s="2"/>
      <c r="S389" s="2"/>
      <c r="T389" s="2"/>
      <c r="U389" s="2"/>
      <c r="V389" s="2"/>
      <c r="W389" s="2"/>
      <c r="X389" s="2"/>
      <c r="Y389" s="2"/>
      <c r="Z389" s="2"/>
      <c r="AA389" s="2"/>
      <c r="AB389" s="2"/>
    </row>
    <row r="390" spans="1:28" ht="13.5" customHeight="1">
      <c r="A390" s="2"/>
      <c r="B390" s="2"/>
      <c r="C390" s="50"/>
      <c r="D390" s="2"/>
      <c r="E390" s="2"/>
      <c r="F390" s="50"/>
      <c r="G390" s="50"/>
      <c r="H390" s="2"/>
      <c r="I390" s="2"/>
      <c r="J390" s="2"/>
      <c r="K390" s="2"/>
      <c r="L390" s="2"/>
      <c r="M390" s="2"/>
      <c r="N390" s="2"/>
      <c r="O390" s="2"/>
      <c r="P390" s="2"/>
      <c r="Q390" s="2"/>
      <c r="R390" s="2"/>
      <c r="S390" s="2"/>
      <c r="T390" s="2"/>
      <c r="U390" s="2"/>
      <c r="V390" s="2"/>
      <c r="W390" s="2"/>
      <c r="X390" s="2"/>
      <c r="Y390" s="2"/>
      <c r="Z390" s="2"/>
      <c r="AA390" s="2"/>
      <c r="AB390" s="2"/>
    </row>
    <row r="391" spans="1:28" ht="13.5" customHeight="1">
      <c r="A391" s="2"/>
      <c r="B391" s="2"/>
      <c r="C391" s="50"/>
      <c r="D391" s="2"/>
      <c r="E391" s="2"/>
      <c r="F391" s="50"/>
      <c r="G391" s="50"/>
      <c r="H391" s="2"/>
      <c r="I391" s="2"/>
      <c r="J391" s="2"/>
      <c r="K391" s="2"/>
      <c r="L391" s="2"/>
      <c r="M391" s="2"/>
      <c r="N391" s="2"/>
      <c r="O391" s="2"/>
      <c r="P391" s="2"/>
      <c r="Q391" s="2"/>
      <c r="R391" s="2"/>
      <c r="S391" s="2"/>
      <c r="T391" s="2"/>
      <c r="U391" s="2"/>
      <c r="V391" s="2"/>
      <c r="W391" s="2"/>
      <c r="X391" s="2"/>
      <c r="Y391" s="2"/>
      <c r="Z391" s="2"/>
      <c r="AA391" s="2"/>
      <c r="AB391" s="2"/>
    </row>
    <row r="392" spans="1:28" ht="13.5" customHeight="1">
      <c r="A392" s="2"/>
      <c r="B392" s="2"/>
      <c r="C392" s="50"/>
      <c r="D392" s="2"/>
      <c r="E392" s="2"/>
      <c r="F392" s="50"/>
      <c r="G392" s="50"/>
      <c r="H392" s="2"/>
      <c r="I392" s="2"/>
      <c r="J392" s="2"/>
      <c r="K392" s="2"/>
      <c r="L392" s="2"/>
      <c r="M392" s="2"/>
      <c r="N392" s="2"/>
      <c r="O392" s="2"/>
      <c r="P392" s="2"/>
      <c r="Q392" s="2"/>
      <c r="R392" s="2"/>
      <c r="S392" s="2"/>
      <c r="T392" s="2"/>
      <c r="U392" s="2"/>
      <c r="V392" s="2"/>
      <c r="W392" s="2"/>
      <c r="X392" s="2"/>
      <c r="Y392" s="2"/>
      <c r="Z392" s="2"/>
      <c r="AA392" s="2"/>
      <c r="AB392" s="2"/>
    </row>
    <row r="393" spans="1:28" ht="13.5" customHeight="1">
      <c r="A393" s="2"/>
      <c r="B393" s="2"/>
      <c r="C393" s="50"/>
      <c r="D393" s="2"/>
      <c r="E393" s="2"/>
      <c r="F393" s="50"/>
      <c r="G393" s="50"/>
      <c r="H393" s="2"/>
      <c r="I393" s="2"/>
      <c r="J393" s="2"/>
      <c r="K393" s="2"/>
      <c r="L393" s="2"/>
      <c r="M393" s="2"/>
      <c r="N393" s="2"/>
      <c r="O393" s="2"/>
      <c r="P393" s="2"/>
      <c r="Q393" s="2"/>
      <c r="R393" s="2"/>
      <c r="S393" s="2"/>
      <c r="T393" s="2"/>
      <c r="U393" s="2"/>
      <c r="V393" s="2"/>
      <c r="W393" s="2"/>
      <c r="X393" s="2"/>
      <c r="Y393" s="2"/>
      <c r="Z393" s="2"/>
      <c r="AA393" s="2"/>
      <c r="AB393" s="2"/>
    </row>
    <row r="394" spans="1:28" ht="13.5" customHeight="1">
      <c r="A394" s="2"/>
      <c r="B394" s="2"/>
      <c r="C394" s="50"/>
      <c r="D394" s="2"/>
      <c r="E394" s="2"/>
      <c r="F394" s="50"/>
      <c r="G394" s="50"/>
      <c r="H394" s="2"/>
      <c r="I394" s="2"/>
      <c r="J394" s="2"/>
      <c r="K394" s="2"/>
      <c r="L394" s="2"/>
      <c r="M394" s="2"/>
      <c r="N394" s="2"/>
      <c r="O394" s="2"/>
      <c r="P394" s="2"/>
      <c r="Q394" s="2"/>
      <c r="R394" s="2"/>
      <c r="S394" s="2"/>
      <c r="T394" s="2"/>
      <c r="U394" s="2"/>
      <c r="V394" s="2"/>
      <c r="W394" s="2"/>
      <c r="X394" s="2"/>
      <c r="Y394" s="2"/>
      <c r="Z394" s="2"/>
      <c r="AA394" s="2"/>
      <c r="AB394" s="2"/>
    </row>
    <row r="395" spans="1:28" ht="13.5" customHeight="1">
      <c r="A395" s="2"/>
      <c r="B395" s="2"/>
      <c r="C395" s="50"/>
      <c r="D395" s="2"/>
      <c r="E395" s="2"/>
      <c r="F395" s="50"/>
      <c r="G395" s="50"/>
      <c r="H395" s="2"/>
      <c r="I395" s="2"/>
      <c r="J395" s="2"/>
      <c r="K395" s="2"/>
      <c r="L395" s="2"/>
      <c r="M395" s="2"/>
      <c r="N395" s="2"/>
      <c r="O395" s="2"/>
      <c r="P395" s="2"/>
      <c r="Q395" s="2"/>
      <c r="R395" s="2"/>
      <c r="S395" s="2"/>
      <c r="T395" s="2"/>
      <c r="U395" s="2"/>
      <c r="V395" s="2"/>
      <c r="W395" s="2"/>
      <c r="X395" s="2"/>
      <c r="Y395" s="2"/>
      <c r="Z395" s="2"/>
      <c r="AA395" s="2"/>
      <c r="AB395" s="2"/>
    </row>
    <row r="396" spans="1:28" ht="13.5" customHeight="1">
      <c r="A396" s="2"/>
      <c r="B396" s="2"/>
      <c r="C396" s="50"/>
      <c r="D396" s="2"/>
      <c r="E396" s="2"/>
      <c r="F396" s="50"/>
      <c r="G396" s="50"/>
      <c r="H396" s="2"/>
      <c r="I396" s="2"/>
      <c r="J396" s="2"/>
      <c r="K396" s="2"/>
      <c r="L396" s="2"/>
      <c r="M396" s="2"/>
      <c r="N396" s="2"/>
      <c r="O396" s="2"/>
      <c r="P396" s="2"/>
      <c r="Q396" s="2"/>
      <c r="R396" s="2"/>
      <c r="S396" s="2"/>
      <c r="T396" s="2"/>
      <c r="U396" s="2"/>
      <c r="V396" s="2"/>
      <c r="W396" s="2"/>
      <c r="X396" s="2"/>
      <c r="Y396" s="2"/>
      <c r="Z396" s="2"/>
      <c r="AA396" s="2"/>
      <c r="AB396" s="2"/>
    </row>
    <row r="397" spans="1:28" ht="13.5" customHeight="1">
      <c r="A397" s="2"/>
      <c r="B397" s="2"/>
      <c r="C397" s="50"/>
      <c r="D397" s="2"/>
      <c r="E397" s="2"/>
      <c r="F397" s="50"/>
      <c r="G397" s="50"/>
      <c r="H397" s="2"/>
      <c r="I397" s="2"/>
      <c r="J397" s="2"/>
      <c r="K397" s="2"/>
      <c r="L397" s="2"/>
      <c r="M397" s="2"/>
      <c r="N397" s="2"/>
      <c r="O397" s="2"/>
      <c r="P397" s="2"/>
      <c r="Q397" s="2"/>
      <c r="R397" s="2"/>
      <c r="S397" s="2"/>
      <c r="T397" s="2"/>
      <c r="U397" s="2"/>
      <c r="V397" s="2"/>
      <c r="W397" s="2"/>
      <c r="X397" s="2"/>
      <c r="Y397" s="2"/>
      <c r="Z397" s="2"/>
      <c r="AA397" s="2"/>
      <c r="AB397" s="2"/>
    </row>
    <row r="398" spans="1:28" ht="13.5" customHeight="1">
      <c r="A398" s="2"/>
      <c r="B398" s="2"/>
      <c r="C398" s="50"/>
      <c r="D398" s="2"/>
      <c r="E398" s="2"/>
      <c r="F398" s="50"/>
      <c r="G398" s="50"/>
      <c r="H398" s="2"/>
      <c r="I398" s="2"/>
      <c r="J398" s="2"/>
      <c r="K398" s="2"/>
      <c r="L398" s="2"/>
      <c r="M398" s="2"/>
      <c r="N398" s="2"/>
      <c r="O398" s="2"/>
      <c r="P398" s="2"/>
      <c r="Q398" s="2"/>
      <c r="R398" s="2"/>
      <c r="S398" s="2"/>
      <c r="T398" s="2"/>
      <c r="U398" s="2"/>
      <c r="V398" s="2"/>
      <c r="W398" s="2"/>
      <c r="X398" s="2"/>
      <c r="Y398" s="2"/>
      <c r="Z398" s="2"/>
      <c r="AA398" s="2"/>
      <c r="AB398" s="2"/>
    </row>
    <row r="399" spans="1:28" ht="13.5" customHeight="1">
      <c r="A399" s="2"/>
      <c r="B399" s="2"/>
      <c r="C399" s="50"/>
      <c r="D399" s="2"/>
      <c r="E399" s="2"/>
      <c r="F399" s="50"/>
      <c r="G399" s="50"/>
      <c r="H399" s="2"/>
      <c r="I399" s="2"/>
      <c r="J399" s="2"/>
      <c r="K399" s="2"/>
      <c r="L399" s="2"/>
      <c r="M399" s="2"/>
      <c r="N399" s="2"/>
      <c r="O399" s="2"/>
      <c r="P399" s="2"/>
      <c r="Q399" s="2"/>
      <c r="R399" s="2"/>
      <c r="S399" s="2"/>
      <c r="T399" s="2"/>
      <c r="U399" s="2"/>
      <c r="V399" s="2"/>
      <c r="W399" s="2"/>
      <c r="X399" s="2"/>
      <c r="Y399" s="2"/>
      <c r="Z399" s="2"/>
      <c r="AA399" s="2"/>
      <c r="AB399" s="2"/>
    </row>
    <row r="400" spans="1:28" ht="13.5" customHeight="1">
      <c r="A400" s="2"/>
      <c r="B400" s="2"/>
      <c r="C400" s="50"/>
      <c r="D400" s="2"/>
      <c r="E400" s="2"/>
      <c r="F400" s="50"/>
      <c r="G400" s="50"/>
      <c r="H400" s="2"/>
      <c r="I400" s="2"/>
      <c r="J400" s="2"/>
      <c r="K400" s="2"/>
      <c r="L400" s="2"/>
      <c r="M400" s="2"/>
      <c r="N400" s="2"/>
      <c r="O400" s="2"/>
      <c r="P400" s="2"/>
      <c r="Q400" s="2"/>
      <c r="R400" s="2"/>
      <c r="S400" s="2"/>
      <c r="T400" s="2"/>
      <c r="U400" s="2"/>
      <c r="V400" s="2"/>
      <c r="W400" s="2"/>
      <c r="X400" s="2"/>
      <c r="Y400" s="2"/>
      <c r="Z400" s="2"/>
      <c r="AA400" s="2"/>
      <c r="AB400" s="2"/>
    </row>
    <row r="401" spans="1:28" ht="13.5" customHeight="1">
      <c r="A401" s="2"/>
      <c r="B401" s="2"/>
      <c r="C401" s="50"/>
      <c r="D401" s="2"/>
      <c r="E401" s="2"/>
      <c r="F401" s="50"/>
      <c r="G401" s="50"/>
      <c r="H401" s="2"/>
      <c r="I401" s="2"/>
      <c r="J401" s="2"/>
      <c r="K401" s="2"/>
      <c r="L401" s="2"/>
      <c r="M401" s="2"/>
      <c r="N401" s="2"/>
      <c r="O401" s="2"/>
      <c r="P401" s="2"/>
      <c r="Q401" s="2"/>
      <c r="R401" s="2"/>
      <c r="S401" s="2"/>
      <c r="T401" s="2"/>
      <c r="U401" s="2"/>
      <c r="V401" s="2"/>
      <c r="W401" s="2"/>
      <c r="X401" s="2"/>
      <c r="Y401" s="2"/>
      <c r="Z401" s="2"/>
      <c r="AA401" s="2"/>
      <c r="AB401" s="2"/>
    </row>
    <row r="402" spans="1:28" ht="13.5" customHeight="1">
      <c r="A402" s="2"/>
      <c r="B402" s="2"/>
      <c r="C402" s="50"/>
      <c r="D402" s="2"/>
      <c r="E402" s="2"/>
      <c r="F402" s="50"/>
      <c r="G402" s="50"/>
      <c r="H402" s="2"/>
      <c r="I402" s="2"/>
      <c r="J402" s="2"/>
      <c r="K402" s="2"/>
      <c r="L402" s="2"/>
      <c r="M402" s="2"/>
      <c r="N402" s="2"/>
      <c r="O402" s="2"/>
      <c r="P402" s="2"/>
      <c r="Q402" s="2"/>
      <c r="R402" s="2"/>
      <c r="S402" s="2"/>
      <c r="T402" s="2"/>
      <c r="U402" s="2"/>
      <c r="V402" s="2"/>
      <c r="W402" s="2"/>
      <c r="X402" s="2"/>
      <c r="Y402" s="2"/>
      <c r="Z402" s="2"/>
      <c r="AA402" s="2"/>
      <c r="AB402" s="2"/>
    </row>
    <row r="403" spans="1:28" ht="13.5" customHeight="1">
      <c r="A403" s="2"/>
      <c r="B403" s="2"/>
      <c r="C403" s="50"/>
      <c r="D403" s="2"/>
      <c r="E403" s="2"/>
      <c r="F403" s="50"/>
      <c r="G403" s="50"/>
      <c r="H403" s="2"/>
      <c r="I403" s="2"/>
      <c r="J403" s="2"/>
      <c r="K403" s="2"/>
      <c r="L403" s="2"/>
      <c r="M403" s="2"/>
      <c r="N403" s="2"/>
      <c r="O403" s="2"/>
      <c r="P403" s="2"/>
      <c r="Q403" s="2"/>
      <c r="R403" s="2"/>
      <c r="S403" s="2"/>
      <c r="T403" s="2"/>
      <c r="U403" s="2"/>
      <c r="V403" s="2"/>
      <c r="W403" s="2"/>
      <c r="X403" s="2"/>
      <c r="Y403" s="2"/>
      <c r="Z403" s="2"/>
      <c r="AA403" s="2"/>
      <c r="AB403" s="2"/>
    </row>
    <row r="404" spans="1:28" ht="13.5" customHeight="1">
      <c r="A404" s="2"/>
      <c r="B404" s="2"/>
      <c r="C404" s="50"/>
      <c r="D404" s="2"/>
      <c r="E404" s="2"/>
      <c r="F404" s="50"/>
      <c r="G404" s="50"/>
      <c r="H404" s="2"/>
      <c r="I404" s="2"/>
      <c r="J404" s="2"/>
      <c r="K404" s="2"/>
      <c r="L404" s="2"/>
      <c r="M404" s="2"/>
      <c r="N404" s="2"/>
      <c r="O404" s="2"/>
      <c r="P404" s="2"/>
      <c r="Q404" s="2"/>
      <c r="R404" s="2"/>
      <c r="S404" s="2"/>
      <c r="T404" s="2"/>
      <c r="U404" s="2"/>
      <c r="V404" s="2"/>
      <c r="W404" s="2"/>
      <c r="X404" s="2"/>
      <c r="Y404" s="2"/>
      <c r="Z404" s="2"/>
      <c r="AA404" s="2"/>
      <c r="AB404" s="2"/>
    </row>
    <row r="405" spans="1:28" ht="13.5" customHeight="1">
      <c r="A405" s="2"/>
      <c r="B405" s="2"/>
      <c r="C405" s="50"/>
      <c r="D405" s="2"/>
      <c r="E405" s="2"/>
      <c r="F405" s="50"/>
      <c r="G405" s="50"/>
      <c r="H405" s="2"/>
      <c r="I405" s="2"/>
      <c r="J405" s="2"/>
      <c r="K405" s="2"/>
      <c r="L405" s="2"/>
      <c r="M405" s="2"/>
      <c r="N405" s="2"/>
      <c r="O405" s="2"/>
      <c r="P405" s="2"/>
      <c r="Q405" s="2"/>
      <c r="R405" s="2"/>
      <c r="S405" s="2"/>
      <c r="T405" s="2"/>
      <c r="U405" s="2"/>
      <c r="V405" s="2"/>
      <c r="W405" s="2"/>
      <c r="X405" s="2"/>
      <c r="Y405" s="2"/>
      <c r="Z405" s="2"/>
      <c r="AA405" s="2"/>
      <c r="AB405" s="2"/>
    </row>
    <row r="406" spans="1:28" ht="13.5" customHeight="1">
      <c r="A406" s="2"/>
      <c r="B406" s="2"/>
      <c r="C406" s="50"/>
      <c r="D406" s="2"/>
      <c r="E406" s="2"/>
      <c r="F406" s="50"/>
      <c r="G406" s="50"/>
      <c r="H406" s="2"/>
      <c r="I406" s="2"/>
      <c r="J406" s="2"/>
      <c r="K406" s="2"/>
      <c r="L406" s="2"/>
      <c r="M406" s="2"/>
      <c r="N406" s="2"/>
      <c r="O406" s="2"/>
      <c r="P406" s="2"/>
      <c r="Q406" s="2"/>
      <c r="R406" s="2"/>
      <c r="S406" s="2"/>
      <c r="T406" s="2"/>
      <c r="U406" s="2"/>
      <c r="V406" s="2"/>
      <c r="W406" s="2"/>
      <c r="X406" s="2"/>
      <c r="Y406" s="2"/>
      <c r="Z406" s="2"/>
      <c r="AA406" s="2"/>
      <c r="AB406" s="2"/>
    </row>
    <row r="407" spans="1:28" ht="13.5" customHeight="1">
      <c r="A407" s="2"/>
      <c r="B407" s="2"/>
      <c r="C407" s="50"/>
      <c r="D407" s="2"/>
      <c r="E407" s="2"/>
      <c r="F407" s="50"/>
      <c r="G407" s="50"/>
      <c r="H407" s="2"/>
      <c r="I407" s="2"/>
      <c r="J407" s="2"/>
      <c r="K407" s="2"/>
      <c r="L407" s="2"/>
      <c r="M407" s="2"/>
      <c r="N407" s="2"/>
      <c r="O407" s="2"/>
      <c r="P407" s="2"/>
      <c r="Q407" s="2"/>
      <c r="R407" s="2"/>
      <c r="S407" s="2"/>
      <c r="T407" s="2"/>
      <c r="U407" s="2"/>
      <c r="V407" s="2"/>
      <c r="W407" s="2"/>
      <c r="X407" s="2"/>
      <c r="Y407" s="2"/>
      <c r="Z407" s="2"/>
      <c r="AA407" s="2"/>
      <c r="AB407" s="2"/>
    </row>
    <row r="408" spans="1:28" ht="13.5" customHeight="1">
      <c r="A408" s="2"/>
      <c r="B408" s="2"/>
      <c r="C408" s="50"/>
      <c r="D408" s="2"/>
      <c r="E408" s="2"/>
      <c r="F408" s="50"/>
      <c r="G408" s="50"/>
      <c r="H408" s="2"/>
      <c r="I408" s="2"/>
      <c r="J408" s="2"/>
      <c r="K408" s="2"/>
      <c r="L408" s="2"/>
      <c r="M408" s="2"/>
      <c r="N408" s="2"/>
      <c r="O408" s="2"/>
      <c r="P408" s="2"/>
      <c r="Q408" s="2"/>
      <c r="R408" s="2"/>
      <c r="S408" s="2"/>
      <c r="T408" s="2"/>
      <c r="U408" s="2"/>
      <c r="V408" s="2"/>
      <c r="W408" s="2"/>
      <c r="X408" s="2"/>
      <c r="Y408" s="2"/>
      <c r="Z408" s="2"/>
      <c r="AA408" s="2"/>
      <c r="AB408" s="2"/>
    </row>
    <row r="409" spans="1:28" ht="13.5" customHeight="1">
      <c r="A409" s="2"/>
      <c r="B409" s="2"/>
      <c r="C409" s="50"/>
      <c r="D409" s="2"/>
      <c r="E409" s="2"/>
      <c r="F409" s="50"/>
      <c r="G409" s="50"/>
      <c r="H409" s="2"/>
      <c r="I409" s="2"/>
      <c r="J409" s="2"/>
      <c r="K409" s="2"/>
      <c r="L409" s="2"/>
      <c r="M409" s="2"/>
      <c r="N409" s="2"/>
      <c r="O409" s="2"/>
      <c r="P409" s="2"/>
      <c r="Q409" s="2"/>
      <c r="R409" s="2"/>
      <c r="S409" s="2"/>
      <c r="T409" s="2"/>
      <c r="U409" s="2"/>
      <c r="V409" s="2"/>
      <c r="W409" s="2"/>
      <c r="X409" s="2"/>
      <c r="Y409" s="2"/>
      <c r="Z409" s="2"/>
      <c r="AA409" s="2"/>
      <c r="AB409" s="2"/>
    </row>
    <row r="410" spans="1:28" ht="13.5" customHeight="1">
      <c r="A410" s="2"/>
      <c r="B410" s="2"/>
      <c r="C410" s="50"/>
      <c r="D410" s="2"/>
      <c r="E410" s="2"/>
      <c r="F410" s="50"/>
      <c r="G410" s="50"/>
      <c r="H410" s="2"/>
      <c r="I410" s="2"/>
      <c r="J410" s="2"/>
      <c r="K410" s="2"/>
      <c r="L410" s="2"/>
      <c r="M410" s="2"/>
      <c r="N410" s="2"/>
      <c r="O410" s="2"/>
      <c r="P410" s="2"/>
      <c r="Q410" s="2"/>
      <c r="R410" s="2"/>
      <c r="S410" s="2"/>
      <c r="T410" s="2"/>
      <c r="U410" s="2"/>
      <c r="V410" s="2"/>
      <c r="W410" s="2"/>
      <c r="X410" s="2"/>
      <c r="Y410" s="2"/>
      <c r="Z410" s="2"/>
      <c r="AA410" s="2"/>
      <c r="AB410" s="2"/>
    </row>
    <row r="411" spans="1:28" ht="13.5" customHeight="1">
      <c r="A411" s="2"/>
      <c r="B411" s="2"/>
      <c r="C411" s="50"/>
      <c r="D411" s="2"/>
      <c r="E411" s="2"/>
      <c r="F411" s="50"/>
      <c r="G411" s="50"/>
      <c r="H411" s="2"/>
      <c r="I411" s="2"/>
      <c r="J411" s="2"/>
      <c r="K411" s="2"/>
      <c r="L411" s="2"/>
      <c r="M411" s="2"/>
      <c r="N411" s="2"/>
      <c r="O411" s="2"/>
      <c r="P411" s="2"/>
      <c r="Q411" s="2"/>
      <c r="R411" s="2"/>
      <c r="S411" s="2"/>
      <c r="T411" s="2"/>
      <c r="U411" s="2"/>
      <c r="V411" s="2"/>
      <c r="W411" s="2"/>
      <c r="X411" s="2"/>
      <c r="Y411" s="2"/>
      <c r="Z411" s="2"/>
      <c r="AA411" s="2"/>
      <c r="AB411" s="2"/>
    </row>
    <row r="412" spans="1:28" ht="13.5" customHeight="1">
      <c r="A412" s="2"/>
      <c r="B412" s="2"/>
      <c r="C412" s="50"/>
      <c r="D412" s="2"/>
      <c r="E412" s="2"/>
      <c r="F412" s="50"/>
      <c r="G412" s="50"/>
      <c r="H412" s="2"/>
      <c r="I412" s="2"/>
      <c r="J412" s="2"/>
      <c r="K412" s="2"/>
      <c r="L412" s="2"/>
      <c r="M412" s="2"/>
      <c r="N412" s="2"/>
      <c r="O412" s="2"/>
      <c r="P412" s="2"/>
      <c r="Q412" s="2"/>
      <c r="R412" s="2"/>
      <c r="S412" s="2"/>
      <c r="T412" s="2"/>
      <c r="U412" s="2"/>
      <c r="V412" s="2"/>
      <c r="W412" s="2"/>
      <c r="X412" s="2"/>
      <c r="Y412" s="2"/>
      <c r="Z412" s="2"/>
      <c r="AA412" s="2"/>
      <c r="AB412" s="2"/>
    </row>
    <row r="413" spans="1:28" ht="13.5" customHeight="1">
      <c r="A413" s="2"/>
      <c r="B413" s="2"/>
      <c r="C413" s="50"/>
      <c r="D413" s="2"/>
      <c r="E413" s="2"/>
      <c r="F413" s="50"/>
      <c r="G413" s="50"/>
      <c r="H413" s="2"/>
      <c r="I413" s="2"/>
      <c r="J413" s="2"/>
      <c r="K413" s="2"/>
      <c r="L413" s="2"/>
      <c r="M413" s="2"/>
      <c r="N413" s="2"/>
      <c r="O413" s="2"/>
      <c r="P413" s="2"/>
      <c r="Q413" s="2"/>
      <c r="R413" s="2"/>
      <c r="S413" s="2"/>
      <c r="T413" s="2"/>
      <c r="U413" s="2"/>
      <c r="V413" s="2"/>
      <c r="W413" s="2"/>
      <c r="X413" s="2"/>
      <c r="Y413" s="2"/>
      <c r="Z413" s="2"/>
      <c r="AA413" s="2"/>
      <c r="AB413" s="2"/>
    </row>
    <row r="414" spans="1:28" ht="13.5" customHeight="1">
      <c r="A414" s="2"/>
      <c r="B414" s="2"/>
      <c r="C414" s="50"/>
      <c r="D414" s="2"/>
      <c r="E414" s="2"/>
      <c r="F414" s="50"/>
      <c r="G414" s="50"/>
      <c r="H414" s="2"/>
      <c r="I414" s="2"/>
      <c r="J414" s="2"/>
      <c r="K414" s="2"/>
      <c r="L414" s="2"/>
      <c r="M414" s="2"/>
      <c r="N414" s="2"/>
      <c r="O414" s="2"/>
      <c r="P414" s="2"/>
      <c r="Q414" s="2"/>
      <c r="R414" s="2"/>
      <c r="S414" s="2"/>
      <c r="T414" s="2"/>
      <c r="U414" s="2"/>
      <c r="V414" s="2"/>
      <c r="W414" s="2"/>
      <c r="X414" s="2"/>
      <c r="Y414" s="2"/>
      <c r="Z414" s="2"/>
      <c r="AA414" s="2"/>
      <c r="AB414" s="2"/>
    </row>
    <row r="415" spans="1:28" ht="13.5" customHeight="1">
      <c r="A415" s="2"/>
      <c r="B415" s="2"/>
      <c r="C415" s="50"/>
      <c r="D415" s="2"/>
      <c r="E415" s="2"/>
      <c r="F415" s="50"/>
      <c r="G415" s="50"/>
      <c r="H415" s="2"/>
      <c r="I415" s="2"/>
      <c r="J415" s="2"/>
      <c r="K415" s="2"/>
      <c r="L415" s="2"/>
      <c r="M415" s="2"/>
      <c r="N415" s="2"/>
      <c r="O415" s="2"/>
      <c r="P415" s="2"/>
      <c r="Q415" s="2"/>
      <c r="R415" s="2"/>
      <c r="S415" s="2"/>
      <c r="T415" s="2"/>
      <c r="U415" s="2"/>
      <c r="V415" s="2"/>
      <c r="W415" s="2"/>
      <c r="X415" s="2"/>
      <c r="Y415" s="2"/>
      <c r="Z415" s="2"/>
      <c r="AA415" s="2"/>
      <c r="AB415" s="2"/>
    </row>
    <row r="416" spans="1:28" ht="13.5" customHeight="1">
      <c r="A416" s="2"/>
      <c r="B416" s="2"/>
      <c r="C416" s="50"/>
      <c r="D416" s="2"/>
      <c r="E416" s="2"/>
      <c r="F416" s="50"/>
      <c r="G416" s="50"/>
      <c r="H416" s="2"/>
      <c r="I416" s="2"/>
      <c r="J416" s="2"/>
      <c r="K416" s="2"/>
      <c r="L416" s="2"/>
      <c r="M416" s="2"/>
      <c r="N416" s="2"/>
      <c r="O416" s="2"/>
      <c r="P416" s="2"/>
      <c r="Q416" s="2"/>
      <c r="R416" s="2"/>
      <c r="S416" s="2"/>
      <c r="T416" s="2"/>
      <c r="U416" s="2"/>
      <c r="V416" s="2"/>
      <c r="W416" s="2"/>
      <c r="X416" s="2"/>
      <c r="Y416" s="2"/>
      <c r="Z416" s="2"/>
      <c r="AA416" s="2"/>
      <c r="AB416" s="2"/>
    </row>
    <row r="417" spans="1:28" ht="13.5" customHeight="1">
      <c r="A417" s="2"/>
      <c r="B417" s="2"/>
      <c r="C417" s="50"/>
      <c r="D417" s="2"/>
      <c r="E417" s="2"/>
      <c r="F417" s="50"/>
      <c r="G417" s="50"/>
      <c r="H417" s="2"/>
      <c r="I417" s="2"/>
      <c r="J417" s="2"/>
      <c r="K417" s="2"/>
      <c r="L417" s="2"/>
      <c r="M417" s="2"/>
      <c r="N417" s="2"/>
      <c r="O417" s="2"/>
      <c r="P417" s="2"/>
      <c r="Q417" s="2"/>
      <c r="R417" s="2"/>
      <c r="S417" s="2"/>
      <c r="T417" s="2"/>
      <c r="U417" s="2"/>
      <c r="V417" s="2"/>
      <c r="W417" s="2"/>
      <c r="X417" s="2"/>
      <c r="Y417" s="2"/>
      <c r="Z417" s="2"/>
      <c r="AA417" s="2"/>
      <c r="AB417" s="2"/>
    </row>
    <row r="418" spans="1:28" ht="13.5" customHeight="1">
      <c r="A418" s="2"/>
      <c r="B418" s="2"/>
      <c r="C418" s="50"/>
      <c r="D418" s="2"/>
      <c r="E418" s="2"/>
      <c r="F418" s="50"/>
      <c r="G418" s="50"/>
      <c r="H418" s="2"/>
      <c r="I418" s="2"/>
      <c r="J418" s="2"/>
      <c r="K418" s="2"/>
      <c r="L418" s="2"/>
      <c r="M418" s="2"/>
      <c r="N418" s="2"/>
      <c r="O418" s="2"/>
      <c r="P418" s="2"/>
      <c r="Q418" s="2"/>
      <c r="R418" s="2"/>
      <c r="S418" s="2"/>
      <c r="T418" s="2"/>
      <c r="U418" s="2"/>
      <c r="V418" s="2"/>
      <c r="W418" s="2"/>
      <c r="X418" s="2"/>
      <c r="Y418" s="2"/>
      <c r="Z418" s="2"/>
      <c r="AA418" s="2"/>
      <c r="AB418" s="2"/>
    </row>
    <row r="419" spans="1:28" ht="13.5" customHeight="1">
      <c r="A419" s="2"/>
      <c r="B419" s="2"/>
      <c r="C419" s="50"/>
      <c r="D419" s="2"/>
      <c r="E419" s="2"/>
      <c r="F419" s="50"/>
      <c r="G419" s="50"/>
      <c r="H419" s="2"/>
      <c r="I419" s="2"/>
      <c r="J419" s="2"/>
      <c r="K419" s="2"/>
      <c r="L419" s="2"/>
      <c r="M419" s="2"/>
      <c r="N419" s="2"/>
      <c r="O419" s="2"/>
      <c r="P419" s="2"/>
      <c r="Q419" s="2"/>
      <c r="R419" s="2"/>
      <c r="S419" s="2"/>
      <c r="T419" s="2"/>
      <c r="U419" s="2"/>
      <c r="V419" s="2"/>
      <c r="W419" s="2"/>
      <c r="X419" s="2"/>
      <c r="Y419" s="2"/>
      <c r="Z419" s="2"/>
      <c r="AA419" s="2"/>
      <c r="AB419" s="2"/>
    </row>
    <row r="420" spans="1:28" ht="13.5" customHeight="1">
      <c r="A420" s="2"/>
      <c r="B420" s="2"/>
      <c r="C420" s="50"/>
      <c r="D420" s="2"/>
      <c r="E420" s="2"/>
      <c r="F420" s="50"/>
      <c r="G420" s="50"/>
      <c r="H420" s="2"/>
      <c r="I420" s="2"/>
      <c r="J420" s="2"/>
      <c r="K420" s="2"/>
      <c r="L420" s="2"/>
      <c r="M420" s="2"/>
      <c r="N420" s="2"/>
      <c r="O420" s="2"/>
      <c r="P420" s="2"/>
      <c r="Q420" s="2"/>
      <c r="R420" s="2"/>
      <c r="S420" s="2"/>
      <c r="T420" s="2"/>
      <c r="U420" s="2"/>
      <c r="V420" s="2"/>
      <c r="W420" s="2"/>
      <c r="X420" s="2"/>
      <c r="Y420" s="2"/>
      <c r="Z420" s="2"/>
      <c r="AA420" s="2"/>
      <c r="AB420" s="2"/>
    </row>
    <row r="421" spans="1:28" ht="13.5" customHeight="1">
      <c r="A421" s="2"/>
      <c r="B421" s="2"/>
      <c r="C421" s="50"/>
      <c r="D421" s="2"/>
      <c r="E421" s="2"/>
      <c r="F421" s="50"/>
      <c r="G421" s="50"/>
      <c r="H421" s="2"/>
      <c r="I421" s="2"/>
      <c r="J421" s="2"/>
      <c r="K421" s="2"/>
      <c r="L421" s="2"/>
      <c r="M421" s="2"/>
      <c r="N421" s="2"/>
      <c r="O421" s="2"/>
      <c r="P421" s="2"/>
      <c r="Q421" s="2"/>
      <c r="R421" s="2"/>
      <c r="S421" s="2"/>
      <c r="T421" s="2"/>
      <c r="U421" s="2"/>
      <c r="V421" s="2"/>
      <c r="W421" s="2"/>
      <c r="X421" s="2"/>
      <c r="Y421" s="2"/>
      <c r="Z421" s="2"/>
      <c r="AA421" s="2"/>
      <c r="AB421" s="2"/>
    </row>
    <row r="422" spans="1:28" ht="13.5" customHeight="1">
      <c r="A422" s="2"/>
      <c r="B422" s="2"/>
      <c r="C422" s="50"/>
      <c r="D422" s="2"/>
      <c r="E422" s="2"/>
      <c r="F422" s="50"/>
      <c r="G422" s="50"/>
      <c r="H422" s="2"/>
      <c r="I422" s="2"/>
      <c r="J422" s="2"/>
      <c r="K422" s="2"/>
      <c r="L422" s="2"/>
      <c r="M422" s="2"/>
      <c r="N422" s="2"/>
      <c r="O422" s="2"/>
      <c r="P422" s="2"/>
      <c r="Q422" s="2"/>
      <c r="R422" s="2"/>
      <c r="S422" s="2"/>
      <c r="T422" s="2"/>
      <c r="U422" s="2"/>
      <c r="V422" s="2"/>
      <c r="W422" s="2"/>
      <c r="X422" s="2"/>
      <c r="Y422" s="2"/>
      <c r="Z422" s="2"/>
      <c r="AA422" s="2"/>
      <c r="AB422" s="2"/>
    </row>
    <row r="423" spans="1:28" ht="13.5" customHeight="1">
      <c r="A423" s="2"/>
      <c r="B423" s="2"/>
      <c r="C423" s="50"/>
      <c r="D423" s="2"/>
      <c r="E423" s="2"/>
      <c r="F423" s="50"/>
      <c r="G423" s="50"/>
      <c r="H423" s="2"/>
      <c r="I423" s="2"/>
      <c r="J423" s="2"/>
      <c r="K423" s="2"/>
      <c r="L423" s="2"/>
      <c r="M423" s="2"/>
      <c r="N423" s="2"/>
      <c r="O423" s="2"/>
      <c r="P423" s="2"/>
      <c r="Q423" s="2"/>
      <c r="R423" s="2"/>
      <c r="S423" s="2"/>
      <c r="T423" s="2"/>
      <c r="U423" s="2"/>
      <c r="V423" s="2"/>
      <c r="W423" s="2"/>
      <c r="X423" s="2"/>
      <c r="Y423" s="2"/>
      <c r="Z423" s="2"/>
      <c r="AA423" s="2"/>
      <c r="AB423" s="2"/>
    </row>
    <row r="424" spans="1:28" ht="13.5" customHeight="1">
      <c r="A424" s="2"/>
      <c r="B424" s="2"/>
      <c r="C424" s="50"/>
      <c r="D424" s="2"/>
      <c r="E424" s="2"/>
      <c r="F424" s="50"/>
      <c r="G424" s="50"/>
      <c r="H424" s="2"/>
      <c r="I424" s="2"/>
      <c r="J424" s="2"/>
      <c r="K424" s="2"/>
      <c r="L424" s="2"/>
      <c r="M424" s="2"/>
      <c r="N424" s="2"/>
      <c r="O424" s="2"/>
      <c r="P424" s="2"/>
      <c r="Q424" s="2"/>
      <c r="R424" s="2"/>
      <c r="S424" s="2"/>
      <c r="T424" s="2"/>
      <c r="U424" s="2"/>
      <c r="V424" s="2"/>
      <c r="W424" s="2"/>
      <c r="X424" s="2"/>
      <c r="Y424" s="2"/>
      <c r="Z424" s="2"/>
      <c r="AA424" s="2"/>
      <c r="AB424" s="2"/>
    </row>
    <row r="425" spans="1:28" ht="13.5" customHeight="1">
      <c r="A425" s="2"/>
      <c r="B425" s="2"/>
      <c r="C425" s="50"/>
      <c r="D425" s="2"/>
      <c r="E425" s="2"/>
      <c r="F425" s="50"/>
      <c r="G425" s="50"/>
      <c r="H425" s="2"/>
      <c r="I425" s="2"/>
      <c r="J425" s="2"/>
      <c r="K425" s="2"/>
      <c r="L425" s="2"/>
      <c r="M425" s="2"/>
      <c r="N425" s="2"/>
      <c r="O425" s="2"/>
      <c r="P425" s="2"/>
      <c r="Q425" s="2"/>
      <c r="R425" s="2"/>
      <c r="S425" s="2"/>
      <c r="T425" s="2"/>
      <c r="U425" s="2"/>
      <c r="V425" s="2"/>
      <c r="W425" s="2"/>
      <c r="X425" s="2"/>
      <c r="Y425" s="2"/>
      <c r="Z425" s="2"/>
      <c r="AA425" s="2"/>
      <c r="AB425" s="2"/>
    </row>
    <row r="426" spans="1:28" ht="13.5" customHeight="1">
      <c r="A426" s="2"/>
      <c r="B426" s="2"/>
      <c r="C426" s="50"/>
      <c r="D426" s="2"/>
      <c r="E426" s="2"/>
      <c r="F426" s="50"/>
      <c r="G426" s="50"/>
      <c r="H426" s="2"/>
      <c r="I426" s="2"/>
      <c r="J426" s="2"/>
      <c r="K426" s="2"/>
      <c r="L426" s="2"/>
      <c r="M426" s="2"/>
      <c r="N426" s="2"/>
      <c r="O426" s="2"/>
      <c r="P426" s="2"/>
      <c r="Q426" s="2"/>
      <c r="R426" s="2"/>
      <c r="S426" s="2"/>
      <c r="T426" s="2"/>
      <c r="U426" s="2"/>
      <c r="V426" s="2"/>
      <c r="W426" s="2"/>
      <c r="X426" s="2"/>
      <c r="Y426" s="2"/>
      <c r="Z426" s="2"/>
      <c r="AA426" s="2"/>
      <c r="AB426" s="2"/>
    </row>
    <row r="427" spans="1:28" ht="13.5" customHeight="1">
      <c r="A427" s="2"/>
      <c r="B427" s="2"/>
      <c r="C427" s="50"/>
      <c r="D427" s="2"/>
      <c r="E427" s="2"/>
      <c r="F427" s="50"/>
      <c r="G427" s="50"/>
      <c r="H427" s="2"/>
      <c r="I427" s="2"/>
      <c r="J427" s="2"/>
      <c r="K427" s="2"/>
      <c r="L427" s="2"/>
      <c r="M427" s="2"/>
      <c r="N427" s="2"/>
      <c r="O427" s="2"/>
      <c r="P427" s="2"/>
      <c r="Q427" s="2"/>
      <c r="R427" s="2"/>
      <c r="S427" s="2"/>
      <c r="T427" s="2"/>
      <c r="U427" s="2"/>
      <c r="V427" s="2"/>
      <c r="W427" s="2"/>
      <c r="X427" s="2"/>
      <c r="Y427" s="2"/>
      <c r="Z427" s="2"/>
      <c r="AA427" s="2"/>
      <c r="AB427" s="2"/>
    </row>
    <row r="428" spans="1:28" ht="13.5" customHeight="1">
      <c r="A428" s="2"/>
      <c r="B428" s="2"/>
      <c r="C428" s="50"/>
      <c r="D428" s="2"/>
      <c r="E428" s="2"/>
      <c r="F428" s="50"/>
      <c r="G428" s="50"/>
      <c r="H428" s="2"/>
      <c r="I428" s="2"/>
      <c r="J428" s="2"/>
      <c r="K428" s="2"/>
      <c r="L428" s="2"/>
      <c r="M428" s="2"/>
      <c r="N428" s="2"/>
      <c r="O428" s="2"/>
      <c r="P428" s="2"/>
      <c r="Q428" s="2"/>
      <c r="R428" s="2"/>
      <c r="S428" s="2"/>
      <c r="T428" s="2"/>
      <c r="U428" s="2"/>
      <c r="V428" s="2"/>
      <c r="W428" s="2"/>
      <c r="X428" s="2"/>
      <c r="Y428" s="2"/>
      <c r="Z428" s="2"/>
      <c r="AA428" s="2"/>
      <c r="AB428" s="2"/>
    </row>
    <row r="429" spans="1:28" ht="13.5" customHeight="1">
      <c r="A429" s="2"/>
      <c r="B429" s="2"/>
      <c r="C429" s="50"/>
      <c r="D429" s="2"/>
      <c r="E429" s="2"/>
      <c r="F429" s="50"/>
      <c r="G429" s="50"/>
      <c r="H429" s="2"/>
      <c r="I429" s="2"/>
      <c r="J429" s="2"/>
      <c r="K429" s="2"/>
      <c r="L429" s="2"/>
      <c r="M429" s="2"/>
      <c r="N429" s="2"/>
      <c r="O429" s="2"/>
      <c r="P429" s="2"/>
      <c r="Q429" s="2"/>
      <c r="R429" s="2"/>
      <c r="S429" s="2"/>
      <c r="T429" s="2"/>
      <c r="U429" s="2"/>
      <c r="V429" s="2"/>
      <c r="W429" s="2"/>
      <c r="X429" s="2"/>
      <c r="Y429" s="2"/>
      <c r="Z429" s="2"/>
      <c r="AA429" s="2"/>
      <c r="AB429" s="2"/>
    </row>
    <row r="430" spans="1:28" ht="13.5" customHeight="1">
      <c r="A430" s="2"/>
      <c r="B430" s="2"/>
      <c r="C430" s="50"/>
      <c r="D430" s="2"/>
      <c r="E430" s="2"/>
      <c r="F430" s="50"/>
      <c r="G430" s="50"/>
      <c r="H430" s="2"/>
      <c r="I430" s="2"/>
      <c r="J430" s="2"/>
      <c r="K430" s="2"/>
      <c r="L430" s="2"/>
      <c r="M430" s="2"/>
      <c r="N430" s="2"/>
      <c r="O430" s="2"/>
      <c r="P430" s="2"/>
      <c r="Q430" s="2"/>
      <c r="R430" s="2"/>
      <c r="S430" s="2"/>
      <c r="T430" s="2"/>
      <c r="U430" s="2"/>
      <c r="V430" s="2"/>
      <c r="W430" s="2"/>
      <c r="X430" s="2"/>
      <c r="Y430" s="2"/>
      <c r="Z430" s="2"/>
      <c r="AA430" s="2"/>
      <c r="AB430" s="2"/>
    </row>
    <row r="431" spans="1:28" ht="13.5" customHeight="1">
      <c r="A431" s="2"/>
      <c r="B431" s="2"/>
      <c r="C431" s="50"/>
      <c r="D431" s="2"/>
      <c r="E431" s="2"/>
      <c r="F431" s="50"/>
      <c r="G431" s="50"/>
      <c r="H431" s="2"/>
      <c r="I431" s="2"/>
      <c r="J431" s="2"/>
      <c r="K431" s="2"/>
      <c r="L431" s="2"/>
      <c r="M431" s="2"/>
      <c r="N431" s="2"/>
      <c r="O431" s="2"/>
      <c r="P431" s="2"/>
      <c r="Q431" s="2"/>
      <c r="R431" s="2"/>
      <c r="S431" s="2"/>
      <c r="T431" s="2"/>
      <c r="U431" s="2"/>
      <c r="V431" s="2"/>
      <c r="W431" s="2"/>
      <c r="X431" s="2"/>
      <c r="Y431" s="2"/>
      <c r="Z431" s="2"/>
      <c r="AA431" s="2"/>
      <c r="AB431" s="2"/>
    </row>
    <row r="432" spans="1:28" ht="13.5" customHeight="1">
      <c r="A432" s="2"/>
      <c r="B432" s="2"/>
      <c r="C432" s="50"/>
      <c r="D432" s="2"/>
      <c r="E432" s="2"/>
      <c r="F432" s="50"/>
      <c r="G432" s="50"/>
      <c r="H432" s="2"/>
      <c r="I432" s="2"/>
      <c r="J432" s="2"/>
      <c r="K432" s="2"/>
      <c r="L432" s="2"/>
      <c r="M432" s="2"/>
      <c r="N432" s="2"/>
      <c r="O432" s="2"/>
      <c r="P432" s="2"/>
      <c r="Q432" s="2"/>
      <c r="R432" s="2"/>
      <c r="S432" s="2"/>
      <c r="T432" s="2"/>
      <c r="U432" s="2"/>
      <c r="V432" s="2"/>
      <c r="W432" s="2"/>
      <c r="X432" s="2"/>
      <c r="Y432" s="2"/>
      <c r="Z432" s="2"/>
      <c r="AA432" s="2"/>
      <c r="AB432" s="2"/>
    </row>
    <row r="433" spans="1:28" ht="13.5" customHeight="1">
      <c r="A433" s="2"/>
      <c r="B433" s="2"/>
      <c r="C433" s="50"/>
      <c r="D433" s="2"/>
      <c r="E433" s="2"/>
      <c r="F433" s="50"/>
      <c r="G433" s="50"/>
      <c r="H433" s="2"/>
      <c r="I433" s="2"/>
      <c r="J433" s="2"/>
      <c r="K433" s="2"/>
      <c r="L433" s="2"/>
      <c r="M433" s="2"/>
      <c r="N433" s="2"/>
      <c r="O433" s="2"/>
      <c r="P433" s="2"/>
      <c r="Q433" s="2"/>
      <c r="R433" s="2"/>
      <c r="S433" s="2"/>
      <c r="T433" s="2"/>
      <c r="U433" s="2"/>
      <c r="V433" s="2"/>
      <c r="W433" s="2"/>
      <c r="X433" s="2"/>
      <c r="Y433" s="2"/>
      <c r="Z433" s="2"/>
      <c r="AA433" s="2"/>
      <c r="AB433" s="2"/>
    </row>
    <row r="434" spans="1:28" ht="13.5" customHeight="1">
      <c r="A434" s="2"/>
      <c r="B434" s="2"/>
      <c r="C434" s="50"/>
      <c r="D434" s="2"/>
      <c r="E434" s="2"/>
      <c r="F434" s="50"/>
      <c r="G434" s="50"/>
      <c r="H434" s="2"/>
      <c r="I434" s="2"/>
      <c r="J434" s="2"/>
      <c r="K434" s="2"/>
      <c r="L434" s="2"/>
      <c r="M434" s="2"/>
      <c r="N434" s="2"/>
      <c r="O434" s="2"/>
      <c r="P434" s="2"/>
      <c r="Q434" s="2"/>
      <c r="R434" s="2"/>
      <c r="S434" s="2"/>
      <c r="T434" s="2"/>
      <c r="U434" s="2"/>
      <c r="V434" s="2"/>
      <c r="W434" s="2"/>
      <c r="X434" s="2"/>
      <c r="Y434" s="2"/>
      <c r="Z434" s="2"/>
      <c r="AA434" s="2"/>
      <c r="AB434" s="2"/>
    </row>
    <row r="435" spans="1:28" ht="13.5" customHeight="1">
      <c r="A435" s="2"/>
      <c r="B435" s="2"/>
      <c r="C435" s="50"/>
      <c r="D435" s="2"/>
      <c r="E435" s="2"/>
      <c r="F435" s="50"/>
      <c r="G435" s="50"/>
      <c r="H435" s="2"/>
      <c r="I435" s="2"/>
      <c r="J435" s="2"/>
      <c r="K435" s="2"/>
      <c r="L435" s="2"/>
      <c r="M435" s="2"/>
      <c r="N435" s="2"/>
      <c r="O435" s="2"/>
      <c r="P435" s="2"/>
      <c r="Q435" s="2"/>
      <c r="R435" s="2"/>
      <c r="S435" s="2"/>
      <c r="T435" s="2"/>
      <c r="U435" s="2"/>
      <c r="V435" s="2"/>
      <c r="W435" s="2"/>
      <c r="X435" s="2"/>
      <c r="Y435" s="2"/>
      <c r="Z435" s="2"/>
      <c r="AA435" s="2"/>
      <c r="AB435" s="2"/>
    </row>
    <row r="436" spans="1:28" ht="13.5" customHeight="1">
      <c r="A436" s="2"/>
      <c r="B436" s="2"/>
      <c r="C436" s="50"/>
      <c r="D436" s="2"/>
      <c r="E436" s="2"/>
      <c r="F436" s="50"/>
      <c r="G436" s="50"/>
      <c r="H436" s="2"/>
      <c r="I436" s="2"/>
      <c r="J436" s="2"/>
      <c r="K436" s="2"/>
      <c r="L436" s="2"/>
      <c r="M436" s="2"/>
      <c r="N436" s="2"/>
      <c r="O436" s="2"/>
      <c r="P436" s="2"/>
      <c r="Q436" s="2"/>
      <c r="R436" s="2"/>
      <c r="S436" s="2"/>
      <c r="T436" s="2"/>
      <c r="U436" s="2"/>
      <c r="V436" s="2"/>
      <c r="W436" s="2"/>
      <c r="X436" s="2"/>
      <c r="Y436" s="2"/>
      <c r="Z436" s="2"/>
      <c r="AA436" s="2"/>
      <c r="AB436" s="2"/>
    </row>
    <row r="437" spans="1:28" ht="13.5" customHeight="1">
      <c r="A437" s="2"/>
      <c r="B437" s="2"/>
      <c r="C437" s="50"/>
      <c r="D437" s="2"/>
      <c r="E437" s="2"/>
      <c r="F437" s="50"/>
      <c r="G437" s="50"/>
      <c r="H437" s="2"/>
      <c r="I437" s="2"/>
      <c r="J437" s="2"/>
      <c r="K437" s="2"/>
      <c r="L437" s="2"/>
      <c r="M437" s="2"/>
      <c r="N437" s="2"/>
      <c r="O437" s="2"/>
      <c r="P437" s="2"/>
      <c r="Q437" s="2"/>
      <c r="R437" s="2"/>
      <c r="S437" s="2"/>
      <c r="T437" s="2"/>
      <c r="U437" s="2"/>
      <c r="V437" s="2"/>
      <c r="W437" s="2"/>
      <c r="X437" s="2"/>
      <c r="Y437" s="2"/>
      <c r="Z437" s="2"/>
      <c r="AA437" s="2"/>
      <c r="AB437" s="2"/>
    </row>
    <row r="438" spans="1:28" ht="13.5" customHeight="1">
      <c r="A438" s="2"/>
      <c r="B438" s="2"/>
      <c r="C438" s="50"/>
      <c r="D438" s="2"/>
      <c r="E438" s="2"/>
      <c r="F438" s="50"/>
      <c r="G438" s="50"/>
      <c r="H438" s="2"/>
      <c r="I438" s="2"/>
      <c r="J438" s="2"/>
      <c r="K438" s="2"/>
      <c r="L438" s="2"/>
      <c r="M438" s="2"/>
      <c r="N438" s="2"/>
      <c r="O438" s="2"/>
      <c r="P438" s="2"/>
      <c r="Q438" s="2"/>
      <c r="R438" s="2"/>
      <c r="S438" s="2"/>
      <c r="T438" s="2"/>
      <c r="U438" s="2"/>
      <c r="V438" s="2"/>
      <c r="W438" s="2"/>
      <c r="X438" s="2"/>
      <c r="Y438" s="2"/>
      <c r="Z438" s="2"/>
      <c r="AA438" s="2"/>
      <c r="AB438" s="2"/>
    </row>
    <row r="439" spans="1:28" ht="13.5" customHeight="1">
      <c r="A439" s="2"/>
      <c r="B439" s="2"/>
      <c r="C439" s="50"/>
      <c r="D439" s="2"/>
      <c r="E439" s="2"/>
      <c r="F439" s="50"/>
      <c r="G439" s="50"/>
      <c r="H439" s="2"/>
      <c r="I439" s="2"/>
      <c r="J439" s="2"/>
      <c r="K439" s="2"/>
      <c r="L439" s="2"/>
      <c r="M439" s="2"/>
      <c r="N439" s="2"/>
      <c r="O439" s="2"/>
      <c r="P439" s="2"/>
      <c r="Q439" s="2"/>
      <c r="R439" s="2"/>
      <c r="S439" s="2"/>
      <c r="T439" s="2"/>
      <c r="U439" s="2"/>
      <c r="V439" s="2"/>
      <c r="W439" s="2"/>
      <c r="X439" s="2"/>
      <c r="Y439" s="2"/>
      <c r="Z439" s="2"/>
      <c r="AA439" s="2"/>
      <c r="AB439" s="2"/>
    </row>
    <row r="440" spans="1:28" ht="13.5" customHeight="1">
      <c r="A440" s="2"/>
      <c r="B440" s="2"/>
      <c r="C440" s="50"/>
      <c r="D440" s="2"/>
      <c r="E440" s="2"/>
      <c r="F440" s="50"/>
      <c r="G440" s="50"/>
      <c r="H440" s="2"/>
      <c r="I440" s="2"/>
      <c r="J440" s="2"/>
      <c r="K440" s="2"/>
      <c r="L440" s="2"/>
      <c r="M440" s="2"/>
      <c r="N440" s="2"/>
      <c r="O440" s="2"/>
      <c r="P440" s="2"/>
      <c r="Q440" s="2"/>
      <c r="R440" s="2"/>
      <c r="S440" s="2"/>
      <c r="T440" s="2"/>
      <c r="U440" s="2"/>
      <c r="V440" s="2"/>
      <c r="W440" s="2"/>
      <c r="X440" s="2"/>
      <c r="Y440" s="2"/>
      <c r="Z440" s="2"/>
      <c r="AA440" s="2"/>
      <c r="AB440" s="2"/>
    </row>
    <row r="441" spans="1:28" ht="13.5" customHeight="1">
      <c r="A441" s="2"/>
      <c r="B441" s="2"/>
      <c r="C441" s="50"/>
      <c r="D441" s="2"/>
      <c r="E441" s="2"/>
      <c r="F441" s="50"/>
      <c r="G441" s="50"/>
      <c r="H441" s="2"/>
      <c r="I441" s="2"/>
      <c r="J441" s="2"/>
      <c r="K441" s="2"/>
      <c r="L441" s="2"/>
      <c r="M441" s="2"/>
      <c r="N441" s="2"/>
      <c r="O441" s="2"/>
      <c r="P441" s="2"/>
      <c r="Q441" s="2"/>
      <c r="R441" s="2"/>
      <c r="S441" s="2"/>
      <c r="T441" s="2"/>
      <c r="U441" s="2"/>
      <c r="V441" s="2"/>
      <c r="W441" s="2"/>
      <c r="X441" s="2"/>
      <c r="Y441" s="2"/>
      <c r="Z441" s="2"/>
      <c r="AA441" s="2"/>
      <c r="AB441" s="2"/>
    </row>
    <row r="442" spans="1:28" ht="13.5" customHeight="1">
      <c r="A442" s="2"/>
      <c r="B442" s="2"/>
      <c r="C442" s="50"/>
      <c r="D442" s="2"/>
      <c r="E442" s="2"/>
      <c r="F442" s="50"/>
      <c r="G442" s="50"/>
      <c r="H442" s="2"/>
      <c r="I442" s="2"/>
      <c r="J442" s="2"/>
      <c r="K442" s="2"/>
      <c r="L442" s="2"/>
      <c r="M442" s="2"/>
      <c r="N442" s="2"/>
      <c r="O442" s="2"/>
      <c r="P442" s="2"/>
      <c r="Q442" s="2"/>
      <c r="R442" s="2"/>
      <c r="S442" s="2"/>
      <c r="T442" s="2"/>
      <c r="U442" s="2"/>
      <c r="V442" s="2"/>
      <c r="W442" s="2"/>
      <c r="X442" s="2"/>
      <c r="Y442" s="2"/>
      <c r="Z442" s="2"/>
      <c r="AA442" s="2"/>
      <c r="AB442" s="2"/>
    </row>
    <row r="443" spans="1:28" ht="13.5" customHeight="1">
      <c r="A443" s="2"/>
      <c r="B443" s="2"/>
      <c r="C443" s="50"/>
      <c r="D443" s="2"/>
      <c r="E443" s="2"/>
      <c r="F443" s="50"/>
      <c r="G443" s="50"/>
      <c r="H443" s="2"/>
      <c r="I443" s="2"/>
      <c r="J443" s="2"/>
      <c r="K443" s="2"/>
      <c r="L443" s="2"/>
      <c r="M443" s="2"/>
      <c r="N443" s="2"/>
      <c r="O443" s="2"/>
      <c r="P443" s="2"/>
      <c r="Q443" s="2"/>
      <c r="R443" s="2"/>
      <c r="S443" s="2"/>
      <c r="T443" s="2"/>
      <c r="U443" s="2"/>
      <c r="V443" s="2"/>
      <c r="W443" s="2"/>
      <c r="X443" s="2"/>
      <c r="Y443" s="2"/>
      <c r="Z443" s="2"/>
      <c r="AA443" s="2"/>
      <c r="AB443" s="2"/>
    </row>
    <row r="444" spans="1:28" ht="13.5" customHeight="1">
      <c r="A444" s="2"/>
      <c r="B444" s="2"/>
      <c r="C444" s="50"/>
      <c r="D444" s="2"/>
      <c r="E444" s="2"/>
      <c r="F444" s="50"/>
      <c r="G444" s="50"/>
      <c r="H444" s="2"/>
      <c r="I444" s="2"/>
      <c r="J444" s="2"/>
      <c r="K444" s="2"/>
      <c r="L444" s="2"/>
      <c r="M444" s="2"/>
      <c r="N444" s="2"/>
      <c r="O444" s="2"/>
      <c r="P444" s="2"/>
      <c r="Q444" s="2"/>
      <c r="R444" s="2"/>
      <c r="S444" s="2"/>
      <c r="T444" s="2"/>
      <c r="U444" s="2"/>
      <c r="V444" s="2"/>
      <c r="W444" s="2"/>
      <c r="X444" s="2"/>
      <c r="Y444" s="2"/>
      <c r="Z444" s="2"/>
      <c r="AA444" s="2"/>
      <c r="AB444" s="2"/>
    </row>
    <row r="445" spans="1:28" ht="13.5" customHeight="1">
      <c r="A445" s="2"/>
      <c r="B445" s="2"/>
      <c r="C445" s="50"/>
      <c r="D445" s="2"/>
      <c r="E445" s="2"/>
      <c r="F445" s="50"/>
      <c r="G445" s="50"/>
      <c r="H445" s="2"/>
      <c r="I445" s="2"/>
      <c r="J445" s="2"/>
      <c r="K445" s="2"/>
      <c r="L445" s="2"/>
      <c r="M445" s="2"/>
      <c r="N445" s="2"/>
      <c r="O445" s="2"/>
      <c r="P445" s="2"/>
      <c r="Q445" s="2"/>
      <c r="R445" s="2"/>
      <c r="S445" s="2"/>
      <c r="T445" s="2"/>
      <c r="U445" s="2"/>
      <c r="V445" s="2"/>
      <c r="W445" s="2"/>
      <c r="X445" s="2"/>
      <c r="Y445" s="2"/>
      <c r="Z445" s="2"/>
      <c r="AA445" s="2"/>
      <c r="AB445" s="2"/>
    </row>
    <row r="446" spans="1:28" ht="13.5" customHeight="1">
      <c r="A446" s="2"/>
      <c r="B446" s="2"/>
      <c r="C446" s="50"/>
      <c r="D446" s="2"/>
      <c r="E446" s="2"/>
      <c r="F446" s="50"/>
      <c r="G446" s="50"/>
      <c r="H446" s="2"/>
      <c r="I446" s="2"/>
      <c r="J446" s="2"/>
      <c r="K446" s="2"/>
      <c r="L446" s="2"/>
      <c r="M446" s="2"/>
      <c r="N446" s="2"/>
      <c r="O446" s="2"/>
      <c r="P446" s="2"/>
      <c r="Q446" s="2"/>
      <c r="R446" s="2"/>
      <c r="S446" s="2"/>
      <c r="T446" s="2"/>
      <c r="U446" s="2"/>
      <c r="V446" s="2"/>
      <c r="W446" s="2"/>
      <c r="X446" s="2"/>
      <c r="Y446" s="2"/>
      <c r="Z446" s="2"/>
      <c r="AA446" s="2"/>
      <c r="AB446" s="2"/>
    </row>
    <row r="447" spans="1:28" ht="13.5" customHeight="1">
      <c r="A447" s="2"/>
      <c r="B447" s="2"/>
      <c r="C447" s="50"/>
      <c r="D447" s="2"/>
      <c r="E447" s="2"/>
      <c r="F447" s="50"/>
      <c r="G447" s="50"/>
      <c r="H447" s="2"/>
      <c r="I447" s="2"/>
      <c r="J447" s="2"/>
      <c r="K447" s="2"/>
      <c r="L447" s="2"/>
      <c r="M447" s="2"/>
      <c r="N447" s="2"/>
      <c r="O447" s="2"/>
      <c r="P447" s="2"/>
      <c r="Q447" s="2"/>
      <c r="R447" s="2"/>
      <c r="S447" s="2"/>
      <c r="T447" s="2"/>
      <c r="U447" s="2"/>
      <c r="V447" s="2"/>
      <c r="W447" s="2"/>
      <c r="X447" s="2"/>
      <c r="Y447" s="2"/>
      <c r="Z447" s="2"/>
      <c r="AA447" s="2"/>
      <c r="AB447" s="2"/>
    </row>
    <row r="448" spans="1:28" ht="13.5" customHeight="1">
      <c r="A448" s="2"/>
      <c r="B448" s="2"/>
      <c r="C448" s="50"/>
      <c r="D448" s="2"/>
      <c r="E448" s="2"/>
      <c r="F448" s="50"/>
      <c r="G448" s="50"/>
      <c r="H448" s="2"/>
      <c r="I448" s="2"/>
      <c r="J448" s="2"/>
      <c r="K448" s="2"/>
      <c r="L448" s="2"/>
      <c r="M448" s="2"/>
      <c r="N448" s="2"/>
      <c r="O448" s="2"/>
      <c r="P448" s="2"/>
      <c r="Q448" s="2"/>
      <c r="R448" s="2"/>
      <c r="S448" s="2"/>
      <c r="T448" s="2"/>
      <c r="U448" s="2"/>
      <c r="V448" s="2"/>
      <c r="W448" s="2"/>
      <c r="X448" s="2"/>
      <c r="Y448" s="2"/>
      <c r="Z448" s="2"/>
      <c r="AA448" s="2"/>
      <c r="AB448" s="2"/>
    </row>
    <row r="449" spans="1:28" ht="13.5" customHeight="1">
      <c r="A449" s="2"/>
      <c r="B449" s="2"/>
      <c r="C449" s="50"/>
      <c r="D449" s="2"/>
      <c r="E449" s="2"/>
      <c r="F449" s="50"/>
      <c r="G449" s="50"/>
      <c r="H449" s="2"/>
      <c r="I449" s="2"/>
      <c r="J449" s="2"/>
      <c r="K449" s="2"/>
      <c r="L449" s="2"/>
      <c r="M449" s="2"/>
      <c r="N449" s="2"/>
      <c r="O449" s="2"/>
      <c r="P449" s="2"/>
      <c r="Q449" s="2"/>
      <c r="R449" s="2"/>
      <c r="S449" s="2"/>
      <c r="T449" s="2"/>
      <c r="U449" s="2"/>
      <c r="V449" s="2"/>
      <c r="W449" s="2"/>
      <c r="X449" s="2"/>
      <c r="Y449" s="2"/>
      <c r="Z449" s="2"/>
      <c r="AA449" s="2"/>
      <c r="AB449" s="2"/>
    </row>
    <row r="450" spans="1:28" ht="13.5" customHeight="1">
      <c r="A450" s="2"/>
      <c r="B450" s="2"/>
      <c r="C450" s="50"/>
      <c r="D450" s="2"/>
      <c r="E450" s="2"/>
      <c r="F450" s="50"/>
      <c r="G450" s="50"/>
      <c r="H450" s="2"/>
      <c r="I450" s="2"/>
      <c r="J450" s="2"/>
      <c r="K450" s="2"/>
      <c r="L450" s="2"/>
      <c r="M450" s="2"/>
      <c r="N450" s="2"/>
      <c r="O450" s="2"/>
      <c r="P450" s="2"/>
      <c r="Q450" s="2"/>
      <c r="R450" s="2"/>
      <c r="S450" s="2"/>
      <c r="T450" s="2"/>
      <c r="U450" s="2"/>
      <c r="V450" s="2"/>
      <c r="W450" s="2"/>
      <c r="X450" s="2"/>
      <c r="Y450" s="2"/>
      <c r="Z450" s="2"/>
      <c r="AA450" s="2"/>
      <c r="AB450" s="2"/>
    </row>
    <row r="451" spans="1:28" ht="13.5" customHeight="1">
      <c r="A451" s="2"/>
      <c r="B451" s="2"/>
      <c r="C451" s="50"/>
      <c r="D451" s="2"/>
      <c r="E451" s="2"/>
      <c r="F451" s="50"/>
      <c r="G451" s="50"/>
      <c r="H451" s="2"/>
      <c r="I451" s="2"/>
      <c r="J451" s="2"/>
      <c r="K451" s="2"/>
      <c r="L451" s="2"/>
      <c r="M451" s="2"/>
      <c r="N451" s="2"/>
      <c r="O451" s="2"/>
      <c r="P451" s="2"/>
      <c r="Q451" s="2"/>
      <c r="R451" s="2"/>
      <c r="S451" s="2"/>
      <c r="T451" s="2"/>
      <c r="U451" s="2"/>
      <c r="V451" s="2"/>
      <c r="W451" s="2"/>
      <c r="X451" s="2"/>
      <c r="Y451" s="2"/>
      <c r="Z451" s="2"/>
      <c r="AA451" s="2"/>
      <c r="AB451" s="2"/>
    </row>
    <row r="452" spans="1:28" ht="13.5" customHeight="1">
      <c r="A452" s="2"/>
      <c r="B452" s="2"/>
      <c r="C452" s="50"/>
      <c r="D452" s="2"/>
      <c r="E452" s="2"/>
      <c r="F452" s="50"/>
      <c r="G452" s="50"/>
      <c r="H452" s="2"/>
      <c r="I452" s="2"/>
      <c r="J452" s="2"/>
      <c r="K452" s="2"/>
      <c r="L452" s="2"/>
      <c r="M452" s="2"/>
      <c r="N452" s="2"/>
      <c r="O452" s="2"/>
      <c r="P452" s="2"/>
      <c r="Q452" s="2"/>
      <c r="R452" s="2"/>
      <c r="S452" s="2"/>
      <c r="T452" s="2"/>
      <c r="U452" s="2"/>
      <c r="V452" s="2"/>
      <c r="W452" s="2"/>
      <c r="X452" s="2"/>
      <c r="Y452" s="2"/>
      <c r="Z452" s="2"/>
      <c r="AA452" s="2"/>
      <c r="AB452" s="2"/>
    </row>
    <row r="453" spans="1:28" ht="13.5" customHeight="1">
      <c r="A453" s="2"/>
      <c r="B453" s="2"/>
      <c r="C453" s="50"/>
      <c r="D453" s="2"/>
      <c r="E453" s="2"/>
      <c r="F453" s="50"/>
      <c r="G453" s="50"/>
      <c r="H453" s="2"/>
      <c r="I453" s="2"/>
      <c r="J453" s="2"/>
      <c r="K453" s="2"/>
      <c r="L453" s="2"/>
      <c r="M453" s="2"/>
      <c r="N453" s="2"/>
      <c r="O453" s="2"/>
      <c r="P453" s="2"/>
      <c r="Q453" s="2"/>
      <c r="R453" s="2"/>
      <c r="S453" s="2"/>
      <c r="T453" s="2"/>
      <c r="U453" s="2"/>
      <c r="V453" s="2"/>
      <c r="W453" s="2"/>
      <c r="X453" s="2"/>
      <c r="Y453" s="2"/>
      <c r="Z453" s="2"/>
      <c r="AA453" s="2"/>
      <c r="AB453" s="2"/>
    </row>
    <row r="454" spans="1:28" ht="13.5" customHeight="1">
      <c r="A454" s="2"/>
      <c r="B454" s="2"/>
      <c r="C454" s="50"/>
      <c r="D454" s="2"/>
      <c r="E454" s="2"/>
      <c r="F454" s="50"/>
      <c r="G454" s="50"/>
      <c r="H454" s="2"/>
      <c r="I454" s="2"/>
      <c r="J454" s="2"/>
      <c r="K454" s="2"/>
      <c r="L454" s="2"/>
      <c r="M454" s="2"/>
      <c r="N454" s="2"/>
      <c r="O454" s="2"/>
      <c r="P454" s="2"/>
      <c r="Q454" s="2"/>
      <c r="R454" s="2"/>
      <c r="S454" s="2"/>
      <c r="T454" s="2"/>
      <c r="U454" s="2"/>
      <c r="V454" s="2"/>
      <c r="W454" s="2"/>
      <c r="X454" s="2"/>
      <c r="Y454" s="2"/>
      <c r="Z454" s="2"/>
      <c r="AA454" s="2"/>
      <c r="AB454" s="2"/>
    </row>
    <row r="455" spans="1:28" ht="13.5" customHeight="1">
      <c r="A455" s="2"/>
      <c r="B455" s="2"/>
      <c r="C455" s="50"/>
      <c r="D455" s="2"/>
      <c r="E455" s="2"/>
      <c r="F455" s="50"/>
      <c r="G455" s="50"/>
      <c r="H455" s="2"/>
      <c r="I455" s="2"/>
      <c r="J455" s="2"/>
      <c r="K455" s="2"/>
      <c r="L455" s="2"/>
      <c r="M455" s="2"/>
      <c r="N455" s="2"/>
      <c r="O455" s="2"/>
      <c r="P455" s="2"/>
      <c r="Q455" s="2"/>
      <c r="R455" s="2"/>
      <c r="S455" s="2"/>
      <c r="T455" s="2"/>
      <c r="U455" s="2"/>
      <c r="V455" s="2"/>
      <c r="W455" s="2"/>
      <c r="X455" s="2"/>
      <c r="Y455" s="2"/>
      <c r="Z455" s="2"/>
      <c r="AA455" s="2"/>
      <c r="AB455" s="2"/>
    </row>
    <row r="456" spans="1:28" ht="13.5" customHeight="1">
      <c r="A456" s="2"/>
      <c r="B456" s="2"/>
      <c r="C456" s="50"/>
      <c r="D456" s="2"/>
      <c r="E456" s="2"/>
      <c r="F456" s="50"/>
      <c r="G456" s="50"/>
      <c r="H456" s="2"/>
      <c r="I456" s="2"/>
      <c r="J456" s="2"/>
      <c r="K456" s="2"/>
      <c r="L456" s="2"/>
      <c r="M456" s="2"/>
      <c r="N456" s="2"/>
      <c r="O456" s="2"/>
      <c r="P456" s="2"/>
      <c r="Q456" s="2"/>
      <c r="R456" s="2"/>
      <c r="S456" s="2"/>
      <c r="T456" s="2"/>
      <c r="U456" s="2"/>
      <c r="V456" s="2"/>
      <c r="W456" s="2"/>
      <c r="X456" s="2"/>
      <c r="Y456" s="2"/>
      <c r="Z456" s="2"/>
      <c r="AA456" s="2"/>
      <c r="AB456" s="2"/>
    </row>
    <row r="457" spans="1:28" ht="13.5" customHeight="1">
      <c r="A457" s="2"/>
      <c r="B457" s="2"/>
      <c r="C457" s="50"/>
      <c r="D457" s="2"/>
      <c r="E457" s="2"/>
      <c r="F457" s="50"/>
      <c r="G457" s="50"/>
      <c r="H457" s="2"/>
      <c r="I457" s="2"/>
      <c r="J457" s="2"/>
      <c r="K457" s="2"/>
      <c r="L457" s="2"/>
      <c r="M457" s="2"/>
      <c r="N457" s="2"/>
      <c r="O457" s="2"/>
      <c r="P457" s="2"/>
      <c r="Q457" s="2"/>
      <c r="R457" s="2"/>
      <c r="S457" s="2"/>
      <c r="T457" s="2"/>
      <c r="U457" s="2"/>
      <c r="V457" s="2"/>
      <c r="W457" s="2"/>
      <c r="X457" s="2"/>
      <c r="Y457" s="2"/>
      <c r="Z457" s="2"/>
      <c r="AA457" s="2"/>
      <c r="AB457" s="2"/>
    </row>
    <row r="458" spans="1:28" ht="13.5" customHeight="1">
      <c r="A458" s="2"/>
      <c r="B458" s="2"/>
      <c r="C458" s="50"/>
      <c r="D458" s="2"/>
      <c r="E458" s="2"/>
      <c r="F458" s="50"/>
      <c r="G458" s="50"/>
      <c r="H458" s="2"/>
      <c r="I458" s="2"/>
      <c r="J458" s="2"/>
      <c r="K458" s="2"/>
      <c r="L458" s="2"/>
      <c r="M458" s="2"/>
      <c r="N458" s="2"/>
      <c r="O458" s="2"/>
      <c r="P458" s="2"/>
      <c r="Q458" s="2"/>
      <c r="R458" s="2"/>
      <c r="S458" s="2"/>
      <c r="T458" s="2"/>
      <c r="U458" s="2"/>
      <c r="V458" s="2"/>
      <c r="W458" s="2"/>
      <c r="X458" s="2"/>
      <c r="Y458" s="2"/>
      <c r="Z458" s="2"/>
      <c r="AA458" s="2"/>
      <c r="AB458" s="2"/>
    </row>
    <row r="459" spans="1:28" ht="13.5" customHeight="1">
      <c r="A459" s="2"/>
      <c r="B459" s="2"/>
      <c r="C459" s="50"/>
      <c r="D459" s="2"/>
      <c r="E459" s="2"/>
      <c r="F459" s="50"/>
      <c r="G459" s="50"/>
      <c r="H459" s="2"/>
      <c r="I459" s="2"/>
      <c r="J459" s="2"/>
      <c r="K459" s="2"/>
      <c r="L459" s="2"/>
      <c r="M459" s="2"/>
      <c r="N459" s="2"/>
      <c r="O459" s="2"/>
      <c r="P459" s="2"/>
      <c r="Q459" s="2"/>
      <c r="R459" s="2"/>
      <c r="S459" s="2"/>
      <c r="T459" s="2"/>
      <c r="U459" s="2"/>
      <c r="V459" s="2"/>
      <c r="W459" s="2"/>
      <c r="X459" s="2"/>
      <c r="Y459" s="2"/>
      <c r="Z459" s="2"/>
      <c r="AA459" s="2"/>
      <c r="AB459" s="2"/>
    </row>
    <row r="460" spans="1:28" ht="13.5" customHeight="1">
      <c r="A460" s="2"/>
      <c r="B460" s="2"/>
      <c r="C460" s="50"/>
      <c r="D460" s="2"/>
      <c r="E460" s="2"/>
      <c r="F460" s="50"/>
      <c r="G460" s="50"/>
      <c r="H460" s="2"/>
      <c r="I460" s="2"/>
      <c r="J460" s="2"/>
      <c r="K460" s="2"/>
      <c r="L460" s="2"/>
      <c r="M460" s="2"/>
      <c r="N460" s="2"/>
      <c r="O460" s="2"/>
      <c r="P460" s="2"/>
      <c r="Q460" s="2"/>
      <c r="R460" s="2"/>
      <c r="S460" s="2"/>
      <c r="T460" s="2"/>
      <c r="U460" s="2"/>
      <c r="V460" s="2"/>
      <c r="W460" s="2"/>
      <c r="X460" s="2"/>
      <c r="Y460" s="2"/>
      <c r="Z460" s="2"/>
      <c r="AA460" s="2"/>
      <c r="AB460" s="2"/>
    </row>
    <row r="461" spans="1:28" ht="13.5" customHeight="1">
      <c r="A461" s="2"/>
      <c r="B461" s="2"/>
      <c r="C461" s="50"/>
      <c r="D461" s="2"/>
      <c r="E461" s="2"/>
      <c r="F461" s="50"/>
      <c r="G461" s="50"/>
      <c r="H461" s="2"/>
      <c r="I461" s="2"/>
      <c r="J461" s="2"/>
      <c r="K461" s="2"/>
      <c r="L461" s="2"/>
      <c r="M461" s="2"/>
      <c r="N461" s="2"/>
      <c r="O461" s="2"/>
      <c r="P461" s="2"/>
      <c r="Q461" s="2"/>
      <c r="R461" s="2"/>
      <c r="S461" s="2"/>
      <c r="T461" s="2"/>
      <c r="U461" s="2"/>
      <c r="V461" s="2"/>
      <c r="W461" s="2"/>
      <c r="X461" s="2"/>
      <c r="Y461" s="2"/>
      <c r="Z461" s="2"/>
      <c r="AA461" s="2"/>
      <c r="AB461" s="2"/>
    </row>
    <row r="462" spans="1:28" ht="13.5" customHeight="1">
      <c r="A462" s="2"/>
      <c r="B462" s="2"/>
      <c r="C462" s="50"/>
      <c r="D462" s="2"/>
      <c r="E462" s="2"/>
      <c r="F462" s="50"/>
      <c r="G462" s="50"/>
      <c r="H462" s="2"/>
      <c r="I462" s="2"/>
      <c r="J462" s="2"/>
      <c r="K462" s="2"/>
      <c r="L462" s="2"/>
      <c r="M462" s="2"/>
      <c r="N462" s="2"/>
      <c r="O462" s="2"/>
      <c r="P462" s="2"/>
      <c r="Q462" s="2"/>
      <c r="R462" s="2"/>
      <c r="S462" s="2"/>
      <c r="T462" s="2"/>
      <c r="U462" s="2"/>
      <c r="V462" s="2"/>
      <c r="W462" s="2"/>
      <c r="X462" s="2"/>
      <c r="Y462" s="2"/>
      <c r="Z462" s="2"/>
      <c r="AA462" s="2"/>
      <c r="AB462" s="2"/>
    </row>
    <row r="463" spans="1:28" ht="13.5" customHeight="1">
      <c r="A463" s="2"/>
      <c r="B463" s="2"/>
      <c r="C463" s="50"/>
      <c r="D463" s="2"/>
      <c r="E463" s="2"/>
      <c r="F463" s="50"/>
      <c r="G463" s="50"/>
      <c r="H463" s="2"/>
      <c r="I463" s="2"/>
      <c r="J463" s="2"/>
      <c r="K463" s="2"/>
      <c r="L463" s="2"/>
      <c r="M463" s="2"/>
      <c r="N463" s="2"/>
      <c r="O463" s="2"/>
      <c r="P463" s="2"/>
      <c r="Q463" s="2"/>
      <c r="R463" s="2"/>
      <c r="S463" s="2"/>
      <c r="T463" s="2"/>
      <c r="U463" s="2"/>
      <c r="V463" s="2"/>
      <c r="W463" s="2"/>
      <c r="X463" s="2"/>
      <c r="Y463" s="2"/>
      <c r="Z463" s="2"/>
      <c r="AA463" s="2"/>
      <c r="AB463" s="2"/>
    </row>
    <row r="464" spans="1:28" ht="13.5" customHeight="1">
      <c r="A464" s="2"/>
      <c r="B464" s="2"/>
      <c r="C464" s="50"/>
      <c r="D464" s="2"/>
      <c r="E464" s="2"/>
      <c r="F464" s="50"/>
      <c r="G464" s="50"/>
      <c r="H464" s="2"/>
      <c r="I464" s="2"/>
      <c r="J464" s="2"/>
      <c r="K464" s="2"/>
      <c r="L464" s="2"/>
      <c r="M464" s="2"/>
      <c r="N464" s="2"/>
      <c r="O464" s="2"/>
      <c r="P464" s="2"/>
      <c r="Q464" s="2"/>
      <c r="R464" s="2"/>
      <c r="S464" s="2"/>
      <c r="T464" s="2"/>
      <c r="U464" s="2"/>
      <c r="V464" s="2"/>
      <c r="W464" s="2"/>
      <c r="X464" s="2"/>
      <c r="Y464" s="2"/>
      <c r="Z464" s="2"/>
      <c r="AA464" s="2"/>
      <c r="AB464" s="2"/>
    </row>
    <row r="465" spans="1:28" ht="13.5" customHeight="1">
      <c r="A465" s="2"/>
      <c r="B465" s="2"/>
      <c r="C465" s="50"/>
      <c r="D465" s="2"/>
      <c r="E465" s="2"/>
      <c r="F465" s="50"/>
      <c r="G465" s="50"/>
      <c r="H465" s="2"/>
      <c r="I465" s="2"/>
      <c r="J465" s="2"/>
      <c r="K465" s="2"/>
      <c r="L465" s="2"/>
      <c r="M465" s="2"/>
      <c r="N465" s="2"/>
      <c r="O465" s="2"/>
      <c r="P465" s="2"/>
      <c r="Q465" s="2"/>
      <c r="R465" s="2"/>
      <c r="S465" s="2"/>
      <c r="T465" s="2"/>
      <c r="U465" s="2"/>
      <c r="V465" s="2"/>
      <c r="W465" s="2"/>
      <c r="X465" s="2"/>
      <c r="Y465" s="2"/>
      <c r="Z465" s="2"/>
      <c r="AA465" s="2"/>
      <c r="AB465" s="2"/>
    </row>
    <row r="466" spans="1:28" ht="13.5" customHeight="1">
      <c r="A466" s="2"/>
      <c r="B466" s="2"/>
      <c r="C466" s="50"/>
      <c r="D466" s="2"/>
      <c r="E466" s="2"/>
      <c r="F466" s="50"/>
      <c r="G466" s="50"/>
      <c r="H466" s="2"/>
      <c r="I466" s="2"/>
      <c r="J466" s="2"/>
      <c r="K466" s="2"/>
      <c r="L466" s="2"/>
      <c r="M466" s="2"/>
      <c r="N466" s="2"/>
      <c r="O466" s="2"/>
      <c r="P466" s="2"/>
      <c r="Q466" s="2"/>
      <c r="R466" s="2"/>
      <c r="S466" s="2"/>
      <c r="T466" s="2"/>
      <c r="U466" s="2"/>
      <c r="V466" s="2"/>
      <c r="W466" s="2"/>
      <c r="X466" s="2"/>
      <c r="Y466" s="2"/>
      <c r="Z466" s="2"/>
      <c r="AA466" s="2"/>
      <c r="AB466" s="2"/>
    </row>
    <row r="467" spans="1:28" ht="13.5" customHeight="1">
      <c r="A467" s="2"/>
      <c r="B467" s="2"/>
      <c r="C467" s="50"/>
      <c r="D467" s="2"/>
      <c r="E467" s="2"/>
      <c r="F467" s="50"/>
      <c r="G467" s="50"/>
      <c r="H467" s="2"/>
      <c r="I467" s="2"/>
      <c r="J467" s="2"/>
      <c r="K467" s="2"/>
      <c r="L467" s="2"/>
      <c r="M467" s="2"/>
      <c r="N467" s="2"/>
      <c r="O467" s="2"/>
      <c r="P467" s="2"/>
      <c r="Q467" s="2"/>
      <c r="R467" s="2"/>
      <c r="S467" s="2"/>
      <c r="T467" s="2"/>
      <c r="U467" s="2"/>
      <c r="V467" s="2"/>
      <c r="W467" s="2"/>
      <c r="X467" s="2"/>
      <c r="Y467" s="2"/>
      <c r="Z467" s="2"/>
      <c r="AA467" s="2"/>
      <c r="AB467" s="2"/>
    </row>
    <row r="468" spans="1:28" ht="13.5" customHeight="1">
      <c r="A468" s="2"/>
      <c r="B468" s="2"/>
      <c r="C468" s="50"/>
      <c r="D468" s="2"/>
      <c r="E468" s="2"/>
      <c r="F468" s="50"/>
      <c r="G468" s="50"/>
      <c r="H468" s="2"/>
      <c r="I468" s="2"/>
      <c r="J468" s="2"/>
      <c r="K468" s="2"/>
      <c r="L468" s="2"/>
      <c r="M468" s="2"/>
      <c r="N468" s="2"/>
      <c r="O468" s="2"/>
      <c r="P468" s="2"/>
      <c r="Q468" s="2"/>
      <c r="R468" s="2"/>
      <c r="S468" s="2"/>
      <c r="T468" s="2"/>
      <c r="U468" s="2"/>
      <c r="V468" s="2"/>
      <c r="W468" s="2"/>
      <c r="X468" s="2"/>
      <c r="Y468" s="2"/>
      <c r="Z468" s="2"/>
      <c r="AA468" s="2"/>
      <c r="AB468" s="2"/>
    </row>
    <row r="469" spans="1:28" ht="13.5" customHeight="1">
      <c r="A469" s="2"/>
      <c r="B469" s="2"/>
      <c r="C469" s="50"/>
      <c r="D469" s="2"/>
      <c r="E469" s="2"/>
      <c r="F469" s="50"/>
      <c r="G469" s="50"/>
      <c r="H469" s="2"/>
      <c r="I469" s="2"/>
      <c r="J469" s="2"/>
      <c r="K469" s="2"/>
      <c r="L469" s="2"/>
      <c r="M469" s="2"/>
      <c r="N469" s="2"/>
      <c r="O469" s="2"/>
      <c r="P469" s="2"/>
      <c r="Q469" s="2"/>
      <c r="R469" s="2"/>
      <c r="S469" s="2"/>
      <c r="T469" s="2"/>
      <c r="U469" s="2"/>
      <c r="V469" s="2"/>
      <c r="W469" s="2"/>
      <c r="X469" s="2"/>
      <c r="Y469" s="2"/>
      <c r="Z469" s="2"/>
      <c r="AA469" s="2"/>
      <c r="AB469" s="2"/>
    </row>
    <row r="470" spans="1:28" ht="13.5" customHeight="1">
      <c r="A470" s="2"/>
      <c r="B470" s="2"/>
      <c r="C470" s="50"/>
      <c r="D470" s="2"/>
      <c r="E470" s="2"/>
      <c r="F470" s="50"/>
      <c r="G470" s="50"/>
      <c r="H470" s="2"/>
      <c r="I470" s="2"/>
      <c r="J470" s="2"/>
      <c r="K470" s="2"/>
      <c r="L470" s="2"/>
      <c r="M470" s="2"/>
      <c r="N470" s="2"/>
      <c r="O470" s="2"/>
      <c r="P470" s="2"/>
      <c r="Q470" s="2"/>
      <c r="R470" s="2"/>
      <c r="S470" s="2"/>
      <c r="T470" s="2"/>
      <c r="U470" s="2"/>
      <c r="V470" s="2"/>
      <c r="W470" s="2"/>
      <c r="X470" s="2"/>
      <c r="Y470" s="2"/>
      <c r="Z470" s="2"/>
      <c r="AA470" s="2"/>
      <c r="AB470" s="2"/>
    </row>
    <row r="471" spans="1:28" ht="13.5" customHeight="1">
      <c r="A471" s="2"/>
      <c r="B471" s="2"/>
      <c r="C471" s="50"/>
      <c r="D471" s="2"/>
      <c r="E471" s="2"/>
      <c r="F471" s="50"/>
      <c r="G471" s="50"/>
      <c r="H471" s="2"/>
      <c r="I471" s="2"/>
      <c r="J471" s="2"/>
      <c r="K471" s="2"/>
      <c r="L471" s="2"/>
      <c r="M471" s="2"/>
      <c r="N471" s="2"/>
      <c r="O471" s="2"/>
      <c r="P471" s="2"/>
      <c r="Q471" s="2"/>
      <c r="R471" s="2"/>
      <c r="S471" s="2"/>
      <c r="T471" s="2"/>
      <c r="U471" s="2"/>
      <c r="V471" s="2"/>
      <c r="W471" s="2"/>
      <c r="X471" s="2"/>
      <c r="Y471" s="2"/>
      <c r="Z471" s="2"/>
      <c r="AA471" s="2"/>
      <c r="AB471" s="2"/>
    </row>
    <row r="472" spans="1:28" ht="13.5" customHeight="1">
      <c r="A472" s="2"/>
      <c r="B472" s="2"/>
      <c r="C472" s="50"/>
      <c r="D472" s="2"/>
      <c r="E472" s="2"/>
      <c r="F472" s="50"/>
      <c r="G472" s="50"/>
      <c r="H472" s="2"/>
      <c r="I472" s="2"/>
      <c r="J472" s="2"/>
      <c r="K472" s="2"/>
      <c r="L472" s="2"/>
      <c r="M472" s="2"/>
      <c r="N472" s="2"/>
      <c r="O472" s="2"/>
      <c r="P472" s="2"/>
      <c r="Q472" s="2"/>
      <c r="R472" s="2"/>
      <c r="S472" s="2"/>
      <c r="T472" s="2"/>
      <c r="U472" s="2"/>
      <c r="V472" s="2"/>
      <c r="W472" s="2"/>
      <c r="X472" s="2"/>
      <c r="Y472" s="2"/>
      <c r="Z472" s="2"/>
      <c r="AA472" s="2"/>
      <c r="AB472" s="2"/>
    </row>
    <row r="473" spans="1:28" ht="13.5" customHeight="1">
      <c r="A473" s="2"/>
      <c r="B473" s="2"/>
      <c r="C473" s="50"/>
      <c r="D473" s="2"/>
      <c r="E473" s="2"/>
      <c r="F473" s="50"/>
      <c r="G473" s="50"/>
      <c r="H473" s="2"/>
      <c r="I473" s="2"/>
      <c r="J473" s="2"/>
      <c r="K473" s="2"/>
      <c r="L473" s="2"/>
      <c r="M473" s="2"/>
      <c r="N473" s="2"/>
      <c r="O473" s="2"/>
      <c r="P473" s="2"/>
      <c r="Q473" s="2"/>
      <c r="R473" s="2"/>
      <c r="S473" s="2"/>
      <c r="T473" s="2"/>
      <c r="U473" s="2"/>
      <c r="V473" s="2"/>
      <c r="W473" s="2"/>
      <c r="X473" s="2"/>
      <c r="Y473" s="2"/>
      <c r="Z473" s="2"/>
      <c r="AA473" s="2"/>
      <c r="AB473" s="2"/>
    </row>
    <row r="474" spans="1:28" ht="13.5" customHeight="1">
      <c r="A474" s="2"/>
      <c r="B474" s="2"/>
      <c r="C474" s="50"/>
      <c r="D474" s="2"/>
      <c r="E474" s="2"/>
      <c r="F474" s="50"/>
      <c r="G474" s="50"/>
      <c r="H474" s="2"/>
      <c r="I474" s="2"/>
      <c r="J474" s="2"/>
      <c r="K474" s="2"/>
      <c r="L474" s="2"/>
      <c r="M474" s="2"/>
      <c r="N474" s="2"/>
      <c r="O474" s="2"/>
      <c r="P474" s="2"/>
      <c r="Q474" s="2"/>
      <c r="R474" s="2"/>
      <c r="S474" s="2"/>
      <c r="T474" s="2"/>
      <c r="U474" s="2"/>
      <c r="V474" s="2"/>
      <c r="W474" s="2"/>
      <c r="X474" s="2"/>
      <c r="Y474" s="2"/>
      <c r="Z474" s="2"/>
      <c r="AA474" s="2"/>
      <c r="AB474" s="2"/>
    </row>
    <row r="475" spans="1:28" ht="13.5" customHeight="1">
      <c r="A475" s="2"/>
      <c r="B475" s="2"/>
      <c r="C475" s="50"/>
      <c r="D475" s="2"/>
      <c r="E475" s="2"/>
      <c r="F475" s="50"/>
      <c r="G475" s="50"/>
      <c r="H475" s="2"/>
      <c r="I475" s="2"/>
      <c r="J475" s="2"/>
      <c r="K475" s="2"/>
      <c r="L475" s="2"/>
      <c r="M475" s="2"/>
      <c r="N475" s="2"/>
      <c r="O475" s="2"/>
      <c r="P475" s="2"/>
      <c r="Q475" s="2"/>
      <c r="R475" s="2"/>
      <c r="S475" s="2"/>
      <c r="T475" s="2"/>
      <c r="U475" s="2"/>
      <c r="V475" s="2"/>
      <c r="W475" s="2"/>
      <c r="X475" s="2"/>
      <c r="Y475" s="2"/>
      <c r="Z475" s="2"/>
      <c r="AA475" s="2"/>
      <c r="AB475" s="2"/>
    </row>
    <row r="476" spans="1:28" ht="13.5" customHeight="1">
      <c r="A476" s="2"/>
      <c r="B476" s="2"/>
      <c r="C476" s="50"/>
      <c r="D476" s="2"/>
      <c r="E476" s="2"/>
      <c r="F476" s="50"/>
      <c r="G476" s="50"/>
      <c r="H476" s="2"/>
      <c r="I476" s="2"/>
      <c r="J476" s="2"/>
      <c r="K476" s="2"/>
      <c r="L476" s="2"/>
      <c r="M476" s="2"/>
      <c r="N476" s="2"/>
      <c r="O476" s="2"/>
      <c r="P476" s="2"/>
      <c r="Q476" s="2"/>
      <c r="R476" s="2"/>
      <c r="S476" s="2"/>
      <c r="T476" s="2"/>
      <c r="U476" s="2"/>
      <c r="V476" s="2"/>
      <c r="W476" s="2"/>
      <c r="X476" s="2"/>
      <c r="Y476" s="2"/>
      <c r="Z476" s="2"/>
      <c r="AA476" s="2"/>
      <c r="AB476" s="2"/>
    </row>
    <row r="477" spans="1:28" ht="13.5" customHeight="1">
      <c r="A477" s="2"/>
      <c r="B477" s="2"/>
      <c r="C477" s="50"/>
      <c r="D477" s="2"/>
      <c r="E477" s="2"/>
      <c r="F477" s="50"/>
      <c r="G477" s="50"/>
      <c r="H477" s="2"/>
      <c r="I477" s="2"/>
      <c r="J477" s="2"/>
      <c r="K477" s="2"/>
      <c r="L477" s="2"/>
      <c r="M477" s="2"/>
      <c r="N477" s="2"/>
      <c r="O477" s="2"/>
      <c r="P477" s="2"/>
      <c r="Q477" s="2"/>
      <c r="R477" s="2"/>
      <c r="S477" s="2"/>
      <c r="T477" s="2"/>
      <c r="U477" s="2"/>
      <c r="V477" s="2"/>
      <c r="W477" s="2"/>
      <c r="X477" s="2"/>
      <c r="Y477" s="2"/>
      <c r="Z477" s="2"/>
      <c r="AA477" s="2"/>
      <c r="AB477" s="2"/>
    </row>
    <row r="478" spans="1:28" ht="13.5" customHeight="1">
      <c r="A478" s="2"/>
      <c r="B478" s="2"/>
      <c r="C478" s="50"/>
      <c r="D478" s="2"/>
      <c r="E478" s="2"/>
      <c r="F478" s="50"/>
      <c r="G478" s="50"/>
      <c r="H478" s="2"/>
      <c r="I478" s="2"/>
      <c r="J478" s="2"/>
      <c r="K478" s="2"/>
      <c r="L478" s="2"/>
      <c r="M478" s="2"/>
      <c r="N478" s="2"/>
      <c r="O478" s="2"/>
      <c r="P478" s="2"/>
      <c r="Q478" s="2"/>
      <c r="R478" s="2"/>
      <c r="S478" s="2"/>
      <c r="T478" s="2"/>
      <c r="U478" s="2"/>
      <c r="V478" s="2"/>
      <c r="W478" s="2"/>
      <c r="X478" s="2"/>
      <c r="Y478" s="2"/>
      <c r="Z478" s="2"/>
      <c r="AA478" s="2"/>
      <c r="AB478" s="2"/>
    </row>
    <row r="479" spans="1:28" ht="13.5" customHeight="1">
      <c r="A479" s="2"/>
      <c r="B479" s="2"/>
      <c r="C479" s="50"/>
      <c r="D479" s="2"/>
      <c r="E479" s="2"/>
      <c r="F479" s="50"/>
      <c r="G479" s="50"/>
      <c r="H479" s="2"/>
      <c r="I479" s="2"/>
      <c r="J479" s="2"/>
      <c r="K479" s="2"/>
      <c r="L479" s="2"/>
      <c r="M479" s="2"/>
      <c r="N479" s="2"/>
      <c r="O479" s="2"/>
      <c r="P479" s="2"/>
      <c r="Q479" s="2"/>
      <c r="R479" s="2"/>
      <c r="S479" s="2"/>
      <c r="T479" s="2"/>
      <c r="U479" s="2"/>
      <c r="V479" s="2"/>
      <c r="W479" s="2"/>
      <c r="X479" s="2"/>
      <c r="Y479" s="2"/>
      <c r="Z479" s="2"/>
      <c r="AA479" s="2"/>
      <c r="AB479" s="2"/>
    </row>
    <row r="480" spans="1:28" ht="13.5" customHeight="1">
      <c r="A480" s="2"/>
      <c r="B480" s="2"/>
      <c r="C480" s="50"/>
      <c r="D480" s="2"/>
      <c r="E480" s="2"/>
      <c r="F480" s="50"/>
      <c r="G480" s="50"/>
      <c r="H480" s="2"/>
      <c r="I480" s="2"/>
      <c r="J480" s="2"/>
      <c r="K480" s="2"/>
      <c r="L480" s="2"/>
      <c r="M480" s="2"/>
      <c r="N480" s="2"/>
      <c r="O480" s="2"/>
      <c r="P480" s="2"/>
      <c r="Q480" s="2"/>
      <c r="R480" s="2"/>
      <c r="S480" s="2"/>
      <c r="T480" s="2"/>
      <c r="U480" s="2"/>
      <c r="V480" s="2"/>
      <c r="W480" s="2"/>
      <c r="X480" s="2"/>
      <c r="Y480" s="2"/>
      <c r="Z480" s="2"/>
      <c r="AA480" s="2"/>
      <c r="AB480" s="2"/>
    </row>
    <row r="481" spans="1:28" ht="13.5" customHeight="1">
      <c r="A481" s="2"/>
      <c r="B481" s="2"/>
      <c r="C481" s="50"/>
      <c r="D481" s="2"/>
      <c r="E481" s="2"/>
      <c r="F481" s="50"/>
      <c r="G481" s="50"/>
      <c r="H481" s="2"/>
      <c r="I481" s="2"/>
      <c r="J481" s="2"/>
      <c r="K481" s="2"/>
      <c r="L481" s="2"/>
      <c r="M481" s="2"/>
      <c r="N481" s="2"/>
      <c r="O481" s="2"/>
      <c r="P481" s="2"/>
      <c r="Q481" s="2"/>
      <c r="R481" s="2"/>
      <c r="S481" s="2"/>
      <c r="T481" s="2"/>
      <c r="U481" s="2"/>
      <c r="V481" s="2"/>
      <c r="W481" s="2"/>
      <c r="X481" s="2"/>
      <c r="Y481" s="2"/>
      <c r="Z481" s="2"/>
      <c r="AA481" s="2"/>
      <c r="AB481" s="2"/>
    </row>
    <row r="482" spans="1:28" ht="13.5" customHeight="1">
      <c r="A482" s="2"/>
      <c r="B482" s="2"/>
      <c r="C482" s="50"/>
      <c r="D482" s="2"/>
      <c r="E482" s="2"/>
      <c r="F482" s="50"/>
      <c r="G482" s="50"/>
      <c r="H482" s="2"/>
      <c r="I482" s="2"/>
      <c r="J482" s="2"/>
      <c r="K482" s="2"/>
      <c r="L482" s="2"/>
      <c r="M482" s="2"/>
      <c r="N482" s="2"/>
      <c r="O482" s="2"/>
      <c r="P482" s="2"/>
      <c r="Q482" s="2"/>
      <c r="R482" s="2"/>
      <c r="S482" s="2"/>
      <c r="T482" s="2"/>
      <c r="U482" s="2"/>
      <c r="V482" s="2"/>
      <c r="W482" s="2"/>
      <c r="X482" s="2"/>
      <c r="Y482" s="2"/>
      <c r="Z482" s="2"/>
      <c r="AA482" s="2"/>
      <c r="AB482" s="2"/>
    </row>
    <row r="483" spans="1:28" ht="13.5" customHeight="1">
      <c r="A483" s="2"/>
      <c r="B483" s="2"/>
      <c r="C483" s="50"/>
      <c r="D483" s="2"/>
      <c r="E483" s="2"/>
      <c r="F483" s="50"/>
      <c r="G483" s="50"/>
      <c r="H483" s="2"/>
      <c r="I483" s="2"/>
      <c r="J483" s="2"/>
      <c r="K483" s="2"/>
      <c r="L483" s="2"/>
      <c r="M483" s="2"/>
      <c r="N483" s="2"/>
      <c r="O483" s="2"/>
      <c r="P483" s="2"/>
      <c r="Q483" s="2"/>
      <c r="R483" s="2"/>
      <c r="S483" s="2"/>
      <c r="T483" s="2"/>
      <c r="U483" s="2"/>
      <c r="V483" s="2"/>
      <c r="W483" s="2"/>
      <c r="X483" s="2"/>
      <c r="Y483" s="2"/>
      <c r="Z483" s="2"/>
      <c r="AA483" s="2"/>
      <c r="AB483" s="2"/>
    </row>
    <row r="484" spans="1:28" ht="13.5" customHeight="1">
      <c r="A484" s="2"/>
      <c r="B484" s="2"/>
      <c r="C484" s="50"/>
      <c r="D484" s="2"/>
      <c r="E484" s="2"/>
      <c r="F484" s="50"/>
      <c r="G484" s="50"/>
      <c r="H484" s="2"/>
      <c r="I484" s="2"/>
      <c r="J484" s="2"/>
      <c r="K484" s="2"/>
      <c r="L484" s="2"/>
      <c r="M484" s="2"/>
      <c r="N484" s="2"/>
      <c r="O484" s="2"/>
      <c r="P484" s="2"/>
      <c r="Q484" s="2"/>
      <c r="R484" s="2"/>
      <c r="S484" s="2"/>
      <c r="T484" s="2"/>
      <c r="U484" s="2"/>
      <c r="V484" s="2"/>
      <c r="W484" s="2"/>
      <c r="X484" s="2"/>
      <c r="Y484" s="2"/>
      <c r="Z484" s="2"/>
      <c r="AA484" s="2"/>
      <c r="AB484" s="2"/>
    </row>
    <row r="485" spans="1:28" ht="13.5" customHeight="1">
      <c r="A485" s="2"/>
      <c r="B485" s="2"/>
      <c r="C485" s="50"/>
      <c r="D485" s="2"/>
      <c r="E485" s="2"/>
      <c r="F485" s="50"/>
      <c r="G485" s="50"/>
      <c r="H485" s="2"/>
      <c r="I485" s="2"/>
      <c r="J485" s="2"/>
      <c r="K485" s="2"/>
      <c r="L485" s="2"/>
      <c r="M485" s="2"/>
      <c r="N485" s="2"/>
      <c r="O485" s="2"/>
      <c r="P485" s="2"/>
      <c r="Q485" s="2"/>
      <c r="R485" s="2"/>
      <c r="S485" s="2"/>
      <c r="T485" s="2"/>
      <c r="U485" s="2"/>
      <c r="V485" s="2"/>
      <c r="W485" s="2"/>
      <c r="X485" s="2"/>
      <c r="Y485" s="2"/>
      <c r="Z485" s="2"/>
      <c r="AA485" s="2"/>
      <c r="AB485" s="2"/>
    </row>
    <row r="486" spans="1:28" ht="13.5" customHeight="1">
      <c r="A486" s="2"/>
      <c r="B486" s="2"/>
      <c r="C486" s="50"/>
      <c r="D486" s="2"/>
      <c r="E486" s="2"/>
      <c r="F486" s="50"/>
      <c r="G486" s="50"/>
      <c r="H486" s="2"/>
      <c r="I486" s="2"/>
      <c r="J486" s="2"/>
      <c r="K486" s="2"/>
      <c r="L486" s="2"/>
      <c r="M486" s="2"/>
      <c r="N486" s="2"/>
      <c r="O486" s="2"/>
      <c r="P486" s="2"/>
      <c r="Q486" s="2"/>
      <c r="R486" s="2"/>
      <c r="S486" s="2"/>
      <c r="T486" s="2"/>
      <c r="U486" s="2"/>
      <c r="V486" s="2"/>
      <c r="W486" s="2"/>
      <c r="X486" s="2"/>
      <c r="Y486" s="2"/>
      <c r="Z486" s="2"/>
      <c r="AA486" s="2"/>
      <c r="AB486" s="2"/>
    </row>
    <row r="487" spans="1:28" ht="13.5" customHeight="1">
      <c r="A487" s="2"/>
      <c r="B487" s="2"/>
      <c r="C487" s="50"/>
      <c r="D487" s="2"/>
      <c r="E487" s="2"/>
      <c r="F487" s="50"/>
      <c r="G487" s="50"/>
      <c r="H487" s="2"/>
      <c r="I487" s="2"/>
      <c r="J487" s="2"/>
      <c r="K487" s="2"/>
      <c r="L487" s="2"/>
      <c r="M487" s="2"/>
      <c r="N487" s="2"/>
      <c r="O487" s="2"/>
      <c r="P487" s="2"/>
      <c r="Q487" s="2"/>
      <c r="R487" s="2"/>
      <c r="S487" s="2"/>
      <c r="T487" s="2"/>
      <c r="U487" s="2"/>
      <c r="V487" s="2"/>
      <c r="W487" s="2"/>
      <c r="X487" s="2"/>
      <c r="Y487" s="2"/>
      <c r="Z487" s="2"/>
      <c r="AA487" s="2"/>
      <c r="AB487" s="2"/>
    </row>
    <row r="488" spans="1:28" ht="13.5" customHeight="1">
      <c r="A488" s="2"/>
      <c r="B488" s="2"/>
      <c r="C488" s="50"/>
      <c r="D488" s="2"/>
      <c r="E488" s="2"/>
      <c r="F488" s="50"/>
      <c r="G488" s="50"/>
      <c r="H488" s="2"/>
      <c r="I488" s="2"/>
      <c r="J488" s="2"/>
      <c r="K488" s="2"/>
      <c r="L488" s="2"/>
      <c r="M488" s="2"/>
      <c r="N488" s="2"/>
      <c r="O488" s="2"/>
      <c r="P488" s="2"/>
      <c r="Q488" s="2"/>
      <c r="R488" s="2"/>
      <c r="S488" s="2"/>
      <c r="T488" s="2"/>
      <c r="U488" s="2"/>
      <c r="V488" s="2"/>
      <c r="W488" s="2"/>
      <c r="X488" s="2"/>
      <c r="Y488" s="2"/>
      <c r="Z488" s="2"/>
      <c r="AA488" s="2"/>
      <c r="AB488" s="2"/>
    </row>
    <row r="489" spans="1:28" ht="13.5" customHeight="1">
      <c r="A489" s="2"/>
      <c r="B489" s="2"/>
      <c r="C489" s="50"/>
      <c r="D489" s="2"/>
      <c r="E489" s="2"/>
      <c r="F489" s="50"/>
      <c r="G489" s="50"/>
      <c r="H489" s="2"/>
      <c r="I489" s="2"/>
      <c r="J489" s="2"/>
      <c r="K489" s="2"/>
      <c r="L489" s="2"/>
      <c r="M489" s="2"/>
      <c r="N489" s="2"/>
      <c r="O489" s="2"/>
      <c r="P489" s="2"/>
      <c r="Q489" s="2"/>
      <c r="R489" s="2"/>
      <c r="S489" s="2"/>
      <c r="T489" s="2"/>
      <c r="U489" s="2"/>
      <c r="V489" s="2"/>
      <c r="W489" s="2"/>
      <c r="X489" s="2"/>
      <c r="Y489" s="2"/>
      <c r="Z489" s="2"/>
      <c r="AA489" s="2"/>
      <c r="AB489" s="2"/>
    </row>
    <row r="490" spans="1:28" ht="13.5" customHeight="1">
      <c r="A490" s="2"/>
      <c r="B490" s="2"/>
      <c r="C490" s="50"/>
      <c r="D490" s="2"/>
      <c r="E490" s="2"/>
      <c r="F490" s="50"/>
      <c r="G490" s="50"/>
      <c r="H490" s="2"/>
      <c r="I490" s="2"/>
      <c r="J490" s="2"/>
      <c r="K490" s="2"/>
      <c r="L490" s="2"/>
      <c r="M490" s="2"/>
      <c r="N490" s="2"/>
      <c r="O490" s="2"/>
      <c r="P490" s="2"/>
      <c r="Q490" s="2"/>
      <c r="R490" s="2"/>
      <c r="S490" s="2"/>
      <c r="T490" s="2"/>
      <c r="U490" s="2"/>
      <c r="V490" s="2"/>
      <c r="W490" s="2"/>
      <c r="X490" s="2"/>
      <c r="Y490" s="2"/>
      <c r="Z490" s="2"/>
      <c r="AA490" s="2"/>
      <c r="AB490" s="2"/>
    </row>
    <row r="491" spans="1:28" ht="13.5" customHeight="1">
      <c r="A491" s="2"/>
      <c r="B491" s="2"/>
      <c r="C491" s="50"/>
      <c r="D491" s="2"/>
      <c r="E491" s="2"/>
      <c r="F491" s="50"/>
      <c r="G491" s="50"/>
      <c r="H491" s="2"/>
      <c r="I491" s="2"/>
      <c r="J491" s="2"/>
      <c r="K491" s="2"/>
      <c r="L491" s="2"/>
      <c r="M491" s="2"/>
      <c r="N491" s="2"/>
      <c r="O491" s="2"/>
      <c r="P491" s="2"/>
      <c r="Q491" s="2"/>
      <c r="R491" s="2"/>
      <c r="S491" s="2"/>
      <c r="T491" s="2"/>
      <c r="U491" s="2"/>
      <c r="V491" s="2"/>
      <c r="W491" s="2"/>
      <c r="X491" s="2"/>
      <c r="Y491" s="2"/>
      <c r="Z491" s="2"/>
      <c r="AA491" s="2"/>
      <c r="AB491" s="2"/>
    </row>
    <row r="492" spans="1:28" ht="13.5" customHeight="1">
      <c r="A492" s="2"/>
      <c r="B492" s="2"/>
      <c r="C492" s="50"/>
      <c r="D492" s="2"/>
      <c r="E492" s="2"/>
      <c r="F492" s="50"/>
      <c r="G492" s="50"/>
      <c r="H492" s="2"/>
      <c r="I492" s="2"/>
      <c r="J492" s="2"/>
      <c r="K492" s="2"/>
      <c r="L492" s="2"/>
      <c r="M492" s="2"/>
      <c r="N492" s="2"/>
      <c r="O492" s="2"/>
      <c r="P492" s="2"/>
      <c r="Q492" s="2"/>
      <c r="R492" s="2"/>
      <c r="S492" s="2"/>
      <c r="T492" s="2"/>
      <c r="U492" s="2"/>
      <c r="V492" s="2"/>
      <c r="W492" s="2"/>
      <c r="X492" s="2"/>
      <c r="Y492" s="2"/>
      <c r="Z492" s="2"/>
      <c r="AA492" s="2"/>
      <c r="AB492" s="2"/>
    </row>
    <row r="493" spans="1:28" ht="13.5" customHeight="1">
      <c r="A493" s="2"/>
      <c r="B493" s="2"/>
      <c r="C493" s="50"/>
      <c r="D493" s="2"/>
      <c r="E493" s="2"/>
      <c r="F493" s="50"/>
      <c r="G493" s="50"/>
      <c r="H493" s="2"/>
      <c r="I493" s="2"/>
      <c r="J493" s="2"/>
      <c r="K493" s="2"/>
      <c r="L493" s="2"/>
      <c r="M493" s="2"/>
      <c r="N493" s="2"/>
      <c r="O493" s="2"/>
      <c r="P493" s="2"/>
      <c r="Q493" s="2"/>
      <c r="R493" s="2"/>
      <c r="S493" s="2"/>
      <c r="T493" s="2"/>
      <c r="U493" s="2"/>
      <c r="V493" s="2"/>
      <c r="W493" s="2"/>
      <c r="X493" s="2"/>
      <c r="Y493" s="2"/>
      <c r="Z493" s="2"/>
      <c r="AA493" s="2"/>
      <c r="AB493" s="2"/>
    </row>
    <row r="494" spans="1:28" ht="13.5" customHeight="1">
      <c r="A494" s="2"/>
      <c r="B494" s="2"/>
      <c r="C494" s="50"/>
      <c r="D494" s="2"/>
      <c r="E494" s="2"/>
      <c r="F494" s="50"/>
      <c r="G494" s="50"/>
      <c r="H494" s="2"/>
      <c r="I494" s="2"/>
      <c r="J494" s="2"/>
      <c r="K494" s="2"/>
      <c r="L494" s="2"/>
      <c r="M494" s="2"/>
      <c r="N494" s="2"/>
      <c r="O494" s="2"/>
      <c r="P494" s="2"/>
      <c r="Q494" s="2"/>
      <c r="R494" s="2"/>
      <c r="S494" s="2"/>
      <c r="T494" s="2"/>
      <c r="U494" s="2"/>
      <c r="V494" s="2"/>
      <c r="W494" s="2"/>
      <c r="X494" s="2"/>
      <c r="Y494" s="2"/>
      <c r="Z494" s="2"/>
      <c r="AA494" s="2"/>
      <c r="AB494" s="2"/>
    </row>
    <row r="495" spans="1:28" ht="13.5" customHeight="1">
      <c r="A495" s="2"/>
      <c r="B495" s="2"/>
      <c r="C495" s="50"/>
      <c r="D495" s="2"/>
      <c r="E495" s="2"/>
      <c r="F495" s="50"/>
      <c r="G495" s="50"/>
      <c r="H495" s="2"/>
      <c r="I495" s="2"/>
      <c r="J495" s="2"/>
      <c r="K495" s="2"/>
      <c r="L495" s="2"/>
      <c r="M495" s="2"/>
      <c r="N495" s="2"/>
      <c r="O495" s="2"/>
      <c r="P495" s="2"/>
      <c r="Q495" s="2"/>
      <c r="R495" s="2"/>
      <c r="S495" s="2"/>
      <c r="T495" s="2"/>
      <c r="U495" s="2"/>
      <c r="V495" s="2"/>
      <c r="W495" s="2"/>
      <c r="X495" s="2"/>
      <c r="Y495" s="2"/>
      <c r="Z495" s="2"/>
      <c r="AA495" s="2"/>
      <c r="AB495" s="2"/>
    </row>
    <row r="496" spans="1:28" ht="13.5" customHeight="1">
      <c r="A496" s="2"/>
      <c r="B496" s="2"/>
      <c r="C496" s="50"/>
      <c r="D496" s="2"/>
      <c r="E496" s="2"/>
      <c r="F496" s="50"/>
      <c r="G496" s="50"/>
      <c r="H496" s="2"/>
      <c r="I496" s="2"/>
      <c r="J496" s="2"/>
      <c r="K496" s="2"/>
      <c r="L496" s="2"/>
      <c r="M496" s="2"/>
      <c r="N496" s="2"/>
      <c r="O496" s="2"/>
      <c r="P496" s="2"/>
      <c r="Q496" s="2"/>
      <c r="R496" s="2"/>
      <c r="S496" s="2"/>
      <c r="T496" s="2"/>
      <c r="U496" s="2"/>
      <c r="V496" s="2"/>
      <c r="W496" s="2"/>
      <c r="X496" s="2"/>
      <c r="Y496" s="2"/>
      <c r="Z496" s="2"/>
      <c r="AA496" s="2"/>
      <c r="AB496" s="2"/>
    </row>
    <row r="497" spans="1:28" ht="13.5" customHeight="1">
      <c r="A497" s="2"/>
      <c r="B497" s="2"/>
      <c r="C497" s="50"/>
      <c r="D497" s="2"/>
      <c r="E497" s="2"/>
      <c r="F497" s="50"/>
      <c r="G497" s="50"/>
      <c r="H497" s="2"/>
      <c r="I497" s="2"/>
      <c r="J497" s="2"/>
      <c r="K497" s="2"/>
      <c r="L497" s="2"/>
      <c r="M497" s="2"/>
      <c r="N497" s="2"/>
      <c r="O497" s="2"/>
      <c r="P497" s="2"/>
      <c r="Q497" s="2"/>
      <c r="R497" s="2"/>
      <c r="S497" s="2"/>
      <c r="T497" s="2"/>
      <c r="U497" s="2"/>
      <c r="V497" s="2"/>
      <c r="W497" s="2"/>
      <c r="X497" s="2"/>
      <c r="Y497" s="2"/>
      <c r="Z497" s="2"/>
      <c r="AA497" s="2"/>
      <c r="AB497" s="2"/>
    </row>
    <row r="498" spans="1:28" ht="13.5" customHeight="1">
      <c r="A498" s="2"/>
      <c r="B498" s="2"/>
      <c r="C498" s="50"/>
      <c r="D498" s="2"/>
      <c r="E498" s="2"/>
      <c r="F498" s="50"/>
      <c r="G498" s="50"/>
      <c r="H498" s="2"/>
      <c r="I498" s="2"/>
      <c r="J498" s="2"/>
      <c r="K498" s="2"/>
      <c r="L498" s="2"/>
      <c r="M498" s="2"/>
      <c r="N498" s="2"/>
      <c r="O498" s="2"/>
      <c r="P498" s="2"/>
      <c r="Q498" s="2"/>
      <c r="R498" s="2"/>
      <c r="S498" s="2"/>
      <c r="T498" s="2"/>
      <c r="U498" s="2"/>
      <c r="V498" s="2"/>
      <c r="W498" s="2"/>
      <c r="X498" s="2"/>
      <c r="Y498" s="2"/>
      <c r="Z498" s="2"/>
      <c r="AA498" s="2"/>
      <c r="AB498" s="2"/>
    </row>
    <row r="499" spans="1:28" ht="13.5" customHeight="1">
      <c r="A499" s="2"/>
      <c r="B499" s="2"/>
      <c r="C499" s="50"/>
      <c r="D499" s="2"/>
      <c r="E499" s="2"/>
      <c r="F499" s="50"/>
      <c r="G499" s="50"/>
      <c r="H499" s="2"/>
      <c r="I499" s="2"/>
      <c r="J499" s="2"/>
      <c r="K499" s="2"/>
      <c r="L499" s="2"/>
      <c r="M499" s="2"/>
      <c r="N499" s="2"/>
      <c r="O499" s="2"/>
      <c r="P499" s="2"/>
      <c r="Q499" s="2"/>
      <c r="R499" s="2"/>
      <c r="S499" s="2"/>
      <c r="T499" s="2"/>
      <c r="U499" s="2"/>
      <c r="V499" s="2"/>
      <c r="W499" s="2"/>
      <c r="X499" s="2"/>
      <c r="Y499" s="2"/>
      <c r="Z499" s="2"/>
      <c r="AA499" s="2"/>
      <c r="AB499" s="2"/>
    </row>
    <row r="500" spans="1:28" ht="13.5" customHeight="1">
      <c r="A500" s="2"/>
      <c r="B500" s="2"/>
      <c r="C500" s="50"/>
      <c r="D500" s="2"/>
      <c r="E500" s="2"/>
      <c r="F500" s="50"/>
      <c r="G500" s="50"/>
      <c r="H500" s="2"/>
      <c r="I500" s="2"/>
      <c r="J500" s="2"/>
      <c r="K500" s="2"/>
      <c r="L500" s="2"/>
      <c r="M500" s="2"/>
      <c r="N500" s="2"/>
      <c r="O500" s="2"/>
      <c r="P500" s="2"/>
      <c r="Q500" s="2"/>
      <c r="R500" s="2"/>
      <c r="S500" s="2"/>
      <c r="T500" s="2"/>
      <c r="U500" s="2"/>
      <c r="V500" s="2"/>
      <c r="W500" s="2"/>
      <c r="X500" s="2"/>
      <c r="Y500" s="2"/>
      <c r="Z500" s="2"/>
      <c r="AA500" s="2"/>
      <c r="AB500" s="2"/>
    </row>
    <row r="501" spans="1:28" ht="13.5" customHeight="1">
      <c r="A501" s="2"/>
      <c r="B501" s="2"/>
      <c r="C501" s="50"/>
      <c r="D501" s="2"/>
      <c r="E501" s="2"/>
      <c r="F501" s="50"/>
      <c r="G501" s="50"/>
      <c r="H501" s="2"/>
      <c r="I501" s="2"/>
      <c r="J501" s="2"/>
      <c r="K501" s="2"/>
      <c r="L501" s="2"/>
      <c r="M501" s="2"/>
      <c r="N501" s="2"/>
      <c r="O501" s="2"/>
      <c r="P501" s="2"/>
      <c r="Q501" s="2"/>
      <c r="R501" s="2"/>
      <c r="S501" s="2"/>
      <c r="T501" s="2"/>
      <c r="U501" s="2"/>
      <c r="V501" s="2"/>
      <c r="W501" s="2"/>
      <c r="X501" s="2"/>
      <c r="Y501" s="2"/>
      <c r="Z501" s="2"/>
      <c r="AA501" s="2"/>
      <c r="AB501" s="2"/>
    </row>
    <row r="502" spans="1:28" ht="13.5" customHeight="1">
      <c r="A502" s="2"/>
      <c r="B502" s="2"/>
      <c r="C502" s="50"/>
      <c r="D502" s="2"/>
      <c r="E502" s="2"/>
      <c r="F502" s="50"/>
      <c r="G502" s="50"/>
      <c r="H502" s="2"/>
      <c r="I502" s="2"/>
      <c r="J502" s="2"/>
      <c r="K502" s="2"/>
      <c r="L502" s="2"/>
      <c r="M502" s="2"/>
      <c r="N502" s="2"/>
      <c r="O502" s="2"/>
      <c r="P502" s="2"/>
      <c r="Q502" s="2"/>
      <c r="R502" s="2"/>
      <c r="S502" s="2"/>
      <c r="T502" s="2"/>
      <c r="U502" s="2"/>
      <c r="V502" s="2"/>
      <c r="W502" s="2"/>
      <c r="X502" s="2"/>
      <c r="Y502" s="2"/>
      <c r="Z502" s="2"/>
      <c r="AA502" s="2"/>
      <c r="AB502" s="2"/>
    </row>
    <row r="503" spans="1:28" ht="13.5" customHeight="1">
      <c r="A503" s="2"/>
      <c r="B503" s="2"/>
      <c r="C503" s="50"/>
      <c r="D503" s="2"/>
      <c r="E503" s="2"/>
      <c r="F503" s="50"/>
      <c r="G503" s="50"/>
      <c r="H503" s="2"/>
      <c r="I503" s="2"/>
      <c r="J503" s="2"/>
      <c r="K503" s="2"/>
      <c r="L503" s="2"/>
      <c r="M503" s="2"/>
      <c r="N503" s="2"/>
      <c r="O503" s="2"/>
      <c r="P503" s="2"/>
      <c r="Q503" s="2"/>
      <c r="R503" s="2"/>
      <c r="S503" s="2"/>
      <c r="T503" s="2"/>
      <c r="U503" s="2"/>
      <c r="V503" s="2"/>
      <c r="W503" s="2"/>
      <c r="X503" s="2"/>
      <c r="Y503" s="2"/>
      <c r="Z503" s="2"/>
      <c r="AA503" s="2"/>
      <c r="AB503" s="2"/>
    </row>
    <row r="504" spans="1:28" ht="13.5" customHeight="1">
      <c r="A504" s="2"/>
      <c r="B504" s="2"/>
      <c r="C504" s="50"/>
      <c r="D504" s="2"/>
      <c r="E504" s="2"/>
      <c r="F504" s="50"/>
      <c r="G504" s="50"/>
      <c r="H504" s="2"/>
      <c r="I504" s="2"/>
      <c r="J504" s="2"/>
      <c r="K504" s="2"/>
      <c r="L504" s="2"/>
      <c r="M504" s="2"/>
      <c r="N504" s="2"/>
      <c r="O504" s="2"/>
      <c r="P504" s="2"/>
      <c r="Q504" s="2"/>
      <c r="R504" s="2"/>
      <c r="S504" s="2"/>
      <c r="T504" s="2"/>
      <c r="U504" s="2"/>
      <c r="V504" s="2"/>
      <c r="W504" s="2"/>
      <c r="X504" s="2"/>
      <c r="Y504" s="2"/>
      <c r="Z504" s="2"/>
      <c r="AA504" s="2"/>
      <c r="AB504" s="2"/>
    </row>
    <row r="505" spans="1:28" ht="13.5" customHeight="1">
      <c r="A505" s="2"/>
      <c r="B505" s="2"/>
      <c r="C505" s="50"/>
      <c r="D505" s="2"/>
      <c r="E505" s="2"/>
      <c r="F505" s="50"/>
      <c r="G505" s="50"/>
      <c r="H505" s="2"/>
      <c r="I505" s="2"/>
      <c r="J505" s="2"/>
      <c r="K505" s="2"/>
      <c r="L505" s="2"/>
      <c r="M505" s="2"/>
      <c r="N505" s="2"/>
      <c r="O505" s="2"/>
      <c r="P505" s="2"/>
      <c r="Q505" s="2"/>
      <c r="R505" s="2"/>
      <c r="S505" s="2"/>
      <c r="T505" s="2"/>
      <c r="U505" s="2"/>
      <c r="V505" s="2"/>
      <c r="W505" s="2"/>
      <c r="X505" s="2"/>
      <c r="Y505" s="2"/>
      <c r="Z505" s="2"/>
      <c r="AA505" s="2"/>
      <c r="AB505" s="2"/>
    </row>
    <row r="506" spans="1:28" ht="13.5" customHeight="1">
      <c r="A506" s="2"/>
      <c r="B506" s="2"/>
      <c r="C506" s="50"/>
      <c r="D506" s="2"/>
      <c r="E506" s="2"/>
      <c r="F506" s="50"/>
      <c r="G506" s="50"/>
      <c r="H506" s="2"/>
      <c r="I506" s="2"/>
      <c r="J506" s="2"/>
      <c r="K506" s="2"/>
      <c r="L506" s="2"/>
      <c r="M506" s="2"/>
      <c r="N506" s="2"/>
      <c r="O506" s="2"/>
      <c r="P506" s="2"/>
      <c r="Q506" s="2"/>
      <c r="R506" s="2"/>
      <c r="S506" s="2"/>
      <c r="T506" s="2"/>
      <c r="U506" s="2"/>
      <c r="V506" s="2"/>
      <c r="W506" s="2"/>
      <c r="X506" s="2"/>
      <c r="Y506" s="2"/>
      <c r="Z506" s="2"/>
      <c r="AA506" s="2"/>
      <c r="AB506" s="2"/>
    </row>
    <row r="507" spans="1:28" ht="13.5" customHeight="1">
      <c r="A507" s="2"/>
      <c r="B507" s="2"/>
      <c r="C507" s="50"/>
      <c r="D507" s="2"/>
      <c r="E507" s="2"/>
      <c r="F507" s="50"/>
      <c r="G507" s="50"/>
      <c r="H507" s="2"/>
      <c r="I507" s="2"/>
      <c r="J507" s="2"/>
      <c r="K507" s="2"/>
      <c r="L507" s="2"/>
      <c r="M507" s="2"/>
      <c r="N507" s="2"/>
      <c r="O507" s="2"/>
      <c r="P507" s="2"/>
      <c r="Q507" s="2"/>
      <c r="R507" s="2"/>
      <c r="S507" s="2"/>
      <c r="T507" s="2"/>
      <c r="U507" s="2"/>
      <c r="V507" s="2"/>
      <c r="W507" s="2"/>
      <c r="X507" s="2"/>
      <c r="Y507" s="2"/>
      <c r="Z507" s="2"/>
      <c r="AA507" s="2"/>
      <c r="AB507" s="2"/>
    </row>
    <row r="508" spans="1:28" ht="13.5" customHeight="1">
      <c r="A508" s="2"/>
      <c r="B508" s="2"/>
      <c r="C508" s="50"/>
      <c r="D508" s="2"/>
      <c r="E508" s="2"/>
      <c r="F508" s="50"/>
      <c r="G508" s="50"/>
      <c r="H508" s="2"/>
      <c r="I508" s="2"/>
      <c r="J508" s="2"/>
      <c r="K508" s="2"/>
      <c r="L508" s="2"/>
      <c r="M508" s="2"/>
      <c r="N508" s="2"/>
      <c r="O508" s="2"/>
      <c r="P508" s="2"/>
      <c r="Q508" s="2"/>
      <c r="R508" s="2"/>
      <c r="S508" s="2"/>
      <c r="T508" s="2"/>
      <c r="U508" s="2"/>
      <c r="V508" s="2"/>
      <c r="W508" s="2"/>
      <c r="X508" s="2"/>
      <c r="Y508" s="2"/>
      <c r="Z508" s="2"/>
      <c r="AA508" s="2"/>
      <c r="AB508" s="2"/>
    </row>
    <row r="509" spans="1:28" ht="13.5" customHeight="1">
      <c r="A509" s="2"/>
      <c r="B509" s="2"/>
      <c r="C509" s="50"/>
      <c r="D509" s="2"/>
      <c r="E509" s="2"/>
      <c r="F509" s="50"/>
      <c r="G509" s="50"/>
      <c r="H509" s="2"/>
      <c r="I509" s="2"/>
      <c r="J509" s="2"/>
      <c r="K509" s="2"/>
      <c r="L509" s="2"/>
      <c r="M509" s="2"/>
      <c r="N509" s="2"/>
      <c r="O509" s="2"/>
      <c r="P509" s="2"/>
      <c r="Q509" s="2"/>
      <c r="R509" s="2"/>
      <c r="S509" s="2"/>
      <c r="T509" s="2"/>
      <c r="U509" s="2"/>
      <c r="V509" s="2"/>
      <c r="W509" s="2"/>
      <c r="X509" s="2"/>
      <c r="Y509" s="2"/>
      <c r="Z509" s="2"/>
      <c r="AA509" s="2"/>
      <c r="AB509" s="2"/>
    </row>
    <row r="510" spans="1:28" ht="13.5" customHeight="1">
      <c r="A510" s="2"/>
      <c r="B510" s="2"/>
      <c r="C510" s="50"/>
      <c r="D510" s="2"/>
      <c r="E510" s="2"/>
      <c r="F510" s="50"/>
      <c r="G510" s="50"/>
      <c r="H510" s="2"/>
      <c r="I510" s="2"/>
      <c r="J510" s="2"/>
      <c r="K510" s="2"/>
      <c r="L510" s="2"/>
      <c r="M510" s="2"/>
      <c r="N510" s="2"/>
      <c r="O510" s="2"/>
      <c r="P510" s="2"/>
      <c r="Q510" s="2"/>
      <c r="R510" s="2"/>
      <c r="S510" s="2"/>
      <c r="T510" s="2"/>
      <c r="U510" s="2"/>
      <c r="V510" s="2"/>
      <c r="W510" s="2"/>
      <c r="X510" s="2"/>
      <c r="Y510" s="2"/>
      <c r="Z510" s="2"/>
      <c r="AA510" s="2"/>
      <c r="AB510" s="2"/>
    </row>
    <row r="511" spans="1:28" ht="13.5" customHeight="1">
      <c r="A511" s="2"/>
      <c r="B511" s="2"/>
      <c r="C511" s="50"/>
      <c r="D511" s="2"/>
      <c r="E511" s="2"/>
      <c r="F511" s="50"/>
      <c r="G511" s="50"/>
      <c r="H511" s="2"/>
      <c r="I511" s="2"/>
      <c r="J511" s="2"/>
      <c r="K511" s="2"/>
      <c r="L511" s="2"/>
      <c r="M511" s="2"/>
      <c r="N511" s="2"/>
      <c r="O511" s="2"/>
      <c r="P511" s="2"/>
      <c r="Q511" s="2"/>
      <c r="R511" s="2"/>
      <c r="S511" s="2"/>
      <c r="T511" s="2"/>
      <c r="U511" s="2"/>
      <c r="V511" s="2"/>
      <c r="W511" s="2"/>
      <c r="X511" s="2"/>
      <c r="Y511" s="2"/>
      <c r="Z511" s="2"/>
      <c r="AA511" s="2"/>
      <c r="AB511" s="2"/>
    </row>
    <row r="512" spans="1:28" ht="13.5" customHeight="1">
      <c r="A512" s="2"/>
      <c r="B512" s="2"/>
      <c r="C512" s="50"/>
      <c r="D512" s="2"/>
      <c r="E512" s="2"/>
      <c r="F512" s="50"/>
      <c r="G512" s="50"/>
      <c r="H512" s="2"/>
      <c r="I512" s="2"/>
      <c r="J512" s="2"/>
      <c r="K512" s="2"/>
      <c r="L512" s="2"/>
      <c r="M512" s="2"/>
      <c r="N512" s="2"/>
      <c r="O512" s="2"/>
      <c r="P512" s="2"/>
      <c r="Q512" s="2"/>
      <c r="R512" s="2"/>
      <c r="S512" s="2"/>
      <c r="T512" s="2"/>
      <c r="U512" s="2"/>
      <c r="V512" s="2"/>
      <c r="W512" s="2"/>
      <c r="X512" s="2"/>
      <c r="Y512" s="2"/>
      <c r="Z512" s="2"/>
      <c r="AA512" s="2"/>
      <c r="AB512" s="2"/>
    </row>
    <row r="513" spans="1:28" ht="13.5" customHeight="1">
      <c r="A513" s="2"/>
      <c r="B513" s="2"/>
      <c r="C513" s="50"/>
      <c r="D513" s="2"/>
      <c r="E513" s="2"/>
      <c r="F513" s="50"/>
      <c r="G513" s="50"/>
      <c r="H513" s="2"/>
      <c r="I513" s="2"/>
      <c r="J513" s="2"/>
      <c r="K513" s="2"/>
      <c r="L513" s="2"/>
      <c r="M513" s="2"/>
      <c r="N513" s="2"/>
      <c r="O513" s="2"/>
      <c r="P513" s="2"/>
      <c r="Q513" s="2"/>
      <c r="R513" s="2"/>
      <c r="S513" s="2"/>
      <c r="T513" s="2"/>
      <c r="U513" s="2"/>
      <c r="V513" s="2"/>
      <c r="W513" s="2"/>
      <c r="X513" s="2"/>
      <c r="Y513" s="2"/>
      <c r="Z513" s="2"/>
      <c r="AA513" s="2"/>
      <c r="AB513" s="2"/>
    </row>
    <row r="514" spans="1:28" ht="13.5" customHeight="1">
      <c r="A514" s="2"/>
      <c r="B514" s="2"/>
      <c r="C514" s="50"/>
      <c r="D514" s="2"/>
      <c r="E514" s="2"/>
      <c r="F514" s="50"/>
      <c r="G514" s="50"/>
      <c r="H514" s="2"/>
      <c r="I514" s="2"/>
      <c r="J514" s="2"/>
      <c r="K514" s="2"/>
      <c r="L514" s="2"/>
      <c r="M514" s="2"/>
      <c r="N514" s="2"/>
      <c r="O514" s="2"/>
      <c r="P514" s="2"/>
      <c r="Q514" s="2"/>
      <c r="R514" s="2"/>
      <c r="S514" s="2"/>
      <c r="T514" s="2"/>
      <c r="U514" s="2"/>
      <c r="V514" s="2"/>
      <c r="W514" s="2"/>
      <c r="X514" s="2"/>
      <c r="Y514" s="2"/>
      <c r="Z514" s="2"/>
      <c r="AA514" s="2"/>
      <c r="AB514" s="2"/>
    </row>
    <row r="515" spans="1:28" ht="13.5" customHeight="1">
      <c r="A515" s="2"/>
      <c r="B515" s="2"/>
      <c r="C515" s="50"/>
      <c r="D515" s="2"/>
      <c r="E515" s="2"/>
      <c r="F515" s="50"/>
      <c r="G515" s="50"/>
      <c r="H515" s="2"/>
      <c r="I515" s="2"/>
      <c r="J515" s="2"/>
      <c r="K515" s="2"/>
      <c r="L515" s="2"/>
      <c r="M515" s="2"/>
      <c r="N515" s="2"/>
      <c r="O515" s="2"/>
      <c r="P515" s="2"/>
      <c r="Q515" s="2"/>
      <c r="R515" s="2"/>
      <c r="S515" s="2"/>
      <c r="T515" s="2"/>
      <c r="U515" s="2"/>
      <c r="V515" s="2"/>
      <c r="W515" s="2"/>
      <c r="X515" s="2"/>
      <c r="Y515" s="2"/>
      <c r="Z515" s="2"/>
      <c r="AA515" s="2"/>
      <c r="AB515" s="2"/>
    </row>
    <row r="516" spans="1:28" ht="13.5" customHeight="1">
      <c r="A516" s="2"/>
      <c r="B516" s="2"/>
      <c r="C516" s="50"/>
      <c r="D516" s="2"/>
      <c r="E516" s="2"/>
      <c r="F516" s="50"/>
      <c r="G516" s="50"/>
      <c r="H516" s="2"/>
      <c r="I516" s="2"/>
      <c r="J516" s="2"/>
      <c r="K516" s="2"/>
      <c r="L516" s="2"/>
      <c r="M516" s="2"/>
      <c r="N516" s="2"/>
      <c r="O516" s="2"/>
      <c r="P516" s="2"/>
      <c r="Q516" s="2"/>
      <c r="R516" s="2"/>
      <c r="S516" s="2"/>
      <c r="T516" s="2"/>
      <c r="U516" s="2"/>
      <c r="V516" s="2"/>
      <c r="W516" s="2"/>
      <c r="X516" s="2"/>
      <c r="Y516" s="2"/>
      <c r="Z516" s="2"/>
      <c r="AA516" s="2"/>
      <c r="AB516" s="2"/>
    </row>
    <row r="517" spans="1:28" ht="13.5" customHeight="1">
      <c r="A517" s="2"/>
      <c r="B517" s="2"/>
      <c r="C517" s="50"/>
      <c r="D517" s="2"/>
      <c r="E517" s="2"/>
      <c r="F517" s="50"/>
      <c r="G517" s="50"/>
      <c r="H517" s="2"/>
      <c r="I517" s="2"/>
      <c r="J517" s="2"/>
      <c r="K517" s="2"/>
      <c r="L517" s="2"/>
      <c r="M517" s="2"/>
      <c r="N517" s="2"/>
      <c r="O517" s="2"/>
      <c r="P517" s="2"/>
      <c r="Q517" s="2"/>
      <c r="R517" s="2"/>
      <c r="S517" s="2"/>
      <c r="T517" s="2"/>
      <c r="U517" s="2"/>
      <c r="V517" s="2"/>
      <c r="W517" s="2"/>
      <c r="X517" s="2"/>
      <c r="Y517" s="2"/>
      <c r="Z517" s="2"/>
      <c r="AA517" s="2"/>
      <c r="AB517" s="2"/>
    </row>
    <row r="518" spans="1:28" ht="13.5" customHeight="1">
      <c r="A518" s="2"/>
      <c r="B518" s="2"/>
      <c r="C518" s="50"/>
      <c r="D518" s="2"/>
      <c r="E518" s="2"/>
      <c r="F518" s="50"/>
      <c r="G518" s="50"/>
      <c r="H518" s="2"/>
      <c r="I518" s="2"/>
      <c r="J518" s="2"/>
      <c r="K518" s="2"/>
      <c r="L518" s="2"/>
      <c r="M518" s="2"/>
      <c r="N518" s="2"/>
      <c r="O518" s="2"/>
      <c r="P518" s="2"/>
      <c r="Q518" s="2"/>
      <c r="R518" s="2"/>
      <c r="S518" s="2"/>
      <c r="T518" s="2"/>
      <c r="U518" s="2"/>
      <c r="V518" s="2"/>
      <c r="W518" s="2"/>
      <c r="X518" s="2"/>
      <c r="Y518" s="2"/>
      <c r="Z518" s="2"/>
      <c r="AA518" s="2"/>
      <c r="AB518" s="2"/>
    </row>
    <row r="519" spans="1:28" ht="13.5" customHeight="1">
      <c r="A519" s="2"/>
      <c r="B519" s="2"/>
      <c r="C519" s="50"/>
      <c r="D519" s="2"/>
      <c r="E519" s="2"/>
      <c r="F519" s="50"/>
      <c r="G519" s="50"/>
      <c r="H519" s="2"/>
      <c r="I519" s="2"/>
      <c r="J519" s="2"/>
      <c r="K519" s="2"/>
      <c r="L519" s="2"/>
      <c r="M519" s="2"/>
      <c r="N519" s="2"/>
      <c r="O519" s="2"/>
      <c r="P519" s="2"/>
      <c r="Q519" s="2"/>
      <c r="R519" s="2"/>
      <c r="S519" s="2"/>
      <c r="T519" s="2"/>
      <c r="U519" s="2"/>
      <c r="V519" s="2"/>
      <c r="W519" s="2"/>
      <c r="X519" s="2"/>
      <c r="Y519" s="2"/>
      <c r="Z519" s="2"/>
      <c r="AA519" s="2"/>
      <c r="AB519" s="2"/>
    </row>
    <row r="520" spans="1:28" ht="13.5" customHeight="1">
      <c r="A520" s="2"/>
      <c r="B520" s="2"/>
      <c r="C520" s="50"/>
      <c r="D520" s="2"/>
      <c r="E520" s="2"/>
      <c r="F520" s="50"/>
      <c r="G520" s="50"/>
      <c r="H520" s="2"/>
      <c r="I520" s="2"/>
      <c r="J520" s="2"/>
      <c r="K520" s="2"/>
      <c r="L520" s="2"/>
      <c r="M520" s="2"/>
      <c r="N520" s="2"/>
      <c r="O520" s="2"/>
      <c r="P520" s="2"/>
      <c r="Q520" s="2"/>
      <c r="R520" s="2"/>
      <c r="S520" s="2"/>
      <c r="T520" s="2"/>
      <c r="U520" s="2"/>
      <c r="V520" s="2"/>
      <c r="W520" s="2"/>
      <c r="X520" s="2"/>
      <c r="Y520" s="2"/>
      <c r="Z520" s="2"/>
      <c r="AA520" s="2"/>
      <c r="AB520" s="2"/>
    </row>
    <row r="521" spans="1:28" ht="13.5" customHeight="1">
      <c r="A521" s="2"/>
      <c r="B521" s="2"/>
      <c r="C521" s="50"/>
      <c r="D521" s="2"/>
      <c r="E521" s="2"/>
      <c r="F521" s="50"/>
      <c r="G521" s="50"/>
      <c r="H521" s="2"/>
      <c r="I521" s="2"/>
      <c r="J521" s="2"/>
      <c r="K521" s="2"/>
      <c r="L521" s="2"/>
      <c r="M521" s="2"/>
      <c r="N521" s="2"/>
      <c r="O521" s="2"/>
      <c r="P521" s="2"/>
      <c r="Q521" s="2"/>
      <c r="R521" s="2"/>
      <c r="S521" s="2"/>
      <c r="T521" s="2"/>
      <c r="U521" s="2"/>
      <c r="V521" s="2"/>
      <c r="W521" s="2"/>
      <c r="X521" s="2"/>
      <c r="Y521" s="2"/>
      <c r="Z521" s="2"/>
      <c r="AA521" s="2"/>
      <c r="AB521" s="2"/>
    </row>
    <row r="522" spans="1:28" ht="13.5" customHeight="1">
      <c r="A522" s="2"/>
      <c r="B522" s="2"/>
      <c r="C522" s="50"/>
      <c r="D522" s="2"/>
      <c r="E522" s="2"/>
      <c r="F522" s="50"/>
      <c r="G522" s="50"/>
      <c r="H522" s="2"/>
      <c r="I522" s="2"/>
      <c r="J522" s="2"/>
      <c r="K522" s="2"/>
      <c r="L522" s="2"/>
      <c r="M522" s="2"/>
      <c r="N522" s="2"/>
      <c r="O522" s="2"/>
      <c r="P522" s="2"/>
      <c r="Q522" s="2"/>
      <c r="R522" s="2"/>
      <c r="S522" s="2"/>
      <c r="T522" s="2"/>
      <c r="U522" s="2"/>
      <c r="V522" s="2"/>
      <c r="W522" s="2"/>
      <c r="X522" s="2"/>
      <c r="Y522" s="2"/>
      <c r="Z522" s="2"/>
      <c r="AA522" s="2"/>
      <c r="AB522" s="2"/>
    </row>
    <row r="523" spans="1:28" ht="13.5" customHeight="1">
      <c r="A523" s="2"/>
      <c r="B523" s="2"/>
      <c r="C523" s="50"/>
      <c r="D523" s="2"/>
      <c r="E523" s="2"/>
      <c r="F523" s="50"/>
      <c r="G523" s="50"/>
      <c r="H523" s="2"/>
      <c r="I523" s="2"/>
      <c r="J523" s="2"/>
      <c r="K523" s="2"/>
      <c r="L523" s="2"/>
      <c r="M523" s="2"/>
      <c r="N523" s="2"/>
      <c r="O523" s="2"/>
      <c r="P523" s="2"/>
      <c r="Q523" s="2"/>
      <c r="R523" s="2"/>
      <c r="S523" s="2"/>
      <c r="T523" s="2"/>
      <c r="U523" s="2"/>
      <c r="V523" s="2"/>
      <c r="W523" s="2"/>
      <c r="X523" s="2"/>
      <c r="Y523" s="2"/>
      <c r="Z523" s="2"/>
      <c r="AA523" s="2"/>
      <c r="AB523" s="2"/>
    </row>
    <row r="524" spans="1:28" ht="13.5" customHeight="1">
      <c r="A524" s="2"/>
      <c r="B524" s="2"/>
      <c r="C524" s="50"/>
      <c r="D524" s="2"/>
      <c r="E524" s="2"/>
      <c r="F524" s="50"/>
      <c r="G524" s="50"/>
      <c r="H524" s="2"/>
      <c r="I524" s="2"/>
      <c r="J524" s="2"/>
      <c r="K524" s="2"/>
      <c r="L524" s="2"/>
      <c r="M524" s="2"/>
      <c r="N524" s="2"/>
      <c r="O524" s="2"/>
      <c r="P524" s="2"/>
      <c r="Q524" s="2"/>
      <c r="R524" s="2"/>
      <c r="S524" s="2"/>
      <c r="T524" s="2"/>
      <c r="U524" s="2"/>
      <c r="V524" s="2"/>
      <c r="W524" s="2"/>
      <c r="X524" s="2"/>
      <c r="Y524" s="2"/>
      <c r="Z524" s="2"/>
      <c r="AA524" s="2"/>
      <c r="AB524" s="2"/>
    </row>
    <row r="525" spans="1:28" ht="13.5" customHeight="1">
      <c r="A525" s="2"/>
      <c r="B525" s="2"/>
      <c r="C525" s="50"/>
      <c r="D525" s="2"/>
      <c r="E525" s="2"/>
      <c r="F525" s="50"/>
      <c r="G525" s="50"/>
      <c r="H525" s="2"/>
      <c r="I525" s="2"/>
      <c r="J525" s="2"/>
      <c r="K525" s="2"/>
      <c r="L525" s="2"/>
      <c r="M525" s="2"/>
      <c r="N525" s="2"/>
      <c r="O525" s="2"/>
      <c r="P525" s="2"/>
      <c r="Q525" s="2"/>
      <c r="R525" s="2"/>
      <c r="S525" s="2"/>
      <c r="T525" s="2"/>
      <c r="U525" s="2"/>
      <c r="V525" s="2"/>
      <c r="W525" s="2"/>
      <c r="X525" s="2"/>
      <c r="Y525" s="2"/>
      <c r="Z525" s="2"/>
      <c r="AA525" s="2"/>
      <c r="AB525" s="2"/>
    </row>
    <row r="526" spans="1:28" ht="13.5" customHeight="1">
      <c r="A526" s="2"/>
      <c r="B526" s="2"/>
      <c r="C526" s="50"/>
      <c r="D526" s="2"/>
      <c r="E526" s="2"/>
      <c r="F526" s="50"/>
      <c r="G526" s="50"/>
      <c r="H526" s="2"/>
      <c r="I526" s="2"/>
      <c r="J526" s="2"/>
      <c r="K526" s="2"/>
      <c r="L526" s="2"/>
      <c r="M526" s="2"/>
      <c r="N526" s="2"/>
      <c r="O526" s="2"/>
      <c r="P526" s="2"/>
      <c r="Q526" s="2"/>
      <c r="R526" s="2"/>
      <c r="S526" s="2"/>
      <c r="T526" s="2"/>
      <c r="U526" s="2"/>
      <c r="V526" s="2"/>
      <c r="W526" s="2"/>
      <c r="X526" s="2"/>
      <c r="Y526" s="2"/>
      <c r="Z526" s="2"/>
      <c r="AA526" s="2"/>
      <c r="AB526" s="2"/>
    </row>
    <row r="527" spans="1:28" ht="13.5" customHeight="1">
      <c r="A527" s="2"/>
      <c r="B527" s="2"/>
      <c r="C527" s="50"/>
      <c r="D527" s="2"/>
      <c r="E527" s="2"/>
      <c r="F527" s="50"/>
      <c r="G527" s="50"/>
      <c r="H527" s="2"/>
      <c r="I527" s="2"/>
      <c r="J527" s="2"/>
      <c r="K527" s="2"/>
      <c r="L527" s="2"/>
      <c r="M527" s="2"/>
      <c r="N527" s="2"/>
      <c r="O527" s="2"/>
      <c r="P527" s="2"/>
      <c r="Q527" s="2"/>
      <c r="R527" s="2"/>
      <c r="S527" s="2"/>
      <c r="T527" s="2"/>
      <c r="U527" s="2"/>
      <c r="V527" s="2"/>
      <c r="W527" s="2"/>
      <c r="X527" s="2"/>
      <c r="Y527" s="2"/>
      <c r="Z527" s="2"/>
      <c r="AA527" s="2"/>
      <c r="AB527" s="2"/>
    </row>
    <row r="528" spans="1:28" ht="13.5" customHeight="1">
      <c r="A528" s="2"/>
      <c r="B528" s="2"/>
      <c r="C528" s="50"/>
      <c r="D528" s="2"/>
      <c r="E528" s="2"/>
      <c r="F528" s="50"/>
      <c r="G528" s="50"/>
      <c r="H528" s="2"/>
      <c r="I528" s="2"/>
      <c r="J528" s="2"/>
      <c r="K528" s="2"/>
      <c r="L528" s="2"/>
      <c r="M528" s="2"/>
      <c r="N528" s="2"/>
      <c r="O528" s="2"/>
      <c r="P528" s="2"/>
      <c r="Q528" s="2"/>
      <c r="R528" s="2"/>
      <c r="S528" s="2"/>
      <c r="T528" s="2"/>
      <c r="U528" s="2"/>
      <c r="V528" s="2"/>
      <c r="W528" s="2"/>
      <c r="X528" s="2"/>
      <c r="Y528" s="2"/>
      <c r="Z528" s="2"/>
      <c r="AA528" s="2"/>
      <c r="AB528" s="2"/>
    </row>
    <row r="529" spans="1:28" ht="13.5" customHeight="1">
      <c r="A529" s="2"/>
      <c r="B529" s="2"/>
      <c r="C529" s="50"/>
      <c r="D529" s="2"/>
      <c r="E529" s="2"/>
      <c r="F529" s="50"/>
      <c r="G529" s="50"/>
      <c r="H529" s="2"/>
      <c r="I529" s="2"/>
      <c r="J529" s="2"/>
      <c r="K529" s="2"/>
      <c r="L529" s="2"/>
      <c r="M529" s="2"/>
      <c r="N529" s="2"/>
      <c r="O529" s="2"/>
      <c r="P529" s="2"/>
      <c r="Q529" s="2"/>
      <c r="R529" s="2"/>
      <c r="S529" s="2"/>
      <c r="T529" s="2"/>
      <c r="U529" s="2"/>
      <c r="V529" s="2"/>
      <c r="W529" s="2"/>
      <c r="X529" s="2"/>
      <c r="Y529" s="2"/>
      <c r="Z529" s="2"/>
      <c r="AA529" s="2"/>
      <c r="AB529" s="2"/>
    </row>
    <row r="530" spans="1:28" ht="13.5" customHeight="1">
      <c r="A530" s="2"/>
      <c r="B530" s="2"/>
      <c r="C530" s="50"/>
      <c r="D530" s="2"/>
      <c r="E530" s="2"/>
      <c r="F530" s="50"/>
      <c r="G530" s="50"/>
      <c r="H530" s="2"/>
      <c r="I530" s="2"/>
      <c r="J530" s="2"/>
      <c r="K530" s="2"/>
      <c r="L530" s="2"/>
      <c r="M530" s="2"/>
      <c r="N530" s="2"/>
      <c r="O530" s="2"/>
      <c r="P530" s="2"/>
      <c r="Q530" s="2"/>
      <c r="R530" s="2"/>
      <c r="S530" s="2"/>
      <c r="T530" s="2"/>
      <c r="U530" s="2"/>
      <c r="V530" s="2"/>
      <c r="W530" s="2"/>
      <c r="X530" s="2"/>
      <c r="Y530" s="2"/>
      <c r="Z530" s="2"/>
      <c r="AA530" s="2"/>
      <c r="AB530" s="2"/>
    </row>
    <row r="531" spans="1:28" ht="13.5" customHeight="1">
      <c r="A531" s="2"/>
      <c r="B531" s="2"/>
      <c r="C531" s="50"/>
      <c r="D531" s="2"/>
      <c r="E531" s="2"/>
      <c r="F531" s="50"/>
      <c r="G531" s="50"/>
      <c r="H531" s="2"/>
      <c r="I531" s="2"/>
      <c r="J531" s="2"/>
      <c r="K531" s="2"/>
      <c r="L531" s="2"/>
      <c r="M531" s="2"/>
      <c r="N531" s="2"/>
      <c r="O531" s="2"/>
      <c r="P531" s="2"/>
      <c r="Q531" s="2"/>
      <c r="R531" s="2"/>
      <c r="S531" s="2"/>
      <c r="T531" s="2"/>
      <c r="U531" s="2"/>
      <c r="V531" s="2"/>
      <c r="W531" s="2"/>
      <c r="X531" s="2"/>
      <c r="Y531" s="2"/>
      <c r="Z531" s="2"/>
      <c r="AA531" s="2"/>
      <c r="AB531" s="2"/>
    </row>
    <row r="532" spans="1:28" ht="13.5" customHeight="1">
      <c r="A532" s="2"/>
      <c r="B532" s="2"/>
      <c r="C532" s="50"/>
      <c r="D532" s="2"/>
      <c r="E532" s="2"/>
      <c r="F532" s="50"/>
      <c r="G532" s="50"/>
      <c r="H532" s="2"/>
      <c r="I532" s="2"/>
      <c r="J532" s="2"/>
      <c r="K532" s="2"/>
      <c r="L532" s="2"/>
      <c r="M532" s="2"/>
      <c r="N532" s="2"/>
      <c r="O532" s="2"/>
      <c r="P532" s="2"/>
      <c r="Q532" s="2"/>
      <c r="R532" s="2"/>
      <c r="S532" s="2"/>
      <c r="T532" s="2"/>
      <c r="U532" s="2"/>
      <c r="V532" s="2"/>
      <c r="W532" s="2"/>
      <c r="X532" s="2"/>
      <c r="Y532" s="2"/>
      <c r="Z532" s="2"/>
      <c r="AA532" s="2"/>
      <c r="AB532" s="2"/>
    </row>
    <row r="533" spans="1:28" ht="13.5" customHeight="1">
      <c r="A533" s="2"/>
      <c r="B533" s="2"/>
      <c r="C533" s="50"/>
      <c r="D533" s="2"/>
      <c r="E533" s="2"/>
      <c r="F533" s="50"/>
      <c r="G533" s="50"/>
      <c r="H533" s="2"/>
      <c r="I533" s="2"/>
      <c r="J533" s="2"/>
      <c r="K533" s="2"/>
      <c r="L533" s="2"/>
      <c r="M533" s="2"/>
      <c r="N533" s="2"/>
      <c r="O533" s="2"/>
      <c r="P533" s="2"/>
      <c r="Q533" s="2"/>
      <c r="R533" s="2"/>
      <c r="S533" s="2"/>
      <c r="T533" s="2"/>
      <c r="U533" s="2"/>
      <c r="V533" s="2"/>
      <c r="W533" s="2"/>
      <c r="X533" s="2"/>
      <c r="Y533" s="2"/>
      <c r="Z533" s="2"/>
      <c r="AA533" s="2"/>
      <c r="AB533" s="2"/>
    </row>
    <row r="534" spans="1:28" ht="13.5" customHeight="1">
      <c r="A534" s="2"/>
      <c r="B534" s="2"/>
      <c r="C534" s="50"/>
      <c r="D534" s="2"/>
      <c r="E534" s="2"/>
      <c r="F534" s="50"/>
      <c r="G534" s="50"/>
      <c r="H534" s="2"/>
      <c r="I534" s="2"/>
      <c r="J534" s="2"/>
      <c r="K534" s="2"/>
      <c r="L534" s="2"/>
      <c r="M534" s="2"/>
      <c r="N534" s="2"/>
      <c r="O534" s="2"/>
      <c r="P534" s="2"/>
      <c r="Q534" s="2"/>
      <c r="R534" s="2"/>
      <c r="S534" s="2"/>
      <c r="T534" s="2"/>
      <c r="U534" s="2"/>
      <c r="V534" s="2"/>
      <c r="W534" s="2"/>
      <c r="X534" s="2"/>
      <c r="Y534" s="2"/>
      <c r="Z534" s="2"/>
      <c r="AA534" s="2"/>
      <c r="AB534" s="2"/>
    </row>
    <row r="535" spans="1:28" ht="13.5" customHeight="1">
      <c r="A535" s="2"/>
      <c r="B535" s="2"/>
      <c r="C535" s="50"/>
      <c r="D535" s="2"/>
      <c r="E535" s="2"/>
      <c r="F535" s="50"/>
      <c r="G535" s="50"/>
      <c r="H535" s="2"/>
      <c r="I535" s="2"/>
      <c r="J535" s="2"/>
      <c r="K535" s="2"/>
      <c r="L535" s="2"/>
      <c r="M535" s="2"/>
      <c r="N535" s="2"/>
      <c r="O535" s="2"/>
      <c r="P535" s="2"/>
      <c r="Q535" s="2"/>
      <c r="R535" s="2"/>
      <c r="S535" s="2"/>
      <c r="T535" s="2"/>
      <c r="U535" s="2"/>
      <c r="V535" s="2"/>
      <c r="W535" s="2"/>
      <c r="X535" s="2"/>
      <c r="Y535" s="2"/>
      <c r="Z535" s="2"/>
      <c r="AA535" s="2"/>
      <c r="AB535" s="2"/>
    </row>
    <row r="536" spans="1:28" ht="13.5" customHeight="1">
      <c r="A536" s="2"/>
      <c r="B536" s="2"/>
      <c r="C536" s="50"/>
      <c r="D536" s="2"/>
      <c r="E536" s="2"/>
      <c r="F536" s="50"/>
      <c r="G536" s="50"/>
      <c r="H536" s="2"/>
      <c r="I536" s="2"/>
      <c r="J536" s="2"/>
      <c r="K536" s="2"/>
      <c r="L536" s="2"/>
      <c r="M536" s="2"/>
      <c r="N536" s="2"/>
      <c r="O536" s="2"/>
      <c r="P536" s="2"/>
      <c r="Q536" s="2"/>
      <c r="R536" s="2"/>
      <c r="S536" s="2"/>
      <c r="T536" s="2"/>
      <c r="U536" s="2"/>
      <c r="V536" s="2"/>
      <c r="W536" s="2"/>
      <c r="X536" s="2"/>
      <c r="Y536" s="2"/>
      <c r="Z536" s="2"/>
      <c r="AA536" s="2"/>
      <c r="AB536" s="2"/>
    </row>
    <row r="537" spans="1:28" ht="13.5" customHeight="1">
      <c r="A537" s="2"/>
      <c r="B537" s="2"/>
      <c r="C537" s="50"/>
      <c r="D537" s="2"/>
      <c r="E537" s="2"/>
      <c r="F537" s="50"/>
      <c r="G537" s="50"/>
      <c r="H537" s="2"/>
      <c r="I537" s="2"/>
      <c r="J537" s="2"/>
      <c r="K537" s="2"/>
      <c r="L537" s="2"/>
      <c r="M537" s="2"/>
      <c r="N537" s="2"/>
      <c r="O537" s="2"/>
      <c r="P537" s="2"/>
      <c r="Q537" s="2"/>
      <c r="R537" s="2"/>
      <c r="S537" s="2"/>
      <c r="T537" s="2"/>
      <c r="U537" s="2"/>
      <c r="V537" s="2"/>
      <c r="W537" s="2"/>
      <c r="X537" s="2"/>
      <c r="Y537" s="2"/>
      <c r="Z537" s="2"/>
      <c r="AA537" s="2"/>
      <c r="AB537" s="2"/>
    </row>
    <row r="538" spans="1:28" ht="13.5" customHeight="1">
      <c r="A538" s="2"/>
      <c r="B538" s="2"/>
      <c r="C538" s="50"/>
      <c r="D538" s="2"/>
      <c r="E538" s="2"/>
      <c r="F538" s="50"/>
      <c r="G538" s="50"/>
      <c r="H538" s="2"/>
      <c r="I538" s="2"/>
      <c r="J538" s="2"/>
      <c r="K538" s="2"/>
      <c r="L538" s="2"/>
      <c r="M538" s="2"/>
      <c r="N538" s="2"/>
      <c r="O538" s="2"/>
      <c r="P538" s="2"/>
      <c r="Q538" s="2"/>
      <c r="R538" s="2"/>
      <c r="S538" s="2"/>
      <c r="T538" s="2"/>
      <c r="U538" s="2"/>
      <c r="V538" s="2"/>
      <c r="W538" s="2"/>
      <c r="X538" s="2"/>
      <c r="Y538" s="2"/>
      <c r="Z538" s="2"/>
      <c r="AA538" s="2"/>
      <c r="AB538" s="2"/>
    </row>
    <row r="539" spans="1:28" ht="13.5" customHeight="1">
      <c r="A539" s="2"/>
      <c r="B539" s="2"/>
      <c r="C539" s="50"/>
      <c r="D539" s="2"/>
      <c r="E539" s="2"/>
      <c r="F539" s="50"/>
      <c r="G539" s="50"/>
      <c r="H539" s="2"/>
      <c r="I539" s="2"/>
      <c r="J539" s="2"/>
      <c r="K539" s="2"/>
      <c r="L539" s="2"/>
      <c r="M539" s="2"/>
      <c r="N539" s="2"/>
      <c r="O539" s="2"/>
      <c r="P539" s="2"/>
      <c r="Q539" s="2"/>
      <c r="R539" s="2"/>
      <c r="S539" s="2"/>
      <c r="T539" s="2"/>
      <c r="U539" s="2"/>
      <c r="V539" s="2"/>
      <c r="W539" s="2"/>
      <c r="X539" s="2"/>
      <c r="Y539" s="2"/>
      <c r="Z539" s="2"/>
      <c r="AA539" s="2"/>
      <c r="AB539" s="2"/>
    </row>
    <row r="540" spans="1:28" ht="13.5" customHeight="1">
      <c r="A540" s="2"/>
      <c r="B540" s="2"/>
      <c r="C540" s="50"/>
      <c r="D540" s="2"/>
      <c r="E540" s="2"/>
      <c r="F540" s="50"/>
      <c r="G540" s="50"/>
      <c r="H540" s="2"/>
      <c r="I540" s="2"/>
      <c r="J540" s="2"/>
      <c r="K540" s="2"/>
      <c r="L540" s="2"/>
      <c r="M540" s="2"/>
      <c r="N540" s="2"/>
      <c r="O540" s="2"/>
      <c r="P540" s="2"/>
      <c r="Q540" s="2"/>
      <c r="R540" s="2"/>
      <c r="S540" s="2"/>
      <c r="T540" s="2"/>
      <c r="U540" s="2"/>
      <c r="V540" s="2"/>
      <c r="W540" s="2"/>
      <c r="X540" s="2"/>
      <c r="Y540" s="2"/>
      <c r="Z540" s="2"/>
      <c r="AA540" s="2"/>
      <c r="AB540" s="2"/>
    </row>
    <row r="541" spans="1:28" ht="13.5" customHeight="1">
      <c r="A541" s="2"/>
      <c r="B541" s="2"/>
      <c r="C541" s="50"/>
      <c r="D541" s="2"/>
      <c r="E541" s="2"/>
      <c r="F541" s="50"/>
      <c r="G541" s="50"/>
      <c r="H541" s="2"/>
      <c r="I541" s="2"/>
      <c r="J541" s="2"/>
      <c r="K541" s="2"/>
      <c r="L541" s="2"/>
      <c r="M541" s="2"/>
      <c r="N541" s="2"/>
      <c r="O541" s="2"/>
      <c r="P541" s="2"/>
      <c r="Q541" s="2"/>
      <c r="R541" s="2"/>
      <c r="S541" s="2"/>
      <c r="T541" s="2"/>
      <c r="U541" s="2"/>
      <c r="V541" s="2"/>
      <c r="W541" s="2"/>
      <c r="X541" s="2"/>
      <c r="Y541" s="2"/>
      <c r="Z541" s="2"/>
      <c r="AA541" s="2"/>
      <c r="AB541" s="2"/>
    </row>
    <row r="542" spans="1:28" ht="13.5" customHeight="1">
      <c r="A542" s="2"/>
      <c r="B542" s="2"/>
      <c r="C542" s="50"/>
      <c r="D542" s="2"/>
      <c r="E542" s="2"/>
      <c r="F542" s="50"/>
      <c r="G542" s="50"/>
      <c r="H542" s="2"/>
      <c r="I542" s="2"/>
      <c r="J542" s="2"/>
      <c r="K542" s="2"/>
      <c r="L542" s="2"/>
      <c r="M542" s="2"/>
      <c r="N542" s="2"/>
      <c r="O542" s="2"/>
      <c r="P542" s="2"/>
      <c r="Q542" s="2"/>
      <c r="R542" s="2"/>
      <c r="S542" s="2"/>
      <c r="T542" s="2"/>
      <c r="U542" s="2"/>
      <c r="V542" s="2"/>
      <c r="W542" s="2"/>
      <c r="X542" s="2"/>
      <c r="Y542" s="2"/>
      <c r="Z542" s="2"/>
      <c r="AA542" s="2"/>
      <c r="AB542" s="2"/>
    </row>
    <row r="543" spans="1:28" ht="13.5" customHeight="1">
      <c r="A543" s="2"/>
      <c r="B543" s="2"/>
      <c r="C543" s="50"/>
      <c r="D543" s="2"/>
      <c r="E543" s="2"/>
      <c r="F543" s="50"/>
      <c r="G543" s="50"/>
      <c r="H543" s="2"/>
      <c r="I543" s="2"/>
      <c r="J543" s="2"/>
      <c r="K543" s="2"/>
      <c r="L543" s="2"/>
      <c r="M543" s="2"/>
      <c r="N543" s="2"/>
      <c r="O543" s="2"/>
      <c r="P543" s="2"/>
      <c r="Q543" s="2"/>
      <c r="R543" s="2"/>
      <c r="S543" s="2"/>
      <c r="T543" s="2"/>
      <c r="U543" s="2"/>
      <c r="V543" s="2"/>
      <c r="W543" s="2"/>
      <c r="X543" s="2"/>
      <c r="Y543" s="2"/>
      <c r="Z543" s="2"/>
      <c r="AA543" s="2"/>
      <c r="AB543" s="2"/>
    </row>
    <row r="544" spans="1:28" ht="13.5" customHeight="1">
      <c r="A544" s="2"/>
      <c r="B544" s="2"/>
      <c r="C544" s="50"/>
      <c r="D544" s="2"/>
      <c r="E544" s="2"/>
      <c r="F544" s="50"/>
      <c r="G544" s="50"/>
      <c r="H544" s="2"/>
      <c r="I544" s="2"/>
      <c r="J544" s="2"/>
      <c r="K544" s="2"/>
      <c r="L544" s="2"/>
      <c r="M544" s="2"/>
      <c r="N544" s="2"/>
      <c r="O544" s="2"/>
      <c r="P544" s="2"/>
      <c r="Q544" s="2"/>
      <c r="R544" s="2"/>
      <c r="S544" s="2"/>
      <c r="T544" s="2"/>
      <c r="U544" s="2"/>
      <c r="V544" s="2"/>
      <c r="W544" s="2"/>
      <c r="X544" s="2"/>
      <c r="Y544" s="2"/>
      <c r="Z544" s="2"/>
      <c r="AA544" s="2"/>
      <c r="AB544" s="2"/>
    </row>
    <row r="545" spans="1:28" ht="13.5" customHeight="1">
      <c r="A545" s="2"/>
      <c r="B545" s="2"/>
      <c r="C545" s="50"/>
      <c r="D545" s="2"/>
      <c r="E545" s="2"/>
      <c r="F545" s="50"/>
      <c r="G545" s="50"/>
      <c r="H545" s="2"/>
      <c r="I545" s="2"/>
      <c r="J545" s="2"/>
      <c r="K545" s="2"/>
      <c r="L545" s="2"/>
      <c r="M545" s="2"/>
      <c r="N545" s="2"/>
      <c r="O545" s="2"/>
      <c r="P545" s="2"/>
      <c r="Q545" s="2"/>
      <c r="R545" s="2"/>
      <c r="S545" s="2"/>
      <c r="T545" s="2"/>
      <c r="U545" s="2"/>
      <c r="V545" s="2"/>
      <c r="W545" s="2"/>
      <c r="X545" s="2"/>
      <c r="Y545" s="2"/>
      <c r="Z545" s="2"/>
      <c r="AA545" s="2"/>
      <c r="AB545" s="2"/>
    </row>
    <row r="546" spans="1:28" ht="13.5" customHeight="1">
      <c r="A546" s="2"/>
      <c r="B546" s="2"/>
      <c r="C546" s="50"/>
      <c r="D546" s="2"/>
      <c r="E546" s="2"/>
      <c r="F546" s="50"/>
      <c r="G546" s="50"/>
      <c r="H546" s="2"/>
      <c r="I546" s="2"/>
      <c r="J546" s="2"/>
      <c r="K546" s="2"/>
      <c r="L546" s="2"/>
      <c r="M546" s="2"/>
      <c r="N546" s="2"/>
      <c r="O546" s="2"/>
      <c r="P546" s="2"/>
      <c r="Q546" s="2"/>
      <c r="R546" s="2"/>
      <c r="S546" s="2"/>
      <c r="T546" s="2"/>
      <c r="U546" s="2"/>
      <c r="V546" s="2"/>
      <c r="W546" s="2"/>
      <c r="X546" s="2"/>
      <c r="Y546" s="2"/>
      <c r="Z546" s="2"/>
      <c r="AA546" s="2"/>
      <c r="AB546" s="2"/>
    </row>
    <row r="547" spans="1:28" ht="13.5" customHeight="1">
      <c r="A547" s="2"/>
      <c r="B547" s="2"/>
      <c r="C547" s="50"/>
      <c r="D547" s="2"/>
      <c r="E547" s="2"/>
      <c r="F547" s="50"/>
      <c r="G547" s="50"/>
      <c r="H547" s="2"/>
      <c r="I547" s="2"/>
      <c r="J547" s="2"/>
      <c r="K547" s="2"/>
      <c r="L547" s="2"/>
      <c r="M547" s="2"/>
      <c r="N547" s="2"/>
      <c r="O547" s="2"/>
      <c r="P547" s="2"/>
      <c r="Q547" s="2"/>
      <c r="R547" s="2"/>
      <c r="S547" s="2"/>
      <c r="T547" s="2"/>
      <c r="U547" s="2"/>
      <c r="V547" s="2"/>
      <c r="W547" s="2"/>
      <c r="X547" s="2"/>
      <c r="Y547" s="2"/>
      <c r="Z547" s="2"/>
      <c r="AA547" s="2"/>
      <c r="AB547" s="2"/>
    </row>
    <row r="548" spans="1:28" ht="13.5" customHeight="1">
      <c r="A548" s="2"/>
      <c r="B548" s="2"/>
      <c r="C548" s="50"/>
      <c r="D548" s="2"/>
      <c r="E548" s="2"/>
      <c r="F548" s="50"/>
      <c r="G548" s="50"/>
      <c r="H548" s="2"/>
      <c r="I548" s="2"/>
      <c r="J548" s="2"/>
      <c r="K548" s="2"/>
      <c r="L548" s="2"/>
      <c r="M548" s="2"/>
      <c r="N548" s="2"/>
      <c r="O548" s="2"/>
      <c r="P548" s="2"/>
      <c r="Q548" s="2"/>
      <c r="R548" s="2"/>
      <c r="S548" s="2"/>
      <c r="T548" s="2"/>
      <c r="U548" s="2"/>
      <c r="V548" s="2"/>
      <c r="W548" s="2"/>
      <c r="X548" s="2"/>
      <c r="Y548" s="2"/>
      <c r="Z548" s="2"/>
      <c r="AA548" s="2"/>
      <c r="AB548" s="2"/>
    </row>
    <row r="549" spans="1:28" ht="13.5" customHeight="1">
      <c r="A549" s="2"/>
      <c r="B549" s="2"/>
      <c r="C549" s="50"/>
      <c r="D549" s="2"/>
      <c r="E549" s="2"/>
      <c r="F549" s="50"/>
      <c r="G549" s="50"/>
      <c r="H549" s="2"/>
      <c r="I549" s="2"/>
      <c r="J549" s="2"/>
      <c r="K549" s="2"/>
      <c r="L549" s="2"/>
      <c r="M549" s="2"/>
      <c r="N549" s="2"/>
      <c r="O549" s="2"/>
      <c r="P549" s="2"/>
      <c r="Q549" s="2"/>
      <c r="R549" s="2"/>
      <c r="S549" s="2"/>
      <c r="T549" s="2"/>
      <c r="U549" s="2"/>
      <c r="V549" s="2"/>
      <c r="W549" s="2"/>
      <c r="X549" s="2"/>
      <c r="Y549" s="2"/>
      <c r="Z549" s="2"/>
      <c r="AA549" s="2"/>
      <c r="AB549" s="2"/>
    </row>
    <row r="550" spans="1:28" ht="13.5" customHeight="1">
      <c r="A550" s="2"/>
      <c r="B550" s="2"/>
      <c r="C550" s="50"/>
      <c r="D550" s="2"/>
      <c r="E550" s="2"/>
      <c r="F550" s="50"/>
      <c r="G550" s="50"/>
      <c r="H550" s="2"/>
      <c r="I550" s="2"/>
      <c r="J550" s="2"/>
      <c r="K550" s="2"/>
      <c r="L550" s="2"/>
      <c r="M550" s="2"/>
      <c r="N550" s="2"/>
      <c r="O550" s="2"/>
      <c r="P550" s="2"/>
      <c r="Q550" s="2"/>
      <c r="R550" s="2"/>
      <c r="S550" s="2"/>
      <c r="T550" s="2"/>
      <c r="U550" s="2"/>
      <c r="V550" s="2"/>
      <c r="W550" s="2"/>
      <c r="X550" s="2"/>
      <c r="Y550" s="2"/>
      <c r="Z550" s="2"/>
      <c r="AA550" s="2"/>
      <c r="AB550" s="2"/>
    </row>
    <row r="551" spans="1:28" ht="13.5" customHeight="1">
      <c r="A551" s="2"/>
      <c r="B551" s="2"/>
      <c r="C551" s="50"/>
      <c r="D551" s="2"/>
      <c r="E551" s="2"/>
      <c r="F551" s="50"/>
      <c r="G551" s="50"/>
      <c r="H551" s="2"/>
      <c r="I551" s="2"/>
      <c r="J551" s="2"/>
      <c r="K551" s="2"/>
      <c r="L551" s="2"/>
      <c r="M551" s="2"/>
      <c r="N551" s="2"/>
      <c r="O551" s="2"/>
      <c r="P551" s="2"/>
      <c r="Q551" s="2"/>
      <c r="R551" s="2"/>
      <c r="S551" s="2"/>
      <c r="T551" s="2"/>
      <c r="U551" s="2"/>
      <c r="V551" s="2"/>
      <c r="W551" s="2"/>
      <c r="X551" s="2"/>
      <c r="Y551" s="2"/>
      <c r="Z551" s="2"/>
      <c r="AA551" s="2"/>
      <c r="AB551" s="2"/>
    </row>
    <row r="552" spans="1:28" ht="13.5" customHeight="1">
      <c r="A552" s="2"/>
      <c r="B552" s="2"/>
      <c r="C552" s="50"/>
      <c r="D552" s="2"/>
      <c r="E552" s="2"/>
      <c r="F552" s="50"/>
      <c r="G552" s="50"/>
      <c r="H552" s="2"/>
      <c r="I552" s="2"/>
      <c r="J552" s="2"/>
      <c r="K552" s="2"/>
      <c r="L552" s="2"/>
      <c r="M552" s="2"/>
      <c r="N552" s="2"/>
      <c r="O552" s="2"/>
      <c r="P552" s="2"/>
      <c r="Q552" s="2"/>
      <c r="R552" s="2"/>
      <c r="S552" s="2"/>
      <c r="T552" s="2"/>
      <c r="U552" s="2"/>
      <c r="V552" s="2"/>
      <c r="W552" s="2"/>
      <c r="X552" s="2"/>
      <c r="Y552" s="2"/>
      <c r="Z552" s="2"/>
      <c r="AA552" s="2"/>
      <c r="AB552" s="2"/>
    </row>
    <row r="553" spans="1:28" ht="13.5" customHeight="1">
      <c r="A553" s="2"/>
      <c r="B553" s="2"/>
      <c r="C553" s="50"/>
      <c r="D553" s="2"/>
      <c r="E553" s="2"/>
      <c r="F553" s="50"/>
      <c r="G553" s="50"/>
      <c r="H553" s="2"/>
      <c r="I553" s="2"/>
      <c r="J553" s="2"/>
      <c r="K553" s="2"/>
      <c r="L553" s="2"/>
      <c r="M553" s="2"/>
      <c r="N553" s="2"/>
      <c r="O553" s="2"/>
      <c r="P553" s="2"/>
      <c r="Q553" s="2"/>
      <c r="R553" s="2"/>
      <c r="S553" s="2"/>
      <c r="T553" s="2"/>
      <c r="U553" s="2"/>
      <c r="V553" s="2"/>
      <c r="W553" s="2"/>
      <c r="X553" s="2"/>
      <c r="Y553" s="2"/>
      <c r="Z553" s="2"/>
      <c r="AA553" s="2"/>
      <c r="AB553" s="2"/>
    </row>
    <row r="554" spans="1:28" ht="13.5" customHeight="1">
      <c r="A554" s="2"/>
      <c r="B554" s="2"/>
      <c r="C554" s="50"/>
      <c r="D554" s="2"/>
      <c r="E554" s="2"/>
      <c r="F554" s="50"/>
      <c r="G554" s="50"/>
      <c r="H554" s="2"/>
      <c r="I554" s="2"/>
      <c r="J554" s="2"/>
      <c r="K554" s="2"/>
      <c r="L554" s="2"/>
      <c r="M554" s="2"/>
      <c r="N554" s="2"/>
      <c r="O554" s="2"/>
      <c r="P554" s="2"/>
      <c r="Q554" s="2"/>
      <c r="R554" s="2"/>
      <c r="S554" s="2"/>
      <c r="T554" s="2"/>
      <c r="U554" s="2"/>
      <c r="V554" s="2"/>
      <c r="W554" s="2"/>
      <c r="X554" s="2"/>
      <c r="Y554" s="2"/>
      <c r="Z554" s="2"/>
      <c r="AA554" s="2"/>
      <c r="AB554" s="2"/>
    </row>
    <row r="555" spans="1:28" ht="13.5" customHeight="1">
      <c r="A555" s="2"/>
      <c r="B555" s="2"/>
      <c r="C555" s="50"/>
      <c r="D555" s="2"/>
      <c r="E555" s="2"/>
      <c r="F555" s="50"/>
      <c r="G555" s="50"/>
      <c r="H555" s="2"/>
      <c r="I555" s="2"/>
      <c r="J555" s="2"/>
      <c r="K555" s="2"/>
      <c r="L555" s="2"/>
      <c r="M555" s="2"/>
      <c r="N555" s="2"/>
      <c r="O555" s="2"/>
      <c r="P555" s="2"/>
      <c r="Q555" s="2"/>
      <c r="R555" s="2"/>
      <c r="S555" s="2"/>
      <c r="T555" s="2"/>
      <c r="U555" s="2"/>
      <c r="V555" s="2"/>
      <c r="W555" s="2"/>
      <c r="X555" s="2"/>
      <c r="Y555" s="2"/>
      <c r="Z555" s="2"/>
      <c r="AA555" s="2"/>
      <c r="AB555" s="2"/>
    </row>
    <row r="556" spans="1:28" ht="13.5" customHeight="1">
      <c r="A556" s="2"/>
      <c r="B556" s="2"/>
      <c r="C556" s="50"/>
      <c r="D556" s="2"/>
      <c r="E556" s="2"/>
      <c r="F556" s="50"/>
      <c r="G556" s="50"/>
      <c r="H556" s="2"/>
      <c r="I556" s="2"/>
      <c r="J556" s="2"/>
      <c r="K556" s="2"/>
      <c r="L556" s="2"/>
      <c r="M556" s="2"/>
      <c r="N556" s="2"/>
      <c r="O556" s="2"/>
      <c r="P556" s="2"/>
      <c r="Q556" s="2"/>
      <c r="R556" s="2"/>
      <c r="S556" s="2"/>
      <c r="T556" s="2"/>
      <c r="U556" s="2"/>
      <c r="V556" s="2"/>
      <c r="W556" s="2"/>
      <c r="X556" s="2"/>
      <c r="Y556" s="2"/>
      <c r="Z556" s="2"/>
      <c r="AA556" s="2"/>
      <c r="AB556" s="2"/>
    </row>
    <row r="557" spans="1:28" ht="13.5" customHeight="1">
      <c r="A557" s="2"/>
      <c r="B557" s="2"/>
      <c r="C557" s="50"/>
      <c r="D557" s="2"/>
      <c r="E557" s="2"/>
      <c r="F557" s="50"/>
      <c r="G557" s="50"/>
      <c r="H557" s="2"/>
      <c r="I557" s="2"/>
      <c r="J557" s="2"/>
      <c r="K557" s="2"/>
      <c r="L557" s="2"/>
      <c r="M557" s="2"/>
      <c r="N557" s="2"/>
      <c r="O557" s="2"/>
      <c r="P557" s="2"/>
      <c r="Q557" s="2"/>
      <c r="R557" s="2"/>
      <c r="S557" s="2"/>
      <c r="T557" s="2"/>
      <c r="U557" s="2"/>
      <c r="V557" s="2"/>
      <c r="W557" s="2"/>
      <c r="X557" s="2"/>
      <c r="Y557" s="2"/>
      <c r="Z557" s="2"/>
      <c r="AA557" s="2"/>
      <c r="AB557" s="2"/>
    </row>
    <row r="558" spans="1:28" ht="13.5" customHeight="1">
      <c r="A558" s="2"/>
      <c r="B558" s="2"/>
      <c r="C558" s="50"/>
      <c r="D558" s="2"/>
      <c r="E558" s="2"/>
      <c r="F558" s="50"/>
      <c r="G558" s="50"/>
      <c r="H558" s="2"/>
      <c r="I558" s="2"/>
      <c r="J558" s="2"/>
      <c r="K558" s="2"/>
      <c r="L558" s="2"/>
      <c r="M558" s="2"/>
      <c r="N558" s="2"/>
      <c r="O558" s="2"/>
      <c r="P558" s="2"/>
      <c r="Q558" s="2"/>
      <c r="R558" s="2"/>
      <c r="S558" s="2"/>
      <c r="T558" s="2"/>
      <c r="U558" s="2"/>
      <c r="V558" s="2"/>
      <c r="W558" s="2"/>
      <c r="X558" s="2"/>
      <c r="Y558" s="2"/>
      <c r="Z558" s="2"/>
      <c r="AA558" s="2"/>
      <c r="AB558" s="2"/>
    </row>
    <row r="559" spans="1:28" ht="13.5" customHeight="1">
      <c r="A559" s="2"/>
      <c r="B559" s="2"/>
      <c r="C559" s="50"/>
      <c r="D559" s="2"/>
      <c r="E559" s="2"/>
      <c r="F559" s="50"/>
      <c r="G559" s="50"/>
      <c r="H559" s="2"/>
      <c r="I559" s="2"/>
      <c r="J559" s="2"/>
      <c r="K559" s="2"/>
      <c r="L559" s="2"/>
      <c r="M559" s="2"/>
      <c r="N559" s="2"/>
      <c r="O559" s="2"/>
      <c r="P559" s="2"/>
      <c r="Q559" s="2"/>
      <c r="R559" s="2"/>
      <c r="S559" s="2"/>
      <c r="T559" s="2"/>
      <c r="U559" s="2"/>
      <c r="V559" s="2"/>
      <c r="W559" s="2"/>
      <c r="X559" s="2"/>
      <c r="Y559" s="2"/>
      <c r="Z559" s="2"/>
      <c r="AA559" s="2"/>
      <c r="AB559" s="2"/>
    </row>
    <row r="560" spans="1:28" ht="13.5" customHeight="1">
      <c r="A560" s="2"/>
      <c r="B560" s="2"/>
      <c r="C560" s="50"/>
      <c r="D560" s="2"/>
      <c r="E560" s="2"/>
      <c r="F560" s="50"/>
      <c r="G560" s="50"/>
      <c r="H560" s="2"/>
      <c r="I560" s="2"/>
      <c r="J560" s="2"/>
      <c r="K560" s="2"/>
      <c r="L560" s="2"/>
      <c r="M560" s="2"/>
      <c r="N560" s="2"/>
      <c r="O560" s="2"/>
      <c r="P560" s="2"/>
      <c r="Q560" s="2"/>
      <c r="R560" s="2"/>
      <c r="S560" s="2"/>
      <c r="T560" s="2"/>
      <c r="U560" s="2"/>
      <c r="V560" s="2"/>
      <c r="W560" s="2"/>
      <c r="X560" s="2"/>
      <c r="Y560" s="2"/>
      <c r="Z560" s="2"/>
      <c r="AA560" s="2"/>
      <c r="AB560" s="2"/>
    </row>
    <row r="561" spans="1:28" ht="13.5" customHeight="1">
      <c r="A561" s="2"/>
      <c r="B561" s="2"/>
      <c r="C561" s="50"/>
      <c r="D561" s="2"/>
      <c r="E561" s="2"/>
      <c r="F561" s="50"/>
      <c r="G561" s="50"/>
      <c r="H561" s="2"/>
      <c r="I561" s="2"/>
      <c r="J561" s="2"/>
      <c r="K561" s="2"/>
      <c r="L561" s="2"/>
      <c r="M561" s="2"/>
      <c r="N561" s="2"/>
      <c r="O561" s="2"/>
      <c r="P561" s="2"/>
      <c r="Q561" s="2"/>
      <c r="R561" s="2"/>
      <c r="S561" s="2"/>
      <c r="T561" s="2"/>
      <c r="U561" s="2"/>
      <c r="V561" s="2"/>
      <c r="W561" s="2"/>
      <c r="X561" s="2"/>
      <c r="Y561" s="2"/>
      <c r="Z561" s="2"/>
      <c r="AA561" s="2"/>
      <c r="AB561" s="2"/>
    </row>
    <row r="562" spans="1:28" ht="13.5" customHeight="1">
      <c r="A562" s="2"/>
      <c r="B562" s="2"/>
      <c r="C562" s="50"/>
      <c r="D562" s="2"/>
      <c r="E562" s="2"/>
      <c r="F562" s="50"/>
      <c r="G562" s="50"/>
      <c r="H562" s="2"/>
      <c r="I562" s="2"/>
      <c r="J562" s="2"/>
      <c r="K562" s="2"/>
      <c r="L562" s="2"/>
      <c r="M562" s="2"/>
      <c r="N562" s="2"/>
      <c r="O562" s="2"/>
      <c r="P562" s="2"/>
      <c r="Q562" s="2"/>
      <c r="R562" s="2"/>
      <c r="S562" s="2"/>
      <c r="T562" s="2"/>
      <c r="U562" s="2"/>
      <c r="V562" s="2"/>
      <c r="W562" s="2"/>
      <c r="X562" s="2"/>
      <c r="Y562" s="2"/>
      <c r="Z562" s="2"/>
      <c r="AA562" s="2"/>
      <c r="AB562" s="2"/>
    </row>
    <row r="563" spans="1:28" ht="13.5" customHeight="1">
      <c r="A563" s="2"/>
      <c r="B563" s="2"/>
      <c r="C563" s="50"/>
      <c r="D563" s="2"/>
      <c r="E563" s="2"/>
      <c r="F563" s="50"/>
      <c r="G563" s="50"/>
      <c r="H563" s="2"/>
      <c r="I563" s="2"/>
      <c r="J563" s="2"/>
      <c r="K563" s="2"/>
      <c r="L563" s="2"/>
      <c r="M563" s="2"/>
      <c r="N563" s="2"/>
      <c r="O563" s="2"/>
      <c r="P563" s="2"/>
      <c r="Q563" s="2"/>
      <c r="R563" s="2"/>
      <c r="S563" s="2"/>
      <c r="T563" s="2"/>
      <c r="U563" s="2"/>
      <c r="V563" s="2"/>
      <c r="W563" s="2"/>
      <c r="X563" s="2"/>
      <c r="Y563" s="2"/>
      <c r="Z563" s="2"/>
      <c r="AA563" s="2"/>
      <c r="AB563" s="2"/>
    </row>
    <row r="564" spans="1:28" ht="13.5" customHeight="1">
      <c r="A564" s="2"/>
      <c r="B564" s="2"/>
      <c r="C564" s="50"/>
      <c r="D564" s="2"/>
      <c r="E564" s="2"/>
      <c r="F564" s="50"/>
      <c r="G564" s="50"/>
      <c r="H564" s="2"/>
      <c r="I564" s="2"/>
      <c r="J564" s="2"/>
      <c r="K564" s="2"/>
      <c r="L564" s="2"/>
      <c r="M564" s="2"/>
      <c r="N564" s="2"/>
      <c r="O564" s="2"/>
      <c r="P564" s="2"/>
      <c r="Q564" s="2"/>
      <c r="R564" s="2"/>
      <c r="S564" s="2"/>
      <c r="T564" s="2"/>
      <c r="U564" s="2"/>
      <c r="V564" s="2"/>
      <c r="W564" s="2"/>
      <c r="X564" s="2"/>
      <c r="Y564" s="2"/>
      <c r="Z564" s="2"/>
      <c r="AA564" s="2"/>
      <c r="AB564" s="2"/>
    </row>
    <row r="565" spans="1:28" ht="13.5" customHeight="1">
      <c r="A565" s="2"/>
      <c r="B565" s="2"/>
      <c r="C565" s="50"/>
      <c r="D565" s="2"/>
      <c r="E565" s="2"/>
      <c r="F565" s="50"/>
      <c r="G565" s="50"/>
      <c r="H565" s="2"/>
      <c r="I565" s="2"/>
      <c r="J565" s="2"/>
      <c r="K565" s="2"/>
      <c r="L565" s="2"/>
      <c r="M565" s="2"/>
      <c r="N565" s="2"/>
      <c r="O565" s="2"/>
      <c r="P565" s="2"/>
      <c r="Q565" s="2"/>
      <c r="R565" s="2"/>
      <c r="S565" s="2"/>
      <c r="T565" s="2"/>
      <c r="U565" s="2"/>
      <c r="V565" s="2"/>
      <c r="W565" s="2"/>
      <c r="X565" s="2"/>
      <c r="Y565" s="2"/>
      <c r="Z565" s="2"/>
      <c r="AA565" s="2"/>
      <c r="AB565" s="2"/>
    </row>
    <row r="566" spans="1:28" ht="13.5" customHeight="1">
      <c r="A566" s="2"/>
      <c r="B566" s="2"/>
      <c r="C566" s="50"/>
      <c r="D566" s="2"/>
      <c r="E566" s="2"/>
      <c r="F566" s="50"/>
      <c r="G566" s="50"/>
      <c r="H566" s="2"/>
      <c r="I566" s="2"/>
      <c r="J566" s="2"/>
      <c r="K566" s="2"/>
      <c r="L566" s="2"/>
      <c r="M566" s="2"/>
      <c r="N566" s="2"/>
      <c r="O566" s="2"/>
      <c r="P566" s="2"/>
      <c r="Q566" s="2"/>
      <c r="R566" s="2"/>
      <c r="S566" s="2"/>
      <c r="T566" s="2"/>
      <c r="U566" s="2"/>
      <c r="V566" s="2"/>
      <c r="W566" s="2"/>
      <c r="X566" s="2"/>
      <c r="Y566" s="2"/>
      <c r="Z566" s="2"/>
      <c r="AA566" s="2"/>
      <c r="AB566" s="2"/>
    </row>
    <row r="567" spans="1:28" ht="13.5" customHeight="1">
      <c r="A567" s="2"/>
      <c r="B567" s="2"/>
      <c r="C567" s="50"/>
      <c r="D567" s="2"/>
      <c r="E567" s="2"/>
      <c r="F567" s="50"/>
      <c r="G567" s="50"/>
      <c r="H567" s="2"/>
      <c r="I567" s="2"/>
      <c r="J567" s="2"/>
      <c r="K567" s="2"/>
      <c r="L567" s="2"/>
      <c r="M567" s="2"/>
      <c r="N567" s="2"/>
      <c r="O567" s="2"/>
      <c r="P567" s="2"/>
      <c r="Q567" s="2"/>
      <c r="R567" s="2"/>
      <c r="S567" s="2"/>
      <c r="T567" s="2"/>
      <c r="U567" s="2"/>
      <c r="V567" s="2"/>
      <c r="W567" s="2"/>
      <c r="X567" s="2"/>
      <c r="Y567" s="2"/>
      <c r="Z567" s="2"/>
      <c r="AA567" s="2"/>
      <c r="AB567" s="2"/>
    </row>
    <row r="568" spans="1:28" ht="13.5" customHeight="1">
      <c r="A568" s="2"/>
      <c r="B568" s="2"/>
      <c r="C568" s="50"/>
      <c r="D568" s="2"/>
      <c r="E568" s="2"/>
      <c r="F568" s="50"/>
      <c r="G568" s="50"/>
      <c r="H568" s="2"/>
      <c r="I568" s="2"/>
      <c r="J568" s="2"/>
      <c r="K568" s="2"/>
      <c r="L568" s="2"/>
      <c r="M568" s="2"/>
      <c r="N568" s="2"/>
      <c r="O568" s="2"/>
      <c r="P568" s="2"/>
      <c r="Q568" s="2"/>
      <c r="R568" s="2"/>
      <c r="S568" s="2"/>
      <c r="T568" s="2"/>
      <c r="U568" s="2"/>
      <c r="V568" s="2"/>
      <c r="W568" s="2"/>
      <c r="X568" s="2"/>
      <c r="Y568" s="2"/>
      <c r="Z568" s="2"/>
      <c r="AA568" s="2"/>
      <c r="AB568" s="2"/>
    </row>
    <row r="569" spans="1:28" ht="13.5" customHeight="1">
      <c r="A569" s="2"/>
      <c r="B569" s="3"/>
      <c r="C569" s="3"/>
      <c r="D569" s="35"/>
      <c r="E569" s="35"/>
      <c r="F569" s="35"/>
      <c r="G569" s="35"/>
      <c r="H569" s="3"/>
      <c r="I569" s="2"/>
      <c r="J569" s="2"/>
      <c r="K569" s="2"/>
      <c r="L569" s="2"/>
      <c r="M569" s="2"/>
      <c r="N569" s="2"/>
      <c r="O569" s="2"/>
      <c r="P569" s="2"/>
      <c r="Q569" s="2"/>
      <c r="R569" s="2"/>
      <c r="S569" s="2"/>
      <c r="T569" s="2"/>
      <c r="U569" s="2"/>
      <c r="V569" s="2"/>
      <c r="W569" s="2"/>
      <c r="X569" s="2"/>
      <c r="Y569" s="2"/>
      <c r="Z569" s="2"/>
      <c r="AA569" s="2"/>
      <c r="AB569" s="2"/>
    </row>
    <row r="570" spans="1:28" ht="13.5" customHeight="1">
      <c r="A570" s="2"/>
      <c r="B570" s="3"/>
      <c r="C570" s="3"/>
      <c r="D570" s="35"/>
      <c r="E570" s="35"/>
      <c r="F570" s="35"/>
      <c r="G570" s="35"/>
      <c r="H570" s="3"/>
      <c r="I570" s="2"/>
      <c r="J570" s="2"/>
      <c r="K570" s="2"/>
      <c r="L570" s="2"/>
      <c r="M570" s="2"/>
      <c r="N570" s="2"/>
      <c r="O570" s="2"/>
      <c r="P570" s="2"/>
      <c r="Q570" s="2"/>
      <c r="R570" s="2"/>
      <c r="S570" s="2"/>
      <c r="T570" s="2"/>
      <c r="U570" s="2"/>
      <c r="V570" s="2"/>
      <c r="W570" s="2"/>
      <c r="X570" s="2"/>
      <c r="Y570" s="2"/>
      <c r="Z570" s="2"/>
      <c r="AA570" s="2"/>
      <c r="AB570" s="2"/>
    </row>
    <row r="571" spans="1:28" ht="13.5" customHeight="1">
      <c r="A571" s="2"/>
      <c r="B571" s="3"/>
      <c r="C571" s="3"/>
      <c r="D571" s="35"/>
      <c r="E571" s="35"/>
      <c r="F571" s="35"/>
      <c r="G571" s="35"/>
      <c r="H571" s="3"/>
      <c r="I571" s="2"/>
      <c r="J571" s="2"/>
      <c r="K571" s="2"/>
      <c r="L571" s="2"/>
      <c r="M571" s="2"/>
      <c r="N571" s="2"/>
      <c r="O571" s="2"/>
      <c r="P571" s="2"/>
      <c r="Q571" s="2"/>
      <c r="R571" s="2"/>
      <c r="S571" s="2"/>
      <c r="T571" s="2"/>
      <c r="U571" s="2"/>
      <c r="V571" s="2"/>
      <c r="W571" s="2"/>
      <c r="X571" s="2"/>
      <c r="Y571" s="2"/>
      <c r="Z571" s="2"/>
      <c r="AA571" s="2"/>
      <c r="AB571" s="2"/>
    </row>
    <row r="572" spans="1:28" ht="13.5" customHeight="1">
      <c r="A572" s="2"/>
      <c r="B572" s="3"/>
      <c r="C572" s="3"/>
      <c r="D572" s="35"/>
      <c r="E572" s="35"/>
      <c r="F572" s="35"/>
      <c r="G572" s="35"/>
      <c r="H572" s="3"/>
      <c r="I572" s="2"/>
      <c r="J572" s="2"/>
      <c r="K572" s="2"/>
      <c r="L572" s="2"/>
      <c r="M572" s="2"/>
      <c r="N572" s="2"/>
      <c r="O572" s="2"/>
      <c r="P572" s="2"/>
      <c r="Q572" s="2"/>
      <c r="R572" s="2"/>
      <c r="S572" s="2"/>
      <c r="T572" s="2"/>
      <c r="U572" s="2"/>
      <c r="V572" s="2"/>
      <c r="W572" s="2"/>
      <c r="X572" s="2"/>
      <c r="Y572" s="2"/>
      <c r="Z572" s="2"/>
      <c r="AA572" s="2"/>
      <c r="AB572" s="2"/>
    </row>
    <row r="573" spans="1:28" ht="13.5" customHeight="1">
      <c r="A573" s="2"/>
      <c r="B573" s="3"/>
      <c r="C573" s="3"/>
      <c r="D573" s="35"/>
      <c r="E573" s="35"/>
      <c r="F573" s="35"/>
      <c r="G573" s="35"/>
      <c r="H573" s="3"/>
      <c r="I573" s="2"/>
      <c r="J573" s="2"/>
      <c r="K573" s="2"/>
      <c r="L573" s="2"/>
      <c r="M573" s="2"/>
      <c r="N573" s="2"/>
      <c r="O573" s="2"/>
      <c r="P573" s="2"/>
      <c r="Q573" s="2"/>
      <c r="R573" s="2"/>
      <c r="S573" s="2"/>
      <c r="T573" s="2"/>
      <c r="U573" s="2"/>
      <c r="V573" s="2"/>
      <c r="W573" s="2"/>
      <c r="X573" s="2"/>
      <c r="Y573" s="2"/>
      <c r="Z573" s="2"/>
      <c r="AA573" s="2"/>
      <c r="AB573" s="2"/>
    </row>
    <row r="574" spans="1:28" ht="13.5" customHeight="1">
      <c r="A574" s="2"/>
      <c r="B574" s="3"/>
      <c r="C574" s="3"/>
      <c r="D574" s="35"/>
      <c r="E574" s="35"/>
      <c r="F574" s="35"/>
      <c r="G574" s="35"/>
      <c r="H574" s="3"/>
      <c r="I574" s="2"/>
      <c r="J574" s="2"/>
      <c r="K574" s="2"/>
      <c r="L574" s="2"/>
      <c r="M574" s="2"/>
      <c r="N574" s="2"/>
      <c r="O574" s="2"/>
      <c r="P574" s="2"/>
      <c r="Q574" s="2"/>
      <c r="R574" s="2"/>
      <c r="S574" s="2"/>
      <c r="T574" s="2"/>
      <c r="U574" s="2"/>
      <c r="V574" s="2"/>
      <c r="W574" s="2"/>
      <c r="X574" s="2"/>
      <c r="Y574" s="2"/>
      <c r="Z574" s="2"/>
      <c r="AA574" s="2"/>
      <c r="AB574" s="2"/>
    </row>
    <row r="575" spans="1:28" ht="13.5" customHeight="1">
      <c r="A575" s="2"/>
      <c r="B575" s="3"/>
      <c r="C575" s="3"/>
      <c r="D575" s="35"/>
      <c r="E575" s="35"/>
      <c r="F575" s="35"/>
      <c r="G575" s="35"/>
      <c r="H575" s="3"/>
      <c r="I575" s="2"/>
      <c r="J575" s="2"/>
      <c r="K575" s="2"/>
      <c r="L575" s="2"/>
      <c r="M575" s="2"/>
      <c r="N575" s="2"/>
      <c r="O575" s="2"/>
      <c r="P575" s="2"/>
      <c r="Q575" s="2"/>
      <c r="R575" s="2"/>
      <c r="S575" s="2"/>
      <c r="T575" s="2"/>
      <c r="U575" s="2"/>
      <c r="V575" s="2"/>
      <c r="W575" s="2"/>
      <c r="X575" s="2"/>
      <c r="Y575" s="2"/>
      <c r="Z575" s="2"/>
      <c r="AA575" s="2"/>
      <c r="AB575" s="2"/>
    </row>
    <row r="576" spans="1:28" ht="13.5" customHeight="1">
      <c r="A576" s="2"/>
      <c r="B576" s="3"/>
      <c r="C576" s="3"/>
      <c r="D576" s="35"/>
      <c r="E576" s="35"/>
      <c r="F576" s="35"/>
      <c r="G576" s="35"/>
      <c r="H576" s="3"/>
      <c r="I576" s="2"/>
      <c r="J576" s="2"/>
      <c r="K576" s="2"/>
      <c r="L576" s="2"/>
      <c r="M576" s="2"/>
      <c r="N576" s="2"/>
      <c r="O576" s="2"/>
      <c r="P576" s="2"/>
      <c r="Q576" s="2"/>
      <c r="R576" s="2"/>
      <c r="S576" s="2"/>
      <c r="T576" s="2"/>
      <c r="U576" s="2"/>
      <c r="V576" s="2"/>
      <c r="W576" s="2"/>
      <c r="X576" s="2"/>
      <c r="Y576" s="2"/>
      <c r="Z576" s="2"/>
      <c r="AA576" s="2"/>
      <c r="AB576" s="2"/>
    </row>
    <row r="577" spans="1:28" ht="13.5" customHeight="1">
      <c r="A577" s="2"/>
      <c r="B577" s="3"/>
      <c r="C577" s="3"/>
      <c r="D577" s="35"/>
      <c r="E577" s="35"/>
      <c r="F577" s="35"/>
      <c r="G577" s="35"/>
      <c r="H577" s="3"/>
      <c r="I577" s="2"/>
      <c r="J577" s="2"/>
      <c r="K577" s="2"/>
      <c r="L577" s="2"/>
      <c r="M577" s="2"/>
      <c r="N577" s="2"/>
      <c r="O577" s="2"/>
      <c r="P577" s="2"/>
      <c r="Q577" s="2"/>
      <c r="R577" s="2"/>
      <c r="S577" s="2"/>
      <c r="T577" s="2"/>
      <c r="U577" s="2"/>
      <c r="V577" s="2"/>
      <c r="W577" s="2"/>
      <c r="X577" s="2"/>
      <c r="Y577" s="2"/>
      <c r="Z577" s="2"/>
      <c r="AA577" s="2"/>
      <c r="AB577" s="2"/>
    </row>
    <row r="578" spans="1:28" ht="13.5" customHeight="1">
      <c r="A578" s="2"/>
      <c r="B578" s="3"/>
      <c r="C578" s="3"/>
      <c r="D578" s="35"/>
      <c r="E578" s="35"/>
      <c r="F578" s="35"/>
      <c r="G578" s="35"/>
      <c r="H578" s="3"/>
      <c r="I578" s="2"/>
      <c r="J578" s="2"/>
      <c r="K578" s="2"/>
      <c r="L578" s="2"/>
      <c r="M578" s="2"/>
      <c r="N578" s="2"/>
      <c r="O578" s="2"/>
      <c r="P578" s="2"/>
      <c r="Q578" s="2"/>
      <c r="R578" s="2"/>
      <c r="S578" s="2"/>
      <c r="T578" s="2"/>
      <c r="U578" s="2"/>
      <c r="V578" s="2"/>
      <c r="W578" s="2"/>
      <c r="X578" s="2"/>
      <c r="Y578" s="2"/>
      <c r="Z578" s="2"/>
      <c r="AA578" s="2"/>
      <c r="AB578" s="2"/>
    </row>
    <row r="579" spans="1:28" ht="13.5" customHeight="1">
      <c r="A579" s="2"/>
      <c r="B579" s="3"/>
      <c r="C579" s="3"/>
      <c r="D579" s="35"/>
      <c r="E579" s="35"/>
      <c r="F579" s="35"/>
      <c r="G579" s="35"/>
      <c r="H579" s="3"/>
      <c r="I579" s="2"/>
      <c r="J579" s="2"/>
      <c r="K579" s="2"/>
      <c r="L579" s="2"/>
      <c r="M579" s="2"/>
      <c r="N579" s="2"/>
      <c r="O579" s="2"/>
      <c r="P579" s="2"/>
      <c r="Q579" s="2"/>
      <c r="R579" s="2"/>
      <c r="S579" s="2"/>
      <c r="T579" s="2"/>
      <c r="U579" s="2"/>
      <c r="V579" s="2"/>
      <c r="W579" s="2"/>
      <c r="X579" s="2"/>
      <c r="Y579" s="2"/>
      <c r="Z579" s="2"/>
      <c r="AA579" s="2"/>
      <c r="AB579" s="2"/>
    </row>
    <row r="580" spans="1:28" ht="13.5" customHeight="1">
      <c r="A580" s="2"/>
      <c r="B580" s="3"/>
      <c r="C580" s="3"/>
      <c r="D580" s="35"/>
      <c r="E580" s="35"/>
      <c r="F580" s="35"/>
      <c r="G580" s="35"/>
      <c r="H580" s="3"/>
      <c r="I580" s="2"/>
      <c r="J580" s="2"/>
      <c r="K580" s="2"/>
      <c r="L580" s="2"/>
      <c r="M580" s="2"/>
      <c r="N580" s="2"/>
      <c r="O580" s="2"/>
      <c r="P580" s="2"/>
      <c r="Q580" s="2"/>
      <c r="R580" s="2"/>
      <c r="S580" s="2"/>
      <c r="T580" s="2"/>
      <c r="U580" s="2"/>
      <c r="V580" s="2"/>
      <c r="W580" s="2"/>
      <c r="X580" s="2"/>
      <c r="Y580" s="2"/>
      <c r="Z580" s="2"/>
      <c r="AA580" s="2"/>
      <c r="AB580" s="2"/>
    </row>
    <row r="581" spans="1:28" ht="13.5" customHeight="1">
      <c r="A581" s="2"/>
      <c r="B581" s="3"/>
      <c r="C581" s="3"/>
      <c r="D581" s="35"/>
      <c r="E581" s="35"/>
      <c r="F581" s="35"/>
      <c r="G581" s="35"/>
      <c r="H581" s="3"/>
      <c r="I581" s="2"/>
      <c r="J581" s="2"/>
      <c r="K581" s="2"/>
      <c r="L581" s="2"/>
      <c r="M581" s="2"/>
      <c r="N581" s="2"/>
      <c r="O581" s="2"/>
      <c r="P581" s="2"/>
      <c r="Q581" s="2"/>
      <c r="R581" s="2"/>
      <c r="S581" s="2"/>
      <c r="T581" s="2"/>
      <c r="U581" s="2"/>
      <c r="V581" s="2"/>
      <c r="W581" s="2"/>
      <c r="X581" s="2"/>
      <c r="Y581" s="2"/>
      <c r="Z581" s="2"/>
      <c r="AA581" s="2"/>
      <c r="AB581" s="2"/>
    </row>
    <row r="582" spans="1:28" ht="13.5" customHeight="1">
      <c r="A582" s="2"/>
      <c r="B582" s="3"/>
      <c r="C582" s="3"/>
      <c r="D582" s="35"/>
      <c r="E582" s="35"/>
      <c r="F582" s="35"/>
      <c r="G582" s="35"/>
      <c r="H582" s="3"/>
      <c r="I582" s="2"/>
      <c r="J582" s="2"/>
      <c r="K582" s="2"/>
      <c r="L582" s="2"/>
      <c r="M582" s="2"/>
      <c r="N582" s="2"/>
      <c r="O582" s="2"/>
      <c r="P582" s="2"/>
      <c r="Q582" s="2"/>
      <c r="R582" s="2"/>
      <c r="S582" s="2"/>
      <c r="T582" s="2"/>
      <c r="U582" s="2"/>
      <c r="V582" s="2"/>
      <c r="W582" s="2"/>
      <c r="X582" s="2"/>
      <c r="Y582" s="2"/>
      <c r="Z582" s="2"/>
      <c r="AA582" s="2"/>
      <c r="AB582" s="2"/>
    </row>
    <row r="583" spans="1:28" ht="13.5" customHeight="1">
      <c r="A583" s="2"/>
      <c r="B583" s="3"/>
      <c r="C583" s="3"/>
      <c r="D583" s="35"/>
      <c r="E583" s="35"/>
      <c r="F583" s="35"/>
      <c r="G583" s="35"/>
      <c r="H583" s="3"/>
      <c r="I583" s="2"/>
      <c r="J583" s="2"/>
      <c r="K583" s="2"/>
      <c r="L583" s="2"/>
      <c r="M583" s="2"/>
      <c r="N583" s="2"/>
      <c r="O583" s="2"/>
      <c r="P583" s="2"/>
      <c r="Q583" s="2"/>
      <c r="R583" s="2"/>
      <c r="S583" s="2"/>
      <c r="T583" s="2"/>
      <c r="U583" s="2"/>
      <c r="V583" s="2"/>
      <c r="W583" s="2"/>
      <c r="X583" s="2"/>
      <c r="Y583" s="2"/>
      <c r="Z583" s="2"/>
      <c r="AA583" s="2"/>
      <c r="AB583" s="2"/>
    </row>
    <row r="584" spans="1:28" ht="13.5" customHeight="1">
      <c r="A584" s="2"/>
      <c r="B584" s="3"/>
      <c r="C584" s="3"/>
      <c r="D584" s="35"/>
      <c r="E584" s="35"/>
      <c r="F584" s="35"/>
      <c r="G584" s="35"/>
      <c r="H584" s="3"/>
      <c r="I584" s="2"/>
      <c r="J584" s="2"/>
      <c r="K584" s="2"/>
      <c r="L584" s="2"/>
      <c r="M584" s="2"/>
      <c r="N584" s="2"/>
      <c r="O584" s="2"/>
      <c r="P584" s="2"/>
      <c r="Q584" s="2"/>
      <c r="R584" s="2"/>
      <c r="S584" s="2"/>
      <c r="T584" s="2"/>
      <c r="U584" s="2"/>
      <c r="V584" s="2"/>
      <c r="W584" s="2"/>
      <c r="X584" s="2"/>
      <c r="Y584" s="2"/>
      <c r="Z584" s="2"/>
      <c r="AA584" s="2"/>
      <c r="AB584" s="2"/>
    </row>
    <row r="585" spans="1:28" ht="13.5" customHeight="1">
      <c r="A585" s="2"/>
      <c r="B585" s="3"/>
      <c r="C585" s="3"/>
      <c r="D585" s="35"/>
      <c r="E585" s="35"/>
      <c r="F585" s="35"/>
      <c r="G585" s="35"/>
      <c r="H585" s="3"/>
      <c r="I585" s="2"/>
      <c r="J585" s="2"/>
      <c r="K585" s="2"/>
      <c r="L585" s="2"/>
      <c r="M585" s="2"/>
      <c r="N585" s="2"/>
      <c r="O585" s="2"/>
      <c r="P585" s="2"/>
      <c r="Q585" s="2"/>
      <c r="R585" s="2"/>
      <c r="S585" s="2"/>
      <c r="T585" s="2"/>
      <c r="U585" s="2"/>
      <c r="V585" s="2"/>
      <c r="W585" s="2"/>
      <c r="X585" s="2"/>
      <c r="Y585" s="2"/>
      <c r="Z585" s="2"/>
      <c r="AA585" s="2"/>
      <c r="AB585" s="2"/>
    </row>
    <row r="586" spans="1:28" ht="13.5" customHeight="1">
      <c r="A586" s="2"/>
      <c r="B586" s="3"/>
      <c r="C586" s="3"/>
      <c r="D586" s="35"/>
      <c r="E586" s="35"/>
      <c r="F586" s="35"/>
      <c r="G586" s="35"/>
      <c r="H586" s="3"/>
      <c r="I586" s="2"/>
      <c r="J586" s="2"/>
      <c r="K586" s="2"/>
      <c r="L586" s="2"/>
      <c r="M586" s="2"/>
      <c r="N586" s="2"/>
      <c r="O586" s="2"/>
      <c r="P586" s="2"/>
      <c r="Q586" s="2"/>
      <c r="R586" s="2"/>
      <c r="S586" s="2"/>
      <c r="T586" s="2"/>
      <c r="U586" s="2"/>
      <c r="V586" s="2"/>
      <c r="W586" s="2"/>
      <c r="X586" s="2"/>
      <c r="Y586" s="2"/>
      <c r="Z586" s="2"/>
      <c r="AA586" s="2"/>
      <c r="AB586" s="2"/>
    </row>
    <row r="587" spans="1:28" ht="13.5" customHeight="1">
      <c r="A587" s="2"/>
      <c r="B587" s="3"/>
      <c r="C587" s="3"/>
      <c r="D587" s="35"/>
      <c r="E587" s="35"/>
      <c r="F587" s="35"/>
      <c r="G587" s="35"/>
      <c r="H587" s="3"/>
      <c r="I587" s="2"/>
      <c r="J587" s="2"/>
      <c r="K587" s="2"/>
      <c r="L587" s="2"/>
      <c r="M587" s="2"/>
      <c r="N587" s="2"/>
      <c r="O587" s="2"/>
      <c r="P587" s="2"/>
      <c r="Q587" s="2"/>
      <c r="R587" s="2"/>
      <c r="S587" s="2"/>
      <c r="T587" s="2"/>
      <c r="U587" s="2"/>
      <c r="V587" s="2"/>
      <c r="W587" s="2"/>
      <c r="X587" s="2"/>
      <c r="Y587" s="2"/>
      <c r="Z587" s="2"/>
      <c r="AA587" s="2"/>
      <c r="AB587" s="2"/>
    </row>
    <row r="588" spans="1:28" ht="13.5" customHeight="1">
      <c r="A588" s="2"/>
      <c r="B588" s="3"/>
      <c r="C588" s="3"/>
      <c r="D588" s="35"/>
      <c r="E588" s="35"/>
      <c r="F588" s="35"/>
      <c r="G588" s="35"/>
      <c r="H588" s="3"/>
      <c r="I588" s="2"/>
      <c r="J588" s="2"/>
      <c r="K588" s="2"/>
      <c r="L588" s="2"/>
      <c r="M588" s="2"/>
      <c r="N588" s="2"/>
      <c r="O588" s="2"/>
      <c r="P588" s="2"/>
      <c r="Q588" s="2"/>
      <c r="R588" s="2"/>
      <c r="S588" s="2"/>
      <c r="T588" s="2"/>
      <c r="U588" s="2"/>
      <c r="V588" s="2"/>
      <c r="W588" s="2"/>
      <c r="X588" s="2"/>
      <c r="Y588" s="2"/>
      <c r="Z588" s="2"/>
      <c r="AA588" s="2"/>
      <c r="AB588" s="2"/>
    </row>
    <row r="589" spans="1:28" ht="13.5" customHeight="1">
      <c r="A589" s="2"/>
      <c r="B589" s="3"/>
      <c r="C589" s="3"/>
      <c r="D589" s="35"/>
      <c r="E589" s="35"/>
      <c r="F589" s="35"/>
      <c r="G589" s="35"/>
      <c r="H589" s="3"/>
      <c r="I589" s="2"/>
      <c r="J589" s="2"/>
      <c r="K589" s="2"/>
      <c r="L589" s="2"/>
      <c r="M589" s="2"/>
      <c r="N589" s="2"/>
      <c r="O589" s="2"/>
      <c r="P589" s="2"/>
      <c r="Q589" s="2"/>
      <c r="R589" s="2"/>
      <c r="S589" s="2"/>
      <c r="T589" s="2"/>
      <c r="U589" s="2"/>
      <c r="V589" s="2"/>
      <c r="W589" s="2"/>
      <c r="X589" s="2"/>
      <c r="Y589" s="2"/>
      <c r="Z589" s="2"/>
      <c r="AA589" s="2"/>
      <c r="AB589" s="2"/>
    </row>
    <row r="590" spans="1:28" ht="13.5" customHeight="1">
      <c r="A590" s="2"/>
      <c r="B590" s="3"/>
      <c r="C590" s="3"/>
      <c r="D590" s="35"/>
      <c r="E590" s="35"/>
      <c r="F590" s="35"/>
      <c r="G590" s="35"/>
      <c r="H590" s="3"/>
      <c r="I590" s="2"/>
      <c r="J590" s="2"/>
      <c r="K590" s="2"/>
      <c r="L590" s="2"/>
      <c r="M590" s="2"/>
      <c r="N590" s="2"/>
      <c r="O590" s="2"/>
      <c r="P590" s="2"/>
      <c r="Q590" s="2"/>
      <c r="R590" s="2"/>
      <c r="S590" s="2"/>
      <c r="T590" s="2"/>
      <c r="U590" s="2"/>
      <c r="V590" s="2"/>
      <c r="W590" s="2"/>
      <c r="X590" s="2"/>
      <c r="Y590" s="2"/>
      <c r="Z590" s="2"/>
      <c r="AA590" s="2"/>
      <c r="AB590" s="2"/>
    </row>
    <row r="591" spans="1:28" ht="13.5" customHeight="1">
      <c r="A591" s="2"/>
      <c r="B591" s="3"/>
      <c r="C591" s="3"/>
      <c r="D591" s="35"/>
      <c r="E591" s="35"/>
      <c r="F591" s="35"/>
      <c r="G591" s="35"/>
      <c r="H591" s="3"/>
      <c r="I591" s="2"/>
      <c r="J591" s="2"/>
      <c r="K591" s="2"/>
      <c r="L591" s="2"/>
      <c r="M591" s="2"/>
      <c r="N591" s="2"/>
      <c r="O591" s="2"/>
      <c r="P591" s="2"/>
      <c r="Q591" s="2"/>
      <c r="R591" s="2"/>
      <c r="S591" s="2"/>
      <c r="T591" s="2"/>
      <c r="U591" s="2"/>
      <c r="V591" s="2"/>
      <c r="W591" s="2"/>
      <c r="X591" s="2"/>
      <c r="Y591" s="2"/>
      <c r="Z591" s="2"/>
      <c r="AA591" s="2"/>
      <c r="AB591" s="2"/>
    </row>
    <row r="592" spans="1:28" ht="13.5" customHeight="1">
      <c r="A592" s="2"/>
      <c r="B592" s="3"/>
      <c r="C592" s="3"/>
      <c r="D592" s="35"/>
      <c r="E592" s="35"/>
      <c r="F592" s="35"/>
      <c r="G592" s="35"/>
      <c r="H592" s="3"/>
      <c r="I592" s="2"/>
      <c r="J592" s="2"/>
      <c r="K592" s="2"/>
      <c r="L592" s="2"/>
      <c r="M592" s="2"/>
      <c r="N592" s="2"/>
      <c r="O592" s="2"/>
      <c r="P592" s="2"/>
      <c r="Q592" s="2"/>
      <c r="R592" s="2"/>
      <c r="S592" s="2"/>
      <c r="T592" s="2"/>
      <c r="U592" s="2"/>
      <c r="V592" s="2"/>
      <c r="W592" s="2"/>
      <c r="X592" s="2"/>
      <c r="Y592" s="2"/>
      <c r="Z592" s="2"/>
      <c r="AA592" s="2"/>
      <c r="AB592" s="2"/>
    </row>
    <row r="593" spans="1:28" ht="13.5" customHeight="1">
      <c r="A593" s="2"/>
      <c r="B593" s="3"/>
      <c r="C593" s="3"/>
      <c r="D593" s="35"/>
      <c r="E593" s="35"/>
      <c r="F593" s="35"/>
      <c r="G593" s="35"/>
      <c r="H593" s="3"/>
      <c r="I593" s="2"/>
      <c r="J593" s="2"/>
      <c r="K593" s="2"/>
      <c r="L593" s="2"/>
      <c r="M593" s="2"/>
      <c r="N593" s="2"/>
      <c r="O593" s="2"/>
      <c r="P593" s="2"/>
      <c r="Q593" s="2"/>
      <c r="R593" s="2"/>
      <c r="S593" s="2"/>
      <c r="T593" s="2"/>
      <c r="U593" s="2"/>
      <c r="V593" s="2"/>
      <c r="W593" s="2"/>
      <c r="X593" s="2"/>
      <c r="Y593" s="2"/>
      <c r="Z593" s="2"/>
      <c r="AA593" s="2"/>
      <c r="AB593" s="2"/>
    </row>
    <row r="594" spans="1:28" ht="13.5" customHeight="1">
      <c r="A594" s="2"/>
      <c r="B594" s="3"/>
      <c r="C594" s="3"/>
      <c r="D594" s="35"/>
      <c r="E594" s="35"/>
      <c r="F594" s="35"/>
      <c r="G594" s="35"/>
      <c r="H594" s="3"/>
      <c r="I594" s="2"/>
      <c r="J594" s="2"/>
      <c r="K594" s="2"/>
      <c r="L594" s="2"/>
      <c r="M594" s="2"/>
      <c r="N594" s="2"/>
      <c r="O594" s="2"/>
      <c r="P594" s="2"/>
      <c r="Q594" s="2"/>
      <c r="R594" s="2"/>
      <c r="S594" s="2"/>
      <c r="T594" s="2"/>
      <c r="U594" s="2"/>
      <c r="V594" s="2"/>
      <c r="W594" s="2"/>
      <c r="X594" s="2"/>
      <c r="Y594" s="2"/>
      <c r="Z594" s="2"/>
      <c r="AA594" s="2"/>
      <c r="AB594" s="2"/>
    </row>
    <row r="595" spans="1:28" ht="13.5" customHeight="1">
      <c r="A595" s="2"/>
      <c r="B595" s="3"/>
      <c r="C595" s="3"/>
      <c r="D595" s="35"/>
      <c r="E595" s="35"/>
      <c r="F595" s="35"/>
      <c r="G595" s="35"/>
      <c r="H595" s="3"/>
      <c r="I595" s="2"/>
      <c r="J595" s="2"/>
      <c r="K595" s="2"/>
      <c r="L595" s="2"/>
      <c r="M595" s="2"/>
      <c r="N595" s="2"/>
      <c r="O595" s="2"/>
      <c r="P595" s="2"/>
      <c r="Q595" s="2"/>
      <c r="R595" s="2"/>
      <c r="S595" s="2"/>
      <c r="T595" s="2"/>
      <c r="U595" s="2"/>
      <c r="V595" s="2"/>
      <c r="W595" s="2"/>
      <c r="X595" s="2"/>
      <c r="Y595" s="2"/>
      <c r="Z595" s="2"/>
      <c r="AA595" s="2"/>
      <c r="AB595" s="2"/>
    </row>
    <row r="596" spans="1:28" ht="13.5" customHeight="1">
      <c r="A596" s="2"/>
      <c r="B596" s="3"/>
      <c r="C596" s="3"/>
      <c r="D596" s="35"/>
      <c r="E596" s="35"/>
      <c r="F596" s="35"/>
      <c r="G596" s="35"/>
      <c r="H596" s="3"/>
      <c r="I596" s="2"/>
      <c r="J596" s="2"/>
      <c r="K596" s="2"/>
      <c r="L596" s="2"/>
      <c r="M596" s="2"/>
      <c r="N596" s="2"/>
      <c r="O596" s="2"/>
      <c r="P596" s="2"/>
      <c r="Q596" s="2"/>
      <c r="R596" s="2"/>
      <c r="S596" s="2"/>
      <c r="T596" s="2"/>
      <c r="U596" s="2"/>
      <c r="V596" s="2"/>
      <c r="W596" s="2"/>
      <c r="X596" s="2"/>
      <c r="Y596" s="2"/>
      <c r="Z596" s="2"/>
      <c r="AA596" s="2"/>
      <c r="AB596" s="2"/>
    </row>
    <row r="597" spans="1:28" ht="13.5" customHeight="1">
      <c r="A597" s="2"/>
      <c r="B597" s="3"/>
      <c r="C597" s="3"/>
      <c r="D597" s="35"/>
      <c r="E597" s="35"/>
      <c r="F597" s="35"/>
      <c r="G597" s="35"/>
      <c r="H597" s="3"/>
      <c r="I597" s="2"/>
      <c r="J597" s="2"/>
      <c r="K597" s="2"/>
      <c r="L597" s="2"/>
      <c r="M597" s="2"/>
      <c r="N597" s="2"/>
      <c r="O597" s="2"/>
      <c r="P597" s="2"/>
      <c r="Q597" s="2"/>
      <c r="R597" s="2"/>
      <c r="S597" s="2"/>
      <c r="T597" s="2"/>
      <c r="U597" s="2"/>
      <c r="V597" s="2"/>
      <c r="W597" s="2"/>
      <c r="X597" s="2"/>
      <c r="Y597" s="2"/>
      <c r="Z597" s="2"/>
      <c r="AA597" s="2"/>
      <c r="AB597" s="2"/>
    </row>
    <row r="598" spans="1:28" ht="13.5" customHeight="1">
      <c r="A598" s="2"/>
      <c r="B598" s="3"/>
      <c r="C598" s="3"/>
      <c r="D598" s="35"/>
      <c r="E598" s="35"/>
      <c r="F598" s="35"/>
      <c r="G598" s="35"/>
      <c r="H598" s="3"/>
      <c r="I598" s="2"/>
      <c r="J598" s="2"/>
      <c r="K598" s="2"/>
      <c r="L598" s="2"/>
      <c r="M598" s="2"/>
      <c r="N598" s="2"/>
      <c r="O598" s="2"/>
      <c r="P598" s="2"/>
      <c r="Q598" s="2"/>
      <c r="R598" s="2"/>
      <c r="S598" s="2"/>
      <c r="T598" s="2"/>
      <c r="U598" s="2"/>
      <c r="V598" s="2"/>
      <c r="W598" s="2"/>
      <c r="X598" s="2"/>
      <c r="Y598" s="2"/>
      <c r="Z598" s="2"/>
      <c r="AA598" s="2"/>
      <c r="AB598" s="2"/>
    </row>
    <row r="599" spans="1:28" ht="13.5" customHeight="1">
      <c r="A599" s="2"/>
      <c r="B599" s="3"/>
      <c r="C599" s="3"/>
      <c r="D599" s="35"/>
      <c r="E599" s="35"/>
      <c r="F599" s="35"/>
      <c r="G599" s="35"/>
      <c r="H599" s="3"/>
      <c r="I599" s="2"/>
      <c r="J599" s="2"/>
      <c r="K599" s="2"/>
      <c r="L599" s="2"/>
      <c r="M599" s="2"/>
      <c r="N599" s="2"/>
      <c r="O599" s="2"/>
      <c r="P599" s="2"/>
      <c r="Q599" s="2"/>
      <c r="R599" s="2"/>
      <c r="S599" s="2"/>
      <c r="T599" s="2"/>
      <c r="U599" s="2"/>
      <c r="V599" s="2"/>
      <c r="W599" s="2"/>
      <c r="X599" s="2"/>
      <c r="Y599" s="2"/>
      <c r="Z599" s="2"/>
      <c r="AA599" s="2"/>
      <c r="AB599" s="2"/>
    </row>
    <row r="600" spans="1:28" ht="13.5" customHeight="1">
      <c r="A600" s="2"/>
      <c r="B600" s="3"/>
      <c r="C600" s="3"/>
      <c r="D600" s="35"/>
      <c r="E600" s="35"/>
      <c r="F600" s="35"/>
      <c r="G600" s="35"/>
      <c r="H600" s="3"/>
      <c r="I600" s="2"/>
      <c r="J600" s="2"/>
      <c r="K600" s="2"/>
      <c r="L600" s="2"/>
      <c r="M600" s="2"/>
      <c r="N600" s="2"/>
      <c r="O600" s="2"/>
      <c r="P600" s="2"/>
      <c r="Q600" s="2"/>
      <c r="R600" s="2"/>
      <c r="S600" s="2"/>
      <c r="T600" s="2"/>
      <c r="U600" s="2"/>
      <c r="V600" s="2"/>
      <c r="W600" s="2"/>
      <c r="X600" s="2"/>
      <c r="Y600" s="2"/>
      <c r="Z600" s="2"/>
      <c r="AA600" s="2"/>
      <c r="AB600" s="2"/>
    </row>
    <row r="601" spans="1:28" ht="13.5" customHeight="1">
      <c r="A601" s="2"/>
      <c r="B601" s="3"/>
      <c r="C601" s="3"/>
      <c r="D601" s="35"/>
      <c r="E601" s="35"/>
      <c r="F601" s="35"/>
      <c r="G601" s="35"/>
      <c r="H601" s="3"/>
      <c r="I601" s="2"/>
      <c r="J601" s="2"/>
      <c r="K601" s="2"/>
      <c r="L601" s="2"/>
      <c r="M601" s="2"/>
      <c r="N601" s="2"/>
      <c r="O601" s="2"/>
      <c r="P601" s="2"/>
      <c r="Q601" s="2"/>
      <c r="R601" s="2"/>
      <c r="S601" s="2"/>
      <c r="T601" s="2"/>
      <c r="U601" s="2"/>
      <c r="V601" s="2"/>
      <c r="W601" s="2"/>
      <c r="X601" s="2"/>
      <c r="Y601" s="2"/>
      <c r="Z601" s="2"/>
      <c r="AA601" s="2"/>
      <c r="AB601" s="2"/>
    </row>
    <row r="602" spans="1:28" ht="13.5" customHeight="1">
      <c r="A602" s="2"/>
      <c r="B602" s="3"/>
      <c r="C602" s="3"/>
      <c r="D602" s="35"/>
      <c r="E602" s="35"/>
      <c r="F602" s="35"/>
      <c r="G602" s="35"/>
      <c r="H602" s="3"/>
      <c r="I602" s="2"/>
      <c r="J602" s="2"/>
      <c r="K602" s="2"/>
      <c r="L602" s="2"/>
      <c r="M602" s="2"/>
      <c r="N602" s="2"/>
      <c r="O602" s="2"/>
      <c r="P602" s="2"/>
      <c r="Q602" s="2"/>
      <c r="R602" s="2"/>
      <c r="S602" s="2"/>
      <c r="T602" s="2"/>
      <c r="U602" s="2"/>
      <c r="V602" s="2"/>
      <c r="W602" s="2"/>
      <c r="X602" s="2"/>
      <c r="Y602" s="2"/>
      <c r="Z602" s="2"/>
      <c r="AA602" s="2"/>
      <c r="AB602" s="2"/>
    </row>
    <row r="603" spans="1:28" ht="13.5" customHeight="1">
      <c r="A603" s="2"/>
      <c r="B603" s="3"/>
      <c r="C603" s="3"/>
      <c r="D603" s="35"/>
      <c r="E603" s="35"/>
      <c r="F603" s="35"/>
      <c r="G603" s="35"/>
      <c r="H603" s="3"/>
      <c r="I603" s="2"/>
      <c r="J603" s="2"/>
      <c r="K603" s="2"/>
      <c r="L603" s="2"/>
      <c r="M603" s="2"/>
      <c r="N603" s="2"/>
      <c r="O603" s="2"/>
      <c r="P603" s="2"/>
      <c r="Q603" s="2"/>
      <c r="R603" s="2"/>
      <c r="S603" s="2"/>
      <c r="T603" s="2"/>
      <c r="U603" s="2"/>
      <c r="V603" s="2"/>
      <c r="W603" s="2"/>
      <c r="X603" s="2"/>
      <c r="Y603" s="2"/>
      <c r="Z603" s="2"/>
      <c r="AA603" s="2"/>
      <c r="AB603" s="2"/>
    </row>
    <row r="604" spans="1:28" ht="13.5" customHeight="1">
      <c r="A604" s="2"/>
      <c r="B604" s="3"/>
      <c r="C604" s="3"/>
      <c r="D604" s="35"/>
      <c r="E604" s="35"/>
      <c r="F604" s="35"/>
      <c r="G604" s="35"/>
      <c r="H604" s="3"/>
      <c r="I604" s="2"/>
      <c r="J604" s="2"/>
      <c r="K604" s="2"/>
      <c r="L604" s="2"/>
      <c r="M604" s="2"/>
      <c r="N604" s="2"/>
      <c r="O604" s="2"/>
      <c r="P604" s="2"/>
      <c r="Q604" s="2"/>
      <c r="R604" s="2"/>
      <c r="S604" s="2"/>
      <c r="T604" s="2"/>
      <c r="U604" s="2"/>
      <c r="V604" s="2"/>
      <c r="W604" s="2"/>
      <c r="X604" s="2"/>
      <c r="Y604" s="2"/>
      <c r="Z604" s="2"/>
      <c r="AA604" s="2"/>
      <c r="AB604" s="2"/>
    </row>
    <row r="605" spans="1:28" ht="13.5" customHeight="1">
      <c r="A605" s="2"/>
      <c r="B605" s="3"/>
      <c r="C605" s="3"/>
      <c r="D605" s="35"/>
      <c r="E605" s="35"/>
      <c r="F605" s="35"/>
      <c r="G605" s="35"/>
      <c r="H605" s="3"/>
      <c r="I605" s="2"/>
      <c r="J605" s="2"/>
      <c r="K605" s="2"/>
      <c r="L605" s="2"/>
      <c r="M605" s="2"/>
      <c r="N605" s="2"/>
      <c r="O605" s="2"/>
      <c r="P605" s="2"/>
      <c r="Q605" s="2"/>
      <c r="R605" s="2"/>
      <c r="S605" s="2"/>
      <c r="T605" s="2"/>
      <c r="U605" s="2"/>
      <c r="V605" s="2"/>
      <c r="W605" s="2"/>
      <c r="X605" s="2"/>
      <c r="Y605" s="2"/>
      <c r="Z605" s="2"/>
      <c r="AA605" s="2"/>
      <c r="AB605" s="2"/>
    </row>
    <row r="606" spans="1:28" ht="13.5" customHeight="1">
      <c r="A606" s="2"/>
      <c r="B606" s="3"/>
      <c r="C606" s="3"/>
      <c r="D606" s="35"/>
      <c r="E606" s="35"/>
      <c r="F606" s="35"/>
      <c r="G606" s="35"/>
      <c r="H606" s="3"/>
      <c r="I606" s="2"/>
      <c r="J606" s="2"/>
      <c r="K606" s="2"/>
      <c r="L606" s="2"/>
      <c r="M606" s="2"/>
      <c r="N606" s="2"/>
      <c r="O606" s="2"/>
      <c r="P606" s="2"/>
      <c r="Q606" s="2"/>
      <c r="R606" s="2"/>
      <c r="S606" s="2"/>
      <c r="T606" s="2"/>
      <c r="U606" s="2"/>
      <c r="V606" s="2"/>
      <c r="W606" s="2"/>
      <c r="X606" s="2"/>
      <c r="Y606" s="2"/>
      <c r="Z606" s="2"/>
      <c r="AA606" s="2"/>
      <c r="AB606" s="2"/>
    </row>
    <row r="607" spans="1:28" ht="13.5" customHeight="1">
      <c r="A607" s="2"/>
      <c r="B607" s="3"/>
      <c r="C607" s="3"/>
      <c r="D607" s="35"/>
      <c r="E607" s="35"/>
      <c r="F607" s="35"/>
      <c r="G607" s="35"/>
      <c r="H607" s="3"/>
      <c r="I607" s="2"/>
      <c r="J607" s="2"/>
      <c r="K607" s="2"/>
      <c r="L607" s="2"/>
      <c r="M607" s="2"/>
      <c r="N607" s="2"/>
      <c r="O607" s="2"/>
      <c r="P607" s="2"/>
      <c r="Q607" s="2"/>
      <c r="R607" s="2"/>
      <c r="S607" s="2"/>
      <c r="T607" s="2"/>
      <c r="U607" s="2"/>
      <c r="V607" s="2"/>
      <c r="W607" s="2"/>
      <c r="X607" s="2"/>
      <c r="Y607" s="2"/>
      <c r="Z607" s="2"/>
      <c r="AA607" s="2"/>
      <c r="AB607" s="2"/>
    </row>
    <row r="608" spans="1:28" ht="13.5" customHeight="1">
      <c r="A608" s="2"/>
      <c r="B608" s="3"/>
      <c r="C608" s="3"/>
      <c r="D608" s="35"/>
      <c r="E608" s="35"/>
      <c r="F608" s="35"/>
      <c r="G608" s="35"/>
      <c r="H608" s="3"/>
      <c r="I608" s="2"/>
      <c r="J608" s="2"/>
      <c r="K608" s="2"/>
      <c r="L608" s="2"/>
      <c r="M608" s="2"/>
      <c r="N608" s="2"/>
      <c r="O608" s="2"/>
      <c r="P608" s="2"/>
      <c r="Q608" s="2"/>
      <c r="R608" s="2"/>
      <c r="S608" s="2"/>
      <c r="T608" s="2"/>
      <c r="U608" s="2"/>
      <c r="V608" s="2"/>
      <c r="W608" s="2"/>
      <c r="X608" s="2"/>
      <c r="Y608" s="2"/>
      <c r="Z608" s="2"/>
      <c r="AA608" s="2"/>
      <c r="AB608" s="2"/>
    </row>
    <row r="609" spans="1:28" ht="13.5" customHeight="1">
      <c r="A609" s="2"/>
      <c r="B609" s="3"/>
      <c r="C609" s="3"/>
      <c r="D609" s="35"/>
      <c r="E609" s="35"/>
      <c r="F609" s="35"/>
      <c r="G609" s="35"/>
      <c r="H609" s="3"/>
      <c r="I609" s="2"/>
      <c r="J609" s="2"/>
      <c r="K609" s="2"/>
      <c r="L609" s="2"/>
      <c r="M609" s="2"/>
      <c r="N609" s="2"/>
      <c r="O609" s="2"/>
      <c r="P609" s="2"/>
      <c r="Q609" s="2"/>
      <c r="R609" s="2"/>
      <c r="S609" s="2"/>
      <c r="T609" s="2"/>
      <c r="U609" s="2"/>
      <c r="V609" s="2"/>
      <c r="W609" s="2"/>
      <c r="X609" s="2"/>
      <c r="Y609" s="2"/>
      <c r="Z609" s="2"/>
      <c r="AA609" s="2"/>
      <c r="AB609" s="2"/>
    </row>
    <row r="610" spans="1:28" ht="13.5" customHeight="1">
      <c r="A610" s="2"/>
      <c r="B610" s="3"/>
      <c r="C610" s="3"/>
      <c r="D610" s="35"/>
      <c r="E610" s="35"/>
      <c r="F610" s="35"/>
      <c r="G610" s="35"/>
      <c r="H610" s="3"/>
      <c r="I610" s="2"/>
      <c r="J610" s="2"/>
      <c r="K610" s="2"/>
      <c r="L610" s="2"/>
      <c r="M610" s="2"/>
      <c r="N610" s="2"/>
      <c r="O610" s="2"/>
      <c r="P610" s="2"/>
      <c r="Q610" s="2"/>
      <c r="R610" s="2"/>
      <c r="S610" s="2"/>
      <c r="T610" s="2"/>
      <c r="U610" s="2"/>
      <c r="V610" s="2"/>
      <c r="W610" s="2"/>
      <c r="X610" s="2"/>
      <c r="Y610" s="2"/>
      <c r="Z610" s="2"/>
      <c r="AA610" s="2"/>
      <c r="AB610" s="2"/>
    </row>
    <row r="611" spans="1:28" ht="13.5" customHeight="1">
      <c r="A611" s="2"/>
      <c r="B611" s="3"/>
      <c r="C611" s="3"/>
      <c r="D611" s="35"/>
      <c r="E611" s="35"/>
      <c r="F611" s="35"/>
      <c r="G611" s="35"/>
      <c r="H611" s="3"/>
      <c r="I611" s="2"/>
      <c r="J611" s="2"/>
      <c r="K611" s="2"/>
      <c r="L611" s="2"/>
      <c r="M611" s="2"/>
      <c r="N611" s="2"/>
      <c r="O611" s="2"/>
      <c r="P611" s="2"/>
      <c r="Q611" s="2"/>
      <c r="R611" s="2"/>
      <c r="S611" s="2"/>
      <c r="T611" s="2"/>
      <c r="U611" s="2"/>
      <c r="V611" s="2"/>
      <c r="W611" s="2"/>
      <c r="X611" s="2"/>
      <c r="Y611" s="2"/>
      <c r="Z611" s="2"/>
      <c r="AA611" s="2"/>
      <c r="AB611" s="2"/>
    </row>
    <row r="612" spans="1:28" ht="13.5" customHeight="1">
      <c r="A612" s="2"/>
      <c r="B612" s="3"/>
      <c r="C612" s="3"/>
      <c r="D612" s="35"/>
      <c r="E612" s="35"/>
      <c r="F612" s="35"/>
      <c r="G612" s="35"/>
      <c r="H612" s="3"/>
      <c r="I612" s="2"/>
      <c r="J612" s="2"/>
      <c r="K612" s="2"/>
      <c r="L612" s="2"/>
      <c r="M612" s="2"/>
      <c r="N612" s="2"/>
      <c r="O612" s="2"/>
      <c r="P612" s="2"/>
      <c r="Q612" s="2"/>
      <c r="R612" s="2"/>
      <c r="S612" s="2"/>
      <c r="T612" s="2"/>
      <c r="U612" s="2"/>
      <c r="V612" s="2"/>
      <c r="W612" s="2"/>
      <c r="X612" s="2"/>
      <c r="Y612" s="2"/>
      <c r="Z612" s="2"/>
      <c r="AA612" s="2"/>
      <c r="AB612" s="2"/>
    </row>
    <row r="613" spans="1:28" ht="13.5" customHeight="1">
      <c r="A613" s="2"/>
      <c r="B613" s="3"/>
      <c r="C613" s="3"/>
      <c r="D613" s="35"/>
      <c r="E613" s="35"/>
      <c r="F613" s="35"/>
      <c r="G613" s="35"/>
      <c r="H613" s="3"/>
      <c r="I613" s="2"/>
      <c r="J613" s="2"/>
      <c r="K613" s="2"/>
      <c r="L613" s="2"/>
      <c r="M613" s="2"/>
      <c r="N613" s="2"/>
      <c r="O613" s="2"/>
      <c r="P613" s="2"/>
      <c r="Q613" s="2"/>
      <c r="R613" s="2"/>
      <c r="S613" s="2"/>
      <c r="T613" s="2"/>
      <c r="U613" s="2"/>
      <c r="V613" s="2"/>
      <c r="W613" s="2"/>
      <c r="X613" s="2"/>
      <c r="Y613" s="2"/>
      <c r="Z613" s="2"/>
      <c r="AA613" s="2"/>
      <c r="AB613" s="2"/>
    </row>
    <row r="614" spans="1:28" ht="13.5" customHeight="1">
      <c r="A614" s="2"/>
      <c r="B614" s="3"/>
      <c r="C614" s="3"/>
      <c r="D614" s="35"/>
      <c r="E614" s="35"/>
      <c r="F614" s="35"/>
      <c r="G614" s="35"/>
      <c r="H614" s="3"/>
      <c r="I614" s="2"/>
      <c r="J614" s="2"/>
      <c r="K614" s="2"/>
      <c r="L614" s="2"/>
      <c r="M614" s="2"/>
      <c r="N614" s="2"/>
      <c r="O614" s="2"/>
      <c r="P614" s="2"/>
      <c r="Q614" s="2"/>
      <c r="R614" s="2"/>
      <c r="S614" s="2"/>
      <c r="T614" s="2"/>
      <c r="U614" s="2"/>
      <c r="V614" s="2"/>
      <c r="W614" s="2"/>
      <c r="X614" s="2"/>
      <c r="Y614" s="2"/>
      <c r="Z614" s="2"/>
      <c r="AA614" s="2"/>
      <c r="AB614" s="2"/>
    </row>
    <row r="615" spans="1:28" ht="13.5" customHeight="1">
      <c r="A615" s="2"/>
      <c r="B615" s="3"/>
      <c r="C615" s="3"/>
      <c r="D615" s="35"/>
      <c r="E615" s="35"/>
      <c r="F615" s="35"/>
      <c r="G615" s="35"/>
      <c r="H615" s="3"/>
      <c r="I615" s="2"/>
      <c r="J615" s="2"/>
      <c r="K615" s="2"/>
      <c r="L615" s="2"/>
      <c r="M615" s="2"/>
      <c r="N615" s="2"/>
      <c r="O615" s="2"/>
      <c r="P615" s="2"/>
      <c r="Q615" s="2"/>
      <c r="R615" s="2"/>
      <c r="S615" s="2"/>
      <c r="T615" s="2"/>
      <c r="U615" s="2"/>
      <c r="V615" s="2"/>
      <c r="W615" s="2"/>
      <c r="X615" s="2"/>
      <c r="Y615" s="2"/>
      <c r="Z615" s="2"/>
      <c r="AA615" s="2"/>
      <c r="AB615" s="2"/>
    </row>
    <row r="616" spans="1:28" ht="13.5" customHeight="1">
      <c r="A616" s="2"/>
      <c r="B616" s="3"/>
      <c r="C616" s="3"/>
      <c r="D616" s="35"/>
      <c r="E616" s="35"/>
      <c r="F616" s="35"/>
      <c r="G616" s="35"/>
      <c r="H616" s="3"/>
      <c r="I616" s="2"/>
      <c r="J616" s="2"/>
      <c r="K616" s="2"/>
      <c r="L616" s="2"/>
      <c r="M616" s="2"/>
      <c r="N616" s="2"/>
      <c r="O616" s="2"/>
      <c r="P616" s="2"/>
      <c r="Q616" s="2"/>
      <c r="R616" s="2"/>
      <c r="S616" s="2"/>
      <c r="T616" s="2"/>
      <c r="U616" s="2"/>
      <c r="V616" s="2"/>
      <c r="W616" s="2"/>
      <c r="X616" s="2"/>
      <c r="Y616" s="2"/>
      <c r="Z616" s="2"/>
      <c r="AA616" s="2"/>
      <c r="AB616" s="2"/>
    </row>
    <row r="617" spans="1:28" ht="13.5" customHeight="1">
      <c r="A617" s="2"/>
      <c r="B617" s="3"/>
      <c r="C617" s="3"/>
      <c r="D617" s="35"/>
      <c r="E617" s="35"/>
      <c r="F617" s="35"/>
      <c r="G617" s="35"/>
      <c r="H617" s="3"/>
      <c r="I617" s="2"/>
      <c r="J617" s="2"/>
      <c r="K617" s="2"/>
      <c r="L617" s="2"/>
      <c r="M617" s="2"/>
      <c r="N617" s="2"/>
      <c r="O617" s="2"/>
      <c r="P617" s="2"/>
      <c r="Q617" s="2"/>
      <c r="R617" s="2"/>
      <c r="S617" s="2"/>
      <c r="T617" s="2"/>
      <c r="U617" s="2"/>
      <c r="V617" s="2"/>
      <c r="W617" s="2"/>
      <c r="X617" s="2"/>
      <c r="Y617" s="2"/>
      <c r="Z617" s="2"/>
      <c r="AA617" s="2"/>
      <c r="AB617" s="2"/>
    </row>
    <row r="618" spans="1:28" ht="13.5" customHeight="1">
      <c r="A618" s="2"/>
      <c r="B618" s="3"/>
      <c r="C618" s="3"/>
      <c r="D618" s="35"/>
      <c r="E618" s="35"/>
      <c r="F618" s="35"/>
      <c r="G618" s="35"/>
      <c r="H618" s="3"/>
      <c r="I618" s="2"/>
      <c r="J618" s="2"/>
      <c r="K618" s="2"/>
      <c r="L618" s="2"/>
      <c r="M618" s="2"/>
      <c r="N618" s="2"/>
      <c r="O618" s="2"/>
      <c r="P618" s="2"/>
      <c r="Q618" s="2"/>
      <c r="R618" s="2"/>
      <c r="S618" s="2"/>
      <c r="T618" s="2"/>
      <c r="U618" s="2"/>
      <c r="V618" s="2"/>
      <c r="W618" s="2"/>
      <c r="X618" s="2"/>
      <c r="Y618" s="2"/>
      <c r="Z618" s="2"/>
      <c r="AA618" s="2"/>
      <c r="AB618" s="2"/>
    </row>
    <row r="619" spans="1:28" ht="13.5" customHeight="1">
      <c r="A619" s="2"/>
      <c r="B619" s="3"/>
      <c r="C619" s="3"/>
      <c r="D619" s="35"/>
      <c r="E619" s="35"/>
      <c r="F619" s="35"/>
      <c r="G619" s="35"/>
      <c r="H619" s="3"/>
      <c r="I619" s="2"/>
      <c r="J619" s="2"/>
      <c r="K619" s="2"/>
      <c r="L619" s="2"/>
      <c r="M619" s="2"/>
      <c r="N619" s="2"/>
      <c r="O619" s="2"/>
      <c r="P619" s="2"/>
      <c r="Q619" s="2"/>
      <c r="R619" s="2"/>
      <c r="S619" s="2"/>
      <c r="T619" s="2"/>
      <c r="U619" s="2"/>
      <c r="V619" s="2"/>
      <c r="W619" s="2"/>
      <c r="X619" s="2"/>
      <c r="Y619" s="2"/>
      <c r="Z619" s="2"/>
      <c r="AA619" s="2"/>
      <c r="AB619" s="2"/>
    </row>
    <row r="620" spans="1:28" ht="13.5" customHeight="1">
      <c r="A620" s="2"/>
      <c r="B620" s="3"/>
      <c r="C620" s="3"/>
      <c r="D620" s="35"/>
      <c r="E620" s="35"/>
      <c r="F620" s="35"/>
      <c r="G620" s="35"/>
      <c r="H620" s="3"/>
      <c r="I620" s="2"/>
      <c r="J620" s="2"/>
      <c r="K620" s="2"/>
      <c r="L620" s="2"/>
      <c r="M620" s="2"/>
      <c r="N620" s="2"/>
      <c r="O620" s="2"/>
      <c r="P620" s="2"/>
      <c r="Q620" s="2"/>
      <c r="R620" s="2"/>
      <c r="S620" s="2"/>
      <c r="T620" s="2"/>
      <c r="U620" s="2"/>
      <c r="V620" s="2"/>
      <c r="W620" s="2"/>
      <c r="X620" s="2"/>
      <c r="Y620" s="2"/>
      <c r="Z620" s="2"/>
      <c r="AA620" s="2"/>
      <c r="AB620" s="2"/>
    </row>
    <row r="621" spans="1:28" ht="13.5" customHeight="1">
      <c r="A621" s="2"/>
      <c r="B621" s="3"/>
      <c r="C621" s="3"/>
      <c r="D621" s="35"/>
      <c r="E621" s="35"/>
      <c r="F621" s="35"/>
      <c r="G621" s="35"/>
      <c r="H621" s="3"/>
      <c r="I621" s="2"/>
      <c r="J621" s="2"/>
      <c r="K621" s="2"/>
      <c r="L621" s="2"/>
      <c r="M621" s="2"/>
      <c r="N621" s="2"/>
      <c r="O621" s="2"/>
      <c r="P621" s="2"/>
      <c r="Q621" s="2"/>
      <c r="R621" s="2"/>
      <c r="S621" s="2"/>
      <c r="T621" s="2"/>
      <c r="U621" s="2"/>
      <c r="V621" s="2"/>
      <c r="W621" s="2"/>
      <c r="X621" s="2"/>
      <c r="Y621" s="2"/>
      <c r="Z621" s="2"/>
      <c r="AA621" s="2"/>
      <c r="AB621" s="2"/>
    </row>
    <row r="622" spans="1:28" ht="13.5" customHeight="1">
      <c r="A622" s="2"/>
      <c r="B622" s="3"/>
      <c r="C622" s="3"/>
      <c r="D622" s="35"/>
      <c r="E622" s="35"/>
      <c r="F622" s="35"/>
      <c r="G622" s="35"/>
      <c r="H622" s="3"/>
      <c r="I622" s="2"/>
      <c r="J622" s="2"/>
      <c r="K622" s="2"/>
      <c r="L622" s="2"/>
      <c r="M622" s="2"/>
      <c r="N622" s="2"/>
      <c r="O622" s="2"/>
      <c r="P622" s="2"/>
      <c r="Q622" s="2"/>
      <c r="R622" s="2"/>
      <c r="S622" s="2"/>
      <c r="T622" s="2"/>
      <c r="U622" s="2"/>
      <c r="V622" s="2"/>
      <c r="W622" s="2"/>
      <c r="X622" s="2"/>
      <c r="Y622" s="2"/>
      <c r="Z622" s="2"/>
      <c r="AA622" s="2"/>
      <c r="AB622" s="2"/>
    </row>
    <row r="623" spans="1:28" ht="13.5" customHeight="1">
      <c r="A623" s="2"/>
      <c r="B623" s="3"/>
      <c r="C623" s="3"/>
      <c r="D623" s="35"/>
      <c r="E623" s="35"/>
      <c r="F623" s="35"/>
      <c r="G623" s="35"/>
      <c r="H623" s="3"/>
      <c r="I623" s="2"/>
      <c r="J623" s="2"/>
      <c r="K623" s="2"/>
      <c r="L623" s="2"/>
      <c r="M623" s="2"/>
      <c r="N623" s="2"/>
      <c r="O623" s="2"/>
      <c r="P623" s="2"/>
      <c r="Q623" s="2"/>
      <c r="R623" s="2"/>
      <c r="S623" s="2"/>
      <c r="T623" s="2"/>
      <c r="U623" s="2"/>
      <c r="V623" s="2"/>
      <c r="W623" s="2"/>
      <c r="X623" s="2"/>
      <c r="Y623" s="2"/>
      <c r="Z623" s="2"/>
      <c r="AA623" s="2"/>
      <c r="AB623" s="2"/>
    </row>
    <row r="624" spans="1:28" ht="13.5" customHeight="1">
      <c r="A624" s="2"/>
      <c r="B624" s="3"/>
      <c r="C624" s="3"/>
      <c r="D624" s="35"/>
      <c r="E624" s="35"/>
      <c r="F624" s="35"/>
      <c r="G624" s="35"/>
      <c r="H624" s="3"/>
      <c r="I624" s="2"/>
      <c r="J624" s="2"/>
      <c r="K624" s="2"/>
      <c r="L624" s="2"/>
      <c r="M624" s="2"/>
      <c r="N624" s="2"/>
      <c r="O624" s="2"/>
      <c r="P624" s="2"/>
      <c r="Q624" s="2"/>
      <c r="R624" s="2"/>
      <c r="S624" s="2"/>
      <c r="T624" s="2"/>
      <c r="U624" s="2"/>
      <c r="V624" s="2"/>
      <c r="W624" s="2"/>
      <c r="X624" s="2"/>
      <c r="Y624" s="2"/>
      <c r="Z624" s="2"/>
      <c r="AA624" s="2"/>
      <c r="AB624" s="2"/>
    </row>
    <row r="625" spans="1:28" ht="13.5" customHeight="1">
      <c r="A625" s="2"/>
      <c r="B625" s="3"/>
      <c r="C625" s="3"/>
      <c r="D625" s="35"/>
      <c r="E625" s="35"/>
      <c r="F625" s="35"/>
      <c r="G625" s="35"/>
      <c r="H625" s="3"/>
      <c r="I625" s="2"/>
      <c r="J625" s="2"/>
      <c r="K625" s="2"/>
      <c r="L625" s="2"/>
      <c r="M625" s="2"/>
      <c r="N625" s="2"/>
      <c r="O625" s="2"/>
      <c r="P625" s="2"/>
      <c r="Q625" s="2"/>
      <c r="R625" s="2"/>
      <c r="S625" s="2"/>
      <c r="T625" s="2"/>
      <c r="U625" s="2"/>
      <c r="V625" s="2"/>
      <c r="W625" s="2"/>
      <c r="X625" s="2"/>
      <c r="Y625" s="2"/>
      <c r="Z625" s="2"/>
      <c r="AA625" s="2"/>
      <c r="AB625" s="2"/>
    </row>
    <row r="626" spans="1:28" ht="13.5" customHeight="1">
      <c r="A626" s="2"/>
      <c r="B626" s="3"/>
      <c r="C626" s="3"/>
      <c r="D626" s="35"/>
      <c r="E626" s="35"/>
      <c r="F626" s="35"/>
      <c r="G626" s="35"/>
      <c r="H626" s="3"/>
      <c r="I626" s="2"/>
      <c r="J626" s="2"/>
      <c r="K626" s="2"/>
      <c r="L626" s="2"/>
      <c r="M626" s="2"/>
      <c r="N626" s="2"/>
      <c r="O626" s="2"/>
      <c r="P626" s="2"/>
      <c r="Q626" s="2"/>
      <c r="R626" s="2"/>
      <c r="S626" s="2"/>
      <c r="T626" s="2"/>
      <c r="U626" s="2"/>
      <c r="V626" s="2"/>
      <c r="W626" s="2"/>
      <c r="X626" s="2"/>
      <c r="Y626" s="2"/>
      <c r="Z626" s="2"/>
      <c r="AA626" s="2"/>
      <c r="AB626" s="2"/>
    </row>
    <row r="627" spans="1:28" ht="13.5" customHeight="1">
      <c r="A627" s="2"/>
      <c r="B627" s="3"/>
      <c r="C627" s="3"/>
      <c r="D627" s="35"/>
      <c r="E627" s="35"/>
      <c r="F627" s="35"/>
      <c r="G627" s="35"/>
      <c r="H627" s="3"/>
      <c r="I627" s="2"/>
      <c r="J627" s="2"/>
      <c r="K627" s="2"/>
      <c r="L627" s="2"/>
      <c r="M627" s="2"/>
      <c r="N627" s="2"/>
      <c r="O627" s="2"/>
      <c r="P627" s="2"/>
      <c r="Q627" s="2"/>
      <c r="R627" s="2"/>
      <c r="S627" s="2"/>
      <c r="T627" s="2"/>
      <c r="U627" s="2"/>
      <c r="V627" s="2"/>
      <c r="W627" s="2"/>
      <c r="X627" s="2"/>
      <c r="Y627" s="2"/>
      <c r="Z627" s="2"/>
      <c r="AA627" s="2"/>
      <c r="AB627" s="2"/>
    </row>
    <row r="628" spans="1:28" ht="13.5" customHeight="1">
      <c r="A628" s="2"/>
      <c r="B628" s="3"/>
      <c r="C628" s="3"/>
      <c r="D628" s="35"/>
      <c r="E628" s="35"/>
      <c r="F628" s="35"/>
      <c r="G628" s="35"/>
      <c r="H628" s="3"/>
      <c r="I628" s="2"/>
      <c r="J628" s="2"/>
      <c r="K628" s="2"/>
      <c r="L628" s="2"/>
      <c r="M628" s="2"/>
      <c r="N628" s="2"/>
      <c r="O628" s="2"/>
      <c r="P628" s="2"/>
      <c r="Q628" s="2"/>
      <c r="R628" s="2"/>
      <c r="S628" s="2"/>
      <c r="T628" s="2"/>
      <c r="U628" s="2"/>
      <c r="V628" s="2"/>
      <c r="W628" s="2"/>
      <c r="X628" s="2"/>
      <c r="Y628" s="2"/>
      <c r="Z628" s="2"/>
      <c r="AA628" s="2"/>
      <c r="AB628" s="2"/>
    </row>
    <row r="629" spans="1:28" ht="13.5" customHeight="1">
      <c r="A629" s="2"/>
      <c r="B629" s="3"/>
      <c r="C629" s="3"/>
      <c r="D629" s="35"/>
      <c r="E629" s="35"/>
      <c r="F629" s="35"/>
      <c r="G629" s="35"/>
      <c r="H629" s="3"/>
      <c r="I629" s="2"/>
      <c r="J629" s="2"/>
      <c r="K629" s="2"/>
      <c r="L629" s="2"/>
      <c r="M629" s="2"/>
      <c r="N629" s="2"/>
      <c r="O629" s="2"/>
      <c r="P629" s="2"/>
      <c r="Q629" s="2"/>
      <c r="R629" s="2"/>
      <c r="S629" s="2"/>
      <c r="T629" s="2"/>
      <c r="U629" s="2"/>
      <c r="V629" s="2"/>
      <c r="W629" s="2"/>
      <c r="X629" s="2"/>
      <c r="Y629" s="2"/>
      <c r="Z629" s="2"/>
      <c r="AA629" s="2"/>
      <c r="AB629" s="2"/>
    </row>
    <row r="630" spans="1:28" ht="13.5" customHeight="1">
      <c r="A630" s="2"/>
      <c r="B630" s="3"/>
      <c r="C630" s="3"/>
      <c r="D630" s="35"/>
      <c r="E630" s="35"/>
      <c r="F630" s="35"/>
      <c r="G630" s="35"/>
      <c r="H630" s="3"/>
      <c r="I630" s="2"/>
      <c r="J630" s="2"/>
      <c r="K630" s="2"/>
      <c r="L630" s="2"/>
      <c r="M630" s="2"/>
      <c r="N630" s="2"/>
      <c r="O630" s="2"/>
      <c r="P630" s="2"/>
      <c r="Q630" s="2"/>
      <c r="R630" s="2"/>
      <c r="S630" s="2"/>
      <c r="T630" s="2"/>
      <c r="U630" s="2"/>
      <c r="V630" s="2"/>
      <c r="W630" s="2"/>
      <c r="X630" s="2"/>
      <c r="Y630" s="2"/>
      <c r="Z630" s="2"/>
      <c r="AA630" s="2"/>
      <c r="AB630" s="2"/>
    </row>
    <row r="631" spans="1:28" ht="13.5" customHeight="1">
      <c r="A631" s="2"/>
      <c r="B631" s="3"/>
      <c r="C631" s="3"/>
      <c r="D631" s="35"/>
      <c r="E631" s="35"/>
      <c r="F631" s="35"/>
      <c r="G631" s="35"/>
      <c r="H631" s="3"/>
      <c r="I631" s="2"/>
      <c r="J631" s="2"/>
      <c r="K631" s="2"/>
      <c r="L631" s="2"/>
      <c r="M631" s="2"/>
      <c r="N631" s="2"/>
      <c r="O631" s="2"/>
      <c r="P631" s="2"/>
      <c r="Q631" s="2"/>
      <c r="R631" s="2"/>
      <c r="S631" s="2"/>
      <c r="T631" s="2"/>
      <c r="U631" s="2"/>
      <c r="V631" s="2"/>
      <c r="W631" s="2"/>
      <c r="X631" s="2"/>
      <c r="Y631" s="2"/>
      <c r="Z631" s="2"/>
      <c r="AA631" s="2"/>
      <c r="AB631" s="2"/>
    </row>
    <row r="632" spans="1:28" ht="13.5" customHeight="1">
      <c r="A632" s="2"/>
      <c r="B632" s="3"/>
      <c r="C632" s="3"/>
      <c r="D632" s="35"/>
      <c r="E632" s="35"/>
      <c r="F632" s="35"/>
      <c r="G632" s="35"/>
      <c r="H632" s="3"/>
      <c r="I632" s="2"/>
      <c r="J632" s="2"/>
      <c r="K632" s="2"/>
      <c r="L632" s="2"/>
      <c r="M632" s="2"/>
      <c r="N632" s="2"/>
      <c r="O632" s="2"/>
      <c r="P632" s="2"/>
      <c r="Q632" s="2"/>
      <c r="R632" s="2"/>
      <c r="S632" s="2"/>
      <c r="T632" s="2"/>
      <c r="U632" s="2"/>
      <c r="V632" s="2"/>
      <c r="W632" s="2"/>
      <c r="X632" s="2"/>
      <c r="Y632" s="2"/>
      <c r="Z632" s="2"/>
      <c r="AA632" s="2"/>
      <c r="AB632" s="2"/>
    </row>
    <row r="633" spans="1:28" ht="13.5" customHeight="1">
      <c r="A633" s="2"/>
      <c r="B633" s="3"/>
      <c r="C633" s="3"/>
      <c r="D633" s="35"/>
      <c r="E633" s="35"/>
      <c r="F633" s="35"/>
      <c r="G633" s="35"/>
      <c r="H633" s="3"/>
      <c r="I633" s="2"/>
      <c r="J633" s="2"/>
      <c r="K633" s="2"/>
      <c r="L633" s="2"/>
      <c r="M633" s="2"/>
      <c r="N633" s="2"/>
      <c r="O633" s="2"/>
      <c r="P633" s="2"/>
      <c r="Q633" s="2"/>
      <c r="R633" s="2"/>
      <c r="S633" s="2"/>
      <c r="T633" s="2"/>
      <c r="U633" s="2"/>
      <c r="V633" s="2"/>
      <c r="W633" s="2"/>
      <c r="X633" s="2"/>
      <c r="Y633" s="2"/>
      <c r="Z633" s="2"/>
      <c r="AA633" s="2"/>
      <c r="AB633" s="2"/>
    </row>
    <row r="634" spans="1:28" ht="13.5" customHeight="1">
      <c r="A634" s="2"/>
      <c r="B634" s="3"/>
      <c r="C634" s="3"/>
      <c r="D634" s="35"/>
      <c r="E634" s="35"/>
      <c r="F634" s="35"/>
      <c r="G634" s="35"/>
      <c r="H634" s="3"/>
      <c r="I634" s="2"/>
      <c r="J634" s="2"/>
      <c r="K634" s="2"/>
      <c r="L634" s="2"/>
      <c r="M634" s="2"/>
      <c r="N634" s="2"/>
      <c r="O634" s="2"/>
      <c r="P634" s="2"/>
      <c r="Q634" s="2"/>
      <c r="R634" s="2"/>
      <c r="S634" s="2"/>
      <c r="T634" s="2"/>
      <c r="U634" s="2"/>
      <c r="V634" s="2"/>
      <c r="W634" s="2"/>
      <c r="X634" s="2"/>
      <c r="Y634" s="2"/>
      <c r="Z634" s="2"/>
      <c r="AA634" s="2"/>
      <c r="AB634" s="2"/>
    </row>
    <row r="635" spans="1:28" ht="13.5" customHeight="1">
      <c r="A635" s="2"/>
      <c r="B635" s="3"/>
      <c r="C635" s="3"/>
      <c r="D635" s="35"/>
      <c r="E635" s="35"/>
      <c r="F635" s="35"/>
      <c r="G635" s="35"/>
      <c r="H635" s="3"/>
      <c r="I635" s="2"/>
      <c r="J635" s="2"/>
      <c r="K635" s="2"/>
      <c r="L635" s="2"/>
      <c r="M635" s="2"/>
      <c r="N635" s="2"/>
      <c r="O635" s="2"/>
      <c r="P635" s="2"/>
      <c r="Q635" s="2"/>
      <c r="R635" s="2"/>
      <c r="S635" s="2"/>
      <c r="T635" s="2"/>
      <c r="U635" s="2"/>
      <c r="V635" s="2"/>
      <c r="W635" s="2"/>
      <c r="X635" s="2"/>
      <c r="Y635" s="2"/>
      <c r="Z635" s="2"/>
      <c r="AA635" s="2"/>
      <c r="AB635" s="2"/>
    </row>
    <row r="636" spans="1:28" ht="13.5" customHeight="1">
      <c r="A636" s="2"/>
      <c r="B636" s="3"/>
      <c r="C636" s="3"/>
      <c r="D636" s="35"/>
      <c r="E636" s="35"/>
      <c r="F636" s="35"/>
      <c r="G636" s="35"/>
      <c r="H636" s="3"/>
      <c r="I636" s="2"/>
      <c r="J636" s="2"/>
      <c r="K636" s="2"/>
      <c r="L636" s="2"/>
      <c r="M636" s="2"/>
      <c r="N636" s="2"/>
      <c r="O636" s="2"/>
      <c r="P636" s="2"/>
      <c r="Q636" s="2"/>
      <c r="R636" s="2"/>
      <c r="S636" s="2"/>
      <c r="T636" s="2"/>
      <c r="U636" s="2"/>
      <c r="V636" s="2"/>
      <c r="W636" s="2"/>
      <c r="X636" s="2"/>
      <c r="Y636" s="2"/>
      <c r="Z636" s="2"/>
      <c r="AA636" s="2"/>
      <c r="AB636" s="2"/>
    </row>
    <row r="637" spans="1:28" ht="13.5" customHeight="1">
      <c r="A637" s="2"/>
      <c r="B637" s="3"/>
      <c r="C637" s="3"/>
      <c r="D637" s="35"/>
      <c r="E637" s="35"/>
      <c r="F637" s="35"/>
      <c r="G637" s="35"/>
      <c r="H637" s="3"/>
      <c r="I637" s="2"/>
      <c r="J637" s="2"/>
      <c r="K637" s="2"/>
      <c r="L637" s="2"/>
      <c r="M637" s="2"/>
      <c r="N637" s="2"/>
      <c r="O637" s="2"/>
      <c r="P637" s="2"/>
      <c r="Q637" s="2"/>
      <c r="R637" s="2"/>
      <c r="S637" s="2"/>
      <c r="T637" s="2"/>
      <c r="U637" s="2"/>
      <c r="V637" s="2"/>
      <c r="W637" s="2"/>
      <c r="X637" s="2"/>
      <c r="Y637" s="2"/>
      <c r="Z637" s="2"/>
      <c r="AA637" s="2"/>
      <c r="AB637" s="2"/>
    </row>
    <row r="638" spans="1:28" ht="13.5" customHeight="1">
      <c r="A638" s="2"/>
      <c r="B638" s="3"/>
      <c r="C638" s="3"/>
      <c r="D638" s="35"/>
      <c r="E638" s="35"/>
      <c r="F638" s="35"/>
      <c r="G638" s="35"/>
      <c r="H638" s="3"/>
      <c r="I638" s="2"/>
      <c r="J638" s="2"/>
      <c r="K638" s="2"/>
      <c r="L638" s="2"/>
      <c r="M638" s="2"/>
      <c r="N638" s="2"/>
      <c r="O638" s="2"/>
      <c r="P638" s="2"/>
      <c r="Q638" s="2"/>
      <c r="R638" s="2"/>
      <c r="S638" s="2"/>
      <c r="T638" s="2"/>
      <c r="U638" s="2"/>
      <c r="V638" s="2"/>
      <c r="W638" s="2"/>
      <c r="X638" s="2"/>
      <c r="Y638" s="2"/>
      <c r="Z638" s="2"/>
      <c r="AA638" s="2"/>
      <c r="AB638" s="2"/>
    </row>
    <row r="639" spans="1:28" ht="13.5" customHeight="1">
      <c r="A639" s="2"/>
      <c r="B639" s="3"/>
      <c r="C639" s="3"/>
      <c r="D639" s="35"/>
      <c r="E639" s="35"/>
      <c r="F639" s="35"/>
      <c r="G639" s="35"/>
      <c r="H639" s="3"/>
      <c r="I639" s="2"/>
      <c r="J639" s="2"/>
      <c r="K639" s="2"/>
      <c r="L639" s="2"/>
      <c r="M639" s="2"/>
      <c r="N639" s="2"/>
      <c r="O639" s="2"/>
      <c r="P639" s="2"/>
      <c r="Q639" s="2"/>
      <c r="R639" s="2"/>
      <c r="S639" s="2"/>
      <c r="T639" s="2"/>
      <c r="U639" s="2"/>
      <c r="V639" s="2"/>
      <c r="W639" s="2"/>
      <c r="X639" s="2"/>
      <c r="Y639" s="2"/>
      <c r="Z639" s="2"/>
      <c r="AA639" s="2"/>
      <c r="AB639" s="2"/>
    </row>
    <row r="640" spans="1:28" ht="13.5" customHeight="1">
      <c r="A640" s="2"/>
      <c r="B640" s="3"/>
      <c r="C640" s="3"/>
      <c r="D640" s="35"/>
      <c r="E640" s="35"/>
      <c r="F640" s="35"/>
      <c r="G640" s="35"/>
      <c r="H640" s="3"/>
      <c r="I640" s="2"/>
      <c r="J640" s="2"/>
      <c r="K640" s="2"/>
      <c r="L640" s="2"/>
      <c r="M640" s="2"/>
      <c r="N640" s="2"/>
      <c r="O640" s="2"/>
      <c r="P640" s="2"/>
      <c r="Q640" s="2"/>
      <c r="R640" s="2"/>
      <c r="S640" s="2"/>
      <c r="T640" s="2"/>
      <c r="U640" s="2"/>
      <c r="V640" s="2"/>
      <c r="W640" s="2"/>
      <c r="X640" s="2"/>
      <c r="Y640" s="2"/>
      <c r="Z640" s="2"/>
      <c r="AA640" s="2"/>
      <c r="AB640" s="2"/>
    </row>
    <row r="641" spans="1:28" ht="13.5" customHeight="1">
      <c r="A641" s="2"/>
      <c r="B641" s="3"/>
      <c r="C641" s="3"/>
      <c r="D641" s="35"/>
      <c r="E641" s="35"/>
      <c r="F641" s="35"/>
      <c r="G641" s="35"/>
      <c r="H641" s="3"/>
      <c r="I641" s="2"/>
      <c r="J641" s="2"/>
      <c r="K641" s="2"/>
      <c r="L641" s="2"/>
      <c r="M641" s="2"/>
      <c r="N641" s="2"/>
      <c r="O641" s="2"/>
      <c r="P641" s="2"/>
      <c r="Q641" s="2"/>
      <c r="R641" s="2"/>
      <c r="S641" s="2"/>
      <c r="T641" s="2"/>
      <c r="U641" s="2"/>
      <c r="V641" s="2"/>
      <c r="W641" s="2"/>
      <c r="X641" s="2"/>
      <c r="Y641" s="2"/>
      <c r="Z641" s="2"/>
      <c r="AA641" s="2"/>
      <c r="AB641" s="2"/>
    </row>
    <row r="642" spans="1:28" ht="13.5" customHeight="1">
      <c r="A642" s="2"/>
      <c r="B642" s="3"/>
      <c r="C642" s="3"/>
      <c r="D642" s="35"/>
      <c r="E642" s="35"/>
      <c r="F642" s="35"/>
      <c r="G642" s="35"/>
      <c r="H642" s="3"/>
      <c r="I642" s="2"/>
      <c r="J642" s="2"/>
      <c r="K642" s="2"/>
      <c r="L642" s="2"/>
      <c r="M642" s="2"/>
      <c r="N642" s="2"/>
      <c r="O642" s="2"/>
      <c r="P642" s="2"/>
      <c r="Q642" s="2"/>
      <c r="R642" s="2"/>
      <c r="S642" s="2"/>
      <c r="T642" s="2"/>
      <c r="U642" s="2"/>
      <c r="V642" s="2"/>
      <c r="W642" s="2"/>
      <c r="X642" s="2"/>
      <c r="Y642" s="2"/>
      <c r="Z642" s="2"/>
      <c r="AA642" s="2"/>
      <c r="AB642" s="2"/>
    </row>
    <row r="643" spans="1:28" ht="13.5" customHeight="1">
      <c r="A643" s="2"/>
      <c r="B643" s="3"/>
      <c r="C643" s="3"/>
      <c r="D643" s="35"/>
      <c r="E643" s="35"/>
      <c r="F643" s="35"/>
      <c r="G643" s="35"/>
      <c r="H643" s="3"/>
      <c r="I643" s="2"/>
      <c r="J643" s="2"/>
      <c r="K643" s="2"/>
      <c r="L643" s="2"/>
      <c r="M643" s="2"/>
      <c r="N643" s="2"/>
      <c r="O643" s="2"/>
      <c r="P643" s="2"/>
      <c r="Q643" s="2"/>
      <c r="R643" s="2"/>
      <c r="S643" s="2"/>
      <c r="T643" s="2"/>
      <c r="U643" s="2"/>
      <c r="V643" s="2"/>
      <c r="W643" s="2"/>
      <c r="X643" s="2"/>
      <c r="Y643" s="2"/>
      <c r="Z643" s="2"/>
      <c r="AA643" s="2"/>
      <c r="AB643" s="2"/>
    </row>
    <row r="644" spans="1:28" ht="13.5" customHeight="1">
      <c r="A644" s="2"/>
      <c r="B644" s="3"/>
      <c r="C644" s="3"/>
      <c r="D644" s="35"/>
      <c r="E644" s="35"/>
      <c r="F644" s="35"/>
      <c r="G644" s="35"/>
      <c r="H644" s="3"/>
      <c r="I644" s="2"/>
      <c r="J644" s="2"/>
      <c r="K644" s="2"/>
      <c r="L644" s="2"/>
      <c r="M644" s="2"/>
      <c r="N644" s="2"/>
      <c r="O644" s="2"/>
      <c r="P644" s="2"/>
      <c r="Q644" s="2"/>
      <c r="R644" s="2"/>
      <c r="S644" s="2"/>
      <c r="T644" s="2"/>
      <c r="U644" s="2"/>
      <c r="V644" s="2"/>
      <c r="W644" s="2"/>
      <c r="X644" s="2"/>
      <c r="Y644" s="2"/>
      <c r="Z644" s="2"/>
      <c r="AA644" s="2"/>
      <c r="AB644" s="2"/>
    </row>
    <row r="645" spans="1:28" ht="13.5" customHeight="1">
      <c r="A645" s="2"/>
      <c r="B645" s="3"/>
      <c r="C645" s="3"/>
      <c r="D645" s="35"/>
      <c r="E645" s="35"/>
      <c r="F645" s="35"/>
      <c r="G645" s="35"/>
      <c r="H645" s="3"/>
      <c r="I645" s="2"/>
      <c r="J645" s="2"/>
      <c r="K645" s="2"/>
      <c r="L645" s="2"/>
      <c r="M645" s="2"/>
      <c r="N645" s="2"/>
      <c r="O645" s="2"/>
      <c r="P645" s="2"/>
      <c r="Q645" s="2"/>
      <c r="R645" s="2"/>
      <c r="S645" s="2"/>
      <c r="T645" s="2"/>
      <c r="U645" s="2"/>
      <c r="V645" s="2"/>
      <c r="W645" s="2"/>
      <c r="X645" s="2"/>
      <c r="Y645" s="2"/>
      <c r="Z645" s="2"/>
      <c r="AA645" s="2"/>
      <c r="AB645" s="2"/>
    </row>
    <row r="646" spans="1:28" ht="13.5" customHeight="1">
      <c r="A646" s="2"/>
      <c r="B646" s="3"/>
      <c r="C646" s="3"/>
      <c r="D646" s="35"/>
      <c r="E646" s="35"/>
      <c r="F646" s="35"/>
      <c r="G646" s="35"/>
      <c r="H646" s="3"/>
      <c r="I646" s="2"/>
      <c r="J646" s="2"/>
      <c r="K646" s="2"/>
      <c r="L646" s="2"/>
      <c r="M646" s="2"/>
      <c r="N646" s="2"/>
      <c r="O646" s="2"/>
      <c r="P646" s="2"/>
      <c r="Q646" s="2"/>
      <c r="R646" s="2"/>
      <c r="S646" s="2"/>
      <c r="T646" s="2"/>
      <c r="U646" s="2"/>
      <c r="V646" s="2"/>
      <c r="W646" s="2"/>
      <c r="X646" s="2"/>
      <c r="Y646" s="2"/>
      <c r="Z646" s="2"/>
      <c r="AA646" s="2"/>
      <c r="AB646" s="2"/>
    </row>
    <row r="647" spans="1:28" ht="13.5" customHeight="1">
      <c r="A647" s="2"/>
      <c r="B647" s="3"/>
      <c r="C647" s="3"/>
      <c r="D647" s="35"/>
      <c r="E647" s="35"/>
      <c r="F647" s="35"/>
      <c r="G647" s="35"/>
      <c r="H647" s="3"/>
      <c r="I647" s="2"/>
      <c r="J647" s="2"/>
      <c r="K647" s="2"/>
      <c r="L647" s="2"/>
      <c r="M647" s="2"/>
      <c r="N647" s="2"/>
      <c r="O647" s="2"/>
      <c r="P647" s="2"/>
      <c r="Q647" s="2"/>
      <c r="R647" s="2"/>
      <c r="S647" s="2"/>
      <c r="T647" s="2"/>
      <c r="U647" s="2"/>
      <c r="V647" s="2"/>
      <c r="W647" s="2"/>
      <c r="X647" s="2"/>
      <c r="Y647" s="2"/>
      <c r="Z647" s="2"/>
      <c r="AA647" s="2"/>
      <c r="AB647" s="2"/>
    </row>
    <row r="648" spans="1:28" ht="13.5" customHeight="1">
      <c r="A648" s="2"/>
      <c r="B648" s="3"/>
      <c r="C648" s="3"/>
      <c r="D648" s="35"/>
      <c r="E648" s="35"/>
      <c r="F648" s="35"/>
      <c r="G648" s="35"/>
      <c r="H648" s="3"/>
      <c r="I648" s="2"/>
      <c r="J648" s="2"/>
      <c r="K648" s="2"/>
      <c r="L648" s="2"/>
      <c r="M648" s="2"/>
      <c r="N648" s="2"/>
      <c r="O648" s="2"/>
      <c r="P648" s="2"/>
      <c r="Q648" s="2"/>
      <c r="R648" s="2"/>
      <c r="S648" s="2"/>
      <c r="T648" s="2"/>
      <c r="U648" s="2"/>
      <c r="V648" s="2"/>
      <c r="W648" s="2"/>
      <c r="X648" s="2"/>
      <c r="Y648" s="2"/>
      <c r="Z648" s="2"/>
      <c r="AA648" s="2"/>
      <c r="AB648" s="2"/>
    </row>
    <row r="649" spans="1:28" ht="13.5" customHeight="1">
      <c r="A649" s="2"/>
      <c r="B649" s="3"/>
      <c r="C649" s="3"/>
      <c r="D649" s="35"/>
      <c r="E649" s="35"/>
      <c r="F649" s="35"/>
      <c r="G649" s="35"/>
      <c r="H649" s="3"/>
      <c r="I649" s="2"/>
      <c r="J649" s="2"/>
      <c r="K649" s="2"/>
      <c r="L649" s="2"/>
      <c r="M649" s="2"/>
      <c r="N649" s="2"/>
      <c r="O649" s="2"/>
      <c r="P649" s="2"/>
      <c r="Q649" s="2"/>
      <c r="R649" s="2"/>
      <c r="S649" s="2"/>
      <c r="T649" s="2"/>
      <c r="U649" s="2"/>
      <c r="V649" s="2"/>
      <c r="W649" s="2"/>
      <c r="X649" s="2"/>
      <c r="Y649" s="2"/>
      <c r="Z649" s="2"/>
      <c r="AA649" s="2"/>
      <c r="AB649" s="2"/>
    </row>
    <row r="650" spans="1:28" ht="13.5" customHeight="1">
      <c r="A650" s="2"/>
      <c r="B650" s="3"/>
      <c r="C650" s="3"/>
      <c r="D650" s="35"/>
      <c r="E650" s="35"/>
      <c r="F650" s="35"/>
      <c r="G650" s="35"/>
      <c r="H650" s="3"/>
      <c r="I650" s="2"/>
      <c r="J650" s="2"/>
      <c r="K650" s="2"/>
      <c r="L650" s="2"/>
      <c r="M650" s="2"/>
      <c r="N650" s="2"/>
      <c r="O650" s="2"/>
      <c r="P650" s="2"/>
      <c r="Q650" s="2"/>
      <c r="R650" s="2"/>
      <c r="S650" s="2"/>
      <c r="T650" s="2"/>
      <c r="U650" s="2"/>
      <c r="V650" s="2"/>
      <c r="W650" s="2"/>
      <c r="X650" s="2"/>
      <c r="Y650" s="2"/>
      <c r="Z650" s="2"/>
      <c r="AA650" s="2"/>
      <c r="AB650" s="2"/>
    </row>
    <row r="651" spans="1:28" ht="13.5" customHeight="1">
      <c r="A651" s="2"/>
      <c r="B651" s="3"/>
      <c r="C651" s="3"/>
      <c r="D651" s="35"/>
      <c r="E651" s="35"/>
      <c r="F651" s="35"/>
      <c r="G651" s="35"/>
      <c r="H651" s="3"/>
      <c r="I651" s="2"/>
      <c r="J651" s="2"/>
      <c r="K651" s="2"/>
      <c r="L651" s="2"/>
      <c r="M651" s="2"/>
      <c r="N651" s="2"/>
      <c r="O651" s="2"/>
      <c r="P651" s="2"/>
      <c r="Q651" s="2"/>
      <c r="R651" s="2"/>
      <c r="S651" s="2"/>
      <c r="T651" s="2"/>
      <c r="U651" s="2"/>
      <c r="V651" s="2"/>
      <c r="W651" s="2"/>
      <c r="X651" s="2"/>
      <c r="Y651" s="2"/>
      <c r="Z651" s="2"/>
      <c r="AA651" s="2"/>
      <c r="AB651" s="2"/>
    </row>
    <row r="652" spans="1:28" ht="13.5" customHeight="1">
      <c r="A652" s="2"/>
      <c r="B652" s="3"/>
      <c r="C652" s="3"/>
      <c r="D652" s="35"/>
      <c r="E652" s="35"/>
      <c r="F652" s="35"/>
      <c r="G652" s="35"/>
      <c r="H652" s="3"/>
      <c r="I652" s="2"/>
      <c r="J652" s="2"/>
      <c r="K652" s="2"/>
      <c r="L652" s="2"/>
      <c r="M652" s="2"/>
      <c r="N652" s="2"/>
      <c r="O652" s="2"/>
      <c r="P652" s="2"/>
      <c r="Q652" s="2"/>
      <c r="R652" s="2"/>
      <c r="S652" s="2"/>
      <c r="T652" s="2"/>
      <c r="U652" s="2"/>
      <c r="V652" s="2"/>
      <c r="W652" s="2"/>
      <c r="X652" s="2"/>
      <c r="Y652" s="2"/>
      <c r="Z652" s="2"/>
      <c r="AA652" s="2"/>
      <c r="AB652" s="2"/>
    </row>
    <row r="653" spans="1:28" ht="13.5" customHeight="1">
      <c r="A653" s="2"/>
      <c r="B653" s="3"/>
      <c r="C653" s="3"/>
      <c r="D653" s="35"/>
      <c r="E653" s="35"/>
      <c r="F653" s="35"/>
      <c r="G653" s="35"/>
      <c r="H653" s="3"/>
      <c r="I653" s="2"/>
      <c r="J653" s="2"/>
      <c r="K653" s="2"/>
      <c r="L653" s="2"/>
      <c r="M653" s="2"/>
      <c r="N653" s="2"/>
      <c r="O653" s="2"/>
      <c r="P653" s="2"/>
      <c r="Q653" s="2"/>
      <c r="R653" s="2"/>
      <c r="S653" s="2"/>
      <c r="T653" s="2"/>
      <c r="U653" s="2"/>
      <c r="V653" s="2"/>
      <c r="W653" s="2"/>
      <c r="X653" s="2"/>
      <c r="Y653" s="2"/>
      <c r="Z653" s="2"/>
      <c r="AA653" s="2"/>
      <c r="AB653" s="2"/>
    </row>
    <row r="654" spans="1:28" ht="13.5" customHeight="1">
      <c r="A654" s="2"/>
      <c r="B654" s="3"/>
      <c r="C654" s="3"/>
      <c r="D654" s="35"/>
      <c r="E654" s="35"/>
      <c r="F654" s="35"/>
      <c r="G654" s="35"/>
      <c r="H654" s="3"/>
      <c r="I654" s="2"/>
      <c r="J654" s="2"/>
      <c r="K654" s="2"/>
      <c r="L654" s="2"/>
      <c r="M654" s="2"/>
      <c r="N654" s="2"/>
      <c r="O654" s="2"/>
      <c r="P654" s="2"/>
      <c r="Q654" s="2"/>
      <c r="R654" s="2"/>
      <c r="S654" s="2"/>
      <c r="T654" s="2"/>
      <c r="U654" s="2"/>
      <c r="V654" s="2"/>
      <c r="W654" s="2"/>
      <c r="X654" s="2"/>
      <c r="Y654" s="2"/>
      <c r="Z654" s="2"/>
      <c r="AA654" s="2"/>
      <c r="AB654" s="2"/>
    </row>
    <row r="655" spans="1:28" ht="13.5" customHeight="1">
      <c r="A655" s="2"/>
      <c r="B655" s="3"/>
      <c r="C655" s="3"/>
      <c r="D655" s="35"/>
      <c r="E655" s="35"/>
      <c r="F655" s="35"/>
      <c r="G655" s="35"/>
      <c r="H655" s="3"/>
      <c r="I655" s="2"/>
      <c r="J655" s="2"/>
      <c r="K655" s="2"/>
      <c r="L655" s="2"/>
      <c r="M655" s="2"/>
      <c r="N655" s="2"/>
      <c r="O655" s="2"/>
      <c r="P655" s="2"/>
      <c r="Q655" s="2"/>
      <c r="R655" s="2"/>
      <c r="S655" s="2"/>
      <c r="T655" s="2"/>
      <c r="U655" s="2"/>
      <c r="V655" s="2"/>
      <c r="W655" s="2"/>
      <c r="X655" s="2"/>
      <c r="Y655" s="2"/>
      <c r="Z655" s="2"/>
      <c r="AA655" s="2"/>
      <c r="AB655" s="2"/>
    </row>
    <row r="656" spans="1:28" ht="13.5" customHeight="1">
      <c r="A656" s="2"/>
      <c r="B656" s="3"/>
      <c r="C656" s="3"/>
      <c r="D656" s="35"/>
      <c r="E656" s="35"/>
      <c r="F656" s="35"/>
      <c r="G656" s="35"/>
      <c r="H656" s="3"/>
      <c r="I656" s="2"/>
      <c r="J656" s="2"/>
      <c r="K656" s="2"/>
      <c r="L656" s="2"/>
      <c r="M656" s="2"/>
      <c r="N656" s="2"/>
      <c r="O656" s="2"/>
      <c r="P656" s="2"/>
      <c r="Q656" s="2"/>
      <c r="R656" s="2"/>
      <c r="S656" s="2"/>
      <c r="T656" s="2"/>
      <c r="U656" s="2"/>
      <c r="V656" s="2"/>
      <c r="W656" s="2"/>
      <c r="X656" s="2"/>
      <c r="Y656" s="2"/>
      <c r="Z656" s="2"/>
      <c r="AA656" s="2"/>
      <c r="AB656" s="2"/>
    </row>
    <row r="657" spans="1:28" ht="13.5" customHeight="1">
      <c r="A657" s="2"/>
      <c r="B657" s="3"/>
      <c r="C657" s="3"/>
      <c r="D657" s="35"/>
      <c r="E657" s="35"/>
      <c r="F657" s="35"/>
      <c r="G657" s="35"/>
      <c r="H657" s="3"/>
      <c r="I657" s="2"/>
      <c r="J657" s="2"/>
      <c r="K657" s="2"/>
      <c r="L657" s="2"/>
      <c r="M657" s="2"/>
      <c r="N657" s="2"/>
      <c r="O657" s="2"/>
      <c r="P657" s="2"/>
      <c r="Q657" s="2"/>
      <c r="R657" s="2"/>
      <c r="S657" s="2"/>
      <c r="T657" s="2"/>
      <c r="U657" s="2"/>
      <c r="V657" s="2"/>
      <c r="W657" s="2"/>
      <c r="X657" s="2"/>
      <c r="Y657" s="2"/>
      <c r="Z657" s="2"/>
      <c r="AA657" s="2"/>
      <c r="AB657" s="2"/>
    </row>
    <row r="658" spans="1:28" ht="13.5" customHeight="1">
      <c r="A658" s="2"/>
      <c r="B658" s="3"/>
      <c r="C658" s="3"/>
      <c r="D658" s="35"/>
      <c r="E658" s="35"/>
      <c r="F658" s="35"/>
      <c r="G658" s="35"/>
      <c r="H658" s="3"/>
      <c r="I658" s="2"/>
      <c r="J658" s="2"/>
      <c r="K658" s="2"/>
      <c r="L658" s="2"/>
      <c r="M658" s="2"/>
      <c r="N658" s="2"/>
      <c r="O658" s="2"/>
      <c r="P658" s="2"/>
      <c r="Q658" s="2"/>
      <c r="R658" s="2"/>
      <c r="S658" s="2"/>
      <c r="T658" s="2"/>
      <c r="U658" s="2"/>
      <c r="V658" s="2"/>
      <c r="W658" s="2"/>
      <c r="X658" s="2"/>
      <c r="Y658" s="2"/>
      <c r="Z658" s="2"/>
      <c r="AA658" s="2"/>
      <c r="AB658" s="2"/>
    </row>
    <row r="659" spans="1:28" ht="13.5" customHeight="1">
      <c r="A659" s="2"/>
      <c r="B659" s="3"/>
      <c r="C659" s="3"/>
      <c r="D659" s="35"/>
      <c r="E659" s="35"/>
      <c r="F659" s="35"/>
      <c r="G659" s="35"/>
      <c r="H659" s="3"/>
      <c r="I659" s="2"/>
      <c r="J659" s="2"/>
      <c r="K659" s="2"/>
      <c r="L659" s="2"/>
      <c r="M659" s="2"/>
      <c r="N659" s="2"/>
      <c r="O659" s="2"/>
      <c r="P659" s="2"/>
      <c r="Q659" s="2"/>
      <c r="R659" s="2"/>
      <c r="S659" s="2"/>
      <c r="T659" s="2"/>
      <c r="U659" s="2"/>
      <c r="V659" s="2"/>
      <c r="W659" s="2"/>
      <c r="X659" s="2"/>
      <c r="Y659" s="2"/>
      <c r="Z659" s="2"/>
      <c r="AA659" s="2"/>
      <c r="AB659" s="2"/>
    </row>
    <row r="660" spans="1:28" ht="13.5" customHeight="1">
      <c r="A660" s="2"/>
      <c r="B660" s="3"/>
      <c r="C660" s="3"/>
      <c r="D660" s="35"/>
      <c r="E660" s="35"/>
      <c r="F660" s="35"/>
      <c r="G660" s="35"/>
      <c r="H660" s="3"/>
      <c r="I660" s="2"/>
      <c r="J660" s="2"/>
      <c r="K660" s="2"/>
      <c r="L660" s="2"/>
      <c r="M660" s="2"/>
      <c r="N660" s="2"/>
      <c r="O660" s="2"/>
      <c r="P660" s="2"/>
      <c r="Q660" s="2"/>
      <c r="R660" s="2"/>
      <c r="S660" s="2"/>
      <c r="T660" s="2"/>
      <c r="U660" s="2"/>
      <c r="V660" s="2"/>
      <c r="W660" s="2"/>
      <c r="X660" s="2"/>
      <c r="Y660" s="2"/>
      <c r="Z660" s="2"/>
      <c r="AA660" s="2"/>
      <c r="AB660" s="2"/>
    </row>
    <row r="661" spans="1:28" ht="13.5" customHeight="1">
      <c r="A661" s="2"/>
      <c r="B661" s="3"/>
      <c r="C661" s="3"/>
      <c r="D661" s="35"/>
      <c r="E661" s="35"/>
      <c r="F661" s="35"/>
      <c r="G661" s="35"/>
      <c r="H661" s="3"/>
      <c r="I661" s="2"/>
      <c r="J661" s="2"/>
      <c r="K661" s="2"/>
      <c r="L661" s="2"/>
      <c r="M661" s="2"/>
      <c r="N661" s="2"/>
      <c r="O661" s="2"/>
      <c r="P661" s="2"/>
      <c r="Q661" s="2"/>
      <c r="R661" s="2"/>
      <c r="S661" s="2"/>
      <c r="T661" s="2"/>
      <c r="U661" s="2"/>
      <c r="V661" s="2"/>
      <c r="W661" s="2"/>
      <c r="X661" s="2"/>
      <c r="Y661" s="2"/>
      <c r="Z661" s="2"/>
      <c r="AA661" s="2"/>
      <c r="AB661" s="2"/>
    </row>
    <row r="662" spans="1:28" ht="13.5" customHeight="1">
      <c r="A662" s="2"/>
      <c r="B662" s="3"/>
      <c r="C662" s="3"/>
      <c r="D662" s="35"/>
      <c r="E662" s="35"/>
      <c r="F662" s="35"/>
      <c r="G662" s="35"/>
      <c r="H662" s="3"/>
      <c r="I662" s="2"/>
      <c r="J662" s="2"/>
      <c r="K662" s="2"/>
      <c r="L662" s="2"/>
      <c r="M662" s="2"/>
      <c r="N662" s="2"/>
      <c r="O662" s="2"/>
      <c r="P662" s="2"/>
      <c r="Q662" s="2"/>
      <c r="R662" s="2"/>
      <c r="S662" s="2"/>
      <c r="T662" s="2"/>
      <c r="U662" s="2"/>
      <c r="V662" s="2"/>
      <c r="W662" s="2"/>
      <c r="X662" s="2"/>
      <c r="Y662" s="2"/>
      <c r="Z662" s="2"/>
      <c r="AA662" s="2"/>
      <c r="AB662" s="2"/>
    </row>
    <row r="663" spans="1:28" ht="13.5" customHeight="1">
      <c r="A663" s="2"/>
      <c r="B663" s="3"/>
      <c r="C663" s="3"/>
      <c r="D663" s="35"/>
      <c r="E663" s="35"/>
      <c r="F663" s="35"/>
      <c r="G663" s="35"/>
      <c r="H663" s="3"/>
      <c r="I663" s="2"/>
      <c r="J663" s="2"/>
      <c r="K663" s="2"/>
      <c r="L663" s="2"/>
      <c r="M663" s="2"/>
      <c r="N663" s="2"/>
      <c r="O663" s="2"/>
      <c r="P663" s="2"/>
      <c r="Q663" s="2"/>
      <c r="R663" s="2"/>
      <c r="S663" s="2"/>
      <c r="T663" s="2"/>
      <c r="U663" s="2"/>
      <c r="V663" s="2"/>
      <c r="W663" s="2"/>
      <c r="X663" s="2"/>
      <c r="Y663" s="2"/>
      <c r="Z663" s="2"/>
      <c r="AA663" s="2"/>
      <c r="AB663" s="2"/>
    </row>
    <row r="664" spans="1:28" ht="13.5" customHeight="1">
      <c r="A664" s="2"/>
      <c r="B664" s="3"/>
      <c r="C664" s="3"/>
      <c r="D664" s="35"/>
      <c r="E664" s="35"/>
      <c r="F664" s="35"/>
      <c r="G664" s="35"/>
      <c r="H664" s="3"/>
      <c r="I664" s="2"/>
      <c r="J664" s="2"/>
      <c r="K664" s="2"/>
      <c r="L664" s="2"/>
      <c r="M664" s="2"/>
      <c r="N664" s="2"/>
      <c r="O664" s="2"/>
      <c r="P664" s="2"/>
      <c r="Q664" s="2"/>
      <c r="R664" s="2"/>
      <c r="S664" s="2"/>
      <c r="T664" s="2"/>
      <c r="U664" s="2"/>
      <c r="V664" s="2"/>
      <c r="W664" s="2"/>
      <c r="X664" s="2"/>
      <c r="Y664" s="2"/>
      <c r="Z664" s="2"/>
      <c r="AA664" s="2"/>
      <c r="AB664" s="2"/>
    </row>
    <row r="665" spans="1:28" ht="13.5" customHeight="1">
      <c r="A665" s="2"/>
      <c r="B665" s="3"/>
      <c r="C665" s="3"/>
      <c r="D665" s="35"/>
      <c r="E665" s="35"/>
      <c r="F665" s="35"/>
      <c r="G665" s="35"/>
      <c r="H665" s="3"/>
      <c r="I665" s="2"/>
      <c r="J665" s="2"/>
      <c r="K665" s="2"/>
      <c r="L665" s="2"/>
      <c r="M665" s="2"/>
      <c r="N665" s="2"/>
      <c r="O665" s="2"/>
      <c r="P665" s="2"/>
      <c r="Q665" s="2"/>
      <c r="R665" s="2"/>
      <c r="S665" s="2"/>
      <c r="T665" s="2"/>
      <c r="U665" s="2"/>
      <c r="V665" s="2"/>
      <c r="W665" s="2"/>
      <c r="X665" s="2"/>
      <c r="Y665" s="2"/>
      <c r="Z665" s="2"/>
      <c r="AA665" s="2"/>
      <c r="AB665" s="2"/>
    </row>
    <row r="666" spans="1:28" ht="13.5" customHeight="1">
      <c r="A666" s="2"/>
      <c r="B666" s="3"/>
      <c r="C666" s="3"/>
      <c r="D666" s="35"/>
      <c r="E666" s="35"/>
      <c r="F666" s="35"/>
      <c r="G666" s="35"/>
      <c r="H666" s="3"/>
      <c r="I666" s="2"/>
      <c r="J666" s="2"/>
      <c r="K666" s="2"/>
      <c r="L666" s="2"/>
      <c r="M666" s="2"/>
      <c r="N666" s="2"/>
      <c r="O666" s="2"/>
      <c r="P666" s="2"/>
      <c r="Q666" s="2"/>
      <c r="R666" s="2"/>
      <c r="S666" s="2"/>
      <c r="T666" s="2"/>
      <c r="U666" s="2"/>
      <c r="V666" s="2"/>
      <c r="W666" s="2"/>
      <c r="X666" s="2"/>
      <c r="Y666" s="2"/>
      <c r="Z666" s="2"/>
      <c r="AA666" s="2"/>
      <c r="AB666" s="2"/>
    </row>
    <row r="667" spans="1:28" ht="13.5" customHeight="1">
      <c r="A667" s="2"/>
      <c r="B667" s="3"/>
      <c r="C667" s="3"/>
      <c r="D667" s="35"/>
      <c r="E667" s="35"/>
      <c r="F667" s="35"/>
      <c r="G667" s="35"/>
      <c r="H667" s="3"/>
      <c r="I667" s="2"/>
      <c r="J667" s="2"/>
      <c r="K667" s="2"/>
      <c r="L667" s="2"/>
      <c r="M667" s="2"/>
      <c r="N667" s="2"/>
      <c r="O667" s="2"/>
      <c r="P667" s="2"/>
      <c r="Q667" s="2"/>
      <c r="R667" s="2"/>
      <c r="S667" s="2"/>
      <c r="T667" s="2"/>
      <c r="U667" s="2"/>
      <c r="V667" s="2"/>
      <c r="W667" s="2"/>
      <c r="X667" s="2"/>
      <c r="Y667" s="2"/>
      <c r="Z667" s="2"/>
      <c r="AA667" s="2"/>
      <c r="AB667" s="2"/>
    </row>
    <row r="668" spans="1:28" ht="13.5" customHeight="1">
      <c r="A668" s="2"/>
      <c r="B668" s="3"/>
      <c r="C668" s="3"/>
      <c r="D668" s="35"/>
      <c r="E668" s="35"/>
      <c r="F668" s="35"/>
      <c r="G668" s="35"/>
      <c r="H668" s="3"/>
      <c r="I668" s="2"/>
      <c r="J668" s="2"/>
      <c r="K668" s="2"/>
      <c r="L668" s="2"/>
      <c r="M668" s="2"/>
      <c r="N668" s="2"/>
      <c r="O668" s="2"/>
      <c r="P668" s="2"/>
      <c r="Q668" s="2"/>
      <c r="R668" s="2"/>
      <c r="S668" s="2"/>
      <c r="T668" s="2"/>
      <c r="U668" s="2"/>
      <c r="V668" s="2"/>
      <c r="W668" s="2"/>
      <c r="X668" s="2"/>
      <c r="Y668" s="2"/>
      <c r="Z668" s="2"/>
      <c r="AA668" s="2"/>
      <c r="AB668" s="2"/>
    </row>
    <row r="669" spans="1:28" ht="13.5" customHeight="1">
      <c r="A669" s="2"/>
      <c r="B669" s="3"/>
      <c r="C669" s="3"/>
      <c r="D669" s="35"/>
      <c r="E669" s="35"/>
      <c r="F669" s="35"/>
      <c r="G669" s="35"/>
      <c r="H669" s="3"/>
      <c r="I669" s="2"/>
      <c r="J669" s="2"/>
      <c r="K669" s="2"/>
      <c r="L669" s="2"/>
      <c r="M669" s="2"/>
      <c r="N669" s="2"/>
      <c r="O669" s="2"/>
      <c r="P669" s="2"/>
      <c r="Q669" s="2"/>
      <c r="R669" s="2"/>
      <c r="S669" s="2"/>
      <c r="T669" s="2"/>
      <c r="U669" s="2"/>
      <c r="V669" s="2"/>
      <c r="W669" s="2"/>
      <c r="X669" s="2"/>
      <c r="Y669" s="2"/>
      <c r="Z669" s="2"/>
      <c r="AA669" s="2"/>
      <c r="AB669" s="2"/>
    </row>
    <row r="670" spans="1:28" ht="13.5" customHeight="1">
      <c r="A670" s="2"/>
      <c r="B670" s="3"/>
      <c r="C670" s="3"/>
      <c r="D670" s="35"/>
      <c r="E670" s="35"/>
      <c r="F670" s="35"/>
      <c r="G670" s="35"/>
      <c r="H670" s="3"/>
      <c r="I670" s="2"/>
      <c r="J670" s="2"/>
      <c r="K670" s="2"/>
      <c r="L670" s="2"/>
      <c r="M670" s="2"/>
      <c r="N670" s="2"/>
      <c r="O670" s="2"/>
      <c r="P670" s="2"/>
      <c r="Q670" s="2"/>
      <c r="R670" s="2"/>
      <c r="S670" s="2"/>
      <c r="T670" s="2"/>
      <c r="U670" s="2"/>
      <c r="V670" s="2"/>
      <c r="W670" s="2"/>
      <c r="X670" s="2"/>
      <c r="Y670" s="2"/>
      <c r="Z670" s="2"/>
      <c r="AA670" s="2"/>
      <c r="AB670" s="2"/>
    </row>
    <row r="671" spans="1:28" ht="13.5" customHeight="1">
      <c r="A671" s="2"/>
      <c r="B671" s="3"/>
      <c r="C671" s="3"/>
      <c r="D671" s="35"/>
      <c r="E671" s="35"/>
      <c r="F671" s="35"/>
      <c r="G671" s="35"/>
      <c r="H671" s="3"/>
      <c r="I671" s="2"/>
      <c r="J671" s="2"/>
      <c r="K671" s="2"/>
      <c r="L671" s="2"/>
      <c r="M671" s="2"/>
      <c r="N671" s="2"/>
      <c r="O671" s="2"/>
      <c r="P671" s="2"/>
      <c r="Q671" s="2"/>
      <c r="R671" s="2"/>
      <c r="S671" s="2"/>
      <c r="T671" s="2"/>
      <c r="U671" s="2"/>
      <c r="V671" s="2"/>
      <c r="W671" s="2"/>
      <c r="X671" s="2"/>
      <c r="Y671" s="2"/>
      <c r="Z671" s="2"/>
      <c r="AA671" s="2"/>
      <c r="AB671" s="2"/>
    </row>
    <row r="672" spans="1:28" ht="13.5" customHeight="1">
      <c r="A672" s="2"/>
      <c r="B672" s="3"/>
      <c r="C672" s="3"/>
      <c r="D672" s="35"/>
      <c r="E672" s="35"/>
      <c r="F672" s="35"/>
      <c r="G672" s="35"/>
      <c r="H672" s="3"/>
      <c r="I672" s="2"/>
      <c r="J672" s="2"/>
      <c r="K672" s="2"/>
      <c r="L672" s="2"/>
      <c r="M672" s="2"/>
      <c r="N672" s="2"/>
      <c r="O672" s="2"/>
      <c r="P672" s="2"/>
      <c r="Q672" s="2"/>
      <c r="R672" s="2"/>
      <c r="S672" s="2"/>
      <c r="T672" s="2"/>
      <c r="U672" s="2"/>
      <c r="V672" s="2"/>
      <c r="W672" s="2"/>
      <c r="X672" s="2"/>
      <c r="Y672" s="2"/>
      <c r="Z672" s="2"/>
      <c r="AA672" s="2"/>
      <c r="AB672" s="2"/>
    </row>
    <row r="673" spans="1:28" ht="13.5" customHeight="1">
      <c r="A673" s="2"/>
      <c r="B673" s="3"/>
      <c r="C673" s="3"/>
      <c r="D673" s="35"/>
      <c r="E673" s="35"/>
      <c r="F673" s="35"/>
      <c r="G673" s="35"/>
      <c r="H673" s="3"/>
      <c r="I673" s="2"/>
      <c r="J673" s="2"/>
      <c r="K673" s="2"/>
      <c r="L673" s="2"/>
      <c r="M673" s="2"/>
      <c r="N673" s="2"/>
      <c r="O673" s="2"/>
      <c r="P673" s="2"/>
      <c r="Q673" s="2"/>
      <c r="R673" s="2"/>
      <c r="S673" s="2"/>
      <c r="T673" s="2"/>
      <c r="U673" s="2"/>
      <c r="V673" s="2"/>
      <c r="W673" s="2"/>
      <c r="X673" s="2"/>
      <c r="Y673" s="2"/>
      <c r="Z673" s="2"/>
      <c r="AA673" s="2"/>
      <c r="AB673" s="2"/>
    </row>
    <row r="674" spans="1:28" ht="13.5" customHeight="1">
      <c r="A674" s="2"/>
      <c r="B674" s="3"/>
      <c r="C674" s="3"/>
      <c r="D674" s="35"/>
      <c r="E674" s="35"/>
      <c r="F674" s="35"/>
      <c r="G674" s="35"/>
      <c r="H674" s="3"/>
      <c r="I674" s="2"/>
      <c r="J674" s="2"/>
      <c r="K674" s="2"/>
      <c r="L674" s="2"/>
      <c r="M674" s="2"/>
      <c r="N674" s="2"/>
      <c r="O674" s="2"/>
      <c r="P674" s="2"/>
      <c r="Q674" s="2"/>
      <c r="R674" s="2"/>
      <c r="S674" s="2"/>
      <c r="T674" s="2"/>
      <c r="U674" s="2"/>
      <c r="V674" s="2"/>
      <c r="W674" s="2"/>
      <c r="X674" s="2"/>
      <c r="Y674" s="2"/>
      <c r="Z674" s="2"/>
      <c r="AA674" s="2"/>
      <c r="AB674" s="2"/>
    </row>
    <row r="675" spans="1:28" ht="13.5" customHeight="1">
      <c r="A675" s="2"/>
      <c r="B675" s="3"/>
      <c r="C675" s="3"/>
      <c r="D675" s="35"/>
      <c r="E675" s="35"/>
      <c r="F675" s="35"/>
      <c r="G675" s="35"/>
      <c r="H675" s="3"/>
      <c r="I675" s="2"/>
      <c r="J675" s="2"/>
      <c r="K675" s="2"/>
      <c r="L675" s="2"/>
      <c r="M675" s="2"/>
      <c r="N675" s="2"/>
      <c r="O675" s="2"/>
      <c r="P675" s="2"/>
      <c r="Q675" s="2"/>
      <c r="R675" s="2"/>
      <c r="S675" s="2"/>
      <c r="T675" s="2"/>
      <c r="U675" s="2"/>
      <c r="V675" s="2"/>
      <c r="W675" s="2"/>
      <c r="X675" s="2"/>
      <c r="Y675" s="2"/>
      <c r="Z675" s="2"/>
      <c r="AA675" s="2"/>
      <c r="AB675" s="2"/>
    </row>
    <row r="676" spans="1:28" ht="13.5" customHeight="1">
      <c r="A676" s="2"/>
      <c r="B676" s="3"/>
      <c r="C676" s="3"/>
      <c r="D676" s="35"/>
      <c r="E676" s="35"/>
      <c r="F676" s="35"/>
      <c r="G676" s="35"/>
      <c r="H676" s="3"/>
      <c r="I676" s="2"/>
      <c r="J676" s="2"/>
      <c r="K676" s="2"/>
      <c r="L676" s="2"/>
      <c r="M676" s="2"/>
      <c r="N676" s="2"/>
      <c r="O676" s="2"/>
      <c r="P676" s="2"/>
      <c r="Q676" s="2"/>
      <c r="R676" s="2"/>
      <c r="S676" s="2"/>
      <c r="T676" s="2"/>
      <c r="U676" s="2"/>
      <c r="V676" s="2"/>
      <c r="W676" s="2"/>
      <c r="X676" s="2"/>
      <c r="Y676" s="2"/>
      <c r="Z676" s="2"/>
      <c r="AA676" s="2"/>
      <c r="AB676" s="2"/>
    </row>
    <row r="677" spans="1:28" ht="13.5" customHeight="1">
      <c r="A677" s="2"/>
      <c r="B677" s="3"/>
      <c r="C677" s="3"/>
      <c r="D677" s="35"/>
      <c r="E677" s="35"/>
      <c r="F677" s="35"/>
      <c r="G677" s="35"/>
      <c r="H677" s="3"/>
      <c r="I677" s="2"/>
      <c r="J677" s="2"/>
      <c r="K677" s="2"/>
      <c r="L677" s="2"/>
      <c r="M677" s="2"/>
      <c r="N677" s="2"/>
      <c r="O677" s="2"/>
      <c r="P677" s="2"/>
      <c r="Q677" s="2"/>
      <c r="R677" s="2"/>
      <c r="S677" s="2"/>
      <c r="T677" s="2"/>
      <c r="U677" s="2"/>
      <c r="V677" s="2"/>
      <c r="W677" s="2"/>
      <c r="X677" s="2"/>
      <c r="Y677" s="2"/>
      <c r="Z677" s="2"/>
      <c r="AA677" s="2"/>
      <c r="AB677" s="2"/>
    </row>
    <row r="678" spans="1:28" ht="13.5" customHeight="1">
      <c r="A678" s="2"/>
      <c r="B678" s="3"/>
      <c r="C678" s="3"/>
      <c r="D678" s="35"/>
      <c r="E678" s="35"/>
      <c r="F678" s="35"/>
      <c r="G678" s="35"/>
      <c r="H678" s="3"/>
      <c r="I678" s="2"/>
      <c r="J678" s="2"/>
      <c r="K678" s="2"/>
      <c r="L678" s="2"/>
      <c r="M678" s="2"/>
      <c r="N678" s="2"/>
      <c r="O678" s="2"/>
      <c r="P678" s="2"/>
      <c r="Q678" s="2"/>
      <c r="R678" s="2"/>
      <c r="S678" s="2"/>
      <c r="T678" s="2"/>
      <c r="U678" s="2"/>
      <c r="V678" s="2"/>
      <c r="W678" s="2"/>
      <c r="X678" s="2"/>
      <c r="Y678" s="2"/>
      <c r="Z678" s="2"/>
      <c r="AA678" s="2"/>
      <c r="AB678" s="2"/>
    </row>
    <row r="679" spans="1:28" ht="13.5" customHeight="1">
      <c r="A679" s="2"/>
      <c r="B679" s="3"/>
      <c r="C679" s="3"/>
      <c r="D679" s="35"/>
      <c r="E679" s="35"/>
      <c r="F679" s="35"/>
      <c r="G679" s="35"/>
      <c r="H679" s="3"/>
      <c r="I679" s="2"/>
      <c r="J679" s="2"/>
      <c r="K679" s="2"/>
      <c r="L679" s="2"/>
      <c r="M679" s="2"/>
      <c r="N679" s="2"/>
      <c r="O679" s="2"/>
      <c r="P679" s="2"/>
      <c r="Q679" s="2"/>
      <c r="R679" s="2"/>
      <c r="S679" s="2"/>
      <c r="T679" s="2"/>
      <c r="U679" s="2"/>
      <c r="V679" s="2"/>
      <c r="W679" s="2"/>
      <c r="X679" s="2"/>
      <c r="Y679" s="2"/>
      <c r="Z679" s="2"/>
      <c r="AA679" s="2"/>
      <c r="AB679" s="2"/>
    </row>
    <row r="680" spans="1:28" ht="13.5" customHeight="1">
      <c r="A680" s="2"/>
      <c r="B680" s="3"/>
      <c r="C680" s="3"/>
      <c r="D680" s="35"/>
      <c r="E680" s="35"/>
      <c r="F680" s="35"/>
      <c r="G680" s="35"/>
      <c r="H680" s="3"/>
      <c r="I680" s="2"/>
      <c r="J680" s="2"/>
      <c r="K680" s="2"/>
      <c r="L680" s="2"/>
      <c r="M680" s="2"/>
      <c r="N680" s="2"/>
      <c r="O680" s="2"/>
      <c r="P680" s="2"/>
      <c r="Q680" s="2"/>
      <c r="R680" s="2"/>
      <c r="S680" s="2"/>
      <c r="T680" s="2"/>
      <c r="U680" s="2"/>
      <c r="V680" s="2"/>
      <c r="W680" s="2"/>
      <c r="X680" s="2"/>
      <c r="Y680" s="2"/>
      <c r="Z680" s="2"/>
      <c r="AA680" s="2"/>
      <c r="AB680" s="2"/>
    </row>
    <row r="681" spans="1:28" ht="13.5" customHeight="1">
      <c r="A681" s="2"/>
      <c r="B681" s="3"/>
      <c r="C681" s="3"/>
      <c r="D681" s="35"/>
      <c r="E681" s="35"/>
      <c r="F681" s="35"/>
      <c r="G681" s="35"/>
      <c r="H681" s="3"/>
      <c r="I681" s="2"/>
      <c r="J681" s="2"/>
      <c r="K681" s="2"/>
      <c r="L681" s="2"/>
      <c r="M681" s="2"/>
      <c r="N681" s="2"/>
      <c r="O681" s="2"/>
      <c r="P681" s="2"/>
      <c r="Q681" s="2"/>
      <c r="R681" s="2"/>
      <c r="S681" s="2"/>
      <c r="T681" s="2"/>
      <c r="U681" s="2"/>
      <c r="V681" s="2"/>
      <c r="W681" s="2"/>
      <c r="X681" s="2"/>
      <c r="Y681" s="2"/>
      <c r="Z681" s="2"/>
      <c r="AA681" s="2"/>
      <c r="AB681" s="2"/>
    </row>
    <row r="682" spans="1:28" ht="13.5" customHeight="1">
      <c r="A682" s="2"/>
      <c r="B682" s="3"/>
      <c r="C682" s="3"/>
      <c r="D682" s="35"/>
      <c r="E682" s="35"/>
      <c r="F682" s="35"/>
      <c r="G682" s="35"/>
      <c r="H682" s="3"/>
      <c r="I682" s="2"/>
      <c r="J682" s="2"/>
      <c r="K682" s="2"/>
      <c r="L682" s="2"/>
      <c r="M682" s="2"/>
      <c r="N682" s="2"/>
      <c r="O682" s="2"/>
      <c r="P682" s="2"/>
      <c r="Q682" s="2"/>
      <c r="R682" s="2"/>
      <c r="S682" s="2"/>
      <c r="T682" s="2"/>
      <c r="U682" s="2"/>
      <c r="V682" s="2"/>
      <c r="W682" s="2"/>
      <c r="X682" s="2"/>
      <c r="Y682" s="2"/>
      <c r="Z682" s="2"/>
      <c r="AA682" s="2"/>
      <c r="AB682" s="2"/>
    </row>
    <row r="683" spans="1:28" ht="13.5" customHeight="1">
      <c r="A683" s="2"/>
      <c r="B683" s="3"/>
      <c r="C683" s="3"/>
      <c r="D683" s="35"/>
      <c r="E683" s="35"/>
      <c r="F683" s="35"/>
      <c r="G683" s="35"/>
      <c r="H683" s="3"/>
      <c r="I683" s="2"/>
      <c r="J683" s="2"/>
      <c r="K683" s="2"/>
      <c r="L683" s="2"/>
      <c r="M683" s="2"/>
      <c r="N683" s="2"/>
      <c r="O683" s="2"/>
      <c r="P683" s="2"/>
      <c r="Q683" s="2"/>
      <c r="R683" s="2"/>
      <c r="S683" s="2"/>
      <c r="T683" s="2"/>
      <c r="U683" s="2"/>
      <c r="V683" s="2"/>
      <c r="W683" s="2"/>
      <c r="X683" s="2"/>
      <c r="Y683" s="2"/>
      <c r="Z683" s="2"/>
      <c r="AA683" s="2"/>
      <c r="AB683" s="2"/>
    </row>
    <row r="684" spans="1:28" ht="13.5" customHeight="1">
      <c r="A684" s="2"/>
      <c r="B684" s="3"/>
      <c r="C684" s="3"/>
      <c r="D684" s="35"/>
      <c r="E684" s="35"/>
      <c r="F684" s="35"/>
      <c r="G684" s="35"/>
      <c r="H684" s="3"/>
      <c r="I684" s="2"/>
      <c r="J684" s="2"/>
      <c r="K684" s="2"/>
      <c r="L684" s="2"/>
      <c r="M684" s="2"/>
      <c r="N684" s="2"/>
      <c r="O684" s="2"/>
      <c r="P684" s="2"/>
      <c r="Q684" s="2"/>
      <c r="R684" s="2"/>
      <c r="S684" s="2"/>
      <c r="T684" s="2"/>
      <c r="U684" s="2"/>
      <c r="V684" s="2"/>
      <c r="W684" s="2"/>
      <c r="X684" s="2"/>
      <c r="Y684" s="2"/>
      <c r="Z684" s="2"/>
      <c r="AA684" s="2"/>
      <c r="AB684" s="2"/>
    </row>
    <row r="685" spans="1:28" ht="13.5" customHeight="1">
      <c r="A685" s="2"/>
      <c r="B685" s="3"/>
      <c r="C685" s="3"/>
      <c r="D685" s="35"/>
      <c r="E685" s="35"/>
      <c r="F685" s="35"/>
      <c r="G685" s="35"/>
      <c r="H685" s="3"/>
      <c r="I685" s="2"/>
      <c r="J685" s="2"/>
      <c r="K685" s="2"/>
      <c r="L685" s="2"/>
      <c r="M685" s="2"/>
      <c r="N685" s="2"/>
      <c r="O685" s="2"/>
      <c r="P685" s="2"/>
      <c r="Q685" s="2"/>
      <c r="R685" s="2"/>
      <c r="S685" s="2"/>
      <c r="T685" s="2"/>
      <c r="U685" s="2"/>
      <c r="V685" s="2"/>
      <c r="W685" s="2"/>
      <c r="X685" s="2"/>
      <c r="Y685" s="2"/>
      <c r="Z685" s="2"/>
      <c r="AA685" s="2"/>
      <c r="AB685" s="2"/>
    </row>
    <row r="686" spans="1:28" ht="13.5" customHeight="1">
      <c r="A686" s="2"/>
      <c r="B686" s="3"/>
      <c r="C686" s="3"/>
      <c r="D686" s="35"/>
      <c r="E686" s="35"/>
      <c r="F686" s="35"/>
      <c r="G686" s="35"/>
      <c r="H686" s="3"/>
      <c r="I686" s="2"/>
      <c r="J686" s="2"/>
      <c r="K686" s="2"/>
      <c r="L686" s="2"/>
      <c r="M686" s="2"/>
      <c r="N686" s="2"/>
      <c r="O686" s="2"/>
      <c r="P686" s="2"/>
      <c r="Q686" s="2"/>
      <c r="R686" s="2"/>
      <c r="S686" s="2"/>
      <c r="T686" s="2"/>
      <c r="U686" s="2"/>
      <c r="V686" s="2"/>
      <c r="W686" s="2"/>
      <c r="X686" s="2"/>
      <c r="Y686" s="2"/>
      <c r="Z686" s="2"/>
      <c r="AA686" s="2"/>
      <c r="AB686" s="2"/>
    </row>
    <row r="687" spans="1:28" ht="13.5" customHeight="1">
      <c r="A687" s="2"/>
      <c r="B687" s="3"/>
      <c r="C687" s="3"/>
      <c r="D687" s="35"/>
      <c r="E687" s="35"/>
      <c r="F687" s="35"/>
      <c r="G687" s="35"/>
      <c r="H687" s="3"/>
      <c r="I687" s="2"/>
      <c r="J687" s="2"/>
      <c r="K687" s="2"/>
      <c r="L687" s="2"/>
      <c r="M687" s="2"/>
      <c r="N687" s="2"/>
      <c r="O687" s="2"/>
      <c r="P687" s="2"/>
      <c r="Q687" s="2"/>
      <c r="R687" s="2"/>
      <c r="S687" s="2"/>
      <c r="T687" s="2"/>
      <c r="U687" s="2"/>
      <c r="V687" s="2"/>
      <c r="W687" s="2"/>
      <c r="X687" s="2"/>
      <c r="Y687" s="2"/>
      <c r="Z687" s="2"/>
      <c r="AA687" s="2"/>
      <c r="AB687" s="2"/>
    </row>
    <row r="688" spans="1:28" ht="13.5" customHeight="1">
      <c r="A688" s="2"/>
      <c r="B688" s="3"/>
      <c r="C688" s="3"/>
      <c r="D688" s="35"/>
      <c r="E688" s="35"/>
      <c r="F688" s="35"/>
      <c r="G688" s="35"/>
      <c r="H688" s="3"/>
      <c r="I688" s="2"/>
      <c r="J688" s="2"/>
      <c r="K688" s="2"/>
      <c r="L688" s="2"/>
      <c r="M688" s="2"/>
      <c r="N688" s="2"/>
      <c r="O688" s="2"/>
      <c r="P688" s="2"/>
      <c r="Q688" s="2"/>
      <c r="R688" s="2"/>
      <c r="S688" s="2"/>
      <c r="T688" s="2"/>
      <c r="U688" s="2"/>
      <c r="V688" s="2"/>
      <c r="W688" s="2"/>
      <c r="X688" s="2"/>
      <c r="Y688" s="2"/>
      <c r="Z688" s="2"/>
      <c r="AA688" s="2"/>
      <c r="AB688" s="2"/>
    </row>
    <row r="689" spans="1:28" ht="13.5" customHeight="1">
      <c r="A689" s="2"/>
      <c r="B689" s="3"/>
      <c r="C689" s="3"/>
      <c r="D689" s="35"/>
      <c r="E689" s="35"/>
      <c r="F689" s="35"/>
      <c r="G689" s="35"/>
      <c r="H689" s="3"/>
      <c r="I689" s="2"/>
      <c r="J689" s="2"/>
      <c r="K689" s="2"/>
      <c r="L689" s="2"/>
      <c r="M689" s="2"/>
      <c r="N689" s="2"/>
      <c r="O689" s="2"/>
      <c r="P689" s="2"/>
      <c r="Q689" s="2"/>
      <c r="R689" s="2"/>
      <c r="S689" s="2"/>
      <c r="T689" s="2"/>
      <c r="U689" s="2"/>
      <c r="V689" s="2"/>
      <c r="W689" s="2"/>
      <c r="X689" s="2"/>
      <c r="Y689" s="2"/>
      <c r="Z689" s="2"/>
      <c r="AA689" s="2"/>
      <c r="AB689" s="2"/>
    </row>
    <row r="690" spans="1:28" ht="13.5" customHeight="1">
      <c r="A690" s="2"/>
      <c r="B690" s="3"/>
      <c r="C690" s="3"/>
      <c r="D690" s="35"/>
      <c r="E690" s="35"/>
      <c r="F690" s="35"/>
      <c r="G690" s="35"/>
      <c r="H690" s="3"/>
      <c r="I690" s="2"/>
      <c r="J690" s="2"/>
      <c r="K690" s="2"/>
      <c r="L690" s="2"/>
      <c r="M690" s="2"/>
      <c r="N690" s="2"/>
      <c r="O690" s="2"/>
      <c r="P690" s="2"/>
      <c r="Q690" s="2"/>
      <c r="R690" s="2"/>
      <c r="S690" s="2"/>
      <c r="T690" s="2"/>
      <c r="U690" s="2"/>
      <c r="V690" s="2"/>
      <c r="W690" s="2"/>
      <c r="X690" s="2"/>
      <c r="Y690" s="2"/>
      <c r="Z690" s="2"/>
      <c r="AA690" s="2"/>
      <c r="AB690" s="2"/>
    </row>
    <row r="691" spans="1:28" ht="13.5" customHeight="1">
      <c r="A691" s="2"/>
      <c r="B691" s="3"/>
      <c r="C691" s="3"/>
      <c r="D691" s="35"/>
      <c r="E691" s="35"/>
      <c r="F691" s="35"/>
      <c r="G691" s="35"/>
      <c r="H691" s="3"/>
      <c r="I691" s="2"/>
      <c r="J691" s="2"/>
      <c r="K691" s="2"/>
      <c r="L691" s="2"/>
      <c r="M691" s="2"/>
      <c r="N691" s="2"/>
      <c r="O691" s="2"/>
      <c r="P691" s="2"/>
      <c r="Q691" s="2"/>
      <c r="R691" s="2"/>
      <c r="S691" s="2"/>
      <c r="T691" s="2"/>
      <c r="U691" s="2"/>
      <c r="V691" s="2"/>
      <c r="W691" s="2"/>
      <c r="X691" s="2"/>
      <c r="Y691" s="2"/>
      <c r="Z691" s="2"/>
      <c r="AA691" s="2"/>
      <c r="AB691" s="2"/>
    </row>
    <row r="692" spans="1:28" ht="13.5" customHeight="1">
      <c r="A692" s="2"/>
      <c r="B692" s="3"/>
      <c r="C692" s="3"/>
      <c r="D692" s="35"/>
      <c r="E692" s="35"/>
      <c r="F692" s="35"/>
      <c r="G692" s="35"/>
      <c r="H692" s="3"/>
      <c r="I692" s="2"/>
      <c r="J692" s="2"/>
      <c r="K692" s="2"/>
      <c r="L692" s="2"/>
      <c r="M692" s="2"/>
      <c r="N692" s="2"/>
      <c r="O692" s="2"/>
      <c r="P692" s="2"/>
      <c r="Q692" s="2"/>
      <c r="R692" s="2"/>
      <c r="S692" s="2"/>
      <c r="T692" s="2"/>
      <c r="U692" s="2"/>
      <c r="V692" s="2"/>
      <c r="W692" s="2"/>
      <c r="X692" s="2"/>
      <c r="Y692" s="2"/>
      <c r="Z692" s="2"/>
      <c r="AA692" s="2"/>
      <c r="AB692" s="2"/>
    </row>
    <row r="693" spans="1:28" ht="13.5" customHeight="1">
      <c r="A693" s="2"/>
      <c r="B693" s="3"/>
      <c r="C693" s="3"/>
      <c r="D693" s="35"/>
      <c r="E693" s="35"/>
      <c r="F693" s="35"/>
      <c r="G693" s="35"/>
      <c r="H693" s="3"/>
      <c r="I693" s="2"/>
      <c r="J693" s="2"/>
      <c r="K693" s="2"/>
      <c r="L693" s="2"/>
      <c r="M693" s="2"/>
      <c r="N693" s="2"/>
      <c r="O693" s="2"/>
      <c r="P693" s="2"/>
      <c r="Q693" s="2"/>
      <c r="R693" s="2"/>
      <c r="S693" s="2"/>
      <c r="T693" s="2"/>
      <c r="U693" s="2"/>
      <c r="V693" s="2"/>
      <c r="W693" s="2"/>
      <c r="X693" s="2"/>
      <c r="Y693" s="2"/>
      <c r="Z693" s="2"/>
      <c r="AA693" s="2"/>
      <c r="AB693" s="2"/>
    </row>
    <row r="694" spans="1:28" ht="13.5" customHeight="1">
      <c r="A694" s="2"/>
      <c r="B694" s="3"/>
      <c r="C694" s="3"/>
      <c r="D694" s="35"/>
      <c r="E694" s="35"/>
      <c r="F694" s="35"/>
      <c r="G694" s="35"/>
      <c r="H694" s="3"/>
      <c r="I694" s="2"/>
      <c r="J694" s="2"/>
      <c r="K694" s="2"/>
      <c r="L694" s="2"/>
      <c r="M694" s="2"/>
      <c r="N694" s="2"/>
      <c r="O694" s="2"/>
      <c r="P694" s="2"/>
      <c r="Q694" s="2"/>
      <c r="R694" s="2"/>
      <c r="S694" s="2"/>
      <c r="T694" s="2"/>
      <c r="U694" s="2"/>
      <c r="V694" s="2"/>
      <c r="W694" s="2"/>
      <c r="X694" s="2"/>
      <c r="Y694" s="2"/>
      <c r="Z694" s="2"/>
      <c r="AA694" s="2"/>
      <c r="AB694" s="2"/>
    </row>
    <row r="695" spans="1:28" ht="13.5" customHeight="1">
      <c r="A695" s="2"/>
      <c r="B695" s="3"/>
      <c r="C695" s="3"/>
      <c r="D695" s="35"/>
      <c r="E695" s="35"/>
      <c r="F695" s="35"/>
      <c r="G695" s="35"/>
      <c r="H695" s="3"/>
      <c r="I695" s="2"/>
      <c r="J695" s="2"/>
      <c r="K695" s="2"/>
      <c r="L695" s="2"/>
      <c r="M695" s="2"/>
      <c r="N695" s="2"/>
      <c r="O695" s="2"/>
      <c r="P695" s="2"/>
      <c r="Q695" s="2"/>
      <c r="R695" s="2"/>
      <c r="S695" s="2"/>
      <c r="T695" s="2"/>
      <c r="U695" s="2"/>
      <c r="V695" s="2"/>
      <c r="W695" s="2"/>
      <c r="X695" s="2"/>
      <c r="Y695" s="2"/>
      <c r="Z695" s="2"/>
      <c r="AA695" s="2"/>
      <c r="AB695" s="2"/>
    </row>
    <row r="696" spans="1:28" ht="13.5" customHeight="1">
      <c r="A696" s="2"/>
      <c r="B696" s="3"/>
      <c r="C696" s="3"/>
      <c r="D696" s="35"/>
      <c r="E696" s="35"/>
      <c r="F696" s="35"/>
      <c r="G696" s="35"/>
      <c r="H696" s="3"/>
      <c r="I696" s="2"/>
      <c r="J696" s="2"/>
      <c r="K696" s="2"/>
      <c r="L696" s="2"/>
      <c r="M696" s="2"/>
      <c r="N696" s="2"/>
      <c r="O696" s="2"/>
      <c r="P696" s="2"/>
      <c r="Q696" s="2"/>
      <c r="R696" s="2"/>
      <c r="S696" s="2"/>
      <c r="T696" s="2"/>
      <c r="U696" s="2"/>
      <c r="V696" s="2"/>
      <c r="W696" s="2"/>
      <c r="X696" s="2"/>
      <c r="Y696" s="2"/>
      <c r="Z696" s="2"/>
      <c r="AA696" s="2"/>
      <c r="AB696" s="2"/>
    </row>
    <row r="697" spans="1:28" ht="13.5" customHeight="1">
      <c r="A697" s="2"/>
      <c r="B697" s="3"/>
      <c r="C697" s="3"/>
      <c r="D697" s="35"/>
      <c r="E697" s="35"/>
      <c r="F697" s="35"/>
      <c r="G697" s="35"/>
      <c r="H697" s="3"/>
      <c r="I697" s="2"/>
      <c r="J697" s="2"/>
      <c r="K697" s="2"/>
      <c r="L697" s="2"/>
      <c r="M697" s="2"/>
      <c r="N697" s="2"/>
      <c r="O697" s="2"/>
      <c r="P697" s="2"/>
      <c r="Q697" s="2"/>
      <c r="R697" s="2"/>
      <c r="S697" s="2"/>
      <c r="T697" s="2"/>
      <c r="U697" s="2"/>
      <c r="V697" s="2"/>
      <c r="W697" s="2"/>
      <c r="X697" s="2"/>
      <c r="Y697" s="2"/>
      <c r="Z697" s="2"/>
      <c r="AA697" s="2"/>
      <c r="AB697" s="2"/>
    </row>
    <row r="698" spans="1:28" ht="13.5" customHeight="1">
      <c r="A698" s="2"/>
      <c r="B698" s="3"/>
      <c r="C698" s="3"/>
      <c r="D698" s="35"/>
      <c r="E698" s="35"/>
      <c r="F698" s="35"/>
      <c r="G698" s="35"/>
      <c r="H698" s="3"/>
      <c r="I698" s="2"/>
      <c r="J698" s="2"/>
      <c r="K698" s="2"/>
      <c r="L698" s="2"/>
      <c r="M698" s="2"/>
      <c r="N698" s="2"/>
      <c r="O698" s="2"/>
      <c r="P698" s="2"/>
      <c r="Q698" s="2"/>
      <c r="R698" s="2"/>
      <c r="S698" s="2"/>
      <c r="T698" s="2"/>
      <c r="U698" s="2"/>
      <c r="V698" s="2"/>
      <c r="W698" s="2"/>
      <c r="X698" s="2"/>
      <c r="Y698" s="2"/>
      <c r="Z698" s="2"/>
      <c r="AA698" s="2"/>
      <c r="AB698" s="2"/>
    </row>
    <row r="699" spans="1:28" ht="13.5" customHeight="1">
      <c r="A699" s="2"/>
      <c r="B699" s="3"/>
      <c r="C699" s="3"/>
      <c r="D699" s="35"/>
      <c r="E699" s="35"/>
      <c r="F699" s="35"/>
      <c r="G699" s="35"/>
      <c r="H699" s="3"/>
      <c r="I699" s="2"/>
      <c r="J699" s="2"/>
      <c r="K699" s="2"/>
      <c r="L699" s="2"/>
      <c r="M699" s="2"/>
      <c r="N699" s="2"/>
      <c r="O699" s="2"/>
      <c r="P699" s="2"/>
      <c r="Q699" s="2"/>
      <c r="R699" s="2"/>
      <c r="S699" s="2"/>
      <c r="T699" s="2"/>
      <c r="U699" s="2"/>
      <c r="V699" s="2"/>
      <c r="W699" s="2"/>
      <c r="X699" s="2"/>
      <c r="Y699" s="2"/>
      <c r="Z699" s="2"/>
      <c r="AA699" s="2"/>
      <c r="AB699" s="2"/>
    </row>
    <row r="700" spans="1:28" ht="13.5" customHeight="1">
      <c r="A700" s="2"/>
      <c r="B700" s="3"/>
      <c r="C700" s="3"/>
      <c r="D700" s="35"/>
      <c r="E700" s="35"/>
      <c r="F700" s="35"/>
      <c r="G700" s="35"/>
      <c r="H700" s="3"/>
      <c r="I700" s="2"/>
      <c r="J700" s="2"/>
      <c r="K700" s="2"/>
      <c r="L700" s="2"/>
      <c r="M700" s="2"/>
      <c r="N700" s="2"/>
      <c r="O700" s="2"/>
      <c r="P700" s="2"/>
      <c r="Q700" s="2"/>
      <c r="R700" s="2"/>
      <c r="S700" s="2"/>
      <c r="T700" s="2"/>
      <c r="U700" s="2"/>
      <c r="V700" s="2"/>
      <c r="W700" s="2"/>
      <c r="X700" s="2"/>
      <c r="Y700" s="2"/>
      <c r="Z700" s="2"/>
      <c r="AA700" s="2"/>
      <c r="AB700" s="2"/>
    </row>
    <row r="701" spans="1:28" ht="13.5" customHeight="1">
      <c r="A701" s="2"/>
      <c r="B701" s="3"/>
      <c r="C701" s="3"/>
      <c r="D701" s="35"/>
      <c r="E701" s="35"/>
      <c r="F701" s="35"/>
      <c r="G701" s="35"/>
      <c r="H701" s="3"/>
      <c r="I701" s="2"/>
      <c r="J701" s="2"/>
      <c r="K701" s="2"/>
      <c r="L701" s="2"/>
      <c r="M701" s="2"/>
      <c r="N701" s="2"/>
      <c r="O701" s="2"/>
      <c r="P701" s="2"/>
      <c r="Q701" s="2"/>
      <c r="R701" s="2"/>
      <c r="S701" s="2"/>
      <c r="T701" s="2"/>
      <c r="U701" s="2"/>
      <c r="V701" s="2"/>
      <c r="W701" s="2"/>
      <c r="X701" s="2"/>
      <c r="Y701" s="2"/>
      <c r="Z701" s="2"/>
      <c r="AA701" s="2"/>
      <c r="AB701" s="2"/>
    </row>
    <row r="702" spans="1:28" ht="13.5" customHeight="1">
      <c r="A702" s="2"/>
      <c r="B702" s="3"/>
      <c r="C702" s="3"/>
      <c r="D702" s="35"/>
      <c r="E702" s="35"/>
      <c r="F702" s="35"/>
      <c r="G702" s="35"/>
      <c r="H702" s="3"/>
      <c r="I702" s="2"/>
      <c r="J702" s="2"/>
      <c r="K702" s="2"/>
      <c r="L702" s="2"/>
      <c r="M702" s="2"/>
      <c r="N702" s="2"/>
      <c r="O702" s="2"/>
      <c r="P702" s="2"/>
      <c r="Q702" s="2"/>
      <c r="R702" s="2"/>
      <c r="S702" s="2"/>
      <c r="T702" s="2"/>
      <c r="U702" s="2"/>
      <c r="V702" s="2"/>
      <c r="W702" s="2"/>
      <c r="X702" s="2"/>
      <c r="Y702" s="2"/>
      <c r="Z702" s="2"/>
      <c r="AA702" s="2"/>
      <c r="AB702" s="2"/>
    </row>
    <row r="703" spans="1:28" ht="13.5" customHeight="1">
      <c r="A703" s="2"/>
      <c r="B703" s="3"/>
      <c r="C703" s="3"/>
      <c r="D703" s="35"/>
      <c r="E703" s="35"/>
      <c r="F703" s="35"/>
      <c r="G703" s="35"/>
      <c r="H703" s="3"/>
      <c r="I703" s="2"/>
      <c r="J703" s="2"/>
      <c r="K703" s="2"/>
      <c r="L703" s="2"/>
      <c r="M703" s="2"/>
      <c r="N703" s="2"/>
      <c r="O703" s="2"/>
      <c r="P703" s="2"/>
      <c r="Q703" s="2"/>
      <c r="R703" s="2"/>
      <c r="S703" s="2"/>
      <c r="T703" s="2"/>
      <c r="U703" s="2"/>
      <c r="V703" s="2"/>
      <c r="W703" s="2"/>
      <c r="X703" s="2"/>
      <c r="Y703" s="2"/>
      <c r="Z703" s="2"/>
      <c r="AA703" s="2"/>
      <c r="AB703" s="2"/>
    </row>
    <row r="704" spans="1:28" ht="13.5" customHeight="1">
      <c r="A704" s="2"/>
      <c r="B704" s="3"/>
      <c r="C704" s="3"/>
      <c r="D704" s="35"/>
      <c r="E704" s="35"/>
      <c r="F704" s="35"/>
      <c r="G704" s="35"/>
      <c r="H704" s="3"/>
      <c r="I704" s="2"/>
      <c r="J704" s="2"/>
      <c r="K704" s="2"/>
      <c r="L704" s="2"/>
      <c r="M704" s="2"/>
      <c r="N704" s="2"/>
      <c r="O704" s="2"/>
      <c r="P704" s="2"/>
      <c r="Q704" s="2"/>
      <c r="R704" s="2"/>
      <c r="S704" s="2"/>
      <c r="T704" s="2"/>
      <c r="U704" s="2"/>
      <c r="V704" s="2"/>
      <c r="W704" s="2"/>
      <c r="X704" s="2"/>
      <c r="Y704" s="2"/>
      <c r="Z704" s="2"/>
      <c r="AA704" s="2"/>
      <c r="AB704" s="2"/>
    </row>
    <row r="705" spans="1:28" ht="13.5" customHeight="1">
      <c r="A705" s="2"/>
      <c r="B705" s="3"/>
      <c r="C705" s="3"/>
      <c r="D705" s="35"/>
      <c r="E705" s="35"/>
      <c r="F705" s="35"/>
      <c r="G705" s="35"/>
      <c r="H705" s="3"/>
      <c r="I705" s="2"/>
      <c r="J705" s="2"/>
      <c r="K705" s="2"/>
      <c r="L705" s="2"/>
      <c r="M705" s="2"/>
      <c r="N705" s="2"/>
      <c r="O705" s="2"/>
      <c r="P705" s="2"/>
      <c r="Q705" s="2"/>
      <c r="R705" s="2"/>
      <c r="S705" s="2"/>
      <c r="T705" s="2"/>
      <c r="U705" s="2"/>
      <c r="V705" s="2"/>
      <c r="W705" s="2"/>
      <c r="X705" s="2"/>
      <c r="Y705" s="2"/>
      <c r="Z705" s="2"/>
      <c r="AA705" s="2"/>
      <c r="AB705" s="2"/>
    </row>
    <row r="706" spans="1:28" ht="13.5" customHeight="1">
      <c r="A706" s="2"/>
      <c r="B706" s="3"/>
      <c r="C706" s="3"/>
      <c r="D706" s="35"/>
      <c r="E706" s="35"/>
      <c r="F706" s="35"/>
      <c r="G706" s="35"/>
      <c r="H706" s="3"/>
      <c r="I706" s="2"/>
      <c r="J706" s="2"/>
      <c r="K706" s="2"/>
      <c r="L706" s="2"/>
      <c r="M706" s="2"/>
      <c r="N706" s="2"/>
      <c r="O706" s="2"/>
      <c r="P706" s="2"/>
      <c r="Q706" s="2"/>
      <c r="R706" s="2"/>
      <c r="S706" s="2"/>
      <c r="T706" s="2"/>
      <c r="U706" s="2"/>
      <c r="V706" s="2"/>
      <c r="W706" s="2"/>
      <c r="X706" s="2"/>
      <c r="Y706" s="2"/>
      <c r="Z706" s="2"/>
      <c r="AA706" s="2"/>
      <c r="AB706" s="2"/>
    </row>
    <row r="707" spans="1:28" ht="13.5" customHeight="1">
      <c r="A707" s="2"/>
      <c r="B707" s="3"/>
      <c r="C707" s="3"/>
      <c r="D707" s="35"/>
      <c r="E707" s="35"/>
      <c r="F707" s="35"/>
      <c r="G707" s="35"/>
      <c r="H707" s="3"/>
      <c r="I707" s="2"/>
      <c r="J707" s="2"/>
      <c r="K707" s="2"/>
      <c r="L707" s="2"/>
      <c r="M707" s="2"/>
      <c r="N707" s="2"/>
      <c r="O707" s="2"/>
      <c r="P707" s="2"/>
      <c r="Q707" s="2"/>
      <c r="R707" s="2"/>
      <c r="S707" s="2"/>
      <c r="T707" s="2"/>
      <c r="U707" s="2"/>
      <c r="V707" s="2"/>
      <c r="W707" s="2"/>
      <c r="X707" s="2"/>
      <c r="Y707" s="2"/>
      <c r="Z707" s="2"/>
      <c r="AA707" s="2"/>
      <c r="AB707" s="2"/>
    </row>
    <row r="708" spans="1:28" ht="13.5" customHeight="1">
      <c r="A708" s="2"/>
      <c r="B708" s="3"/>
      <c r="C708" s="3"/>
      <c r="D708" s="35"/>
      <c r="E708" s="35"/>
      <c r="F708" s="35"/>
      <c r="G708" s="35"/>
      <c r="H708" s="3"/>
      <c r="I708" s="2"/>
      <c r="J708" s="2"/>
      <c r="K708" s="2"/>
      <c r="L708" s="2"/>
      <c r="M708" s="2"/>
      <c r="N708" s="2"/>
      <c r="O708" s="2"/>
      <c r="P708" s="2"/>
      <c r="Q708" s="2"/>
      <c r="R708" s="2"/>
      <c r="S708" s="2"/>
      <c r="T708" s="2"/>
      <c r="U708" s="2"/>
      <c r="V708" s="2"/>
      <c r="W708" s="2"/>
      <c r="X708" s="2"/>
      <c r="Y708" s="2"/>
      <c r="Z708" s="2"/>
      <c r="AA708" s="2"/>
      <c r="AB708" s="2"/>
    </row>
    <row r="709" spans="1:28" ht="13.5" customHeight="1">
      <c r="A709" s="2"/>
      <c r="B709" s="3"/>
      <c r="C709" s="3"/>
      <c r="D709" s="35"/>
      <c r="E709" s="35"/>
      <c r="F709" s="35"/>
      <c r="G709" s="35"/>
      <c r="H709" s="3"/>
      <c r="I709" s="2"/>
      <c r="J709" s="2"/>
      <c r="K709" s="2"/>
      <c r="L709" s="2"/>
      <c r="M709" s="2"/>
      <c r="N709" s="2"/>
      <c r="O709" s="2"/>
      <c r="P709" s="2"/>
      <c r="Q709" s="2"/>
      <c r="R709" s="2"/>
      <c r="S709" s="2"/>
      <c r="T709" s="2"/>
      <c r="U709" s="2"/>
      <c r="V709" s="2"/>
      <c r="W709" s="2"/>
      <c r="X709" s="2"/>
      <c r="Y709" s="2"/>
      <c r="Z709" s="2"/>
      <c r="AA709" s="2"/>
      <c r="AB709" s="2"/>
    </row>
    <row r="710" spans="1:28" ht="13.5" customHeight="1">
      <c r="A710" s="2"/>
      <c r="B710" s="3"/>
      <c r="C710" s="3"/>
      <c r="D710" s="35"/>
      <c r="E710" s="35"/>
      <c r="F710" s="35"/>
      <c r="G710" s="35"/>
      <c r="H710" s="3"/>
      <c r="I710" s="2"/>
      <c r="J710" s="2"/>
      <c r="K710" s="2"/>
      <c r="L710" s="2"/>
      <c r="M710" s="2"/>
      <c r="N710" s="2"/>
      <c r="O710" s="2"/>
      <c r="P710" s="2"/>
      <c r="Q710" s="2"/>
      <c r="R710" s="2"/>
      <c r="S710" s="2"/>
      <c r="T710" s="2"/>
      <c r="U710" s="2"/>
      <c r="V710" s="2"/>
      <c r="W710" s="2"/>
      <c r="X710" s="2"/>
      <c r="Y710" s="2"/>
      <c r="Z710" s="2"/>
      <c r="AA710" s="2"/>
      <c r="AB710" s="2"/>
    </row>
    <row r="711" spans="1:28" ht="13.5" customHeight="1">
      <c r="A711" s="2"/>
      <c r="B711" s="3"/>
      <c r="C711" s="3"/>
      <c r="D711" s="35"/>
      <c r="E711" s="35"/>
      <c r="F711" s="35"/>
      <c r="G711" s="35"/>
      <c r="H711" s="3"/>
      <c r="I711" s="2"/>
      <c r="J711" s="2"/>
      <c r="K711" s="2"/>
      <c r="L711" s="2"/>
      <c r="M711" s="2"/>
      <c r="N711" s="2"/>
      <c r="O711" s="2"/>
      <c r="P711" s="2"/>
      <c r="Q711" s="2"/>
      <c r="R711" s="2"/>
      <c r="S711" s="2"/>
      <c r="T711" s="2"/>
      <c r="U711" s="2"/>
      <c r="V711" s="2"/>
      <c r="W711" s="2"/>
      <c r="X711" s="2"/>
      <c r="Y711" s="2"/>
      <c r="Z711" s="2"/>
      <c r="AA711" s="2"/>
      <c r="AB711" s="2"/>
    </row>
    <row r="712" spans="1:28" ht="13.5" customHeight="1">
      <c r="A712" s="2"/>
      <c r="B712" s="3"/>
      <c r="C712" s="3"/>
      <c r="D712" s="35"/>
      <c r="E712" s="35"/>
      <c r="F712" s="35"/>
      <c r="G712" s="35"/>
      <c r="H712" s="3"/>
      <c r="I712" s="2"/>
      <c r="J712" s="2"/>
      <c r="K712" s="2"/>
      <c r="L712" s="2"/>
      <c r="M712" s="2"/>
      <c r="N712" s="2"/>
      <c r="O712" s="2"/>
      <c r="P712" s="2"/>
      <c r="Q712" s="2"/>
      <c r="R712" s="2"/>
      <c r="S712" s="2"/>
      <c r="T712" s="2"/>
      <c r="U712" s="2"/>
      <c r="V712" s="2"/>
      <c r="W712" s="2"/>
      <c r="X712" s="2"/>
      <c r="Y712" s="2"/>
      <c r="Z712" s="2"/>
      <c r="AA712" s="2"/>
      <c r="AB712" s="2"/>
    </row>
    <row r="713" spans="1:28" ht="13.5" customHeight="1">
      <c r="A713" s="2"/>
      <c r="B713" s="3"/>
      <c r="C713" s="3"/>
      <c r="D713" s="35"/>
      <c r="E713" s="35"/>
      <c r="F713" s="35"/>
      <c r="G713" s="35"/>
      <c r="H713" s="3"/>
      <c r="I713" s="2"/>
      <c r="J713" s="2"/>
      <c r="K713" s="2"/>
      <c r="L713" s="2"/>
      <c r="M713" s="2"/>
      <c r="N713" s="2"/>
      <c r="O713" s="2"/>
      <c r="P713" s="2"/>
      <c r="Q713" s="2"/>
      <c r="R713" s="2"/>
      <c r="S713" s="2"/>
      <c r="T713" s="2"/>
      <c r="U713" s="2"/>
      <c r="V713" s="2"/>
      <c r="W713" s="2"/>
      <c r="X713" s="2"/>
      <c r="Y713" s="2"/>
      <c r="Z713" s="2"/>
      <c r="AA713" s="2"/>
      <c r="AB713" s="2"/>
    </row>
    <row r="714" spans="1:28" ht="13.5" customHeight="1">
      <c r="A714" s="2"/>
      <c r="B714" s="3"/>
      <c r="C714" s="3"/>
      <c r="D714" s="35"/>
      <c r="E714" s="35"/>
      <c r="F714" s="35"/>
      <c r="G714" s="35"/>
      <c r="H714" s="3"/>
      <c r="I714" s="2"/>
      <c r="J714" s="2"/>
      <c r="K714" s="2"/>
      <c r="L714" s="2"/>
      <c r="M714" s="2"/>
      <c r="N714" s="2"/>
      <c r="O714" s="2"/>
      <c r="P714" s="2"/>
      <c r="Q714" s="2"/>
      <c r="R714" s="2"/>
      <c r="S714" s="2"/>
      <c r="T714" s="2"/>
      <c r="U714" s="2"/>
      <c r="V714" s="2"/>
      <c r="W714" s="2"/>
      <c r="X714" s="2"/>
      <c r="Y714" s="2"/>
      <c r="Z714" s="2"/>
      <c r="AA714" s="2"/>
      <c r="AB714" s="2"/>
    </row>
    <row r="715" spans="1:28" ht="13.5" customHeight="1">
      <c r="A715" s="2"/>
      <c r="B715" s="3"/>
      <c r="C715" s="3"/>
      <c r="D715" s="35"/>
      <c r="E715" s="35"/>
      <c r="F715" s="35"/>
      <c r="G715" s="35"/>
      <c r="H715" s="3"/>
      <c r="I715" s="2"/>
      <c r="J715" s="2"/>
      <c r="K715" s="2"/>
      <c r="L715" s="2"/>
      <c r="M715" s="2"/>
      <c r="N715" s="2"/>
      <c r="O715" s="2"/>
      <c r="P715" s="2"/>
      <c r="Q715" s="2"/>
      <c r="R715" s="2"/>
      <c r="S715" s="2"/>
      <c r="T715" s="2"/>
      <c r="U715" s="2"/>
      <c r="V715" s="2"/>
      <c r="W715" s="2"/>
      <c r="X715" s="2"/>
      <c r="Y715" s="2"/>
      <c r="Z715" s="2"/>
      <c r="AA715" s="2"/>
      <c r="AB715" s="2"/>
    </row>
    <row r="716" spans="1:28" ht="13.5" customHeight="1">
      <c r="A716" s="2"/>
      <c r="B716" s="3"/>
      <c r="C716" s="3"/>
      <c r="D716" s="35"/>
      <c r="E716" s="35"/>
      <c r="F716" s="35"/>
      <c r="G716" s="35"/>
      <c r="H716" s="3"/>
      <c r="I716" s="2"/>
      <c r="J716" s="2"/>
      <c r="K716" s="2"/>
      <c r="L716" s="2"/>
      <c r="M716" s="2"/>
      <c r="N716" s="2"/>
      <c r="O716" s="2"/>
      <c r="P716" s="2"/>
      <c r="Q716" s="2"/>
      <c r="R716" s="2"/>
      <c r="S716" s="2"/>
      <c r="T716" s="2"/>
      <c r="U716" s="2"/>
      <c r="V716" s="2"/>
      <c r="W716" s="2"/>
      <c r="X716" s="2"/>
      <c r="Y716" s="2"/>
      <c r="Z716" s="2"/>
      <c r="AA716" s="2"/>
      <c r="AB716" s="2"/>
    </row>
    <row r="717" spans="1:28" ht="13.5" customHeight="1">
      <c r="A717" s="2"/>
      <c r="B717" s="3"/>
      <c r="C717" s="3"/>
      <c r="D717" s="35"/>
      <c r="E717" s="35"/>
      <c r="F717" s="35"/>
      <c r="G717" s="35"/>
      <c r="H717" s="3"/>
      <c r="I717" s="2"/>
      <c r="J717" s="2"/>
      <c r="K717" s="2"/>
      <c r="L717" s="2"/>
      <c r="M717" s="2"/>
      <c r="N717" s="2"/>
      <c r="O717" s="2"/>
      <c r="P717" s="2"/>
      <c r="Q717" s="2"/>
      <c r="R717" s="2"/>
      <c r="S717" s="2"/>
      <c r="T717" s="2"/>
      <c r="U717" s="2"/>
      <c r="V717" s="2"/>
      <c r="W717" s="2"/>
      <c r="X717" s="2"/>
      <c r="Y717" s="2"/>
      <c r="Z717" s="2"/>
      <c r="AA717" s="2"/>
      <c r="AB717" s="2"/>
    </row>
    <row r="718" spans="1:28" ht="13.5" customHeight="1">
      <c r="A718" s="2"/>
      <c r="B718" s="3"/>
      <c r="C718" s="3"/>
      <c r="D718" s="35"/>
      <c r="E718" s="35"/>
      <c r="F718" s="35"/>
      <c r="G718" s="35"/>
      <c r="H718" s="3"/>
      <c r="I718" s="2"/>
      <c r="J718" s="2"/>
      <c r="K718" s="2"/>
      <c r="L718" s="2"/>
      <c r="M718" s="2"/>
      <c r="N718" s="2"/>
      <c r="O718" s="2"/>
      <c r="P718" s="2"/>
      <c r="Q718" s="2"/>
      <c r="R718" s="2"/>
      <c r="S718" s="2"/>
      <c r="T718" s="2"/>
      <c r="U718" s="2"/>
      <c r="V718" s="2"/>
      <c r="W718" s="2"/>
      <c r="X718" s="2"/>
      <c r="Y718" s="2"/>
      <c r="Z718" s="2"/>
      <c r="AA718" s="2"/>
      <c r="AB718" s="2"/>
    </row>
    <row r="719" spans="1:28" ht="13.5" customHeight="1">
      <c r="A719" s="2"/>
      <c r="B719" s="3"/>
      <c r="C719" s="3"/>
      <c r="D719" s="35"/>
      <c r="E719" s="35"/>
      <c r="F719" s="35"/>
      <c r="G719" s="35"/>
      <c r="H719" s="3"/>
      <c r="I719" s="2"/>
      <c r="J719" s="2"/>
      <c r="K719" s="2"/>
      <c r="L719" s="2"/>
      <c r="M719" s="2"/>
      <c r="N719" s="2"/>
      <c r="O719" s="2"/>
      <c r="P719" s="2"/>
      <c r="Q719" s="2"/>
      <c r="R719" s="2"/>
      <c r="S719" s="2"/>
      <c r="T719" s="2"/>
      <c r="U719" s="2"/>
      <c r="V719" s="2"/>
      <c r="W719" s="2"/>
      <c r="X719" s="2"/>
      <c r="Y719" s="2"/>
      <c r="Z719" s="2"/>
      <c r="AA719" s="2"/>
      <c r="AB719" s="2"/>
    </row>
    <row r="720" spans="1:28" ht="13.5" customHeight="1">
      <c r="A720" s="2"/>
      <c r="B720" s="3"/>
      <c r="C720" s="3"/>
      <c r="D720" s="35"/>
      <c r="E720" s="35"/>
      <c r="F720" s="35"/>
      <c r="G720" s="35"/>
      <c r="H720" s="3"/>
      <c r="I720" s="2"/>
      <c r="J720" s="2"/>
      <c r="K720" s="2"/>
      <c r="L720" s="2"/>
      <c r="M720" s="2"/>
      <c r="N720" s="2"/>
      <c r="O720" s="2"/>
      <c r="P720" s="2"/>
      <c r="Q720" s="2"/>
      <c r="R720" s="2"/>
      <c r="S720" s="2"/>
      <c r="T720" s="2"/>
      <c r="U720" s="2"/>
      <c r="V720" s="2"/>
      <c r="W720" s="2"/>
      <c r="X720" s="2"/>
      <c r="Y720" s="2"/>
      <c r="Z720" s="2"/>
      <c r="AA720" s="2"/>
      <c r="AB720" s="2"/>
    </row>
    <row r="721" spans="1:28" ht="13.5" customHeight="1">
      <c r="A721" s="2"/>
      <c r="B721" s="3"/>
      <c r="C721" s="3"/>
      <c r="D721" s="35"/>
      <c r="E721" s="35"/>
      <c r="F721" s="35"/>
      <c r="G721" s="35"/>
      <c r="H721" s="3"/>
      <c r="I721" s="2"/>
      <c r="J721" s="2"/>
      <c r="K721" s="2"/>
      <c r="L721" s="2"/>
      <c r="M721" s="2"/>
      <c r="N721" s="2"/>
      <c r="O721" s="2"/>
      <c r="P721" s="2"/>
      <c r="Q721" s="2"/>
      <c r="R721" s="2"/>
      <c r="S721" s="2"/>
      <c r="T721" s="2"/>
      <c r="U721" s="2"/>
      <c r="V721" s="2"/>
      <c r="W721" s="2"/>
      <c r="X721" s="2"/>
      <c r="Y721" s="2"/>
      <c r="Z721" s="2"/>
      <c r="AA721" s="2"/>
      <c r="AB721" s="2"/>
    </row>
    <row r="722" spans="1:28" ht="13.5" customHeight="1">
      <c r="A722" s="2"/>
      <c r="B722" s="3"/>
      <c r="C722" s="3"/>
      <c r="D722" s="35"/>
      <c r="E722" s="35"/>
      <c r="F722" s="35"/>
      <c r="G722" s="35"/>
      <c r="H722" s="3"/>
      <c r="I722" s="2"/>
      <c r="J722" s="2"/>
      <c r="K722" s="2"/>
      <c r="L722" s="2"/>
      <c r="M722" s="2"/>
      <c r="N722" s="2"/>
      <c r="O722" s="2"/>
      <c r="P722" s="2"/>
      <c r="Q722" s="2"/>
      <c r="R722" s="2"/>
      <c r="S722" s="2"/>
      <c r="T722" s="2"/>
      <c r="U722" s="2"/>
      <c r="V722" s="2"/>
      <c r="W722" s="2"/>
      <c r="X722" s="2"/>
      <c r="Y722" s="2"/>
      <c r="Z722" s="2"/>
      <c r="AA722" s="2"/>
      <c r="AB722" s="2"/>
    </row>
    <row r="723" spans="1:28" ht="13.5" customHeight="1">
      <c r="A723" s="2"/>
      <c r="B723" s="3"/>
      <c r="C723" s="3"/>
      <c r="D723" s="35"/>
      <c r="E723" s="35"/>
      <c r="F723" s="35"/>
      <c r="G723" s="35"/>
      <c r="H723" s="3"/>
      <c r="I723" s="2"/>
      <c r="J723" s="2"/>
      <c r="K723" s="2"/>
      <c r="L723" s="2"/>
      <c r="M723" s="2"/>
      <c r="N723" s="2"/>
      <c r="O723" s="2"/>
      <c r="P723" s="2"/>
      <c r="Q723" s="2"/>
      <c r="R723" s="2"/>
      <c r="S723" s="2"/>
      <c r="T723" s="2"/>
      <c r="U723" s="2"/>
      <c r="V723" s="2"/>
      <c r="W723" s="2"/>
      <c r="X723" s="2"/>
      <c r="Y723" s="2"/>
      <c r="Z723" s="2"/>
      <c r="AA723" s="2"/>
      <c r="AB723" s="2"/>
    </row>
    <row r="724" spans="1:28" ht="13.5" customHeight="1">
      <c r="A724" s="2"/>
      <c r="B724" s="3"/>
      <c r="C724" s="3"/>
      <c r="D724" s="35"/>
      <c r="E724" s="35"/>
      <c r="F724" s="35"/>
      <c r="G724" s="35"/>
      <c r="H724" s="3"/>
      <c r="I724" s="2"/>
      <c r="J724" s="2"/>
      <c r="K724" s="2"/>
      <c r="L724" s="2"/>
      <c r="M724" s="2"/>
      <c r="N724" s="2"/>
      <c r="O724" s="2"/>
      <c r="P724" s="2"/>
      <c r="Q724" s="2"/>
      <c r="R724" s="2"/>
      <c r="S724" s="2"/>
      <c r="T724" s="2"/>
      <c r="U724" s="2"/>
      <c r="V724" s="2"/>
      <c r="W724" s="2"/>
      <c r="X724" s="2"/>
      <c r="Y724" s="2"/>
      <c r="Z724" s="2"/>
      <c r="AA724" s="2"/>
      <c r="AB724" s="2"/>
    </row>
    <row r="725" spans="1:28" ht="13.5" customHeight="1">
      <c r="A725" s="2"/>
      <c r="B725" s="3"/>
      <c r="C725" s="3"/>
      <c r="D725" s="35"/>
      <c r="E725" s="35"/>
      <c r="F725" s="35"/>
      <c r="G725" s="35"/>
      <c r="H725" s="3"/>
      <c r="I725" s="2"/>
      <c r="J725" s="2"/>
      <c r="K725" s="2"/>
      <c r="L725" s="2"/>
      <c r="M725" s="2"/>
      <c r="N725" s="2"/>
      <c r="O725" s="2"/>
      <c r="P725" s="2"/>
      <c r="Q725" s="2"/>
      <c r="R725" s="2"/>
      <c r="S725" s="2"/>
      <c r="T725" s="2"/>
      <c r="U725" s="2"/>
      <c r="V725" s="2"/>
      <c r="W725" s="2"/>
      <c r="X725" s="2"/>
      <c r="Y725" s="2"/>
      <c r="Z725" s="2"/>
      <c r="AA725" s="2"/>
      <c r="AB725" s="2"/>
    </row>
    <row r="726" spans="1:28" ht="13.5" customHeight="1">
      <c r="A726" s="2"/>
      <c r="B726" s="3"/>
      <c r="C726" s="3"/>
      <c r="D726" s="35"/>
      <c r="E726" s="35"/>
      <c r="F726" s="35"/>
      <c r="G726" s="35"/>
      <c r="H726" s="3"/>
      <c r="I726" s="2"/>
      <c r="J726" s="2"/>
      <c r="K726" s="2"/>
      <c r="L726" s="2"/>
      <c r="M726" s="2"/>
      <c r="N726" s="2"/>
      <c r="O726" s="2"/>
      <c r="P726" s="2"/>
      <c r="Q726" s="2"/>
      <c r="R726" s="2"/>
      <c r="S726" s="2"/>
      <c r="T726" s="2"/>
      <c r="U726" s="2"/>
      <c r="V726" s="2"/>
      <c r="W726" s="2"/>
      <c r="X726" s="2"/>
      <c r="Y726" s="2"/>
      <c r="Z726" s="2"/>
      <c r="AA726" s="2"/>
      <c r="AB726" s="2"/>
    </row>
    <row r="727" spans="1:28" ht="13.5" customHeight="1">
      <c r="A727" s="2"/>
      <c r="B727" s="3"/>
      <c r="C727" s="3"/>
      <c r="D727" s="35"/>
      <c r="E727" s="35"/>
      <c r="F727" s="35"/>
      <c r="G727" s="35"/>
      <c r="H727" s="3"/>
      <c r="I727" s="2"/>
      <c r="J727" s="2"/>
      <c r="K727" s="2"/>
      <c r="L727" s="2"/>
      <c r="M727" s="2"/>
      <c r="N727" s="2"/>
      <c r="O727" s="2"/>
      <c r="P727" s="2"/>
      <c r="Q727" s="2"/>
      <c r="R727" s="2"/>
      <c r="S727" s="2"/>
      <c r="T727" s="2"/>
      <c r="U727" s="2"/>
      <c r="V727" s="2"/>
      <c r="W727" s="2"/>
      <c r="X727" s="2"/>
      <c r="Y727" s="2"/>
      <c r="Z727" s="2"/>
      <c r="AA727" s="2"/>
      <c r="AB727" s="2"/>
    </row>
    <row r="728" spans="1:28" ht="13.5" customHeight="1">
      <c r="A728" s="2"/>
      <c r="B728" s="3"/>
      <c r="C728" s="3"/>
      <c r="D728" s="35"/>
      <c r="E728" s="35"/>
      <c r="F728" s="35"/>
      <c r="G728" s="35"/>
      <c r="H728" s="3"/>
      <c r="I728" s="2"/>
      <c r="J728" s="2"/>
      <c r="K728" s="2"/>
      <c r="L728" s="2"/>
      <c r="M728" s="2"/>
      <c r="N728" s="2"/>
      <c r="O728" s="2"/>
      <c r="P728" s="2"/>
      <c r="Q728" s="2"/>
      <c r="R728" s="2"/>
      <c r="S728" s="2"/>
      <c r="T728" s="2"/>
      <c r="U728" s="2"/>
      <c r="V728" s="2"/>
      <c r="W728" s="2"/>
      <c r="X728" s="2"/>
      <c r="Y728" s="2"/>
      <c r="Z728" s="2"/>
      <c r="AA728" s="2"/>
      <c r="AB728" s="2"/>
    </row>
    <row r="729" spans="1:28" ht="13.5" customHeight="1">
      <c r="A729" s="2"/>
      <c r="B729" s="3"/>
      <c r="C729" s="3"/>
      <c r="D729" s="35"/>
      <c r="E729" s="35"/>
      <c r="F729" s="35"/>
      <c r="G729" s="35"/>
      <c r="H729" s="3"/>
      <c r="I729" s="2"/>
      <c r="J729" s="2"/>
      <c r="K729" s="2"/>
      <c r="L729" s="2"/>
      <c r="M729" s="2"/>
      <c r="N729" s="2"/>
      <c r="O729" s="2"/>
      <c r="P729" s="2"/>
      <c r="Q729" s="2"/>
      <c r="R729" s="2"/>
      <c r="S729" s="2"/>
      <c r="T729" s="2"/>
      <c r="U729" s="2"/>
      <c r="V729" s="2"/>
      <c r="W729" s="2"/>
      <c r="X729" s="2"/>
      <c r="Y729" s="2"/>
      <c r="Z729" s="2"/>
      <c r="AA729" s="2"/>
      <c r="AB729" s="2"/>
    </row>
    <row r="730" spans="1:28" ht="13.5" customHeight="1">
      <c r="A730" s="2"/>
      <c r="B730" s="3"/>
      <c r="C730" s="3"/>
      <c r="D730" s="35"/>
      <c r="E730" s="35"/>
      <c r="F730" s="35"/>
      <c r="G730" s="35"/>
      <c r="H730" s="3"/>
      <c r="I730" s="2"/>
      <c r="J730" s="2"/>
      <c r="K730" s="2"/>
      <c r="L730" s="2"/>
      <c r="M730" s="2"/>
      <c r="N730" s="2"/>
      <c r="O730" s="2"/>
      <c r="P730" s="2"/>
      <c r="Q730" s="2"/>
      <c r="R730" s="2"/>
      <c r="S730" s="2"/>
      <c r="T730" s="2"/>
      <c r="U730" s="2"/>
      <c r="V730" s="2"/>
      <c r="W730" s="2"/>
      <c r="X730" s="2"/>
      <c r="Y730" s="2"/>
      <c r="Z730" s="2"/>
      <c r="AA730" s="2"/>
      <c r="AB730" s="2"/>
    </row>
    <row r="731" spans="1:28" ht="13.5" customHeight="1">
      <c r="A731" s="2"/>
      <c r="B731" s="3"/>
      <c r="C731" s="3"/>
      <c r="D731" s="35"/>
      <c r="E731" s="35"/>
      <c r="F731" s="35"/>
      <c r="G731" s="35"/>
      <c r="H731" s="3"/>
      <c r="I731" s="2"/>
      <c r="J731" s="2"/>
      <c r="K731" s="2"/>
      <c r="L731" s="2"/>
      <c r="M731" s="2"/>
      <c r="N731" s="2"/>
      <c r="O731" s="2"/>
      <c r="P731" s="2"/>
      <c r="Q731" s="2"/>
      <c r="R731" s="2"/>
      <c r="S731" s="2"/>
      <c r="T731" s="2"/>
      <c r="U731" s="2"/>
      <c r="V731" s="2"/>
      <c r="W731" s="2"/>
      <c r="X731" s="2"/>
      <c r="Y731" s="2"/>
      <c r="Z731" s="2"/>
      <c r="AA731" s="2"/>
      <c r="AB731" s="2"/>
    </row>
    <row r="732" spans="1:28" ht="13.5" customHeight="1">
      <c r="A732" s="2"/>
      <c r="B732" s="3"/>
      <c r="C732" s="3"/>
      <c r="D732" s="35"/>
      <c r="E732" s="35"/>
      <c r="F732" s="35"/>
      <c r="G732" s="35"/>
      <c r="H732" s="3"/>
      <c r="I732" s="2"/>
      <c r="J732" s="2"/>
      <c r="K732" s="2"/>
      <c r="L732" s="2"/>
      <c r="M732" s="2"/>
      <c r="N732" s="2"/>
      <c r="O732" s="2"/>
      <c r="P732" s="2"/>
      <c r="Q732" s="2"/>
      <c r="R732" s="2"/>
      <c r="S732" s="2"/>
      <c r="T732" s="2"/>
      <c r="U732" s="2"/>
      <c r="V732" s="2"/>
      <c r="W732" s="2"/>
      <c r="X732" s="2"/>
      <c r="Y732" s="2"/>
      <c r="Z732" s="2"/>
      <c r="AA732" s="2"/>
      <c r="AB732" s="2"/>
    </row>
    <row r="733" spans="1:28" ht="13.5" customHeight="1">
      <c r="A733" s="2"/>
      <c r="B733" s="3"/>
      <c r="C733" s="3"/>
      <c r="D733" s="35"/>
      <c r="E733" s="35"/>
      <c r="F733" s="35"/>
      <c r="G733" s="35"/>
      <c r="H733" s="3"/>
      <c r="I733" s="2"/>
      <c r="J733" s="2"/>
      <c r="K733" s="2"/>
      <c r="L733" s="2"/>
      <c r="M733" s="2"/>
      <c r="N733" s="2"/>
      <c r="O733" s="2"/>
      <c r="P733" s="2"/>
      <c r="Q733" s="2"/>
      <c r="R733" s="2"/>
      <c r="S733" s="2"/>
      <c r="T733" s="2"/>
      <c r="U733" s="2"/>
      <c r="V733" s="2"/>
      <c r="W733" s="2"/>
      <c r="X733" s="2"/>
      <c r="Y733" s="2"/>
      <c r="Z733" s="2"/>
      <c r="AA733" s="2"/>
      <c r="AB733" s="2"/>
    </row>
    <row r="734" spans="1:28" ht="13.5" customHeight="1">
      <c r="A734" s="2"/>
      <c r="B734" s="3"/>
      <c r="C734" s="3"/>
      <c r="D734" s="35"/>
      <c r="E734" s="35"/>
      <c r="F734" s="35"/>
      <c r="G734" s="35"/>
      <c r="H734" s="3"/>
      <c r="I734" s="2"/>
      <c r="J734" s="2"/>
      <c r="K734" s="2"/>
      <c r="L734" s="2"/>
      <c r="M734" s="2"/>
      <c r="N734" s="2"/>
      <c r="O734" s="2"/>
      <c r="P734" s="2"/>
      <c r="Q734" s="2"/>
      <c r="R734" s="2"/>
      <c r="S734" s="2"/>
      <c r="T734" s="2"/>
      <c r="U734" s="2"/>
      <c r="V734" s="2"/>
      <c r="W734" s="2"/>
      <c r="X734" s="2"/>
      <c r="Y734" s="2"/>
      <c r="Z734" s="2"/>
      <c r="AA734" s="2"/>
      <c r="AB734" s="2"/>
    </row>
    <row r="735" spans="1:28" ht="13.5" customHeight="1">
      <c r="A735" s="2"/>
      <c r="B735" s="3"/>
      <c r="C735" s="3"/>
      <c r="D735" s="35"/>
      <c r="E735" s="35"/>
      <c r="F735" s="35"/>
      <c r="G735" s="35"/>
      <c r="H735" s="3"/>
      <c r="I735" s="2"/>
      <c r="J735" s="2"/>
      <c r="K735" s="2"/>
      <c r="L735" s="2"/>
      <c r="M735" s="2"/>
      <c r="N735" s="2"/>
      <c r="O735" s="2"/>
      <c r="P735" s="2"/>
      <c r="Q735" s="2"/>
      <c r="R735" s="2"/>
      <c r="S735" s="2"/>
      <c r="T735" s="2"/>
      <c r="U735" s="2"/>
      <c r="V735" s="2"/>
      <c r="W735" s="2"/>
      <c r="X735" s="2"/>
      <c r="Y735" s="2"/>
      <c r="Z735" s="2"/>
      <c r="AA735" s="2"/>
      <c r="AB735" s="2"/>
    </row>
    <row r="736" spans="1:28" ht="13.5" customHeight="1">
      <c r="A736" s="2"/>
      <c r="B736" s="3"/>
      <c r="C736" s="3"/>
      <c r="D736" s="35"/>
      <c r="E736" s="35"/>
      <c r="F736" s="35"/>
      <c r="G736" s="35"/>
      <c r="H736" s="3"/>
      <c r="I736" s="2"/>
      <c r="J736" s="2"/>
      <c r="K736" s="2"/>
      <c r="L736" s="2"/>
      <c r="M736" s="2"/>
      <c r="N736" s="2"/>
      <c r="O736" s="2"/>
      <c r="P736" s="2"/>
      <c r="Q736" s="2"/>
      <c r="R736" s="2"/>
      <c r="S736" s="2"/>
      <c r="T736" s="2"/>
      <c r="U736" s="2"/>
      <c r="V736" s="2"/>
      <c r="W736" s="2"/>
      <c r="X736" s="2"/>
      <c r="Y736" s="2"/>
      <c r="Z736" s="2"/>
      <c r="AA736" s="2"/>
      <c r="AB736" s="2"/>
    </row>
    <row r="737" spans="1:28" ht="13.5" customHeight="1">
      <c r="A737" s="2"/>
      <c r="B737" s="3"/>
      <c r="C737" s="3"/>
      <c r="D737" s="35"/>
      <c r="E737" s="35"/>
      <c r="F737" s="35"/>
      <c r="G737" s="35"/>
      <c r="H737" s="3"/>
      <c r="I737" s="2"/>
      <c r="J737" s="2"/>
      <c r="K737" s="2"/>
      <c r="L737" s="2"/>
      <c r="M737" s="2"/>
      <c r="N737" s="2"/>
      <c r="O737" s="2"/>
      <c r="P737" s="2"/>
      <c r="Q737" s="2"/>
      <c r="R737" s="2"/>
      <c r="S737" s="2"/>
      <c r="T737" s="2"/>
      <c r="U737" s="2"/>
      <c r="V737" s="2"/>
      <c r="W737" s="2"/>
      <c r="X737" s="2"/>
      <c r="Y737" s="2"/>
      <c r="Z737" s="2"/>
      <c r="AA737" s="2"/>
      <c r="AB737" s="2"/>
    </row>
    <row r="738" spans="1:28" ht="13.5" customHeight="1">
      <c r="A738" s="2"/>
      <c r="B738" s="3"/>
      <c r="C738" s="3"/>
      <c r="D738" s="35"/>
      <c r="E738" s="35"/>
      <c r="F738" s="35"/>
      <c r="G738" s="35"/>
      <c r="H738" s="3"/>
      <c r="I738" s="2"/>
      <c r="J738" s="2"/>
      <c r="K738" s="2"/>
      <c r="L738" s="2"/>
      <c r="M738" s="2"/>
      <c r="N738" s="2"/>
      <c r="O738" s="2"/>
      <c r="P738" s="2"/>
      <c r="Q738" s="2"/>
      <c r="R738" s="2"/>
      <c r="S738" s="2"/>
      <c r="T738" s="2"/>
      <c r="U738" s="2"/>
      <c r="V738" s="2"/>
      <c r="W738" s="2"/>
      <c r="X738" s="2"/>
      <c r="Y738" s="2"/>
      <c r="Z738" s="2"/>
      <c r="AA738" s="2"/>
      <c r="AB738" s="2"/>
    </row>
    <row r="739" spans="1:28" ht="13.5" customHeight="1">
      <c r="A739" s="2"/>
      <c r="B739" s="3"/>
      <c r="C739" s="3"/>
      <c r="D739" s="35"/>
      <c r="E739" s="35"/>
      <c r="F739" s="35"/>
      <c r="G739" s="35"/>
      <c r="H739" s="3"/>
      <c r="I739" s="2"/>
      <c r="J739" s="2"/>
      <c r="K739" s="2"/>
      <c r="L739" s="2"/>
      <c r="M739" s="2"/>
      <c r="N739" s="2"/>
      <c r="O739" s="2"/>
      <c r="P739" s="2"/>
      <c r="Q739" s="2"/>
      <c r="R739" s="2"/>
      <c r="S739" s="2"/>
      <c r="T739" s="2"/>
      <c r="U739" s="2"/>
      <c r="V739" s="2"/>
      <c r="W739" s="2"/>
      <c r="X739" s="2"/>
      <c r="Y739" s="2"/>
      <c r="Z739" s="2"/>
      <c r="AA739" s="2"/>
      <c r="AB739" s="2"/>
    </row>
    <row r="740" spans="1:28" ht="13.5" customHeight="1">
      <c r="A740" s="2"/>
      <c r="B740" s="3"/>
      <c r="C740" s="3"/>
      <c r="D740" s="35"/>
      <c r="E740" s="35"/>
      <c r="F740" s="35"/>
      <c r="G740" s="35"/>
      <c r="H740" s="3"/>
      <c r="I740" s="2"/>
      <c r="J740" s="2"/>
      <c r="K740" s="2"/>
      <c r="L740" s="2"/>
      <c r="M740" s="2"/>
      <c r="N740" s="2"/>
      <c r="O740" s="2"/>
      <c r="P740" s="2"/>
      <c r="Q740" s="2"/>
      <c r="R740" s="2"/>
      <c r="S740" s="2"/>
      <c r="T740" s="2"/>
      <c r="U740" s="2"/>
      <c r="V740" s="2"/>
      <c r="W740" s="2"/>
      <c r="X740" s="2"/>
      <c r="Y740" s="2"/>
      <c r="Z740" s="2"/>
      <c r="AA740" s="2"/>
      <c r="AB740" s="2"/>
    </row>
    <row r="741" spans="1:28" ht="13.5" customHeight="1">
      <c r="A741" s="2"/>
      <c r="B741" s="3"/>
      <c r="C741" s="3"/>
      <c r="D741" s="35"/>
      <c r="E741" s="35"/>
      <c r="F741" s="35"/>
      <c r="G741" s="35"/>
      <c r="H741" s="3"/>
      <c r="I741" s="2"/>
      <c r="J741" s="2"/>
      <c r="K741" s="2"/>
      <c r="L741" s="2"/>
      <c r="M741" s="2"/>
      <c r="N741" s="2"/>
      <c r="O741" s="2"/>
      <c r="P741" s="2"/>
      <c r="Q741" s="2"/>
      <c r="R741" s="2"/>
      <c r="S741" s="2"/>
      <c r="T741" s="2"/>
      <c r="U741" s="2"/>
      <c r="V741" s="2"/>
      <c r="W741" s="2"/>
      <c r="X741" s="2"/>
      <c r="Y741" s="2"/>
      <c r="Z741" s="2"/>
      <c r="AA741" s="2"/>
      <c r="AB741" s="2"/>
    </row>
    <row r="742" spans="1:28" ht="13.5" customHeight="1">
      <c r="A742" s="2"/>
      <c r="B742" s="3"/>
      <c r="C742" s="3"/>
      <c r="D742" s="35"/>
      <c r="E742" s="35"/>
      <c r="F742" s="35"/>
      <c r="G742" s="35"/>
      <c r="H742" s="3"/>
      <c r="I742" s="2"/>
      <c r="J742" s="2"/>
      <c r="K742" s="2"/>
      <c r="L742" s="2"/>
      <c r="M742" s="2"/>
      <c r="N742" s="2"/>
      <c r="O742" s="2"/>
      <c r="P742" s="2"/>
      <c r="Q742" s="2"/>
      <c r="R742" s="2"/>
      <c r="S742" s="2"/>
      <c r="T742" s="2"/>
      <c r="U742" s="2"/>
      <c r="V742" s="2"/>
      <c r="W742" s="2"/>
      <c r="X742" s="2"/>
      <c r="Y742" s="2"/>
      <c r="Z742" s="2"/>
      <c r="AA742" s="2"/>
      <c r="AB742" s="2"/>
    </row>
    <row r="743" spans="1:28" ht="13.5" customHeight="1">
      <c r="A743" s="2"/>
      <c r="B743" s="3"/>
      <c r="C743" s="3"/>
      <c r="D743" s="35"/>
      <c r="E743" s="35"/>
      <c r="F743" s="35"/>
      <c r="G743" s="35"/>
      <c r="H743" s="3"/>
      <c r="I743" s="2"/>
      <c r="J743" s="2"/>
      <c r="K743" s="2"/>
      <c r="L743" s="2"/>
      <c r="M743" s="2"/>
      <c r="N743" s="2"/>
      <c r="O743" s="2"/>
      <c r="P743" s="2"/>
      <c r="Q743" s="2"/>
      <c r="R743" s="2"/>
      <c r="S743" s="2"/>
      <c r="T743" s="2"/>
      <c r="U743" s="2"/>
      <c r="V743" s="2"/>
      <c r="W743" s="2"/>
      <c r="X743" s="2"/>
      <c r="Y743" s="2"/>
      <c r="Z743" s="2"/>
      <c r="AA743" s="2"/>
      <c r="AB743" s="2"/>
    </row>
    <row r="744" spans="1:28" ht="13.5" customHeight="1">
      <c r="A744" s="2"/>
      <c r="B744" s="3"/>
      <c r="C744" s="3"/>
      <c r="D744" s="35"/>
      <c r="E744" s="35"/>
      <c r="F744" s="35"/>
      <c r="G744" s="35"/>
      <c r="H744" s="3"/>
      <c r="I744" s="2"/>
      <c r="J744" s="2"/>
      <c r="K744" s="2"/>
      <c r="L744" s="2"/>
      <c r="M744" s="2"/>
      <c r="N744" s="2"/>
      <c r="O744" s="2"/>
      <c r="P744" s="2"/>
      <c r="Q744" s="2"/>
      <c r="R744" s="2"/>
      <c r="S744" s="2"/>
      <c r="T744" s="2"/>
      <c r="U744" s="2"/>
      <c r="V744" s="2"/>
      <c r="W744" s="2"/>
      <c r="X744" s="2"/>
      <c r="Y744" s="2"/>
      <c r="Z744" s="2"/>
      <c r="AA744" s="2"/>
      <c r="AB744" s="2"/>
    </row>
    <row r="745" spans="1:28" ht="13.5" customHeight="1">
      <c r="A745" s="2"/>
      <c r="B745" s="3"/>
      <c r="C745" s="3"/>
      <c r="D745" s="35"/>
      <c r="E745" s="35"/>
      <c r="F745" s="35"/>
      <c r="G745" s="35"/>
      <c r="H745" s="3"/>
      <c r="I745" s="2"/>
      <c r="J745" s="2"/>
      <c r="K745" s="2"/>
      <c r="L745" s="2"/>
      <c r="M745" s="2"/>
      <c r="N745" s="2"/>
      <c r="O745" s="2"/>
      <c r="P745" s="2"/>
      <c r="Q745" s="2"/>
      <c r="R745" s="2"/>
      <c r="S745" s="2"/>
      <c r="T745" s="2"/>
      <c r="U745" s="2"/>
      <c r="V745" s="2"/>
      <c r="W745" s="2"/>
      <c r="X745" s="2"/>
      <c r="Y745" s="2"/>
      <c r="Z745" s="2"/>
      <c r="AA745" s="2"/>
      <c r="AB745" s="2"/>
    </row>
    <row r="746" spans="1:28" ht="13.5" customHeight="1">
      <c r="A746" s="2"/>
      <c r="B746" s="3"/>
      <c r="C746" s="3"/>
      <c r="D746" s="35"/>
      <c r="E746" s="35"/>
      <c r="F746" s="35"/>
      <c r="G746" s="35"/>
      <c r="H746" s="3"/>
      <c r="I746" s="2"/>
      <c r="J746" s="2"/>
      <c r="K746" s="2"/>
      <c r="L746" s="2"/>
      <c r="M746" s="2"/>
      <c r="N746" s="2"/>
      <c r="O746" s="2"/>
      <c r="P746" s="2"/>
      <c r="Q746" s="2"/>
      <c r="R746" s="2"/>
      <c r="S746" s="2"/>
      <c r="T746" s="2"/>
      <c r="U746" s="2"/>
      <c r="V746" s="2"/>
      <c r="W746" s="2"/>
      <c r="X746" s="2"/>
      <c r="Y746" s="2"/>
      <c r="Z746" s="2"/>
      <c r="AA746" s="2"/>
      <c r="AB746" s="2"/>
    </row>
    <row r="747" spans="1:28" ht="13.5" customHeight="1">
      <c r="A747" s="2"/>
      <c r="B747" s="3"/>
      <c r="C747" s="3"/>
      <c r="D747" s="35"/>
      <c r="E747" s="35"/>
      <c r="F747" s="35"/>
      <c r="G747" s="35"/>
      <c r="H747" s="3"/>
      <c r="I747" s="2"/>
      <c r="J747" s="2"/>
      <c r="K747" s="2"/>
      <c r="L747" s="2"/>
      <c r="M747" s="2"/>
      <c r="N747" s="2"/>
      <c r="O747" s="2"/>
      <c r="P747" s="2"/>
      <c r="Q747" s="2"/>
      <c r="R747" s="2"/>
      <c r="S747" s="2"/>
      <c r="T747" s="2"/>
      <c r="U747" s="2"/>
      <c r="V747" s="2"/>
      <c r="W747" s="2"/>
      <c r="X747" s="2"/>
      <c r="Y747" s="2"/>
      <c r="Z747" s="2"/>
      <c r="AA747" s="2"/>
      <c r="AB747" s="2"/>
    </row>
    <row r="748" spans="1:28" ht="13.5" customHeight="1">
      <c r="A748" s="2"/>
      <c r="B748" s="3"/>
      <c r="C748" s="3"/>
      <c r="D748" s="35"/>
      <c r="E748" s="35"/>
      <c r="F748" s="35"/>
      <c r="G748" s="35"/>
      <c r="H748" s="3"/>
      <c r="I748" s="2"/>
      <c r="J748" s="2"/>
      <c r="K748" s="2"/>
      <c r="L748" s="2"/>
      <c r="M748" s="2"/>
      <c r="N748" s="2"/>
      <c r="O748" s="2"/>
      <c r="P748" s="2"/>
      <c r="Q748" s="2"/>
      <c r="R748" s="2"/>
      <c r="S748" s="2"/>
      <c r="T748" s="2"/>
      <c r="U748" s="2"/>
      <c r="V748" s="2"/>
      <c r="W748" s="2"/>
      <c r="X748" s="2"/>
      <c r="Y748" s="2"/>
      <c r="Z748" s="2"/>
      <c r="AA748" s="2"/>
      <c r="AB748" s="2"/>
    </row>
    <row r="749" spans="1:28" ht="13.5" customHeight="1">
      <c r="A749" s="2"/>
      <c r="B749" s="3"/>
      <c r="C749" s="3"/>
      <c r="D749" s="35"/>
      <c r="E749" s="35"/>
      <c r="F749" s="35"/>
      <c r="G749" s="35"/>
      <c r="H749" s="3"/>
      <c r="I749" s="2"/>
      <c r="J749" s="2"/>
      <c r="K749" s="2"/>
      <c r="L749" s="2"/>
      <c r="M749" s="2"/>
      <c r="N749" s="2"/>
      <c r="O749" s="2"/>
      <c r="P749" s="2"/>
      <c r="Q749" s="2"/>
      <c r="R749" s="2"/>
      <c r="S749" s="2"/>
      <c r="T749" s="2"/>
      <c r="U749" s="2"/>
      <c r="V749" s="2"/>
      <c r="W749" s="2"/>
      <c r="X749" s="2"/>
      <c r="Y749" s="2"/>
      <c r="Z749" s="2"/>
      <c r="AA749" s="2"/>
      <c r="AB749" s="2"/>
    </row>
    <row r="750" spans="1:28" ht="13.5" customHeight="1">
      <c r="A750" s="2"/>
      <c r="B750" s="3"/>
      <c r="C750" s="3"/>
      <c r="D750" s="35"/>
      <c r="E750" s="35"/>
      <c r="F750" s="35"/>
      <c r="G750" s="35"/>
      <c r="H750" s="3"/>
      <c r="I750" s="2"/>
      <c r="J750" s="2"/>
      <c r="K750" s="2"/>
      <c r="L750" s="2"/>
      <c r="M750" s="2"/>
      <c r="N750" s="2"/>
      <c r="O750" s="2"/>
      <c r="P750" s="2"/>
      <c r="Q750" s="2"/>
      <c r="R750" s="2"/>
      <c r="S750" s="2"/>
      <c r="T750" s="2"/>
      <c r="U750" s="2"/>
      <c r="V750" s="2"/>
      <c r="W750" s="2"/>
      <c r="X750" s="2"/>
      <c r="Y750" s="2"/>
      <c r="Z750" s="2"/>
      <c r="AA750" s="2"/>
      <c r="AB750" s="2"/>
    </row>
    <row r="751" spans="1:28" ht="13.5" customHeight="1">
      <c r="A751" s="2"/>
      <c r="B751" s="3"/>
      <c r="C751" s="3"/>
      <c r="D751" s="35"/>
      <c r="E751" s="35"/>
      <c r="F751" s="35"/>
      <c r="G751" s="35"/>
      <c r="H751" s="3"/>
      <c r="I751" s="2"/>
      <c r="J751" s="2"/>
      <c r="K751" s="2"/>
      <c r="L751" s="2"/>
      <c r="M751" s="2"/>
      <c r="N751" s="2"/>
      <c r="O751" s="2"/>
      <c r="P751" s="2"/>
      <c r="Q751" s="2"/>
      <c r="R751" s="2"/>
      <c r="S751" s="2"/>
      <c r="T751" s="2"/>
      <c r="U751" s="2"/>
      <c r="V751" s="2"/>
      <c r="W751" s="2"/>
      <c r="X751" s="2"/>
      <c r="Y751" s="2"/>
      <c r="Z751" s="2"/>
      <c r="AA751" s="2"/>
      <c r="AB751" s="2"/>
    </row>
    <row r="752" spans="1:28" ht="13.5" customHeight="1">
      <c r="A752" s="2"/>
      <c r="B752" s="3"/>
      <c r="C752" s="3"/>
      <c r="D752" s="35"/>
      <c r="E752" s="35"/>
      <c r="F752" s="35"/>
      <c r="G752" s="35"/>
      <c r="H752" s="3"/>
      <c r="I752" s="2"/>
      <c r="J752" s="2"/>
      <c r="K752" s="2"/>
      <c r="L752" s="2"/>
      <c r="M752" s="2"/>
      <c r="N752" s="2"/>
      <c r="O752" s="2"/>
      <c r="P752" s="2"/>
      <c r="Q752" s="2"/>
      <c r="R752" s="2"/>
      <c r="S752" s="2"/>
      <c r="T752" s="2"/>
      <c r="U752" s="2"/>
      <c r="V752" s="2"/>
      <c r="W752" s="2"/>
      <c r="X752" s="2"/>
      <c r="Y752" s="2"/>
      <c r="Z752" s="2"/>
      <c r="AA752" s="2"/>
      <c r="AB752" s="2"/>
    </row>
    <row r="753" spans="1:28" ht="13.5" customHeight="1">
      <c r="A753" s="2"/>
      <c r="B753" s="3"/>
      <c r="C753" s="3"/>
      <c r="D753" s="35"/>
      <c r="E753" s="35"/>
      <c r="F753" s="35"/>
      <c r="G753" s="35"/>
      <c r="H753" s="3"/>
      <c r="I753" s="2"/>
      <c r="J753" s="2"/>
      <c r="K753" s="2"/>
      <c r="L753" s="2"/>
      <c r="M753" s="2"/>
      <c r="N753" s="2"/>
      <c r="O753" s="2"/>
      <c r="P753" s="2"/>
      <c r="Q753" s="2"/>
      <c r="R753" s="2"/>
      <c r="S753" s="2"/>
      <c r="T753" s="2"/>
      <c r="U753" s="2"/>
      <c r="V753" s="2"/>
      <c r="W753" s="2"/>
      <c r="X753" s="2"/>
      <c r="Y753" s="2"/>
      <c r="Z753" s="2"/>
      <c r="AA753" s="2"/>
      <c r="AB753" s="2"/>
    </row>
    <row r="754" spans="1:28" ht="13.5" customHeight="1">
      <c r="A754" s="2"/>
      <c r="B754" s="3"/>
      <c r="C754" s="3"/>
      <c r="D754" s="35"/>
      <c r="E754" s="35"/>
      <c r="F754" s="35"/>
      <c r="G754" s="35"/>
      <c r="H754" s="3"/>
      <c r="I754" s="2"/>
      <c r="J754" s="2"/>
      <c r="K754" s="2"/>
      <c r="L754" s="2"/>
      <c r="M754" s="2"/>
      <c r="N754" s="2"/>
      <c r="O754" s="2"/>
      <c r="P754" s="2"/>
      <c r="Q754" s="2"/>
      <c r="R754" s="2"/>
      <c r="S754" s="2"/>
      <c r="T754" s="2"/>
      <c r="U754" s="2"/>
      <c r="V754" s="2"/>
      <c r="W754" s="2"/>
      <c r="X754" s="2"/>
      <c r="Y754" s="2"/>
      <c r="Z754" s="2"/>
      <c r="AA754" s="2"/>
      <c r="AB754" s="2"/>
    </row>
    <row r="755" spans="1:28" ht="13.5" customHeight="1">
      <c r="A755" s="2"/>
      <c r="B755" s="3"/>
      <c r="C755" s="3"/>
      <c r="D755" s="35"/>
      <c r="E755" s="35"/>
      <c r="F755" s="35"/>
      <c r="G755" s="35"/>
      <c r="H755" s="3"/>
      <c r="I755" s="2"/>
      <c r="J755" s="2"/>
      <c r="K755" s="2"/>
      <c r="L755" s="2"/>
      <c r="M755" s="2"/>
      <c r="N755" s="2"/>
      <c r="O755" s="2"/>
      <c r="P755" s="2"/>
      <c r="Q755" s="2"/>
      <c r="R755" s="2"/>
      <c r="S755" s="2"/>
      <c r="T755" s="2"/>
      <c r="U755" s="2"/>
      <c r="V755" s="2"/>
      <c r="W755" s="2"/>
      <c r="X755" s="2"/>
      <c r="Y755" s="2"/>
      <c r="Z755" s="2"/>
      <c r="AA755" s="2"/>
      <c r="AB755" s="2"/>
    </row>
    <row r="756" spans="1:28" ht="13.5" customHeight="1">
      <c r="A756" s="2"/>
      <c r="B756" s="3"/>
      <c r="C756" s="3"/>
      <c r="D756" s="35"/>
      <c r="E756" s="35"/>
      <c r="F756" s="35"/>
      <c r="G756" s="35"/>
      <c r="H756" s="3"/>
      <c r="I756" s="2"/>
      <c r="J756" s="2"/>
      <c r="K756" s="2"/>
      <c r="L756" s="2"/>
      <c r="M756" s="2"/>
      <c r="N756" s="2"/>
      <c r="O756" s="2"/>
      <c r="P756" s="2"/>
      <c r="Q756" s="2"/>
      <c r="R756" s="2"/>
      <c r="S756" s="2"/>
      <c r="T756" s="2"/>
      <c r="U756" s="2"/>
      <c r="V756" s="2"/>
      <c r="W756" s="2"/>
      <c r="X756" s="2"/>
      <c r="Y756" s="2"/>
      <c r="Z756" s="2"/>
      <c r="AA756" s="2"/>
      <c r="AB756" s="2"/>
    </row>
    <row r="757" spans="1:28" ht="13.5" customHeight="1">
      <c r="A757" s="2"/>
      <c r="B757" s="3"/>
      <c r="C757" s="3"/>
      <c r="D757" s="35"/>
      <c r="E757" s="35"/>
      <c r="F757" s="35"/>
      <c r="G757" s="35"/>
      <c r="H757" s="3"/>
      <c r="I757" s="2"/>
      <c r="J757" s="2"/>
      <c r="K757" s="2"/>
      <c r="L757" s="2"/>
      <c r="M757" s="2"/>
      <c r="N757" s="2"/>
      <c r="O757" s="2"/>
      <c r="P757" s="2"/>
      <c r="Q757" s="2"/>
      <c r="R757" s="2"/>
      <c r="S757" s="2"/>
      <c r="T757" s="2"/>
      <c r="U757" s="2"/>
      <c r="V757" s="2"/>
      <c r="W757" s="2"/>
      <c r="X757" s="2"/>
      <c r="Y757" s="2"/>
      <c r="Z757" s="2"/>
      <c r="AA757" s="2"/>
      <c r="AB757" s="2"/>
    </row>
    <row r="758" spans="1:28" ht="13.5" customHeight="1">
      <c r="A758" s="2"/>
      <c r="B758" s="3"/>
      <c r="C758" s="3"/>
      <c r="D758" s="35"/>
      <c r="E758" s="35"/>
      <c r="F758" s="35"/>
      <c r="G758" s="35"/>
      <c r="H758" s="3"/>
      <c r="I758" s="2"/>
      <c r="J758" s="2"/>
      <c r="K758" s="2"/>
      <c r="L758" s="2"/>
      <c r="M758" s="2"/>
      <c r="N758" s="2"/>
      <c r="O758" s="2"/>
      <c r="P758" s="2"/>
      <c r="Q758" s="2"/>
      <c r="R758" s="2"/>
      <c r="S758" s="2"/>
      <c r="T758" s="2"/>
      <c r="U758" s="2"/>
      <c r="V758" s="2"/>
      <c r="W758" s="2"/>
      <c r="X758" s="2"/>
      <c r="Y758" s="2"/>
      <c r="Z758" s="2"/>
      <c r="AA758" s="2"/>
      <c r="AB758" s="2"/>
    </row>
    <row r="759" spans="1:28" ht="13.5" customHeight="1">
      <c r="A759" s="2"/>
      <c r="B759" s="3"/>
      <c r="C759" s="3"/>
      <c r="D759" s="35"/>
      <c r="E759" s="35"/>
      <c r="F759" s="35"/>
      <c r="G759" s="35"/>
      <c r="H759" s="3"/>
      <c r="I759" s="2"/>
      <c r="J759" s="2"/>
      <c r="K759" s="2"/>
      <c r="L759" s="2"/>
      <c r="M759" s="2"/>
      <c r="N759" s="2"/>
      <c r="O759" s="2"/>
      <c r="P759" s="2"/>
      <c r="Q759" s="2"/>
      <c r="R759" s="2"/>
      <c r="S759" s="2"/>
      <c r="T759" s="2"/>
      <c r="U759" s="2"/>
      <c r="V759" s="2"/>
      <c r="W759" s="2"/>
      <c r="X759" s="2"/>
      <c r="Y759" s="2"/>
      <c r="Z759" s="2"/>
      <c r="AA759" s="2"/>
      <c r="AB759" s="2"/>
    </row>
    <row r="760" spans="1:28" ht="13.5" customHeight="1">
      <c r="A760" s="2"/>
      <c r="B760" s="3"/>
      <c r="C760" s="3"/>
      <c r="D760" s="35"/>
      <c r="E760" s="35"/>
      <c r="F760" s="35"/>
      <c r="G760" s="35"/>
      <c r="H760" s="3"/>
      <c r="I760" s="2"/>
      <c r="J760" s="2"/>
      <c r="K760" s="2"/>
      <c r="L760" s="2"/>
      <c r="M760" s="2"/>
      <c r="N760" s="2"/>
      <c r="O760" s="2"/>
      <c r="P760" s="2"/>
      <c r="Q760" s="2"/>
      <c r="R760" s="2"/>
      <c r="S760" s="2"/>
      <c r="T760" s="2"/>
      <c r="U760" s="2"/>
      <c r="V760" s="2"/>
      <c r="W760" s="2"/>
      <c r="X760" s="2"/>
      <c r="Y760" s="2"/>
      <c r="Z760" s="2"/>
      <c r="AA760" s="2"/>
      <c r="AB760" s="2"/>
    </row>
    <row r="761" spans="1:28" ht="13.5" customHeight="1">
      <c r="A761" s="2"/>
      <c r="B761" s="3"/>
      <c r="C761" s="3"/>
      <c r="D761" s="35"/>
      <c r="E761" s="35"/>
      <c r="F761" s="35"/>
      <c r="G761" s="35"/>
      <c r="H761" s="3"/>
      <c r="I761" s="2"/>
      <c r="J761" s="2"/>
      <c r="K761" s="2"/>
      <c r="L761" s="2"/>
      <c r="M761" s="2"/>
      <c r="N761" s="2"/>
      <c r="O761" s="2"/>
      <c r="P761" s="2"/>
      <c r="Q761" s="2"/>
      <c r="R761" s="2"/>
      <c r="S761" s="2"/>
      <c r="T761" s="2"/>
      <c r="U761" s="2"/>
      <c r="V761" s="2"/>
      <c r="W761" s="2"/>
      <c r="X761" s="2"/>
      <c r="Y761" s="2"/>
      <c r="Z761" s="2"/>
      <c r="AA761" s="2"/>
      <c r="AB761" s="2"/>
    </row>
    <row r="762" spans="1:28" ht="13.5" customHeight="1">
      <c r="A762" s="2"/>
      <c r="B762" s="3"/>
      <c r="C762" s="3"/>
      <c r="D762" s="35"/>
      <c r="E762" s="35"/>
      <c r="F762" s="35"/>
      <c r="G762" s="35"/>
      <c r="H762" s="3"/>
      <c r="I762" s="2"/>
      <c r="J762" s="2"/>
      <c r="K762" s="2"/>
      <c r="L762" s="2"/>
      <c r="M762" s="2"/>
      <c r="N762" s="2"/>
      <c r="O762" s="2"/>
      <c r="P762" s="2"/>
      <c r="Q762" s="2"/>
      <c r="R762" s="2"/>
      <c r="S762" s="2"/>
      <c r="T762" s="2"/>
      <c r="U762" s="2"/>
      <c r="V762" s="2"/>
      <c r="W762" s="2"/>
      <c r="X762" s="2"/>
      <c r="Y762" s="2"/>
      <c r="Z762" s="2"/>
      <c r="AA762" s="2"/>
      <c r="AB762" s="2"/>
    </row>
    <row r="763" spans="1:28" ht="13.5" customHeight="1">
      <c r="A763" s="2"/>
      <c r="B763" s="3"/>
      <c r="C763" s="3"/>
      <c r="D763" s="35"/>
      <c r="E763" s="35"/>
      <c r="F763" s="35"/>
      <c r="G763" s="35"/>
      <c r="H763" s="3"/>
      <c r="I763" s="2"/>
      <c r="J763" s="2"/>
      <c r="K763" s="2"/>
      <c r="L763" s="2"/>
      <c r="M763" s="2"/>
      <c r="N763" s="2"/>
      <c r="O763" s="2"/>
      <c r="P763" s="2"/>
      <c r="Q763" s="2"/>
      <c r="R763" s="2"/>
      <c r="S763" s="2"/>
      <c r="T763" s="2"/>
      <c r="U763" s="2"/>
      <c r="V763" s="2"/>
      <c r="W763" s="2"/>
      <c r="X763" s="2"/>
      <c r="Y763" s="2"/>
      <c r="Z763" s="2"/>
      <c r="AA763" s="2"/>
      <c r="AB763" s="2"/>
    </row>
    <row r="764" spans="1:28" ht="13.5" customHeight="1">
      <c r="A764" s="2"/>
      <c r="B764" s="3"/>
      <c r="C764" s="3"/>
      <c r="D764" s="35"/>
      <c r="E764" s="35"/>
      <c r="F764" s="35"/>
      <c r="G764" s="35"/>
      <c r="H764" s="3"/>
      <c r="I764" s="2"/>
      <c r="J764" s="2"/>
      <c r="K764" s="2"/>
      <c r="L764" s="2"/>
      <c r="M764" s="2"/>
      <c r="N764" s="2"/>
      <c r="O764" s="2"/>
      <c r="P764" s="2"/>
      <c r="Q764" s="2"/>
      <c r="R764" s="2"/>
      <c r="S764" s="2"/>
      <c r="T764" s="2"/>
      <c r="U764" s="2"/>
      <c r="V764" s="2"/>
      <c r="W764" s="2"/>
      <c r="X764" s="2"/>
      <c r="Y764" s="2"/>
      <c r="Z764" s="2"/>
      <c r="AA764" s="2"/>
      <c r="AB764" s="2"/>
    </row>
    <row r="765" spans="1:28" ht="13.5" customHeight="1">
      <c r="A765" s="2"/>
      <c r="B765" s="3"/>
      <c r="C765" s="3"/>
      <c r="D765" s="35"/>
      <c r="E765" s="35"/>
      <c r="F765" s="35"/>
      <c r="G765" s="35"/>
      <c r="H765" s="3"/>
      <c r="I765" s="2"/>
      <c r="J765" s="2"/>
      <c r="K765" s="2"/>
      <c r="L765" s="2"/>
      <c r="M765" s="2"/>
      <c r="N765" s="2"/>
      <c r="O765" s="2"/>
      <c r="P765" s="2"/>
      <c r="Q765" s="2"/>
      <c r="R765" s="2"/>
      <c r="S765" s="2"/>
      <c r="T765" s="2"/>
      <c r="U765" s="2"/>
      <c r="V765" s="2"/>
      <c r="W765" s="2"/>
      <c r="X765" s="2"/>
      <c r="Y765" s="2"/>
      <c r="Z765" s="2"/>
      <c r="AA765" s="2"/>
      <c r="AB765" s="2"/>
    </row>
    <row r="766" spans="1:28" ht="13.5" customHeight="1">
      <c r="A766" s="2"/>
      <c r="B766" s="3"/>
      <c r="C766" s="3"/>
      <c r="D766" s="35"/>
      <c r="E766" s="35"/>
      <c r="F766" s="35"/>
      <c r="G766" s="35"/>
      <c r="H766" s="3"/>
      <c r="I766" s="2"/>
      <c r="J766" s="2"/>
      <c r="K766" s="2"/>
      <c r="L766" s="2"/>
      <c r="M766" s="2"/>
      <c r="N766" s="2"/>
      <c r="O766" s="2"/>
      <c r="P766" s="2"/>
      <c r="Q766" s="2"/>
      <c r="R766" s="2"/>
      <c r="S766" s="2"/>
      <c r="T766" s="2"/>
      <c r="U766" s="2"/>
      <c r="V766" s="2"/>
      <c r="W766" s="2"/>
      <c r="X766" s="2"/>
      <c r="Y766" s="2"/>
      <c r="Z766" s="2"/>
      <c r="AA766" s="2"/>
      <c r="AB766" s="2"/>
    </row>
    <row r="767" spans="1:28" ht="13.5" customHeight="1">
      <c r="A767" s="2"/>
      <c r="B767" s="3"/>
      <c r="C767" s="3"/>
      <c r="D767" s="35"/>
      <c r="E767" s="35"/>
      <c r="F767" s="35"/>
      <c r="G767" s="35"/>
      <c r="H767" s="3"/>
      <c r="I767" s="2"/>
      <c r="J767" s="2"/>
      <c r="K767" s="2"/>
      <c r="L767" s="2"/>
      <c r="M767" s="2"/>
      <c r="N767" s="2"/>
      <c r="O767" s="2"/>
      <c r="P767" s="2"/>
      <c r="Q767" s="2"/>
      <c r="R767" s="2"/>
      <c r="S767" s="2"/>
      <c r="T767" s="2"/>
      <c r="U767" s="2"/>
      <c r="V767" s="2"/>
      <c r="W767" s="2"/>
      <c r="X767" s="2"/>
      <c r="Y767" s="2"/>
      <c r="Z767" s="2"/>
      <c r="AA767" s="2"/>
      <c r="AB767" s="2"/>
    </row>
    <row r="768" spans="1:28" ht="13.5" customHeight="1">
      <c r="A768" s="2"/>
      <c r="B768" s="3"/>
      <c r="C768" s="3"/>
      <c r="D768" s="35"/>
      <c r="E768" s="35"/>
      <c r="F768" s="35"/>
      <c r="G768" s="35"/>
      <c r="H768" s="3"/>
      <c r="I768" s="2"/>
      <c r="J768" s="2"/>
      <c r="K768" s="2"/>
      <c r="L768" s="2"/>
      <c r="M768" s="2"/>
      <c r="N768" s="2"/>
      <c r="O768" s="2"/>
      <c r="P768" s="2"/>
      <c r="Q768" s="2"/>
      <c r="R768" s="2"/>
      <c r="S768" s="2"/>
      <c r="T768" s="2"/>
      <c r="U768" s="2"/>
      <c r="V768" s="2"/>
      <c r="W768" s="2"/>
      <c r="X768" s="2"/>
      <c r="Y768" s="2"/>
      <c r="Z768" s="2"/>
      <c r="AA768" s="2"/>
      <c r="AB768" s="2"/>
    </row>
    <row r="769" spans="1:28" ht="13.5" customHeight="1">
      <c r="A769" s="2"/>
      <c r="B769" s="3"/>
      <c r="C769" s="3"/>
      <c r="D769" s="35"/>
      <c r="E769" s="35"/>
      <c r="F769" s="35"/>
      <c r="G769" s="35"/>
      <c r="H769" s="3"/>
      <c r="I769" s="2"/>
      <c r="J769" s="2"/>
      <c r="K769" s="2"/>
      <c r="L769" s="2"/>
      <c r="M769" s="2"/>
      <c r="N769" s="2"/>
      <c r="O769" s="2"/>
      <c r="P769" s="2"/>
      <c r="Q769" s="2"/>
      <c r="R769" s="2"/>
      <c r="S769" s="2"/>
      <c r="T769" s="2"/>
      <c r="U769" s="2"/>
      <c r="V769" s="2"/>
      <c r="W769" s="2"/>
      <c r="X769" s="2"/>
      <c r="Y769" s="2"/>
      <c r="Z769" s="2"/>
      <c r="AA769" s="2"/>
      <c r="AB769" s="2"/>
    </row>
    <row r="770" spans="1:28" ht="13.5" customHeight="1">
      <c r="A770" s="2"/>
      <c r="B770" s="3"/>
      <c r="C770" s="3"/>
      <c r="D770" s="35"/>
      <c r="E770" s="35"/>
      <c r="F770" s="35"/>
      <c r="G770" s="35"/>
      <c r="H770" s="3"/>
      <c r="I770" s="2"/>
      <c r="J770" s="2"/>
      <c r="K770" s="2"/>
      <c r="L770" s="2"/>
      <c r="M770" s="2"/>
      <c r="N770" s="2"/>
      <c r="O770" s="2"/>
      <c r="P770" s="2"/>
      <c r="Q770" s="2"/>
      <c r="R770" s="2"/>
      <c r="S770" s="2"/>
      <c r="T770" s="2"/>
      <c r="U770" s="2"/>
      <c r="V770" s="2"/>
      <c r="W770" s="2"/>
      <c r="X770" s="2"/>
      <c r="Y770" s="2"/>
      <c r="Z770" s="2"/>
      <c r="AA770" s="2"/>
      <c r="AB770" s="2"/>
    </row>
    <row r="771" spans="1:28" ht="13.5" customHeight="1">
      <c r="A771" s="2"/>
      <c r="B771" s="3"/>
      <c r="C771" s="3"/>
      <c r="D771" s="35"/>
      <c r="E771" s="35"/>
      <c r="F771" s="35"/>
      <c r="G771" s="35"/>
      <c r="H771" s="3"/>
      <c r="I771" s="2"/>
      <c r="J771" s="2"/>
      <c r="K771" s="2"/>
      <c r="L771" s="2"/>
      <c r="M771" s="2"/>
      <c r="N771" s="2"/>
      <c r="O771" s="2"/>
      <c r="P771" s="2"/>
      <c r="Q771" s="2"/>
      <c r="R771" s="2"/>
      <c r="S771" s="2"/>
      <c r="T771" s="2"/>
      <c r="U771" s="2"/>
      <c r="V771" s="2"/>
      <c r="W771" s="2"/>
      <c r="X771" s="2"/>
      <c r="Y771" s="2"/>
      <c r="Z771" s="2"/>
      <c r="AA771" s="2"/>
      <c r="AB771" s="2"/>
    </row>
    <row r="772" spans="1:28" ht="13.5" customHeight="1">
      <c r="A772" s="2"/>
      <c r="B772" s="3"/>
      <c r="C772" s="3"/>
      <c r="D772" s="35"/>
      <c r="E772" s="35"/>
      <c r="F772" s="35"/>
      <c r="G772" s="35"/>
      <c r="H772" s="3"/>
      <c r="I772" s="2"/>
      <c r="J772" s="2"/>
      <c r="K772" s="2"/>
      <c r="L772" s="2"/>
      <c r="M772" s="2"/>
      <c r="N772" s="2"/>
      <c r="O772" s="2"/>
      <c r="P772" s="2"/>
      <c r="Q772" s="2"/>
      <c r="R772" s="2"/>
      <c r="S772" s="2"/>
      <c r="T772" s="2"/>
      <c r="U772" s="2"/>
      <c r="V772" s="2"/>
      <c r="W772" s="2"/>
      <c r="X772" s="2"/>
      <c r="Y772" s="2"/>
      <c r="Z772" s="2"/>
      <c r="AA772" s="2"/>
      <c r="AB772" s="2"/>
    </row>
    <row r="773" spans="1:28" ht="13.5" customHeight="1">
      <c r="A773" s="2"/>
      <c r="B773" s="3"/>
      <c r="C773" s="3"/>
      <c r="D773" s="35"/>
      <c r="E773" s="35"/>
      <c r="F773" s="35"/>
      <c r="G773" s="35"/>
      <c r="H773" s="3"/>
      <c r="I773" s="2"/>
      <c r="J773" s="2"/>
      <c r="K773" s="2"/>
      <c r="L773" s="2"/>
      <c r="M773" s="2"/>
      <c r="N773" s="2"/>
      <c r="O773" s="2"/>
      <c r="P773" s="2"/>
      <c r="Q773" s="2"/>
      <c r="R773" s="2"/>
      <c r="S773" s="2"/>
      <c r="T773" s="2"/>
      <c r="U773" s="2"/>
      <c r="V773" s="2"/>
      <c r="W773" s="2"/>
      <c r="X773" s="2"/>
      <c r="Y773" s="2"/>
      <c r="Z773" s="2"/>
      <c r="AA773" s="2"/>
      <c r="AB773" s="2"/>
    </row>
    <row r="774" spans="1:28" ht="13.5" customHeight="1">
      <c r="A774" s="2"/>
      <c r="B774" s="3"/>
      <c r="C774" s="3"/>
      <c r="D774" s="35"/>
      <c r="E774" s="35"/>
      <c r="F774" s="35"/>
      <c r="G774" s="35"/>
      <c r="H774" s="3"/>
      <c r="I774" s="2"/>
      <c r="J774" s="2"/>
      <c r="K774" s="2"/>
      <c r="L774" s="2"/>
      <c r="M774" s="2"/>
      <c r="N774" s="2"/>
      <c r="O774" s="2"/>
      <c r="P774" s="2"/>
      <c r="Q774" s="2"/>
      <c r="R774" s="2"/>
      <c r="S774" s="2"/>
      <c r="T774" s="2"/>
      <c r="U774" s="2"/>
      <c r="V774" s="2"/>
      <c r="W774" s="2"/>
      <c r="X774" s="2"/>
      <c r="Y774" s="2"/>
      <c r="Z774" s="2"/>
      <c r="AA774" s="2"/>
      <c r="AB774" s="2"/>
    </row>
    <row r="775" spans="1:28" ht="13.5" customHeight="1">
      <c r="A775" s="2"/>
      <c r="B775" s="3"/>
      <c r="C775" s="3"/>
      <c r="D775" s="35"/>
      <c r="E775" s="35"/>
      <c r="F775" s="35"/>
      <c r="G775" s="35"/>
      <c r="H775" s="3"/>
      <c r="I775" s="2"/>
      <c r="J775" s="2"/>
      <c r="K775" s="2"/>
      <c r="L775" s="2"/>
      <c r="M775" s="2"/>
      <c r="N775" s="2"/>
      <c r="O775" s="2"/>
      <c r="P775" s="2"/>
      <c r="Q775" s="2"/>
      <c r="R775" s="2"/>
      <c r="S775" s="2"/>
      <c r="T775" s="2"/>
      <c r="U775" s="2"/>
      <c r="V775" s="2"/>
      <c r="W775" s="2"/>
      <c r="X775" s="2"/>
      <c r="Y775" s="2"/>
      <c r="Z775" s="2"/>
      <c r="AA775" s="2"/>
      <c r="AB775" s="2"/>
    </row>
    <row r="776" spans="1:28" ht="13.5" customHeight="1">
      <c r="A776" s="2"/>
      <c r="B776" s="3"/>
      <c r="C776" s="3"/>
      <c r="D776" s="35"/>
      <c r="E776" s="35"/>
      <c r="F776" s="35"/>
      <c r="G776" s="35"/>
      <c r="H776" s="3"/>
      <c r="I776" s="2"/>
      <c r="J776" s="2"/>
      <c r="K776" s="2"/>
      <c r="L776" s="2"/>
      <c r="M776" s="2"/>
      <c r="N776" s="2"/>
      <c r="O776" s="2"/>
      <c r="P776" s="2"/>
      <c r="Q776" s="2"/>
      <c r="R776" s="2"/>
      <c r="S776" s="2"/>
      <c r="T776" s="2"/>
      <c r="U776" s="2"/>
      <c r="V776" s="2"/>
      <c r="W776" s="2"/>
      <c r="X776" s="2"/>
      <c r="Y776" s="2"/>
      <c r="Z776" s="2"/>
      <c r="AA776" s="2"/>
      <c r="AB776" s="2"/>
    </row>
    <row r="777" spans="1:28" ht="13.5" customHeight="1">
      <c r="A777" s="2"/>
      <c r="B777" s="3"/>
      <c r="C777" s="3"/>
      <c r="D777" s="35"/>
      <c r="E777" s="35"/>
      <c r="F777" s="35"/>
      <c r="G777" s="35"/>
      <c r="H777" s="3"/>
      <c r="I777" s="2"/>
      <c r="J777" s="2"/>
      <c r="K777" s="2"/>
      <c r="L777" s="2"/>
      <c r="M777" s="2"/>
      <c r="N777" s="2"/>
      <c r="O777" s="2"/>
      <c r="P777" s="2"/>
      <c r="Q777" s="2"/>
      <c r="R777" s="2"/>
      <c r="S777" s="2"/>
      <c r="T777" s="2"/>
      <c r="U777" s="2"/>
      <c r="V777" s="2"/>
      <c r="W777" s="2"/>
      <c r="X777" s="2"/>
      <c r="Y777" s="2"/>
      <c r="Z777" s="2"/>
      <c r="AA777" s="2"/>
      <c r="AB777" s="2"/>
    </row>
    <row r="778" spans="1:28" ht="13.5" customHeight="1">
      <c r="A778" s="2"/>
      <c r="B778" s="3"/>
      <c r="C778" s="3"/>
      <c r="D778" s="35"/>
      <c r="E778" s="35"/>
      <c r="F778" s="35"/>
      <c r="G778" s="35"/>
      <c r="H778" s="3"/>
      <c r="I778" s="2"/>
      <c r="J778" s="2"/>
      <c r="K778" s="2"/>
      <c r="L778" s="2"/>
      <c r="M778" s="2"/>
      <c r="N778" s="2"/>
      <c r="O778" s="2"/>
      <c r="P778" s="2"/>
      <c r="Q778" s="2"/>
      <c r="R778" s="2"/>
      <c r="S778" s="2"/>
      <c r="T778" s="2"/>
      <c r="U778" s="2"/>
      <c r="V778" s="2"/>
      <c r="W778" s="2"/>
      <c r="X778" s="2"/>
      <c r="Y778" s="2"/>
      <c r="Z778" s="2"/>
      <c r="AA778" s="2"/>
      <c r="AB778" s="2"/>
    </row>
    <row r="779" spans="1:28" ht="13.5" customHeight="1">
      <c r="A779" s="2"/>
      <c r="B779" s="3"/>
      <c r="C779" s="3"/>
      <c r="D779" s="35"/>
      <c r="E779" s="35"/>
      <c r="F779" s="35"/>
      <c r="G779" s="35"/>
      <c r="H779" s="3"/>
      <c r="I779" s="2"/>
      <c r="J779" s="2"/>
      <c r="K779" s="2"/>
      <c r="L779" s="2"/>
      <c r="M779" s="2"/>
      <c r="N779" s="2"/>
      <c r="O779" s="2"/>
      <c r="P779" s="2"/>
      <c r="Q779" s="2"/>
      <c r="R779" s="2"/>
      <c r="S779" s="2"/>
      <c r="T779" s="2"/>
      <c r="U779" s="2"/>
      <c r="V779" s="2"/>
      <c r="W779" s="2"/>
      <c r="X779" s="2"/>
      <c r="Y779" s="2"/>
      <c r="Z779" s="2"/>
      <c r="AA779" s="2"/>
      <c r="AB779" s="2"/>
    </row>
    <row r="780" spans="1:28" ht="13.5" customHeight="1">
      <c r="A780" s="2"/>
      <c r="B780" s="3"/>
      <c r="C780" s="3"/>
      <c r="D780" s="35"/>
      <c r="E780" s="35"/>
      <c r="F780" s="35"/>
      <c r="G780" s="35"/>
      <c r="H780" s="3"/>
      <c r="I780" s="2"/>
      <c r="J780" s="2"/>
      <c r="K780" s="2"/>
      <c r="L780" s="2"/>
      <c r="M780" s="2"/>
      <c r="N780" s="2"/>
      <c r="O780" s="2"/>
      <c r="P780" s="2"/>
      <c r="Q780" s="2"/>
      <c r="R780" s="2"/>
      <c r="S780" s="2"/>
      <c r="T780" s="2"/>
      <c r="U780" s="2"/>
      <c r="V780" s="2"/>
      <c r="W780" s="2"/>
      <c r="X780" s="2"/>
      <c r="Y780" s="2"/>
      <c r="Z780" s="2"/>
      <c r="AA780" s="2"/>
      <c r="AB780" s="2"/>
    </row>
    <row r="781" spans="1:28" ht="13.5" customHeight="1">
      <c r="A781" s="2"/>
      <c r="B781" s="3"/>
      <c r="C781" s="3"/>
      <c r="D781" s="35"/>
      <c r="E781" s="35"/>
      <c r="F781" s="35"/>
      <c r="G781" s="35"/>
      <c r="H781" s="3"/>
      <c r="I781" s="2"/>
      <c r="J781" s="2"/>
      <c r="K781" s="2"/>
      <c r="L781" s="2"/>
      <c r="M781" s="2"/>
      <c r="N781" s="2"/>
      <c r="O781" s="2"/>
      <c r="P781" s="2"/>
      <c r="Q781" s="2"/>
      <c r="R781" s="2"/>
      <c r="S781" s="2"/>
      <c r="T781" s="2"/>
      <c r="U781" s="2"/>
      <c r="V781" s="2"/>
      <c r="W781" s="2"/>
      <c r="X781" s="2"/>
      <c r="Y781" s="2"/>
      <c r="Z781" s="2"/>
      <c r="AA781" s="2"/>
      <c r="AB781" s="2"/>
    </row>
    <row r="782" spans="1:28" ht="13.5" customHeight="1">
      <c r="A782" s="2"/>
      <c r="B782" s="3"/>
      <c r="C782" s="3"/>
      <c r="D782" s="35"/>
      <c r="E782" s="35"/>
      <c r="F782" s="35"/>
      <c r="G782" s="35"/>
      <c r="H782" s="3"/>
      <c r="I782" s="2"/>
      <c r="J782" s="2"/>
      <c r="K782" s="2"/>
      <c r="L782" s="2"/>
      <c r="M782" s="2"/>
      <c r="N782" s="2"/>
      <c r="O782" s="2"/>
      <c r="P782" s="2"/>
      <c r="Q782" s="2"/>
      <c r="R782" s="2"/>
      <c r="S782" s="2"/>
      <c r="T782" s="2"/>
      <c r="U782" s="2"/>
      <c r="V782" s="2"/>
      <c r="W782" s="2"/>
      <c r="X782" s="2"/>
      <c r="Y782" s="2"/>
      <c r="Z782" s="2"/>
      <c r="AA782" s="2"/>
      <c r="AB782" s="2"/>
    </row>
    <row r="783" spans="1:28" ht="13.5" customHeight="1">
      <c r="A783" s="2"/>
      <c r="B783" s="3"/>
      <c r="C783" s="3"/>
      <c r="D783" s="35"/>
      <c r="E783" s="35"/>
      <c r="F783" s="35"/>
      <c r="G783" s="35"/>
      <c r="H783" s="3"/>
      <c r="I783" s="2"/>
      <c r="J783" s="2"/>
      <c r="K783" s="2"/>
      <c r="L783" s="2"/>
      <c r="M783" s="2"/>
      <c r="N783" s="2"/>
      <c r="O783" s="2"/>
      <c r="P783" s="2"/>
      <c r="Q783" s="2"/>
      <c r="R783" s="2"/>
      <c r="S783" s="2"/>
      <c r="T783" s="2"/>
      <c r="U783" s="2"/>
      <c r="V783" s="2"/>
      <c r="W783" s="2"/>
      <c r="X783" s="2"/>
      <c r="Y783" s="2"/>
      <c r="Z783" s="2"/>
      <c r="AA783" s="2"/>
      <c r="AB783" s="2"/>
    </row>
    <row r="784" spans="1:28" ht="13.5" customHeight="1">
      <c r="A784" s="2"/>
      <c r="B784" s="3"/>
      <c r="C784" s="3"/>
      <c r="D784" s="35"/>
      <c r="E784" s="35"/>
      <c r="F784" s="35"/>
      <c r="G784" s="35"/>
      <c r="H784" s="3"/>
      <c r="I784" s="2"/>
      <c r="J784" s="2"/>
      <c r="K784" s="2"/>
      <c r="L784" s="2"/>
      <c r="M784" s="2"/>
      <c r="N784" s="2"/>
      <c r="O784" s="2"/>
      <c r="P784" s="2"/>
      <c r="Q784" s="2"/>
      <c r="R784" s="2"/>
      <c r="S784" s="2"/>
      <c r="T784" s="2"/>
      <c r="U784" s="2"/>
      <c r="V784" s="2"/>
      <c r="W784" s="2"/>
      <c r="X784" s="2"/>
      <c r="Y784" s="2"/>
      <c r="Z784" s="2"/>
      <c r="AA784" s="2"/>
      <c r="AB784" s="2"/>
    </row>
    <row r="785" spans="1:28" ht="13.5" customHeight="1">
      <c r="A785" s="2"/>
      <c r="B785" s="3"/>
      <c r="C785" s="3"/>
      <c r="D785" s="35"/>
      <c r="E785" s="35"/>
      <c r="F785" s="35"/>
      <c r="G785" s="35"/>
      <c r="H785" s="3"/>
      <c r="I785" s="2"/>
      <c r="J785" s="2"/>
      <c r="K785" s="2"/>
      <c r="L785" s="2"/>
      <c r="M785" s="2"/>
      <c r="N785" s="2"/>
      <c r="O785" s="2"/>
      <c r="P785" s="2"/>
      <c r="Q785" s="2"/>
      <c r="R785" s="2"/>
      <c r="S785" s="2"/>
      <c r="T785" s="2"/>
      <c r="U785" s="2"/>
      <c r="V785" s="2"/>
      <c r="W785" s="2"/>
      <c r="X785" s="2"/>
      <c r="Y785" s="2"/>
      <c r="Z785" s="2"/>
      <c r="AA785" s="2"/>
      <c r="AB785" s="2"/>
    </row>
    <row r="786" spans="1:28" ht="13.5" customHeight="1">
      <c r="A786" s="2"/>
      <c r="B786" s="3"/>
      <c r="C786" s="3"/>
      <c r="D786" s="35"/>
      <c r="E786" s="35"/>
      <c r="F786" s="35"/>
      <c r="G786" s="35"/>
      <c r="H786" s="3"/>
      <c r="I786" s="2"/>
      <c r="J786" s="2"/>
      <c r="K786" s="2"/>
      <c r="L786" s="2"/>
      <c r="M786" s="2"/>
      <c r="N786" s="2"/>
      <c r="O786" s="2"/>
      <c r="P786" s="2"/>
      <c r="Q786" s="2"/>
      <c r="R786" s="2"/>
      <c r="S786" s="2"/>
      <c r="T786" s="2"/>
      <c r="U786" s="2"/>
      <c r="V786" s="2"/>
      <c r="W786" s="2"/>
      <c r="X786" s="2"/>
      <c r="Y786" s="2"/>
      <c r="Z786" s="2"/>
      <c r="AA786" s="2"/>
      <c r="AB786" s="2"/>
    </row>
    <row r="787" spans="1:28" ht="13.5" customHeight="1">
      <c r="A787" s="2"/>
      <c r="B787" s="3"/>
      <c r="C787" s="3"/>
      <c r="D787" s="35"/>
      <c r="E787" s="35"/>
      <c r="F787" s="35"/>
      <c r="G787" s="35"/>
      <c r="H787" s="3"/>
      <c r="I787" s="2"/>
      <c r="J787" s="2"/>
      <c r="K787" s="2"/>
      <c r="L787" s="2"/>
      <c r="M787" s="2"/>
      <c r="N787" s="2"/>
      <c r="O787" s="2"/>
      <c r="P787" s="2"/>
      <c r="Q787" s="2"/>
      <c r="R787" s="2"/>
      <c r="S787" s="2"/>
      <c r="T787" s="2"/>
      <c r="U787" s="2"/>
      <c r="V787" s="2"/>
      <c r="W787" s="2"/>
      <c r="X787" s="2"/>
      <c r="Y787" s="2"/>
      <c r="Z787" s="2"/>
      <c r="AA787" s="2"/>
      <c r="AB787" s="2"/>
    </row>
    <row r="788" spans="1:28" ht="13.5" customHeight="1">
      <c r="A788" s="2"/>
      <c r="B788" s="3"/>
      <c r="C788" s="3"/>
      <c r="D788" s="35"/>
      <c r="E788" s="35"/>
      <c r="F788" s="35"/>
      <c r="G788" s="35"/>
      <c r="H788" s="3"/>
      <c r="I788" s="2"/>
      <c r="J788" s="2"/>
      <c r="K788" s="2"/>
      <c r="L788" s="2"/>
      <c r="M788" s="2"/>
      <c r="N788" s="2"/>
      <c r="O788" s="2"/>
      <c r="P788" s="2"/>
      <c r="Q788" s="2"/>
      <c r="R788" s="2"/>
      <c r="S788" s="2"/>
      <c r="T788" s="2"/>
      <c r="U788" s="2"/>
      <c r="V788" s="2"/>
      <c r="W788" s="2"/>
      <c r="X788" s="2"/>
      <c r="Y788" s="2"/>
      <c r="Z788" s="2"/>
      <c r="AA788" s="2"/>
      <c r="AB788" s="2"/>
    </row>
    <row r="789" spans="1:28" ht="13.5" customHeight="1">
      <c r="A789" s="2"/>
      <c r="B789" s="3"/>
      <c r="C789" s="3"/>
      <c r="D789" s="35"/>
      <c r="E789" s="35"/>
      <c r="F789" s="35"/>
      <c r="G789" s="35"/>
      <c r="H789" s="3"/>
      <c r="I789" s="2"/>
      <c r="J789" s="2"/>
      <c r="K789" s="2"/>
      <c r="L789" s="2"/>
      <c r="M789" s="2"/>
      <c r="N789" s="2"/>
      <c r="O789" s="2"/>
      <c r="P789" s="2"/>
      <c r="Q789" s="2"/>
      <c r="R789" s="2"/>
      <c r="S789" s="2"/>
      <c r="T789" s="2"/>
      <c r="U789" s="2"/>
      <c r="V789" s="2"/>
      <c r="W789" s="2"/>
      <c r="X789" s="2"/>
      <c r="Y789" s="2"/>
      <c r="Z789" s="2"/>
      <c r="AA789" s="2"/>
      <c r="AB789" s="2"/>
    </row>
    <row r="790" spans="1:28" ht="13.5" customHeight="1">
      <c r="A790" s="2"/>
      <c r="B790" s="3"/>
      <c r="C790" s="3"/>
      <c r="D790" s="35"/>
      <c r="E790" s="35"/>
      <c r="F790" s="35"/>
      <c r="G790" s="35"/>
      <c r="H790" s="3"/>
      <c r="I790" s="2"/>
      <c r="J790" s="2"/>
      <c r="K790" s="2"/>
      <c r="L790" s="2"/>
      <c r="M790" s="2"/>
      <c r="N790" s="2"/>
      <c r="O790" s="2"/>
      <c r="P790" s="2"/>
      <c r="Q790" s="2"/>
      <c r="R790" s="2"/>
      <c r="S790" s="2"/>
      <c r="T790" s="2"/>
      <c r="U790" s="2"/>
      <c r="V790" s="2"/>
      <c r="W790" s="2"/>
      <c r="X790" s="2"/>
      <c r="Y790" s="2"/>
      <c r="Z790" s="2"/>
      <c r="AA790" s="2"/>
      <c r="AB790" s="2"/>
    </row>
    <row r="791" spans="1:28" ht="13.5" customHeight="1">
      <c r="A791" s="2"/>
      <c r="B791" s="3"/>
      <c r="C791" s="3"/>
      <c r="D791" s="35"/>
      <c r="E791" s="35"/>
      <c r="F791" s="35"/>
      <c r="G791" s="35"/>
      <c r="H791" s="3"/>
      <c r="I791" s="2"/>
      <c r="J791" s="2"/>
      <c r="K791" s="2"/>
      <c r="L791" s="2"/>
      <c r="M791" s="2"/>
      <c r="N791" s="2"/>
      <c r="O791" s="2"/>
      <c r="P791" s="2"/>
      <c r="Q791" s="2"/>
      <c r="R791" s="2"/>
      <c r="S791" s="2"/>
      <c r="T791" s="2"/>
      <c r="U791" s="2"/>
      <c r="V791" s="2"/>
      <c r="W791" s="2"/>
      <c r="X791" s="2"/>
      <c r="Y791" s="2"/>
      <c r="Z791" s="2"/>
      <c r="AA791" s="2"/>
      <c r="AB791" s="2"/>
    </row>
    <row r="792" spans="1:28" ht="13.5" customHeight="1">
      <c r="A792" s="2"/>
      <c r="B792" s="3"/>
      <c r="C792" s="3"/>
      <c r="D792" s="35"/>
      <c r="E792" s="35"/>
      <c r="F792" s="35"/>
      <c r="G792" s="35"/>
      <c r="H792" s="3"/>
      <c r="I792" s="2"/>
      <c r="J792" s="2"/>
      <c r="K792" s="2"/>
      <c r="L792" s="2"/>
      <c r="M792" s="2"/>
      <c r="N792" s="2"/>
      <c r="O792" s="2"/>
      <c r="P792" s="2"/>
      <c r="Q792" s="2"/>
      <c r="R792" s="2"/>
      <c r="S792" s="2"/>
      <c r="T792" s="2"/>
      <c r="U792" s="2"/>
      <c r="V792" s="2"/>
      <c r="W792" s="2"/>
      <c r="X792" s="2"/>
      <c r="Y792" s="2"/>
      <c r="Z792" s="2"/>
      <c r="AA792" s="2"/>
      <c r="AB792" s="2"/>
    </row>
    <row r="793" spans="1:28" ht="13.5" customHeight="1">
      <c r="A793" s="2"/>
      <c r="B793" s="3"/>
      <c r="C793" s="3"/>
      <c r="D793" s="35"/>
      <c r="E793" s="35"/>
      <c r="F793" s="35"/>
      <c r="G793" s="35"/>
      <c r="H793" s="3"/>
      <c r="I793" s="2"/>
      <c r="J793" s="2"/>
      <c r="K793" s="2"/>
      <c r="L793" s="2"/>
      <c r="M793" s="2"/>
      <c r="N793" s="2"/>
      <c r="O793" s="2"/>
      <c r="P793" s="2"/>
      <c r="Q793" s="2"/>
      <c r="R793" s="2"/>
      <c r="S793" s="2"/>
      <c r="T793" s="2"/>
      <c r="U793" s="2"/>
      <c r="V793" s="2"/>
      <c r="W793" s="2"/>
      <c r="X793" s="2"/>
      <c r="Y793" s="2"/>
      <c r="Z793" s="2"/>
      <c r="AA793" s="2"/>
      <c r="AB793" s="2"/>
    </row>
    <row r="794" spans="1:28" ht="13.5" customHeight="1">
      <c r="A794" s="2"/>
      <c r="B794" s="3"/>
      <c r="C794" s="3"/>
      <c r="D794" s="35"/>
      <c r="E794" s="35"/>
      <c r="F794" s="35"/>
      <c r="G794" s="35"/>
      <c r="H794" s="3"/>
      <c r="I794" s="2"/>
      <c r="J794" s="2"/>
      <c r="K794" s="2"/>
      <c r="L794" s="2"/>
      <c r="M794" s="2"/>
      <c r="N794" s="2"/>
      <c r="O794" s="2"/>
      <c r="P794" s="2"/>
      <c r="Q794" s="2"/>
      <c r="R794" s="2"/>
      <c r="S794" s="2"/>
      <c r="T794" s="2"/>
      <c r="U794" s="2"/>
      <c r="V794" s="2"/>
      <c r="W794" s="2"/>
      <c r="X794" s="2"/>
      <c r="Y794" s="2"/>
      <c r="Z794" s="2"/>
      <c r="AA794" s="2"/>
      <c r="AB794" s="2"/>
    </row>
    <row r="795" spans="1:28" ht="13.5" customHeight="1">
      <c r="A795" s="2"/>
      <c r="B795" s="3"/>
      <c r="C795" s="3"/>
      <c r="D795" s="35"/>
      <c r="E795" s="35"/>
      <c r="F795" s="35"/>
      <c r="G795" s="35"/>
      <c r="H795" s="3"/>
      <c r="I795" s="2"/>
      <c r="J795" s="2"/>
      <c r="K795" s="2"/>
      <c r="L795" s="2"/>
      <c r="M795" s="2"/>
      <c r="N795" s="2"/>
      <c r="O795" s="2"/>
      <c r="P795" s="2"/>
      <c r="Q795" s="2"/>
      <c r="R795" s="2"/>
      <c r="S795" s="2"/>
      <c r="T795" s="2"/>
      <c r="U795" s="2"/>
      <c r="V795" s="2"/>
      <c r="W795" s="2"/>
      <c r="X795" s="2"/>
      <c r="Y795" s="2"/>
      <c r="Z795" s="2"/>
      <c r="AA795" s="2"/>
      <c r="AB795" s="2"/>
    </row>
    <row r="796" spans="1:28" ht="13.5" customHeight="1">
      <c r="A796" s="2"/>
      <c r="B796" s="3"/>
      <c r="C796" s="3"/>
      <c r="D796" s="35"/>
      <c r="E796" s="35"/>
      <c r="F796" s="35"/>
      <c r="G796" s="35"/>
      <c r="H796" s="3"/>
      <c r="I796" s="2"/>
      <c r="J796" s="2"/>
      <c r="K796" s="2"/>
      <c r="L796" s="2"/>
      <c r="M796" s="2"/>
      <c r="N796" s="2"/>
      <c r="O796" s="2"/>
      <c r="P796" s="2"/>
      <c r="Q796" s="2"/>
      <c r="R796" s="2"/>
      <c r="S796" s="2"/>
      <c r="T796" s="2"/>
      <c r="U796" s="2"/>
      <c r="V796" s="2"/>
      <c r="W796" s="2"/>
      <c r="X796" s="2"/>
      <c r="Y796" s="2"/>
      <c r="Z796" s="2"/>
      <c r="AA796" s="2"/>
      <c r="AB796" s="2"/>
    </row>
    <row r="797" spans="1:28" ht="13.5" customHeight="1">
      <c r="A797" s="2"/>
      <c r="B797" s="3"/>
      <c r="C797" s="3"/>
      <c r="D797" s="35"/>
      <c r="E797" s="35"/>
      <c r="F797" s="35"/>
      <c r="G797" s="35"/>
      <c r="H797" s="3"/>
      <c r="I797" s="2"/>
      <c r="J797" s="2"/>
      <c r="K797" s="2"/>
      <c r="L797" s="2"/>
      <c r="M797" s="2"/>
      <c r="N797" s="2"/>
      <c r="O797" s="2"/>
      <c r="P797" s="2"/>
      <c r="Q797" s="2"/>
      <c r="R797" s="2"/>
      <c r="S797" s="2"/>
      <c r="T797" s="2"/>
      <c r="U797" s="2"/>
      <c r="V797" s="2"/>
      <c r="W797" s="2"/>
      <c r="X797" s="2"/>
      <c r="Y797" s="2"/>
      <c r="Z797" s="2"/>
      <c r="AA797" s="2"/>
      <c r="AB797" s="2"/>
    </row>
    <row r="798" spans="1:28" ht="13.5" customHeight="1">
      <c r="A798" s="2"/>
      <c r="B798" s="3"/>
      <c r="C798" s="3"/>
      <c r="D798" s="35"/>
      <c r="E798" s="35"/>
      <c r="F798" s="35"/>
      <c r="G798" s="35"/>
      <c r="H798" s="3"/>
      <c r="I798" s="2"/>
      <c r="J798" s="2"/>
      <c r="K798" s="2"/>
      <c r="L798" s="2"/>
      <c r="M798" s="2"/>
      <c r="N798" s="2"/>
      <c r="O798" s="2"/>
      <c r="P798" s="2"/>
      <c r="Q798" s="2"/>
      <c r="R798" s="2"/>
      <c r="S798" s="2"/>
      <c r="T798" s="2"/>
      <c r="U798" s="2"/>
      <c r="V798" s="2"/>
      <c r="W798" s="2"/>
      <c r="X798" s="2"/>
      <c r="Y798" s="2"/>
      <c r="Z798" s="2"/>
      <c r="AA798" s="2"/>
      <c r="AB798" s="2"/>
    </row>
    <row r="799" spans="1:28" ht="13.5" customHeight="1">
      <c r="A799" s="2"/>
      <c r="B799" s="3"/>
      <c r="C799" s="3"/>
      <c r="D799" s="35"/>
      <c r="E799" s="35"/>
      <c r="F799" s="35"/>
      <c r="G799" s="35"/>
      <c r="H799" s="3"/>
      <c r="I799" s="2"/>
      <c r="J799" s="2"/>
      <c r="K799" s="2"/>
      <c r="L799" s="2"/>
      <c r="M799" s="2"/>
      <c r="N799" s="2"/>
      <c r="O799" s="2"/>
      <c r="P799" s="2"/>
      <c r="Q799" s="2"/>
      <c r="R799" s="2"/>
      <c r="S799" s="2"/>
      <c r="T799" s="2"/>
      <c r="U799" s="2"/>
      <c r="V799" s="2"/>
      <c r="W799" s="2"/>
      <c r="X799" s="2"/>
      <c r="Y799" s="2"/>
      <c r="Z799" s="2"/>
      <c r="AA799" s="2"/>
      <c r="AB799" s="2"/>
    </row>
    <row r="800" spans="1:28" ht="13.5" customHeight="1">
      <c r="A800" s="2"/>
      <c r="B800" s="3"/>
      <c r="C800" s="3"/>
      <c r="D800" s="35"/>
      <c r="E800" s="35"/>
      <c r="F800" s="35"/>
      <c r="G800" s="35"/>
      <c r="H800" s="3"/>
      <c r="I800" s="2"/>
      <c r="J800" s="2"/>
      <c r="K800" s="2"/>
      <c r="L800" s="2"/>
      <c r="M800" s="2"/>
      <c r="N800" s="2"/>
      <c r="O800" s="2"/>
      <c r="P800" s="2"/>
      <c r="Q800" s="2"/>
      <c r="R800" s="2"/>
      <c r="S800" s="2"/>
      <c r="T800" s="2"/>
      <c r="U800" s="2"/>
      <c r="V800" s="2"/>
      <c r="W800" s="2"/>
      <c r="X800" s="2"/>
      <c r="Y800" s="2"/>
      <c r="Z800" s="2"/>
      <c r="AA800" s="2"/>
      <c r="AB800" s="2"/>
    </row>
    <row r="801" spans="1:28" ht="13.5" customHeight="1">
      <c r="A801" s="2"/>
      <c r="B801" s="3"/>
      <c r="C801" s="3"/>
      <c r="D801" s="35"/>
      <c r="E801" s="35"/>
      <c r="F801" s="35"/>
      <c r="G801" s="35"/>
      <c r="H801" s="3"/>
      <c r="I801" s="2"/>
      <c r="J801" s="2"/>
      <c r="K801" s="2"/>
      <c r="L801" s="2"/>
      <c r="M801" s="2"/>
      <c r="N801" s="2"/>
      <c r="O801" s="2"/>
      <c r="P801" s="2"/>
      <c r="Q801" s="2"/>
      <c r="R801" s="2"/>
      <c r="S801" s="2"/>
      <c r="T801" s="2"/>
      <c r="U801" s="2"/>
      <c r="V801" s="2"/>
      <c r="W801" s="2"/>
      <c r="X801" s="2"/>
      <c r="Y801" s="2"/>
      <c r="Z801" s="2"/>
      <c r="AA801" s="2"/>
      <c r="AB801" s="2"/>
    </row>
    <row r="802" spans="1:28" ht="13.5" customHeight="1">
      <c r="A802" s="2"/>
      <c r="B802" s="3"/>
      <c r="C802" s="3"/>
      <c r="D802" s="35"/>
      <c r="E802" s="35"/>
      <c r="F802" s="35"/>
      <c r="G802" s="35"/>
      <c r="H802" s="3"/>
      <c r="I802" s="2"/>
      <c r="J802" s="2"/>
      <c r="K802" s="2"/>
      <c r="L802" s="2"/>
      <c r="M802" s="2"/>
      <c r="N802" s="2"/>
      <c r="O802" s="2"/>
      <c r="P802" s="2"/>
      <c r="Q802" s="2"/>
      <c r="R802" s="2"/>
      <c r="S802" s="2"/>
      <c r="T802" s="2"/>
      <c r="U802" s="2"/>
      <c r="V802" s="2"/>
      <c r="W802" s="2"/>
      <c r="X802" s="2"/>
      <c r="Y802" s="2"/>
      <c r="Z802" s="2"/>
      <c r="AA802" s="2"/>
      <c r="AB802" s="2"/>
    </row>
    <row r="803" spans="1:28" ht="13.5" customHeight="1">
      <c r="A803" s="2"/>
      <c r="B803" s="3"/>
      <c r="C803" s="3"/>
      <c r="D803" s="35"/>
      <c r="E803" s="35"/>
      <c r="F803" s="35"/>
      <c r="G803" s="35"/>
      <c r="H803" s="3"/>
      <c r="I803" s="2"/>
      <c r="J803" s="2"/>
      <c r="K803" s="2"/>
      <c r="L803" s="2"/>
      <c r="M803" s="2"/>
      <c r="N803" s="2"/>
      <c r="O803" s="2"/>
      <c r="P803" s="2"/>
      <c r="Q803" s="2"/>
      <c r="R803" s="2"/>
      <c r="S803" s="2"/>
      <c r="T803" s="2"/>
      <c r="U803" s="2"/>
      <c r="V803" s="2"/>
      <c r="W803" s="2"/>
      <c r="X803" s="2"/>
      <c r="Y803" s="2"/>
      <c r="Z803" s="2"/>
      <c r="AA803" s="2"/>
      <c r="AB803" s="2"/>
    </row>
    <row r="804" spans="1:28" ht="13.5" customHeight="1">
      <c r="A804" s="2"/>
      <c r="B804" s="3"/>
      <c r="C804" s="3"/>
      <c r="D804" s="35"/>
      <c r="E804" s="35"/>
      <c r="F804" s="35"/>
      <c r="G804" s="35"/>
      <c r="H804" s="3"/>
      <c r="I804" s="2"/>
      <c r="J804" s="2"/>
      <c r="K804" s="2"/>
      <c r="L804" s="2"/>
      <c r="M804" s="2"/>
      <c r="N804" s="2"/>
      <c r="O804" s="2"/>
      <c r="P804" s="2"/>
      <c r="Q804" s="2"/>
      <c r="R804" s="2"/>
      <c r="S804" s="2"/>
      <c r="T804" s="2"/>
      <c r="U804" s="2"/>
      <c r="V804" s="2"/>
      <c r="W804" s="2"/>
      <c r="X804" s="2"/>
      <c r="Y804" s="2"/>
      <c r="Z804" s="2"/>
      <c r="AA804" s="2"/>
      <c r="AB804" s="2"/>
    </row>
    <row r="805" spans="1:28" ht="13.5" customHeight="1">
      <c r="A805" s="2"/>
      <c r="B805" s="3"/>
      <c r="C805" s="3"/>
      <c r="D805" s="35"/>
      <c r="E805" s="35"/>
      <c r="F805" s="35"/>
      <c r="G805" s="35"/>
      <c r="H805" s="3"/>
      <c r="I805" s="2"/>
      <c r="J805" s="2"/>
      <c r="K805" s="2"/>
      <c r="L805" s="2"/>
      <c r="M805" s="2"/>
      <c r="N805" s="2"/>
      <c r="O805" s="2"/>
      <c r="P805" s="2"/>
      <c r="Q805" s="2"/>
      <c r="R805" s="2"/>
      <c r="S805" s="2"/>
      <c r="T805" s="2"/>
      <c r="U805" s="2"/>
      <c r="V805" s="2"/>
      <c r="W805" s="2"/>
      <c r="X805" s="2"/>
      <c r="Y805" s="2"/>
      <c r="Z805" s="2"/>
      <c r="AA805" s="2"/>
      <c r="AB805" s="2"/>
    </row>
    <row r="806" spans="1:28" ht="13.5" customHeight="1">
      <c r="A806" s="2"/>
      <c r="B806" s="3"/>
      <c r="C806" s="3"/>
      <c r="D806" s="35"/>
      <c r="E806" s="35"/>
      <c r="F806" s="35"/>
      <c r="G806" s="35"/>
      <c r="H806" s="3"/>
      <c r="I806" s="2"/>
      <c r="J806" s="2"/>
      <c r="K806" s="2"/>
      <c r="L806" s="2"/>
      <c r="M806" s="2"/>
      <c r="N806" s="2"/>
      <c r="O806" s="2"/>
      <c r="P806" s="2"/>
      <c r="Q806" s="2"/>
      <c r="R806" s="2"/>
      <c r="S806" s="2"/>
      <c r="T806" s="2"/>
      <c r="U806" s="2"/>
      <c r="V806" s="2"/>
      <c r="W806" s="2"/>
      <c r="X806" s="2"/>
      <c r="Y806" s="2"/>
      <c r="Z806" s="2"/>
      <c r="AA806" s="2"/>
      <c r="AB806" s="2"/>
    </row>
    <row r="807" spans="1:28" ht="13.5" customHeight="1">
      <c r="A807" s="2"/>
      <c r="B807" s="3"/>
      <c r="C807" s="3"/>
      <c r="D807" s="35"/>
      <c r="E807" s="35"/>
      <c r="F807" s="35"/>
      <c r="G807" s="35"/>
      <c r="H807" s="3"/>
      <c r="I807" s="2"/>
      <c r="J807" s="2"/>
      <c r="K807" s="2"/>
      <c r="L807" s="2"/>
      <c r="M807" s="2"/>
      <c r="N807" s="2"/>
      <c r="O807" s="2"/>
      <c r="P807" s="2"/>
      <c r="Q807" s="2"/>
      <c r="R807" s="2"/>
      <c r="S807" s="2"/>
      <c r="T807" s="2"/>
      <c r="U807" s="2"/>
      <c r="V807" s="2"/>
      <c r="W807" s="2"/>
      <c r="X807" s="2"/>
      <c r="Y807" s="2"/>
      <c r="Z807" s="2"/>
      <c r="AA807" s="2"/>
      <c r="AB807" s="2"/>
    </row>
    <row r="808" spans="1:28" ht="13.5" customHeight="1">
      <c r="A808" s="2"/>
      <c r="B808" s="3"/>
      <c r="C808" s="3"/>
      <c r="D808" s="35"/>
      <c r="E808" s="35"/>
      <c r="F808" s="35"/>
      <c r="G808" s="35"/>
      <c r="H808" s="3"/>
      <c r="I808" s="2"/>
      <c r="J808" s="2"/>
      <c r="K808" s="2"/>
      <c r="L808" s="2"/>
      <c r="M808" s="2"/>
      <c r="N808" s="2"/>
      <c r="O808" s="2"/>
      <c r="P808" s="2"/>
      <c r="Q808" s="2"/>
      <c r="R808" s="2"/>
      <c r="S808" s="2"/>
      <c r="T808" s="2"/>
      <c r="U808" s="2"/>
      <c r="V808" s="2"/>
      <c r="W808" s="2"/>
      <c r="X808" s="2"/>
      <c r="Y808" s="2"/>
      <c r="Z808" s="2"/>
      <c r="AA808" s="2"/>
      <c r="AB808" s="2"/>
    </row>
    <row r="809" spans="1:28" ht="13.5" customHeight="1">
      <c r="A809" s="2"/>
      <c r="B809" s="3"/>
      <c r="C809" s="3"/>
      <c r="D809" s="35"/>
      <c r="E809" s="35"/>
      <c r="F809" s="35"/>
      <c r="G809" s="35"/>
      <c r="H809" s="3"/>
      <c r="I809" s="2"/>
      <c r="J809" s="2"/>
      <c r="K809" s="2"/>
      <c r="L809" s="2"/>
      <c r="M809" s="2"/>
      <c r="N809" s="2"/>
      <c r="O809" s="2"/>
      <c r="P809" s="2"/>
      <c r="Q809" s="2"/>
      <c r="R809" s="2"/>
      <c r="S809" s="2"/>
      <c r="T809" s="2"/>
      <c r="U809" s="2"/>
      <c r="V809" s="2"/>
      <c r="W809" s="2"/>
      <c r="X809" s="2"/>
      <c r="Y809" s="2"/>
      <c r="Z809" s="2"/>
      <c r="AA809" s="2"/>
      <c r="AB809" s="2"/>
    </row>
    <row r="810" spans="1:28" ht="13.5" customHeight="1">
      <c r="A810" s="2"/>
      <c r="B810" s="3"/>
      <c r="C810" s="3"/>
      <c r="D810" s="35"/>
      <c r="E810" s="35"/>
      <c r="F810" s="35"/>
      <c r="G810" s="35"/>
      <c r="H810" s="3"/>
      <c r="I810" s="2"/>
      <c r="J810" s="2"/>
      <c r="K810" s="2"/>
      <c r="L810" s="2"/>
      <c r="M810" s="2"/>
      <c r="N810" s="2"/>
      <c r="O810" s="2"/>
      <c r="P810" s="2"/>
      <c r="Q810" s="2"/>
      <c r="R810" s="2"/>
      <c r="S810" s="2"/>
      <c r="T810" s="2"/>
      <c r="U810" s="2"/>
      <c r="V810" s="2"/>
      <c r="W810" s="2"/>
      <c r="X810" s="2"/>
      <c r="Y810" s="2"/>
      <c r="Z810" s="2"/>
      <c r="AA810" s="2"/>
      <c r="AB810" s="2"/>
    </row>
    <row r="811" spans="1:28" ht="13.5" customHeight="1">
      <c r="A811" s="2"/>
      <c r="B811" s="3"/>
      <c r="C811" s="3"/>
      <c r="D811" s="35"/>
      <c r="E811" s="35"/>
      <c r="F811" s="35"/>
      <c r="G811" s="35"/>
      <c r="H811" s="3"/>
      <c r="I811" s="2"/>
      <c r="J811" s="2"/>
      <c r="K811" s="2"/>
      <c r="L811" s="2"/>
      <c r="M811" s="2"/>
      <c r="N811" s="2"/>
      <c r="O811" s="2"/>
      <c r="P811" s="2"/>
      <c r="Q811" s="2"/>
      <c r="R811" s="2"/>
      <c r="S811" s="2"/>
      <c r="T811" s="2"/>
      <c r="U811" s="2"/>
      <c r="V811" s="2"/>
      <c r="W811" s="2"/>
      <c r="X811" s="2"/>
      <c r="Y811" s="2"/>
      <c r="Z811" s="2"/>
      <c r="AA811" s="2"/>
      <c r="AB811" s="2"/>
    </row>
    <row r="812" spans="1:28" ht="13.5" customHeight="1">
      <c r="A812" s="2"/>
      <c r="B812" s="3"/>
      <c r="C812" s="3"/>
      <c r="D812" s="35"/>
      <c r="E812" s="35"/>
      <c r="F812" s="35"/>
      <c r="G812" s="35"/>
      <c r="H812" s="3"/>
      <c r="I812" s="2"/>
      <c r="J812" s="2"/>
      <c r="K812" s="2"/>
      <c r="L812" s="2"/>
      <c r="M812" s="2"/>
      <c r="N812" s="2"/>
      <c r="O812" s="2"/>
      <c r="P812" s="2"/>
      <c r="Q812" s="2"/>
      <c r="R812" s="2"/>
      <c r="S812" s="2"/>
      <c r="T812" s="2"/>
      <c r="U812" s="2"/>
      <c r="V812" s="2"/>
      <c r="W812" s="2"/>
      <c r="X812" s="2"/>
      <c r="Y812" s="2"/>
      <c r="Z812" s="2"/>
      <c r="AA812" s="2"/>
      <c r="AB812" s="2"/>
    </row>
    <row r="813" spans="1:28" ht="13.5" customHeight="1">
      <c r="A813" s="2"/>
      <c r="B813" s="3"/>
      <c r="C813" s="3"/>
      <c r="D813" s="35"/>
      <c r="E813" s="35"/>
      <c r="F813" s="35"/>
      <c r="G813" s="35"/>
      <c r="H813" s="3"/>
      <c r="I813" s="2"/>
      <c r="J813" s="2"/>
      <c r="K813" s="2"/>
      <c r="L813" s="2"/>
      <c r="M813" s="2"/>
      <c r="N813" s="2"/>
      <c r="O813" s="2"/>
      <c r="P813" s="2"/>
      <c r="Q813" s="2"/>
      <c r="R813" s="2"/>
      <c r="S813" s="2"/>
      <c r="T813" s="2"/>
      <c r="U813" s="2"/>
      <c r="V813" s="2"/>
      <c r="W813" s="2"/>
      <c r="X813" s="2"/>
      <c r="Y813" s="2"/>
      <c r="Z813" s="2"/>
      <c r="AA813" s="2"/>
      <c r="AB813" s="2"/>
    </row>
    <row r="814" spans="1:28" ht="13.5" customHeight="1">
      <c r="A814" s="2"/>
      <c r="B814" s="3"/>
      <c r="C814" s="3"/>
      <c r="D814" s="35"/>
      <c r="E814" s="35"/>
      <c r="F814" s="35"/>
      <c r="G814" s="35"/>
      <c r="H814" s="3"/>
      <c r="I814" s="2"/>
      <c r="J814" s="2"/>
      <c r="K814" s="2"/>
      <c r="L814" s="2"/>
      <c r="M814" s="2"/>
      <c r="N814" s="2"/>
      <c r="O814" s="2"/>
      <c r="P814" s="2"/>
      <c r="Q814" s="2"/>
      <c r="R814" s="2"/>
      <c r="S814" s="2"/>
      <c r="T814" s="2"/>
      <c r="U814" s="2"/>
      <c r="V814" s="2"/>
      <c r="W814" s="2"/>
      <c r="X814" s="2"/>
      <c r="Y814" s="2"/>
      <c r="Z814" s="2"/>
      <c r="AA814" s="2"/>
      <c r="AB814" s="2"/>
    </row>
    <row r="815" spans="1:28" ht="13.5" customHeight="1">
      <c r="A815" s="2"/>
      <c r="B815" s="3"/>
      <c r="C815" s="3"/>
      <c r="D815" s="35"/>
      <c r="E815" s="35"/>
      <c r="F815" s="35"/>
      <c r="G815" s="35"/>
      <c r="H815" s="3"/>
      <c r="I815" s="2"/>
      <c r="J815" s="2"/>
      <c r="K815" s="2"/>
      <c r="L815" s="2"/>
      <c r="M815" s="2"/>
      <c r="N815" s="2"/>
      <c r="O815" s="2"/>
      <c r="P815" s="2"/>
      <c r="Q815" s="2"/>
      <c r="R815" s="2"/>
      <c r="S815" s="2"/>
      <c r="T815" s="2"/>
      <c r="U815" s="2"/>
      <c r="V815" s="2"/>
      <c r="W815" s="2"/>
      <c r="X815" s="2"/>
      <c r="Y815" s="2"/>
      <c r="Z815" s="2"/>
      <c r="AA815" s="2"/>
      <c r="AB815" s="2"/>
    </row>
    <row r="816" spans="1:28" ht="13.5" customHeight="1">
      <c r="A816" s="2"/>
      <c r="B816" s="3"/>
      <c r="C816" s="3"/>
      <c r="D816" s="35"/>
      <c r="E816" s="35"/>
      <c r="F816" s="35"/>
      <c r="G816" s="35"/>
      <c r="H816" s="3"/>
      <c r="I816" s="2"/>
      <c r="J816" s="2"/>
      <c r="K816" s="2"/>
      <c r="L816" s="2"/>
      <c r="M816" s="2"/>
      <c r="N816" s="2"/>
      <c r="O816" s="2"/>
      <c r="P816" s="2"/>
      <c r="Q816" s="2"/>
      <c r="R816" s="2"/>
      <c r="S816" s="2"/>
      <c r="T816" s="2"/>
      <c r="U816" s="2"/>
      <c r="V816" s="2"/>
      <c r="W816" s="2"/>
      <c r="X816" s="2"/>
      <c r="Y816" s="2"/>
      <c r="Z816" s="2"/>
      <c r="AA816" s="2"/>
      <c r="AB816" s="2"/>
    </row>
    <row r="817" spans="1:28" ht="13.5" customHeight="1">
      <c r="A817" s="2"/>
      <c r="B817" s="3"/>
      <c r="C817" s="3"/>
      <c r="D817" s="35"/>
      <c r="E817" s="35"/>
      <c r="F817" s="35"/>
      <c r="G817" s="35"/>
      <c r="H817" s="3"/>
      <c r="I817" s="2"/>
      <c r="J817" s="2"/>
      <c r="K817" s="2"/>
      <c r="L817" s="2"/>
      <c r="M817" s="2"/>
      <c r="N817" s="2"/>
      <c r="O817" s="2"/>
      <c r="P817" s="2"/>
      <c r="Q817" s="2"/>
      <c r="R817" s="2"/>
      <c r="S817" s="2"/>
      <c r="T817" s="2"/>
      <c r="U817" s="2"/>
      <c r="V817" s="2"/>
      <c r="W817" s="2"/>
      <c r="X817" s="2"/>
      <c r="Y817" s="2"/>
      <c r="Z817" s="2"/>
      <c r="AA817" s="2"/>
      <c r="AB817" s="2"/>
    </row>
    <row r="818" spans="1:28" ht="13.5" customHeight="1">
      <c r="A818" s="2"/>
      <c r="B818" s="3"/>
      <c r="C818" s="3"/>
      <c r="D818" s="35"/>
      <c r="E818" s="35"/>
      <c r="F818" s="35"/>
      <c r="G818" s="35"/>
      <c r="H818" s="3"/>
      <c r="I818" s="2"/>
      <c r="J818" s="2"/>
      <c r="K818" s="2"/>
      <c r="L818" s="2"/>
      <c r="M818" s="2"/>
      <c r="N818" s="2"/>
      <c r="O818" s="2"/>
      <c r="P818" s="2"/>
      <c r="Q818" s="2"/>
      <c r="R818" s="2"/>
      <c r="S818" s="2"/>
      <c r="T818" s="2"/>
      <c r="U818" s="2"/>
      <c r="V818" s="2"/>
      <c r="W818" s="2"/>
      <c r="X818" s="2"/>
      <c r="Y818" s="2"/>
      <c r="Z818" s="2"/>
      <c r="AA818" s="2"/>
      <c r="AB818" s="2"/>
    </row>
    <row r="819" spans="1:28" ht="13.5" customHeight="1">
      <c r="A819" s="2"/>
      <c r="B819" s="3"/>
      <c r="C819" s="3"/>
      <c r="D819" s="35"/>
      <c r="E819" s="35"/>
      <c r="F819" s="35"/>
      <c r="G819" s="35"/>
      <c r="H819" s="3"/>
      <c r="I819" s="2"/>
      <c r="J819" s="2"/>
      <c r="K819" s="2"/>
      <c r="L819" s="2"/>
      <c r="M819" s="2"/>
      <c r="N819" s="2"/>
      <c r="O819" s="2"/>
      <c r="P819" s="2"/>
      <c r="Q819" s="2"/>
      <c r="R819" s="2"/>
      <c r="S819" s="2"/>
      <c r="T819" s="2"/>
      <c r="U819" s="2"/>
      <c r="V819" s="2"/>
      <c r="W819" s="2"/>
      <c r="X819" s="2"/>
      <c r="Y819" s="2"/>
      <c r="Z819" s="2"/>
      <c r="AA819" s="2"/>
      <c r="AB819" s="2"/>
    </row>
    <row r="820" spans="1:28" ht="13.5" customHeight="1">
      <c r="A820" s="2"/>
      <c r="B820" s="3"/>
      <c r="C820" s="3"/>
      <c r="D820" s="35"/>
      <c r="E820" s="35"/>
      <c r="F820" s="35"/>
      <c r="G820" s="35"/>
      <c r="H820" s="3"/>
      <c r="I820" s="2"/>
      <c r="J820" s="2"/>
      <c r="K820" s="2"/>
      <c r="L820" s="2"/>
      <c r="M820" s="2"/>
      <c r="N820" s="2"/>
      <c r="O820" s="2"/>
      <c r="P820" s="2"/>
      <c r="Q820" s="2"/>
      <c r="R820" s="2"/>
      <c r="S820" s="2"/>
      <c r="T820" s="2"/>
      <c r="U820" s="2"/>
      <c r="V820" s="2"/>
      <c r="W820" s="2"/>
      <c r="X820" s="2"/>
      <c r="Y820" s="2"/>
      <c r="Z820" s="2"/>
      <c r="AA820" s="2"/>
      <c r="AB820" s="2"/>
    </row>
    <row r="821" spans="1:28" ht="13.5" customHeight="1">
      <c r="A821" s="2"/>
      <c r="B821" s="3"/>
      <c r="C821" s="3"/>
      <c r="D821" s="35"/>
      <c r="E821" s="35"/>
      <c r="F821" s="35"/>
      <c r="G821" s="35"/>
      <c r="H821" s="3"/>
      <c r="I821" s="2"/>
      <c r="J821" s="2"/>
      <c r="K821" s="2"/>
      <c r="L821" s="2"/>
      <c r="M821" s="2"/>
      <c r="N821" s="2"/>
      <c r="O821" s="2"/>
      <c r="P821" s="2"/>
      <c r="Q821" s="2"/>
      <c r="R821" s="2"/>
      <c r="S821" s="2"/>
      <c r="T821" s="2"/>
      <c r="U821" s="2"/>
      <c r="V821" s="2"/>
      <c r="W821" s="2"/>
      <c r="X821" s="2"/>
      <c r="Y821" s="2"/>
      <c r="Z821" s="2"/>
      <c r="AA821" s="2"/>
      <c r="AB821" s="2"/>
    </row>
    <row r="822" spans="1:28" ht="13.5" customHeight="1">
      <c r="A822" s="2"/>
      <c r="B822" s="3"/>
      <c r="C822" s="3"/>
      <c r="D822" s="35"/>
      <c r="E822" s="35"/>
      <c r="F822" s="35"/>
      <c r="G822" s="35"/>
      <c r="H822" s="3"/>
      <c r="I822" s="2"/>
      <c r="J822" s="2"/>
      <c r="K822" s="2"/>
      <c r="L822" s="2"/>
      <c r="M822" s="2"/>
      <c r="N822" s="2"/>
      <c r="O822" s="2"/>
      <c r="P822" s="2"/>
      <c r="Q822" s="2"/>
      <c r="R822" s="2"/>
      <c r="S822" s="2"/>
      <c r="T822" s="2"/>
      <c r="U822" s="2"/>
      <c r="V822" s="2"/>
      <c r="W822" s="2"/>
      <c r="X822" s="2"/>
      <c r="Y822" s="2"/>
      <c r="Z822" s="2"/>
      <c r="AA822" s="2"/>
      <c r="AB822" s="2"/>
    </row>
    <row r="823" spans="1:28" ht="13.5" customHeight="1">
      <c r="A823" s="2"/>
      <c r="B823" s="3"/>
      <c r="C823" s="3"/>
      <c r="D823" s="35"/>
      <c r="E823" s="35"/>
      <c r="F823" s="35"/>
      <c r="G823" s="35"/>
      <c r="H823" s="3"/>
      <c r="I823" s="2"/>
      <c r="J823" s="2"/>
      <c r="K823" s="2"/>
      <c r="L823" s="2"/>
      <c r="M823" s="2"/>
      <c r="N823" s="2"/>
      <c r="O823" s="2"/>
      <c r="P823" s="2"/>
      <c r="Q823" s="2"/>
      <c r="R823" s="2"/>
      <c r="S823" s="2"/>
      <c r="T823" s="2"/>
      <c r="U823" s="2"/>
      <c r="V823" s="2"/>
      <c r="W823" s="2"/>
      <c r="X823" s="2"/>
      <c r="Y823" s="2"/>
      <c r="Z823" s="2"/>
      <c r="AA823" s="2"/>
      <c r="AB823" s="2"/>
    </row>
    <row r="824" spans="1:28" ht="13.5" customHeight="1">
      <c r="A824" s="2"/>
      <c r="B824" s="3"/>
      <c r="C824" s="3"/>
      <c r="D824" s="35"/>
      <c r="E824" s="35"/>
      <c r="F824" s="35"/>
      <c r="G824" s="35"/>
      <c r="H824" s="3"/>
      <c r="I824" s="2"/>
      <c r="J824" s="2"/>
      <c r="K824" s="2"/>
      <c r="L824" s="2"/>
      <c r="M824" s="2"/>
      <c r="N824" s="2"/>
      <c r="O824" s="2"/>
      <c r="P824" s="2"/>
      <c r="Q824" s="2"/>
      <c r="R824" s="2"/>
      <c r="S824" s="2"/>
      <c r="T824" s="2"/>
      <c r="U824" s="2"/>
      <c r="V824" s="2"/>
      <c r="W824" s="2"/>
      <c r="X824" s="2"/>
      <c r="Y824" s="2"/>
      <c r="Z824" s="2"/>
      <c r="AA824" s="2"/>
      <c r="AB824" s="2"/>
    </row>
    <row r="825" spans="1:28" ht="13.5" customHeight="1">
      <c r="A825" s="2"/>
      <c r="B825" s="3"/>
      <c r="C825" s="3"/>
      <c r="D825" s="35"/>
      <c r="E825" s="35"/>
      <c r="F825" s="35"/>
      <c r="G825" s="35"/>
      <c r="H825" s="3"/>
      <c r="I825" s="2"/>
      <c r="J825" s="2"/>
      <c r="K825" s="2"/>
      <c r="L825" s="2"/>
      <c r="M825" s="2"/>
      <c r="N825" s="2"/>
      <c r="O825" s="2"/>
      <c r="P825" s="2"/>
      <c r="Q825" s="2"/>
      <c r="R825" s="2"/>
      <c r="S825" s="2"/>
      <c r="T825" s="2"/>
      <c r="U825" s="2"/>
      <c r="V825" s="2"/>
      <c r="W825" s="2"/>
      <c r="X825" s="2"/>
      <c r="Y825" s="2"/>
      <c r="Z825" s="2"/>
      <c r="AA825" s="2"/>
      <c r="AB825" s="2"/>
    </row>
    <row r="826" spans="1:28" ht="13.5" customHeight="1">
      <c r="A826" s="2"/>
      <c r="B826" s="3"/>
      <c r="C826" s="3"/>
      <c r="D826" s="35"/>
      <c r="E826" s="35"/>
      <c r="F826" s="35"/>
      <c r="G826" s="35"/>
      <c r="H826" s="3"/>
      <c r="I826" s="2"/>
      <c r="J826" s="2"/>
      <c r="K826" s="2"/>
      <c r="L826" s="2"/>
      <c r="M826" s="2"/>
      <c r="N826" s="2"/>
      <c r="O826" s="2"/>
      <c r="P826" s="2"/>
      <c r="Q826" s="2"/>
      <c r="R826" s="2"/>
      <c r="S826" s="2"/>
      <c r="T826" s="2"/>
      <c r="U826" s="2"/>
      <c r="V826" s="2"/>
      <c r="W826" s="2"/>
      <c r="X826" s="2"/>
      <c r="Y826" s="2"/>
      <c r="Z826" s="2"/>
      <c r="AA826" s="2"/>
      <c r="AB826" s="2"/>
    </row>
    <row r="827" spans="1:28" ht="13.5" customHeight="1">
      <c r="A827" s="2"/>
      <c r="B827" s="3"/>
      <c r="C827" s="3"/>
      <c r="D827" s="35"/>
      <c r="E827" s="35"/>
      <c r="F827" s="35"/>
      <c r="G827" s="35"/>
      <c r="H827" s="3"/>
      <c r="I827" s="2"/>
      <c r="J827" s="2"/>
      <c r="K827" s="2"/>
      <c r="L827" s="2"/>
      <c r="M827" s="2"/>
      <c r="N827" s="2"/>
      <c r="O827" s="2"/>
      <c r="P827" s="2"/>
      <c r="Q827" s="2"/>
      <c r="R827" s="2"/>
      <c r="S827" s="2"/>
      <c r="T827" s="2"/>
      <c r="U827" s="2"/>
      <c r="V827" s="2"/>
      <c r="W827" s="2"/>
      <c r="X827" s="2"/>
      <c r="Y827" s="2"/>
      <c r="Z827" s="2"/>
      <c r="AA827" s="2"/>
      <c r="AB827" s="2"/>
    </row>
    <row r="828" spans="1:28" ht="13.5" customHeight="1">
      <c r="A828" s="2"/>
      <c r="B828" s="3"/>
      <c r="C828" s="3"/>
      <c r="D828" s="35"/>
      <c r="E828" s="35"/>
      <c r="F828" s="35"/>
      <c r="G828" s="35"/>
      <c r="H828" s="3"/>
      <c r="I828" s="2"/>
      <c r="J828" s="2"/>
      <c r="K828" s="2"/>
      <c r="L828" s="2"/>
      <c r="M828" s="2"/>
      <c r="N828" s="2"/>
      <c r="O828" s="2"/>
      <c r="P828" s="2"/>
      <c r="Q828" s="2"/>
      <c r="R828" s="2"/>
      <c r="S828" s="2"/>
      <c r="T828" s="2"/>
      <c r="U828" s="2"/>
      <c r="V828" s="2"/>
      <c r="W828" s="2"/>
      <c r="X828" s="2"/>
      <c r="Y828" s="2"/>
      <c r="Z828" s="2"/>
      <c r="AA828" s="2"/>
      <c r="AB828" s="2"/>
    </row>
    <row r="829" spans="1:28" ht="13.5" customHeight="1">
      <c r="A829" s="2"/>
      <c r="B829" s="3"/>
      <c r="C829" s="3"/>
      <c r="D829" s="35"/>
      <c r="E829" s="35"/>
      <c r="F829" s="35"/>
      <c r="G829" s="35"/>
      <c r="H829" s="3"/>
      <c r="I829" s="2"/>
      <c r="J829" s="2"/>
      <c r="K829" s="2"/>
      <c r="L829" s="2"/>
      <c r="M829" s="2"/>
      <c r="N829" s="2"/>
      <c r="O829" s="2"/>
      <c r="P829" s="2"/>
      <c r="Q829" s="2"/>
      <c r="R829" s="2"/>
      <c r="S829" s="2"/>
      <c r="T829" s="2"/>
      <c r="U829" s="2"/>
      <c r="V829" s="2"/>
      <c r="W829" s="2"/>
      <c r="X829" s="2"/>
      <c r="Y829" s="2"/>
      <c r="Z829" s="2"/>
      <c r="AA829" s="2"/>
      <c r="AB829" s="2"/>
    </row>
    <row r="830" spans="1:28" ht="13.5" customHeight="1">
      <c r="A830" s="2"/>
      <c r="B830" s="3"/>
      <c r="C830" s="3"/>
      <c r="D830" s="35"/>
      <c r="E830" s="35"/>
      <c r="F830" s="35"/>
      <c r="G830" s="35"/>
      <c r="H830" s="3"/>
      <c r="I830" s="2"/>
      <c r="J830" s="2"/>
      <c r="K830" s="2"/>
      <c r="L830" s="2"/>
      <c r="M830" s="2"/>
      <c r="N830" s="2"/>
      <c r="O830" s="2"/>
      <c r="P830" s="2"/>
      <c r="Q830" s="2"/>
      <c r="R830" s="2"/>
      <c r="S830" s="2"/>
      <c r="T830" s="2"/>
      <c r="U830" s="2"/>
      <c r="V830" s="2"/>
      <c r="W830" s="2"/>
      <c r="X830" s="2"/>
      <c r="Y830" s="2"/>
      <c r="Z830" s="2"/>
      <c r="AA830" s="2"/>
      <c r="AB830" s="2"/>
    </row>
    <row r="831" spans="1:28" ht="13.5" customHeight="1">
      <c r="A831" s="2"/>
      <c r="B831" s="3"/>
      <c r="C831" s="3"/>
      <c r="D831" s="35"/>
      <c r="E831" s="35"/>
      <c r="F831" s="35"/>
      <c r="G831" s="35"/>
      <c r="H831" s="3"/>
      <c r="I831" s="2"/>
      <c r="J831" s="2"/>
      <c r="K831" s="2"/>
      <c r="L831" s="2"/>
      <c r="M831" s="2"/>
      <c r="N831" s="2"/>
      <c r="O831" s="2"/>
      <c r="P831" s="2"/>
      <c r="Q831" s="2"/>
      <c r="R831" s="2"/>
      <c r="S831" s="2"/>
      <c r="T831" s="2"/>
      <c r="U831" s="2"/>
      <c r="V831" s="2"/>
      <c r="W831" s="2"/>
      <c r="X831" s="2"/>
      <c r="Y831" s="2"/>
      <c r="Z831" s="2"/>
      <c r="AA831" s="2"/>
      <c r="AB831" s="2"/>
    </row>
    <row r="832" spans="1:28" ht="13.5" customHeight="1">
      <c r="A832" s="2"/>
      <c r="B832" s="3"/>
      <c r="C832" s="3"/>
      <c r="D832" s="35"/>
      <c r="E832" s="35"/>
      <c r="F832" s="35"/>
      <c r="G832" s="35"/>
      <c r="H832" s="3"/>
      <c r="I832" s="2"/>
      <c r="J832" s="2"/>
      <c r="K832" s="2"/>
      <c r="L832" s="2"/>
      <c r="M832" s="2"/>
      <c r="N832" s="2"/>
      <c r="O832" s="2"/>
      <c r="P832" s="2"/>
      <c r="Q832" s="2"/>
      <c r="R832" s="2"/>
      <c r="S832" s="2"/>
      <c r="T832" s="2"/>
      <c r="U832" s="2"/>
      <c r="V832" s="2"/>
      <c r="W832" s="2"/>
      <c r="X832" s="2"/>
      <c r="Y832" s="2"/>
      <c r="Z832" s="2"/>
      <c r="AA832" s="2"/>
      <c r="AB832" s="2"/>
    </row>
    <row r="833" spans="1:28" ht="13.5" customHeight="1">
      <c r="A833" s="2"/>
      <c r="B833" s="3"/>
      <c r="C833" s="3"/>
      <c r="D833" s="35"/>
      <c r="E833" s="35"/>
      <c r="F833" s="35"/>
      <c r="G833" s="35"/>
      <c r="H833" s="3"/>
      <c r="I833" s="2"/>
      <c r="J833" s="2"/>
      <c r="K833" s="2"/>
      <c r="L833" s="2"/>
      <c r="M833" s="2"/>
      <c r="N833" s="2"/>
      <c r="O833" s="2"/>
      <c r="P833" s="2"/>
      <c r="Q833" s="2"/>
      <c r="R833" s="2"/>
      <c r="S833" s="2"/>
      <c r="T833" s="2"/>
      <c r="U833" s="2"/>
      <c r="V833" s="2"/>
      <c r="W833" s="2"/>
      <c r="X833" s="2"/>
      <c r="Y833" s="2"/>
      <c r="Z833" s="2"/>
      <c r="AA833" s="2"/>
      <c r="AB833" s="2"/>
    </row>
    <row r="834" spans="1:28" ht="13.5" customHeight="1">
      <c r="A834" s="2"/>
      <c r="B834" s="3"/>
      <c r="C834" s="3"/>
      <c r="D834" s="35"/>
      <c r="E834" s="35"/>
      <c r="F834" s="35"/>
      <c r="G834" s="35"/>
      <c r="H834" s="3"/>
      <c r="I834" s="2"/>
      <c r="J834" s="2"/>
      <c r="K834" s="2"/>
      <c r="L834" s="2"/>
      <c r="M834" s="2"/>
      <c r="N834" s="2"/>
      <c r="O834" s="2"/>
      <c r="P834" s="2"/>
      <c r="Q834" s="2"/>
      <c r="R834" s="2"/>
      <c r="S834" s="2"/>
      <c r="T834" s="2"/>
      <c r="U834" s="2"/>
      <c r="V834" s="2"/>
      <c r="W834" s="2"/>
      <c r="X834" s="2"/>
      <c r="Y834" s="2"/>
      <c r="Z834" s="2"/>
      <c r="AA834" s="2"/>
      <c r="AB834" s="2"/>
    </row>
    <row r="835" spans="1:28" ht="13.5" customHeight="1">
      <c r="A835" s="2"/>
      <c r="B835" s="3"/>
      <c r="C835" s="3"/>
      <c r="D835" s="35"/>
      <c r="E835" s="35"/>
      <c r="F835" s="35"/>
      <c r="G835" s="35"/>
      <c r="H835" s="3"/>
      <c r="I835" s="2"/>
      <c r="J835" s="2"/>
      <c r="K835" s="2"/>
      <c r="L835" s="2"/>
      <c r="M835" s="2"/>
      <c r="N835" s="2"/>
      <c r="O835" s="2"/>
      <c r="P835" s="2"/>
      <c r="Q835" s="2"/>
      <c r="R835" s="2"/>
      <c r="S835" s="2"/>
      <c r="T835" s="2"/>
      <c r="U835" s="2"/>
      <c r="V835" s="2"/>
      <c r="W835" s="2"/>
      <c r="X835" s="2"/>
      <c r="Y835" s="2"/>
      <c r="Z835" s="2"/>
      <c r="AA835" s="2"/>
      <c r="AB835" s="2"/>
    </row>
    <row r="836" spans="1:28" ht="13.5" customHeight="1">
      <c r="A836" s="2"/>
      <c r="B836" s="3"/>
      <c r="C836" s="3"/>
      <c r="D836" s="35"/>
      <c r="E836" s="35"/>
      <c r="F836" s="35"/>
      <c r="G836" s="35"/>
      <c r="H836" s="3"/>
      <c r="I836" s="2"/>
      <c r="J836" s="2"/>
      <c r="K836" s="2"/>
      <c r="L836" s="2"/>
      <c r="M836" s="2"/>
      <c r="N836" s="2"/>
      <c r="O836" s="2"/>
      <c r="P836" s="2"/>
      <c r="Q836" s="2"/>
      <c r="R836" s="2"/>
      <c r="S836" s="2"/>
      <c r="T836" s="2"/>
      <c r="U836" s="2"/>
      <c r="V836" s="2"/>
      <c r="W836" s="2"/>
      <c r="X836" s="2"/>
      <c r="Y836" s="2"/>
      <c r="Z836" s="2"/>
      <c r="AA836" s="2"/>
      <c r="AB836" s="2"/>
    </row>
    <row r="837" spans="1:28" ht="13.5" customHeight="1">
      <c r="A837" s="2"/>
      <c r="B837" s="3"/>
      <c r="C837" s="3"/>
      <c r="D837" s="35"/>
      <c r="E837" s="35"/>
      <c r="F837" s="35"/>
      <c r="G837" s="35"/>
      <c r="H837" s="3"/>
      <c r="I837" s="2"/>
      <c r="J837" s="2"/>
      <c r="K837" s="2"/>
      <c r="L837" s="2"/>
      <c r="M837" s="2"/>
      <c r="N837" s="2"/>
      <c r="O837" s="2"/>
      <c r="P837" s="2"/>
      <c r="Q837" s="2"/>
      <c r="R837" s="2"/>
      <c r="S837" s="2"/>
      <c r="T837" s="2"/>
      <c r="U837" s="2"/>
      <c r="V837" s="2"/>
      <c r="W837" s="2"/>
      <c r="X837" s="2"/>
      <c r="Y837" s="2"/>
      <c r="Z837" s="2"/>
      <c r="AA837" s="2"/>
      <c r="AB837" s="2"/>
    </row>
    <row r="838" spans="1:28" ht="13.5" customHeight="1">
      <c r="A838" s="2"/>
      <c r="B838" s="3"/>
      <c r="C838" s="3"/>
      <c r="D838" s="35"/>
      <c r="E838" s="35"/>
      <c r="F838" s="35"/>
      <c r="G838" s="35"/>
      <c r="H838" s="3"/>
      <c r="I838" s="2"/>
      <c r="J838" s="2"/>
      <c r="K838" s="2"/>
      <c r="L838" s="2"/>
      <c r="M838" s="2"/>
      <c r="N838" s="2"/>
      <c r="O838" s="2"/>
      <c r="P838" s="2"/>
      <c r="Q838" s="2"/>
      <c r="R838" s="2"/>
      <c r="S838" s="2"/>
      <c r="T838" s="2"/>
      <c r="U838" s="2"/>
      <c r="V838" s="2"/>
      <c r="W838" s="2"/>
      <c r="X838" s="2"/>
      <c r="Y838" s="2"/>
      <c r="Z838" s="2"/>
      <c r="AA838" s="2"/>
      <c r="AB838" s="2"/>
    </row>
    <row r="839" spans="1:28" ht="13.5" customHeight="1">
      <c r="A839" s="2"/>
      <c r="B839" s="3"/>
      <c r="C839" s="3"/>
      <c r="D839" s="35"/>
      <c r="E839" s="35"/>
      <c r="F839" s="35"/>
      <c r="G839" s="35"/>
      <c r="H839" s="3"/>
      <c r="I839" s="2"/>
      <c r="J839" s="2"/>
      <c r="K839" s="2"/>
      <c r="L839" s="2"/>
      <c r="M839" s="2"/>
      <c r="N839" s="2"/>
      <c r="O839" s="2"/>
      <c r="P839" s="2"/>
      <c r="Q839" s="2"/>
      <c r="R839" s="2"/>
      <c r="S839" s="2"/>
      <c r="T839" s="2"/>
      <c r="U839" s="2"/>
      <c r="V839" s="2"/>
      <c r="W839" s="2"/>
      <c r="X839" s="2"/>
      <c r="Y839" s="2"/>
      <c r="Z839" s="2"/>
      <c r="AA839" s="2"/>
      <c r="AB839" s="2"/>
    </row>
    <row r="840" spans="1:28" ht="13.5" customHeight="1">
      <c r="A840" s="2"/>
      <c r="B840" s="3"/>
      <c r="C840" s="3"/>
      <c r="D840" s="35"/>
      <c r="E840" s="35"/>
      <c r="F840" s="35"/>
      <c r="G840" s="35"/>
      <c r="H840" s="3"/>
      <c r="I840" s="2"/>
      <c r="J840" s="2"/>
      <c r="K840" s="2"/>
      <c r="L840" s="2"/>
      <c r="M840" s="2"/>
      <c r="N840" s="2"/>
      <c r="O840" s="2"/>
      <c r="P840" s="2"/>
      <c r="Q840" s="2"/>
      <c r="R840" s="2"/>
      <c r="S840" s="2"/>
      <c r="T840" s="2"/>
      <c r="U840" s="2"/>
      <c r="V840" s="2"/>
      <c r="W840" s="2"/>
      <c r="X840" s="2"/>
      <c r="Y840" s="2"/>
      <c r="Z840" s="2"/>
      <c r="AA840" s="2"/>
      <c r="AB840" s="2"/>
    </row>
    <row r="841" spans="1:28" ht="13.5" customHeight="1">
      <c r="A841" s="2"/>
      <c r="B841" s="3"/>
      <c r="C841" s="3"/>
      <c r="D841" s="35"/>
      <c r="E841" s="35"/>
      <c r="F841" s="35"/>
      <c r="G841" s="35"/>
      <c r="H841" s="3"/>
      <c r="I841" s="2"/>
      <c r="J841" s="2"/>
      <c r="K841" s="2"/>
      <c r="L841" s="2"/>
      <c r="M841" s="2"/>
      <c r="N841" s="2"/>
      <c r="O841" s="2"/>
      <c r="P841" s="2"/>
      <c r="Q841" s="2"/>
      <c r="R841" s="2"/>
      <c r="S841" s="2"/>
      <c r="T841" s="2"/>
      <c r="U841" s="2"/>
      <c r="V841" s="2"/>
      <c r="W841" s="2"/>
      <c r="X841" s="2"/>
      <c r="Y841" s="2"/>
      <c r="Z841" s="2"/>
      <c r="AA841" s="2"/>
      <c r="AB841" s="2"/>
    </row>
    <row r="842" spans="1:28" ht="13.5" customHeight="1">
      <c r="A842" s="2"/>
      <c r="B842" s="3"/>
      <c r="C842" s="3"/>
      <c r="D842" s="35"/>
      <c r="E842" s="35"/>
      <c r="F842" s="35"/>
      <c r="G842" s="35"/>
      <c r="H842" s="3"/>
      <c r="I842" s="2"/>
      <c r="J842" s="2"/>
      <c r="K842" s="2"/>
      <c r="L842" s="2"/>
      <c r="M842" s="2"/>
      <c r="N842" s="2"/>
      <c r="O842" s="2"/>
      <c r="P842" s="2"/>
      <c r="Q842" s="2"/>
      <c r="R842" s="2"/>
      <c r="S842" s="2"/>
      <c r="T842" s="2"/>
      <c r="U842" s="2"/>
      <c r="V842" s="2"/>
      <c r="W842" s="2"/>
      <c r="X842" s="2"/>
      <c r="Y842" s="2"/>
      <c r="Z842" s="2"/>
      <c r="AA842" s="2"/>
      <c r="AB842" s="2"/>
    </row>
    <row r="843" spans="1:28" ht="13.5" customHeight="1">
      <c r="A843" s="2"/>
      <c r="B843" s="3"/>
      <c r="C843" s="3"/>
      <c r="D843" s="35"/>
      <c r="E843" s="35"/>
      <c r="F843" s="35"/>
      <c r="G843" s="35"/>
      <c r="H843" s="3"/>
      <c r="I843" s="2"/>
      <c r="J843" s="2"/>
      <c r="K843" s="2"/>
      <c r="L843" s="2"/>
      <c r="M843" s="2"/>
      <c r="N843" s="2"/>
      <c r="O843" s="2"/>
      <c r="P843" s="2"/>
      <c r="Q843" s="2"/>
      <c r="R843" s="2"/>
      <c r="S843" s="2"/>
      <c r="T843" s="2"/>
      <c r="U843" s="2"/>
      <c r="V843" s="2"/>
      <c r="W843" s="2"/>
      <c r="X843" s="2"/>
      <c r="Y843" s="2"/>
      <c r="Z843" s="2"/>
      <c r="AA843" s="2"/>
      <c r="AB843" s="2"/>
    </row>
    <row r="844" spans="1:28" ht="13.5" customHeight="1">
      <c r="A844" s="2"/>
      <c r="B844" s="3"/>
      <c r="C844" s="3"/>
      <c r="D844" s="35"/>
      <c r="E844" s="35"/>
      <c r="F844" s="35"/>
      <c r="G844" s="35"/>
      <c r="H844" s="3"/>
      <c r="I844" s="2"/>
      <c r="J844" s="2"/>
      <c r="K844" s="2"/>
      <c r="L844" s="2"/>
      <c r="M844" s="2"/>
      <c r="N844" s="2"/>
      <c r="O844" s="2"/>
      <c r="P844" s="2"/>
      <c r="Q844" s="2"/>
      <c r="R844" s="2"/>
      <c r="S844" s="2"/>
      <c r="T844" s="2"/>
      <c r="U844" s="2"/>
      <c r="V844" s="2"/>
      <c r="W844" s="2"/>
      <c r="X844" s="2"/>
      <c r="Y844" s="2"/>
      <c r="Z844" s="2"/>
      <c r="AA844" s="2"/>
      <c r="AB844" s="2"/>
    </row>
    <row r="845" spans="1:28" ht="13.5" customHeight="1">
      <c r="A845" s="2"/>
      <c r="B845" s="3"/>
      <c r="C845" s="3"/>
      <c r="D845" s="35"/>
      <c r="E845" s="35"/>
      <c r="F845" s="35"/>
      <c r="G845" s="35"/>
      <c r="H845" s="3"/>
      <c r="I845" s="2"/>
      <c r="J845" s="2"/>
      <c r="K845" s="2"/>
      <c r="L845" s="2"/>
      <c r="M845" s="2"/>
      <c r="N845" s="2"/>
      <c r="O845" s="2"/>
      <c r="P845" s="2"/>
      <c r="Q845" s="2"/>
      <c r="R845" s="2"/>
      <c r="S845" s="2"/>
      <c r="T845" s="2"/>
      <c r="U845" s="2"/>
      <c r="V845" s="2"/>
      <c r="W845" s="2"/>
      <c r="X845" s="2"/>
      <c r="Y845" s="2"/>
      <c r="Z845" s="2"/>
      <c r="AA845" s="2"/>
      <c r="AB845" s="2"/>
    </row>
    <row r="846" spans="1:28" ht="13.5" customHeight="1">
      <c r="A846" s="2"/>
      <c r="B846" s="3"/>
      <c r="C846" s="3"/>
      <c r="D846" s="35"/>
      <c r="E846" s="35"/>
      <c r="F846" s="35"/>
      <c r="G846" s="35"/>
      <c r="H846" s="3"/>
      <c r="I846" s="2"/>
      <c r="J846" s="2"/>
      <c r="K846" s="2"/>
      <c r="L846" s="2"/>
      <c r="M846" s="2"/>
      <c r="N846" s="2"/>
      <c r="O846" s="2"/>
      <c r="P846" s="2"/>
      <c r="Q846" s="2"/>
      <c r="R846" s="2"/>
      <c r="S846" s="2"/>
      <c r="T846" s="2"/>
      <c r="U846" s="2"/>
      <c r="V846" s="2"/>
      <c r="W846" s="2"/>
      <c r="X846" s="2"/>
      <c r="Y846" s="2"/>
      <c r="Z846" s="2"/>
      <c r="AA846" s="2"/>
      <c r="AB846" s="2"/>
    </row>
    <row r="847" spans="1:28" ht="13.5" customHeight="1">
      <c r="A847" s="2"/>
      <c r="B847" s="3"/>
      <c r="C847" s="3"/>
      <c r="D847" s="35"/>
      <c r="E847" s="35"/>
      <c r="F847" s="35"/>
      <c r="G847" s="35"/>
      <c r="H847" s="3"/>
      <c r="I847" s="2"/>
      <c r="J847" s="2"/>
      <c r="K847" s="2"/>
      <c r="L847" s="2"/>
      <c r="M847" s="2"/>
      <c r="N847" s="2"/>
      <c r="O847" s="2"/>
      <c r="P847" s="2"/>
      <c r="Q847" s="2"/>
      <c r="R847" s="2"/>
      <c r="S847" s="2"/>
      <c r="T847" s="2"/>
      <c r="U847" s="2"/>
      <c r="V847" s="2"/>
      <c r="W847" s="2"/>
      <c r="X847" s="2"/>
      <c r="Y847" s="2"/>
      <c r="Z847" s="2"/>
      <c r="AA847" s="2"/>
      <c r="AB847" s="2"/>
    </row>
    <row r="848" spans="1:28" ht="13.5" customHeight="1">
      <c r="A848" s="2"/>
      <c r="B848" s="3"/>
      <c r="C848" s="3"/>
      <c r="D848" s="35"/>
      <c r="E848" s="35"/>
      <c r="F848" s="35"/>
      <c r="G848" s="35"/>
      <c r="H848" s="3"/>
      <c r="I848" s="2"/>
      <c r="J848" s="2"/>
      <c r="K848" s="2"/>
      <c r="L848" s="2"/>
      <c r="M848" s="2"/>
      <c r="N848" s="2"/>
      <c r="O848" s="2"/>
      <c r="P848" s="2"/>
      <c r="Q848" s="2"/>
      <c r="R848" s="2"/>
      <c r="S848" s="2"/>
      <c r="T848" s="2"/>
      <c r="U848" s="2"/>
      <c r="V848" s="2"/>
      <c r="W848" s="2"/>
      <c r="X848" s="2"/>
      <c r="Y848" s="2"/>
      <c r="Z848" s="2"/>
      <c r="AA848" s="2"/>
      <c r="AB848" s="2"/>
    </row>
    <row r="849" spans="1:28" ht="13.5" customHeight="1">
      <c r="A849" s="2"/>
      <c r="B849" s="3"/>
      <c r="C849" s="3"/>
      <c r="D849" s="35"/>
      <c r="E849" s="35"/>
      <c r="F849" s="35"/>
      <c r="G849" s="35"/>
      <c r="H849" s="3"/>
      <c r="I849" s="2"/>
      <c r="J849" s="2"/>
      <c r="K849" s="2"/>
      <c r="L849" s="2"/>
      <c r="M849" s="2"/>
      <c r="N849" s="2"/>
      <c r="O849" s="2"/>
      <c r="P849" s="2"/>
      <c r="Q849" s="2"/>
      <c r="R849" s="2"/>
      <c r="S849" s="2"/>
      <c r="T849" s="2"/>
      <c r="U849" s="2"/>
      <c r="V849" s="2"/>
      <c r="W849" s="2"/>
      <c r="X849" s="2"/>
      <c r="Y849" s="2"/>
      <c r="Z849" s="2"/>
      <c r="AA849" s="2"/>
      <c r="AB849" s="2"/>
    </row>
    <row r="850" spans="1:28" ht="13.5" customHeight="1">
      <c r="A850" s="2"/>
      <c r="B850" s="3"/>
      <c r="C850" s="3"/>
      <c r="D850" s="35"/>
      <c r="E850" s="35"/>
      <c r="F850" s="35"/>
      <c r="G850" s="35"/>
      <c r="H850" s="3"/>
      <c r="I850" s="2"/>
      <c r="J850" s="2"/>
      <c r="K850" s="2"/>
      <c r="L850" s="2"/>
      <c r="M850" s="2"/>
      <c r="N850" s="2"/>
      <c r="O850" s="2"/>
      <c r="P850" s="2"/>
      <c r="Q850" s="2"/>
      <c r="R850" s="2"/>
      <c r="S850" s="2"/>
      <c r="T850" s="2"/>
      <c r="U850" s="2"/>
      <c r="V850" s="2"/>
      <c r="W850" s="2"/>
      <c r="X850" s="2"/>
      <c r="Y850" s="2"/>
      <c r="Z850" s="2"/>
      <c r="AA850" s="2"/>
      <c r="AB850" s="2"/>
    </row>
    <row r="851" spans="1:28" ht="13.5" customHeight="1">
      <c r="A851" s="2"/>
      <c r="B851" s="3"/>
      <c r="C851" s="3"/>
      <c r="D851" s="35"/>
      <c r="E851" s="35"/>
      <c r="F851" s="35"/>
      <c r="G851" s="35"/>
      <c r="H851" s="3"/>
      <c r="I851" s="2"/>
      <c r="J851" s="2"/>
      <c r="K851" s="2"/>
      <c r="L851" s="2"/>
      <c r="M851" s="2"/>
      <c r="N851" s="2"/>
      <c r="O851" s="2"/>
      <c r="P851" s="2"/>
      <c r="Q851" s="2"/>
      <c r="R851" s="2"/>
      <c r="S851" s="2"/>
      <c r="T851" s="2"/>
      <c r="U851" s="2"/>
      <c r="V851" s="2"/>
      <c r="W851" s="2"/>
      <c r="X851" s="2"/>
      <c r="Y851" s="2"/>
      <c r="Z851" s="2"/>
      <c r="AA851" s="2"/>
      <c r="AB851" s="2"/>
    </row>
    <row r="852" spans="1:28" ht="13.5" customHeight="1">
      <c r="A852" s="2"/>
      <c r="B852" s="3"/>
      <c r="C852" s="3"/>
      <c r="D852" s="35"/>
      <c r="E852" s="35"/>
      <c r="F852" s="35"/>
      <c r="G852" s="35"/>
      <c r="H852" s="3"/>
      <c r="I852" s="2"/>
      <c r="J852" s="2"/>
      <c r="K852" s="2"/>
      <c r="L852" s="2"/>
      <c r="M852" s="2"/>
      <c r="N852" s="2"/>
      <c r="O852" s="2"/>
      <c r="P852" s="2"/>
      <c r="Q852" s="2"/>
      <c r="R852" s="2"/>
      <c r="S852" s="2"/>
      <c r="T852" s="2"/>
      <c r="U852" s="2"/>
      <c r="V852" s="2"/>
      <c r="W852" s="2"/>
      <c r="X852" s="2"/>
      <c r="Y852" s="2"/>
      <c r="Z852" s="2"/>
      <c r="AA852" s="2"/>
      <c r="AB852" s="2"/>
    </row>
    <row r="853" spans="1:28" ht="13.5" customHeight="1">
      <c r="A853" s="2"/>
      <c r="B853" s="3"/>
      <c r="C853" s="3"/>
      <c r="D853" s="35"/>
      <c r="E853" s="35"/>
      <c r="F853" s="35"/>
      <c r="G853" s="35"/>
      <c r="H853" s="3"/>
      <c r="I853" s="2"/>
      <c r="J853" s="2"/>
      <c r="K853" s="2"/>
      <c r="L853" s="2"/>
      <c r="M853" s="2"/>
      <c r="N853" s="2"/>
      <c r="O853" s="2"/>
      <c r="P853" s="2"/>
      <c r="Q853" s="2"/>
      <c r="R853" s="2"/>
      <c r="S853" s="2"/>
      <c r="T853" s="2"/>
      <c r="U853" s="2"/>
      <c r="V853" s="2"/>
      <c r="W853" s="2"/>
      <c r="X853" s="2"/>
      <c r="Y853" s="2"/>
      <c r="Z853" s="2"/>
      <c r="AA853" s="2"/>
      <c r="AB853" s="2"/>
    </row>
    <row r="854" spans="1:28" ht="13.5" customHeight="1">
      <c r="A854" s="2"/>
      <c r="B854" s="3"/>
      <c r="C854" s="3"/>
      <c r="D854" s="35"/>
      <c r="E854" s="35"/>
      <c r="F854" s="35"/>
      <c r="G854" s="35"/>
      <c r="H854" s="3"/>
      <c r="I854" s="2"/>
      <c r="J854" s="2"/>
      <c r="K854" s="2"/>
      <c r="L854" s="2"/>
      <c r="M854" s="2"/>
      <c r="N854" s="2"/>
      <c r="O854" s="2"/>
      <c r="P854" s="2"/>
      <c r="Q854" s="2"/>
      <c r="R854" s="2"/>
      <c r="S854" s="2"/>
      <c r="T854" s="2"/>
      <c r="U854" s="2"/>
      <c r="V854" s="2"/>
      <c r="W854" s="2"/>
      <c r="X854" s="2"/>
      <c r="Y854" s="2"/>
      <c r="Z854" s="2"/>
      <c r="AA854" s="2"/>
      <c r="AB854" s="2"/>
    </row>
    <row r="855" spans="1:28" ht="13.5" customHeight="1">
      <c r="A855" s="2"/>
      <c r="B855" s="3"/>
      <c r="C855" s="3"/>
      <c r="D855" s="35"/>
      <c r="E855" s="35"/>
      <c r="F855" s="35"/>
      <c r="G855" s="35"/>
      <c r="H855" s="3"/>
      <c r="I855" s="2"/>
      <c r="J855" s="2"/>
      <c r="K855" s="2"/>
      <c r="L855" s="2"/>
      <c r="M855" s="2"/>
      <c r="N855" s="2"/>
      <c r="O855" s="2"/>
      <c r="P855" s="2"/>
      <c r="Q855" s="2"/>
      <c r="R855" s="2"/>
      <c r="S855" s="2"/>
      <c r="T855" s="2"/>
      <c r="U855" s="2"/>
      <c r="V855" s="2"/>
      <c r="W855" s="2"/>
      <c r="X855" s="2"/>
      <c r="Y855" s="2"/>
      <c r="Z855" s="2"/>
      <c r="AA855" s="2"/>
      <c r="AB855" s="2"/>
    </row>
    <row r="856" spans="1:28" ht="13.5" customHeight="1">
      <c r="A856" s="2"/>
      <c r="B856" s="3"/>
      <c r="C856" s="3"/>
      <c r="D856" s="35"/>
      <c r="E856" s="35"/>
      <c r="F856" s="35"/>
      <c r="G856" s="35"/>
      <c r="H856" s="3"/>
      <c r="I856" s="2"/>
      <c r="J856" s="2"/>
      <c r="K856" s="2"/>
      <c r="L856" s="2"/>
      <c r="M856" s="2"/>
      <c r="N856" s="2"/>
      <c r="O856" s="2"/>
      <c r="P856" s="2"/>
      <c r="Q856" s="2"/>
      <c r="R856" s="2"/>
      <c r="S856" s="2"/>
      <c r="T856" s="2"/>
      <c r="U856" s="2"/>
      <c r="V856" s="2"/>
      <c r="W856" s="2"/>
      <c r="X856" s="2"/>
      <c r="Y856" s="2"/>
      <c r="Z856" s="2"/>
      <c r="AA856" s="2"/>
      <c r="AB856" s="2"/>
    </row>
    <row r="857" spans="1:28" ht="13.5" customHeight="1">
      <c r="A857" s="2"/>
      <c r="B857" s="3"/>
      <c r="C857" s="3"/>
      <c r="D857" s="35"/>
      <c r="E857" s="35"/>
      <c r="F857" s="35"/>
      <c r="G857" s="35"/>
      <c r="H857" s="3"/>
      <c r="I857" s="2"/>
      <c r="J857" s="2"/>
      <c r="K857" s="2"/>
      <c r="L857" s="2"/>
      <c r="M857" s="2"/>
      <c r="N857" s="2"/>
      <c r="O857" s="2"/>
      <c r="P857" s="2"/>
      <c r="Q857" s="2"/>
      <c r="R857" s="2"/>
      <c r="S857" s="2"/>
      <c r="T857" s="2"/>
      <c r="U857" s="2"/>
      <c r="V857" s="2"/>
      <c r="W857" s="2"/>
      <c r="X857" s="2"/>
      <c r="Y857" s="2"/>
      <c r="Z857" s="2"/>
      <c r="AA857" s="2"/>
      <c r="AB857" s="2"/>
    </row>
    <row r="858" spans="1:28" ht="13.5" customHeight="1">
      <c r="A858" s="2"/>
      <c r="B858" s="3"/>
      <c r="C858" s="3"/>
      <c r="D858" s="35"/>
      <c r="E858" s="35"/>
      <c r="F858" s="35"/>
      <c r="G858" s="35"/>
      <c r="H858" s="3"/>
      <c r="I858" s="2"/>
      <c r="J858" s="2"/>
      <c r="K858" s="2"/>
      <c r="L858" s="2"/>
      <c r="M858" s="2"/>
      <c r="N858" s="2"/>
      <c r="O858" s="2"/>
      <c r="P858" s="2"/>
      <c r="Q858" s="2"/>
      <c r="R858" s="2"/>
      <c r="S858" s="2"/>
      <c r="T858" s="2"/>
      <c r="U858" s="2"/>
      <c r="V858" s="2"/>
      <c r="W858" s="2"/>
      <c r="X858" s="2"/>
      <c r="Y858" s="2"/>
      <c r="Z858" s="2"/>
      <c r="AA858" s="2"/>
      <c r="AB858" s="2"/>
    </row>
    <row r="859" spans="1:28" ht="13.5" customHeight="1">
      <c r="A859" s="2"/>
      <c r="B859" s="3"/>
      <c r="C859" s="3"/>
      <c r="D859" s="35"/>
      <c r="E859" s="35"/>
      <c r="F859" s="35"/>
      <c r="G859" s="35"/>
      <c r="H859" s="3"/>
      <c r="I859" s="2"/>
      <c r="J859" s="2"/>
      <c r="K859" s="2"/>
      <c r="L859" s="2"/>
      <c r="M859" s="2"/>
      <c r="N859" s="2"/>
      <c r="O859" s="2"/>
      <c r="P859" s="2"/>
      <c r="Q859" s="2"/>
      <c r="R859" s="2"/>
      <c r="S859" s="2"/>
      <c r="T859" s="2"/>
      <c r="U859" s="2"/>
      <c r="V859" s="2"/>
      <c r="W859" s="2"/>
      <c r="X859" s="2"/>
      <c r="Y859" s="2"/>
      <c r="Z859" s="2"/>
      <c r="AA859" s="2"/>
      <c r="AB859" s="2"/>
    </row>
    <row r="860" spans="1:28" ht="13.5" customHeight="1">
      <c r="A860" s="2"/>
      <c r="B860" s="3"/>
      <c r="C860" s="3"/>
      <c r="D860" s="35"/>
      <c r="E860" s="35"/>
      <c r="F860" s="35"/>
      <c r="G860" s="35"/>
      <c r="H860" s="3"/>
      <c r="I860" s="2"/>
      <c r="J860" s="2"/>
      <c r="K860" s="2"/>
      <c r="L860" s="2"/>
      <c r="M860" s="2"/>
      <c r="N860" s="2"/>
      <c r="O860" s="2"/>
      <c r="P860" s="2"/>
      <c r="Q860" s="2"/>
      <c r="R860" s="2"/>
      <c r="S860" s="2"/>
      <c r="T860" s="2"/>
      <c r="U860" s="2"/>
      <c r="V860" s="2"/>
      <c r="W860" s="2"/>
      <c r="X860" s="2"/>
      <c r="Y860" s="2"/>
      <c r="Z860" s="2"/>
      <c r="AA860" s="2"/>
      <c r="AB860" s="2"/>
    </row>
    <row r="861" spans="1:28" ht="13.5" customHeight="1">
      <c r="A861" s="2"/>
      <c r="B861" s="3"/>
      <c r="C861" s="3"/>
      <c r="D861" s="35"/>
      <c r="E861" s="35"/>
      <c r="F861" s="35"/>
      <c r="G861" s="35"/>
      <c r="H861" s="3"/>
      <c r="I861" s="2"/>
      <c r="J861" s="2"/>
      <c r="K861" s="2"/>
      <c r="L861" s="2"/>
      <c r="M861" s="2"/>
      <c r="N861" s="2"/>
      <c r="O861" s="2"/>
      <c r="P861" s="2"/>
      <c r="Q861" s="2"/>
      <c r="R861" s="2"/>
      <c r="S861" s="2"/>
      <c r="T861" s="2"/>
      <c r="U861" s="2"/>
      <c r="V861" s="2"/>
      <c r="W861" s="2"/>
      <c r="X861" s="2"/>
      <c r="Y861" s="2"/>
      <c r="Z861" s="2"/>
      <c r="AA861" s="2"/>
      <c r="AB861" s="2"/>
    </row>
    <row r="862" spans="1:28" ht="13.5" customHeight="1">
      <c r="A862" s="2"/>
      <c r="B862" s="3"/>
      <c r="C862" s="3"/>
      <c r="D862" s="35"/>
      <c r="E862" s="35"/>
      <c r="F862" s="35"/>
      <c r="G862" s="35"/>
      <c r="H862" s="3"/>
      <c r="I862" s="2"/>
      <c r="J862" s="2"/>
      <c r="K862" s="2"/>
      <c r="L862" s="2"/>
      <c r="M862" s="2"/>
      <c r="N862" s="2"/>
      <c r="O862" s="2"/>
      <c r="P862" s="2"/>
      <c r="Q862" s="2"/>
      <c r="R862" s="2"/>
      <c r="S862" s="2"/>
      <c r="T862" s="2"/>
      <c r="U862" s="2"/>
      <c r="V862" s="2"/>
      <c r="W862" s="2"/>
      <c r="X862" s="2"/>
      <c r="Y862" s="2"/>
      <c r="Z862" s="2"/>
      <c r="AA862" s="2"/>
      <c r="AB862" s="2"/>
    </row>
    <row r="863" spans="1:28" ht="13.5" customHeight="1">
      <c r="A863" s="2"/>
      <c r="B863" s="3"/>
      <c r="C863" s="3"/>
      <c r="D863" s="35"/>
      <c r="E863" s="35"/>
      <c r="F863" s="35"/>
      <c r="G863" s="35"/>
      <c r="H863" s="3"/>
      <c r="I863" s="2"/>
      <c r="J863" s="2"/>
      <c r="K863" s="2"/>
      <c r="L863" s="2"/>
      <c r="M863" s="2"/>
      <c r="N863" s="2"/>
      <c r="O863" s="2"/>
      <c r="P863" s="2"/>
      <c r="Q863" s="2"/>
      <c r="R863" s="2"/>
      <c r="S863" s="2"/>
      <c r="T863" s="2"/>
      <c r="U863" s="2"/>
      <c r="V863" s="2"/>
      <c r="W863" s="2"/>
      <c r="X863" s="2"/>
      <c r="Y863" s="2"/>
      <c r="Z863" s="2"/>
      <c r="AA863" s="2"/>
      <c r="AB863" s="2"/>
    </row>
    <row r="864" spans="1:28" ht="13.5" customHeight="1">
      <c r="A864" s="2"/>
      <c r="B864" s="3"/>
      <c r="C864" s="3"/>
      <c r="D864" s="35"/>
      <c r="E864" s="35"/>
      <c r="F864" s="35"/>
      <c r="G864" s="35"/>
      <c r="H864" s="3"/>
      <c r="I864" s="2"/>
      <c r="J864" s="2"/>
      <c r="K864" s="2"/>
      <c r="L864" s="2"/>
      <c r="M864" s="2"/>
      <c r="N864" s="2"/>
      <c r="O864" s="2"/>
      <c r="P864" s="2"/>
      <c r="Q864" s="2"/>
      <c r="R864" s="2"/>
      <c r="S864" s="2"/>
      <c r="T864" s="2"/>
      <c r="U864" s="2"/>
      <c r="V864" s="2"/>
      <c r="W864" s="2"/>
      <c r="X864" s="2"/>
      <c r="Y864" s="2"/>
      <c r="Z864" s="2"/>
      <c r="AA864" s="2"/>
      <c r="AB864" s="2"/>
    </row>
    <row r="865" spans="1:28" ht="13.5" customHeight="1">
      <c r="A865" s="2"/>
      <c r="B865" s="3"/>
      <c r="C865" s="3"/>
      <c r="D865" s="35"/>
      <c r="E865" s="35"/>
      <c r="F865" s="35"/>
      <c r="G865" s="35"/>
      <c r="H865" s="3"/>
      <c r="I865" s="2"/>
      <c r="J865" s="2"/>
      <c r="K865" s="2"/>
      <c r="L865" s="2"/>
      <c r="M865" s="2"/>
      <c r="N865" s="2"/>
      <c r="O865" s="2"/>
      <c r="P865" s="2"/>
      <c r="Q865" s="2"/>
      <c r="R865" s="2"/>
      <c r="S865" s="2"/>
      <c r="T865" s="2"/>
      <c r="U865" s="2"/>
      <c r="V865" s="2"/>
      <c r="W865" s="2"/>
      <c r="X865" s="2"/>
      <c r="Y865" s="2"/>
      <c r="Z865" s="2"/>
      <c r="AA865" s="2"/>
      <c r="AB865" s="2"/>
    </row>
    <row r="866" spans="1:28" ht="13.5" customHeight="1">
      <c r="A866" s="2"/>
      <c r="B866" s="3"/>
      <c r="C866" s="3"/>
      <c r="D866" s="35"/>
      <c r="E866" s="35"/>
      <c r="F866" s="35"/>
      <c r="G866" s="35"/>
      <c r="H866" s="3"/>
      <c r="I866" s="2"/>
      <c r="J866" s="2"/>
      <c r="K866" s="2"/>
      <c r="L866" s="2"/>
      <c r="M866" s="2"/>
      <c r="N866" s="2"/>
      <c r="O866" s="2"/>
      <c r="P866" s="2"/>
      <c r="Q866" s="2"/>
      <c r="R866" s="2"/>
      <c r="S866" s="2"/>
      <c r="T866" s="2"/>
      <c r="U866" s="2"/>
      <c r="V866" s="2"/>
      <c r="W866" s="2"/>
      <c r="X866" s="2"/>
      <c r="Y866" s="2"/>
      <c r="Z866" s="2"/>
      <c r="AA866" s="2"/>
      <c r="AB866" s="2"/>
    </row>
    <row r="867" spans="1:28" ht="13.5" customHeight="1">
      <c r="A867" s="2"/>
      <c r="B867" s="3"/>
      <c r="C867" s="3"/>
      <c r="D867" s="35"/>
      <c r="E867" s="35"/>
      <c r="F867" s="35"/>
      <c r="G867" s="35"/>
      <c r="H867" s="3"/>
      <c r="I867" s="2"/>
      <c r="J867" s="2"/>
      <c r="K867" s="2"/>
      <c r="L867" s="2"/>
      <c r="M867" s="2"/>
      <c r="N867" s="2"/>
      <c r="O867" s="2"/>
      <c r="P867" s="2"/>
      <c r="Q867" s="2"/>
      <c r="R867" s="2"/>
      <c r="S867" s="2"/>
      <c r="T867" s="2"/>
      <c r="U867" s="2"/>
      <c r="V867" s="2"/>
      <c r="W867" s="2"/>
      <c r="X867" s="2"/>
      <c r="Y867" s="2"/>
      <c r="Z867" s="2"/>
      <c r="AA867" s="2"/>
      <c r="AB867" s="2"/>
    </row>
    <row r="868" spans="1:28" ht="13.5" customHeight="1">
      <c r="A868" s="2"/>
      <c r="B868" s="3"/>
      <c r="C868" s="3"/>
      <c r="D868" s="35"/>
      <c r="E868" s="35"/>
      <c r="F868" s="35"/>
      <c r="G868" s="35"/>
      <c r="H868" s="3"/>
      <c r="I868" s="2"/>
      <c r="J868" s="2"/>
      <c r="K868" s="2"/>
      <c r="L868" s="2"/>
      <c r="M868" s="2"/>
      <c r="N868" s="2"/>
      <c r="O868" s="2"/>
      <c r="P868" s="2"/>
      <c r="Q868" s="2"/>
      <c r="R868" s="2"/>
      <c r="S868" s="2"/>
      <c r="T868" s="2"/>
      <c r="U868" s="2"/>
      <c r="V868" s="2"/>
      <c r="W868" s="2"/>
      <c r="X868" s="2"/>
      <c r="Y868" s="2"/>
      <c r="Z868" s="2"/>
      <c r="AA868" s="2"/>
      <c r="AB868" s="2"/>
    </row>
    <row r="869" spans="1:28" ht="13.5" customHeight="1">
      <c r="A869" s="2"/>
      <c r="B869" s="3"/>
      <c r="C869" s="3"/>
      <c r="D869" s="35"/>
      <c r="E869" s="35"/>
      <c r="F869" s="35"/>
      <c r="G869" s="35"/>
      <c r="H869" s="3"/>
      <c r="I869" s="2"/>
      <c r="J869" s="2"/>
      <c r="K869" s="2"/>
      <c r="L869" s="2"/>
      <c r="M869" s="2"/>
      <c r="N869" s="2"/>
      <c r="O869" s="2"/>
      <c r="P869" s="2"/>
      <c r="Q869" s="2"/>
      <c r="R869" s="2"/>
      <c r="S869" s="2"/>
      <c r="T869" s="2"/>
      <c r="U869" s="2"/>
      <c r="V869" s="2"/>
      <c r="W869" s="2"/>
      <c r="X869" s="2"/>
      <c r="Y869" s="2"/>
      <c r="Z869" s="2"/>
      <c r="AA869" s="2"/>
      <c r="AB869" s="2"/>
    </row>
    <row r="870" spans="1:28" ht="13.5" customHeight="1">
      <c r="A870" s="2"/>
      <c r="B870" s="3"/>
      <c r="C870" s="3"/>
      <c r="D870" s="35"/>
      <c r="E870" s="35"/>
      <c r="F870" s="35"/>
      <c r="G870" s="35"/>
      <c r="H870" s="3"/>
      <c r="I870" s="2"/>
      <c r="J870" s="2"/>
      <c r="K870" s="2"/>
      <c r="L870" s="2"/>
      <c r="M870" s="2"/>
      <c r="N870" s="2"/>
      <c r="O870" s="2"/>
      <c r="P870" s="2"/>
      <c r="Q870" s="2"/>
      <c r="R870" s="2"/>
      <c r="S870" s="2"/>
      <c r="T870" s="2"/>
      <c r="U870" s="2"/>
      <c r="V870" s="2"/>
      <c r="W870" s="2"/>
      <c r="X870" s="2"/>
      <c r="Y870" s="2"/>
      <c r="Z870" s="2"/>
      <c r="AA870" s="2"/>
      <c r="AB870" s="2"/>
    </row>
    <row r="871" spans="1:28" ht="13.5" customHeight="1">
      <c r="A871" s="2"/>
      <c r="B871" s="3"/>
      <c r="C871" s="3"/>
      <c r="D871" s="35"/>
      <c r="E871" s="35"/>
      <c r="F871" s="35"/>
      <c r="G871" s="35"/>
      <c r="H871" s="3"/>
      <c r="I871" s="2"/>
      <c r="J871" s="2"/>
      <c r="K871" s="2"/>
      <c r="L871" s="2"/>
      <c r="M871" s="2"/>
      <c r="N871" s="2"/>
      <c r="O871" s="2"/>
      <c r="P871" s="2"/>
      <c r="Q871" s="2"/>
      <c r="R871" s="2"/>
      <c r="S871" s="2"/>
      <c r="T871" s="2"/>
      <c r="U871" s="2"/>
      <c r="V871" s="2"/>
      <c r="W871" s="2"/>
      <c r="X871" s="2"/>
      <c r="Y871" s="2"/>
      <c r="Z871" s="2"/>
      <c r="AA871" s="2"/>
      <c r="AB871" s="2"/>
    </row>
    <row r="872" spans="1:28" ht="13.5" customHeight="1">
      <c r="A872" s="2"/>
      <c r="B872" s="3"/>
      <c r="C872" s="3"/>
      <c r="D872" s="35"/>
      <c r="E872" s="35"/>
      <c r="F872" s="35"/>
      <c r="G872" s="35"/>
      <c r="H872" s="3"/>
      <c r="I872" s="2"/>
      <c r="J872" s="2"/>
      <c r="K872" s="2"/>
      <c r="L872" s="2"/>
      <c r="M872" s="2"/>
      <c r="N872" s="2"/>
      <c r="O872" s="2"/>
      <c r="P872" s="2"/>
      <c r="Q872" s="2"/>
      <c r="R872" s="2"/>
      <c r="S872" s="2"/>
      <c r="T872" s="2"/>
      <c r="U872" s="2"/>
      <c r="V872" s="2"/>
      <c r="W872" s="2"/>
      <c r="X872" s="2"/>
      <c r="Y872" s="2"/>
      <c r="Z872" s="2"/>
      <c r="AA872" s="2"/>
      <c r="AB872" s="2"/>
    </row>
    <row r="873" spans="1:28" ht="13.5" customHeight="1">
      <c r="A873" s="2"/>
      <c r="B873" s="3"/>
      <c r="C873" s="3"/>
      <c r="D873" s="35"/>
      <c r="E873" s="35"/>
      <c r="F873" s="35"/>
      <c r="G873" s="35"/>
      <c r="H873" s="3"/>
      <c r="I873" s="2"/>
      <c r="J873" s="2"/>
      <c r="K873" s="2"/>
      <c r="L873" s="2"/>
      <c r="M873" s="2"/>
      <c r="N873" s="2"/>
      <c r="O873" s="2"/>
      <c r="P873" s="2"/>
      <c r="Q873" s="2"/>
      <c r="R873" s="2"/>
      <c r="S873" s="2"/>
      <c r="T873" s="2"/>
      <c r="U873" s="2"/>
      <c r="V873" s="2"/>
      <c r="W873" s="2"/>
      <c r="X873" s="2"/>
      <c r="Y873" s="2"/>
      <c r="Z873" s="2"/>
      <c r="AA873" s="2"/>
      <c r="AB873" s="2"/>
    </row>
    <row r="874" spans="1:28" ht="13.5" customHeight="1">
      <c r="A874" s="2"/>
      <c r="B874" s="3"/>
      <c r="C874" s="3"/>
      <c r="D874" s="35"/>
      <c r="E874" s="35"/>
      <c r="F874" s="35"/>
      <c r="G874" s="35"/>
      <c r="H874" s="3"/>
      <c r="I874" s="2"/>
      <c r="J874" s="2"/>
      <c r="K874" s="2"/>
      <c r="L874" s="2"/>
      <c r="M874" s="2"/>
      <c r="N874" s="2"/>
      <c r="O874" s="2"/>
      <c r="P874" s="2"/>
      <c r="Q874" s="2"/>
      <c r="R874" s="2"/>
      <c r="S874" s="2"/>
      <c r="T874" s="2"/>
      <c r="U874" s="2"/>
      <c r="V874" s="2"/>
      <c r="W874" s="2"/>
      <c r="X874" s="2"/>
      <c r="Y874" s="2"/>
      <c r="Z874" s="2"/>
      <c r="AA874" s="2"/>
      <c r="AB874" s="2"/>
    </row>
    <row r="875" spans="1:28" ht="13.5" customHeight="1">
      <c r="A875" s="2"/>
      <c r="B875" s="3"/>
      <c r="C875" s="3"/>
      <c r="D875" s="35"/>
      <c r="E875" s="35"/>
      <c r="F875" s="35"/>
      <c r="G875" s="35"/>
      <c r="H875" s="3"/>
      <c r="I875" s="2"/>
      <c r="J875" s="2"/>
      <c r="K875" s="2"/>
      <c r="L875" s="2"/>
      <c r="M875" s="2"/>
      <c r="N875" s="2"/>
      <c r="O875" s="2"/>
      <c r="P875" s="2"/>
      <c r="Q875" s="2"/>
      <c r="R875" s="2"/>
      <c r="S875" s="2"/>
      <c r="T875" s="2"/>
      <c r="U875" s="2"/>
      <c r="V875" s="2"/>
      <c r="W875" s="2"/>
      <c r="X875" s="2"/>
      <c r="Y875" s="2"/>
      <c r="Z875" s="2"/>
      <c r="AA875" s="2"/>
      <c r="AB875" s="2"/>
    </row>
    <row r="876" spans="1:28" ht="13.5" customHeight="1">
      <c r="A876" s="2"/>
      <c r="B876" s="3"/>
      <c r="C876" s="3"/>
      <c r="D876" s="35"/>
      <c r="E876" s="35"/>
      <c r="F876" s="35"/>
      <c r="G876" s="35"/>
      <c r="H876" s="3"/>
      <c r="I876" s="2"/>
      <c r="J876" s="2"/>
      <c r="K876" s="2"/>
      <c r="L876" s="2"/>
      <c r="M876" s="2"/>
      <c r="N876" s="2"/>
      <c r="O876" s="2"/>
      <c r="P876" s="2"/>
      <c r="Q876" s="2"/>
      <c r="R876" s="2"/>
      <c r="S876" s="2"/>
      <c r="T876" s="2"/>
      <c r="U876" s="2"/>
      <c r="V876" s="2"/>
      <c r="W876" s="2"/>
      <c r="X876" s="2"/>
      <c r="Y876" s="2"/>
      <c r="Z876" s="2"/>
      <c r="AA876" s="2"/>
      <c r="AB876" s="2"/>
    </row>
    <row r="877" spans="1:28" ht="13.5" customHeight="1">
      <c r="A877" s="2"/>
      <c r="B877" s="3"/>
      <c r="C877" s="3"/>
      <c r="D877" s="35"/>
      <c r="E877" s="35"/>
      <c r="F877" s="35"/>
      <c r="G877" s="35"/>
      <c r="H877" s="3"/>
      <c r="I877" s="2"/>
      <c r="J877" s="2"/>
      <c r="K877" s="2"/>
      <c r="L877" s="2"/>
      <c r="M877" s="2"/>
      <c r="N877" s="2"/>
      <c r="O877" s="2"/>
      <c r="P877" s="2"/>
      <c r="Q877" s="2"/>
      <c r="R877" s="2"/>
      <c r="S877" s="2"/>
      <c r="T877" s="2"/>
      <c r="U877" s="2"/>
      <c r="V877" s="2"/>
      <c r="W877" s="2"/>
      <c r="X877" s="2"/>
      <c r="Y877" s="2"/>
      <c r="Z877" s="2"/>
      <c r="AA877" s="2"/>
      <c r="AB877" s="2"/>
    </row>
    <row r="878" spans="1:28" ht="13.5" customHeight="1">
      <c r="A878" s="2"/>
      <c r="B878" s="3"/>
      <c r="C878" s="3"/>
      <c r="D878" s="35"/>
      <c r="E878" s="35"/>
      <c r="F878" s="35"/>
      <c r="G878" s="35"/>
      <c r="H878" s="3"/>
      <c r="I878" s="2"/>
      <c r="J878" s="2"/>
      <c r="K878" s="2"/>
      <c r="L878" s="2"/>
      <c r="M878" s="2"/>
      <c r="N878" s="2"/>
      <c r="O878" s="2"/>
      <c r="P878" s="2"/>
      <c r="Q878" s="2"/>
      <c r="R878" s="2"/>
      <c r="S878" s="2"/>
      <c r="T878" s="2"/>
      <c r="U878" s="2"/>
      <c r="V878" s="2"/>
      <c r="W878" s="2"/>
      <c r="X878" s="2"/>
      <c r="Y878" s="2"/>
      <c r="Z878" s="2"/>
      <c r="AA878" s="2"/>
      <c r="AB878" s="2"/>
    </row>
    <row r="879" spans="1:28" ht="13.5" customHeight="1">
      <c r="A879" s="2"/>
      <c r="B879" s="3"/>
      <c r="C879" s="3"/>
      <c r="D879" s="35"/>
      <c r="E879" s="35"/>
      <c r="F879" s="35"/>
      <c r="G879" s="35"/>
      <c r="H879" s="3"/>
      <c r="I879" s="2"/>
      <c r="J879" s="2"/>
      <c r="K879" s="2"/>
      <c r="L879" s="2"/>
      <c r="M879" s="2"/>
      <c r="N879" s="2"/>
      <c r="O879" s="2"/>
      <c r="P879" s="2"/>
      <c r="Q879" s="2"/>
      <c r="R879" s="2"/>
      <c r="S879" s="2"/>
      <c r="T879" s="2"/>
      <c r="U879" s="2"/>
      <c r="V879" s="2"/>
      <c r="W879" s="2"/>
      <c r="X879" s="2"/>
      <c r="Y879" s="2"/>
      <c r="Z879" s="2"/>
      <c r="AA879" s="2"/>
      <c r="AB879" s="2"/>
    </row>
    <row r="880" spans="1:28" ht="13.5" customHeight="1">
      <c r="A880" s="2"/>
      <c r="B880" s="3"/>
      <c r="C880" s="3"/>
      <c r="D880" s="35"/>
      <c r="E880" s="35"/>
      <c r="F880" s="35"/>
      <c r="G880" s="35"/>
      <c r="H880" s="3"/>
      <c r="I880" s="2"/>
      <c r="J880" s="2"/>
      <c r="K880" s="2"/>
      <c r="L880" s="2"/>
      <c r="M880" s="2"/>
      <c r="N880" s="2"/>
      <c r="O880" s="2"/>
      <c r="P880" s="2"/>
      <c r="Q880" s="2"/>
      <c r="R880" s="2"/>
      <c r="S880" s="2"/>
      <c r="T880" s="2"/>
      <c r="U880" s="2"/>
      <c r="V880" s="2"/>
      <c r="W880" s="2"/>
      <c r="X880" s="2"/>
      <c r="Y880" s="2"/>
      <c r="Z880" s="2"/>
      <c r="AA880" s="2"/>
      <c r="AB880" s="2"/>
    </row>
    <row r="881" spans="1:28" ht="13.5" customHeight="1">
      <c r="A881" s="2"/>
      <c r="B881" s="3"/>
      <c r="C881" s="3"/>
      <c r="D881" s="35"/>
      <c r="E881" s="35"/>
      <c r="F881" s="35"/>
      <c r="G881" s="35"/>
      <c r="H881" s="3"/>
      <c r="I881" s="2"/>
      <c r="J881" s="2"/>
      <c r="K881" s="2"/>
      <c r="L881" s="2"/>
      <c r="M881" s="2"/>
      <c r="N881" s="2"/>
      <c r="O881" s="2"/>
      <c r="P881" s="2"/>
      <c r="Q881" s="2"/>
      <c r="R881" s="2"/>
      <c r="S881" s="2"/>
      <c r="T881" s="2"/>
      <c r="U881" s="2"/>
      <c r="V881" s="2"/>
      <c r="W881" s="2"/>
      <c r="X881" s="2"/>
      <c r="Y881" s="2"/>
      <c r="Z881" s="2"/>
      <c r="AA881" s="2"/>
      <c r="AB881" s="2"/>
    </row>
    <row r="882" spans="1:28" ht="13.5" customHeight="1">
      <c r="A882" s="2"/>
      <c r="B882" s="3"/>
      <c r="C882" s="3"/>
      <c r="D882" s="35"/>
      <c r="E882" s="35"/>
      <c r="F882" s="35"/>
      <c r="G882" s="35"/>
      <c r="H882" s="3"/>
      <c r="I882" s="2"/>
      <c r="J882" s="2"/>
      <c r="K882" s="2"/>
      <c r="L882" s="2"/>
      <c r="M882" s="2"/>
      <c r="N882" s="2"/>
      <c r="O882" s="2"/>
      <c r="P882" s="2"/>
      <c r="Q882" s="2"/>
      <c r="R882" s="2"/>
      <c r="S882" s="2"/>
      <c r="T882" s="2"/>
      <c r="U882" s="2"/>
      <c r="V882" s="2"/>
      <c r="W882" s="2"/>
      <c r="X882" s="2"/>
      <c r="Y882" s="2"/>
      <c r="Z882" s="2"/>
      <c r="AA882" s="2"/>
      <c r="AB882" s="2"/>
    </row>
    <row r="883" spans="1:28" ht="13.5" customHeight="1">
      <c r="A883" s="2"/>
      <c r="B883" s="3"/>
      <c r="C883" s="3"/>
      <c r="D883" s="35"/>
      <c r="E883" s="35"/>
      <c r="F883" s="35"/>
      <c r="G883" s="35"/>
      <c r="H883" s="3"/>
      <c r="I883" s="2"/>
      <c r="J883" s="2"/>
      <c r="K883" s="2"/>
      <c r="L883" s="2"/>
      <c r="M883" s="2"/>
      <c r="N883" s="2"/>
      <c r="O883" s="2"/>
      <c r="P883" s="2"/>
      <c r="Q883" s="2"/>
      <c r="R883" s="2"/>
      <c r="S883" s="2"/>
      <c r="T883" s="2"/>
      <c r="U883" s="2"/>
      <c r="V883" s="2"/>
      <c r="W883" s="2"/>
      <c r="X883" s="2"/>
      <c r="Y883" s="2"/>
      <c r="Z883" s="2"/>
      <c r="AA883" s="2"/>
      <c r="AB883" s="2"/>
    </row>
    <row r="884" spans="1:28" ht="13.5" customHeight="1">
      <c r="A884" s="2"/>
      <c r="B884" s="3"/>
      <c r="C884" s="3"/>
      <c r="D884" s="35"/>
      <c r="E884" s="35"/>
      <c r="F884" s="35"/>
      <c r="G884" s="35"/>
      <c r="H884" s="3"/>
      <c r="I884" s="2"/>
      <c r="J884" s="2"/>
      <c r="K884" s="2"/>
      <c r="L884" s="2"/>
      <c r="M884" s="2"/>
      <c r="N884" s="2"/>
      <c r="O884" s="2"/>
      <c r="P884" s="2"/>
      <c r="Q884" s="2"/>
      <c r="R884" s="2"/>
      <c r="S884" s="2"/>
      <c r="T884" s="2"/>
      <c r="U884" s="2"/>
      <c r="V884" s="2"/>
      <c r="W884" s="2"/>
      <c r="X884" s="2"/>
      <c r="Y884" s="2"/>
      <c r="Z884" s="2"/>
      <c r="AA884" s="2"/>
      <c r="AB884" s="2"/>
    </row>
    <row r="885" spans="1:28" ht="13.5" customHeight="1">
      <c r="A885" s="2"/>
      <c r="B885" s="3"/>
      <c r="C885" s="3"/>
      <c r="D885" s="35"/>
      <c r="E885" s="35"/>
      <c r="F885" s="35"/>
      <c r="G885" s="35"/>
      <c r="H885" s="3"/>
      <c r="I885" s="2"/>
      <c r="J885" s="2"/>
      <c r="K885" s="2"/>
      <c r="L885" s="2"/>
      <c r="M885" s="2"/>
      <c r="N885" s="2"/>
      <c r="O885" s="2"/>
      <c r="P885" s="2"/>
      <c r="Q885" s="2"/>
      <c r="R885" s="2"/>
      <c r="S885" s="2"/>
      <c r="T885" s="2"/>
      <c r="U885" s="2"/>
      <c r="V885" s="2"/>
      <c r="W885" s="2"/>
      <c r="X885" s="2"/>
      <c r="Y885" s="2"/>
      <c r="Z885" s="2"/>
      <c r="AA885" s="2"/>
      <c r="AB885" s="2"/>
    </row>
    <row r="886" spans="1:28" ht="13.5" customHeight="1">
      <c r="A886" s="2"/>
      <c r="B886" s="3"/>
      <c r="C886" s="3"/>
      <c r="D886" s="35"/>
      <c r="E886" s="35"/>
      <c r="F886" s="35"/>
      <c r="G886" s="35"/>
      <c r="H886" s="3"/>
      <c r="I886" s="2"/>
      <c r="J886" s="2"/>
      <c r="K886" s="2"/>
      <c r="L886" s="2"/>
      <c r="M886" s="2"/>
      <c r="N886" s="2"/>
      <c r="O886" s="2"/>
      <c r="P886" s="2"/>
      <c r="Q886" s="2"/>
      <c r="R886" s="2"/>
      <c r="S886" s="2"/>
      <c r="T886" s="2"/>
      <c r="U886" s="2"/>
      <c r="V886" s="2"/>
      <c r="W886" s="2"/>
      <c r="X886" s="2"/>
      <c r="Y886" s="2"/>
      <c r="Z886" s="2"/>
      <c r="AA886" s="2"/>
      <c r="AB886" s="2"/>
    </row>
    <row r="887" spans="1:28" ht="13.5" customHeight="1">
      <c r="A887" s="2"/>
      <c r="B887" s="3"/>
      <c r="C887" s="3"/>
      <c r="D887" s="35"/>
      <c r="E887" s="35"/>
      <c r="F887" s="35"/>
      <c r="G887" s="35"/>
      <c r="H887" s="3"/>
      <c r="I887" s="2"/>
      <c r="J887" s="2"/>
      <c r="K887" s="2"/>
      <c r="L887" s="2"/>
      <c r="M887" s="2"/>
      <c r="N887" s="2"/>
      <c r="O887" s="2"/>
      <c r="P887" s="2"/>
      <c r="Q887" s="2"/>
      <c r="R887" s="2"/>
      <c r="S887" s="2"/>
      <c r="T887" s="2"/>
      <c r="U887" s="2"/>
      <c r="V887" s="2"/>
      <c r="W887" s="2"/>
      <c r="X887" s="2"/>
      <c r="Y887" s="2"/>
      <c r="Z887" s="2"/>
      <c r="AA887" s="2"/>
      <c r="AB887" s="2"/>
    </row>
    <row r="888" spans="1:28" ht="13.5" customHeight="1">
      <c r="A888" s="2"/>
      <c r="B888" s="3"/>
      <c r="C888" s="3"/>
      <c r="D888" s="35"/>
      <c r="E888" s="35"/>
      <c r="F888" s="35"/>
      <c r="G888" s="35"/>
      <c r="H888" s="3"/>
      <c r="I888" s="2"/>
      <c r="J888" s="2"/>
      <c r="K888" s="2"/>
      <c r="L888" s="2"/>
      <c r="M888" s="2"/>
      <c r="N888" s="2"/>
      <c r="O888" s="2"/>
      <c r="P888" s="2"/>
      <c r="Q888" s="2"/>
      <c r="R888" s="2"/>
      <c r="S888" s="2"/>
      <c r="T888" s="2"/>
      <c r="U888" s="2"/>
      <c r="V888" s="2"/>
      <c r="W888" s="2"/>
      <c r="X888" s="2"/>
      <c r="Y888" s="2"/>
      <c r="Z888" s="2"/>
      <c r="AA888" s="2"/>
      <c r="AB888" s="2"/>
    </row>
    <row r="889" spans="1:28" ht="13.5" customHeight="1">
      <c r="A889" s="2"/>
      <c r="B889" s="3"/>
      <c r="C889" s="3"/>
      <c r="D889" s="35"/>
      <c r="E889" s="35"/>
      <c r="F889" s="35"/>
      <c r="G889" s="35"/>
      <c r="H889" s="3"/>
      <c r="I889" s="2"/>
      <c r="J889" s="2"/>
      <c r="K889" s="2"/>
      <c r="L889" s="2"/>
      <c r="M889" s="2"/>
      <c r="N889" s="2"/>
      <c r="O889" s="2"/>
      <c r="P889" s="2"/>
      <c r="Q889" s="2"/>
      <c r="R889" s="2"/>
      <c r="S889" s="2"/>
      <c r="T889" s="2"/>
      <c r="U889" s="2"/>
      <c r="V889" s="2"/>
      <c r="W889" s="2"/>
      <c r="X889" s="2"/>
      <c r="Y889" s="2"/>
      <c r="Z889" s="2"/>
      <c r="AA889" s="2"/>
      <c r="AB889" s="2"/>
    </row>
    <row r="890" spans="1:28" ht="13.5" customHeight="1">
      <c r="A890" s="2"/>
      <c r="B890" s="3"/>
      <c r="C890" s="3"/>
      <c r="D890" s="35"/>
      <c r="E890" s="35"/>
      <c r="F890" s="35"/>
      <c r="G890" s="35"/>
      <c r="H890" s="3"/>
      <c r="I890" s="2"/>
      <c r="J890" s="2"/>
      <c r="K890" s="2"/>
      <c r="L890" s="2"/>
      <c r="M890" s="2"/>
      <c r="N890" s="2"/>
      <c r="O890" s="2"/>
      <c r="P890" s="2"/>
      <c r="Q890" s="2"/>
      <c r="R890" s="2"/>
      <c r="S890" s="2"/>
      <c r="T890" s="2"/>
      <c r="U890" s="2"/>
      <c r="V890" s="2"/>
      <c r="W890" s="2"/>
      <c r="X890" s="2"/>
      <c r="Y890" s="2"/>
      <c r="Z890" s="2"/>
      <c r="AA890" s="2"/>
      <c r="AB890" s="2"/>
    </row>
    <row r="891" spans="1:28" ht="13.5" customHeight="1">
      <c r="A891" s="2"/>
      <c r="B891" s="3"/>
      <c r="C891" s="3"/>
      <c r="D891" s="35"/>
      <c r="E891" s="35"/>
      <c r="F891" s="35"/>
      <c r="G891" s="35"/>
      <c r="H891" s="3"/>
      <c r="I891" s="2"/>
      <c r="J891" s="2"/>
      <c r="K891" s="2"/>
      <c r="L891" s="2"/>
      <c r="M891" s="2"/>
      <c r="N891" s="2"/>
      <c r="O891" s="2"/>
      <c r="P891" s="2"/>
      <c r="Q891" s="2"/>
      <c r="R891" s="2"/>
      <c r="S891" s="2"/>
      <c r="T891" s="2"/>
      <c r="U891" s="2"/>
      <c r="V891" s="2"/>
      <c r="W891" s="2"/>
      <c r="X891" s="2"/>
      <c r="Y891" s="2"/>
      <c r="Z891" s="2"/>
      <c r="AA891" s="2"/>
      <c r="AB891" s="2"/>
    </row>
    <row r="892" spans="1:28" ht="13.5" customHeight="1">
      <c r="A892" s="2"/>
      <c r="B892" s="3"/>
      <c r="C892" s="3"/>
      <c r="D892" s="35"/>
      <c r="E892" s="35"/>
      <c r="F892" s="35"/>
      <c r="G892" s="35"/>
      <c r="H892" s="3"/>
      <c r="I892" s="2"/>
      <c r="J892" s="2"/>
      <c r="K892" s="2"/>
      <c r="L892" s="2"/>
      <c r="M892" s="2"/>
      <c r="N892" s="2"/>
      <c r="O892" s="2"/>
      <c r="P892" s="2"/>
      <c r="Q892" s="2"/>
      <c r="R892" s="2"/>
      <c r="S892" s="2"/>
      <c r="T892" s="2"/>
      <c r="U892" s="2"/>
      <c r="V892" s="2"/>
      <c r="W892" s="2"/>
      <c r="X892" s="2"/>
      <c r="Y892" s="2"/>
      <c r="Z892" s="2"/>
      <c r="AA892" s="2"/>
      <c r="AB892" s="2"/>
    </row>
    <row r="893" spans="1:28" ht="13.5" customHeight="1">
      <c r="A893" s="2"/>
      <c r="B893" s="3"/>
      <c r="C893" s="3"/>
      <c r="D893" s="35"/>
      <c r="E893" s="35"/>
      <c r="F893" s="35"/>
      <c r="G893" s="35"/>
      <c r="H893" s="3"/>
      <c r="I893" s="2"/>
      <c r="J893" s="2"/>
      <c r="K893" s="2"/>
      <c r="L893" s="2"/>
      <c r="M893" s="2"/>
      <c r="N893" s="2"/>
      <c r="O893" s="2"/>
      <c r="P893" s="2"/>
      <c r="Q893" s="2"/>
      <c r="R893" s="2"/>
      <c r="S893" s="2"/>
      <c r="T893" s="2"/>
      <c r="U893" s="2"/>
      <c r="V893" s="2"/>
      <c r="W893" s="2"/>
      <c r="X893" s="2"/>
      <c r="Y893" s="2"/>
      <c r="Z893" s="2"/>
      <c r="AA893" s="2"/>
      <c r="AB893" s="2"/>
    </row>
    <row r="894" spans="1:28" ht="13.5" customHeight="1">
      <c r="A894" s="2"/>
      <c r="B894" s="3"/>
      <c r="C894" s="3"/>
      <c r="D894" s="35"/>
      <c r="E894" s="35"/>
      <c r="F894" s="35"/>
      <c r="G894" s="35"/>
      <c r="H894" s="3"/>
      <c r="I894" s="2"/>
      <c r="J894" s="2"/>
      <c r="K894" s="2"/>
      <c r="L894" s="2"/>
      <c r="M894" s="2"/>
      <c r="N894" s="2"/>
      <c r="O894" s="2"/>
      <c r="P894" s="2"/>
      <c r="Q894" s="2"/>
      <c r="R894" s="2"/>
      <c r="S894" s="2"/>
      <c r="T894" s="2"/>
      <c r="U894" s="2"/>
      <c r="V894" s="2"/>
      <c r="W894" s="2"/>
      <c r="X894" s="2"/>
      <c r="Y894" s="2"/>
      <c r="Z894" s="2"/>
      <c r="AA894" s="2"/>
      <c r="AB894" s="2"/>
    </row>
    <row r="895" spans="1:28" ht="13.5" customHeight="1">
      <c r="A895" s="2"/>
      <c r="B895" s="3"/>
      <c r="C895" s="3"/>
      <c r="D895" s="35"/>
      <c r="E895" s="35"/>
      <c r="F895" s="35"/>
      <c r="G895" s="35"/>
      <c r="H895" s="3"/>
      <c r="I895" s="2"/>
      <c r="J895" s="2"/>
      <c r="K895" s="2"/>
      <c r="L895" s="2"/>
      <c r="M895" s="2"/>
      <c r="N895" s="2"/>
      <c r="O895" s="2"/>
      <c r="P895" s="2"/>
      <c r="Q895" s="2"/>
      <c r="R895" s="2"/>
      <c r="S895" s="2"/>
      <c r="T895" s="2"/>
      <c r="U895" s="2"/>
      <c r="V895" s="2"/>
      <c r="W895" s="2"/>
      <c r="X895" s="2"/>
      <c r="Y895" s="2"/>
      <c r="Z895" s="2"/>
      <c r="AA895" s="2"/>
      <c r="AB895" s="2"/>
    </row>
    <row r="896" spans="1:28" ht="13.5" customHeight="1">
      <c r="A896" s="2"/>
      <c r="B896" s="3"/>
      <c r="C896" s="3"/>
      <c r="D896" s="35"/>
      <c r="E896" s="35"/>
      <c r="F896" s="35"/>
      <c r="G896" s="35"/>
      <c r="H896" s="3"/>
      <c r="I896" s="2"/>
      <c r="J896" s="2"/>
      <c r="K896" s="2"/>
      <c r="L896" s="2"/>
      <c r="M896" s="2"/>
      <c r="N896" s="2"/>
      <c r="O896" s="2"/>
      <c r="P896" s="2"/>
      <c r="Q896" s="2"/>
      <c r="R896" s="2"/>
      <c r="S896" s="2"/>
      <c r="T896" s="2"/>
      <c r="U896" s="2"/>
      <c r="V896" s="2"/>
      <c r="W896" s="2"/>
      <c r="X896" s="2"/>
      <c r="Y896" s="2"/>
      <c r="Z896" s="2"/>
      <c r="AA896" s="2"/>
      <c r="AB896" s="2"/>
    </row>
    <row r="897" spans="1:28" ht="13.5" customHeight="1">
      <c r="A897" s="2"/>
      <c r="B897" s="3"/>
      <c r="C897" s="3"/>
      <c r="D897" s="35"/>
      <c r="E897" s="35"/>
      <c r="F897" s="35"/>
      <c r="G897" s="35"/>
      <c r="H897" s="3"/>
      <c r="I897" s="2"/>
      <c r="J897" s="2"/>
      <c r="K897" s="2"/>
      <c r="L897" s="2"/>
      <c r="M897" s="2"/>
      <c r="N897" s="2"/>
      <c r="O897" s="2"/>
      <c r="P897" s="2"/>
      <c r="Q897" s="2"/>
      <c r="R897" s="2"/>
      <c r="S897" s="2"/>
      <c r="T897" s="2"/>
      <c r="U897" s="2"/>
      <c r="V897" s="2"/>
      <c r="W897" s="2"/>
      <c r="X897" s="2"/>
      <c r="Y897" s="2"/>
      <c r="Z897" s="2"/>
      <c r="AA897" s="2"/>
      <c r="AB897" s="2"/>
    </row>
    <row r="898" spans="1:28" ht="13.5" customHeight="1">
      <c r="A898" s="2"/>
      <c r="B898" s="3"/>
      <c r="C898" s="3"/>
      <c r="D898" s="35"/>
      <c r="E898" s="35"/>
      <c r="F898" s="35"/>
      <c r="G898" s="35"/>
      <c r="H898" s="3"/>
      <c r="I898" s="2"/>
      <c r="J898" s="2"/>
      <c r="K898" s="2"/>
      <c r="L898" s="2"/>
      <c r="M898" s="2"/>
      <c r="N898" s="2"/>
      <c r="O898" s="2"/>
      <c r="P898" s="2"/>
      <c r="Q898" s="2"/>
      <c r="R898" s="2"/>
      <c r="S898" s="2"/>
      <c r="T898" s="2"/>
      <c r="U898" s="2"/>
      <c r="V898" s="2"/>
      <c r="W898" s="2"/>
      <c r="X898" s="2"/>
      <c r="Y898" s="2"/>
      <c r="Z898" s="2"/>
      <c r="AA898" s="2"/>
      <c r="AB898" s="2"/>
    </row>
    <row r="899" spans="1:28" ht="13.5" customHeight="1">
      <c r="A899" s="2"/>
      <c r="B899" s="3"/>
      <c r="C899" s="3"/>
      <c r="D899" s="35"/>
      <c r="E899" s="35"/>
      <c r="F899" s="35"/>
      <c r="G899" s="35"/>
      <c r="H899" s="3"/>
      <c r="I899" s="2"/>
      <c r="J899" s="2"/>
      <c r="K899" s="2"/>
      <c r="L899" s="2"/>
      <c r="M899" s="2"/>
      <c r="N899" s="2"/>
      <c r="O899" s="2"/>
      <c r="P899" s="2"/>
      <c r="Q899" s="2"/>
      <c r="R899" s="2"/>
      <c r="S899" s="2"/>
      <c r="T899" s="2"/>
      <c r="U899" s="2"/>
      <c r="V899" s="2"/>
      <c r="W899" s="2"/>
      <c r="X899" s="2"/>
      <c r="Y899" s="2"/>
      <c r="Z899" s="2"/>
      <c r="AA899" s="2"/>
      <c r="AB899" s="2"/>
    </row>
    <row r="900" spans="1:28" ht="13.5" customHeight="1">
      <c r="A900" s="2"/>
      <c r="B900" s="3"/>
      <c r="C900" s="3"/>
      <c r="D900" s="35"/>
      <c r="E900" s="35"/>
      <c r="F900" s="35"/>
      <c r="G900" s="35"/>
      <c r="H900" s="3"/>
      <c r="I900" s="2"/>
      <c r="J900" s="2"/>
      <c r="K900" s="2"/>
      <c r="L900" s="2"/>
      <c r="M900" s="2"/>
      <c r="N900" s="2"/>
      <c r="O900" s="2"/>
      <c r="P900" s="2"/>
      <c r="Q900" s="2"/>
      <c r="R900" s="2"/>
      <c r="S900" s="2"/>
      <c r="T900" s="2"/>
      <c r="U900" s="2"/>
      <c r="V900" s="2"/>
      <c r="W900" s="2"/>
      <c r="X900" s="2"/>
      <c r="Y900" s="2"/>
      <c r="Z900" s="2"/>
      <c r="AA900" s="2"/>
      <c r="AB900" s="2"/>
    </row>
    <row r="901" spans="1:28" ht="13.5" customHeight="1">
      <c r="A901" s="2"/>
      <c r="B901" s="3"/>
      <c r="C901" s="3"/>
      <c r="D901" s="35"/>
      <c r="E901" s="35"/>
      <c r="F901" s="35"/>
      <c r="G901" s="35"/>
      <c r="H901" s="3"/>
      <c r="I901" s="2"/>
      <c r="J901" s="2"/>
      <c r="K901" s="2"/>
      <c r="L901" s="2"/>
      <c r="M901" s="2"/>
      <c r="N901" s="2"/>
      <c r="O901" s="2"/>
      <c r="P901" s="2"/>
      <c r="Q901" s="2"/>
      <c r="R901" s="2"/>
      <c r="S901" s="2"/>
      <c r="T901" s="2"/>
      <c r="U901" s="2"/>
      <c r="V901" s="2"/>
      <c r="W901" s="2"/>
      <c r="X901" s="2"/>
      <c r="Y901" s="2"/>
      <c r="Z901" s="2"/>
      <c r="AA901" s="2"/>
      <c r="AB901" s="2"/>
    </row>
    <row r="902" spans="1:28" ht="13.5" customHeight="1">
      <c r="A902" s="2"/>
      <c r="B902" s="3"/>
      <c r="C902" s="3"/>
      <c r="D902" s="35"/>
      <c r="E902" s="35"/>
      <c r="F902" s="35"/>
      <c r="G902" s="35"/>
      <c r="H902" s="3"/>
      <c r="I902" s="2"/>
      <c r="J902" s="2"/>
      <c r="K902" s="2"/>
      <c r="L902" s="2"/>
      <c r="M902" s="2"/>
      <c r="N902" s="2"/>
      <c r="O902" s="2"/>
      <c r="P902" s="2"/>
      <c r="Q902" s="2"/>
      <c r="R902" s="2"/>
      <c r="S902" s="2"/>
      <c r="T902" s="2"/>
      <c r="U902" s="2"/>
      <c r="V902" s="2"/>
      <c r="W902" s="2"/>
      <c r="X902" s="2"/>
      <c r="Y902" s="2"/>
      <c r="Z902" s="2"/>
      <c r="AA902" s="2"/>
      <c r="AB902" s="2"/>
    </row>
    <row r="903" spans="1:28" ht="13.5" customHeight="1">
      <c r="A903" s="2"/>
      <c r="B903" s="3"/>
      <c r="C903" s="3"/>
      <c r="D903" s="35"/>
      <c r="E903" s="35"/>
      <c r="F903" s="35"/>
      <c r="G903" s="35"/>
      <c r="H903" s="3"/>
      <c r="I903" s="2"/>
      <c r="J903" s="2"/>
      <c r="K903" s="2"/>
      <c r="L903" s="2"/>
      <c r="M903" s="2"/>
      <c r="N903" s="2"/>
      <c r="O903" s="2"/>
      <c r="P903" s="2"/>
      <c r="Q903" s="2"/>
      <c r="R903" s="2"/>
      <c r="S903" s="2"/>
      <c r="T903" s="2"/>
      <c r="U903" s="2"/>
      <c r="V903" s="2"/>
      <c r="W903" s="2"/>
      <c r="X903" s="2"/>
      <c r="Y903" s="2"/>
      <c r="Z903" s="2"/>
      <c r="AA903" s="2"/>
      <c r="AB903" s="2"/>
    </row>
    <row r="904" spans="1:28" ht="13.5" customHeight="1">
      <c r="A904" s="2"/>
      <c r="B904" s="3"/>
      <c r="C904" s="3"/>
      <c r="D904" s="35"/>
      <c r="E904" s="35"/>
      <c r="F904" s="35"/>
      <c r="G904" s="35"/>
      <c r="H904" s="3"/>
      <c r="I904" s="2"/>
      <c r="J904" s="2"/>
      <c r="K904" s="2"/>
      <c r="L904" s="2"/>
      <c r="M904" s="2"/>
      <c r="N904" s="2"/>
      <c r="O904" s="2"/>
      <c r="P904" s="2"/>
      <c r="Q904" s="2"/>
      <c r="R904" s="2"/>
      <c r="S904" s="2"/>
      <c r="T904" s="2"/>
      <c r="U904" s="2"/>
      <c r="V904" s="2"/>
      <c r="W904" s="2"/>
      <c r="X904" s="2"/>
      <c r="Y904" s="2"/>
      <c r="Z904" s="2"/>
      <c r="AA904" s="2"/>
      <c r="AB904" s="2"/>
    </row>
    <row r="905" spans="1:28" ht="13.5" customHeight="1">
      <c r="A905" s="2"/>
      <c r="B905" s="3"/>
      <c r="C905" s="3"/>
      <c r="D905" s="35"/>
      <c r="E905" s="35"/>
      <c r="F905" s="35"/>
      <c r="G905" s="35"/>
      <c r="H905" s="3"/>
      <c r="I905" s="2"/>
      <c r="J905" s="2"/>
      <c r="K905" s="2"/>
      <c r="L905" s="2"/>
      <c r="M905" s="2"/>
      <c r="N905" s="2"/>
      <c r="O905" s="2"/>
      <c r="P905" s="2"/>
      <c r="Q905" s="2"/>
      <c r="R905" s="2"/>
      <c r="S905" s="2"/>
      <c r="T905" s="2"/>
      <c r="U905" s="2"/>
      <c r="V905" s="2"/>
      <c r="W905" s="2"/>
      <c r="X905" s="2"/>
      <c r="Y905" s="2"/>
      <c r="Z905" s="2"/>
      <c r="AA905" s="2"/>
      <c r="AB905" s="2"/>
    </row>
    <row r="906" spans="1:28" ht="13.5" customHeight="1">
      <c r="A906" s="2"/>
      <c r="B906" s="3"/>
      <c r="C906" s="3"/>
      <c r="D906" s="35"/>
      <c r="E906" s="35"/>
      <c r="F906" s="35"/>
      <c r="G906" s="35"/>
      <c r="H906" s="3"/>
      <c r="I906" s="2"/>
      <c r="J906" s="2"/>
      <c r="K906" s="2"/>
      <c r="L906" s="2"/>
      <c r="M906" s="2"/>
      <c r="N906" s="2"/>
      <c r="O906" s="2"/>
      <c r="P906" s="2"/>
      <c r="Q906" s="2"/>
      <c r="R906" s="2"/>
      <c r="S906" s="2"/>
      <c r="T906" s="2"/>
      <c r="U906" s="2"/>
      <c r="V906" s="2"/>
      <c r="W906" s="2"/>
      <c r="X906" s="2"/>
      <c r="Y906" s="2"/>
      <c r="Z906" s="2"/>
      <c r="AA906" s="2"/>
      <c r="AB906" s="2"/>
    </row>
    <row r="907" spans="1:28" ht="13.5" customHeight="1">
      <c r="A907" s="2"/>
      <c r="B907" s="3"/>
      <c r="C907" s="3"/>
      <c r="D907" s="35"/>
      <c r="E907" s="35"/>
      <c r="F907" s="35"/>
      <c r="G907" s="35"/>
      <c r="H907" s="3"/>
      <c r="I907" s="2"/>
      <c r="J907" s="2"/>
      <c r="K907" s="2"/>
      <c r="L907" s="2"/>
      <c r="M907" s="2"/>
      <c r="N907" s="2"/>
      <c r="O907" s="2"/>
      <c r="P907" s="2"/>
      <c r="Q907" s="2"/>
      <c r="R907" s="2"/>
      <c r="S907" s="2"/>
      <c r="T907" s="2"/>
      <c r="U907" s="2"/>
      <c r="V907" s="2"/>
      <c r="W907" s="2"/>
      <c r="X907" s="2"/>
      <c r="Y907" s="2"/>
      <c r="Z907" s="2"/>
      <c r="AA907" s="2"/>
      <c r="AB907" s="2"/>
    </row>
    <row r="908" spans="1:28" ht="13.5" customHeight="1">
      <c r="A908" s="2"/>
      <c r="B908" s="3"/>
      <c r="C908" s="3"/>
      <c r="D908" s="35"/>
      <c r="E908" s="35"/>
      <c r="F908" s="35"/>
      <c r="G908" s="35"/>
      <c r="H908" s="3"/>
      <c r="I908" s="2"/>
      <c r="J908" s="2"/>
      <c r="K908" s="2"/>
      <c r="L908" s="2"/>
      <c r="M908" s="2"/>
      <c r="N908" s="2"/>
      <c r="O908" s="2"/>
      <c r="P908" s="2"/>
      <c r="Q908" s="2"/>
      <c r="R908" s="2"/>
      <c r="S908" s="2"/>
      <c r="T908" s="2"/>
      <c r="U908" s="2"/>
      <c r="V908" s="2"/>
      <c r="W908" s="2"/>
      <c r="X908" s="2"/>
      <c r="Y908" s="2"/>
      <c r="Z908" s="2"/>
      <c r="AA908" s="2"/>
      <c r="AB908" s="2"/>
    </row>
    <row r="909" spans="1:28" ht="13.5" customHeight="1">
      <c r="A909" s="2"/>
      <c r="B909" s="3"/>
      <c r="C909" s="3"/>
      <c r="D909" s="35"/>
      <c r="E909" s="35"/>
      <c r="F909" s="35"/>
      <c r="G909" s="35"/>
      <c r="H909" s="3"/>
      <c r="I909" s="2"/>
      <c r="J909" s="2"/>
      <c r="K909" s="2"/>
      <c r="L909" s="2"/>
      <c r="M909" s="2"/>
      <c r="N909" s="2"/>
      <c r="O909" s="2"/>
      <c r="P909" s="2"/>
      <c r="Q909" s="2"/>
      <c r="R909" s="2"/>
      <c r="S909" s="2"/>
      <c r="T909" s="2"/>
      <c r="U909" s="2"/>
      <c r="V909" s="2"/>
      <c r="W909" s="2"/>
      <c r="X909" s="2"/>
      <c r="Y909" s="2"/>
      <c r="Z909" s="2"/>
      <c r="AA909" s="2"/>
      <c r="AB909" s="2"/>
    </row>
    <row r="910" spans="1:28" ht="13.5" customHeight="1">
      <c r="A910" s="2"/>
      <c r="B910" s="3"/>
      <c r="C910" s="3"/>
      <c r="D910" s="35"/>
      <c r="E910" s="35"/>
      <c r="F910" s="35"/>
      <c r="G910" s="35"/>
      <c r="H910" s="3"/>
      <c r="I910" s="2"/>
      <c r="J910" s="2"/>
      <c r="K910" s="2"/>
      <c r="L910" s="2"/>
      <c r="M910" s="2"/>
      <c r="N910" s="2"/>
      <c r="O910" s="2"/>
      <c r="P910" s="2"/>
      <c r="Q910" s="2"/>
      <c r="R910" s="2"/>
      <c r="S910" s="2"/>
      <c r="T910" s="2"/>
      <c r="U910" s="2"/>
      <c r="V910" s="2"/>
      <c r="W910" s="2"/>
      <c r="X910" s="2"/>
      <c r="Y910" s="2"/>
      <c r="Z910" s="2"/>
      <c r="AA910" s="2"/>
      <c r="AB910" s="2"/>
    </row>
    <row r="911" spans="1:28" ht="13.5" customHeight="1">
      <c r="A911" s="2"/>
      <c r="B911" s="3"/>
      <c r="C911" s="3"/>
      <c r="D911" s="35"/>
      <c r="E911" s="35"/>
      <c r="F911" s="35"/>
      <c r="G911" s="35"/>
      <c r="H911" s="3"/>
      <c r="I911" s="2"/>
      <c r="J911" s="2"/>
      <c r="K911" s="2"/>
      <c r="L911" s="2"/>
      <c r="M911" s="2"/>
      <c r="N911" s="2"/>
      <c r="O911" s="2"/>
      <c r="P911" s="2"/>
      <c r="Q911" s="2"/>
      <c r="R911" s="2"/>
      <c r="S911" s="2"/>
      <c r="T911" s="2"/>
      <c r="U911" s="2"/>
      <c r="V911" s="2"/>
      <c r="W911" s="2"/>
      <c r="X911" s="2"/>
      <c r="Y911" s="2"/>
      <c r="Z911" s="2"/>
      <c r="AA911" s="2"/>
      <c r="AB911" s="2"/>
    </row>
    <row r="912" spans="1:28" ht="13.5" customHeight="1">
      <c r="A912" s="2"/>
      <c r="B912" s="3"/>
      <c r="C912" s="3"/>
      <c r="D912" s="35"/>
      <c r="E912" s="35"/>
      <c r="F912" s="35"/>
      <c r="G912" s="35"/>
      <c r="H912" s="3"/>
      <c r="I912" s="2"/>
      <c r="J912" s="2"/>
      <c r="K912" s="2"/>
      <c r="L912" s="2"/>
      <c r="M912" s="2"/>
      <c r="N912" s="2"/>
      <c r="O912" s="2"/>
      <c r="P912" s="2"/>
      <c r="Q912" s="2"/>
      <c r="R912" s="2"/>
      <c r="S912" s="2"/>
      <c r="T912" s="2"/>
      <c r="U912" s="2"/>
      <c r="V912" s="2"/>
      <c r="W912" s="2"/>
      <c r="X912" s="2"/>
      <c r="Y912" s="2"/>
      <c r="Z912" s="2"/>
      <c r="AA912" s="2"/>
      <c r="AB912" s="2"/>
    </row>
    <row r="913" spans="1:28" ht="13.5" customHeight="1">
      <c r="A913" s="2"/>
      <c r="B913" s="3"/>
      <c r="C913" s="3"/>
      <c r="D913" s="35"/>
      <c r="E913" s="35"/>
      <c r="F913" s="35"/>
      <c r="G913" s="35"/>
      <c r="H913" s="3"/>
      <c r="I913" s="2"/>
      <c r="J913" s="2"/>
      <c r="K913" s="2"/>
      <c r="L913" s="2"/>
      <c r="M913" s="2"/>
      <c r="N913" s="2"/>
      <c r="O913" s="2"/>
      <c r="P913" s="2"/>
      <c r="Q913" s="2"/>
      <c r="R913" s="2"/>
      <c r="S913" s="2"/>
      <c r="T913" s="2"/>
      <c r="U913" s="2"/>
      <c r="V913" s="2"/>
      <c r="W913" s="2"/>
      <c r="X913" s="2"/>
      <c r="Y913" s="2"/>
      <c r="Z913" s="2"/>
      <c r="AA913" s="2"/>
      <c r="AB913" s="2"/>
    </row>
    <row r="914" spans="1:28" ht="13.5" customHeight="1">
      <c r="A914" s="2"/>
      <c r="B914" s="3"/>
      <c r="C914" s="3"/>
      <c r="D914" s="35"/>
      <c r="E914" s="35"/>
      <c r="F914" s="35"/>
      <c r="G914" s="35"/>
      <c r="H914" s="3"/>
      <c r="I914" s="2"/>
      <c r="J914" s="2"/>
      <c r="K914" s="2"/>
      <c r="L914" s="2"/>
      <c r="M914" s="2"/>
      <c r="N914" s="2"/>
      <c r="O914" s="2"/>
      <c r="P914" s="2"/>
      <c r="Q914" s="2"/>
      <c r="R914" s="2"/>
      <c r="S914" s="2"/>
      <c r="T914" s="2"/>
      <c r="U914" s="2"/>
      <c r="V914" s="2"/>
      <c r="W914" s="2"/>
      <c r="X914" s="2"/>
      <c r="Y914" s="2"/>
      <c r="Z914" s="2"/>
      <c r="AA914" s="2"/>
      <c r="AB914" s="2"/>
    </row>
    <row r="915" spans="1:28" ht="13.5" customHeight="1">
      <c r="A915" s="2"/>
      <c r="B915" s="3"/>
      <c r="C915" s="3"/>
      <c r="D915" s="35"/>
      <c r="E915" s="35"/>
      <c r="F915" s="35"/>
      <c r="G915" s="35"/>
      <c r="H915" s="3"/>
      <c r="I915" s="2"/>
      <c r="J915" s="2"/>
      <c r="K915" s="2"/>
      <c r="L915" s="2"/>
      <c r="M915" s="2"/>
      <c r="N915" s="2"/>
      <c r="O915" s="2"/>
      <c r="P915" s="2"/>
      <c r="Q915" s="2"/>
      <c r="R915" s="2"/>
      <c r="S915" s="2"/>
      <c r="T915" s="2"/>
      <c r="U915" s="2"/>
      <c r="V915" s="2"/>
      <c r="W915" s="2"/>
      <c r="X915" s="2"/>
      <c r="Y915" s="2"/>
      <c r="Z915" s="2"/>
      <c r="AA915" s="2"/>
      <c r="AB915" s="2"/>
    </row>
    <row r="916" spans="1:28" ht="13.5" customHeight="1">
      <c r="A916" s="2"/>
      <c r="B916" s="3"/>
      <c r="C916" s="3"/>
      <c r="D916" s="35"/>
      <c r="E916" s="35"/>
      <c r="F916" s="35"/>
      <c r="G916" s="35"/>
      <c r="H916" s="3"/>
      <c r="I916" s="2"/>
      <c r="J916" s="2"/>
      <c r="K916" s="2"/>
      <c r="L916" s="2"/>
      <c r="M916" s="2"/>
      <c r="N916" s="2"/>
      <c r="O916" s="2"/>
      <c r="P916" s="2"/>
      <c r="Q916" s="2"/>
      <c r="R916" s="2"/>
      <c r="S916" s="2"/>
      <c r="T916" s="2"/>
      <c r="U916" s="2"/>
      <c r="V916" s="2"/>
      <c r="W916" s="2"/>
      <c r="X916" s="2"/>
      <c r="Y916" s="2"/>
      <c r="Z916" s="2"/>
      <c r="AA916" s="2"/>
      <c r="AB916" s="2"/>
    </row>
    <row r="917" spans="1:28" ht="13.5" customHeight="1">
      <c r="A917" s="2"/>
      <c r="B917" s="3"/>
      <c r="C917" s="3"/>
      <c r="D917" s="35"/>
      <c r="E917" s="35"/>
      <c r="F917" s="35"/>
      <c r="G917" s="35"/>
      <c r="H917" s="3"/>
      <c r="I917" s="2"/>
      <c r="J917" s="2"/>
      <c r="K917" s="2"/>
      <c r="L917" s="2"/>
      <c r="M917" s="2"/>
      <c r="N917" s="2"/>
      <c r="O917" s="2"/>
      <c r="P917" s="2"/>
      <c r="Q917" s="2"/>
      <c r="R917" s="2"/>
      <c r="S917" s="2"/>
      <c r="T917" s="2"/>
      <c r="U917" s="2"/>
      <c r="V917" s="2"/>
      <c r="W917" s="2"/>
      <c r="X917" s="2"/>
      <c r="Y917" s="2"/>
      <c r="Z917" s="2"/>
      <c r="AA917" s="2"/>
      <c r="AB917" s="2"/>
    </row>
    <row r="918" spans="1:28" ht="13.5" customHeight="1">
      <c r="A918" s="2"/>
      <c r="B918" s="3"/>
      <c r="C918" s="3"/>
      <c r="D918" s="35"/>
      <c r="E918" s="35"/>
      <c r="F918" s="35"/>
      <c r="G918" s="35"/>
      <c r="H918" s="3"/>
      <c r="I918" s="2"/>
      <c r="J918" s="2"/>
      <c r="K918" s="2"/>
      <c r="L918" s="2"/>
      <c r="M918" s="2"/>
      <c r="N918" s="2"/>
      <c r="O918" s="2"/>
      <c r="P918" s="2"/>
      <c r="Q918" s="2"/>
      <c r="R918" s="2"/>
      <c r="S918" s="2"/>
      <c r="T918" s="2"/>
      <c r="U918" s="2"/>
      <c r="V918" s="2"/>
      <c r="W918" s="2"/>
      <c r="X918" s="2"/>
      <c r="Y918" s="2"/>
      <c r="Z918" s="2"/>
      <c r="AA918" s="2"/>
      <c r="AB918" s="2"/>
    </row>
    <row r="919" spans="1:28" ht="13.5" customHeight="1">
      <c r="A919" s="2"/>
      <c r="B919" s="3"/>
      <c r="C919" s="3"/>
      <c r="D919" s="35"/>
      <c r="E919" s="35"/>
      <c r="F919" s="35"/>
      <c r="G919" s="35"/>
      <c r="H919" s="3"/>
      <c r="I919" s="2"/>
      <c r="J919" s="2"/>
      <c r="K919" s="2"/>
      <c r="L919" s="2"/>
      <c r="M919" s="2"/>
      <c r="N919" s="2"/>
      <c r="O919" s="2"/>
      <c r="P919" s="2"/>
      <c r="Q919" s="2"/>
      <c r="R919" s="2"/>
      <c r="S919" s="2"/>
      <c r="T919" s="2"/>
      <c r="U919" s="2"/>
      <c r="V919" s="2"/>
      <c r="W919" s="2"/>
      <c r="X919" s="2"/>
      <c r="Y919" s="2"/>
      <c r="Z919" s="2"/>
      <c r="AA919" s="2"/>
      <c r="AB919" s="2"/>
    </row>
    <row r="920" spans="1:28" ht="13.5" customHeight="1">
      <c r="A920" s="2"/>
      <c r="B920" s="3"/>
      <c r="C920" s="3"/>
      <c r="D920" s="35"/>
      <c r="E920" s="35"/>
      <c r="F920" s="35"/>
      <c r="G920" s="35"/>
      <c r="H920" s="3"/>
      <c r="I920" s="2"/>
      <c r="J920" s="2"/>
      <c r="K920" s="2"/>
      <c r="L920" s="2"/>
      <c r="M920" s="2"/>
      <c r="N920" s="2"/>
      <c r="O920" s="2"/>
      <c r="P920" s="2"/>
      <c r="Q920" s="2"/>
      <c r="R920" s="2"/>
      <c r="S920" s="2"/>
      <c r="T920" s="2"/>
      <c r="U920" s="2"/>
      <c r="V920" s="2"/>
      <c r="W920" s="2"/>
      <c r="X920" s="2"/>
      <c r="Y920" s="2"/>
      <c r="Z920" s="2"/>
      <c r="AA920" s="2"/>
      <c r="AB920" s="2"/>
    </row>
    <row r="921" spans="1:28" ht="13.5" customHeight="1">
      <c r="A921" s="2"/>
      <c r="B921" s="3"/>
      <c r="C921" s="3"/>
      <c r="D921" s="35"/>
      <c r="E921" s="35"/>
      <c r="F921" s="35"/>
      <c r="G921" s="35"/>
      <c r="H921" s="3"/>
      <c r="I921" s="2"/>
      <c r="J921" s="2"/>
      <c r="K921" s="2"/>
      <c r="L921" s="2"/>
      <c r="M921" s="2"/>
      <c r="N921" s="2"/>
      <c r="O921" s="2"/>
      <c r="P921" s="2"/>
      <c r="Q921" s="2"/>
      <c r="R921" s="2"/>
      <c r="S921" s="2"/>
      <c r="T921" s="2"/>
      <c r="U921" s="2"/>
      <c r="V921" s="2"/>
      <c r="W921" s="2"/>
      <c r="X921" s="2"/>
      <c r="Y921" s="2"/>
      <c r="Z921" s="2"/>
      <c r="AA921" s="2"/>
      <c r="AB921" s="2"/>
    </row>
    <row r="922" spans="1:28" ht="13.5" customHeight="1">
      <c r="A922" s="2"/>
      <c r="B922" s="3"/>
      <c r="C922" s="3"/>
      <c r="D922" s="35"/>
      <c r="E922" s="35"/>
      <c r="F922" s="35"/>
      <c r="G922" s="35"/>
      <c r="H922" s="3"/>
      <c r="I922" s="2"/>
      <c r="J922" s="2"/>
      <c r="K922" s="2"/>
      <c r="L922" s="2"/>
      <c r="M922" s="2"/>
      <c r="N922" s="2"/>
      <c r="O922" s="2"/>
      <c r="P922" s="2"/>
      <c r="Q922" s="2"/>
      <c r="R922" s="2"/>
      <c r="S922" s="2"/>
      <c r="T922" s="2"/>
      <c r="U922" s="2"/>
      <c r="V922" s="2"/>
      <c r="W922" s="2"/>
      <c r="X922" s="2"/>
      <c r="Y922" s="2"/>
      <c r="Z922" s="2"/>
      <c r="AA922" s="2"/>
      <c r="AB922" s="2"/>
    </row>
    <row r="923" spans="1:28" ht="13.5" customHeight="1">
      <c r="A923" s="2"/>
      <c r="B923" s="3"/>
      <c r="C923" s="3"/>
      <c r="D923" s="35"/>
      <c r="E923" s="35"/>
      <c r="F923" s="35"/>
      <c r="G923" s="35"/>
      <c r="H923" s="3"/>
      <c r="I923" s="2"/>
      <c r="J923" s="2"/>
      <c r="K923" s="2"/>
      <c r="L923" s="2"/>
      <c r="M923" s="2"/>
      <c r="N923" s="2"/>
      <c r="O923" s="2"/>
      <c r="P923" s="2"/>
      <c r="Q923" s="2"/>
      <c r="R923" s="2"/>
      <c r="S923" s="2"/>
      <c r="T923" s="2"/>
      <c r="U923" s="2"/>
      <c r="V923" s="2"/>
      <c r="W923" s="2"/>
      <c r="X923" s="2"/>
      <c r="Y923" s="2"/>
      <c r="Z923" s="2"/>
      <c r="AA923" s="2"/>
      <c r="AB923" s="2"/>
    </row>
    <row r="924" spans="1:28" ht="13.5" customHeight="1">
      <c r="A924" s="2"/>
      <c r="B924" s="3"/>
      <c r="C924" s="3"/>
      <c r="D924" s="35"/>
      <c r="E924" s="35"/>
      <c r="F924" s="35"/>
      <c r="G924" s="35"/>
      <c r="H924" s="3"/>
      <c r="I924" s="2"/>
      <c r="J924" s="2"/>
      <c r="K924" s="2"/>
      <c r="L924" s="2"/>
      <c r="M924" s="2"/>
      <c r="N924" s="2"/>
      <c r="O924" s="2"/>
      <c r="P924" s="2"/>
      <c r="Q924" s="2"/>
      <c r="R924" s="2"/>
      <c r="S924" s="2"/>
      <c r="T924" s="2"/>
      <c r="U924" s="2"/>
      <c r="V924" s="2"/>
      <c r="W924" s="2"/>
      <c r="X924" s="2"/>
      <c r="Y924" s="2"/>
      <c r="Z924" s="2"/>
      <c r="AA924" s="2"/>
      <c r="AB924" s="2"/>
    </row>
    <row r="925" spans="1:28" ht="13.5" customHeight="1">
      <c r="A925" s="2"/>
      <c r="B925" s="3"/>
      <c r="C925" s="3"/>
      <c r="D925" s="35"/>
      <c r="E925" s="35"/>
      <c r="F925" s="35"/>
      <c r="G925" s="35"/>
      <c r="H925" s="3"/>
      <c r="I925" s="2"/>
      <c r="J925" s="2"/>
      <c r="K925" s="2"/>
      <c r="L925" s="2"/>
      <c r="M925" s="2"/>
      <c r="N925" s="2"/>
      <c r="O925" s="2"/>
      <c r="P925" s="2"/>
      <c r="Q925" s="2"/>
      <c r="R925" s="2"/>
      <c r="S925" s="2"/>
      <c r="T925" s="2"/>
      <c r="U925" s="2"/>
      <c r="V925" s="2"/>
      <c r="W925" s="2"/>
      <c r="X925" s="2"/>
      <c r="Y925" s="2"/>
      <c r="Z925" s="2"/>
      <c r="AA925" s="2"/>
      <c r="AB925" s="2"/>
    </row>
    <row r="926" spans="1:28" ht="13.5" customHeight="1">
      <c r="A926" s="2"/>
      <c r="B926" s="3"/>
      <c r="C926" s="3"/>
      <c r="D926" s="35"/>
      <c r="E926" s="35"/>
      <c r="F926" s="35"/>
      <c r="G926" s="35"/>
      <c r="H926" s="3"/>
      <c r="I926" s="2"/>
      <c r="J926" s="2"/>
      <c r="K926" s="2"/>
      <c r="L926" s="2"/>
      <c r="M926" s="2"/>
      <c r="N926" s="2"/>
      <c r="O926" s="2"/>
      <c r="P926" s="2"/>
      <c r="Q926" s="2"/>
      <c r="R926" s="2"/>
      <c r="S926" s="2"/>
      <c r="T926" s="2"/>
      <c r="U926" s="2"/>
      <c r="V926" s="2"/>
      <c r="W926" s="2"/>
      <c r="X926" s="2"/>
      <c r="Y926" s="2"/>
      <c r="Z926" s="2"/>
      <c r="AA926" s="2"/>
      <c r="AB926" s="2"/>
    </row>
    <row r="927" spans="1:28" ht="13.5" customHeight="1">
      <c r="A927" s="2"/>
      <c r="B927" s="3"/>
      <c r="C927" s="3"/>
      <c r="D927" s="35"/>
      <c r="E927" s="35"/>
      <c r="F927" s="35"/>
      <c r="G927" s="35"/>
      <c r="H927" s="3"/>
      <c r="I927" s="2"/>
      <c r="J927" s="2"/>
      <c r="K927" s="2"/>
      <c r="L927" s="2"/>
      <c r="M927" s="2"/>
      <c r="N927" s="2"/>
      <c r="O927" s="2"/>
      <c r="P927" s="2"/>
      <c r="Q927" s="2"/>
      <c r="R927" s="2"/>
      <c r="S927" s="2"/>
      <c r="T927" s="2"/>
      <c r="U927" s="2"/>
      <c r="V927" s="2"/>
      <c r="W927" s="2"/>
      <c r="X927" s="2"/>
      <c r="Y927" s="2"/>
      <c r="Z927" s="2"/>
      <c r="AA927" s="2"/>
      <c r="AB927" s="2"/>
    </row>
    <row r="928" spans="1:28" ht="13.5" customHeight="1">
      <c r="A928" s="2"/>
      <c r="B928" s="3"/>
      <c r="C928" s="3"/>
      <c r="D928" s="35"/>
      <c r="E928" s="35"/>
      <c r="F928" s="35"/>
      <c r="G928" s="35"/>
      <c r="H928" s="3"/>
      <c r="I928" s="2"/>
      <c r="J928" s="2"/>
      <c r="K928" s="2"/>
      <c r="L928" s="2"/>
      <c r="M928" s="2"/>
      <c r="N928" s="2"/>
      <c r="O928" s="2"/>
      <c r="P928" s="2"/>
      <c r="Q928" s="2"/>
      <c r="R928" s="2"/>
      <c r="S928" s="2"/>
      <c r="T928" s="2"/>
      <c r="U928" s="2"/>
      <c r="V928" s="2"/>
      <c r="W928" s="2"/>
      <c r="X928" s="2"/>
      <c r="Y928" s="2"/>
      <c r="Z928" s="2"/>
      <c r="AA928" s="2"/>
      <c r="AB928" s="2"/>
    </row>
    <row r="929" spans="1:28" ht="13.5" customHeight="1">
      <c r="A929" s="2"/>
      <c r="B929" s="3"/>
      <c r="C929" s="3"/>
      <c r="D929" s="35"/>
      <c r="E929" s="35"/>
      <c r="F929" s="35"/>
      <c r="G929" s="35"/>
      <c r="H929" s="3"/>
      <c r="I929" s="2"/>
      <c r="J929" s="2"/>
      <c r="K929" s="2"/>
      <c r="L929" s="2"/>
      <c r="M929" s="2"/>
      <c r="N929" s="2"/>
      <c r="O929" s="2"/>
      <c r="P929" s="2"/>
      <c r="Q929" s="2"/>
      <c r="R929" s="2"/>
      <c r="S929" s="2"/>
      <c r="T929" s="2"/>
      <c r="U929" s="2"/>
      <c r="V929" s="2"/>
      <c r="W929" s="2"/>
      <c r="X929" s="2"/>
      <c r="Y929" s="2"/>
      <c r="Z929" s="2"/>
      <c r="AA929" s="2"/>
      <c r="AB929" s="2"/>
    </row>
    <row r="930" spans="1:28" ht="13.5" customHeight="1">
      <c r="A930" s="2"/>
      <c r="B930" s="3"/>
      <c r="C930" s="3"/>
      <c r="D930" s="35"/>
      <c r="E930" s="35"/>
      <c r="F930" s="35"/>
      <c r="G930" s="35"/>
      <c r="H930" s="3"/>
      <c r="I930" s="2"/>
      <c r="J930" s="2"/>
      <c r="K930" s="2"/>
      <c r="L930" s="2"/>
      <c r="M930" s="2"/>
      <c r="N930" s="2"/>
      <c r="O930" s="2"/>
      <c r="P930" s="2"/>
      <c r="Q930" s="2"/>
      <c r="R930" s="2"/>
      <c r="S930" s="2"/>
      <c r="T930" s="2"/>
      <c r="U930" s="2"/>
      <c r="V930" s="2"/>
      <c r="W930" s="2"/>
      <c r="X930" s="2"/>
      <c r="Y930" s="2"/>
      <c r="Z930" s="2"/>
      <c r="AA930" s="2"/>
      <c r="AB930" s="2"/>
    </row>
    <row r="931" spans="1:28" ht="13.5" customHeight="1">
      <c r="A931" s="2"/>
      <c r="B931" s="3"/>
      <c r="C931" s="3"/>
      <c r="D931" s="35"/>
      <c r="E931" s="35"/>
      <c r="F931" s="35"/>
      <c r="G931" s="35"/>
      <c r="H931" s="3"/>
      <c r="I931" s="2"/>
      <c r="J931" s="2"/>
      <c r="K931" s="2"/>
      <c r="L931" s="2"/>
      <c r="M931" s="2"/>
      <c r="N931" s="2"/>
      <c r="O931" s="2"/>
      <c r="P931" s="2"/>
      <c r="Q931" s="2"/>
      <c r="R931" s="2"/>
      <c r="S931" s="2"/>
      <c r="T931" s="2"/>
      <c r="U931" s="2"/>
      <c r="V931" s="2"/>
      <c r="W931" s="2"/>
      <c r="X931" s="2"/>
      <c r="Y931" s="2"/>
      <c r="Z931" s="2"/>
      <c r="AA931" s="2"/>
      <c r="AB931" s="2"/>
    </row>
    <row r="932" spans="1:28" ht="13.5" customHeight="1">
      <c r="A932" s="2"/>
      <c r="B932" s="3"/>
      <c r="C932" s="3"/>
      <c r="D932" s="35"/>
      <c r="E932" s="35"/>
      <c r="F932" s="35"/>
      <c r="G932" s="35"/>
      <c r="H932" s="3"/>
      <c r="I932" s="2"/>
      <c r="J932" s="2"/>
      <c r="K932" s="2"/>
      <c r="L932" s="2"/>
      <c r="M932" s="2"/>
      <c r="N932" s="2"/>
      <c r="O932" s="2"/>
      <c r="P932" s="2"/>
      <c r="Q932" s="2"/>
      <c r="R932" s="2"/>
      <c r="S932" s="2"/>
      <c r="T932" s="2"/>
      <c r="U932" s="2"/>
      <c r="V932" s="2"/>
      <c r="W932" s="2"/>
      <c r="X932" s="2"/>
      <c r="Y932" s="2"/>
      <c r="Z932" s="2"/>
      <c r="AA932" s="2"/>
      <c r="AB932" s="2"/>
    </row>
    <row r="933" spans="1:28" ht="13.5" customHeight="1">
      <c r="A933" s="2"/>
      <c r="B933" s="3"/>
      <c r="C933" s="3"/>
      <c r="D933" s="35"/>
      <c r="E933" s="35"/>
      <c r="F933" s="35"/>
      <c r="G933" s="35"/>
      <c r="H933" s="3"/>
      <c r="I933" s="2"/>
      <c r="J933" s="2"/>
      <c r="K933" s="2"/>
      <c r="L933" s="2"/>
      <c r="M933" s="2"/>
      <c r="N933" s="2"/>
      <c r="O933" s="2"/>
      <c r="P933" s="2"/>
      <c r="Q933" s="2"/>
      <c r="R933" s="2"/>
      <c r="S933" s="2"/>
      <c r="T933" s="2"/>
      <c r="U933" s="2"/>
      <c r="V933" s="2"/>
      <c r="W933" s="2"/>
      <c r="X933" s="2"/>
      <c r="Y933" s="2"/>
      <c r="Z933" s="2"/>
      <c r="AA933" s="2"/>
      <c r="AB933" s="2"/>
    </row>
    <row r="934" spans="1:28" ht="13.5" customHeight="1">
      <c r="A934" s="2"/>
      <c r="B934" s="3"/>
      <c r="C934" s="3"/>
      <c r="D934" s="35"/>
      <c r="E934" s="35"/>
      <c r="F934" s="35"/>
      <c r="G934" s="35"/>
      <c r="H934" s="3"/>
      <c r="I934" s="2"/>
      <c r="J934" s="2"/>
      <c r="K934" s="2"/>
      <c r="L934" s="2"/>
      <c r="M934" s="2"/>
      <c r="N934" s="2"/>
      <c r="O934" s="2"/>
      <c r="P934" s="2"/>
      <c r="Q934" s="2"/>
      <c r="R934" s="2"/>
      <c r="S934" s="2"/>
      <c r="T934" s="2"/>
      <c r="U934" s="2"/>
      <c r="V934" s="2"/>
      <c r="W934" s="2"/>
      <c r="X934" s="2"/>
      <c r="Y934" s="2"/>
      <c r="Z934" s="2"/>
      <c r="AA934" s="2"/>
      <c r="AB934" s="2"/>
    </row>
    <row r="935" spans="1:28" ht="13.5" customHeight="1">
      <c r="A935" s="2"/>
      <c r="B935" s="3"/>
      <c r="C935" s="3"/>
      <c r="D935" s="35"/>
      <c r="E935" s="35"/>
      <c r="F935" s="35"/>
      <c r="G935" s="35"/>
      <c r="H935" s="3"/>
      <c r="I935" s="2"/>
      <c r="J935" s="2"/>
      <c r="K935" s="2"/>
      <c r="L935" s="2"/>
      <c r="M935" s="2"/>
      <c r="N935" s="2"/>
      <c r="O935" s="2"/>
      <c r="P935" s="2"/>
      <c r="Q935" s="2"/>
      <c r="R935" s="2"/>
      <c r="S935" s="2"/>
      <c r="T935" s="2"/>
      <c r="U935" s="2"/>
      <c r="V935" s="2"/>
      <c r="W935" s="2"/>
      <c r="X935" s="2"/>
      <c r="Y935" s="2"/>
      <c r="Z935" s="2"/>
      <c r="AA935" s="2"/>
      <c r="AB935" s="2"/>
    </row>
    <row r="936" spans="1:28" ht="13.5" customHeight="1">
      <c r="A936" s="2"/>
      <c r="B936" s="3"/>
      <c r="C936" s="3"/>
      <c r="D936" s="35"/>
      <c r="E936" s="35"/>
      <c r="F936" s="35"/>
      <c r="G936" s="35"/>
      <c r="H936" s="3"/>
      <c r="I936" s="2"/>
      <c r="J936" s="2"/>
      <c r="K936" s="2"/>
      <c r="L936" s="2"/>
      <c r="M936" s="2"/>
      <c r="N936" s="2"/>
      <c r="O936" s="2"/>
      <c r="P936" s="2"/>
      <c r="Q936" s="2"/>
      <c r="R936" s="2"/>
      <c r="S936" s="2"/>
      <c r="T936" s="2"/>
      <c r="U936" s="2"/>
      <c r="V936" s="2"/>
      <c r="W936" s="2"/>
      <c r="X936" s="2"/>
      <c r="Y936" s="2"/>
      <c r="Z936" s="2"/>
      <c r="AA936" s="2"/>
      <c r="AB936" s="2"/>
    </row>
    <row r="937" spans="1:28" ht="13.5" customHeight="1">
      <c r="A937" s="2"/>
      <c r="B937" s="3"/>
      <c r="C937" s="3"/>
      <c r="D937" s="35"/>
      <c r="E937" s="35"/>
      <c r="F937" s="35"/>
      <c r="G937" s="35"/>
      <c r="H937" s="3"/>
      <c r="I937" s="2"/>
      <c r="J937" s="2"/>
      <c r="K937" s="2"/>
      <c r="L937" s="2"/>
      <c r="M937" s="2"/>
      <c r="N937" s="2"/>
      <c r="O937" s="2"/>
      <c r="P937" s="2"/>
      <c r="Q937" s="2"/>
      <c r="R937" s="2"/>
      <c r="S937" s="2"/>
      <c r="T937" s="2"/>
      <c r="U937" s="2"/>
      <c r="V937" s="2"/>
      <c r="W937" s="2"/>
      <c r="X937" s="2"/>
      <c r="Y937" s="2"/>
      <c r="Z937" s="2"/>
      <c r="AA937" s="2"/>
      <c r="AB937" s="2"/>
    </row>
    <row r="938" spans="1:28" ht="13.5" customHeight="1">
      <c r="A938" s="2"/>
      <c r="B938" s="3"/>
      <c r="C938" s="3"/>
      <c r="D938" s="35"/>
      <c r="E938" s="35"/>
      <c r="F938" s="35"/>
      <c r="G938" s="35"/>
      <c r="H938" s="3"/>
      <c r="I938" s="2"/>
      <c r="J938" s="2"/>
      <c r="K938" s="2"/>
      <c r="L938" s="2"/>
      <c r="M938" s="2"/>
      <c r="N938" s="2"/>
      <c r="O938" s="2"/>
      <c r="P938" s="2"/>
      <c r="Q938" s="2"/>
      <c r="R938" s="2"/>
      <c r="S938" s="2"/>
      <c r="T938" s="2"/>
      <c r="U938" s="2"/>
      <c r="V938" s="2"/>
      <c r="W938" s="2"/>
      <c r="X938" s="2"/>
      <c r="Y938" s="2"/>
      <c r="Z938" s="2"/>
      <c r="AA938" s="2"/>
      <c r="AB938" s="2"/>
    </row>
    <row r="939" spans="1:28" ht="13.5" customHeight="1">
      <c r="A939" s="2"/>
      <c r="B939" s="3"/>
      <c r="C939" s="3"/>
      <c r="D939" s="35"/>
      <c r="E939" s="35"/>
      <c r="F939" s="35"/>
      <c r="G939" s="35"/>
      <c r="H939" s="3"/>
      <c r="I939" s="2"/>
      <c r="J939" s="2"/>
      <c r="K939" s="2"/>
      <c r="L939" s="2"/>
      <c r="M939" s="2"/>
      <c r="N939" s="2"/>
      <c r="O939" s="2"/>
      <c r="P939" s="2"/>
      <c r="Q939" s="2"/>
      <c r="R939" s="2"/>
      <c r="S939" s="2"/>
      <c r="T939" s="2"/>
      <c r="U939" s="2"/>
      <c r="V939" s="2"/>
      <c r="W939" s="2"/>
      <c r="X939" s="2"/>
      <c r="Y939" s="2"/>
      <c r="Z939" s="2"/>
      <c r="AA939" s="2"/>
      <c r="AB939" s="2"/>
    </row>
    <row r="940" spans="1:28" ht="13.5" customHeight="1">
      <c r="A940" s="2"/>
      <c r="B940" s="3"/>
      <c r="C940" s="3"/>
      <c r="D940" s="35"/>
      <c r="E940" s="35"/>
      <c r="F940" s="35"/>
      <c r="G940" s="35"/>
      <c r="H940" s="3"/>
      <c r="I940" s="2"/>
      <c r="J940" s="2"/>
      <c r="K940" s="2"/>
      <c r="L940" s="2"/>
      <c r="M940" s="2"/>
      <c r="N940" s="2"/>
      <c r="O940" s="2"/>
      <c r="P940" s="2"/>
      <c r="Q940" s="2"/>
      <c r="R940" s="2"/>
      <c r="S940" s="2"/>
      <c r="T940" s="2"/>
      <c r="U940" s="2"/>
      <c r="V940" s="2"/>
      <c r="W940" s="2"/>
      <c r="X940" s="2"/>
      <c r="Y940" s="2"/>
      <c r="Z940" s="2"/>
      <c r="AA940" s="2"/>
      <c r="AB940" s="2"/>
    </row>
    <row r="941" spans="1:28" ht="13.5" customHeight="1">
      <c r="A941" s="2"/>
      <c r="B941" s="3"/>
      <c r="C941" s="3"/>
      <c r="D941" s="35"/>
      <c r="E941" s="35"/>
      <c r="F941" s="35"/>
      <c r="G941" s="35"/>
      <c r="H941" s="3"/>
      <c r="I941" s="2"/>
      <c r="J941" s="2"/>
      <c r="K941" s="2"/>
      <c r="L941" s="2"/>
      <c r="M941" s="2"/>
      <c r="N941" s="2"/>
      <c r="O941" s="2"/>
      <c r="P941" s="2"/>
      <c r="Q941" s="2"/>
      <c r="R941" s="2"/>
      <c r="S941" s="2"/>
      <c r="T941" s="2"/>
      <c r="U941" s="2"/>
      <c r="V941" s="2"/>
      <c r="W941" s="2"/>
      <c r="X941" s="2"/>
      <c r="Y941" s="2"/>
      <c r="Z941" s="2"/>
      <c r="AA941" s="2"/>
      <c r="AB941" s="2"/>
    </row>
    <row r="942" spans="1:28" ht="13.5" customHeight="1">
      <c r="A942" s="2"/>
      <c r="B942" s="3"/>
      <c r="C942" s="3"/>
      <c r="D942" s="35"/>
      <c r="E942" s="35"/>
      <c r="F942" s="35"/>
      <c r="G942" s="35"/>
      <c r="H942" s="3"/>
      <c r="I942" s="2"/>
      <c r="J942" s="2"/>
      <c r="K942" s="2"/>
      <c r="L942" s="2"/>
      <c r="M942" s="2"/>
      <c r="N942" s="2"/>
      <c r="O942" s="2"/>
      <c r="P942" s="2"/>
      <c r="Q942" s="2"/>
      <c r="R942" s="2"/>
      <c r="S942" s="2"/>
      <c r="T942" s="2"/>
      <c r="U942" s="2"/>
      <c r="V942" s="2"/>
      <c r="W942" s="2"/>
      <c r="X942" s="2"/>
      <c r="Y942" s="2"/>
      <c r="Z942" s="2"/>
      <c r="AA942" s="2"/>
      <c r="AB942" s="2"/>
    </row>
    <row r="943" spans="1:28" ht="13.5" customHeight="1">
      <c r="A943" s="2"/>
      <c r="B943" s="3"/>
      <c r="C943" s="3"/>
      <c r="D943" s="35"/>
      <c r="E943" s="35"/>
      <c r="F943" s="35"/>
      <c r="G943" s="35"/>
      <c r="H943" s="3"/>
      <c r="I943" s="2"/>
      <c r="J943" s="2"/>
      <c r="K943" s="2"/>
      <c r="L943" s="2"/>
      <c r="M943" s="2"/>
      <c r="N943" s="2"/>
      <c r="O943" s="2"/>
      <c r="P943" s="2"/>
      <c r="Q943" s="2"/>
      <c r="R943" s="2"/>
      <c r="S943" s="2"/>
      <c r="T943" s="2"/>
      <c r="U943" s="2"/>
      <c r="V943" s="2"/>
      <c r="W943" s="2"/>
      <c r="X943" s="2"/>
      <c r="Y943" s="2"/>
      <c r="Z943" s="2"/>
      <c r="AA943" s="2"/>
      <c r="AB943" s="2"/>
    </row>
    <row r="944" spans="1:28" ht="13.5" customHeight="1">
      <c r="A944" s="2"/>
      <c r="B944" s="3"/>
      <c r="C944" s="3"/>
      <c r="D944" s="35"/>
      <c r="E944" s="35"/>
      <c r="F944" s="35"/>
      <c r="G944" s="35"/>
      <c r="H944" s="3"/>
      <c r="I944" s="2"/>
      <c r="J944" s="2"/>
      <c r="K944" s="2"/>
      <c r="L944" s="2"/>
      <c r="M944" s="2"/>
      <c r="N944" s="2"/>
      <c r="O944" s="2"/>
      <c r="P944" s="2"/>
      <c r="Q944" s="2"/>
      <c r="R944" s="2"/>
      <c r="S944" s="2"/>
      <c r="T944" s="2"/>
      <c r="U944" s="2"/>
      <c r="V944" s="2"/>
      <c r="W944" s="2"/>
      <c r="X944" s="2"/>
      <c r="Y944" s="2"/>
      <c r="Z944" s="2"/>
      <c r="AA944" s="2"/>
      <c r="AB944" s="2"/>
    </row>
    <row r="945" spans="1:28" ht="13.5" customHeight="1">
      <c r="A945" s="2"/>
      <c r="B945" s="3"/>
      <c r="C945" s="3"/>
      <c r="D945" s="35"/>
      <c r="E945" s="35"/>
      <c r="F945" s="35"/>
      <c r="G945" s="35"/>
      <c r="H945" s="3"/>
      <c r="I945" s="2"/>
      <c r="J945" s="2"/>
      <c r="K945" s="2"/>
      <c r="L945" s="2"/>
      <c r="M945" s="2"/>
      <c r="N945" s="2"/>
      <c r="O945" s="2"/>
      <c r="P945" s="2"/>
      <c r="Q945" s="2"/>
      <c r="R945" s="2"/>
      <c r="S945" s="2"/>
      <c r="T945" s="2"/>
      <c r="U945" s="2"/>
      <c r="V945" s="2"/>
      <c r="W945" s="2"/>
      <c r="X945" s="2"/>
      <c r="Y945" s="2"/>
      <c r="Z945" s="2"/>
      <c r="AA945" s="2"/>
      <c r="AB945" s="2"/>
    </row>
    <row r="946" spans="1:28" ht="13.5" customHeight="1">
      <c r="A946" s="2"/>
      <c r="B946" s="3"/>
      <c r="C946" s="3"/>
      <c r="D946" s="35"/>
      <c r="E946" s="35"/>
      <c r="F946" s="35"/>
      <c r="G946" s="35"/>
      <c r="H946" s="3"/>
      <c r="I946" s="2"/>
      <c r="J946" s="2"/>
      <c r="K946" s="2"/>
      <c r="L946" s="2"/>
      <c r="M946" s="2"/>
      <c r="N946" s="2"/>
      <c r="O946" s="2"/>
      <c r="P946" s="2"/>
      <c r="Q946" s="2"/>
      <c r="R946" s="2"/>
      <c r="S946" s="2"/>
      <c r="T946" s="2"/>
      <c r="U946" s="2"/>
      <c r="V946" s="2"/>
      <c r="W946" s="2"/>
      <c r="X946" s="2"/>
      <c r="Y946" s="2"/>
      <c r="Z946" s="2"/>
      <c r="AA946" s="2"/>
      <c r="AB946" s="2"/>
    </row>
    <row r="947" spans="1:28" ht="13.5" customHeight="1">
      <c r="A947" s="2"/>
      <c r="B947" s="3"/>
      <c r="C947" s="3"/>
      <c r="D947" s="35"/>
      <c r="E947" s="35"/>
      <c r="F947" s="35"/>
      <c r="G947" s="35"/>
      <c r="H947" s="3"/>
      <c r="I947" s="2"/>
      <c r="J947" s="2"/>
      <c r="K947" s="2"/>
      <c r="L947" s="2"/>
      <c r="M947" s="2"/>
      <c r="N947" s="2"/>
      <c r="O947" s="2"/>
      <c r="P947" s="2"/>
      <c r="Q947" s="2"/>
      <c r="R947" s="2"/>
      <c r="S947" s="2"/>
      <c r="T947" s="2"/>
      <c r="U947" s="2"/>
      <c r="V947" s="2"/>
      <c r="W947" s="2"/>
      <c r="X947" s="2"/>
      <c r="Y947" s="2"/>
      <c r="Z947" s="2"/>
      <c r="AA947" s="2"/>
      <c r="AB947" s="2"/>
    </row>
    <row r="948" spans="1:28" ht="13.5" customHeight="1">
      <c r="A948" s="2"/>
      <c r="B948" s="3"/>
      <c r="C948" s="3"/>
      <c r="D948" s="35"/>
      <c r="E948" s="35"/>
      <c r="F948" s="35"/>
      <c r="G948" s="35"/>
      <c r="H948" s="3"/>
      <c r="I948" s="2"/>
      <c r="J948" s="2"/>
      <c r="K948" s="2"/>
      <c r="L948" s="2"/>
      <c r="M948" s="2"/>
      <c r="N948" s="2"/>
      <c r="O948" s="2"/>
      <c r="P948" s="2"/>
      <c r="Q948" s="2"/>
      <c r="R948" s="2"/>
      <c r="S948" s="2"/>
      <c r="T948" s="2"/>
      <c r="U948" s="2"/>
      <c r="V948" s="2"/>
      <c r="W948" s="2"/>
      <c r="X948" s="2"/>
      <c r="Y948" s="2"/>
      <c r="Z948" s="2"/>
      <c r="AA948" s="2"/>
      <c r="AB948" s="2"/>
    </row>
    <row r="949" spans="1:28" ht="13.5" customHeight="1">
      <c r="A949" s="2"/>
      <c r="B949" s="3"/>
      <c r="C949" s="3"/>
      <c r="D949" s="35"/>
      <c r="E949" s="35"/>
      <c r="F949" s="35"/>
      <c r="G949" s="35"/>
      <c r="H949" s="3"/>
      <c r="I949" s="2"/>
      <c r="J949" s="2"/>
      <c r="K949" s="2"/>
      <c r="L949" s="2"/>
      <c r="M949" s="2"/>
      <c r="N949" s="2"/>
      <c r="O949" s="2"/>
      <c r="P949" s="2"/>
      <c r="Q949" s="2"/>
      <c r="R949" s="2"/>
      <c r="S949" s="2"/>
      <c r="T949" s="2"/>
      <c r="U949" s="2"/>
      <c r="V949" s="2"/>
      <c r="W949" s="2"/>
      <c r="X949" s="2"/>
      <c r="Y949" s="2"/>
      <c r="Z949" s="2"/>
      <c r="AA949" s="2"/>
      <c r="AB949" s="2"/>
    </row>
    <row r="950" spans="1:28" ht="13.5" customHeight="1">
      <c r="A950" s="2"/>
      <c r="B950" s="3"/>
      <c r="C950" s="3"/>
      <c r="D950" s="35"/>
      <c r="E950" s="35"/>
      <c r="F950" s="35"/>
      <c r="G950" s="35"/>
      <c r="H950" s="3"/>
      <c r="I950" s="2"/>
      <c r="J950" s="2"/>
      <c r="K950" s="2"/>
      <c r="L950" s="2"/>
      <c r="M950" s="2"/>
      <c r="N950" s="2"/>
      <c r="O950" s="2"/>
      <c r="P950" s="2"/>
      <c r="Q950" s="2"/>
      <c r="R950" s="2"/>
      <c r="S950" s="2"/>
      <c r="T950" s="2"/>
      <c r="U950" s="2"/>
      <c r="V950" s="2"/>
      <c r="W950" s="2"/>
      <c r="X950" s="2"/>
      <c r="Y950" s="2"/>
      <c r="Z950" s="2"/>
      <c r="AA950" s="2"/>
      <c r="AB950" s="2"/>
    </row>
    <row r="951" spans="1:28" ht="13.5" customHeight="1">
      <c r="A951" s="2"/>
      <c r="B951" s="3"/>
      <c r="C951" s="3"/>
      <c r="D951" s="35"/>
      <c r="E951" s="35"/>
      <c r="F951" s="35"/>
      <c r="G951" s="35"/>
      <c r="H951" s="3"/>
      <c r="I951" s="2"/>
      <c r="J951" s="2"/>
      <c r="K951" s="2"/>
      <c r="L951" s="2"/>
      <c r="M951" s="2"/>
      <c r="N951" s="2"/>
      <c r="O951" s="2"/>
      <c r="P951" s="2"/>
      <c r="Q951" s="2"/>
      <c r="R951" s="2"/>
      <c r="S951" s="2"/>
      <c r="T951" s="2"/>
      <c r="U951" s="2"/>
      <c r="V951" s="2"/>
      <c r="W951" s="2"/>
      <c r="X951" s="2"/>
      <c r="Y951" s="2"/>
      <c r="Z951" s="2"/>
      <c r="AA951" s="2"/>
      <c r="AB951" s="2"/>
    </row>
    <row r="952" spans="1:28" ht="13.5" customHeight="1">
      <c r="A952" s="2"/>
      <c r="B952" s="3"/>
      <c r="C952" s="3"/>
      <c r="D952" s="35"/>
      <c r="E952" s="35"/>
      <c r="F952" s="35"/>
      <c r="G952" s="35"/>
      <c r="H952" s="3"/>
      <c r="I952" s="2"/>
      <c r="J952" s="2"/>
      <c r="K952" s="2"/>
      <c r="L952" s="2"/>
      <c r="M952" s="2"/>
      <c r="N952" s="2"/>
      <c r="O952" s="2"/>
      <c r="P952" s="2"/>
      <c r="Q952" s="2"/>
      <c r="R952" s="2"/>
      <c r="S952" s="2"/>
      <c r="T952" s="2"/>
      <c r="U952" s="2"/>
      <c r="V952" s="2"/>
      <c r="W952" s="2"/>
      <c r="X952" s="2"/>
      <c r="Y952" s="2"/>
      <c r="Z952" s="2"/>
      <c r="AA952" s="2"/>
      <c r="AB952" s="2"/>
    </row>
    <row r="953" spans="1:28" ht="13.5" customHeight="1">
      <c r="A953" s="2"/>
      <c r="B953" s="3"/>
      <c r="C953" s="3"/>
      <c r="D953" s="35"/>
      <c r="E953" s="35"/>
      <c r="F953" s="35"/>
      <c r="G953" s="35"/>
      <c r="H953" s="3"/>
      <c r="I953" s="2"/>
      <c r="J953" s="2"/>
      <c r="K953" s="2"/>
      <c r="L953" s="2"/>
      <c r="M953" s="2"/>
      <c r="N953" s="2"/>
      <c r="O953" s="2"/>
      <c r="P953" s="2"/>
      <c r="Q953" s="2"/>
      <c r="R953" s="2"/>
      <c r="S953" s="2"/>
      <c r="T953" s="2"/>
      <c r="U953" s="2"/>
      <c r="V953" s="2"/>
      <c r="W953" s="2"/>
      <c r="X953" s="2"/>
      <c r="Y953" s="2"/>
      <c r="Z953" s="2"/>
      <c r="AA953" s="2"/>
      <c r="AB953" s="2"/>
    </row>
    <row r="954" spans="1:28" ht="13.5" customHeight="1">
      <c r="A954" s="2"/>
      <c r="B954" s="3"/>
      <c r="C954" s="3"/>
      <c r="D954" s="35"/>
      <c r="E954" s="35"/>
      <c r="F954" s="35"/>
      <c r="G954" s="35"/>
      <c r="H954" s="3"/>
      <c r="I954" s="2"/>
      <c r="J954" s="2"/>
      <c r="K954" s="2"/>
      <c r="L954" s="2"/>
      <c r="M954" s="2"/>
      <c r="N954" s="2"/>
      <c r="O954" s="2"/>
      <c r="P954" s="2"/>
      <c r="Q954" s="2"/>
      <c r="R954" s="2"/>
      <c r="S954" s="2"/>
      <c r="T954" s="2"/>
      <c r="U954" s="2"/>
      <c r="V954" s="2"/>
      <c r="W954" s="2"/>
      <c r="X954" s="2"/>
      <c r="Y954" s="2"/>
      <c r="Z954" s="2"/>
      <c r="AA954" s="2"/>
      <c r="AB954" s="2"/>
    </row>
    <row r="955" spans="1:28" ht="13.5" customHeight="1">
      <c r="A955" s="2"/>
      <c r="B955" s="3"/>
      <c r="C955" s="3"/>
      <c r="D955" s="35"/>
      <c r="E955" s="35"/>
      <c r="F955" s="35"/>
      <c r="G955" s="35"/>
      <c r="H955" s="3"/>
      <c r="I955" s="2"/>
      <c r="J955" s="2"/>
      <c r="K955" s="2"/>
      <c r="L955" s="2"/>
      <c r="M955" s="2"/>
      <c r="N955" s="2"/>
      <c r="O955" s="2"/>
      <c r="P955" s="2"/>
      <c r="Q955" s="2"/>
      <c r="R955" s="2"/>
      <c r="S955" s="2"/>
      <c r="T955" s="2"/>
      <c r="U955" s="2"/>
      <c r="V955" s="2"/>
      <c r="W955" s="2"/>
      <c r="X955" s="2"/>
      <c r="Y955" s="2"/>
      <c r="Z955" s="2"/>
      <c r="AA955" s="2"/>
      <c r="AB955" s="2"/>
    </row>
    <row r="956" spans="1:28" ht="13.5" customHeight="1">
      <c r="A956" s="2"/>
      <c r="B956" s="3"/>
      <c r="C956" s="3"/>
      <c r="D956" s="35"/>
      <c r="E956" s="35"/>
      <c r="F956" s="35"/>
      <c r="G956" s="35"/>
      <c r="H956" s="3"/>
      <c r="I956" s="2"/>
      <c r="J956" s="2"/>
      <c r="K956" s="2"/>
      <c r="L956" s="2"/>
      <c r="M956" s="2"/>
      <c r="N956" s="2"/>
      <c r="O956" s="2"/>
      <c r="P956" s="2"/>
      <c r="Q956" s="2"/>
      <c r="R956" s="2"/>
      <c r="S956" s="2"/>
      <c r="T956" s="2"/>
      <c r="U956" s="2"/>
      <c r="V956" s="2"/>
      <c r="W956" s="2"/>
      <c r="X956" s="2"/>
      <c r="Y956" s="2"/>
      <c r="Z956" s="2"/>
      <c r="AA956" s="2"/>
      <c r="AB956" s="2"/>
    </row>
    <row r="957" spans="1:28" ht="13.5" customHeight="1">
      <c r="A957" s="2"/>
      <c r="B957" s="3"/>
      <c r="C957" s="3"/>
      <c r="D957" s="35"/>
      <c r="E957" s="35"/>
      <c r="F957" s="35"/>
      <c r="G957" s="35"/>
      <c r="H957" s="3"/>
      <c r="I957" s="2"/>
      <c r="J957" s="2"/>
      <c r="K957" s="2"/>
      <c r="L957" s="2"/>
      <c r="M957" s="2"/>
      <c r="N957" s="2"/>
      <c r="O957" s="2"/>
      <c r="P957" s="2"/>
      <c r="Q957" s="2"/>
      <c r="R957" s="2"/>
      <c r="S957" s="2"/>
      <c r="T957" s="2"/>
      <c r="U957" s="2"/>
      <c r="V957" s="2"/>
      <c r="W957" s="2"/>
      <c r="X957" s="2"/>
      <c r="Y957" s="2"/>
      <c r="Z957" s="2"/>
      <c r="AA957" s="2"/>
      <c r="AB957" s="2"/>
    </row>
    <row r="958" spans="1:28" ht="13.5" customHeight="1">
      <c r="A958" s="2"/>
      <c r="B958" s="3"/>
      <c r="C958" s="3"/>
      <c r="D958" s="35"/>
      <c r="E958" s="35"/>
      <c r="F958" s="35"/>
      <c r="G958" s="35"/>
      <c r="H958" s="3"/>
      <c r="I958" s="2"/>
      <c r="J958" s="2"/>
      <c r="K958" s="2"/>
      <c r="L958" s="2"/>
      <c r="M958" s="2"/>
      <c r="N958" s="2"/>
      <c r="O958" s="2"/>
      <c r="P958" s="2"/>
      <c r="Q958" s="2"/>
      <c r="R958" s="2"/>
      <c r="S958" s="2"/>
      <c r="T958" s="2"/>
      <c r="U958" s="2"/>
      <c r="V958" s="2"/>
      <c r="W958" s="2"/>
      <c r="X958" s="2"/>
      <c r="Y958" s="2"/>
      <c r="Z958" s="2"/>
      <c r="AA958" s="2"/>
      <c r="AB958" s="2"/>
    </row>
    <row r="959" spans="1:28" ht="13.5" customHeight="1">
      <c r="A959" s="2"/>
      <c r="B959" s="3"/>
      <c r="C959" s="3"/>
      <c r="D959" s="35"/>
      <c r="E959" s="35"/>
      <c r="F959" s="35"/>
      <c r="G959" s="35"/>
      <c r="H959" s="3"/>
      <c r="I959" s="2"/>
      <c r="J959" s="2"/>
      <c r="K959" s="2"/>
      <c r="L959" s="2"/>
      <c r="M959" s="2"/>
      <c r="N959" s="2"/>
      <c r="O959" s="2"/>
      <c r="P959" s="2"/>
      <c r="Q959" s="2"/>
      <c r="R959" s="2"/>
      <c r="S959" s="2"/>
      <c r="T959" s="2"/>
      <c r="U959" s="2"/>
      <c r="V959" s="2"/>
      <c r="W959" s="2"/>
      <c r="X959" s="2"/>
      <c r="Y959" s="2"/>
      <c r="Z959" s="2"/>
      <c r="AA959" s="2"/>
      <c r="AB959" s="2"/>
    </row>
    <row r="960" spans="1:28" ht="13.5" customHeight="1">
      <c r="A960" s="2"/>
      <c r="B960" s="3"/>
      <c r="C960" s="3"/>
      <c r="D960" s="35"/>
      <c r="E960" s="35"/>
      <c r="F960" s="35"/>
      <c r="G960" s="35"/>
      <c r="H960" s="3"/>
      <c r="I960" s="2"/>
      <c r="J960" s="2"/>
      <c r="K960" s="2"/>
      <c r="L960" s="2"/>
      <c r="M960" s="2"/>
      <c r="N960" s="2"/>
      <c r="O960" s="2"/>
      <c r="P960" s="2"/>
      <c r="Q960" s="2"/>
      <c r="R960" s="2"/>
      <c r="S960" s="2"/>
      <c r="T960" s="2"/>
      <c r="U960" s="2"/>
      <c r="V960" s="2"/>
      <c r="W960" s="2"/>
      <c r="X960" s="2"/>
      <c r="Y960" s="2"/>
      <c r="Z960" s="2"/>
      <c r="AA960" s="2"/>
      <c r="AB960" s="2"/>
    </row>
    <row r="961" spans="1:28" ht="13.5" customHeight="1">
      <c r="A961" s="2"/>
      <c r="B961" s="3"/>
      <c r="C961" s="3"/>
      <c r="D961" s="35"/>
      <c r="E961" s="35"/>
      <c r="F961" s="35"/>
      <c r="G961" s="35"/>
      <c r="H961" s="3"/>
      <c r="I961" s="2"/>
      <c r="J961" s="2"/>
      <c r="K961" s="2"/>
      <c r="L961" s="2"/>
      <c r="M961" s="2"/>
      <c r="N961" s="2"/>
      <c r="O961" s="2"/>
      <c r="P961" s="2"/>
      <c r="Q961" s="2"/>
      <c r="R961" s="2"/>
      <c r="S961" s="2"/>
      <c r="T961" s="2"/>
      <c r="U961" s="2"/>
      <c r="V961" s="2"/>
      <c r="W961" s="2"/>
      <c r="X961" s="2"/>
      <c r="Y961" s="2"/>
      <c r="Z961" s="2"/>
      <c r="AA961" s="2"/>
      <c r="AB961" s="2"/>
    </row>
    <row r="962" spans="1:28" ht="13.5" customHeight="1">
      <c r="A962" s="2"/>
      <c r="B962" s="3"/>
      <c r="C962" s="3"/>
      <c r="D962" s="35"/>
      <c r="E962" s="35"/>
      <c r="F962" s="35"/>
      <c r="G962" s="35"/>
      <c r="H962" s="3"/>
      <c r="I962" s="2"/>
      <c r="J962" s="2"/>
      <c r="K962" s="2"/>
      <c r="L962" s="2"/>
      <c r="M962" s="2"/>
      <c r="N962" s="2"/>
      <c r="O962" s="2"/>
      <c r="P962" s="2"/>
      <c r="Q962" s="2"/>
      <c r="R962" s="2"/>
      <c r="S962" s="2"/>
      <c r="T962" s="2"/>
      <c r="U962" s="2"/>
      <c r="V962" s="2"/>
      <c r="W962" s="2"/>
      <c r="X962" s="2"/>
      <c r="Y962" s="2"/>
      <c r="Z962" s="2"/>
      <c r="AA962" s="2"/>
      <c r="AB962" s="2"/>
    </row>
    <row r="963" spans="1:28" ht="13.5" customHeight="1">
      <c r="A963" s="2"/>
      <c r="B963" s="3"/>
      <c r="C963" s="3"/>
      <c r="D963" s="35"/>
      <c r="E963" s="35"/>
      <c r="F963" s="35"/>
      <c r="G963" s="35"/>
      <c r="H963" s="3"/>
      <c r="I963" s="2"/>
      <c r="J963" s="2"/>
      <c r="K963" s="2"/>
      <c r="L963" s="2"/>
      <c r="M963" s="2"/>
      <c r="N963" s="2"/>
      <c r="O963" s="2"/>
      <c r="P963" s="2"/>
      <c r="Q963" s="2"/>
      <c r="R963" s="2"/>
      <c r="S963" s="2"/>
      <c r="T963" s="2"/>
      <c r="U963" s="2"/>
      <c r="V963" s="2"/>
      <c r="W963" s="2"/>
      <c r="X963" s="2"/>
      <c r="Y963" s="2"/>
      <c r="Z963" s="2"/>
      <c r="AA963" s="2"/>
      <c r="AB963" s="2"/>
    </row>
    <row r="964" spans="1:28" ht="13.5" customHeight="1">
      <c r="A964" s="2"/>
      <c r="B964" s="3"/>
      <c r="C964" s="3"/>
      <c r="D964" s="35"/>
      <c r="E964" s="35"/>
      <c r="F964" s="35"/>
      <c r="G964" s="35"/>
      <c r="H964" s="3"/>
      <c r="I964" s="2"/>
      <c r="J964" s="2"/>
      <c r="K964" s="2"/>
      <c r="L964" s="2"/>
      <c r="M964" s="2"/>
      <c r="N964" s="2"/>
      <c r="O964" s="2"/>
      <c r="P964" s="2"/>
      <c r="Q964" s="2"/>
      <c r="R964" s="2"/>
      <c r="S964" s="2"/>
      <c r="T964" s="2"/>
      <c r="U964" s="2"/>
      <c r="V964" s="2"/>
      <c r="W964" s="2"/>
      <c r="X964" s="2"/>
      <c r="Y964" s="2"/>
      <c r="Z964" s="2"/>
      <c r="AA964" s="2"/>
      <c r="AB964" s="2"/>
    </row>
    <row r="965" spans="1:28" ht="13.5" customHeight="1">
      <c r="A965" s="2"/>
      <c r="B965" s="3"/>
      <c r="C965" s="3"/>
      <c r="D965" s="35"/>
      <c r="E965" s="35"/>
      <c r="F965" s="35"/>
      <c r="G965" s="35"/>
      <c r="H965" s="3"/>
      <c r="I965" s="2"/>
      <c r="J965" s="2"/>
      <c r="K965" s="2"/>
      <c r="L965" s="2"/>
      <c r="M965" s="2"/>
      <c r="N965" s="2"/>
      <c r="O965" s="2"/>
      <c r="P965" s="2"/>
      <c r="Q965" s="2"/>
      <c r="R965" s="2"/>
      <c r="S965" s="2"/>
      <c r="T965" s="2"/>
      <c r="U965" s="2"/>
      <c r="V965" s="2"/>
      <c r="W965" s="2"/>
      <c r="X965" s="2"/>
      <c r="Y965" s="2"/>
      <c r="Z965" s="2"/>
      <c r="AA965" s="2"/>
      <c r="AB965" s="2"/>
    </row>
    <row r="966" spans="1:28" ht="13.5" customHeight="1">
      <c r="A966" s="2"/>
      <c r="B966" s="3"/>
      <c r="C966" s="3"/>
      <c r="D966" s="35"/>
      <c r="E966" s="35"/>
      <c r="F966" s="35"/>
      <c r="G966" s="35"/>
      <c r="H966" s="3"/>
      <c r="I966" s="2"/>
      <c r="J966" s="2"/>
      <c r="K966" s="2"/>
      <c r="L966" s="2"/>
      <c r="M966" s="2"/>
      <c r="N966" s="2"/>
      <c r="O966" s="2"/>
      <c r="P966" s="2"/>
      <c r="Q966" s="2"/>
      <c r="R966" s="2"/>
      <c r="S966" s="2"/>
      <c r="T966" s="2"/>
      <c r="U966" s="2"/>
      <c r="V966" s="2"/>
      <c r="W966" s="2"/>
      <c r="X966" s="2"/>
      <c r="Y966" s="2"/>
      <c r="Z966" s="2"/>
      <c r="AA966" s="2"/>
      <c r="AB966" s="2"/>
    </row>
    <row r="967" spans="1:28" ht="13.5" customHeight="1">
      <c r="A967" s="2"/>
      <c r="B967" s="3"/>
      <c r="C967" s="3"/>
      <c r="D967" s="35"/>
      <c r="E967" s="35"/>
      <c r="F967" s="35"/>
      <c r="G967" s="35"/>
      <c r="H967" s="3"/>
      <c r="I967" s="2"/>
      <c r="J967" s="2"/>
      <c r="K967" s="2"/>
      <c r="L967" s="2"/>
      <c r="M967" s="2"/>
      <c r="N967" s="2"/>
      <c r="O967" s="2"/>
      <c r="P967" s="2"/>
      <c r="Q967" s="2"/>
      <c r="R967" s="2"/>
      <c r="S967" s="2"/>
      <c r="T967" s="2"/>
      <c r="U967" s="2"/>
      <c r="V967" s="2"/>
      <c r="W967" s="2"/>
      <c r="X967" s="2"/>
      <c r="Y967" s="2"/>
      <c r="Z967" s="2"/>
      <c r="AA967" s="2"/>
      <c r="AB967" s="2"/>
    </row>
    <row r="968" spans="1:28" ht="13.5" customHeight="1">
      <c r="A968" s="2"/>
      <c r="B968" s="3"/>
      <c r="C968" s="3"/>
      <c r="D968" s="35"/>
      <c r="E968" s="35"/>
      <c r="F968" s="35"/>
      <c r="G968" s="35"/>
      <c r="H968" s="3"/>
      <c r="I968" s="2"/>
      <c r="J968" s="2"/>
      <c r="K968" s="2"/>
      <c r="L968" s="2"/>
      <c r="M968" s="2"/>
      <c r="N968" s="2"/>
      <c r="O968" s="2"/>
      <c r="P968" s="2"/>
      <c r="Q968" s="2"/>
      <c r="R968" s="2"/>
      <c r="S968" s="2"/>
      <c r="T968" s="2"/>
      <c r="U968" s="2"/>
      <c r="V968" s="2"/>
      <c r="W968" s="2"/>
      <c r="X968" s="2"/>
      <c r="Y968" s="2"/>
      <c r="Z968" s="2"/>
      <c r="AA968" s="2"/>
      <c r="AB968" s="2"/>
    </row>
    <row r="969" spans="1:28" ht="13.5" customHeight="1">
      <c r="A969" s="2"/>
      <c r="B969" s="3"/>
      <c r="C969" s="3"/>
      <c r="D969" s="35"/>
      <c r="E969" s="35"/>
      <c r="F969" s="35"/>
      <c r="G969" s="35"/>
      <c r="H969" s="3"/>
      <c r="I969" s="2"/>
      <c r="J969" s="2"/>
      <c r="K969" s="2"/>
      <c r="L969" s="2"/>
      <c r="M969" s="2"/>
      <c r="N969" s="2"/>
      <c r="O969" s="2"/>
      <c r="P969" s="2"/>
      <c r="Q969" s="2"/>
      <c r="R969" s="2"/>
      <c r="S969" s="2"/>
      <c r="T969" s="2"/>
      <c r="U969" s="2"/>
      <c r="V969" s="2"/>
      <c r="W969" s="2"/>
      <c r="X969" s="2"/>
      <c r="Y969" s="2"/>
      <c r="Z969" s="2"/>
      <c r="AA969" s="2"/>
      <c r="AB969" s="2"/>
    </row>
    <row r="970" spans="1:28" ht="13.5" customHeight="1">
      <c r="A970" s="2"/>
      <c r="B970" s="3"/>
      <c r="C970" s="3"/>
      <c r="D970" s="35"/>
      <c r="E970" s="35"/>
      <c r="F970" s="35"/>
      <c r="G970" s="35"/>
      <c r="H970" s="3"/>
      <c r="I970" s="2"/>
      <c r="J970" s="2"/>
      <c r="K970" s="2"/>
      <c r="L970" s="2"/>
      <c r="M970" s="2"/>
      <c r="N970" s="2"/>
      <c r="O970" s="2"/>
      <c r="P970" s="2"/>
      <c r="Q970" s="2"/>
      <c r="R970" s="2"/>
      <c r="S970" s="2"/>
      <c r="T970" s="2"/>
      <c r="U970" s="2"/>
      <c r="V970" s="2"/>
      <c r="W970" s="2"/>
      <c r="X970" s="2"/>
      <c r="Y970" s="2"/>
      <c r="Z970" s="2"/>
      <c r="AA970" s="2"/>
      <c r="AB970" s="2"/>
    </row>
    <row r="971" spans="1:28" ht="13.5" customHeight="1">
      <c r="A971" s="2"/>
      <c r="B971" s="3"/>
      <c r="C971" s="3"/>
      <c r="D971" s="35"/>
      <c r="E971" s="35"/>
      <c r="F971" s="35"/>
      <c r="G971" s="35"/>
      <c r="H971" s="3"/>
      <c r="I971" s="2"/>
      <c r="J971" s="2"/>
      <c r="K971" s="2"/>
      <c r="L971" s="2"/>
      <c r="M971" s="2"/>
      <c r="N971" s="2"/>
      <c r="O971" s="2"/>
      <c r="P971" s="2"/>
      <c r="Q971" s="2"/>
      <c r="R971" s="2"/>
      <c r="S971" s="2"/>
      <c r="T971" s="2"/>
      <c r="U971" s="2"/>
      <c r="V971" s="2"/>
      <c r="W971" s="2"/>
      <c r="X971" s="2"/>
      <c r="Y971" s="2"/>
      <c r="Z971" s="2"/>
      <c r="AA971" s="2"/>
      <c r="AB971" s="2"/>
    </row>
    <row r="972" spans="1:28" ht="13.5" customHeight="1">
      <c r="A972" s="2"/>
      <c r="B972" s="3"/>
      <c r="C972" s="3"/>
      <c r="D972" s="35"/>
      <c r="E972" s="35"/>
      <c r="F972" s="35"/>
      <c r="G972" s="35"/>
      <c r="H972" s="3"/>
      <c r="I972" s="2"/>
      <c r="J972" s="2"/>
      <c r="K972" s="2"/>
      <c r="L972" s="2"/>
      <c r="M972" s="2"/>
      <c r="N972" s="2"/>
      <c r="O972" s="2"/>
      <c r="P972" s="2"/>
      <c r="Q972" s="2"/>
      <c r="R972" s="2"/>
      <c r="S972" s="2"/>
      <c r="T972" s="2"/>
      <c r="U972" s="2"/>
      <c r="V972" s="2"/>
      <c r="W972" s="2"/>
      <c r="X972" s="2"/>
      <c r="Y972" s="2"/>
      <c r="Z972" s="2"/>
      <c r="AA972" s="2"/>
      <c r="AB972" s="2"/>
    </row>
    <row r="973" spans="1:28" ht="13.5" customHeight="1">
      <c r="A973" s="2"/>
      <c r="B973" s="3"/>
      <c r="C973" s="3"/>
      <c r="D973" s="35"/>
      <c r="E973" s="35"/>
      <c r="F973" s="35"/>
      <c r="G973" s="35"/>
      <c r="H973" s="3"/>
      <c r="I973" s="2"/>
      <c r="J973" s="2"/>
      <c r="K973" s="2"/>
      <c r="L973" s="2"/>
      <c r="M973" s="2"/>
      <c r="N973" s="2"/>
      <c r="O973" s="2"/>
      <c r="P973" s="2"/>
      <c r="Q973" s="2"/>
      <c r="R973" s="2"/>
      <c r="S973" s="2"/>
      <c r="T973" s="2"/>
      <c r="U973" s="2"/>
      <c r="V973" s="2"/>
      <c r="W973" s="2"/>
      <c r="X973" s="2"/>
      <c r="Y973" s="2"/>
      <c r="Z973" s="2"/>
      <c r="AA973" s="2"/>
      <c r="AB973" s="2"/>
    </row>
    <row r="974" spans="1:28" ht="13.5" customHeight="1">
      <c r="A974" s="2"/>
      <c r="B974" s="3"/>
      <c r="C974" s="3"/>
      <c r="D974" s="35"/>
      <c r="E974" s="35"/>
      <c r="F974" s="35"/>
      <c r="G974" s="35"/>
      <c r="H974" s="3"/>
      <c r="I974" s="2"/>
      <c r="J974" s="2"/>
      <c r="K974" s="2"/>
      <c r="L974" s="2"/>
      <c r="M974" s="2"/>
      <c r="N974" s="2"/>
      <c r="O974" s="2"/>
      <c r="P974" s="2"/>
      <c r="Q974" s="2"/>
      <c r="R974" s="2"/>
      <c r="S974" s="2"/>
      <c r="T974" s="2"/>
      <c r="U974" s="2"/>
      <c r="V974" s="2"/>
      <c r="W974" s="2"/>
      <c r="X974" s="2"/>
      <c r="Y974" s="2"/>
      <c r="Z974" s="2"/>
      <c r="AA974" s="2"/>
      <c r="AB974" s="2"/>
    </row>
    <row r="975" spans="1:28" ht="13.5" customHeight="1">
      <c r="A975" s="2"/>
      <c r="B975" s="3"/>
      <c r="C975" s="3"/>
      <c r="D975" s="35"/>
      <c r="E975" s="35"/>
      <c r="F975" s="35"/>
      <c r="G975" s="35"/>
      <c r="H975" s="3"/>
      <c r="I975" s="2"/>
      <c r="J975" s="2"/>
      <c r="K975" s="2"/>
      <c r="L975" s="2"/>
      <c r="M975" s="2"/>
      <c r="N975" s="2"/>
      <c r="O975" s="2"/>
      <c r="P975" s="2"/>
      <c r="Q975" s="2"/>
      <c r="R975" s="2"/>
      <c r="S975" s="2"/>
      <c r="T975" s="2"/>
      <c r="U975" s="2"/>
      <c r="V975" s="2"/>
      <c r="W975" s="2"/>
      <c r="X975" s="2"/>
      <c r="Y975" s="2"/>
      <c r="Z975" s="2"/>
      <c r="AA975" s="2"/>
      <c r="AB975" s="2"/>
    </row>
    <row r="976" spans="1:28" ht="13.5" customHeight="1">
      <c r="A976" s="2"/>
      <c r="B976" s="3"/>
      <c r="C976" s="3"/>
      <c r="D976" s="35"/>
      <c r="E976" s="35"/>
      <c r="F976" s="35"/>
      <c r="G976" s="35"/>
      <c r="H976" s="3"/>
      <c r="I976" s="2"/>
      <c r="J976" s="2"/>
      <c r="K976" s="2"/>
      <c r="L976" s="2"/>
      <c r="M976" s="2"/>
      <c r="N976" s="2"/>
      <c r="O976" s="2"/>
      <c r="P976" s="2"/>
      <c r="Q976" s="2"/>
      <c r="R976" s="2"/>
      <c r="S976" s="2"/>
      <c r="T976" s="2"/>
      <c r="U976" s="2"/>
      <c r="V976" s="2"/>
      <c r="W976" s="2"/>
      <c r="X976" s="2"/>
      <c r="Y976" s="2"/>
      <c r="Z976" s="2"/>
      <c r="AA976" s="2"/>
      <c r="AB976" s="2"/>
    </row>
    <row r="977" spans="1:28" ht="13.5" customHeight="1">
      <c r="A977" s="2"/>
      <c r="B977" s="3"/>
      <c r="C977" s="3"/>
      <c r="D977" s="35"/>
      <c r="E977" s="35"/>
      <c r="F977" s="35"/>
      <c r="G977" s="35"/>
      <c r="H977" s="3"/>
      <c r="I977" s="2"/>
      <c r="J977" s="2"/>
      <c r="K977" s="2"/>
      <c r="L977" s="2"/>
      <c r="M977" s="2"/>
      <c r="N977" s="2"/>
      <c r="O977" s="2"/>
      <c r="P977" s="2"/>
      <c r="Q977" s="2"/>
      <c r="R977" s="2"/>
      <c r="S977" s="2"/>
      <c r="T977" s="2"/>
      <c r="U977" s="2"/>
      <c r="V977" s="2"/>
      <c r="W977" s="2"/>
      <c r="X977" s="2"/>
      <c r="Y977" s="2"/>
      <c r="Z977" s="2"/>
      <c r="AA977" s="2"/>
      <c r="AB977" s="2"/>
    </row>
    <row r="978" spans="1:28" ht="13.5" customHeight="1">
      <c r="A978" s="2"/>
      <c r="B978" s="3"/>
      <c r="C978" s="3"/>
      <c r="D978" s="35"/>
      <c r="E978" s="35"/>
      <c r="F978" s="35"/>
      <c r="G978" s="35"/>
      <c r="H978" s="3"/>
      <c r="I978" s="2"/>
      <c r="J978" s="2"/>
      <c r="K978" s="2"/>
      <c r="L978" s="2"/>
      <c r="M978" s="2"/>
      <c r="N978" s="2"/>
      <c r="O978" s="2"/>
      <c r="P978" s="2"/>
      <c r="Q978" s="2"/>
      <c r="R978" s="2"/>
      <c r="S978" s="2"/>
      <c r="T978" s="2"/>
      <c r="U978" s="2"/>
      <c r="V978" s="2"/>
      <c r="W978" s="2"/>
      <c r="X978" s="2"/>
      <c r="Y978" s="2"/>
      <c r="Z978" s="2"/>
      <c r="AA978" s="2"/>
      <c r="AB978" s="2"/>
    </row>
    <row r="979" spans="1:28" ht="13.5" customHeight="1">
      <c r="A979" s="2"/>
      <c r="B979" s="3"/>
      <c r="C979" s="3"/>
      <c r="D979" s="35"/>
      <c r="E979" s="35"/>
      <c r="F979" s="35"/>
      <c r="G979" s="35"/>
      <c r="H979" s="3"/>
      <c r="I979" s="2"/>
      <c r="J979" s="2"/>
      <c r="K979" s="2"/>
      <c r="L979" s="2"/>
      <c r="M979" s="2"/>
      <c r="N979" s="2"/>
      <c r="O979" s="2"/>
      <c r="P979" s="2"/>
      <c r="Q979" s="2"/>
      <c r="R979" s="2"/>
      <c r="S979" s="2"/>
      <c r="T979" s="2"/>
      <c r="U979" s="2"/>
      <c r="V979" s="2"/>
      <c r="W979" s="2"/>
      <c r="X979" s="2"/>
      <c r="Y979" s="2"/>
      <c r="Z979" s="2"/>
      <c r="AA979" s="2"/>
      <c r="AB979" s="2"/>
    </row>
    <row r="980" spans="1:28" ht="13.5" customHeight="1">
      <c r="A980" s="2"/>
      <c r="B980" s="3"/>
      <c r="C980" s="3"/>
      <c r="D980" s="35"/>
      <c r="E980" s="35"/>
      <c r="F980" s="35"/>
      <c r="G980" s="35"/>
      <c r="H980" s="3"/>
      <c r="I980" s="2"/>
      <c r="J980" s="2"/>
      <c r="K980" s="2"/>
      <c r="L980" s="2"/>
      <c r="M980" s="2"/>
      <c r="N980" s="2"/>
      <c r="O980" s="2"/>
      <c r="P980" s="2"/>
      <c r="Q980" s="2"/>
      <c r="R980" s="2"/>
      <c r="S980" s="2"/>
      <c r="T980" s="2"/>
      <c r="U980" s="2"/>
      <c r="V980" s="2"/>
      <c r="W980" s="2"/>
      <c r="X980" s="2"/>
      <c r="Y980" s="2"/>
      <c r="Z980" s="2"/>
      <c r="AA980" s="2"/>
      <c r="AB980" s="2"/>
    </row>
    <row r="981" spans="1:28" ht="13.5" customHeight="1">
      <c r="A981" s="2"/>
      <c r="B981" s="3"/>
      <c r="C981" s="3"/>
      <c r="D981" s="35"/>
      <c r="E981" s="35"/>
      <c r="F981" s="35"/>
      <c r="G981" s="35"/>
      <c r="H981" s="3"/>
      <c r="I981" s="2"/>
      <c r="J981" s="2"/>
      <c r="K981" s="2"/>
      <c r="L981" s="2"/>
      <c r="M981" s="2"/>
      <c r="N981" s="2"/>
      <c r="O981" s="2"/>
      <c r="P981" s="2"/>
      <c r="Q981" s="2"/>
      <c r="R981" s="2"/>
      <c r="S981" s="2"/>
      <c r="T981" s="2"/>
      <c r="U981" s="2"/>
      <c r="V981" s="2"/>
      <c r="W981" s="2"/>
      <c r="X981" s="2"/>
      <c r="Y981" s="2"/>
      <c r="Z981" s="2"/>
      <c r="AA981" s="2"/>
      <c r="AB981" s="2"/>
    </row>
    <row r="982" spans="1:28" ht="13.5" customHeight="1">
      <c r="A982" s="2"/>
      <c r="B982" s="3"/>
      <c r="C982" s="3"/>
      <c r="D982" s="35"/>
      <c r="E982" s="35"/>
      <c r="F982" s="35"/>
      <c r="G982" s="35"/>
      <c r="H982" s="3"/>
      <c r="I982" s="2"/>
      <c r="J982" s="2"/>
      <c r="K982" s="2"/>
      <c r="L982" s="2"/>
      <c r="M982" s="2"/>
      <c r="N982" s="2"/>
      <c r="O982" s="2"/>
      <c r="P982" s="2"/>
      <c r="Q982" s="2"/>
      <c r="R982" s="2"/>
      <c r="S982" s="2"/>
      <c r="T982" s="2"/>
      <c r="U982" s="2"/>
      <c r="V982" s="2"/>
      <c r="W982" s="2"/>
      <c r="X982" s="2"/>
      <c r="Y982" s="2"/>
      <c r="Z982" s="2"/>
      <c r="AA982" s="2"/>
      <c r="AB982" s="2"/>
    </row>
    <row r="983" spans="1:28" ht="13.5" customHeight="1">
      <c r="A983" s="2"/>
      <c r="B983" s="3"/>
      <c r="C983" s="3"/>
      <c r="D983" s="35"/>
      <c r="E983" s="35"/>
      <c r="F983" s="35"/>
      <c r="G983" s="35"/>
      <c r="H983" s="3"/>
      <c r="I983" s="2"/>
      <c r="J983" s="2"/>
      <c r="K983" s="2"/>
      <c r="L983" s="2"/>
      <c r="M983" s="2"/>
      <c r="N983" s="2"/>
      <c r="O983" s="2"/>
      <c r="P983" s="2"/>
      <c r="Q983" s="2"/>
      <c r="R983" s="2"/>
      <c r="S983" s="2"/>
      <c r="T983" s="2"/>
      <c r="U983" s="2"/>
      <c r="V983" s="2"/>
      <c r="W983" s="2"/>
      <c r="X983" s="2"/>
      <c r="Y983" s="2"/>
      <c r="Z983" s="2"/>
      <c r="AA983" s="2"/>
      <c r="AB983" s="2"/>
    </row>
    <row r="984" spans="1:28" ht="13.5" customHeight="1">
      <c r="A984" s="2"/>
      <c r="B984" s="3"/>
      <c r="C984" s="3"/>
      <c r="D984" s="35"/>
      <c r="E984" s="35"/>
      <c r="F984" s="35"/>
      <c r="G984" s="35"/>
      <c r="H984" s="3"/>
      <c r="I984" s="2"/>
      <c r="J984" s="2"/>
      <c r="K984" s="2"/>
      <c r="L984" s="2"/>
      <c r="M984" s="2"/>
      <c r="N984" s="2"/>
      <c r="O984" s="2"/>
      <c r="P984" s="2"/>
      <c r="Q984" s="2"/>
      <c r="R984" s="2"/>
      <c r="S984" s="2"/>
      <c r="T984" s="2"/>
      <c r="U984" s="2"/>
      <c r="V984" s="2"/>
      <c r="W984" s="2"/>
      <c r="X984" s="2"/>
      <c r="Y984" s="2"/>
      <c r="Z984" s="2"/>
      <c r="AA984" s="2"/>
      <c r="AB984" s="2"/>
    </row>
    <row r="985" spans="1:28" ht="13.5" customHeight="1">
      <c r="A985" s="2"/>
      <c r="B985" s="3"/>
      <c r="C985" s="3"/>
      <c r="D985" s="35"/>
      <c r="E985" s="35"/>
      <c r="F985" s="35"/>
      <c r="G985" s="35"/>
      <c r="H985" s="3"/>
      <c r="I985" s="2"/>
      <c r="J985" s="2"/>
      <c r="K985" s="2"/>
      <c r="L985" s="2"/>
      <c r="M985" s="2"/>
      <c r="N985" s="2"/>
      <c r="O985" s="2"/>
      <c r="P985" s="2"/>
      <c r="Q985" s="2"/>
      <c r="R985" s="2"/>
      <c r="S985" s="2"/>
      <c r="T985" s="2"/>
      <c r="U985" s="2"/>
      <c r="V985" s="2"/>
      <c r="W985" s="2"/>
      <c r="X985" s="2"/>
      <c r="Y985" s="2"/>
      <c r="Z985" s="2"/>
      <c r="AA985" s="2"/>
      <c r="AB985" s="2"/>
    </row>
    <row r="986" spans="1:28" ht="13.5" customHeight="1">
      <c r="A986" s="2"/>
      <c r="B986" s="3"/>
      <c r="C986" s="3"/>
      <c r="D986" s="35"/>
      <c r="E986" s="35"/>
      <c r="F986" s="35"/>
      <c r="G986" s="35"/>
      <c r="H986" s="3"/>
      <c r="I986" s="2"/>
      <c r="J986" s="2"/>
      <c r="K986" s="2"/>
      <c r="L986" s="2"/>
      <c r="M986" s="2"/>
      <c r="N986" s="2"/>
      <c r="O986" s="2"/>
      <c r="P986" s="2"/>
      <c r="Q986" s="2"/>
      <c r="R986" s="2"/>
      <c r="S986" s="2"/>
      <c r="T986" s="2"/>
      <c r="U986" s="2"/>
      <c r="V986" s="2"/>
      <c r="W986" s="2"/>
      <c r="X986" s="2"/>
      <c r="Y986" s="2"/>
      <c r="Z986" s="2"/>
      <c r="AA986" s="2"/>
      <c r="AB986" s="2"/>
    </row>
    <row r="987" spans="1:28" ht="13.5" customHeight="1">
      <c r="A987" s="2"/>
      <c r="B987" s="3"/>
      <c r="C987" s="3"/>
      <c r="D987" s="35"/>
      <c r="E987" s="35"/>
      <c r="F987" s="35"/>
      <c r="G987" s="35"/>
      <c r="H987" s="3"/>
      <c r="I987" s="2"/>
      <c r="J987" s="2"/>
      <c r="K987" s="2"/>
      <c r="L987" s="2"/>
      <c r="M987" s="2"/>
      <c r="N987" s="2"/>
      <c r="O987" s="2"/>
      <c r="P987" s="2"/>
      <c r="Q987" s="2"/>
      <c r="R987" s="2"/>
      <c r="S987" s="2"/>
      <c r="T987" s="2"/>
      <c r="U987" s="2"/>
      <c r="V987" s="2"/>
      <c r="W987" s="2"/>
      <c r="X987" s="2"/>
      <c r="Y987" s="2"/>
      <c r="Z987" s="2"/>
      <c r="AA987" s="2"/>
      <c r="AB987" s="2"/>
    </row>
    <row r="988" spans="1:28" ht="13.5" customHeight="1">
      <c r="A988" s="2"/>
      <c r="B988" s="3"/>
      <c r="C988" s="3"/>
      <c r="D988" s="35"/>
      <c r="E988" s="35"/>
      <c r="F988" s="35"/>
      <c r="G988" s="35"/>
      <c r="H988" s="3"/>
      <c r="I988" s="2"/>
      <c r="J988" s="2"/>
      <c r="K988" s="2"/>
      <c r="L988" s="2"/>
      <c r="M988" s="2"/>
      <c r="N988" s="2"/>
      <c r="O988" s="2"/>
      <c r="P988" s="2"/>
      <c r="Q988" s="2"/>
      <c r="R988" s="2"/>
      <c r="S988" s="2"/>
      <c r="T988" s="2"/>
      <c r="U988" s="2"/>
      <c r="V988" s="2"/>
      <c r="W988" s="2"/>
      <c r="X988" s="2"/>
      <c r="Y988" s="2"/>
      <c r="Z988" s="2"/>
      <c r="AA988" s="2"/>
      <c r="AB988" s="2"/>
    </row>
    <row r="989" spans="1:28" ht="13.5" customHeight="1">
      <c r="A989" s="2"/>
      <c r="B989" s="3"/>
      <c r="C989" s="3"/>
      <c r="D989" s="35"/>
      <c r="E989" s="35"/>
      <c r="F989" s="35"/>
      <c r="G989" s="35"/>
      <c r="H989" s="3"/>
      <c r="I989" s="2"/>
      <c r="J989" s="2"/>
      <c r="K989" s="2"/>
      <c r="L989" s="2"/>
      <c r="M989" s="2"/>
      <c r="N989" s="2"/>
      <c r="O989" s="2"/>
      <c r="P989" s="2"/>
      <c r="Q989" s="2"/>
      <c r="R989" s="2"/>
      <c r="S989" s="2"/>
      <c r="T989" s="2"/>
      <c r="U989" s="2"/>
      <c r="V989" s="2"/>
      <c r="W989" s="2"/>
      <c r="X989" s="2"/>
      <c r="Y989" s="2"/>
      <c r="Z989" s="2"/>
      <c r="AA989" s="2"/>
      <c r="AB989" s="2"/>
    </row>
    <row r="990" spans="1:28" ht="13.5" customHeight="1">
      <c r="A990" s="2"/>
      <c r="B990" s="3"/>
      <c r="C990" s="3"/>
      <c r="D990" s="35"/>
      <c r="E990" s="35"/>
      <c r="F990" s="35"/>
      <c r="G990" s="35"/>
      <c r="H990" s="3"/>
      <c r="I990" s="2"/>
      <c r="J990" s="2"/>
      <c r="K990" s="2"/>
      <c r="L990" s="2"/>
      <c r="M990" s="2"/>
      <c r="N990" s="2"/>
      <c r="O990" s="2"/>
      <c r="P990" s="2"/>
      <c r="Q990" s="2"/>
      <c r="R990" s="2"/>
      <c r="S990" s="2"/>
      <c r="T990" s="2"/>
      <c r="U990" s="2"/>
      <c r="V990" s="2"/>
      <c r="W990" s="2"/>
      <c r="X990" s="2"/>
      <c r="Y990" s="2"/>
      <c r="Z990" s="2"/>
      <c r="AA990" s="2"/>
      <c r="AB990" s="2"/>
    </row>
    <row r="991" spans="1:28" ht="13.5" customHeight="1">
      <c r="A991" s="2"/>
      <c r="B991" s="3"/>
      <c r="C991" s="3"/>
      <c r="D991" s="35"/>
      <c r="E991" s="35"/>
      <c r="F991" s="35"/>
      <c r="G991" s="35"/>
      <c r="H991" s="3"/>
      <c r="I991" s="2"/>
      <c r="J991" s="2"/>
      <c r="K991" s="2"/>
      <c r="L991" s="2"/>
      <c r="M991" s="2"/>
      <c r="N991" s="2"/>
      <c r="O991" s="2"/>
      <c r="P991" s="2"/>
      <c r="Q991" s="2"/>
      <c r="R991" s="2"/>
      <c r="S991" s="2"/>
      <c r="T991" s="2"/>
      <c r="U991" s="2"/>
      <c r="V991" s="2"/>
      <c r="W991" s="2"/>
      <c r="X991" s="2"/>
      <c r="Y991" s="2"/>
      <c r="Z991" s="2"/>
      <c r="AA991" s="2"/>
      <c r="AB991" s="2"/>
    </row>
    <row r="992" spans="1:28" ht="13.5" customHeight="1">
      <c r="A992" s="2"/>
      <c r="B992" s="3"/>
      <c r="C992" s="3"/>
      <c r="D992" s="35"/>
      <c r="E992" s="35"/>
      <c r="F992" s="35"/>
      <c r="G992" s="35"/>
      <c r="H992" s="3"/>
      <c r="I992" s="2"/>
      <c r="J992" s="2"/>
      <c r="K992" s="2"/>
      <c r="L992" s="2"/>
      <c r="M992" s="2"/>
      <c r="N992" s="2"/>
      <c r="O992" s="2"/>
      <c r="P992" s="2"/>
      <c r="Q992" s="2"/>
      <c r="R992" s="2"/>
      <c r="S992" s="2"/>
      <c r="T992" s="2"/>
      <c r="U992" s="2"/>
      <c r="V992" s="2"/>
      <c r="W992" s="2"/>
      <c r="X992" s="2"/>
      <c r="Y992" s="2"/>
      <c r="Z992" s="2"/>
      <c r="AA992" s="2"/>
      <c r="AB992" s="2"/>
    </row>
    <row r="993" spans="1:28" ht="13.5" customHeight="1">
      <c r="A993" s="2"/>
      <c r="B993" s="3"/>
      <c r="C993" s="3"/>
      <c r="D993" s="35"/>
      <c r="E993" s="35"/>
      <c r="F993" s="35"/>
      <c r="G993" s="35"/>
      <c r="H993" s="3"/>
      <c r="I993" s="2"/>
      <c r="J993" s="2"/>
      <c r="K993" s="2"/>
      <c r="L993" s="2"/>
      <c r="M993" s="2"/>
      <c r="N993" s="2"/>
      <c r="O993" s="2"/>
      <c r="P993" s="2"/>
      <c r="Q993" s="2"/>
      <c r="R993" s="2"/>
      <c r="S993" s="2"/>
      <c r="T993" s="2"/>
      <c r="U993" s="2"/>
      <c r="V993" s="2"/>
      <c r="W993" s="2"/>
      <c r="X993" s="2"/>
      <c r="Y993" s="2"/>
      <c r="Z993" s="2"/>
      <c r="AA993" s="2"/>
      <c r="AB993" s="2"/>
    </row>
    <row r="994" spans="1:28" ht="13.5" customHeight="1">
      <c r="A994" s="2"/>
      <c r="B994" s="3"/>
      <c r="C994" s="3"/>
      <c r="D994" s="35"/>
      <c r="E994" s="35"/>
      <c r="F994" s="35"/>
      <c r="G994" s="35"/>
      <c r="H994" s="3"/>
      <c r="I994" s="2"/>
      <c r="J994" s="2"/>
      <c r="K994" s="2"/>
      <c r="L994" s="2"/>
      <c r="M994" s="2"/>
      <c r="N994" s="2"/>
      <c r="O994" s="2"/>
      <c r="P994" s="2"/>
      <c r="Q994" s="2"/>
      <c r="R994" s="2"/>
      <c r="S994" s="2"/>
      <c r="T994" s="2"/>
      <c r="U994" s="2"/>
      <c r="V994" s="2"/>
      <c r="W994" s="2"/>
      <c r="X994" s="2"/>
      <c r="Y994" s="2"/>
      <c r="Z994" s="2"/>
      <c r="AA994" s="2"/>
      <c r="AB994" s="2"/>
    </row>
    <row r="995" spans="1:28" ht="13.5" customHeight="1">
      <c r="A995" s="2"/>
      <c r="B995" s="3"/>
      <c r="C995" s="3"/>
      <c r="D995" s="35"/>
      <c r="E995" s="35"/>
      <c r="F995" s="35"/>
      <c r="G995" s="35"/>
      <c r="H995" s="3"/>
      <c r="I995" s="2"/>
      <c r="J995" s="2"/>
      <c r="K995" s="2"/>
      <c r="L995" s="2"/>
      <c r="M995" s="2"/>
      <c r="N995" s="2"/>
      <c r="O995" s="2"/>
      <c r="P995" s="2"/>
      <c r="Q995" s="2"/>
      <c r="R995" s="2"/>
      <c r="S995" s="2"/>
      <c r="T995" s="2"/>
      <c r="U995" s="2"/>
      <c r="V995" s="2"/>
      <c r="W995" s="2"/>
      <c r="X995" s="2"/>
      <c r="Y995" s="2"/>
      <c r="Z995" s="2"/>
      <c r="AA995" s="2"/>
      <c r="AB995" s="2"/>
    </row>
    <row r="996" spans="1:28" ht="13.5" customHeight="1">
      <c r="A996" s="2"/>
      <c r="B996" s="3"/>
      <c r="C996" s="3"/>
      <c r="D996" s="35"/>
      <c r="E996" s="35"/>
      <c r="F996" s="35"/>
      <c r="G996" s="35"/>
      <c r="H996" s="3"/>
      <c r="I996" s="2"/>
      <c r="J996" s="2"/>
      <c r="K996" s="2"/>
      <c r="L996" s="2"/>
      <c r="M996" s="2"/>
      <c r="N996" s="2"/>
      <c r="O996" s="2"/>
      <c r="P996" s="2"/>
      <c r="Q996" s="2"/>
      <c r="R996" s="2"/>
      <c r="S996" s="2"/>
      <c r="T996" s="2"/>
      <c r="U996" s="2"/>
      <c r="V996" s="2"/>
      <c r="W996" s="2"/>
      <c r="X996" s="2"/>
      <c r="Y996" s="2"/>
      <c r="Z996" s="2"/>
      <c r="AA996" s="2"/>
      <c r="AB996" s="2"/>
    </row>
    <row r="997" spans="1:28" ht="13.5" customHeight="1">
      <c r="A997" s="2"/>
      <c r="B997" s="3"/>
      <c r="C997" s="3"/>
      <c r="D997" s="35"/>
      <c r="E997" s="35"/>
      <c r="F997" s="35"/>
      <c r="G997" s="35"/>
      <c r="H997" s="3"/>
      <c r="I997" s="2"/>
      <c r="J997" s="2"/>
      <c r="K997" s="2"/>
      <c r="L997" s="2"/>
      <c r="M997" s="2"/>
      <c r="N997" s="2"/>
      <c r="O997" s="2"/>
      <c r="P997" s="2"/>
      <c r="Q997" s="2"/>
      <c r="R997" s="2"/>
      <c r="S997" s="2"/>
      <c r="T997" s="2"/>
      <c r="U997" s="2"/>
      <c r="V997" s="2"/>
      <c r="W997" s="2"/>
      <c r="X997" s="2"/>
      <c r="Y997" s="2"/>
      <c r="Z997" s="2"/>
      <c r="AA997" s="2"/>
      <c r="AB997" s="2"/>
    </row>
    <row r="998" spans="1:28" ht="13.5" customHeight="1">
      <c r="A998" s="2"/>
      <c r="B998" s="3"/>
      <c r="C998" s="3"/>
      <c r="D998" s="35"/>
      <c r="E998" s="35"/>
      <c r="F998" s="35"/>
      <c r="G998" s="35"/>
      <c r="H998" s="3"/>
      <c r="I998" s="2"/>
      <c r="J998" s="2"/>
      <c r="K998" s="2"/>
      <c r="L998" s="2"/>
      <c r="M998" s="2"/>
      <c r="N998" s="2"/>
      <c r="O998" s="2"/>
      <c r="P998" s="2"/>
      <c r="Q998" s="2"/>
      <c r="R998" s="2"/>
      <c r="S998" s="2"/>
      <c r="T998" s="2"/>
      <c r="U998" s="2"/>
      <c r="V998" s="2"/>
      <c r="W998" s="2"/>
      <c r="X998" s="2"/>
      <c r="Y998" s="2"/>
      <c r="Z998" s="2"/>
      <c r="AA998" s="2"/>
      <c r="AB998" s="2"/>
    </row>
    <row r="999" spans="1:28" ht="13.5" customHeight="1">
      <c r="A999" s="2"/>
      <c r="B999" s="3"/>
      <c r="C999" s="3"/>
      <c r="D999" s="35"/>
      <c r="E999" s="35"/>
      <c r="F999" s="35"/>
      <c r="G999" s="35"/>
      <c r="H999" s="3"/>
      <c r="I999" s="2"/>
      <c r="J999" s="2"/>
      <c r="K999" s="2"/>
      <c r="L999" s="2"/>
      <c r="M999" s="2"/>
      <c r="N999" s="2"/>
      <c r="O999" s="2"/>
      <c r="P999" s="2"/>
      <c r="Q999" s="2"/>
      <c r="R999" s="2"/>
      <c r="S999" s="2"/>
      <c r="T999" s="2"/>
      <c r="U999" s="2"/>
      <c r="V999" s="2"/>
      <c r="W999" s="2"/>
      <c r="X999" s="2"/>
      <c r="Y999" s="2"/>
      <c r="Z999" s="2"/>
      <c r="AA999" s="2"/>
      <c r="AB999" s="2"/>
    </row>
    <row r="1000" spans="1:28" ht="13.5" customHeight="1">
      <c r="A1000" s="2"/>
      <c r="B1000" s="3"/>
      <c r="C1000" s="3"/>
      <c r="D1000" s="35"/>
      <c r="E1000" s="35"/>
      <c r="F1000" s="35"/>
      <c r="G1000" s="35"/>
      <c r="H1000" s="3"/>
      <c r="I1000" s="2"/>
      <c r="J1000" s="2"/>
      <c r="K1000" s="2"/>
      <c r="L1000" s="2"/>
      <c r="M1000" s="2"/>
      <c r="N1000" s="2"/>
      <c r="O1000" s="2"/>
      <c r="P1000" s="2"/>
      <c r="Q1000" s="2"/>
      <c r="R1000" s="2"/>
      <c r="S1000" s="2"/>
      <c r="T1000" s="2"/>
      <c r="U1000" s="2"/>
      <c r="V1000" s="2"/>
      <c r="W1000" s="2"/>
      <c r="X1000" s="2"/>
      <c r="Y1000" s="2"/>
      <c r="Z1000" s="2"/>
      <c r="AA1000" s="2"/>
      <c r="AB1000" s="2"/>
    </row>
    <row r="1001" spans="1:28" ht="13.5" customHeight="1">
      <c r="A1001" s="2"/>
      <c r="B1001" s="3"/>
      <c r="C1001" s="3"/>
      <c r="D1001" s="35"/>
      <c r="E1001" s="35"/>
      <c r="F1001" s="35"/>
      <c r="G1001" s="35"/>
      <c r="H1001" s="3"/>
      <c r="I1001" s="2"/>
      <c r="J1001" s="2"/>
      <c r="K1001" s="2"/>
      <c r="L1001" s="2"/>
      <c r="M1001" s="2"/>
      <c r="N1001" s="2"/>
      <c r="O1001" s="2"/>
      <c r="P1001" s="2"/>
      <c r="Q1001" s="2"/>
      <c r="R1001" s="2"/>
      <c r="S1001" s="2"/>
      <c r="T1001" s="2"/>
      <c r="U1001" s="2"/>
      <c r="V1001" s="2"/>
      <c r="W1001" s="2"/>
      <c r="X1001" s="2"/>
      <c r="Y1001" s="2"/>
      <c r="Z1001" s="2"/>
      <c r="AA1001" s="2"/>
      <c r="AB1001" s="2"/>
    </row>
    <row r="1002" spans="1:28" ht="13.5" customHeight="1">
      <c r="A1002" s="2"/>
      <c r="B1002" s="3"/>
      <c r="C1002" s="3"/>
      <c r="D1002" s="35"/>
      <c r="E1002" s="35"/>
      <c r="F1002" s="35"/>
      <c r="G1002" s="35"/>
      <c r="H1002" s="3"/>
      <c r="I1002" s="2"/>
      <c r="J1002" s="2"/>
      <c r="K1002" s="2"/>
      <c r="L1002" s="2"/>
      <c r="M1002" s="2"/>
      <c r="N1002" s="2"/>
      <c r="O1002" s="2"/>
      <c r="P1002" s="2"/>
      <c r="Q1002" s="2"/>
      <c r="R1002" s="2"/>
      <c r="S1002" s="2"/>
      <c r="T1002" s="2"/>
      <c r="U1002" s="2"/>
      <c r="V1002" s="2"/>
      <c r="W1002" s="2"/>
      <c r="X1002" s="2"/>
      <c r="Y1002" s="2"/>
      <c r="Z1002" s="2"/>
      <c r="AA1002" s="2"/>
      <c r="AB1002" s="2"/>
    </row>
    <row r="1003" spans="1:28" ht="13.5" customHeight="1">
      <c r="A1003" s="2"/>
      <c r="B1003" s="3"/>
      <c r="C1003" s="3"/>
      <c r="D1003" s="35"/>
      <c r="E1003" s="35"/>
      <c r="F1003" s="35"/>
      <c r="G1003" s="35"/>
      <c r="H1003" s="3"/>
      <c r="I1003" s="2"/>
      <c r="J1003" s="2"/>
      <c r="K1003" s="2"/>
      <c r="L1003" s="2"/>
      <c r="M1003" s="2"/>
      <c r="N1003" s="2"/>
      <c r="O1003" s="2"/>
      <c r="P1003" s="2"/>
      <c r="Q1003" s="2"/>
      <c r="R1003" s="2"/>
      <c r="S1003" s="2"/>
      <c r="T1003" s="2"/>
      <c r="U1003" s="2"/>
      <c r="V1003" s="2"/>
      <c r="W1003" s="2"/>
      <c r="X1003" s="2"/>
      <c r="Y1003" s="2"/>
      <c r="Z1003" s="2"/>
      <c r="AA1003" s="2"/>
      <c r="AB1003" s="2"/>
    </row>
    <row r="1004" spans="1:28" ht="13.5" customHeight="1">
      <c r="A1004" s="2"/>
      <c r="B1004" s="3"/>
      <c r="C1004" s="3"/>
      <c r="D1004" s="35"/>
      <c r="E1004" s="35"/>
      <c r="F1004" s="35"/>
      <c r="G1004" s="35"/>
      <c r="H1004" s="3"/>
      <c r="I1004" s="2"/>
      <c r="J1004" s="2"/>
      <c r="K1004" s="2"/>
      <c r="L1004" s="2"/>
      <c r="M1004" s="2"/>
      <c r="N1004" s="2"/>
      <c r="O1004" s="2"/>
      <c r="P1004" s="2"/>
      <c r="Q1004" s="2"/>
      <c r="R1004" s="2"/>
      <c r="S1004" s="2"/>
      <c r="T1004" s="2"/>
      <c r="U1004" s="2"/>
      <c r="V1004" s="2"/>
      <c r="W1004" s="2"/>
      <c r="X1004" s="2"/>
      <c r="Y1004" s="2"/>
      <c r="Z1004" s="2"/>
      <c r="AA1004" s="2"/>
      <c r="AB1004" s="2"/>
    </row>
    <row r="1005" spans="1:28" ht="13.5" customHeight="1">
      <c r="A1005" s="2"/>
      <c r="B1005" s="3"/>
      <c r="C1005" s="3"/>
      <c r="D1005" s="35"/>
      <c r="E1005" s="35"/>
      <c r="F1005" s="35"/>
      <c r="G1005" s="35"/>
      <c r="H1005" s="3"/>
      <c r="I1005" s="2"/>
      <c r="J1005" s="2"/>
      <c r="K1005" s="2"/>
      <c r="L1005" s="2"/>
      <c r="M1005" s="2"/>
      <c r="N1005" s="2"/>
      <c r="O1005" s="2"/>
      <c r="P1005" s="2"/>
      <c r="Q1005" s="2"/>
      <c r="R1005" s="2"/>
      <c r="S1005" s="2"/>
      <c r="T1005" s="2"/>
      <c r="U1005" s="2"/>
      <c r="V1005" s="2"/>
      <c r="W1005" s="2"/>
      <c r="X1005" s="2"/>
      <c r="Y1005" s="2"/>
      <c r="Z1005" s="2"/>
      <c r="AA1005" s="2"/>
      <c r="AB1005" s="2"/>
    </row>
    <row r="1006" spans="1:28" ht="13.5" customHeight="1">
      <c r="A1006" s="2"/>
      <c r="B1006" s="3"/>
      <c r="C1006" s="3"/>
      <c r="D1006" s="35"/>
      <c r="E1006" s="35"/>
      <c r="F1006" s="35"/>
      <c r="G1006" s="35"/>
      <c r="H1006" s="3"/>
      <c r="I1006" s="2"/>
      <c r="J1006" s="2"/>
      <c r="K1006" s="2"/>
      <c r="L1006" s="2"/>
      <c r="M1006" s="2"/>
      <c r="N1006" s="2"/>
      <c r="O1006" s="2"/>
      <c r="P1006" s="2"/>
      <c r="Q1006" s="2"/>
      <c r="R1006" s="2"/>
      <c r="S1006" s="2"/>
      <c r="T1006" s="2"/>
      <c r="U1006" s="2"/>
      <c r="V1006" s="2"/>
      <c r="W1006" s="2"/>
      <c r="X1006" s="2"/>
      <c r="Y1006" s="2"/>
      <c r="Z1006" s="2"/>
      <c r="AA1006" s="2"/>
      <c r="AB1006" s="2"/>
    </row>
    <row r="1007" spans="1:28" ht="13.5" customHeight="1">
      <c r="A1007" s="2"/>
      <c r="B1007" s="3"/>
      <c r="C1007" s="3"/>
      <c r="D1007" s="35"/>
      <c r="E1007" s="35"/>
      <c r="F1007" s="35"/>
      <c r="G1007" s="35"/>
      <c r="H1007" s="3"/>
      <c r="I1007" s="2"/>
      <c r="J1007" s="2"/>
      <c r="K1007" s="2"/>
      <c r="L1007" s="2"/>
      <c r="M1007" s="2"/>
      <c r="N1007" s="2"/>
      <c r="O1007" s="2"/>
      <c r="P1007" s="2"/>
      <c r="Q1007" s="2"/>
      <c r="R1007" s="2"/>
      <c r="S1007" s="2"/>
      <c r="T1007" s="2"/>
      <c r="U1007" s="2"/>
      <c r="V1007" s="2"/>
      <c r="W1007" s="2"/>
      <c r="X1007" s="2"/>
      <c r="Y1007" s="2"/>
      <c r="Z1007" s="2"/>
      <c r="AA1007" s="2"/>
      <c r="AB1007" s="2"/>
    </row>
    <row r="1008" spans="1:28" ht="13.5" customHeight="1">
      <c r="A1008" s="2"/>
      <c r="B1008" s="3"/>
      <c r="C1008" s="3"/>
      <c r="D1008" s="35"/>
      <c r="E1008" s="35"/>
      <c r="F1008" s="35"/>
      <c r="G1008" s="35"/>
      <c r="H1008" s="3"/>
      <c r="I1008" s="2"/>
      <c r="J1008" s="2"/>
      <c r="K1008" s="2"/>
      <c r="L1008" s="2"/>
      <c r="M1008" s="2"/>
      <c r="N1008" s="2"/>
      <c r="O1008" s="2"/>
      <c r="P1008" s="2"/>
      <c r="Q1008" s="2"/>
      <c r="R1008" s="2"/>
      <c r="S1008" s="2"/>
      <c r="T1008" s="2"/>
      <c r="U1008" s="2"/>
      <c r="V1008" s="2"/>
      <c r="W1008" s="2"/>
      <c r="X1008" s="2"/>
      <c r="Y1008" s="2"/>
      <c r="Z1008" s="2"/>
      <c r="AA1008" s="2"/>
      <c r="AB1008" s="2"/>
    </row>
    <row r="1009" spans="1:28" ht="13.5" customHeight="1">
      <c r="A1009" s="2"/>
      <c r="B1009" s="3"/>
      <c r="C1009" s="3"/>
      <c r="D1009" s="35"/>
      <c r="E1009" s="35"/>
      <c r="F1009" s="35"/>
      <c r="G1009" s="35"/>
      <c r="H1009" s="3"/>
      <c r="I1009" s="2"/>
      <c r="J1009" s="2"/>
      <c r="K1009" s="2"/>
      <c r="L1009" s="2"/>
      <c r="M1009" s="2"/>
      <c r="N1009" s="2"/>
      <c r="O1009" s="2"/>
      <c r="P1009" s="2"/>
      <c r="Q1009" s="2"/>
      <c r="R1009" s="2"/>
      <c r="S1009" s="2"/>
      <c r="T1009" s="2"/>
      <c r="U1009" s="2"/>
      <c r="V1009" s="2"/>
      <c r="W1009" s="2"/>
      <c r="X1009" s="2"/>
      <c r="Y1009" s="2"/>
      <c r="Z1009" s="2"/>
      <c r="AA1009" s="2"/>
      <c r="AB1009" s="2"/>
    </row>
    <row r="1010" spans="1:28" ht="13.5" customHeight="1">
      <c r="A1010" s="2"/>
      <c r="B1010" s="3"/>
      <c r="C1010" s="3"/>
      <c r="D1010" s="35"/>
      <c r="E1010" s="35"/>
      <c r="F1010" s="35"/>
      <c r="G1010" s="35"/>
      <c r="H1010" s="3"/>
      <c r="I1010" s="2"/>
      <c r="J1010" s="2"/>
      <c r="K1010" s="2"/>
      <c r="L1010" s="2"/>
      <c r="M1010" s="2"/>
      <c r="N1010" s="2"/>
      <c r="O1010" s="2"/>
      <c r="P1010" s="2"/>
      <c r="Q1010" s="2"/>
      <c r="R1010" s="2"/>
      <c r="S1010" s="2"/>
      <c r="T1010" s="2"/>
      <c r="U1010" s="2"/>
      <c r="V1010" s="2"/>
      <c r="W1010" s="2"/>
      <c r="X1010" s="2"/>
      <c r="Y1010" s="2"/>
      <c r="Z1010" s="2"/>
      <c r="AA1010" s="2"/>
      <c r="AB1010" s="2"/>
    </row>
  </sheetData>
  <sheetProtection algorithmName="SHA-512" hashValue="X2aOVl+EAoMVfq8eYx2GZ1pOen7AA6q9YoyXJquw/KpwWs7mVZT8s43HhjjUyYoIfLUcx/Dq/LmQ/99hMq1HuA==" saltValue="h2hcIOjAsQyRobyTBn3FWQ==" spinCount="100000" sheet="1" objects="1" scenarios="1"/>
  <mergeCells count="32">
    <mergeCell ref="D116:E116"/>
    <mergeCell ref="D80:E80"/>
    <mergeCell ref="C88:C89"/>
    <mergeCell ref="D88:E89"/>
    <mergeCell ref="D96:E96"/>
    <mergeCell ref="B104:B105"/>
    <mergeCell ref="C104:C105"/>
    <mergeCell ref="D104:E104"/>
    <mergeCell ref="B46:B47"/>
    <mergeCell ref="C46:C47"/>
    <mergeCell ref="D46:E46"/>
    <mergeCell ref="D59:E59"/>
    <mergeCell ref="C69:C70"/>
    <mergeCell ref="D69:E70"/>
    <mergeCell ref="D39:E39"/>
    <mergeCell ref="C9:E9"/>
    <mergeCell ref="B11:E11"/>
    <mergeCell ref="C12:E12"/>
    <mergeCell ref="C13:E13"/>
    <mergeCell ref="C14:E14"/>
    <mergeCell ref="C15:E15"/>
    <mergeCell ref="C16:E16"/>
    <mergeCell ref="C17:E17"/>
    <mergeCell ref="D19:E19"/>
    <mergeCell ref="C27:C28"/>
    <mergeCell ref="D27:E28"/>
    <mergeCell ref="C8:E8"/>
    <mergeCell ref="B2:E2"/>
    <mergeCell ref="B4:E4"/>
    <mergeCell ref="C5:E5"/>
    <mergeCell ref="C6:E6"/>
    <mergeCell ref="C7:E7"/>
  </mergeCells>
  <printOptions horizontalCentered="1"/>
  <pageMargins left="0.78740157480314965" right="0.78740157480314965" top="0.78740157480314965" bottom="0.78740157480314965" header="0" footer="0"/>
  <pageSetup paperSize="9" scale="77" fitToHeight="0" orientation="portrait" r:id="rId1"/>
  <headerFooter>
    <oddFooter>&amp;CPágina &amp;P de</oddFooter>
  </headerFooter>
  <rowBreaks count="1" manualBreakCount="1">
    <brk id="103" min="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13</vt:i4>
      </vt:variant>
    </vt:vector>
  </HeadingPairs>
  <TitlesOfParts>
    <vt:vector size="27" baseType="lpstr">
      <vt:lpstr>PREENCHIMENTO</vt:lpstr>
      <vt:lpstr>Equip. + Depreciação </vt:lpstr>
      <vt:lpstr>Uniforme</vt:lpstr>
      <vt:lpstr>RESUMO CUSTOS</vt:lpstr>
      <vt:lpstr>VA e VT</vt:lpstr>
      <vt:lpstr>POSTO A</vt:lpstr>
      <vt:lpstr>POSTO B</vt:lpstr>
      <vt:lpstr>POSTO C</vt:lpstr>
      <vt:lpstr>POSTO D</vt:lpstr>
      <vt:lpstr>POSTO E</vt:lpstr>
      <vt:lpstr>POSTO F</vt:lpstr>
      <vt:lpstr>POSTO G</vt:lpstr>
      <vt:lpstr>Supervisor (H)</vt:lpstr>
      <vt:lpstr>Supervisor (I)</vt:lpstr>
      <vt:lpstr>'Equip. + Depreciação '!Area_de_impressao</vt:lpstr>
      <vt:lpstr>'POSTO A'!Area_de_impressao</vt:lpstr>
      <vt:lpstr>'POSTO B'!Area_de_impressao</vt:lpstr>
      <vt:lpstr>'POSTO C'!Area_de_impressao</vt:lpstr>
      <vt:lpstr>'POSTO D'!Area_de_impressao</vt:lpstr>
      <vt:lpstr>'POSTO E'!Area_de_impressao</vt:lpstr>
      <vt:lpstr>'POSTO F'!Area_de_impressao</vt:lpstr>
      <vt:lpstr>'POSTO G'!Area_de_impressao</vt:lpstr>
      <vt:lpstr>'RESUMO CUSTOS'!Area_de_impressao</vt:lpstr>
      <vt:lpstr>'Supervisor (H)'!Area_de_impressao</vt:lpstr>
      <vt:lpstr>'Supervisor (I)'!Area_de_impressao</vt:lpstr>
      <vt:lpstr>Uniforme!Area_de_impressao</vt:lpstr>
      <vt:lpstr>'VA e VT'!Area_de_impressao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Elisangela Maria Cordeiro</cp:lastModifiedBy>
  <cp:lastPrinted>2026-07-02T18:26:05Z</cp:lastPrinted>
  <dcterms:created xsi:type="dcterms:W3CDTF">2006-05-11T23:36:39Z</dcterms:created>
  <dcterms:modified xsi:type="dcterms:W3CDTF">2026-07-13T13:58:00Z</dcterms:modified>
</cp:coreProperties>
</file>