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EstaPasta_de_trabalho" defaultThemeVersion="124226"/>
  <bookViews>
    <workbookView xWindow="360" yWindow="435" windowWidth="15315" windowHeight="5850"/>
  </bookViews>
  <sheets>
    <sheet name="Proposta Comercial" sheetId="7" r:id="rId1"/>
  </sheets>
  <definedNames>
    <definedName name="_GoBack" localSheetId="0">'Proposta Comercial'!#REF!</definedName>
  </definedNames>
  <calcPr calcId="145621" iterateDelta="1E-4"/>
</workbook>
</file>

<file path=xl/calcChain.xml><?xml version="1.0" encoding="utf-8"?>
<calcChain xmlns="http://schemas.openxmlformats.org/spreadsheetml/2006/main">
  <c r="G221" i="7" l="1"/>
  <c r="C96" i="7" s="1"/>
  <c r="C150" i="7" l="1"/>
  <c r="C149" i="7"/>
  <c r="C147" i="7"/>
  <c r="C146" i="7"/>
  <c r="H41" i="7"/>
  <c r="E121" i="7"/>
  <c r="F121" i="7" s="1"/>
  <c r="C151" i="7" s="1"/>
  <c r="E86" i="7"/>
  <c r="F86" i="7" s="1"/>
  <c r="C148" i="7" s="1"/>
  <c r="G50" i="7"/>
  <c r="C144" i="7" s="1"/>
  <c r="H42" i="7"/>
  <c r="H40" i="7"/>
  <c r="H39" i="7"/>
  <c r="H38" i="7"/>
  <c r="H37" i="7"/>
  <c r="H43" i="7" l="1"/>
  <c r="C143" i="7" s="1"/>
  <c r="F56" i="7"/>
  <c r="D56" i="7" l="1"/>
  <c r="H56" i="7" s="1"/>
  <c r="F127" i="7" l="1"/>
  <c r="C152" i="7" s="1"/>
  <c r="F143" i="7" s="1"/>
  <c r="A160" i="7" s="1"/>
  <c r="F160" i="7" s="1"/>
  <c r="C145" i="7"/>
</calcChain>
</file>

<file path=xl/sharedStrings.xml><?xml version="1.0" encoding="utf-8"?>
<sst xmlns="http://schemas.openxmlformats.org/spreadsheetml/2006/main" count="208" uniqueCount="186">
  <si>
    <t>Dados da Empresa</t>
  </si>
  <si>
    <t>Dados Bancários</t>
  </si>
  <si>
    <t xml:space="preserve">Local:        </t>
  </si>
  <si>
    <t xml:space="preserve">Data:    </t>
  </si>
  <si>
    <t>Razão social:</t>
  </si>
  <si>
    <t>Nome fantasia:</t>
  </si>
  <si>
    <t>CNPJ:</t>
  </si>
  <si>
    <t>Inscrição estadual:</t>
  </si>
  <si>
    <t>Endereço:</t>
  </si>
  <si>
    <t>CEP:</t>
  </si>
  <si>
    <t>E-mail:</t>
  </si>
  <si>
    <t>Contato:</t>
  </si>
  <si>
    <t>Inscrição municipal:</t>
  </si>
  <si>
    <t>Profissionais</t>
  </si>
  <si>
    <t>Percentual total sobre o valor total mensal da mão-de-obra</t>
  </si>
  <si>
    <t>%</t>
  </si>
  <si>
    <t>Valor unitário de Administração</t>
  </si>
  <si>
    <t>Valor unitário referente aos encargos contratuais</t>
  </si>
  <si>
    <t>OBSERVAÇÕES</t>
  </si>
  <si>
    <t>Quantitativo</t>
  </si>
  <si>
    <t>Percentual mensal sobre encargos tributários</t>
  </si>
  <si>
    <r>
      <t xml:space="preserve">Apresenta esta licitante, </t>
    </r>
    <r>
      <rPr>
        <b/>
        <sz val="11"/>
        <color theme="1"/>
        <rFont val="Calibri"/>
        <family val="2"/>
        <scheme val="minor"/>
      </rPr>
      <t>por intermédio de seu representante legal</t>
    </r>
    <r>
      <rPr>
        <sz val="11"/>
        <color theme="1"/>
        <rFont val="Calibri"/>
        <family val="2"/>
        <scheme val="minor"/>
      </rPr>
      <t xml:space="preserve">, proposta comercial para o </t>
    </r>
    <r>
      <rPr>
        <b/>
        <sz val="11"/>
        <color theme="1"/>
        <rFont val="Calibri"/>
        <family val="2"/>
        <scheme val="minor"/>
      </rPr>
      <t>lote</t>
    </r>
    <r>
      <rPr>
        <sz val="11"/>
        <color theme="1"/>
        <rFont val="Calibri"/>
        <family val="2"/>
        <scheme val="minor"/>
      </rPr>
      <t xml:space="preserve"> </t>
    </r>
    <r>
      <rPr>
        <b/>
        <sz val="11"/>
        <color theme="1"/>
        <rFont val="Calibri"/>
        <family val="2"/>
        <scheme val="minor"/>
      </rPr>
      <t>único</t>
    </r>
    <r>
      <rPr>
        <sz val="11"/>
        <color theme="1"/>
        <rFont val="Calibri"/>
        <family val="2"/>
        <scheme val="minor"/>
      </rPr>
      <t xml:space="preserve"> abaixo:</t>
    </r>
  </si>
  <si>
    <t>Cargo Horaria Mensal Individual</t>
  </si>
  <si>
    <t>Salário Mensal Individual (R$)</t>
  </si>
  <si>
    <t>Salario Mensal Total (R$)</t>
  </si>
  <si>
    <t>$</t>
  </si>
  <si>
    <t>VALOR GLOBAL ANUAL DA PROPOSTA COMERCIAL</t>
  </si>
  <si>
    <t>Meses</t>
  </si>
  <si>
    <t>Valor Total Anual</t>
  </si>
  <si>
    <t>Valor Mensal (R$)</t>
  </si>
  <si>
    <t>- Nos valores ofertados pela licitante em sua proposta comercial já foram incluídos todos os encargos e custos diretos e indiretos necessários à completa e perfeita execução do serviço.</t>
  </si>
  <si>
    <t>- Nos cálculos efetuados pela licitante foram consideradas, sempre, apenas as duas primeiras casas decimais, desprezando-se as casas decimais a partir da terceira, sem arredondamento.</t>
  </si>
  <si>
    <t>Auxiliar de Limpeza</t>
  </si>
  <si>
    <t>Valor total mensal da mão de obra (Item 1)</t>
  </si>
  <si>
    <t>Percentual fixo definido por Lei</t>
  </si>
  <si>
    <t>Quantidade de funcionário beneficiados</t>
  </si>
  <si>
    <t>Total mensal</t>
  </si>
  <si>
    <t>Valor total mensal da mão de obra</t>
  </si>
  <si>
    <t xml:space="preserve">Total mensal </t>
  </si>
  <si>
    <t>Valor total mensal de Adicional de Insalubridade (Item 2)</t>
  </si>
  <si>
    <t>Total mensal referente ao vale-transporte</t>
  </si>
  <si>
    <t xml:space="preserve">Total mensal referente ao auxílio/ticket/vale-alimentação/refeição </t>
  </si>
  <si>
    <t>Total mensal referente à administração</t>
  </si>
  <si>
    <t>Total mensal referente ao Material</t>
  </si>
  <si>
    <t>Total mensal referente aos Equipamentos e Utensílios</t>
  </si>
  <si>
    <t>Total mensal referente aos encargos contratuais</t>
  </si>
  <si>
    <t>Total mensal referente aos encargos tributarios</t>
  </si>
  <si>
    <t>Item 1</t>
  </si>
  <si>
    <t>Item 2</t>
  </si>
  <si>
    <t>Item 3</t>
  </si>
  <si>
    <t>Item 4</t>
  </si>
  <si>
    <t>Item 5</t>
  </si>
  <si>
    <t>Item 6</t>
  </si>
  <si>
    <t>Item 7</t>
  </si>
  <si>
    <t>Item 8</t>
  </si>
  <si>
    <t>Item 9</t>
  </si>
  <si>
    <t>Item 10</t>
  </si>
  <si>
    <t>ATENÇÃO:
PREENCHA SOMENTE OS CAMPOS EM CINZA</t>
  </si>
  <si>
    <t>Banco:</t>
  </si>
  <si>
    <t>Conta corrente:</t>
  </si>
  <si>
    <t>Agência:</t>
  </si>
  <si>
    <t>Sindicato Adotado</t>
  </si>
  <si>
    <t>Nome:</t>
  </si>
  <si>
    <r>
      <rPr>
        <b/>
        <sz val="11"/>
        <rFont val="Calibri"/>
        <family val="2"/>
        <scheme val="minor"/>
      </rPr>
      <t>Item 1</t>
    </r>
    <r>
      <rPr>
        <sz val="11"/>
        <rFont val="Calibri"/>
        <family val="2"/>
        <scheme val="minor"/>
      </rPr>
      <t xml:space="preserve"> - </t>
    </r>
    <r>
      <rPr>
        <b/>
        <u/>
        <sz val="11"/>
        <rFont val="Calibri"/>
        <family val="2"/>
        <scheme val="minor"/>
      </rPr>
      <t>Valor mensal referente à mão de obra fixa:</t>
    </r>
    <r>
      <rPr>
        <sz val="11"/>
        <rFont val="Calibri"/>
        <family val="2"/>
        <scheme val="minor"/>
      </rPr>
      <t xml:space="preserve"> corresponde à soma dos salários individuais, multiplicados pelo quantitativo de profissionais alocados para cada categoria. O valor a ser pago à CONTRATADA será apurado pelo efetivo comparecimento do pessoal alocado, descontando-se as faltas e os atrasos porventura ocorridos e para os quais não tiver havido cobertura, acrescentando-se os valores relativos às horas extraordinárias e ao adicional noturno, quando for o caso.</t>
    </r>
  </si>
  <si>
    <r>
      <rPr>
        <b/>
        <sz val="11"/>
        <rFont val="Calibri"/>
        <family val="2"/>
        <scheme val="minor"/>
      </rPr>
      <t>Item 4</t>
    </r>
    <r>
      <rPr>
        <sz val="11"/>
        <rFont val="Calibri"/>
        <family val="2"/>
        <scheme val="minor"/>
      </rPr>
      <t xml:space="preserve"> - </t>
    </r>
    <r>
      <rPr>
        <b/>
        <u/>
        <sz val="11"/>
        <rFont val="Calibri"/>
        <family val="2"/>
        <scheme val="minor"/>
      </rPr>
      <t>Valor mensal referente ao vale-transporte:</t>
    </r>
    <r>
      <rPr>
        <sz val="11"/>
        <rFont val="Calibri"/>
        <family val="2"/>
        <scheme val="minor"/>
      </rPr>
      <t xml:space="preserve"> valor meramente estimativo. </t>
    </r>
    <r>
      <rPr>
        <sz val="11"/>
        <rFont val="Calibri"/>
        <family val="2"/>
        <scheme val="minor"/>
      </rPr>
      <t xml:space="preserve">O valor a ser pago pela CMBH corresponderá ao que foi de fato utilizado, com base na quantidade efetiva de dias trabalhados pelos profissionais no mês de referência, descontada a parcela de responsabilidade do empregado. </t>
    </r>
  </si>
  <si>
    <r>
      <rPr>
        <b/>
        <sz val="11"/>
        <rFont val="Calibri"/>
        <family val="2"/>
        <scheme val="minor"/>
      </rPr>
      <t xml:space="preserve">Item 5 </t>
    </r>
    <r>
      <rPr>
        <sz val="11"/>
        <rFont val="Calibri"/>
        <family val="2"/>
        <scheme val="minor"/>
      </rPr>
      <t xml:space="preserve">- </t>
    </r>
    <r>
      <rPr>
        <b/>
        <u/>
        <sz val="11"/>
        <rFont val="Calibri"/>
        <family val="2"/>
        <scheme val="minor"/>
      </rPr>
      <t>Valor mensal referente ao auxílio/ticket/vale-alimentação/refeição:</t>
    </r>
    <r>
      <rPr>
        <sz val="11"/>
        <rFont val="Calibri"/>
        <family val="2"/>
        <scheme val="minor"/>
      </rPr>
      <t xml:space="preserve"> valor meramente estimativo. A CMBH pagará o que foi de fato utilizado, com base nos valores definidos por acordo, dissídio ou convenção coletiva do sindicato adotado pela CONTRATADA, e considerará ainda a quantidade efetiva de dias trabalhados pelos profissionais no mês de referência, descontada, se for o caso, a parcela de responsabilidade do empregado.</t>
    </r>
  </si>
  <si>
    <t>Prazo de Validade da Proposta Comercial - mínimo de 60 dias, a contar da data final prevista para a entrega dos envelopes.</t>
  </si>
  <si>
    <r>
      <rPr>
        <b/>
        <sz val="11"/>
        <rFont val="Calibri"/>
        <family val="2"/>
        <scheme val="minor"/>
      </rPr>
      <t>Item 9</t>
    </r>
    <r>
      <rPr>
        <sz val="11"/>
        <rFont val="Calibri"/>
        <family val="2"/>
        <scheme val="minor"/>
      </rPr>
      <t xml:space="preserve"> - </t>
    </r>
    <r>
      <rPr>
        <b/>
        <u/>
        <sz val="11"/>
        <rFont val="Calibri"/>
        <family val="2"/>
        <scheme val="minor"/>
      </rPr>
      <t>Valor mensal referente aos encargos contratuais:</t>
    </r>
    <r>
      <rPr>
        <sz val="11"/>
        <rFont val="Calibri"/>
        <family val="2"/>
        <scheme val="minor"/>
      </rPr>
      <t xml:space="preserve"> valor unitário destinado a custear, mensalmente, toda e qualquer despesa necessária à completa e perfeita execução contratual e que não esteja especificada neste anexo como componente das outras frações do preço, como, </t>
    </r>
    <r>
      <rPr>
        <u/>
        <sz val="11"/>
        <rFont val="Calibri"/>
        <family val="2"/>
        <scheme val="minor"/>
      </rPr>
      <t>por exemplo</t>
    </r>
    <r>
      <rPr>
        <sz val="11"/>
        <rFont val="Calibri"/>
        <family val="2"/>
        <scheme val="minor"/>
      </rPr>
      <t xml:space="preserve">, as despesas de supervisão e fiscalização do serviço, preposto, auxílio creche, seguro de vida, auxílio saúde, uniformes, programa de qualificação profissional e marketing e quaisquer outras despesas adicionais decorrentes do contrato e não individualizadas na proposta comercial, bem como para fazer face àquelas despesas referentes a benefícios não previstos nas especificações do contrato e que a CONTRATADA conceder a seus profissionais, por iniciativa própria ou em decorrência de lei, convenção, dissídio ou acordo coletivo, </t>
    </r>
    <r>
      <rPr>
        <u/>
        <sz val="11"/>
        <rFont val="Calibri"/>
        <family val="2"/>
        <scheme val="minor"/>
      </rPr>
      <t>vigentes na data da apresentação da proposta comercial.</t>
    </r>
    <r>
      <rPr>
        <sz val="11"/>
        <rFont val="Calibri"/>
        <family val="2"/>
        <scheme val="minor"/>
      </rPr>
      <t xml:space="preserve"> Esse valor custeará também eventual diferença para o cumprimento das obrigações sociais ou tributárias, como consta de lei, convenção, dissídio ou acordo coletivo, não considerada ou considerada apenas parcialmente, vigente na data da apresentação da proposta comercial. Este valor unitário é multiplicado pelo número de profissionais a serem alocados ao serviço - Cálculo automático.</t>
    </r>
  </si>
  <si>
    <r>
      <rPr>
        <b/>
        <sz val="11"/>
        <rFont val="Calibri"/>
        <family val="2"/>
        <scheme val="minor"/>
      </rPr>
      <t>Item 10</t>
    </r>
    <r>
      <rPr>
        <sz val="11"/>
        <rFont val="Calibri"/>
        <family val="2"/>
        <scheme val="minor"/>
      </rPr>
      <t xml:space="preserve"> - </t>
    </r>
    <r>
      <rPr>
        <b/>
        <u/>
        <sz val="11"/>
        <rFont val="Calibri"/>
        <family val="2"/>
        <scheme val="minor"/>
      </rPr>
      <t>Valor mensal referente aos encargos tributários:</t>
    </r>
    <r>
      <rPr>
        <sz val="11"/>
        <rFont val="Calibri"/>
        <family val="2"/>
        <scheme val="minor"/>
      </rPr>
      <t xml:space="preserve"> percentual total que incide exclusivamente sobre o valor total mensal - Cálculo automático. </t>
    </r>
  </si>
  <si>
    <r>
      <rPr>
        <b/>
        <sz val="11"/>
        <rFont val="Calibri"/>
        <family val="2"/>
        <scheme val="minor"/>
      </rPr>
      <t xml:space="preserve">Item 6 </t>
    </r>
    <r>
      <rPr>
        <sz val="11"/>
        <rFont val="Calibri"/>
        <family val="2"/>
        <scheme val="minor"/>
      </rPr>
      <t xml:space="preserve">- </t>
    </r>
    <r>
      <rPr>
        <b/>
        <u/>
        <sz val="11"/>
        <rFont val="Calibri"/>
        <family val="2"/>
        <scheme val="minor"/>
      </rPr>
      <t>Valor mensal referente à administração:</t>
    </r>
    <r>
      <rPr>
        <b/>
        <sz val="11"/>
        <rFont val="Calibri"/>
        <family val="2"/>
        <scheme val="minor"/>
      </rPr>
      <t xml:space="preserve"> </t>
    </r>
    <r>
      <rPr>
        <sz val="11"/>
        <rFont val="Calibri"/>
        <family val="2"/>
        <scheme val="minor"/>
      </rPr>
      <t>valor unitário destinado a remunerar mensalmente a CONTRATADA em seu lucro. Este valor unitário é multiplicado pelo número de profissionais a serem alocados ao serviço - Cálculo automático.</t>
    </r>
  </si>
  <si>
    <r>
      <rPr>
        <b/>
        <sz val="11"/>
        <rFont val="Calibri"/>
        <family val="2"/>
        <scheme val="minor"/>
      </rPr>
      <t xml:space="preserve">OBS: </t>
    </r>
    <r>
      <rPr>
        <sz val="11"/>
        <rFont val="Calibri"/>
        <family val="2"/>
        <scheme val="minor"/>
      </rPr>
      <t xml:space="preserve">A indicação de um percentual inferior ao exigível não implica a desobrigação da CONTRATADA pagar os encargos tributários tal como constam de lei. O valor correspondente ao que tiver sido desconsiderado ou considerado apenas parcialmente nesta quadrícula "item 10" deverá ser considerado como encargo contratual. Não será aceita vindicação de pagamento de encargo tributário desconsiderado ou de aumento do percentual relativo a encargo considerado apenas parcialmente, salvo apenas quanto ao que vier a ser acrescido, por lei, após a contratação e no exato limite do que tiver sido majorado. </t>
    </r>
  </si>
  <si>
    <r>
      <rPr>
        <b/>
        <sz val="11"/>
        <rFont val="Calibri"/>
        <family val="2"/>
        <scheme val="minor"/>
      </rPr>
      <t>Item 11</t>
    </r>
    <r>
      <rPr>
        <sz val="11"/>
        <rFont val="Calibri"/>
        <family val="2"/>
        <scheme val="minor"/>
      </rPr>
      <t xml:space="preserve"> - </t>
    </r>
    <r>
      <rPr>
        <b/>
        <u/>
        <sz val="11"/>
        <rFont val="Calibri"/>
        <family val="2"/>
        <scheme val="minor"/>
      </rPr>
      <t>Valor total mensal:</t>
    </r>
    <r>
      <rPr>
        <sz val="11"/>
        <rFont val="Calibri"/>
        <family val="2"/>
        <scheme val="minor"/>
      </rPr>
      <t xml:space="preserve"> Valor meramente de referência para fins de apuração do menor preço. O valor efetivamente devido será alterado em decorrência da redução proporcional aos dias de faltas e aos atrasos de qualquer profissional alocado, em virtude da existência de horas extras, de horas noturnas e de adicional de insalubridade, bem como em razão do efetivo consumo de vale-transporte e de auxílio/ticket/vale-alimentação/refeição e também do quantitativo de material entregue nas dependências da CMBH- Cálculo automático.</t>
    </r>
  </si>
  <si>
    <t xml:space="preserve">VALOR GLOBAL MENSAL DA PROPOSTA COMERCIAL (Soma dos itens)  </t>
  </si>
  <si>
    <t>Considerar a soma dos valores totais mensais multiplicado por 12 (doze) meses. Este é um valor meramente de referência, para fins de apuração do menor preço.</t>
  </si>
  <si>
    <t>- O serviço ofertado obedece a todas as condições estabelecidas no termo de referência, responsabilizando-se a licitante, com a entrega de sua proposta, pela veracidade desta informação.</t>
  </si>
  <si>
    <r>
      <rPr>
        <b/>
        <sz val="11"/>
        <rFont val="Calibri"/>
        <family val="2"/>
        <scheme val="minor"/>
      </rPr>
      <t>Item 2</t>
    </r>
    <r>
      <rPr>
        <sz val="11"/>
        <rFont val="Calibri"/>
        <family val="2"/>
        <scheme val="minor"/>
      </rPr>
      <t xml:space="preserve"> -</t>
    </r>
    <r>
      <rPr>
        <b/>
        <u/>
        <sz val="11"/>
        <rFont val="Calibri"/>
        <family val="2"/>
        <scheme val="minor"/>
      </rPr>
      <t xml:space="preserve"> Valor mensal referente ao adicional de insalubridade para o auxiliar de limpeza:</t>
    </r>
    <r>
      <rPr>
        <sz val="11"/>
        <rFont val="Calibri"/>
        <family val="2"/>
        <scheme val="minor"/>
      </rPr>
      <t xml:space="preserve"> valor a ser efetivamente pago à CONTRATADA pela CMBH variará em função do real pagamento de insalubridade aos profissionais que trabalharem em ambiente insalubre, nos termos da legislação vigente.</t>
    </r>
  </si>
  <si>
    <r>
      <t>OBS:</t>
    </r>
    <r>
      <rPr>
        <sz val="11"/>
        <color theme="1"/>
        <rFont val="Calibri"/>
        <family val="2"/>
        <scheme val="minor"/>
      </rPr>
      <t xml:space="preserve"> A indicação de um percentual inferior ao exigível não implica a desobrigação da CONTRATADA pagar os encargos sociais tal como constam de lei, convenção, dissídio ou acordo coletivo. O valor correspondente ao que tiver sido desconsiderado ou considerado apenas parcialmente nesta quadrícula “item 3” deverá ser considerado como encargo contratual. Não será aceita vindicação de pagamento de encargo social desconsiderado ou de aumento do percentual relativo a encargo considerado apenas parcialmente, salvo apenas quanto ao que vier a ser acrescido, por lei, convenção, dissídio ou acordo coletivo, após a contratação e no exato limite do que tiver sido majorado.</t>
    </r>
  </si>
  <si>
    <t>Telefone:</t>
  </si>
  <si>
    <r>
      <rPr>
        <b/>
        <sz val="11"/>
        <color theme="1"/>
        <rFont val="Calibri"/>
        <family val="2"/>
        <scheme val="minor"/>
      </rPr>
      <t>OBJETO:</t>
    </r>
    <r>
      <rPr>
        <sz val="11"/>
        <color theme="1"/>
        <rFont val="Calibri"/>
        <family val="2"/>
        <scheme val="minor"/>
      </rPr>
      <t xml:space="preserve"> Contratação de empresa especializada para prestação de serviços, de natureza continuada, de limpeza, conservação, higienização, carregamento de volumes, jardinagem e copeiragem nas dependências da Câmara Municipal de Belo Horizonte, por meio de alocação de mão de obra exclusiva, além do fornecimento de material de limpeza, material de consumo, equipamentos e utensílios para atender as necessidades da Casa.</t>
    </r>
  </si>
  <si>
    <t>Salário mínimo base 2020</t>
  </si>
  <si>
    <t>Encarregado(a)</t>
  </si>
  <si>
    <t>Copeiro(a)</t>
  </si>
  <si>
    <t>Jardineiro(a)</t>
  </si>
  <si>
    <t>Limpador(a) de Vidros</t>
  </si>
  <si>
    <t>Carregador(a)</t>
  </si>
  <si>
    <r>
      <rPr>
        <b/>
        <sz val="11"/>
        <rFont val="Calibri"/>
        <family val="2"/>
        <scheme val="minor"/>
      </rPr>
      <t>Item 3</t>
    </r>
    <r>
      <rPr>
        <sz val="11"/>
        <rFont val="Calibri"/>
        <family val="2"/>
        <scheme val="minor"/>
      </rPr>
      <t xml:space="preserve"> -</t>
    </r>
    <r>
      <rPr>
        <b/>
        <u/>
        <sz val="11"/>
        <rFont val="Calibri"/>
        <family val="2"/>
        <scheme val="minor"/>
      </rPr>
      <t xml:space="preserve"> Valor mensal referente aos encargos sociais:</t>
    </r>
    <r>
      <rPr>
        <sz val="11"/>
        <rFont val="Calibri"/>
        <family val="2"/>
        <scheme val="minor"/>
      </rPr>
      <t xml:space="preserve"> percentual que incidirá exclusivamente sobre o somatório do valor total mensal da mão de obra e do valor efetivamente pago com adicional de insalubridade - Cálculo automático.</t>
    </r>
  </si>
  <si>
    <r>
      <rPr>
        <b/>
        <sz val="11"/>
        <rFont val="Calibri"/>
        <family val="2"/>
        <scheme val="minor"/>
      </rPr>
      <t xml:space="preserve">Item 8 </t>
    </r>
    <r>
      <rPr>
        <sz val="11"/>
        <rFont val="Calibri"/>
        <family val="2"/>
        <scheme val="minor"/>
      </rPr>
      <t xml:space="preserve">- </t>
    </r>
    <r>
      <rPr>
        <b/>
        <u/>
        <sz val="11"/>
        <rFont val="Calibri"/>
        <family val="2"/>
        <scheme val="minor"/>
      </rPr>
      <t>Valor mensal referente aos equipamentos, ferramentas e utensílios:</t>
    </r>
    <r>
      <rPr>
        <sz val="11"/>
        <rFont val="Calibri"/>
        <family val="2"/>
        <scheme val="minor"/>
      </rPr>
      <t xml:space="preserve"> valor mensal destinado a custear a alocação, a manutenção e a substituição de todos os equipamentos, ferramentas e utensílios necessários à completa execução dos serviços, inclusive os de proteção individual, conforme tabela do subitem 6.17.9 do termo de referência.</t>
    </r>
  </si>
  <si>
    <r>
      <rPr>
        <b/>
        <sz val="11"/>
        <rFont val="Calibri"/>
        <family val="2"/>
        <scheme val="minor"/>
      </rPr>
      <t xml:space="preserve">Item 7 </t>
    </r>
    <r>
      <rPr>
        <sz val="11"/>
        <rFont val="Calibri"/>
        <family val="2"/>
        <scheme val="minor"/>
      </rPr>
      <t xml:space="preserve">- </t>
    </r>
    <r>
      <rPr>
        <b/>
        <u/>
        <sz val="11"/>
        <rFont val="Calibri"/>
        <family val="2"/>
        <scheme val="minor"/>
      </rPr>
      <t>Valor mensal referente ao material:</t>
    </r>
    <r>
      <rPr>
        <sz val="11"/>
        <rFont val="Calibri"/>
        <family val="2"/>
        <scheme val="minor"/>
      </rPr>
      <t xml:space="preserve"> valor meramente estimativo. A  CMBH pagará pelo material efetivamente entregue pela CONTRATADA no mês de referência. O valor deste campo será calculado automaticamente, após o preenchimento, por parte da licitante, dos valores unitários da Tabela de Materiais ao final desta proposta comercial, conforme subitem 6.16.11 do termo de referência. Destaca-se que os quantitativos elencados na tabela representam um quantitativo máximo a ser fornecido mensalmente.</t>
    </r>
  </si>
  <si>
    <t>TABELA DE MATERIAIS</t>
  </si>
  <si>
    <t>Item</t>
  </si>
  <si>
    <t>Material</t>
  </si>
  <si>
    <t>Quantitativo Máximo Mensal</t>
  </si>
  <si>
    <t>Valor</t>
  </si>
  <si>
    <t>Preencher o valor unitário dos materiais abaixo para fins de compor o item 7 desta proposta comercial.</t>
  </si>
  <si>
    <t>Ácido Sullfônico 90%</t>
  </si>
  <si>
    <t>5 litros</t>
  </si>
  <si>
    <t xml:space="preserve">Água sanitária incolor </t>
  </si>
  <si>
    <t>40 litros</t>
  </si>
  <si>
    <t xml:space="preserve">Álcool gel </t>
  </si>
  <si>
    <t>Álcool líquido 70% (galão 5L)</t>
  </si>
  <si>
    <t>60 litros</t>
  </si>
  <si>
    <t>100 litros</t>
  </si>
  <si>
    <t>Areia para cinzeiro de corredor</t>
  </si>
  <si>
    <t>50 quilos</t>
  </si>
  <si>
    <t>Argila expandida</t>
  </si>
  <si>
    <t xml:space="preserve">20 Kg </t>
  </si>
  <si>
    <t>Aromatizante spray para ambientes, marca de referência Glade ou similar</t>
  </si>
  <si>
    <t xml:space="preserve">5 frascos de 360 ml </t>
  </si>
  <si>
    <t>Bicarbonato de sódio</t>
  </si>
  <si>
    <t>5 Kg</t>
  </si>
  <si>
    <t>Brilha inox</t>
  </si>
  <si>
    <t xml:space="preserve">5 frascos de 400 ml </t>
  </si>
  <si>
    <t>Bucha dupla-face, marca de referência Scotch-Brite ou similar</t>
  </si>
  <si>
    <t>120 unidades</t>
  </si>
  <si>
    <t>Bucha tipo fibraço LT 50, marca de referência Glade ou similar</t>
  </si>
  <si>
    <t>100 unidades</t>
  </si>
  <si>
    <t>Cera líquida concentrada impermeabilizante</t>
  </si>
  <si>
    <t>200 litros</t>
  </si>
  <si>
    <t>Cloro concentrado 1%</t>
  </si>
  <si>
    <t>Desengraxante</t>
  </si>
  <si>
    <t>Desincrustante</t>
  </si>
  <si>
    <t>Desinfetante concentrado</t>
  </si>
  <si>
    <t>Desodorizante em gel para vaso sanitário</t>
  </si>
  <si>
    <t>200 unidades</t>
  </si>
  <si>
    <t>Detergente líquido neutro</t>
  </si>
  <si>
    <t>60 frascos de 500 ml cada</t>
  </si>
  <si>
    <t>Disco tipo Scotch-Brite</t>
  </si>
  <si>
    <t>20 unidades</t>
  </si>
  <si>
    <t>Esponja de aço, marca de referência Scotch-Brite ou similar</t>
  </si>
  <si>
    <t>20 pacotes com 8 unidades cada</t>
  </si>
  <si>
    <t>Esterco animal (bovino)</t>
  </si>
  <si>
    <t>10 Kg</t>
  </si>
  <si>
    <t>Estopa</t>
  </si>
  <si>
    <t>5 pacotes</t>
  </si>
  <si>
    <t>Flanela branca</t>
  </si>
  <si>
    <t>70 peças de 70 cm x 50 cm cada</t>
  </si>
  <si>
    <t>Inseticida aerosol à base de água</t>
  </si>
  <si>
    <t>3,6 litros</t>
  </si>
  <si>
    <t>Inibidor de odores</t>
  </si>
  <si>
    <t>20 litros</t>
  </si>
  <si>
    <t xml:space="preserve">Limpa pedras </t>
  </si>
  <si>
    <t xml:space="preserve">Limpa vidros </t>
  </si>
  <si>
    <t>80 litros</t>
  </si>
  <si>
    <t xml:space="preserve">Limpador de metais </t>
  </si>
  <si>
    <t>4 litros</t>
  </si>
  <si>
    <t xml:space="preserve">Limpador multiuso concentrado </t>
  </si>
  <si>
    <t xml:space="preserve">Lustra móveis </t>
  </si>
  <si>
    <t>NPK (Adubo) – 10x10x10</t>
  </si>
  <si>
    <t xml:space="preserve">10 Kg </t>
  </si>
  <si>
    <t>Palha de aço nº 0</t>
  </si>
  <si>
    <t>10 pacotes de 25g</t>
  </si>
  <si>
    <t xml:space="preserve"> Pano de chão “22 batidas”</t>
  </si>
  <si>
    <t xml:space="preserve">100 peças </t>
  </si>
  <si>
    <t>Pasta multiuso rosa com 500g</t>
  </si>
  <si>
    <t>5 unidades</t>
  </si>
  <si>
    <t>Produto concentrado para limpar carpete</t>
  </si>
  <si>
    <t>10 litros</t>
  </si>
  <si>
    <t>Removedor de cera</t>
  </si>
  <si>
    <t xml:space="preserve">100 litros </t>
  </si>
  <si>
    <t>Sabão em barra, glicerinado</t>
  </si>
  <si>
    <t>20 unidades de 200 gramas cada</t>
  </si>
  <si>
    <t xml:space="preserve">Sabão líquido concentrado </t>
  </si>
  <si>
    <t>Sabão em pó</t>
  </si>
  <si>
    <t>10 kg</t>
  </si>
  <si>
    <t>Saco plástico para lixo hospitalar, branco leitoso, capacidade para 30 litros, espessura de 1,2 mm, com os seguintes dizeres escritos na cor preta: ”Resíduos Infectantes”</t>
  </si>
  <si>
    <t>Saco plástico para lixo comum, cor cinza, capacidade para 40 litros, espessura de 0,6 mm</t>
  </si>
  <si>
    <t>30 centos</t>
  </si>
  <si>
    <t>Saco plástico para lixo orgânico, cor marrom, capacidade para 100 litros, espessura de 1,2 mm</t>
  </si>
  <si>
    <t>20 centos</t>
  </si>
  <si>
    <t>Saco plástico para lixo, cor cinza, capacidade para 100 litros, espessura de 1,2 mm</t>
  </si>
  <si>
    <t>25 centos</t>
  </si>
  <si>
    <t>Saco plástico para lixo reciclável de papel, cor azul, capacidade para 50 litros, espessura de 0,6 mm</t>
  </si>
  <si>
    <t>5 centos</t>
  </si>
  <si>
    <t>Saco plástico para lixo reciclável de vidro, cor verde, capacidade para 50 litros, espessura de 0,6 mm</t>
  </si>
  <si>
    <t>Saco plástico para lixo reciclável de plástico, cor vermelha, capacidade para 50 litros, espessura de 0,6 mm</t>
  </si>
  <si>
    <t>Saco plástico para lixo reciclável de metal, cor amarela, capacidade para 50 litros, espessura de 0,6 mm</t>
  </si>
  <si>
    <t>Saco plástico para lixo reciclável de madeira, cor preta, capacidade para 50 litros, espessura de 0,6 mm</t>
  </si>
  <si>
    <t>Selador para piso (5l)</t>
  </si>
  <si>
    <t>30 litros</t>
  </si>
  <si>
    <t>Substrato comum para plantas terrestres</t>
  </si>
  <si>
    <t>Terra vegetal</t>
  </si>
  <si>
    <t xml:space="preserve">Tira-ferrugem </t>
  </si>
  <si>
    <t>Vinagre</t>
  </si>
  <si>
    <t>TOTAL</t>
  </si>
  <si>
    <t>Representante legal da empresa</t>
  </si>
  <si>
    <t>PROPOSTA COMERCIAL - PREGÃO ELETRÔNICO 15/2020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</si>
</sst>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 #,##0.00"/>
    <numFmt numFmtId="165" formatCode="[$-F800]dddd\,\ mmmm\ dd\,\ yyyy"/>
  </numFmts>
  <fonts count="18" x14ac:knownFonts="1">
    <font>
      <sz val="11"/>
      <color theme="1"/>
      <name val="Calibri"/>
      <family val="2"/>
      <scheme val="minor"/>
    </font>
    <font>
      <b/>
      <sz val="11"/>
      <color theme="1"/>
      <name val="Calibri"/>
      <family val="2"/>
      <scheme val="minor"/>
    </font>
    <font>
      <b/>
      <sz val="12"/>
      <color theme="1"/>
      <name val="Arial"/>
      <family val="2"/>
    </font>
    <font>
      <sz val="10"/>
      <color theme="1"/>
      <name val="Calibri"/>
      <family val="2"/>
      <scheme val="minor"/>
    </font>
    <font>
      <sz val="11"/>
      <color theme="1"/>
      <name val="Calibri"/>
      <family val="2"/>
      <scheme val="minor"/>
    </font>
    <font>
      <b/>
      <sz val="13"/>
      <name val="Calibri"/>
      <family val="2"/>
      <scheme val="minor"/>
    </font>
    <font>
      <sz val="11"/>
      <name val="Calibri"/>
      <family val="2"/>
      <scheme val="minor"/>
    </font>
    <font>
      <b/>
      <sz val="10"/>
      <color theme="1"/>
      <name val="Calibri"/>
      <family val="2"/>
      <scheme val="minor"/>
    </font>
    <font>
      <b/>
      <sz val="11"/>
      <name val="Calibri"/>
      <family val="2"/>
      <scheme val="minor"/>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4"/>
      <color theme="1"/>
      <name val="Calibri"/>
      <family val="2"/>
      <scheme val="minor"/>
    </font>
    <font>
      <u/>
      <sz val="11"/>
      <name val="Calibri"/>
      <family val="2"/>
      <scheme val="minor"/>
    </font>
    <font>
      <b/>
      <u/>
      <sz val="11"/>
      <name val="Calibri"/>
      <family val="2"/>
      <scheme val="minor"/>
    </font>
    <font>
      <b/>
      <sz val="22"/>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4" fillId="0" borderId="0" applyFont="0" applyFill="0" applyBorder="0" applyAlignment="0" applyProtection="0"/>
  </cellStyleXfs>
  <cellXfs count="287">
    <xf numFmtId="0" fontId="0" fillId="0" borderId="0" xfId="0"/>
    <xf numFmtId="0" fontId="0" fillId="0" borderId="0" xfId="0" applyProtection="1">
      <protection hidden="1"/>
    </xf>
    <xf numFmtId="0" fontId="0" fillId="0" borderId="10" xfId="0" applyBorder="1"/>
    <xf numFmtId="0" fontId="0" fillId="0" borderId="0" xfId="0" applyBorder="1"/>
    <xf numFmtId="0" fontId="0" fillId="0" borderId="0" xfId="0" applyAlignment="1">
      <alignment horizontal="left"/>
    </xf>
    <xf numFmtId="0" fontId="0" fillId="4" borderId="1" xfId="0" applyFill="1" applyBorder="1" applyProtection="1"/>
    <xf numFmtId="0" fontId="0" fillId="4" borderId="2" xfId="0" applyFill="1" applyBorder="1" applyProtection="1"/>
    <xf numFmtId="0" fontId="0" fillId="4" borderId="3" xfId="0" applyFill="1" applyBorder="1" applyProtection="1"/>
    <xf numFmtId="0" fontId="2" fillId="3" borderId="10" xfId="0" applyFont="1" applyFill="1" applyBorder="1" applyAlignment="1" applyProtection="1">
      <alignment horizontal="center"/>
    </xf>
    <xf numFmtId="0" fontId="1" fillId="3" borderId="12" xfId="0" applyFont="1" applyFill="1" applyBorder="1" applyAlignment="1" applyProtection="1">
      <alignment horizontal="center"/>
    </xf>
    <xf numFmtId="0" fontId="3" fillId="3" borderId="30" xfId="0" applyFont="1" applyFill="1" applyBorder="1" applyAlignment="1" applyProtection="1">
      <alignment horizontal="center"/>
    </xf>
    <xf numFmtId="0" fontId="0" fillId="3" borderId="32" xfId="0" applyFont="1" applyFill="1" applyBorder="1" applyAlignment="1" applyProtection="1">
      <alignment horizontal="left" vertical="center"/>
    </xf>
    <xf numFmtId="0" fontId="3" fillId="3" borderId="16" xfId="0" applyFont="1" applyFill="1" applyBorder="1" applyAlignment="1" applyProtection="1">
      <alignment horizontal="center"/>
    </xf>
    <xf numFmtId="0" fontId="0" fillId="3" borderId="14" xfId="0" applyFont="1" applyFill="1" applyBorder="1" applyAlignment="1" applyProtection="1">
      <alignment horizontal="left" vertical="center"/>
    </xf>
    <xf numFmtId="0" fontId="3" fillId="3" borderId="5" xfId="0" applyNumberFormat="1" applyFont="1" applyFill="1" applyBorder="1" applyAlignment="1" applyProtection="1">
      <alignment horizontal="center" vertical="center"/>
    </xf>
    <xf numFmtId="164" fontId="3" fillId="3" borderId="13" xfId="0" applyNumberFormat="1" applyFont="1" applyFill="1" applyBorder="1" applyAlignment="1" applyProtection="1">
      <alignment horizontal="center" vertical="center"/>
    </xf>
    <xf numFmtId="0" fontId="7" fillId="3" borderId="25" xfId="0" applyFont="1" applyFill="1" applyBorder="1" applyAlignment="1" applyProtection="1">
      <alignment horizontal="center" vertical="center"/>
    </xf>
    <xf numFmtId="164" fontId="7" fillId="3" borderId="25" xfId="0" applyNumberFormat="1" applyFont="1" applyFill="1" applyBorder="1" applyAlignment="1" applyProtection="1">
      <alignment horizontal="center" vertical="center"/>
    </xf>
    <xf numFmtId="0" fontId="3" fillId="3" borderId="10" xfId="0" applyFont="1" applyFill="1" applyBorder="1" applyAlignment="1" applyProtection="1"/>
    <xf numFmtId="0" fontId="3" fillId="3" borderId="48" xfId="0" applyFont="1" applyFill="1" applyBorder="1" applyAlignment="1" applyProtection="1"/>
    <xf numFmtId="0" fontId="3" fillId="3" borderId="0" xfId="0" applyFont="1" applyFill="1" applyBorder="1" applyAlignment="1" applyProtection="1"/>
    <xf numFmtId="0" fontId="3" fillId="3" borderId="12" xfId="0" applyFont="1" applyFill="1" applyBorder="1" applyAlignment="1" applyProtection="1"/>
    <xf numFmtId="0" fontId="3" fillId="3" borderId="49" xfId="0" applyFont="1" applyFill="1" applyBorder="1" applyAlignment="1" applyProtection="1"/>
    <xf numFmtId="0" fontId="3" fillId="3" borderId="47" xfId="0" applyFont="1" applyFill="1" applyBorder="1" applyAlignment="1" applyProtection="1"/>
    <xf numFmtId="0" fontId="3" fillId="3" borderId="0" xfId="0" applyFont="1" applyFill="1" applyBorder="1" applyAlignment="1" applyProtection="1">
      <alignment horizontal="left"/>
    </xf>
    <xf numFmtId="0" fontId="3" fillId="3" borderId="31" xfId="0" applyFont="1" applyFill="1" applyBorder="1" applyAlignment="1" applyProtection="1">
      <alignment horizontal="left"/>
    </xf>
    <xf numFmtId="0" fontId="3" fillId="3" borderId="10" xfId="0" applyFont="1" applyFill="1" applyBorder="1" applyAlignment="1" applyProtection="1">
      <alignment horizontal="left"/>
    </xf>
    <xf numFmtId="0" fontId="3" fillId="3" borderId="10" xfId="0" applyFont="1" applyFill="1" applyBorder="1" applyProtection="1"/>
    <xf numFmtId="0" fontId="3" fillId="3" borderId="12" xfId="0" applyFont="1" applyFill="1" applyBorder="1" applyProtection="1"/>
    <xf numFmtId="0" fontId="0" fillId="3" borderId="16" xfId="0" applyFont="1" applyFill="1" applyBorder="1" applyProtection="1"/>
    <xf numFmtId="0" fontId="0" fillId="3" borderId="15" xfId="0" applyFont="1" applyFill="1" applyBorder="1" applyProtection="1"/>
    <xf numFmtId="0" fontId="0" fillId="3" borderId="14" xfId="0" applyFont="1" applyFill="1" applyBorder="1" applyProtection="1"/>
    <xf numFmtId="0" fontId="3" fillId="0" borderId="0" xfId="0" applyFont="1" applyFill="1" applyBorder="1" applyAlignment="1" applyProtection="1">
      <alignment horizontal="center"/>
    </xf>
    <xf numFmtId="0" fontId="0" fillId="0" borderId="0" xfId="0" applyFill="1" applyBorder="1"/>
    <xf numFmtId="0" fontId="0" fillId="0" borderId="0" xfId="0" applyFill="1"/>
    <xf numFmtId="0" fontId="1" fillId="0" borderId="0" xfId="0" applyFont="1" applyFill="1" applyBorder="1" applyAlignment="1" applyProtection="1">
      <alignment horizontal="right"/>
    </xf>
    <xf numFmtId="164" fontId="10"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164" fontId="7"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164" fontId="3" fillId="0" borderId="0" xfId="0" applyNumberFormat="1" applyFont="1" applyFill="1" applyBorder="1" applyAlignment="1" applyProtection="1">
      <alignment horizontal="center" vertical="center"/>
    </xf>
    <xf numFmtId="164" fontId="13"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164" fontId="3" fillId="3" borderId="5" xfId="0" applyNumberFormat="1" applyFont="1" applyFill="1" applyBorder="1" applyAlignment="1" applyProtection="1">
      <alignment horizontal="center" vertical="center"/>
    </xf>
    <xf numFmtId="0" fontId="0" fillId="0" borderId="0" xfId="0" applyFill="1" applyBorder="1" applyAlignment="1" applyProtection="1">
      <alignment horizontal="left" vertical="center"/>
    </xf>
    <xf numFmtId="0" fontId="0" fillId="3" borderId="19" xfId="0" applyNumberFormat="1" applyFont="1" applyFill="1" applyBorder="1" applyAlignment="1" applyProtection="1">
      <alignment horizontal="center" vertical="center"/>
    </xf>
    <xf numFmtId="0" fontId="3" fillId="3" borderId="9" xfId="0" applyNumberFormat="1" applyFont="1" applyFill="1" applyBorder="1" applyAlignment="1" applyProtection="1">
      <alignment horizontal="center" vertical="center"/>
    </xf>
    <xf numFmtId="164" fontId="3" fillId="3" borderId="9" xfId="0" applyNumberFormat="1" applyFont="1" applyFill="1" applyBorder="1" applyAlignment="1" applyProtection="1">
      <alignment horizontal="center" vertical="center"/>
    </xf>
    <xf numFmtId="0" fontId="3" fillId="4" borderId="30" xfId="0" applyFont="1" applyFill="1" applyBorder="1" applyAlignment="1" applyProtection="1">
      <alignment horizontal="center"/>
    </xf>
    <xf numFmtId="0" fontId="12" fillId="4" borderId="4" xfId="0" applyFont="1" applyFill="1" applyBorder="1" applyAlignment="1" applyProtection="1">
      <alignment horizontal="center" vertical="center" wrapText="1"/>
    </xf>
    <xf numFmtId="0" fontId="0" fillId="4" borderId="32" xfId="0" applyFont="1" applyFill="1" applyBorder="1" applyAlignment="1" applyProtection="1">
      <alignment horizontal="left" vertical="center"/>
    </xf>
    <xf numFmtId="0" fontId="7" fillId="3" borderId="8" xfId="0" applyFont="1" applyFill="1" applyBorder="1" applyAlignment="1" applyProtection="1">
      <alignment horizontal="center" vertical="center" wrapText="1"/>
    </xf>
    <xf numFmtId="164" fontId="7" fillId="3" borderId="8" xfId="0" applyNumberFormat="1" applyFont="1" applyFill="1" applyBorder="1" applyAlignment="1" applyProtection="1">
      <alignment horizontal="center" vertical="center" wrapText="1"/>
    </xf>
    <xf numFmtId="164" fontId="7" fillId="3" borderId="20" xfId="0" applyNumberFormat="1" applyFont="1" applyFill="1" applyBorder="1" applyAlignment="1" applyProtection="1">
      <alignment horizontal="center" vertical="center" wrapText="1"/>
    </xf>
    <xf numFmtId="0" fontId="0" fillId="0" borderId="17" xfId="0" applyBorder="1" applyAlignment="1" applyProtection="1">
      <alignment horizontal="center" vertical="center"/>
      <protection hidden="1"/>
    </xf>
    <xf numFmtId="0" fontId="1" fillId="3" borderId="0" xfId="0" applyFont="1" applyFill="1" applyBorder="1" applyAlignment="1" applyProtection="1">
      <alignment horizontal="center"/>
    </xf>
    <xf numFmtId="0" fontId="7" fillId="3" borderId="37" xfId="0" applyFont="1" applyFill="1" applyBorder="1" applyAlignment="1" applyProtection="1">
      <alignment horizontal="center" vertical="center" wrapText="1"/>
    </xf>
    <xf numFmtId="10" fontId="3" fillId="3" borderId="19" xfId="1" applyNumberFormat="1" applyFont="1" applyFill="1" applyBorder="1" applyAlignment="1" applyProtection="1">
      <alignment horizontal="center" vertical="center"/>
    </xf>
    <xf numFmtId="164" fontId="10" fillId="3" borderId="18" xfId="0" applyNumberFormat="1" applyFont="1" applyFill="1" applyBorder="1" applyAlignment="1" applyProtection="1">
      <alignment horizontal="center" vertical="center"/>
    </xf>
    <xf numFmtId="164" fontId="7" fillId="3" borderId="38" xfId="0" applyNumberFormat="1" applyFont="1" applyFill="1" applyBorder="1" applyAlignment="1" applyProtection="1">
      <alignment horizontal="center" vertical="center" wrapText="1"/>
    </xf>
    <xf numFmtId="0" fontId="3" fillId="3" borderId="19" xfId="0" applyNumberFormat="1" applyFont="1" applyFill="1" applyBorder="1" applyAlignment="1" applyProtection="1">
      <alignment horizontal="center" vertical="center"/>
    </xf>
    <xf numFmtId="0" fontId="10" fillId="3" borderId="37" xfId="0" applyFont="1" applyFill="1" applyBorder="1" applyAlignment="1" applyProtection="1">
      <alignment horizontal="center" vertical="center" wrapText="1"/>
    </xf>
    <xf numFmtId="0" fontId="6" fillId="3" borderId="10" xfId="0" applyFont="1" applyFill="1" applyBorder="1" applyAlignment="1" applyProtection="1">
      <alignment horizontal="justify" vertical="center" wrapText="1"/>
    </xf>
    <xf numFmtId="0" fontId="6" fillId="3" borderId="0" xfId="0" applyFont="1" applyFill="1" applyBorder="1" applyAlignment="1" applyProtection="1">
      <alignment horizontal="justify" vertical="center" wrapText="1"/>
    </xf>
    <xf numFmtId="0" fontId="6" fillId="3" borderId="12" xfId="0" applyFont="1" applyFill="1" applyBorder="1" applyAlignment="1" applyProtection="1">
      <alignment horizontal="justify" vertical="center" wrapText="1"/>
    </xf>
    <xf numFmtId="164" fontId="1" fillId="0" borderId="56" xfId="0" applyNumberFormat="1" applyFont="1" applyFill="1" applyBorder="1" applyAlignment="1" applyProtection="1">
      <alignment horizontal="center" vertical="center"/>
    </xf>
    <xf numFmtId="0" fontId="3" fillId="0" borderId="41" xfId="0" applyNumberFormat="1" applyFont="1" applyFill="1" applyBorder="1" applyAlignment="1" applyProtection="1">
      <alignment horizontal="center" vertical="center" wrapText="1"/>
    </xf>
    <xf numFmtId="0" fontId="0" fillId="0" borderId="0" xfId="0" applyFill="1" applyBorder="1" applyAlignment="1">
      <alignment wrapText="1"/>
    </xf>
    <xf numFmtId="0" fontId="3" fillId="0" borderId="17" xfId="0" applyNumberFormat="1" applyFont="1" applyFill="1" applyBorder="1" applyAlignment="1" applyProtection="1">
      <alignment horizontal="center" vertical="center" wrapText="1"/>
    </xf>
    <xf numFmtId="0" fontId="3" fillId="0" borderId="59"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164" fontId="3" fillId="2" borderId="5" xfId="0" applyNumberFormat="1" applyFont="1" applyFill="1" applyBorder="1" applyAlignment="1" applyProtection="1">
      <alignment horizontal="center" vertical="center" wrapText="1"/>
      <protection locked="0"/>
    </xf>
    <xf numFmtId="164" fontId="3" fillId="2" borderId="13" xfId="0" applyNumberFormat="1" applyFont="1" applyFill="1" applyBorder="1" applyAlignment="1" applyProtection="1">
      <alignment horizontal="center" vertical="center" wrapText="1"/>
      <protection locked="0"/>
    </xf>
    <xf numFmtId="164" fontId="10" fillId="0" borderId="60" xfId="0" applyNumberFormat="1" applyFont="1" applyFill="1" applyBorder="1" applyAlignment="1" applyProtection="1">
      <alignment horizontal="center" vertical="center" wrapText="1"/>
    </xf>
    <xf numFmtId="164" fontId="10" fillId="0" borderId="61" xfId="0" applyNumberFormat="1" applyFont="1" applyFill="1" applyBorder="1" applyAlignment="1" applyProtection="1">
      <alignment horizontal="center" vertical="center" wrapText="1"/>
    </xf>
    <xf numFmtId="164" fontId="3" fillId="0" borderId="5" xfId="0" applyNumberFormat="1" applyFont="1" applyFill="1" applyBorder="1" applyAlignment="1" applyProtection="1">
      <alignment horizontal="center" vertical="center" wrapText="1"/>
    </xf>
    <xf numFmtId="0" fontId="10" fillId="0" borderId="26" xfId="0" applyNumberFormat="1" applyFont="1" applyFill="1" applyBorder="1" applyAlignment="1" applyProtection="1">
      <alignment horizontal="right" vertical="center" wrapText="1"/>
    </xf>
    <xf numFmtId="0" fontId="10" fillId="0" borderId="27" xfId="0" applyNumberFormat="1" applyFont="1" applyFill="1" applyBorder="1" applyAlignment="1" applyProtection="1">
      <alignment horizontal="right" vertical="center" wrapText="1"/>
    </xf>
    <xf numFmtId="0" fontId="10" fillId="0" borderId="28" xfId="0" applyNumberFormat="1" applyFont="1" applyFill="1" applyBorder="1" applyAlignment="1" applyProtection="1">
      <alignment horizontal="right" vertical="center" wrapText="1"/>
    </xf>
    <xf numFmtId="164" fontId="3" fillId="0" borderId="37" xfId="0" applyNumberFormat="1" applyFont="1" applyFill="1" applyBorder="1" applyAlignment="1" applyProtection="1">
      <alignment horizontal="center" vertical="center" wrapText="1"/>
    </xf>
    <xf numFmtId="164" fontId="3" fillId="2" borderId="37" xfId="0" applyNumberFormat="1" applyFont="1" applyFill="1" applyBorder="1" applyAlignment="1" applyProtection="1">
      <alignment horizontal="center" vertical="center" wrapText="1"/>
      <protection locked="0"/>
    </xf>
    <xf numFmtId="164" fontId="3" fillId="2" borderId="38"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xf>
    <xf numFmtId="0" fontId="1" fillId="3" borderId="2" xfId="0" applyFont="1" applyFill="1" applyBorder="1" applyAlignment="1" applyProtection="1">
      <alignment horizontal="center"/>
    </xf>
    <xf numFmtId="0" fontId="1" fillId="3" borderId="3"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0" fontId="0" fillId="3" borderId="30" xfId="0" applyFont="1" applyFill="1" applyBorder="1" applyAlignment="1" applyProtection="1">
      <alignment horizontal="justify" vertical="center" wrapText="1"/>
    </xf>
    <xf numFmtId="0" fontId="0" fillId="3" borderId="4" xfId="0" applyFont="1" applyFill="1" applyBorder="1" applyAlignment="1" applyProtection="1">
      <alignment horizontal="justify" vertical="center" wrapText="1"/>
    </xf>
    <xf numFmtId="0" fontId="0" fillId="3" borderId="32" xfId="0" applyFont="1" applyFill="1" applyBorder="1" applyAlignment="1" applyProtection="1">
      <alignment horizontal="justify" vertical="center" wrapText="1"/>
    </xf>
    <xf numFmtId="0" fontId="0" fillId="3" borderId="16" xfId="0" applyFont="1" applyFill="1" applyBorder="1" applyAlignment="1" applyProtection="1">
      <alignment horizontal="justify" vertical="center" wrapText="1"/>
    </xf>
    <xf numFmtId="0" fontId="0" fillId="3" borderId="15" xfId="0" applyFont="1" applyFill="1" applyBorder="1" applyAlignment="1" applyProtection="1">
      <alignment horizontal="justify" vertical="center" wrapText="1"/>
    </xf>
    <xf numFmtId="0" fontId="0" fillId="3" borderId="14" xfId="0" applyFont="1" applyFill="1" applyBorder="1" applyAlignment="1" applyProtection="1">
      <alignment horizontal="justify" vertical="center" wrapText="1"/>
    </xf>
    <xf numFmtId="0" fontId="1" fillId="3" borderId="16" xfId="0" applyFont="1" applyFill="1" applyBorder="1" applyAlignment="1" applyProtection="1">
      <alignment horizontal="center"/>
    </xf>
    <xf numFmtId="0" fontId="1" fillId="3" borderId="15" xfId="0" applyFont="1" applyFill="1" applyBorder="1" applyAlignment="1" applyProtection="1">
      <alignment horizontal="center"/>
    </xf>
    <xf numFmtId="0" fontId="1" fillId="3" borderId="14" xfId="0" applyFont="1" applyFill="1" applyBorder="1" applyAlignment="1" applyProtection="1">
      <alignment horizontal="center"/>
    </xf>
    <xf numFmtId="0" fontId="3" fillId="3" borderId="24" xfId="0" applyFont="1" applyFill="1" applyBorder="1" applyAlignment="1" applyProtection="1">
      <alignment horizontal="center" wrapText="1"/>
    </xf>
    <xf numFmtId="0" fontId="3" fillId="3" borderId="8" xfId="0" applyFont="1" applyFill="1" applyBorder="1" applyAlignment="1" applyProtection="1">
      <alignment horizontal="center" wrapText="1"/>
    </xf>
    <xf numFmtId="0" fontId="0" fillId="2" borderId="34"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0" fontId="3" fillId="3" borderId="17" xfId="0" applyFont="1" applyFill="1" applyBorder="1" applyAlignment="1" applyProtection="1">
      <alignment horizontal="center" wrapText="1"/>
    </xf>
    <xf numFmtId="0" fontId="3" fillId="3" borderId="5" xfId="0" applyFont="1" applyFill="1" applyBorder="1" applyAlignment="1" applyProtection="1">
      <alignment horizontal="center" wrapText="1"/>
    </xf>
    <xf numFmtId="0" fontId="0" fillId="2" borderId="9"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3" borderId="30" xfId="0" applyFill="1" applyBorder="1" applyAlignment="1" applyProtection="1">
      <alignment horizontal="center"/>
    </xf>
    <xf numFmtId="0" fontId="0" fillId="3" borderId="4" xfId="0" applyFill="1" applyBorder="1" applyAlignment="1" applyProtection="1">
      <alignment horizontal="center"/>
    </xf>
    <xf numFmtId="0" fontId="0" fillId="3" borderId="32" xfId="0" applyFill="1" applyBorder="1" applyAlignment="1" applyProtection="1">
      <alignment horizontal="center"/>
    </xf>
    <xf numFmtId="0" fontId="0" fillId="3" borderId="10" xfId="0" applyFill="1" applyBorder="1" applyAlignment="1" applyProtection="1">
      <alignment horizontal="center"/>
    </xf>
    <xf numFmtId="0" fontId="0" fillId="3" borderId="0" xfId="0" applyFill="1" applyBorder="1" applyAlignment="1" applyProtection="1">
      <alignment horizontal="center"/>
    </xf>
    <xf numFmtId="0" fontId="0" fillId="3" borderId="12" xfId="0" applyFill="1" applyBorder="1" applyAlignment="1" applyProtection="1">
      <alignment horizontal="center"/>
    </xf>
    <xf numFmtId="0" fontId="0" fillId="3" borderId="16" xfId="0" applyFill="1" applyBorder="1" applyAlignment="1" applyProtection="1">
      <alignment horizontal="center"/>
    </xf>
    <xf numFmtId="0" fontId="0" fillId="3" borderId="15" xfId="0" applyFill="1" applyBorder="1" applyAlignment="1" applyProtection="1">
      <alignment horizontal="center"/>
    </xf>
    <xf numFmtId="0" fontId="0" fillId="3" borderId="14" xfId="0" applyFill="1" applyBorder="1" applyAlignment="1" applyProtection="1">
      <alignment horizontal="center"/>
    </xf>
    <xf numFmtId="0" fontId="3" fillId="3" borderId="6" xfId="0" applyFont="1" applyFill="1" applyBorder="1" applyAlignment="1" applyProtection="1">
      <alignment horizontal="center" wrapText="1"/>
    </xf>
    <xf numFmtId="0" fontId="0" fillId="2" borderId="5"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29" xfId="0" applyFill="1" applyBorder="1" applyAlignment="1" applyProtection="1">
      <alignment horizontal="left" vertical="center"/>
      <protection locked="0"/>
    </xf>
    <xf numFmtId="0" fontId="3" fillId="3" borderId="5" xfId="0" applyFont="1" applyFill="1" applyBorder="1" applyAlignment="1" applyProtection="1">
      <alignment horizontal="center" vertical="center" wrapText="1"/>
    </xf>
    <xf numFmtId="0" fontId="3" fillId="3" borderId="25" xfId="0" applyFont="1" applyFill="1" applyBorder="1" applyAlignment="1" applyProtection="1">
      <alignment horizontal="center" wrapText="1"/>
    </xf>
    <xf numFmtId="0" fontId="3" fillId="3" borderId="19" xfId="0" applyFont="1" applyFill="1" applyBorder="1" applyAlignment="1" applyProtection="1">
      <alignment horizontal="center" wrapText="1"/>
    </xf>
    <xf numFmtId="0" fontId="0" fillId="2" borderId="19"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3" fillId="3" borderId="41" xfId="0" applyFont="1" applyFill="1" applyBorder="1" applyAlignment="1" applyProtection="1">
      <alignment horizontal="center"/>
    </xf>
    <xf numFmtId="0" fontId="3" fillId="3" borderId="37" xfId="0" applyFont="1" applyFill="1" applyBorder="1" applyAlignment="1" applyProtection="1">
      <alignment horizontal="center"/>
    </xf>
    <xf numFmtId="0" fontId="3" fillId="3" borderId="5" xfId="0" applyFont="1" applyFill="1" applyBorder="1" applyAlignment="1" applyProtection="1">
      <alignment horizontal="center" vertical="center"/>
    </xf>
    <xf numFmtId="0" fontId="1" fillId="3" borderId="25" xfId="0" applyFont="1" applyFill="1" applyBorder="1" applyAlignment="1" applyProtection="1">
      <alignment horizontal="right"/>
    </xf>
    <xf numFmtId="0" fontId="1" fillId="3" borderId="19" xfId="0" applyFont="1" applyFill="1" applyBorder="1" applyAlignment="1" applyProtection="1">
      <alignment horizontal="right"/>
    </xf>
    <xf numFmtId="0" fontId="3" fillId="3" borderId="25" xfId="0" applyFont="1" applyFill="1" applyBorder="1" applyAlignment="1" applyProtection="1">
      <alignment horizontal="center"/>
    </xf>
    <xf numFmtId="0" fontId="3" fillId="3" borderId="19" xfId="0" applyFont="1" applyFill="1" applyBorder="1" applyAlignment="1" applyProtection="1">
      <alignment horizontal="center"/>
    </xf>
    <xf numFmtId="0" fontId="0" fillId="3" borderId="4" xfId="0" applyFont="1" applyFill="1" applyBorder="1" applyAlignment="1" applyProtection="1">
      <alignment horizontal="center" vertical="center" wrapText="1"/>
    </xf>
    <xf numFmtId="0" fontId="0" fillId="3" borderId="15" xfId="0" applyFont="1" applyFill="1" applyBorder="1" applyAlignment="1" applyProtection="1">
      <alignment horizontal="center" vertical="center" wrapText="1"/>
    </xf>
    <xf numFmtId="0" fontId="1" fillId="3" borderId="0" xfId="0" applyFont="1" applyFill="1" applyBorder="1" applyAlignment="1" applyProtection="1">
      <alignment horizontal="center"/>
    </xf>
    <xf numFmtId="0" fontId="6" fillId="3" borderId="30" xfId="0" applyFont="1" applyFill="1" applyBorder="1" applyAlignment="1" applyProtection="1">
      <alignment horizontal="justify" vertical="top" wrapText="1"/>
    </xf>
    <xf numFmtId="0" fontId="6" fillId="3" borderId="4" xfId="0" applyFont="1" applyFill="1" applyBorder="1" applyAlignment="1" applyProtection="1">
      <alignment horizontal="justify" vertical="top" wrapText="1"/>
    </xf>
    <xf numFmtId="0" fontId="6" fillId="3" borderId="32" xfId="0" applyFont="1" applyFill="1" applyBorder="1" applyAlignment="1" applyProtection="1">
      <alignment horizontal="justify" vertical="top" wrapText="1"/>
    </xf>
    <xf numFmtId="0" fontId="6" fillId="3" borderId="10" xfId="0" applyFont="1" applyFill="1" applyBorder="1" applyAlignment="1" applyProtection="1">
      <alignment horizontal="justify" vertical="top" wrapText="1"/>
    </xf>
    <xf numFmtId="0" fontId="6" fillId="3" borderId="0" xfId="0" applyFont="1" applyFill="1" applyBorder="1" applyAlignment="1" applyProtection="1">
      <alignment horizontal="justify" vertical="top" wrapText="1"/>
    </xf>
    <xf numFmtId="0" fontId="6" fillId="3" borderId="12" xfId="0" applyFont="1" applyFill="1" applyBorder="1" applyAlignment="1" applyProtection="1">
      <alignment horizontal="justify" vertical="top" wrapText="1"/>
    </xf>
    <xf numFmtId="0" fontId="6" fillId="3" borderId="16" xfId="0" applyFont="1" applyFill="1" applyBorder="1" applyAlignment="1" applyProtection="1">
      <alignment horizontal="justify" vertical="top" wrapText="1"/>
    </xf>
    <xf numFmtId="0" fontId="6" fillId="3" borderId="15" xfId="0" applyFont="1" applyFill="1" applyBorder="1" applyAlignment="1" applyProtection="1">
      <alignment horizontal="justify" vertical="top" wrapText="1"/>
    </xf>
    <xf numFmtId="0" fontId="6" fillId="3" borderId="14" xfId="0" applyFont="1" applyFill="1" applyBorder="1" applyAlignment="1" applyProtection="1">
      <alignment horizontal="justify" vertical="top" wrapText="1"/>
    </xf>
    <xf numFmtId="0" fontId="7" fillId="3" borderId="1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53" xfId="0" applyFont="1" applyFill="1" applyBorder="1" applyAlignment="1" applyProtection="1">
      <alignment horizontal="center" vertical="center"/>
    </xf>
    <xf numFmtId="0" fontId="1" fillId="0" borderId="30" xfId="0" applyFont="1" applyFill="1" applyBorder="1" applyAlignment="1" applyProtection="1">
      <alignment horizontal="center"/>
    </xf>
    <xf numFmtId="0" fontId="0" fillId="0" borderId="4" xfId="0" applyFont="1" applyFill="1" applyBorder="1" applyAlignment="1" applyProtection="1">
      <alignment horizontal="center"/>
    </xf>
    <xf numFmtId="0" fontId="0" fillId="0" borderId="32" xfId="0" applyFont="1" applyFill="1" applyBorder="1" applyAlignment="1" applyProtection="1">
      <alignment horizontal="center"/>
    </xf>
    <xf numFmtId="0" fontId="3" fillId="0" borderId="1" xfId="0" applyFont="1" applyFill="1" applyBorder="1" applyAlignment="1" applyProtection="1">
      <alignment horizontal="center"/>
    </xf>
    <xf numFmtId="0" fontId="3" fillId="0" borderId="54" xfId="0" applyFont="1" applyFill="1" applyBorder="1" applyAlignment="1" applyProtection="1">
      <alignment horizontal="center"/>
    </xf>
    <xf numFmtId="0" fontId="0" fillId="2" borderId="55"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6" fillId="3" borderId="30" xfId="0" applyFont="1" applyFill="1" applyBorder="1" applyAlignment="1" applyProtection="1">
      <alignment horizontal="justify" vertical="center" wrapText="1"/>
    </xf>
    <xf numFmtId="0" fontId="6" fillId="3" borderId="4" xfId="0" applyFont="1" applyFill="1" applyBorder="1" applyAlignment="1" applyProtection="1">
      <alignment horizontal="justify" vertical="center" wrapText="1"/>
    </xf>
    <xf numFmtId="0" fontId="6" fillId="3" borderId="32" xfId="0" applyFont="1" applyFill="1" applyBorder="1" applyAlignment="1" applyProtection="1">
      <alignment horizontal="justify" vertical="center" wrapText="1"/>
    </xf>
    <xf numFmtId="0" fontId="6" fillId="3" borderId="16" xfId="0" applyFont="1" applyFill="1" applyBorder="1" applyAlignment="1" applyProtection="1">
      <alignment horizontal="justify" vertical="center" wrapText="1"/>
    </xf>
    <xf numFmtId="0" fontId="6" fillId="3" borderId="15" xfId="0" applyFont="1" applyFill="1" applyBorder="1" applyAlignment="1" applyProtection="1">
      <alignment horizontal="justify" vertical="center" wrapText="1"/>
    </xf>
    <xf numFmtId="0" fontId="6" fillId="3" borderId="14" xfId="0" applyFont="1" applyFill="1" applyBorder="1" applyAlignment="1" applyProtection="1">
      <alignment horizontal="justify" vertical="center" wrapText="1"/>
    </xf>
    <xf numFmtId="0" fontId="7" fillId="3" borderId="41" xfId="0" applyFont="1" applyFill="1" applyBorder="1" applyAlignment="1" applyProtection="1">
      <alignment horizontal="center" vertical="center" wrapText="1"/>
    </xf>
    <xf numFmtId="0" fontId="7" fillId="3" borderId="37" xfId="0" applyFont="1" applyFill="1" applyBorder="1" applyAlignment="1" applyProtection="1">
      <alignment horizontal="center" vertical="center" wrapText="1"/>
    </xf>
    <xf numFmtId="10" fontId="3" fillId="2" borderId="19" xfId="1" applyNumberFormat="1" applyFont="1" applyFill="1" applyBorder="1" applyAlignment="1" applyProtection="1">
      <alignment horizontal="center" vertical="center"/>
      <protection locked="0"/>
    </xf>
    <xf numFmtId="164" fontId="3" fillId="3" borderId="19" xfId="1" applyNumberFormat="1" applyFont="1" applyFill="1" applyBorder="1" applyAlignment="1" applyProtection="1">
      <alignment horizontal="center" vertical="center"/>
    </xf>
    <xf numFmtId="10" fontId="3" fillId="3" borderId="19" xfId="1" applyNumberFormat="1" applyFont="1" applyFill="1" applyBorder="1" applyAlignment="1" applyProtection="1">
      <alignment horizontal="center" vertical="center"/>
    </xf>
    <xf numFmtId="164" fontId="3" fillId="3" borderId="19" xfId="0" applyNumberFormat="1" applyFont="1" applyFill="1" applyBorder="1" applyAlignment="1" applyProtection="1">
      <alignment horizontal="center" vertical="center"/>
    </xf>
    <xf numFmtId="0" fontId="6" fillId="3" borderId="10" xfId="0" applyFont="1" applyFill="1" applyBorder="1" applyAlignment="1" applyProtection="1">
      <alignment horizontal="justify" vertical="center" wrapText="1"/>
    </xf>
    <xf numFmtId="0" fontId="6" fillId="3" borderId="0" xfId="0" applyFont="1" applyFill="1" applyBorder="1" applyAlignment="1" applyProtection="1">
      <alignment horizontal="justify" vertical="center" wrapText="1"/>
    </xf>
    <xf numFmtId="0" fontId="6" fillId="3" borderId="12" xfId="0" applyFont="1" applyFill="1" applyBorder="1" applyAlignment="1" applyProtection="1">
      <alignment horizontal="justify" vertical="center" wrapText="1"/>
    </xf>
    <xf numFmtId="0" fontId="7" fillId="3" borderId="34" xfId="0" applyFont="1" applyFill="1" applyBorder="1" applyAlignment="1" applyProtection="1">
      <alignment horizontal="center" vertical="center" wrapText="1"/>
    </xf>
    <xf numFmtId="0" fontId="7" fillId="3" borderId="36" xfId="0" applyFont="1" applyFill="1" applyBorder="1" applyAlignment="1" applyProtection="1">
      <alignment horizontal="center" vertical="center" wrapText="1"/>
    </xf>
    <xf numFmtId="164" fontId="7" fillId="3" borderId="37" xfId="0" applyNumberFormat="1" applyFont="1" applyFill="1" applyBorder="1" applyAlignment="1" applyProtection="1">
      <alignment horizontal="center" vertical="center" wrapText="1"/>
    </xf>
    <xf numFmtId="164" fontId="7" fillId="3" borderId="38" xfId="0" applyNumberFormat="1" applyFont="1" applyFill="1" applyBorder="1" applyAlignment="1" applyProtection="1">
      <alignment horizontal="center" vertical="center" wrapText="1"/>
    </xf>
    <xf numFmtId="164" fontId="3" fillId="3" borderId="39" xfId="1" applyNumberFormat="1" applyFont="1" applyFill="1" applyBorder="1" applyAlignment="1" applyProtection="1">
      <alignment horizontal="center" vertical="center"/>
    </xf>
    <xf numFmtId="164" fontId="3" fillId="3" borderId="28" xfId="1" applyNumberFormat="1" applyFont="1" applyFill="1" applyBorder="1" applyAlignment="1" applyProtection="1">
      <alignment horizontal="center" vertical="center"/>
    </xf>
    <xf numFmtId="0" fontId="3" fillId="3" borderId="19" xfId="0" applyNumberFormat="1" applyFont="1" applyFill="1" applyBorder="1" applyAlignment="1" applyProtection="1">
      <alignment horizontal="center" vertical="center"/>
    </xf>
    <xf numFmtId="164" fontId="10" fillId="3" borderId="19" xfId="0" applyNumberFormat="1" applyFont="1" applyFill="1" applyBorder="1" applyAlignment="1" applyProtection="1">
      <alignment horizontal="center" vertical="center"/>
    </xf>
    <xf numFmtId="164" fontId="10" fillId="3" borderId="18" xfId="0" applyNumberFormat="1" applyFont="1" applyFill="1" applyBorder="1" applyAlignment="1" applyProtection="1">
      <alignment horizontal="center" vertical="center"/>
    </xf>
    <xf numFmtId="0" fontId="3" fillId="3" borderId="30"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7" fillId="3" borderId="33"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164" fontId="0" fillId="3" borderId="44" xfId="0" applyNumberFormat="1" applyFont="1" applyFill="1" applyBorder="1" applyAlignment="1" applyProtection="1">
      <alignment horizontal="center" vertical="center" wrapText="1"/>
    </xf>
    <xf numFmtId="164" fontId="0" fillId="3" borderId="45" xfId="0" applyNumberFormat="1" applyFont="1" applyFill="1" applyBorder="1" applyAlignment="1" applyProtection="1">
      <alignment horizontal="center" vertical="center" wrapText="1"/>
    </xf>
    <xf numFmtId="164" fontId="10" fillId="3" borderId="26" xfId="0" applyNumberFormat="1" applyFont="1" applyFill="1" applyBorder="1" applyAlignment="1" applyProtection="1">
      <alignment horizontal="center" vertical="center"/>
    </xf>
    <xf numFmtId="164" fontId="10" fillId="3" borderId="27" xfId="0" applyNumberFormat="1" applyFont="1" applyFill="1" applyBorder="1" applyAlignment="1" applyProtection="1">
      <alignment horizontal="center" vertical="center"/>
    </xf>
    <xf numFmtId="164" fontId="10" fillId="3" borderId="40" xfId="0" applyNumberFormat="1" applyFont="1" applyFill="1" applyBorder="1" applyAlignment="1" applyProtection="1">
      <alignment horizontal="center" vertical="center"/>
    </xf>
    <xf numFmtId="0" fontId="1" fillId="3" borderId="30" xfId="0" applyFont="1" applyFill="1" applyBorder="1" applyAlignment="1" applyProtection="1">
      <alignment horizontal="justify" vertical="center" wrapText="1"/>
    </xf>
    <xf numFmtId="0" fontId="1" fillId="3" borderId="4" xfId="0" applyFont="1" applyFill="1" applyBorder="1" applyAlignment="1" applyProtection="1">
      <alignment horizontal="justify" vertical="center" wrapText="1"/>
    </xf>
    <xf numFmtId="0" fontId="1" fillId="3" borderId="32" xfId="0" applyFont="1" applyFill="1" applyBorder="1" applyAlignment="1" applyProtection="1">
      <alignment horizontal="justify" vertical="center" wrapText="1"/>
    </xf>
    <xf numFmtId="0" fontId="1" fillId="3" borderId="10" xfId="0" applyFont="1" applyFill="1" applyBorder="1" applyAlignment="1" applyProtection="1">
      <alignment horizontal="justify" vertical="center" wrapText="1"/>
    </xf>
    <xf numFmtId="0" fontId="1" fillId="3" borderId="0" xfId="0" applyFont="1" applyFill="1" applyBorder="1" applyAlignment="1" applyProtection="1">
      <alignment horizontal="justify" vertical="center" wrapText="1"/>
    </xf>
    <xf numFmtId="0" fontId="1" fillId="3" borderId="12" xfId="0" applyFont="1" applyFill="1" applyBorder="1" applyAlignment="1" applyProtection="1">
      <alignment horizontal="justify" vertical="center" wrapText="1"/>
    </xf>
    <xf numFmtId="0" fontId="1" fillId="3" borderId="16" xfId="0" applyFont="1" applyFill="1" applyBorder="1" applyAlignment="1" applyProtection="1">
      <alignment horizontal="justify" vertical="center" wrapText="1"/>
    </xf>
    <xf numFmtId="0" fontId="1" fillId="3" borderId="15" xfId="0" applyFont="1" applyFill="1" applyBorder="1" applyAlignment="1" applyProtection="1">
      <alignment horizontal="justify" vertical="center" wrapText="1"/>
    </xf>
    <xf numFmtId="0" fontId="1" fillId="3" borderId="14" xfId="0" applyFont="1" applyFill="1" applyBorder="1" applyAlignment="1" applyProtection="1">
      <alignment horizontal="justify" vertical="center" wrapText="1"/>
    </xf>
    <xf numFmtId="0" fontId="7" fillId="3" borderId="38" xfId="0" applyFont="1" applyFill="1" applyBorder="1" applyAlignment="1" applyProtection="1">
      <alignment horizontal="center" vertical="center" wrapText="1"/>
    </xf>
    <xf numFmtId="164" fontId="3" fillId="2" borderId="27" xfId="0" applyNumberFormat="1" applyFont="1" applyFill="1" applyBorder="1" applyAlignment="1" applyProtection="1">
      <alignment horizontal="center" vertical="center"/>
      <protection locked="0"/>
    </xf>
    <xf numFmtId="164" fontId="3" fillId="2" borderId="28" xfId="0" applyNumberFormat="1" applyFont="1" applyFill="1" applyBorder="1" applyAlignment="1" applyProtection="1">
      <alignment horizontal="center" vertical="center"/>
      <protection locked="0"/>
    </xf>
    <xf numFmtId="164" fontId="10" fillId="0" borderId="26" xfId="0" applyNumberFormat="1" applyFont="1" applyFill="1" applyBorder="1" applyAlignment="1" applyProtection="1">
      <alignment horizontal="center" vertical="center"/>
    </xf>
    <xf numFmtId="164" fontId="10" fillId="0" borderId="27" xfId="0" applyNumberFormat="1" applyFont="1" applyFill="1" applyBorder="1" applyAlignment="1" applyProtection="1">
      <alignment horizontal="center" vertical="center"/>
    </xf>
    <xf numFmtId="164" fontId="10" fillId="0" borderId="40" xfId="0" applyNumberFormat="1" applyFont="1" applyFill="1" applyBorder="1" applyAlignment="1" applyProtection="1">
      <alignment horizontal="center" vertical="center"/>
    </xf>
    <xf numFmtId="164" fontId="10" fillId="2" borderId="26" xfId="0" applyNumberFormat="1" applyFont="1" applyFill="1" applyBorder="1" applyAlignment="1" applyProtection="1">
      <alignment horizontal="center" vertical="center"/>
      <protection locked="0"/>
    </xf>
    <xf numFmtId="164" fontId="10" fillId="2" borderId="27" xfId="0" applyNumberFormat="1" applyFont="1" applyFill="1" applyBorder="1" applyAlignment="1" applyProtection="1">
      <alignment horizontal="center" vertical="center"/>
      <protection locked="0"/>
    </xf>
    <xf numFmtId="164" fontId="10" fillId="2" borderId="40" xfId="0" applyNumberFormat="1" applyFont="1" applyFill="1" applyBorder="1" applyAlignment="1" applyProtection="1">
      <alignment horizontal="center" vertical="center"/>
      <protection locked="0"/>
    </xf>
    <xf numFmtId="10" fontId="3" fillId="2" borderId="39" xfId="1" applyNumberFormat="1" applyFont="1" applyFill="1" applyBorder="1" applyAlignment="1" applyProtection="1">
      <alignment horizontal="center" vertical="center"/>
      <protection locked="0"/>
    </xf>
    <xf numFmtId="10" fontId="3" fillId="2" borderId="27" xfId="1" applyNumberFormat="1" applyFont="1" applyFill="1" applyBorder="1" applyAlignment="1" applyProtection="1">
      <alignment horizontal="center" vertical="center"/>
      <protection locked="0"/>
    </xf>
    <xf numFmtId="164" fontId="10" fillId="3" borderId="39" xfId="0" applyNumberFormat="1" applyFont="1" applyFill="1" applyBorder="1" applyAlignment="1" applyProtection="1">
      <alignment horizontal="center" vertical="center"/>
    </xf>
    <xf numFmtId="0" fontId="10" fillId="3" borderId="33" xfId="0" applyFont="1" applyFill="1" applyBorder="1" applyAlignment="1" applyProtection="1">
      <alignment horizontal="center" vertical="center" wrapText="1"/>
    </xf>
    <xf numFmtId="164" fontId="7" fillId="3" borderId="51" xfId="0" applyNumberFormat="1" applyFont="1" applyFill="1" applyBorder="1" applyAlignment="1" applyProtection="1">
      <alignment horizontal="center" vertical="center"/>
    </xf>
    <xf numFmtId="164" fontId="7" fillId="3" borderId="29" xfId="0" applyNumberFormat="1" applyFont="1" applyFill="1" applyBorder="1" applyAlignment="1" applyProtection="1">
      <alignment horizontal="center" vertical="center"/>
    </xf>
    <xf numFmtId="164" fontId="3" fillId="3" borderId="6" xfId="0" applyNumberFormat="1" applyFont="1" applyFill="1" applyBorder="1" applyAlignment="1" applyProtection="1">
      <alignment horizontal="center" vertical="center"/>
    </xf>
    <xf numFmtId="164" fontId="3" fillId="3" borderId="7" xfId="0" applyNumberFormat="1" applyFont="1" applyFill="1" applyBorder="1" applyAlignment="1" applyProtection="1">
      <alignment horizontal="center" vertical="center"/>
    </xf>
    <xf numFmtId="164" fontId="3" fillId="3" borderId="29" xfId="0" applyNumberFormat="1" applyFont="1" applyFill="1" applyBorder="1" applyAlignment="1" applyProtection="1">
      <alignment horizontal="center" vertical="center"/>
    </xf>
    <xf numFmtId="164" fontId="16" fillId="3" borderId="46" xfId="0" applyNumberFormat="1" applyFont="1" applyFill="1" applyBorder="1" applyAlignment="1" applyProtection="1">
      <alignment horizontal="center" vertical="center"/>
    </xf>
    <xf numFmtId="164" fontId="16" fillId="3" borderId="35" xfId="0" applyNumberFormat="1" applyFont="1" applyFill="1" applyBorder="1" applyAlignment="1" applyProtection="1">
      <alignment horizontal="center" vertical="center"/>
    </xf>
    <xf numFmtId="164" fontId="16" fillId="3" borderId="31" xfId="0" applyNumberFormat="1" applyFont="1" applyFill="1" applyBorder="1" applyAlignment="1" applyProtection="1">
      <alignment horizontal="center" vertical="center"/>
    </xf>
    <xf numFmtId="164" fontId="16" fillId="3" borderId="43" xfId="0" applyNumberFormat="1" applyFont="1" applyFill="1" applyBorder="1" applyAlignment="1" applyProtection="1">
      <alignment horizontal="center" vertical="center"/>
    </xf>
    <xf numFmtId="164" fontId="16" fillId="3" borderId="0" xfId="0" applyNumberFormat="1" applyFont="1" applyFill="1" applyBorder="1" applyAlignment="1" applyProtection="1">
      <alignment horizontal="center" vertical="center"/>
    </xf>
    <xf numFmtId="164" fontId="16" fillId="3" borderId="12" xfId="0" applyNumberFormat="1" applyFont="1" applyFill="1" applyBorder="1" applyAlignment="1" applyProtection="1">
      <alignment horizontal="center" vertical="center"/>
    </xf>
    <xf numFmtId="164" fontId="16" fillId="3" borderId="42" xfId="0" applyNumberFormat="1" applyFont="1" applyFill="1" applyBorder="1" applyAlignment="1" applyProtection="1">
      <alignment horizontal="center" vertical="center"/>
    </xf>
    <xf numFmtId="164" fontId="16" fillId="3" borderId="15" xfId="0" applyNumberFormat="1" applyFont="1" applyFill="1" applyBorder="1" applyAlignment="1" applyProtection="1">
      <alignment horizontal="center" vertical="center"/>
    </xf>
    <xf numFmtId="164" fontId="16" fillId="3" borderId="14" xfId="0" applyNumberFormat="1" applyFont="1" applyFill="1" applyBorder="1" applyAlignment="1" applyProtection="1">
      <alignment horizontal="center" vertical="center"/>
    </xf>
    <xf numFmtId="164" fontId="3" fillId="3" borderId="46" xfId="0" applyNumberFormat="1" applyFont="1" applyFill="1" applyBorder="1" applyAlignment="1" applyProtection="1">
      <alignment horizontal="center" vertical="center"/>
    </xf>
    <xf numFmtId="164" fontId="3" fillId="3" borderId="35" xfId="0" applyNumberFormat="1" applyFont="1" applyFill="1" applyBorder="1" applyAlignment="1" applyProtection="1">
      <alignment horizontal="center" vertical="center"/>
    </xf>
    <xf numFmtId="164" fontId="3" fillId="3" borderId="52" xfId="0" applyNumberFormat="1" applyFont="1" applyFill="1" applyBorder="1" applyAlignment="1" applyProtection="1">
      <alignment horizontal="center" vertical="center"/>
    </xf>
    <xf numFmtId="164" fontId="7" fillId="3" borderId="25" xfId="0" applyNumberFormat="1" applyFont="1" applyFill="1" applyBorder="1" applyAlignment="1" applyProtection="1">
      <alignment horizontal="center" vertical="center"/>
    </xf>
    <xf numFmtId="164" fontId="7" fillId="3" borderId="19" xfId="0" applyNumberFormat="1" applyFont="1" applyFill="1" applyBorder="1" applyAlignment="1" applyProtection="1">
      <alignment horizontal="center" vertical="center"/>
    </xf>
    <xf numFmtId="164" fontId="3" fillId="3" borderId="39" xfId="0" applyNumberFormat="1" applyFont="1" applyFill="1" applyBorder="1" applyAlignment="1" applyProtection="1">
      <alignment horizontal="center" vertical="center"/>
    </xf>
    <xf numFmtId="164" fontId="3" fillId="3" borderId="27" xfId="0" applyNumberFormat="1" applyFont="1" applyFill="1" applyBorder="1" applyAlignment="1" applyProtection="1">
      <alignment horizontal="center" vertical="center"/>
    </xf>
    <xf numFmtId="164" fontId="3" fillId="3" borderId="28" xfId="0" applyNumberFormat="1" applyFont="1" applyFill="1" applyBorder="1" applyAlignment="1" applyProtection="1">
      <alignment horizontal="center" vertical="center"/>
    </xf>
    <xf numFmtId="0" fontId="10" fillId="3" borderId="41"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164" fontId="3" fillId="3" borderId="25" xfId="0" applyNumberFormat="1" applyFont="1" applyFill="1" applyBorder="1" applyAlignment="1" applyProtection="1">
      <alignment horizontal="center" vertical="center"/>
    </xf>
    <xf numFmtId="164" fontId="17" fillId="3" borderId="19" xfId="0" applyNumberFormat="1" applyFont="1" applyFill="1" applyBorder="1" applyAlignment="1" applyProtection="1">
      <alignment horizontal="center" vertical="center"/>
    </xf>
    <xf numFmtId="164" fontId="17" fillId="3" borderId="18" xfId="0" applyNumberFormat="1" applyFont="1" applyFill="1" applyBorder="1" applyAlignment="1" applyProtection="1">
      <alignment horizontal="center" vertical="center"/>
    </xf>
    <xf numFmtId="0" fontId="8" fillId="4" borderId="30"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9" fillId="3" borderId="30"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32"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12" fillId="3" borderId="30" xfId="0" applyFont="1" applyFill="1" applyBorder="1" applyAlignment="1" applyProtection="1">
      <alignment horizontal="justify" vertical="center" wrapText="1"/>
    </xf>
    <xf numFmtId="0" fontId="12" fillId="3" borderId="4" xfId="0" applyFont="1" applyFill="1" applyBorder="1" applyAlignment="1" applyProtection="1">
      <alignment horizontal="justify" vertical="center" wrapText="1"/>
    </xf>
    <xf numFmtId="0" fontId="12" fillId="3" borderId="32" xfId="0" applyFont="1" applyFill="1" applyBorder="1" applyAlignment="1" applyProtection="1">
      <alignment horizontal="justify" vertical="center" wrapText="1"/>
    </xf>
    <xf numFmtId="0" fontId="12" fillId="3" borderId="16" xfId="0" applyFont="1" applyFill="1" applyBorder="1" applyAlignment="1" applyProtection="1">
      <alignment horizontal="justify" vertical="center" wrapText="1"/>
    </xf>
    <xf numFmtId="0" fontId="12" fillId="3" borderId="15" xfId="0" applyFont="1" applyFill="1" applyBorder="1" applyAlignment="1" applyProtection="1">
      <alignment horizontal="justify" vertical="center" wrapText="1"/>
    </xf>
    <xf numFmtId="0" fontId="12" fillId="3" borderId="14" xfId="0" applyFont="1" applyFill="1" applyBorder="1" applyAlignment="1" applyProtection="1">
      <alignment horizontal="justify" vertical="center" wrapText="1"/>
    </xf>
    <xf numFmtId="164" fontId="1" fillId="0" borderId="57" xfId="0" applyNumberFormat="1" applyFont="1" applyFill="1" applyBorder="1" applyAlignment="1" applyProtection="1">
      <alignment horizontal="center" vertical="center"/>
    </xf>
    <xf numFmtId="0" fontId="7" fillId="0" borderId="57" xfId="0" applyNumberFormat="1" applyFont="1" applyFill="1" applyBorder="1" applyAlignment="1" applyProtection="1">
      <alignment horizontal="center" vertical="center"/>
    </xf>
    <xf numFmtId="164" fontId="1" fillId="0" borderId="58" xfId="0" applyNumberFormat="1" applyFont="1" applyFill="1" applyBorder="1" applyAlignment="1" applyProtection="1">
      <alignment horizontal="center" vertical="center"/>
    </xf>
    <xf numFmtId="0" fontId="3" fillId="2" borderId="47" xfId="0" applyFont="1" applyFill="1" applyBorder="1" applyAlignment="1" applyProtection="1">
      <alignment horizontal="left"/>
      <protection locked="0"/>
    </xf>
    <xf numFmtId="0" fontId="3" fillId="3" borderId="50" xfId="0" applyFont="1" applyFill="1" applyBorder="1" applyAlignment="1" applyProtection="1">
      <alignment horizontal="center"/>
    </xf>
    <xf numFmtId="0" fontId="3" fillId="3" borderId="35" xfId="0" applyFont="1" applyFill="1" applyBorder="1" applyAlignment="1" applyProtection="1">
      <alignment horizontal="center"/>
    </xf>
    <xf numFmtId="0" fontId="3" fillId="3" borderId="31" xfId="0" applyFont="1" applyFill="1" applyBorder="1" applyAlignment="1" applyProtection="1">
      <alignment horizontal="center"/>
    </xf>
    <xf numFmtId="165" fontId="3" fillId="2" borderId="47" xfId="0" applyNumberFormat="1" applyFont="1" applyFill="1" applyBorder="1" applyAlignment="1" applyProtection="1">
      <alignment horizontal="left"/>
      <protection locked="0"/>
    </xf>
    <xf numFmtId="0" fontId="3" fillId="2" borderId="15" xfId="0" applyFont="1" applyFill="1" applyBorder="1" applyAlignment="1" applyProtection="1">
      <alignment horizontal="center"/>
      <protection locked="0"/>
    </xf>
    <xf numFmtId="0" fontId="0" fillId="3" borderId="4" xfId="0" applyFont="1" applyFill="1" applyBorder="1" applyAlignment="1" applyProtection="1">
      <alignment horizontal="center"/>
    </xf>
    <xf numFmtId="0" fontId="6" fillId="3" borderId="10" xfId="0" quotePrefix="1" applyFont="1" applyFill="1" applyBorder="1" applyAlignment="1" applyProtection="1">
      <alignment horizontal="justify" vertical="center" wrapText="1"/>
    </xf>
    <xf numFmtId="0" fontId="11" fillId="4" borderId="1"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6" fillId="3" borderId="30" xfId="0" applyFont="1" applyFill="1" applyBorder="1" applyAlignment="1" applyProtection="1">
      <alignment horizontal="center" vertical="top" wrapText="1"/>
    </xf>
    <xf numFmtId="0" fontId="6" fillId="3" borderId="4" xfId="0" applyFont="1" applyFill="1" applyBorder="1" applyAlignment="1" applyProtection="1">
      <alignment horizontal="center" vertical="top" wrapText="1"/>
    </xf>
    <xf numFmtId="0" fontId="6" fillId="3" borderId="32" xfId="0" applyFont="1" applyFill="1" applyBorder="1" applyAlignment="1" applyProtection="1">
      <alignment horizontal="center" vertical="top" wrapText="1"/>
    </xf>
    <xf numFmtId="0" fontId="6" fillId="3" borderId="48" xfId="0" applyFont="1" applyFill="1" applyBorder="1" applyAlignment="1" applyProtection="1">
      <alignment horizontal="center" vertical="top" wrapText="1"/>
    </xf>
    <xf numFmtId="0" fontId="6" fillId="3" borderId="47" xfId="0" applyFont="1" applyFill="1" applyBorder="1" applyAlignment="1" applyProtection="1">
      <alignment horizontal="center" vertical="top" wrapText="1"/>
    </xf>
    <xf numFmtId="0" fontId="6" fillId="3" borderId="49" xfId="0" applyFont="1" applyFill="1" applyBorder="1" applyAlignment="1" applyProtection="1">
      <alignment horizontal="center" vertical="top" wrapText="1"/>
    </xf>
    <xf numFmtId="0" fontId="0" fillId="3" borderId="50" xfId="0" applyFont="1" applyFill="1" applyBorder="1" applyAlignment="1" applyProtection="1">
      <alignment horizontal="center" vertical="top" wrapText="1"/>
    </xf>
    <xf numFmtId="0" fontId="0" fillId="3" borderId="35" xfId="0" applyFont="1" applyFill="1" applyBorder="1" applyAlignment="1" applyProtection="1">
      <alignment horizontal="center" vertical="top" wrapText="1"/>
    </xf>
    <xf numFmtId="0" fontId="0" fillId="3" borderId="31" xfId="0" applyFont="1" applyFill="1" applyBorder="1" applyAlignment="1" applyProtection="1">
      <alignment horizontal="center" vertical="top" wrapText="1"/>
    </xf>
  </cellXfs>
  <cellStyles count="2">
    <cellStyle name="Normal" xfId="0" builtinId="0"/>
    <cellStyle name="Porcentagem" xfId="1" builtinId="5"/>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49699</xdr:rowOff>
    </xdr:from>
    <xdr:to>
      <xdr:col>5</xdr:col>
      <xdr:colOff>298174</xdr:colOff>
      <xdr:row>2</xdr:row>
      <xdr:rowOff>157371</xdr:rowOff>
    </xdr:to>
    <xdr:pic>
      <xdr:nvPicPr>
        <xdr:cNvPr id="3" name="Imagem 2" descr="brasao-oficial-assinatura-camara-bh_cmyk_horizontal.png"/>
        <xdr:cNvPicPr/>
      </xdr:nvPicPr>
      <xdr:blipFill>
        <a:blip xmlns:r="http://schemas.openxmlformats.org/officeDocument/2006/relationships" r:embed="rId1" cstate="print"/>
        <a:stretch>
          <a:fillRect/>
        </a:stretch>
      </xdr:blipFill>
      <xdr:spPr>
        <a:xfrm>
          <a:off x="2" y="49699"/>
          <a:ext cx="3934237" cy="48867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XFD423"/>
  <sheetViews>
    <sheetView tabSelected="1" topLeftCell="A121" zoomScale="115" zoomScaleNormal="115" workbookViewId="0">
      <selection activeCell="B6" sqref="B6:G7"/>
    </sheetView>
  </sheetViews>
  <sheetFormatPr defaultColWidth="0" defaultRowHeight="15" customHeight="1" zeroHeight="1" x14ac:dyDescent="0.25"/>
  <cols>
    <col min="1" max="1" width="6.7109375" style="1" customWidth="1"/>
    <col min="2" max="2" width="8.28515625" style="1" customWidth="1"/>
    <col min="3" max="3" width="13.85546875" style="1" customWidth="1"/>
    <col min="4" max="4" width="13.42578125" style="1" customWidth="1"/>
    <col min="5" max="6" width="12.140625" style="1" customWidth="1"/>
    <col min="7" max="7" width="12" style="1" customWidth="1"/>
    <col min="8" max="8" width="15" style="1" customWidth="1"/>
    <col min="9" max="9" width="1.140625" customWidth="1"/>
  </cols>
  <sheetData>
    <row r="1" spans="1:9 16384:16384" x14ac:dyDescent="0.25">
      <c r="A1" s="107"/>
      <c r="B1" s="108"/>
      <c r="C1" s="108"/>
      <c r="D1" s="108"/>
      <c r="E1" s="108"/>
      <c r="F1" s="108"/>
      <c r="G1" s="108"/>
      <c r="H1" s="109"/>
    </row>
    <row r="2" spans="1:9 16384:16384" x14ac:dyDescent="0.25">
      <c r="A2" s="110"/>
      <c r="B2" s="111"/>
      <c r="C2" s="111"/>
      <c r="D2" s="111"/>
      <c r="E2" s="111"/>
      <c r="F2" s="111"/>
      <c r="G2" s="111"/>
      <c r="H2" s="112"/>
      <c r="I2" s="3"/>
    </row>
    <row r="3" spans="1:9 16384:16384" ht="15.75" thickBot="1" x14ac:dyDescent="0.3">
      <c r="A3" s="113"/>
      <c r="B3" s="114"/>
      <c r="C3" s="114"/>
      <c r="D3" s="114"/>
      <c r="E3" s="114"/>
      <c r="F3" s="114"/>
      <c r="G3" s="114"/>
      <c r="H3" s="115"/>
      <c r="I3" s="3"/>
    </row>
    <row r="4" spans="1:9 16384:16384" ht="16.5" thickBot="1" x14ac:dyDescent="0.3">
      <c r="A4" s="85" t="s">
        <v>185</v>
      </c>
      <c r="B4" s="86"/>
      <c r="C4" s="86"/>
      <c r="D4" s="86"/>
      <c r="E4" s="86"/>
      <c r="F4" s="86"/>
      <c r="G4" s="86"/>
      <c r="H4" s="87"/>
      <c r="I4" s="3"/>
    </row>
    <row r="5" spans="1:9 16384:16384" ht="12" customHeight="1" x14ac:dyDescent="0.25">
      <c r="A5" s="8"/>
      <c r="B5" s="58"/>
      <c r="C5" s="58"/>
      <c r="D5" s="58"/>
      <c r="E5" s="58"/>
      <c r="F5" s="58"/>
      <c r="G5" s="58"/>
      <c r="H5" s="9"/>
      <c r="I5" s="3"/>
    </row>
    <row r="6" spans="1:9 16384:16384" ht="15.75" x14ac:dyDescent="0.25">
      <c r="A6" s="8"/>
      <c r="B6" s="88" t="s">
        <v>57</v>
      </c>
      <c r="C6" s="88"/>
      <c r="D6" s="88"/>
      <c r="E6" s="88"/>
      <c r="F6" s="88"/>
      <c r="G6" s="88"/>
      <c r="H6" s="9"/>
      <c r="I6" s="3"/>
    </row>
    <row r="7" spans="1:9 16384:16384" ht="15.75" x14ac:dyDescent="0.25">
      <c r="A7" s="8"/>
      <c r="B7" s="88"/>
      <c r="C7" s="88"/>
      <c r="D7" s="88"/>
      <c r="E7" s="88"/>
      <c r="F7" s="88"/>
      <c r="G7" s="88"/>
      <c r="H7" s="9"/>
      <c r="I7" s="3"/>
    </row>
    <row r="8" spans="1:9 16384:16384" ht="12" customHeight="1" thickBot="1" x14ac:dyDescent="0.3">
      <c r="A8" s="8"/>
      <c r="B8" s="58"/>
      <c r="C8" s="58"/>
      <c r="D8" s="58"/>
      <c r="E8" s="58"/>
      <c r="F8" s="58"/>
      <c r="G8" s="58"/>
      <c r="H8" s="9"/>
      <c r="I8" s="3"/>
    </row>
    <row r="9" spans="1:9 16384:16384" ht="33" customHeight="1" x14ac:dyDescent="0.25">
      <c r="A9" s="89" t="s">
        <v>78</v>
      </c>
      <c r="B9" s="90"/>
      <c r="C9" s="90"/>
      <c r="D9" s="90"/>
      <c r="E9" s="90"/>
      <c r="F9" s="90"/>
      <c r="G9" s="90"/>
      <c r="H9" s="91"/>
      <c r="I9" s="3"/>
    </row>
    <row r="10" spans="1:9 16384:16384" ht="45" customHeight="1" thickBot="1" x14ac:dyDescent="0.3">
      <c r="A10" s="92"/>
      <c r="B10" s="93"/>
      <c r="C10" s="93"/>
      <c r="D10" s="93"/>
      <c r="E10" s="93"/>
      <c r="F10" s="93"/>
      <c r="G10" s="93"/>
      <c r="H10" s="94"/>
      <c r="I10" s="3"/>
    </row>
    <row r="11" spans="1:9 16384:16384" ht="15.75" thickBot="1" x14ac:dyDescent="0.3">
      <c r="A11" s="95" t="s">
        <v>0</v>
      </c>
      <c r="B11" s="96"/>
      <c r="C11" s="96"/>
      <c r="D11" s="96"/>
      <c r="E11" s="96"/>
      <c r="F11" s="96"/>
      <c r="G11" s="96"/>
      <c r="H11" s="97"/>
      <c r="I11" s="3"/>
      <c r="XFD11" s="2"/>
    </row>
    <row r="12" spans="1:9 16384:16384" x14ac:dyDescent="0.25">
      <c r="A12" s="98" t="s">
        <v>4</v>
      </c>
      <c r="B12" s="99"/>
      <c r="C12" s="100"/>
      <c r="D12" s="101"/>
      <c r="E12" s="101"/>
      <c r="F12" s="101"/>
      <c r="G12" s="101"/>
      <c r="H12" s="102"/>
      <c r="I12" s="3"/>
    </row>
    <row r="13" spans="1:9 16384:16384" x14ac:dyDescent="0.25">
      <c r="A13" s="103" t="s">
        <v>5</v>
      </c>
      <c r="B13" s="104"/>
      <c r="C13" s="121"/>
      <c r="D13" s="122"/>
      <c r="E13" s="122"/>
      <c r="F13" s="122"/>
      <c r="G13" s="122"/>
      <c r="H13" s="123"/>
      <c r="I13" s="3"/>
    </row>
    <row r="14" spans="1:9 16384:16384" x14ac:dyDescent="0.25">
      <c r="A14" s="103" t="s">
        <v>6</v>
      </c>
      <c r="B14" s="104"/>
      <c r="C14" s="121"/>
      <c r="D14" s="122"/>
      <c r="E14" s="122"/>
      <c r="F14" s="122"/>
      <c r="G14" s="122"/>
      <c r="H14" s="123"/>
      <c r="I14" s="3"/>
    </row>
    <row r="15" spans="1:9 16384:16384" x14ac:dyDescent="0.25">
      <c r="A15" s="103" t="s">
        <v>7</v>
      </c>
      <c r="B15" s="104"/>
      <c r="C15" s="121"/>
      <c r="D15" s="124"/>
      <c r="E15" s="125" t="s">
        <v>12</v>
      </c>
      <c r="F15" s="125"/>
      <c r="G15" s="122"/>
      <c r="H15" s="123"/>
      <c r="I15" s="3"/>
    </row>
    <row r="16" spans="1:9 16384:16384" x14ac:dyDescent="0.25">
      <c r="A16" s="103" t="s">
        <v>8</v>
      </c>
      <c r="B16" s="104"/>
      <c r="C16" s="105"/>
      <c r="D16" s="105"/>
      <c r="E16" s="105"/>
      <c r="F16" s="105"/>
      <c r="G16" s="105"/>
      <c r="H16" s="106"/>
      <c r="I16" s="3"/>
    </row>
    <row r="17" spans="1:9" x14ac:dyDescent="0.25">
      <c r="A17" s="103" t="s">
        <v>9</v>
      </c>
      <c r="B17" s="116"/>
      <c r="C17" s="117"/>
      <c r="D17" s="117"/>
      <c r="E17" s="117"/>
      <c r="F17" s="117"/>
      <c r="G17" s="117"/>
      <c r="H17" s="118"/>
      <c r="I17" s="3"/>
    </row>
    <row r="18" spans="1:9" x14ac:dyDescent="0.25">
      <c r="A18" s="103" t="s">
        <v>77</v>
      </c>
      <c r="B18" s="104"/>
      <c r="C18" s="119"/>
      <c r="D18" s="119"/>
      <c r="E18" s="119"/>
      <c r="F18" s="119"/>
      <c r="G18" s="119"/>
      <c r="H18" s="120"/>
      <c r="I18" s="3"/>
    </row>
    <row r="19" spans="1:9" x14ac:dyDescent="0.25">
      <c r="A19" s="103" t="s">
        <v>10</v>
      </c>
      <c r="B19" s="104"/>
      <c r="C19" s="117"/>
      <c r="D19" s="117"/>
      <c r="E19" s="117"/>
      <c r="F19" s="117"/>
      <c r="G19" s="117"/>
      <c r="H19" s="118"/>
      <c r="I19" s="3"/>
    </row>
    <row r="20" spans="1:9" ht="15.75" thickBot="1" x14ac:dyDescent="0.3">
      <c r="A20" s="126" t="s">
        <v>11</v>
      </c>
      <c r="B20" s="127"/>
      <c r="C20" s="128"/>
      <c r="D20" s="128"/>
      <c r="E20" s="128"/>
      <c r="F20" s="128"/>
      <c r="G20" s="128"/>
      <c r="H20" s="129"/>
      <c r="I20" s="3"/>
    </row>
    <row r="21" spans="1:9" ht="15.75" thickBot="1" x14ac:dyDescent="0.3">
      <c r="A21" s="95" t="s">
        <v>1</v>
      </c>
      <c r="B21" s="96"/>
      <c r="C21" s="96"/>
      <c r="D21" s="96"/>
      <c r="E21" s="96"/>
      <c r="F21" s="96"/>
      <c r="G21" s="96"/>
      <c r="H21" s="97"/>
      <c r="I21" s="3"/>
    </row>
    <row r="22" spans="1:9" x14ac:dyDescent="0.25">
      <c r="A22" s="130" t="s">
        <v>58</v>
      </c>
      <c r="B22" s="131"/>
      <c r="C22" s="100"/>
      <c r="D22" s="101"/>
      <c r="E22" s="131" t="s">
        <v>60</v>
      </c>
      <c r="F22" s="131"/>
      <c r="G22" s="100"/>
      <c r="H22" s="102"/>
      <c r="I22" s="3"/>
    </row>
    <row r="23" spans="1:9" ht="15.75" thickBot="1" x14ac:dyDescent="0.3">
      <c r="A23" s="135" t="s">
        <v>59</v>
      </c>
      <c r="B23" s="136"/>
      <c r="C23" s="128"/>
      <c r="D23" s="128"/>
      <c r="E23" s="128"/>
      <c r="F23" s="128"/>
      <c r="G23" s="128"/>
      <c r="H23" s="129"/>
      <c r="I23" s="3"/>
    </row>
    <row r="24" spans="1:9" s="33" customFormat="1" ht="15.75" thickBot="1" x14ac:dyDescent="0.3">
      <c r="A24" s="152" t="s">
        <v>61</v>
      </c>
      <c r="B24" s="153"/>
      <c r="C24" s="153"/>
      <c r="D24" s="153"/>
      <c r="E24" s="153"/>
      <c r="F24" s="153"/>
      <c r="G24" s="153"/>
      <c r="H24" s="154"/>
    </row>
    <row r="25" spans="1:9" s="33" customFormat="1" ht="15.75" thickBot="1" x14ac:dyDescent="0.3">
      <c r="A25" s="155" t="s">
        <v>62</v>
      </c>
      <c r="B25" s="156"/>
      <c r="C25" s="157"/>
      <c r="D25" s="158"/>
      <c r="E25" s="158"/>
      <c r="F25" s="158"/>
      <c r="G25" s="158"/>
      <c r="H25" s="159"/>
    </row>
    <row r="26" spans="1:9" s="33" customFormat="1" ht="15.75" thickBot="1" x14ac:dyDescent="0.3">
      <c r="A26" s="32"/>
      <c r="B26" s="32"/>
      <c r="C26" s="47"/>
      <c r="D26" s="47"/>
      <c r="E26" s="47"/>
      <c r="F26" s="47"/>
      <c r="G26" s="47"/>
      <c r="H26" s="47"/>
    </row>
    <row r="27" spans="1:9" ht="16.5" thickBot="1" x14ac:dyDescent="0.3">
      <c r="A27" s="51"/>
      <c r="B27" s="52"/>
      <c r="C27" s="52"/>
      <c r="D27" s="52"/>
      <c r="E27" s="52"/>
      <c r="F27" s="52"/>
      <c r="G27" s="52"/>
      <c r="H27" s="53"/>
      <c r="I27" s="3"/>
    </row>
    <row r="28" spans="1:9" ht="15.75" customHeight="1" x14ac:dyDescent="0.25">
      <c r="A28" s="10"/>
      <c r="B28" s="137" t="s">
        <v>21</v>
      </c>
      <c r="C28" s="137"/>
      <c r="D28" s="137"/>
      <c r="E28" s="137"/>
      <c r="F28" s="137"/>
      <c r="G28" s="137"/>
      <c r="H28" s="11"/>
      <c r="I28" s="3"/>
    </row>
    <row r="29" spans="1:9" ht="15.75" thickBot="1" x14ac:dyDescent="0.3">
      <c r="A29" s="12"/>
      <c r="B29" s="138"/>
      <c r="C29" s="138"/>
      <c r="D29" s="138"/>
      <c r="E29" s="138"/>
      <c r="F29" s="138"/>
      <c r="G29" s="138"/>
      <c r="H29" s="13"/>
      <c r="I29" s="3"/>
    </row>
    <row r="30" spans="1:9" ht="15.75" thickBot="1" x14ac:dyDescent="0.3">
      <c r="A30" s="139"/>
      <c r="B30" s="139"/>
      <c r="C30" s="139"/>
      <c r="D30" s="139"/>
      <c r="E30" s="139"/>
      <c r="F30" s="139"/>
      <c r="G30" s="139"/>
      <c r="H30" s="139"/>
      <c r="I30" s="3"/>
    </row>
    <row r="31" spans="1:9" ht="18" customHeight="1" x14ac:dyDescent="0.25">
      <c r="A31" s="140" t="s">
        <v>63</v>
      </c>
      <c r="B31" s="141"/>
      <c r="C31" s="141"/>
      <c r="D31" s="141"/>
      <c r="E31" s="141"/>
      <c r="F31" s="141"/>
      <c r="G31" s="141"/>
      <c r="H31" s="142"/>
      <c r="I31" s="3"/>
    </row>
    <row r="32" spans="1:9" x14ac:dyDescent="0.25">
      <c r="A32" s="143"/>
      <c r="B32" s="144"/>
      <c r="C32" s="144"/>
      <c r="D32" s="144"/>
      <c r="E32" s="144"/>
      <c r="F32" s="144"/>
      <c r="G32" s="144"/>
      <c r="H32" s="145"/>
      <c r="I32" s="3"/>
    </row>
    <row r="33" spans="1:9" x14ac:dyDescent="0.25">
      <c r="A33" s="143"/>
      <c r="B33" s="144"/>
      <c r="C33" s="144"/>
      <c r="D33" s="144"/>
      <c r="E33" s="144"/>
      <c r="F33" s="144"/>
      <c r="G33" s="144"/>
      <c r="H33" s="145"/>
      <c r="I33" s="3"/>
    </row>
    <row r="34" spans="1:9" x14ac:dyDescent="0.25">
      <c r="A34" s="143"/>
      <c r="B34" s="144"/>
      <c r="C34" s="144"/>
      <c r="D34" s="144"/>
      <c r="E34" s="144"/>
      <c r="F34" s="144"/>
      <c r="G34" s="144"/>
      <c r="H34" s="145"/>
      <c r="I34" s="3"/>
    </row>
    <row r="35" spans="1:9" ht="15.75" thickBot="1" x14ac:dyDescent="0.3">
      <c r="A35" s="146"/>
      <c r="B35" s="147"/>
      <c r="C35" s="147"/>
      <c r="D35" s="147"/>
      <c r="E35" s="147"/>
      <c r="F35" s="147"/>
      <c r="G35" s="147"/>
      <c r="H35" s="148"/>
      <c r="I35" s="3"/>
    </row>
    <row r="36" spans="1:9" ht="38.25" x14ac:dyDescent="0.25">
      <c r="A36" s="149" t="s">
        <v>13</v>
      </c>
      <c r="B36" s="150"/>
      <c r="C36" s="150"/>
      <c r="D36" s="151"/>
      <c r="E36" s="54" t="s">
        <v>22</v>
      </c>
      <c r="F36" s="54" t="s">
        <v>23</v>
      </c>
      <c r="G36" s="55" t="s">
        <v>19</v>
      </c>
      <c r="H36" s="56" t="s">
        <v>24</v>
      </c>
      <c r="I36" s="3"/>
    </row>
    <row r="37" spans="1:9" x14ac:dyDescent="0.25">
      <c r="A37" s="57">
        <v>1</v>
      </c>
      <c r="B37" s="132" t="s">
        <v>80</v>
      </c>
      <c r="C37" s="132"/>
      <c r="D37" s="132"/>
      <c r="E37" s="14">
        <v>200</v>
      </c>
      <c r="F37" s="46">
        <v>1881</v>
      </c>
      <c r="G37" s="14">
        <v>2</v>
      </c>
      <c r="H37" s="15">
        <f t="shared" ref="H37:H42" si="0">F37*G37</f>
        <v>3762</v>
      </c>
      <c r="I37" s="3"/>
    </row>
    <row r="38" spans="1:9" x14ac:dyDescent="0.25">
      <c r="A38" s="57">
        <v>2</v>
      </c>
      <c r="B38" s="132" t="s">
        <v>32</v>
      </c>
      <c r="C38" s="132"/>
      <c r="D38" s="132"/>
      <c r="E38" s="14">
        <v>175</v>
      </c>
      <c r="F38" s="50">
        <v>1149.5</v>
      </c>
      <c r="G38" s="49">
        <v>36</v>
      </c>
      <c r="H38" s="15">
        <f>F38*G38</f>
        <v>41382</v>
      </c>
      <c r="I38" s="3"/>
    </row>
    <row r="39" spans="1:9" x14ac:dyDescent="0.25">
      <c r="A39" s="57">
        <v>3</v>
      </c>
      <c r="B39" s="132" t="s">
        <v>81</v>
      </c>
      <c r="C39" s="132"/>
      <c r="D39" s="132"/>
      <c r="E39" s="14">
        <v>175</v>
      </c>
      <c r="F39" s="50">
        <v>1149.5</v>
      </c>
      <c r="G39" s="49">
        <v>8</v>
      </c>
      <c r="H39" s="15">
        <f t="shared" si="0"/>
        <v>9196</v>
      </c>
      <c r="I39" s="3"/>
    </row>
    <row r="40" spans="1:9" x14ac:dyDescent="0.25">
      <c r="A40" s="57">
        <v>4</v>
      </c>
      <c r="B40" s="132" t="s">
        <v>82</v>
      </c>
      <c r="C40" s="132"/>
      <c r="D40" s="132"/>
      <c r="E40" s="14">
        <v>175</v>
      </c>
      <c r="F40" s="50">
        <v>1619.75</v>
      </c>
      <c r="G40" s="49">
        <v>3</v>
      </c>
      <c r="H40" s="15">
        <f t="shared" si="0"/>
        <v>4859.25</v>
      </c>
      <c r="I40" s="3"/>
    </row>
    <row r="41" spans="1:9" x14ac:dyDescent="0.25">
      <c r="A41" s="57">
        <v>5</v>
      </c>
      <c r="B41" s="132" t="s">
        <v>83</v>
      </c>
      <c r="C41" s="132"/>
      <c r="D41" s="132"/>
      <c r="E41" s="14">
        <v>175</v>
      </c>
      <c r="F41" s="50">
        <v>1254</v>
      </c>
      <c r="G41" s="49">
        <v>3</v>
      </c>
      <c r="H41" s="15">
        <f t="shared" si="0"/>
        <v>3762</v>
      </c>
      <c r="I41" s="3"/>
    </row>
    <row r="42" spans="1:9" x14ac:dyDescent="0.25">
      <c r="A42" s="57">
        <v>6</v>
      </c>
      <c r="B42" s="132" t="s">
        <v>84</v>
      </c>
      <c r="C42" s="132"/>
      <c r="D42" s="132"/>
      <c r="E42" s="14">
        <v>175</v>
      </c>
      <c r="F42" s="50">
        <v>1149.5</v>
      </c>
      <c r="G42" s="49">
        <v>2</v>
      </c>
      <c r="H42" s="15">
        <f t="shared" si="0"/>
        <v>2299</v>
      </c>
      <c r="I42" s="3"/>
    </row>
    <row r="43" spans="1:9" ht="16.5" thickBot="1" x14ac:dyDescent="0.3">
      <c r="A43" s="133" t="s">
        <v>37</v>
      </c>
      <c r="B43" s="134"/>
      <c r="C43" s="134"/>
      <c r="D43" s="134"/>
      <c r="E43" s="134"/>
      <c r="F43" s="134"/>
      <c r="G43" s="134"/>
      <c r="H43" s="61">
        <f>SUM(H37:H42)</f>
        <v>65260.25</v>
      </c>
      <c r="I43" s="3"/>
    </row>
    <row r="44" spans="1:9" s="33" customFormat="1" ht="15.75" x14ac:dyDescent="0.25">
      <c r="A44" s="35"/>
      <c r="B44" s="35"/>
      <c r="C44" s="35"/>
      <c r="D44" s="35"/>
      <c r="E44" s="35"/>
      <c r="F44" s="35"/>
      <c r="G44" s="35"/>
      <c r="H44" s="36"/>
    </row>
    <row r="45" spans="1:9" s="33" customFormat="1" ht="16.5" thickBot="1" x14ac:dyDescent="0.3">
      <c r="A45" s="35"/>
      <c r="B45" s="35"/>
      <c r="C45" s="35"/>
      <c r="D45" s="35"/>
      <c r="E45" s="35"/>
      <c r="F45" s="35"/>
      <c r="G45" s="35"/>
      <c r="H45" s="36"/>
    </row>
    <row r="46" spans="1:9" s="33" customFormat="1" x14ac:dyDescent="0.25">
      <c r="A46" s="160" t="s">
        <v>75</v>
      </c>
      <c r="B46" s="161"/>
      <c r="C46" s="161"/>
      <c r="D46" s="161"/>
      <c r="E46" s="161"/>
      <c r="F46" s="161"/>
      <c r="G46" s="161"/>
      <c r="H46" s="162"/>
    </row>
    <row r="47" spans="1:9" s="33" customFormat="1" x14ac:dyDescent="0.25">
      <c r="A47" s="172"/>
      <c r="B47" s="173"/>
      <c r="C47" s="173"/>
      <c r="D47" s="173"/>
      <c r="E47" s="173"/>
      <c r="F47" s="173"/>
      <c r="G47" s="173"/>
      <c r="H47" s="174"/>
    </row>
    <row r="48" spans="1:9" s="33" customFormat="1" ht="15.75" thickBot="1" x14ac:dyDescent="0.3">
      <c r="A48" s="163"/>
      <c r="B48" s="164"/>
      <c r="C48" s="164"/>
      <c r="D48" s="164"/>
      <c r="E48" s="164"/>
      <c r="F48" s="164"/>
      <c r="G48" s="164"/>
      <c r="H48" s="165"/>
    </row>
    <row r="49" spans="1:9" s="33" customFormat="1" ht="24" customHeight="1" x14ac:dyDescent="0.25">
      <c r="A49" s="166" t="s">
        <v>34</v>
      </c>
      <c r="B49" s="167"/>
      <c r="C49" s="175" t="s">
        <v>79</v>
      </c>
      <c r="D49" s="176"/>
      <c r="E49" s="167" t="s">
        <v>35</v>
      </c>
      <c r="F49" s="167"/>
      <c r="G49" s="177" t="s">
        <v>36</v>
      </c>
      <c r="H49" s="178"/>
    </row>
    <row r="50" spans="1:9" s="33" customFormat="1" ht="16.5" thickBot="1" x14ac:dyDescent="0.3">
      <c r="A50" s="16" t="s">
        <v>15</v>
      </c>
      <c r="B50" s="60">
        <v>0.4</v>
      </c>
      <c r="C50" s="179">
        <v>1045</v>
      </c>
      <c r="D50" s="180"/>
      <c r="E50" s="181">
        <v>11</v>
      </c>
      <c r="F50" s="181"/>
      <c r="G50" s="182">
        <f>(B50*C50)*E50</f>
        <v>4598</v>
      </c>
      <c r="H50" s="183"/>
    </row>
    <row r="51" spans="1:9" s="33" customFormat="1" ht="15.75" x14ac:dyDescent="0.25">
      <c r="A51" s="35"/>
      <c r="B51" s="35"/>
      <c r="C51" s="35"/>
      <c r="D51" s="35"/>
      <c r="E51" s="35"/>
      <c r="F51" s="35"/>
      <c r="G51" s="35"/>
      <c r="H51" s="36"/>
    </row>
    <row r="52" spans="1:9" s="33" customFormat="1" ht="16.5" thickBot="1" x14ac:dyDescent="0.3">
      <c r="A52" s="35"/>
      <c r="B52" s="35"/>
      <c r="C52" s="35"/>
      <c r="D52" s="35"/>
      <c r="E52" s="35"/>
      <c r="F52" s="35"/>
      <c r="G52" s="35"/>
      <c r="H52" s="36"/>
    </row>
    <row r="53" spans="1:9" ht="18.75" customHeight="1" x14ac:dyDescent="0.25">
      <c r="A53" s="160" t="s">
        <v>85</v>
      </c>
      <c r="B53" s="161"/>
      <c r="C53" s="161"/>
      <c r="D53" s="161"/>
      <c r="E53" s="161"/>
      <c r="F53" s="161"/>
      <c r="G53" s="161"/>
      <c r="H53" s="162"/>
      <c r="I53" s="3"/>
    </row>
    <row r="54" spans="1:9" ht="27" customHeight="1" thickBot="1" x14ac:dyDescent="0.3">
      <c r="A54" s="163"/>
      <c r="B54" s="164"/>
      <c r="C54" s="164"/>
      <c r="D54" s="164"/>
      <c r="E54" s="164"/>
      <c r="F54" s="164"/>
      <c r="G54" s="164"/>
      <c r="H54" s="165"/>
      <c r="I54" s="3"/>
    </row>
    <row r="55" spans="1:9" ht="38.25" customHeight="1" x14ac:dyDescent="0.25">
      <c r="A55" s="166" t="s">
        <v>14</v>
      </c>
      <c r="B55" s="167"/>
      <c r="C55" s="167"/>
      <c r="D55" s="167" t="s">
        <v>33</v>
      </c>
      <c r="E55" s="167"/>
      <c r="F55" s="167" t="s">
        <v>39</v>
      </c>
      <c r="G55" s="167"/>
      <c r="H55" s="62" t="s">
        <v>38</v>
      </c>
    </row>
    <row r="56" spans="1:9" ht="16.5" thickBot="1" x14ac:dyDescent="0.3">
      <c r="A56" s="16" t="s">
        <v>15</v>
      </c>
      <c r="B56" s="168"/>
      <c r="C56" s="168"/>
      <c r="D56" s="169">
        <f>H43</f>
        <v>65260.25</v>
      </c>
      <c r="E56" s="170"/>
      <c r="F56" s="171">
        <f>G50</f>
        <v>4598</v>
      </c>
      <c r="G56" s="171"/>
      <c r="H56" s="61">
        <f>B56*(D56+F56)</f>
        <v>0</v>
      </c>
    </row>
    <row r="57" spans="1:9" ht="15.75" customHeight="1" x14ac:dyDescent="0.25">
      <c r="A57" s="196" t="s">
        <v>76</v>
      </c>
      <c r="B57" s="197"/>
      <c r="C57" s="197"/>
      <c r="D57" s="197"/>
      <c r="E57" s="197"/>
      <c r="F57" s="197"/>
      <c r="G57" s="197"/>
      <c r="H57" s="198"/>
    </row>
    <row r="58" spans="1:9" ht="15.75" customHeight="1" x14ac:dyDescent="0.25">
      <c r="A58" s="199"/>
      <c r="B58" s="200"/>
      <c r="C58" s="200"/>
      <c r="D58" s="200"/>
      <c r="E58" s="200"/>
      <c r="F58" s="200"/>
      <c r="G58" s="200"/>
      <c r="H58" s="201"/>
    </row>
    <row r="59" spans="1:9" ht="15.75" customHeight="1" x14ac:dyDescent="0.25">
      <c r="A59" s="199"/>
      <c r="B59" s="200"/>
      <c r="C59" s="200"/>
      <c r="D59" s="200"/>
      <c r="E59" s="200"/>
      <c r="F59" s="200"/>
      <c r="G59" s="200"/>
      <c r="H59" s="201"/>
    </row>
    <row r="60" spans="1:9" ht="16.5" customHeight="1" x14ac:dyDescent="0.25">
      <c r="A60" s="199"/>
      <c r="B60" s="200"/>
      <c r="C60" s="200"/>
      <c r="D60" s="200"/>
      <c r="E60" s="200"/>
      <c r="F60" s="200"/>
      <c r="G60" s="200"/>
      <c r="H60" s="201"/>
    </row>
    <row r="61" spans="1:9" ht="16.5" customHeight="1" x14ac:dyDescent="0.25">
      <c r="A61" s="199"/>
      <c r="B61" s="200"/>
      <c r="C61" s="200"/>
      <c r="D61" s="200"/>
      <c r="E61" s="200"/>
      <c r="F61" s="200"/>
      <c r="G61" s="200"/>
      <c r="H61" s="201"/>
    </row>
    <row r="62" spans="1:9" ht="16.5" customHeight="1" x14ac:dyDescent="0.25">
      <c r="A62" s="199"/>
      <c r="B62" s="200"/>
      <c r="C62" s="200"/>
      <c r="D62" s="200"/>
      <c r="E62" s="200"/>
      <c r="F62" s="200"/>
      <c r="G62" s="200"/>
      <c r="H62" s="201"/>
    </row>
    <row r="63" spans="1:9" ht="13.5" customHeight="1" thickBot="1" x14ac:dyDescent="0.3">
      <c r="A63" s="202"/>
      <c r="B63" s="203"/>
      <c r="C63" s="203"/>
      <c r="D63" s="203"/>
      <c r="E63" s="203"/>
      <c r="F63" s="203"/>
      <c r="G63" s="203"/>
      <c r="H63" s="204"/>
    </row>
    <row r="64" spans="1:9" s="34" customFormat="1" ht="16.5" customHeight="1" x14ac:dyDescent="0.25">
      <c r="A64" s="37"/>
      <c r="B64" s="37"/>
      <c r="C64" s="37"/>
      <c r="D64" s="37"/>
      <c r="E64" s="37"/>
      <c r="F64" s="37"/>
      <c r="G64" s="37"/>
      <c r="H64" s="37"/>
    </row>
    <row r="65" spans="1:8" s="34" customFormat="1" ht="16.5" customHeight="1" thickBot="1" x14ac:dyDescent="0.3">
      <c r="A65" s="37"/>
      <c r="B65" s="37"/>
      <c r="C65" s="37"/>
      <c r="D65" s="37"/>
      <c r="E65" s="37"/>
      <c r="F65" s="37"/>
      <c r="G65" s="37"/>
      <c r="H65" s="37"/>
    </row>
    <row r="66" spans="1:8" ht="15" customHeight="1" x14ac:dyDescent="0.25">
      <c r="A66" s="160" t="s">
        <v>64</v>
      </c>
      <c r="B66" s="161"/>
      <c r="C66" s="161"/>
      <c r="D66" s="161"/>
      <c r="E66" s="161"/>
      <c r="F66" s="161"/>
      <c r="G66" s="161"/>
      <c r="H66" s="162"/>
    </row>
    <row r="67" spans="1:8" x14ac:dyDescent="0.25">
      <c r="A67" s="172"/>
      <c r="B67" s="173"/>
      <c r="C67" s="173"/>
      <c r="D67" s="173"/>
      <c r="E67" s="173"/>
      <c r="F67" s="173"/>
      <c r="G67" s="173"/>
      <c r="H67" s="174"/>
    </row>
    <row r="68" spans="1:8" ht="15.75" thickBot="1" x14ac:dyDescent="0.3">
      <c r="A68" s="172"/>
      <c r="B68" s="173"/>
      <c r="C68" s="173"/>
      <c r="D68" s="173"/>
      <c r="E68" s="173"/>
      <c r="F68" s="173"/>
      <c r="G68" s="173"/>
      <c r="H68" s="174"/>
    </row>
    <row r="69" spans="1:8" ht="15" customHeight="1" x14ac:dyDescent="0.25">
      <c r="A69" s="184"/>
      <c r="B69" s="185"/>
      <c r="C69" s="188" t="s">
        <v>40</v>
      </c>
      <c r="D69" s="189"/>
      <c r="E69" s="189"/>
      <c r="F69" s="189"/>
      <c r="G69" s="189"/>
      <c r="H69" s="191"/>
    </row>
    <row r="70" spans="1:8" ht="16.5" thickBot="1" x14ac:dyDescent="0.3">
      <c r="A70" s="186"/>
      <c r="B70" s="187"/>
      <c r="C70" s="193">
        <v>25000</v>
      </c>
      <c r="D70" s="194"/>
      <c r="E70" s="194"/>
      <c r="F70" s="194"/>
      <c r="G70" s="194"/>
      <c r="H70" s="192"/>
    </row>
    <row r="71" spans="1:8" s="33" customFormat="1" ht="15.75" x14ac:dyDescent="0.25">
      <c r="A71" s="38"/>
      <c r="B71" s="38"/>
      <c r="C71" s="36"/>
      <c r="D71" s="36"/>
      <c r="E71" s="36"/>
      <c r="F71" s="36"/>
      <c r="G71" s="36"/>
      <c r="H71" s="39"/>
    </row>
    <row r="72" spans="1:8" s="33" customFormat="1" ht="16.5" thickBot="1" x14ac:dyDescent="0.3">
      <c r="A72" s="38"/>
      <c r="B72" s="38"/>
      <c r="C72" s="36"/>
      <c r="D72" s="36"/>
      <c r="E72" s="36"/>
      <c r="F72" s="36"/>
      <c r="G72" s="36"/>
      <c r="H72" s="39"/>
    </row>
    <row r="73" spans="1:8" ht="15" customHeight="1" x14ac:dyDescent="0.25">
      <c r="A73" s="160" t="s">
        <v>65</v>
      </c>
      <c r="B73" s="161"/>
      <c r="C73" s="161"/>
      <c r="D73" s="161"/>
      <c r="E73" s="161"/>
      <c r="F73" s="161"/>
      <c r="G73" s="161"/>
      <c r="H73" s="162"/>
    </row>
    <row r="74" spans="1:8" x14ac:dyDescent="0.25">
      <c r="A74" s="172"/>
      <c r="B74" s="173"/>
      <c r="C74" s="173"/>
      <c r="D74" s="173"/>
      <c r="E74" s="173"/>
      <c r="F74" s="173"/>
      <c r="G74" s="173"/>
      <c r="H74" s="174"/>
    </row>
    <row r="75" spans="1:8" x14ac:dyDescent="0.25">
      <c r="A75" s="172"/>
      <c r="B75" s="173"/>
      <c r="C75" s="173"/>
      <c r="D75" s="173"/>
      <c r="E75" s="173"/>
      <c r="F75" s="173"/>
      <c r="G75" s="173"/>
      <c r="H75" s="174"/>
    </row>
    <row r="76" spans="1:8" x14ac:dyDescent="0.25">
      <c r="A76" s="172"/>
      <c r="B76" s="173"/>
      <c r="C76" s="173"/>
      <c r="D76" s="173"/>
      <c r="E76" s="173"/>
      <c r="F76" s="173"/>
      <c r="G76" s="173"/>
      <c r="H76" s="174"/>
    </row>
    <row r="77" spans="1:8" ht="15.75" thickBot="1" x14ac:dyDescent="0.3">
      <c r="A77" s="172"/>
      <c r="B77" s="173"/>
      <c r="C77" s="173"/>
      <c r="D77" s="173"/>
      <c r="E77" s="173"/>
      <c r="F77" s="173"/>
      <c r="G77" s="173"/>
      <c r="H77" s="174"/>
    </row>
    <row r="78" spans="1:8" x14ac:dyDescent="0.25">
      <c r="A78" s="184"/>
      <c r="B78" s="185"/>
      <c r="C78" s="188" t="s">
        <v>41</v>
      </c>
      <c r="D78" s="189"/>
      <c r="E78" s="189"/>
      <c r="F78" s="189"/>
      <c r="G78" s="190"/>
      <c r="H78" s="191"/>
    </row>
    <row r="79" spans="1:8" ht="15.75" customHeight="1" thickBot="1" x14ac:dyDescent="0.3">
      <c r="A79" s="186"/>
      <c r="B79" s="187"/>
      <c r="C79" s="193">
        <v>35500</v>
      </c>
      <c r="D79" s="194"/>
      <c r="E79" s="194"/>
      <c r="F79" s="194"/>
      <c r="G79" s="195"/>
      <c r="H79" s="192"/>
    </row>
    <row r="80" spans="1:8" s="33" customFormat="1" ht="15.75" customHeight="1" x14ac:dyDescent="0.25">
      <c r="A80" s="38"/>
      <c r="B80" s="38"/>
      <c r="C80" s="36"/>
      <c r="D80" s="36"/>
      <c r="E80" s="36"/>
      <c r="F80" s="36"/>
      <c r="G80" s="36"/>
      <c r="H80" s="39"/>
    </row>
    <row r="81" spans="1:8" s="33" customFormat="1" ht="15.75" customHeight="1" thickBot="1" x14ac:dyDescent="0.3">
      <c r="A81" s="38"/>
      <c r="B81" s="38"/>
      <c r="C81" s="36"/>
      <c r="D81" s="36"/>
      <c r="E81" s="36"/>
      <c r="F81" s="36"/>
      <c r="G81" s="36"/>
      <c r="H81" s="39"/>
    </row>
    <row r="82" spans="1:8" ht="15" customHeight="1" x14ac:dyDescent="0.25">
      <c r="A82" s="160" t="s">
        <v>69</v>
      </c>
      <c r="B82" s="161"/>
      <c r="C82" s="161"/>
      <c r="D82" s="161"/>
      <c r="E82" s="161"/>
      <c r="F82" s="161"/>
      <c r="G82" s="161"/>
      <c r="H82" s="162"/>
    </row>
    <row r="83" spans="1:8" x14ac:dyDescent="0.25">
      <c r="A83" s="172"/>
      <c r="B83" s="173"/>
      <c r="C83" s="173"/>
      <c r="D83" s="173"/>
      <c r="E83" s="173"/>
      <c r="F83" s="173"/>
      <c r="G83" s="173"/>
      <c r="H83" s="174"/>
    </row>
    <row r="84" spans="1:8" ht="15.75" thickBot="1" x14ac:dyDescent="0.3">
      <c r="A84" s="163"/>
      <c r="B84" s="164"/>
      <c r="C84" s="164"/>
      <c r="D84" s="164"/>
      <c r="E84" s="164"/>
      <c r="F84" s="164"/>
      <c r="G84" s="164"/>
      <c r="H84" s="165"/>
    </row>
    <row r="85" spans="1:8" ht="15.75" customHeight="1" x14ac:dyDescent="0.25">
      <c r="A85" s="188" t="s">
        <v>16</v>
      </c>
      <c r="B85" s="189"/>
      <c r="C85" s="189"/>
      <c r="D85" s="176"/>
      <c r="E85" s="59" t="s">
        <v>13</v>
      </c>
      <c r="F85" s="167" t="s">
        <v>42</v>
      </c>
      <c r="G85" s="167"/>
      <c r="H85" s="205"/>
    </row>
    <row r="86" spans="1:8" ht="16.5" thickBot="1" x14ac:dyDescent="0.3">
      <c r="A86" s="17" t="s">
        <v>25</v>
      </c>
      <c r="B86" s="206"/>
      <c r="C86" s="206"/>
      <c r="D86" s="207"/>
      <c r="E86" s="63">
        <f>SUM(G37:G42)</f>
        <v>54</v>
      </c>
      <c r="F86" s="182">
        <f>PRODUCT(E86,B86)</f>
        <v>54</v>
      </c>
      <c r="G86" s="182"/>
      <c r="H86" s="183"/>
    </row>
    <row r="87" spans="1:8" s="33" customFormat="1" ht="15.75" x14ac:dyDescent="0.25">
      <c r="A87" s="41"/>
      <c r="B87" s="43"/>
      <c r="C87" s="43"/>
      <c r="D87" s="43"/>
      <c r="E87" s="40"/>
      <c r="F87" s="36"/>
      <c r="G87" s="36"/>
      <c r="H87" s="36"/>
    </row>
    <row r="88" spans="1:8" s="33" customFormat="1" ht="16.5" thickBot="1" x14ac:dyDescent="0.3">
      <c r="A88" s="41"/>
      <c r="B88" s="43"/>
      <c r="C88" s="43"/>
      <c r="D88" s="43"/>
      <c r="E88" s="40"/>
      <c r="F88" s="36"/>
      <c r="G88" s="36"/>
      <c r="H88" s="36"/>
    </row>
    <row r="89" spans="1:8" s="33" customFormat="1" x14ac:dyDescent="0.25">
      <c r="A89" s="160" t="s">
        <v>87</v>
      </c>
      <c r="B89" s="161"/>
      <c r="C89" s="161"/>
      <c r="D89" s="161"/>
      <c r="E89" s="161"/>
      <c r="F89" s="161"/>
      <c r="G89" s="161"/>
      <c r="H89" s="162"/>
    </row>
    <row r="90" spans="1:8" s="33" customFormat="1" x14ac:dyDescent="0.25">
      <c r="A90" s="172"/>
      <c r="B90" s="173"/>
      <c r="C90" s="173"/>
      <c r="D90" s="173"/>
      <c r="E90" s="173"/>
      <c r="F90" s="173"/>
      <c r="G90" s="173"/>
      <c r="H90" s="174"/>
    </row>
    <row r="91" spans="1:8" s="33" customFormat="1" x14ac:dyDescent="0.25">
      <c r="A91" s="172"/>
      <c r="B91" s="173"/>
      <c r="C91" s="173"/>
      <c r="D91" s="173"/>
      <c r="E91" s="173"/>
      <c r="F91" s="173"/>
      <c r="G91" s="173"/>
      <c r="H91" s="174"/>
    </row>
    <row r="92" spans="1:8" s="33" customFormat="1" x14ac:dyDescent="0.25">
      <c r="A92" s="172"/>
      <c r="B92" s="173"/>
      <c r="C92" s="173"/>
      <c r="D92" s="173"/>
      <c r="E92" s="173"/>
      <c r="F92" s="173"/>
      <c r="G92" s="173"/>
      <c r="H92" s="174"/>
    </row>
    <row r="93" spans="1:8" s="33" customFormat="1" x14ac:dyDescent="0.25">
      <c r="A93" s="172"/>
      <c r="B93" s="173"/>
      <c r="C93" s="173"/>
      <c r="D93" s="173"/>
      <c r="E93" s="173"/>
      <c r="F93" s="173"/>
      <c r="G93" s="173"/>
      <c r="H93" s="174"/>
    </row>
    <row r="94" spans="1:8" s="33" customFormat="1" ht="15.75" thickBot="1" x14ac:dyDescent="0.3">
      <c r="A94" s="172"/>
      <c r="B94" s="173"/>
      <c r="C94" s="173"/>
      <c r="D94" s="173"/>
      <c r="E94" s="173"/>
      <c r="F94" s="173"/>
      <c r="G94" s="173"/>
      <c r="H94" s="174"/>
    </row>
    <row r="95" spans="1:8" s="33" customFormat="1" x14ac:dyDescent="0.25">
      <c r="A95" s="184"/>
      <c r="B95" s="185"/>
      <c r="C95" s="188" t="s">
        <v>43</v>
      </c>
      <c r="D95" s="189"/>
      <c r="E95" s="189"/>
      <c r="F95" s="189"/>
      <c r="G95" s="190"/>
      <c r="H95" s="191"/>
    </row>
    <row r="96" spans="1:8" s="33" customFormat="1" ht="16.5" thickBot="1" x14ac:dyDescent="0.3">
      <c r="A96" s="186"/>
      <c r="B96" s="187"/>
      <c r="C96" s="208">
        <f>G221</f>
        <v>0</v>
      </c>
      <c r="D96" s="209"/>
      <c r="E96" s="209"/>
      <c r="F96" s="209"/>
      <c r="G96" s="210"/>
      <c r="H96" s="192"/>
    </row>
    <row r="97" spans="1:8" s="33" customFormat="1" ht="15.75" x14ac:dyDescent="0.25">
      <c r="A97" s="38"/>
      <c r="B97" s="38"/>
      <c r="C97" s="36"/>
      <c r="D97" s="36"/>
      <c r="E97" s="36"/>
      <c r="F97" s="36"/>
      <c r="G97" s="36"/>
      <c r="H97" s="39"/>
    </row>
    <row r="98" spans="1:8" s="33" customFormat="1" ht="16.5" thickBot="1" x14ac:dyDescent="0.3">
      <c r="A98" s="38"/>
      <c r="B98" s="38"/>
      <c r="C98" s="36"/>
      <c r="D98" s="36"/>
      <c r="E98" s="36"/>
      <c r="F98" s="36"/>
      <c r="G98" s="36"/>
      <c r="H98" s="39"/>
    </row>
    <row r="99" spans="1:8" s="33" customFormat="1" x14ac:dyDescent="0.25">
      <c r="A99" s="160" t="s">
        <v>86</v>
      </c>
      <c r="B99" s="161"/>
      <c r="C99" s="161"/>
      <c r="D99" s="161"/>
      <c r="E99" s="161"/>
      <c r="F99" s="161"/>
      <c r="G99" s="161"/>
      <c r="H99" s="162"/>
    </row>
    <row r="100" spans="1:8" s="33" customFormat="1" x14ac:dyDescent="0.25">
      <c r="A100" s="172"/>
      <c r="B100" s="173"/>
      <c r="C100" s="173"/>
      <c r="D100" s="173"/>
      <c r="E100" s="173"/>
      <c r="F100" s="173"/>
      <c r="G100" s="173"/>
      <c r="H100" s="174"/>
    </row>
    <row r="101" spans="1:8" s="33" customFormat="1" x14ac:dyDescent="0.25">
      <c r="A101" s="172"/>
      <c r="B101" s="173"/>
      <c r="C101" s="173"/>
      <c r="D101" s="173"/>
      <c r="E101" s="173"/>
      <c r="F101" s="173"/>
      <c r="G101" s="173"/>
      <c r="H101" s="174"/>
    </row>
    <row r="102" spans="1:8" s="33" customFormat="1" ht="15.75" thickBot="1" x14ac:dyDescent="0.3">
      <c r="A102" s="163"/>
      <c r="B102" s="164"/>
      <c r="C102" s="164"/>
      <c r="D102" s="164"/>
      <c r="E102" s="164"/>
      <c r="F102" s="164"/>
      <c r="G102" s="164"/>
      <c r="H102" s="165"/>
    </row>
    <row r="103" spans="1:8" s="33" customFormat="1" x14ac:dyDescent="0.25">
      <c r="A103" s="184"/>
      <c r="B103" s="185"/>
      <c r="C103" s="188" t="s">
        <v>44</v>
      </c>
      <c r="D103" s="189"/>
      <c r="E103" s="189"/>
      <c r="F103" s="189"/>
      <c r="G103" s="190"/>
      <c r="H103" s="191"/>
    </row>
    <row r="104" spans="1:8" s="33" customFormat="1" ht="16.5" thickBot="1" x14ac:dyDescent="0.3">
      <c r="A104" s="186"/>
      <c r="B104" s="187"/>
      <c r="C104" s="211"/>
      <c r="D104" s="212"/>
      <c r="E104" s="212"/>
      <c r="F104" s="212"/>
      <c r="G104" s="213"/>
      <c r="H104" s="192"/>
    </row>
    <row r="105" spans="1:8" s="33" customFormat="1" ht="15.75" x14ac:dyDescent="0.25">
      <c r="A105" s="41"/>
      <c r="B105" s="43"/>
      <c r="C105" s="43"/>
      <c r="D105" s="43"/>
      <c r="E105" s="40"/>
      <c r="F105" s="36"/>
      <c r="G105" s="36"/>
      <c r="H105" s="36"/>
    </row>
    <row r="106" spans="1:8" s="33" customFormat="1" ht="16.5" thickBot="1" x14ac:dyDescent="0.3">
      <c r="A106" s="41"/>
      <c r="B106" s="43"/>
      <c r="C106" s="43"/>
      <c r="D106" s="43"/>
      <c r="E106" s="40"/>
      <c r="F106" s="36"/>
      <c r="G106" s="36"/>
      <c r="H106" s="36"/>
    </row>
    <row r="107" spans="1:8" ht="15" customHeight="1" x14ac:dyDescent="0.25">
      <c r="A107" s="160" t="s">
        <v>67</v>
      </c>
      <c r="B107" s="161"/>
      <c r="C107" s="161"/>
      <c r="D107" s="161"/>
      <c r="E107" s="161"/>
      <c r="F107" s="161"/>
      <c r="G107" s="161"/>
      <c r="H107" s="162"/>
    </row>
    <row r="108" spans="1:8" x14ac:dyDescent="0.25">
      <c r="A108" s="172"/>
      <c r="B108" s="173"/>
      <c r="C108" s="173"/>
      <c r="D108" s="173"/>
      <c r="E108" s="173"/>
      <c r="F108" s="173"/>
      <c r="G108" s="173"/>
      <c r="H108" s="174"/>
    </row>
    <row r="109" spans="1:8" x14ac:dyDescent="0.25">
      <c r="A109" s="172"/>
      <c r="B109" s="173"/>
      <c r="C109" s="173"/>
      <c r="D109" s="173"/>
      <c r="E109" s="173"/>
      <c r="F109" s="173"/>
      <c r="G109" s="173"/>
      <c r="H109" s="174"/>
    </row>
    <row r="110" spans="1:8" x14ac:dyDescent="0.25">
      <c r="A110" s="172"/>
      <c r="B110" s="173"/>
      <c r="C110" s="173"/>
      <c r="D110" s="173"/>
      <c r="E110" s="173"/>
      <c r="F110" s="173"/>
      <c r="G110" s="173"/>
      <c r="H110" s="174"/>
    </row>
    <row r="111" spans="1:8" x14ac:dyDescent="0.25">
      <c r="A111" s="172"/>
      <c r="B111" s="173"/>
      <c r="C111" s="173"/>
      <c r="D111" s="173"/>
      <c r="E111" s="173"/>
      <c r="F111" s="173"/>
      <c r="G111" s="173"/>
      <c r="H111" s="174"/>
    </row>
    <row r="112" spans="1:8" x14ac:dyDescent="0.25">
      <c r="A112" s="172"/>
      <c r="B112" s="173"/>
      <c r="C112" s="173"/>
      <c r="D112" s="173"/>
      <c r="E112" s="173"/>
      <c r="F112" s="173"/>
      <c r="G112" s="173"/>
      <c r="H112" s="174"/>
    </row>
    <row r="113" spans="1:9" x14ac:dyDescent="0.25">
      <c r="A113" s="172"/>
      <c r="B113" s="173"/>
      <c r="C113" s="173"/>
      <c r="D113" s="173"/>
      <c r="E113" s="173"/>
      <c r="F113" s="173"/>
      <c r="G113" s="173"/>
      <c r="H113" s="174"/>
    </row>
    <row r="114" spans="1:9" x14ac:dyDescent="0.25">
      <c r="A114" s="172"/>
      <c r="B114" s="173"/>
      <c r="C114" s="173"/>
      <c r="D114" s="173"/>
      <c r="E114" s="173"/>
      <c r="F114" s="173"/>
      <c r="G114" s="173"/>
      <c r="H114" s="174"/>
    </row>
    <row r="115" spans="1:9" s="4" customFormat="1" x14ac:dyDescent="0.25">
      <c r="A115" s="172"/>
      <c r="B115" s="173"/>
      <c r="C115" s="173"/>
      <c r="D115" s="173"/>
      <c r="E115" s="173"/>
      <c r="F115" s="173"/>
      <c r="G115" s="173"/>
      <c r="H115" s="174"/>
    </row>
    <row r="116" spans="1:9" s="4" customFormat="1" x14ac:dyDescent="0.25">
      <c r="A116" s="172"/>
      <c r="B116" s="173"/>
      <c r="C116" s="173"/>
      <c r="D116" s="173"/>
      <c r="E116" s="173"/>
      <c r="F116" s="173"/>
      <c r="G116" s="173"/>
      <c r="H116" s="174"/>
    </row>
    <row r="117" spans="1:9" s="4" customFormat="1" x14ac:dyDescent="0.25">
      <c r="A117" s="172"/>
      <c r="B117" s="173"/>
      <c r="C117" s="173"/>
      <c r="D117" s="173"/>
      <c r="E117" s="173"/>
      <c r="F117" s="173"/>
      <c r="G117" s="173"/>
      <c r="H117" s="174"/>
    </row>
    <row r="118" spans="1:9" s="4" customFormat="1" x14ac:dyDescent="0.25">
      <c r="A118" s="172"/>
      <c r="B118" s="173"/>
      <c r="C118" s="173"/>
      <c r="D118" s="173"/>
      <c r="E118" s="173"/>
      <c r="F118" s="173"/>
      <c r="G118" s="173"/>
      <c r="H118" s="174"/>
    </row>
    <row r="119" spans="1:9" s="4" customFormat="1" ht="15.75" thickBot="1" x14ac:dyDescent="0.3">
      <c r="A119" s="163"/>
      <c r="B119" s="164"/>
      <c r="C119" s="164"/>
      <c r="D119" s="164"/>
      <c r="E119" s="164"/>
      <c r="F119" s="164"/>
      <c r="G119" s="164"/>
      <c r="H119" s="165"/>
    </row>
    <row r="120" spans="1:9" x14ac:dyDescent="0.25">
      <c r="A120" s="166" t="s">
        <v>17</v>
      </c>
      <c r="B120" s="167"/>
      <c r="C120" s="167"/>
      <c r="D120" s="167"/>
      <c r="E120" s="59" t="s">
        <v>13</v>
      </c>
      <c r="F120" s="167" t="s">
        <v>45</v>
      </c>
      <c r="G120" s="167"/>
      <c r="H120" s="205"/>
    </row>
    <row r="121" spans="1:9" ht="16.5" thickBot="1" x14ac:dyDescent="0.3">
      <c r="A121" s="17" t="s">
        <v>25</v>
      </c>
      <c r="B121" s="206"/>
      <c r="C121" s="206"/>
      <c r="D121" s="207"/>
      <c r="E121" s="63">
        <f>SUM(G37:G42)</f>
        <v>54</v>
      </c>
      <c r="F121" s="182">
        <f>PRODUCT(E121,B121)</f>
        <v>54</v>
      </c>
      <c r="G121" s="182"/>
      <c r="H121" s="183"/>
    </row>
    <row r="122" spans="1:9" s="33" customFormat="1" ht="15.75" x14ac:dyDescent="0.25">
      <c r="A122" s="41"/>
      <c r="B122" s="43"/>
      <c r="C122" s="43"/>
      <c r="D122" s="43"/>
      <c r="E122" s="40"/>
      <c r="F122" s="36"/>
      <c r="G122" s="36"/>
      <c r="H122" s="36"/>
    </row>
    <row r="123" spans="1:9" s="33" customFormat="1" ht="16.5" thickBot="1" x14ac:dyDescent="0.3">
      <c r="A123" s="41"/>
      <c r="B123" s="43"/>
      <c r="C123" s="43"/>
      <c r="D123" s="43"/>
      <c r="E123" s="40"/>
      <c r="F123" s="36"/>
      <c r="G123" s="36"/>
      <c r="H123" s="36"/>
    </row>
    <row r="124" spans="1:9" ht="18.75" customHeight="1" x14ac:dyDescent="0.25">
      <c r="A124" s="160" t="s">
        <v>68</v>
      </c>
      <c r="B124" s="161"/>
      <c r="C124" s="161"/>
      <c r="D124" s="161"/>
      <c r="E124" s="161"/>
      <c r="F124" s="161"/>
      <c r="G124" s="161"/>
      <c r="H124" s="162"/>
      <c r="I124" s="3"/>
    </row>
    <row r="125" spans="1:9" ht="13.5" customHeight="1" thickBot="1" x14ac:dyDescent="0.3">
      <c r="A125" s="163"/>
      <c r="B125" s="164"/>
      <c r="C125" s="164"/>
      <c r="D125" s="164"/>
      <c r="E125" s="164"/>
      <c r="F125" s="164"/>
      <c r="G125" s="164"/>
      <c r="H125" s="165"/>
      <c r="I125" s="3"/>
    </row>
    <row r="126" spans="1:9" ht="15" customHeight="1" x14ac:dyDescent="0.25">
      <c r="A126" s="188" t="s">
        <v>20</v>
      </c>
      <c r="B126" s="189"/>
      <c r="C126" s="189"/>
      <c r="D126" s="189"/>
      <c r="E126" s="189"/>
      <c r="F126" s="167" t="s">
        <v>46</v>
      </c>
      <c r="G126" s="167"/>
      <c r="H126" s="205"/>
    </row>
    <row r="127" spans="1:9" ht="15.75" customHeight="1" thickBot="1" x14ac:dyDescent="0.3">
      <c r="A127" s="16" t="s">
        <v>15</v>
      </c>
      <c r="B127" s="214"/>
      <c r="C127" s="215"/>
      <c r="D127" s="215"/>
      <c r="E127" s="215"/>
      <c r="F127" s="216">
        <f>(SUM(H43,G50,H56,C70,C79,F86,C96,C104,F121)/(100%-B127)-(SUM(H43,G50,H56,C70,C79,F86,C96,C104,F121)))</f>
        <v>0</v>
      </c>
      <c r="G127" s="194"/>
      <c r="H127" s="195"/>
    </row>
    <row r="128" spans="1:9" ht="15" customHeight="1" x14ac:dyDescent="0.25">
      <c r="A128" s="160" t="s">
        <v>70</v>
      </c>
      <c r="B128" s="161"/>
      <c r="C128" s="161"/>
      <c r="D128" s="161"/>
      <c r="E128" s="161"/>
      <c r="F128" s="161"/>
      <c r="G128" s="161"/>
      <c r="H128" s="162"/>
    </row>
    <row r="129" spans="1:9" x14ac:dyDescent="0.25">
      <c r="A129" s="172"/>
      <c r="B129" s="173"/>
      <c r="C129" s="173"/>
      <c r="D129" s="173"/>
      <c r="E129" s="173"/>
      <c r="F129" s="173"/>
      <c r="G129" s="173"/>
      <c r="H129" s="174"/>
    </row>
    <row r="130" spans="1:9" x14ac:dyDescent="0.25">
      <c r="A130" s="172"/>
      <c r="B130" s="173"/>
      <c r="C130" s="173"/>
      <c r="D130" s="173"/>
      <c r="E130" s="173"/>
      <c r="F130" s="173"/>
      <c r="G130" s="173"/>
      <c r="H130" s="174"/>
    </row>
    <row r="131" spans="1:9" x14ac:dyDescent="0.25">
      <c r="A131" s="172"/>
      <c r="B131" s="173"/>
      <c r="C131" s="173"/>
      <c r="D131" s="173"/>
      <c r="E131" s="173"/>
      <c r="F131" s="173"/>
      <c r="G131" s="173"/>
      <c r="H131" s="174"/>
    </row>
    <row r="132" spans="1:9" x14ac:dyDescent="0.25">
      <c r="A132" s="172"/>
      <c r="B132" s="173"/>
      <c r="C132" s="173"/>
      <c r="D132" s="173"/>
      <c r="E132" s="173"/>
      <c r="F132" s="173"/>
      <c r="G132" s="173"/>
      <c r="H132" s="174"/>
    </row>
    <row r="133" spans="1:9" ht="15.75" thickBot="1" x14ac:dyDescent="0.3">
      <c r="A133" s="163"/>
      <c r="B133" s="164"/>
      <c r="C133" s="164"/>
      <c r="D133" s="164"/>
      <c r="E133" s="164"/>
      <c r="F133" s="164"/>
      <c r="G133" s="164"/>
      <c r="H133" s="165"/>
    </row>
    <row r="134" spans="1:9" x14ac:dyDescent="0.25">
      <c r="A134" s="42"/>
      <c r="B134" s="42"/>
      <c r="C134" s="42"/>
      <c r="D134" s="42"/>
      <c r="E134" s="42"/>
      <c r="F134" s="42"/>
      <c r="G134" s="42"/>
      <c r="H134" s="42"/>
      <c r="I134" s="33"/>
    </row>
    <row r="135" spans="1:9" ht="15.75" thickBot="1" x14ac:dyDescent="0.3">
      <c r="A135" s="42"/>
      <c r="B135" s="42"/>
      <c r="C135" s="42"/>
      <c r="D135" s="42"/>
      <c r="E135" s="42"/>
      <c r="F135" s="42"/>
      <c r="G135" s="42"/>
      <c r="H135" s="42"/>
      <c r="I135" s="33"/>
    </row>
    <row r="136" spans="1:9" ht="22.5" customHeight="1" x14ac:dyDescent="0.25">
      <c r="A136" s="160" t="s">
        <v>71</v>
      </c>
      <c r="B136" s="161"/>
      <c r="C136" s="161"/>
      <c r="D136" s="161"/>
      <c r="E136" s="161"/>
      <c r="F136" s="161"/>
      <c r="G136" s="161"/>
      <c r="H136" s="162"/>
      <c r="I136" s="3"/>
    </row>
    <row r="137" spans="1:9" x14ac:dyDescent="0.25">
      <c r="A137" s="172"/>
      <c r="B137" s="173"/>
      <c r="C137" s="173"/>
      <c r="D137" s="173"/>
      <c r="E137" s="173"/>
      <c r="F137" s="173"/>
      <c r="G137" s="173"/>
      <c r="H137" s="174"/>
      <c r="I137" s="3"/>
    </row>
    <row r="138" spans="1:9" x14ac:dyDescent="0.25">
      <c r="A138" s="172"/>
      <c r="B138" s="173"/>
      <c r="C138" s="173"/>
      <c r="D138" s="173"/>
      <c r="E138" s="173"/>
      <c r="F138" s="173"/>
      <c r="G138" s="173"/>
      <c r="H138" s="174"/>
      <c r="I138" s="3"/>
    </row>
    <row r="139" spans="1:9" x14ac:dyDescent="0.25">
      <c r="A139" s="172"/>
      <c r="B139" s="173"/>
      <c r="C139" s="173"/>
      <c r="D139" s="173"/>
      <c r="E139" s="173"/>
      <c r="F139" s="173"/>
      <c r="G139" s="173"/>
      <c r="H139" s="174"/>
      <c r="I139" s="3"/>
    </row>
    <row r="140" spans="1:9" x14ac:dyDescent="0.25">
      <c r="A140" s="172"/>
      <c r="B140" s="173"/>
      <c r="C140" s="173"/>
      <c r="D140" s="173"/>
      <c r="E140" s="173"/>
      <c r="F140" s="173"/>
      <c r="G140" s="173"/>
      <c r="H140" s="174"/>
      <c r="I140" s="3"/>
    </row>
    <row r="141" spans="1:9" ht="15" customHeight="1" thickBot="1" x14ac:dyDescent="0.3">
      <c r="A141" s="163"/>
      <c r="B141" s="164"/>
      <c r="C141" s="164"/>
      <c r="D141" s="164"/>
      <c r="E141" s="164"/>
      <c r="F141" s="164"/>
      <c r="G141" s="164"/>
      <c r="H141" s="165"/>
      <c r="I141" s="3"/>
    </row>
    <row r="142" spans="1:9" x14ac:dyDescent="0.25">
      <c r="A142" s="217" t="s">
        <v>72</v>
      </c>
      <c r="B142" s="189"/>
      <c r="C142" s="189"/>
      <c r="D142" s="189"/>
      <c r="E142" s="189"/>
      <c r="F142" s="189"/>
      <c r="G142" s="189"/>
      <c r="H142" s="190"/>
      <c r="I142" s="3"/>
    </row>
    <row r="143" spans="1:9" ht="15" customHeight="1" x14ac:dyDescent="0.25">
      <c r="A143" s="218" t="s">
        <v>47</v>
      </c>
      <c r="B143" s="219"/>
      <c r="C143" s="220">
        <f>H43</f>
        <v>65260.25</v>
      </c>
      <c r="D143" s="221"/>
      <c r="E143" s="222"/>
      <c r="F143" s="223">
        <f>SUM(C143:C152)</f>
        <v>130466.25</v>
      </c>
      <c r="G143" s="224"/>
      <c r="H143" s="225"/>
    </row>
    <row r="144" spans="1:9" ht="15" customHeight="1" x14ac:dyDescent="0.25">
      <c r="A144" s="218" t="s">
        <v>48</v>
      </c>
      <c r="B144" s="219"/>
      <c r="C144" s="220">
        <f>G50</f>
        <v>4598</v>
      </c>
      <c r="D144" s="221"/>
      <c r="E144" s="222"/>
      <c r="F144" s="226"/>
      <c r="G144" s="227"/>
      <c r="H144" s="228"/>
    </row>
    <row r="145" spans="1:8" ht="15" customHeight="1" x14ac:dyDescent="0.25">
      <c r="A145" s="218" t="s">
        <v>49</v>
      </c>
      <c r="B145" s="219"/>
      <c r="C145" s="220">
        <f>H56</f>
        <v>0</v>
      </c>
      <c r="D145" s="221"/>
      <c r="E145" s="222"/>
      <c r="F145" s="226"/>
      <c r="G145" s="227"/>
      <c r="H145" s="228"/>
    </row>
    <row r="146" spans="1:8" ht="15" customHeight="1" x14ac:dyDescent="0.25">
      <c r="A146" s="218" t="s">
        <v>50</v>
      </c>
      <c r="B146" s="219"/>
      <c r="C146" s="220">
        <f>C70</f>
        <v>25000</v>
      </c>
      <c r="D146" s="221"/>
      <c r="E146" s="222"/>
      <c r="F146" s="226"/>
      <c r="G146" s="227"/>
      <c r="H146" s="228"/>
    </row>
    <row r="147" spans="1:8" ht="15" customHeight="1" x14ac:dyDescent="0.25">
      <c r="A147" s="218" t="s">
        <v>51</v>
      </c>
      <c r="B147" s="219"/>
      <c r="C147" s="220">
        <f>C79</f>
        <v>35500</v>
      </c>
      <c r="D147" s="221"/>
      <c r="E147" s="222"/>
      <c r="F147" s="226"/>
      <c r="G147" s="227"/>
      <c r="H147" s="228"/>
    </row>
    <row r="148" spans="1:8" ht="15.75" customHeight="1" x14ac:dyDescent="0.25">
      <c r="A148" s="218" t="s">
        <v>52</v>
      </c>
      <c r="B148" s="219"/>
      <c r="C148" s="232">
        <f>F86</f>
        <v>54</v>
      </c>
      <c r="D148" s="233"/>
      <c r="E148" s="234"/>
      <c r="F148" s="226"/>
      <c r="G148" s="227"/>
      <c r="H148" s="228"/>
    </row>
    <row r="149" spans="1:8" ht="15.75" customHeight="1" x14ac:dyDescent="0.25">
      <c r="A149" s="218" t="s">
        <v>53</v>
      </c>
      <c r="B149" s="219"/>
      <c r="C149" s="220">
        <f>C96</f>
        <v>0</v>
      </c>
      <c r="D149" s="221"/>
      <c r="E149" s="222"/>
      <c r="F149" s="226"/>
      <c r="G149" s="227"/>
      <c r="H149" s="228"/>
    </row>
    <row r="150" spans="1:8" ht="15.75" customHeight="1" x14ac:dyDescent="0.25">
      <c r="A150" s="218" t="s">
        <v>54</v>
      </c>
      <c r="B150" s="219"/>
      <c r="C150" s="220">
        <f>C104</f>
        <v>0</v>
      </c>
      <c r="D150" s="221"/>
      <c r="E150" s="222"/>
      <c r="F150" s="226"/>
      <c r="G150" s="227"/>
      <c r="H150" s="228"/>
    </row>
    <row r="151" spans="1:8" ht="15.75" customHeight="1" x14ac:dyDescent="0.25">
      <c r="A151" s="218" t="s">
        <v>55</v>
      </c>
      <c r="B151" s="219"/>
      <c r="C151" s="220">
        <f>F121</f>
        <v>54</v>
      </c>
      <c r="D151" s="221"/>
      <c r="E151" s="222"/>
      <c r="F151" s="226"/>
      <c r="G151" s="227"/>
      <c r="H151" s="228"/>
    </row>
    <row r="152" spans="1:8" ht="15.75" customHeight="1" thickBot="1" x14ac:dyDescent="0.3">
      <c r="A152" s="235" t="s">
        <v>56</v>
      </c>
      <c r="B152" s="236"/>
      <c r="C152" s="237">
        <f>F127</f>
        <v>0</v>
      </c>
      <c r="D152" s="238"/>
      <c r="E152" s="239"/>
      <c r="F152" s="229"/>
      <c r="G152" s="230"/>
      <c r="H152" s="231"/>
    </row>
    <row r="153" spans="1:8" s="33" customFormat="1" ht="15.75" customHeight="1" x14ac:dyDescent="0.25">
      <c r="A153" s="41"/>
      <c r="B153" s="41"/>
      <c r="C153" s="43"/>
      <c r="D153" s="43"/>
      <c r="E153" s="43"/>
      <c r="F153" s="44"/>
      <c r="G153" s="44"/>
      <c r="H153" s="44"/>
    </row>
    <row r="154" spans="1:8" s="33" customFormat="1" ht="15.75" customHeight="1" thickBot="1" x14ac:dyDescent="0.3">
      <c r="A154" s="41"/>
      <c r="B154" s="41"/>
      <c r="C154" s="43"/>
      <c r="D154" s="43"/>
      <c r="E154" s="43"/>
      <c r="F154" s="44"/>
      <c r="G154" s="44"/>
      <c r="H154" s="44"/>
    </row>
    <row r="155" spans="1:8" ht="15.75" thickBot="1" x14ac:dyDescent="0.3">
      <c r="A155" s="5"/>
      <c r="B155" s="6"/>
      <c r="C155" s="6"/>
      <c r="D155" s="6"/>
      <c r="E155" s="6"/>
      <c r="F155" s="6"/>
      <c r="G155" s="6"/>
      <c r="H155" s="7"/>
    </row>
    <row r="156" spans="1:8" ht="15.75" thickBot="1" x14ac:dyDescent="0.3">
      <c r="A156" s="255" t="s">
        <v>26</v>
      </c>
      <c r="B156" s="256"/>
      <c r="C156" s="256"/>
      <c r="D156" s="256"/>
      <c r="E156" s="256"/>
      <c r="F156" s="256"/>
      <c r="G156" s="256"/>
      <c r="H156" s="257"/>
    </row>
    <row r="157" spans="1:8" ht="15.75" customHeight="1" x14ac:dyDescent="0.25">
      <c r="A157" s="258" t="s">
        <v>73</v>
      </c>
      <c r="B157" s="259"/>
      <c r="C157" s="259"/>
      <c r="D157" s="259"/>
      <c r="E157" s="259"/>
      <c r="F157" s="259"/>
      <c r="G157" s="259"/>
      <c r="H157" s="260"/>
    </row>
    <row r="158" spans="1:8" ht="15.75" customHeight="1" thickBot="1" x14ac:dyDescent="0.3">
      <c r="A158" s="261"/>
      <c r="B158" s="262"/>
      <c r="C158" s="262"/>
      <c r="D158" s="262"/>
      <c r="E158" s="262"/>
      <c r="F158" s="262"/>
      <c r="G158" s="262"/>
      <c r="H158" s="263"/>
    </row>
    <row r="159" spans="1:8" ht="15.75" customHeight="1" x14ac:dyDescent="0.25">
      <c r="A159" s="240" t="s">
        <v>29</v>
      </c>
      <c r="B159" s="241"/>
      <c r="C159" s="241"/>
      <c r="D159" s="241"/>
      <c r="E159" s="64" t="s">
        <v>27</v>
      </c>
      <c r="F159" s="241" t="s">
        <v>28</v>
      </c>
      <c r="G159" s="241"/>
      <c r="H159" s="242"/>
    </row>
    <row r="160" spans="1:8" ht="24" thickBot="1" x14ac:dyDescent="0.3">
      <c r="A160" s="243">
        <f>F143</f>
        <v>130466.25</v>
      </c>
      <c r="B160" s="171"/>
      <c r="C160" s="171"/>
      <c r="D160" s="171"/>
      <c r="E160" s="48">
        <v>12</v>
      </c>
      <c r="F160" s="244">
        <f>SUM(A160:D160)*E160</f>
        <v>1565595</v>
      </c>
      <c r="G160" s="244"/>
      <c r="H160" s="245"/>
    </row>
    <row r="161" spans="1:8" s="33" customFormat="1" ht="15" customHeight="1" x14ac:dyDescent="0.25">
      <c r="A161" s="43"/>
      <c r="B161" s="43"/>
      <c r="C161" s="43"/>
      <c r="D161" s="43"/>
      <c r="E161" s="45"/>
      <c r="F161" s="44"/>
      <c r="G161" s="44"/>
      <c r="H161" s="44"/>
    </row>
    <row r="162" spans="1:8" s="33" customFormat="1" ht="15" customHeight="1" thickBot="1" x14ac:dyDescent="0.3">
      <c r="A162" s="43"/>
      <c r="B162" s="43"/>
      <c r="C162" s="43"/>
      <c r="D162" s="43"/>
      <c r="E162" s="45"/>
      <c r="F162" s="44"/>
      <c r="G162" s="44"/>
      <c r="H162" s="44"/>
    </row>
    <row r="163" spans="1:8" s="33" customFormat="1" ht="15" customHeight="1" thickBot="1" x14ac:dyDescent="0.3">
      <c r="A163" s="5"/>
      <c r="B163" s="6"/>
      <c r="C163" s="6"/>
      <c r="D163" s="6"/>
      <c r="E163" s="6"/>
      <c r="F163" s="6"/>
      <c r="G163" s="6"/>
      <c r="H163" s="7"/>
    </row>
    <row r="164" spans="1:8" s="33" customFormat="1" ht="15" customHeight="1" thickBot="1" x14ac:dyDescent="0.3">
      <c r="A164" s="255" t="s">
        <v>88</v>
      </c>
      <c r="B164" s="256"/>
      <c r="C164" s="256"/>
      <c r="D164" s="256"/>
      <c r="E164" s="256"/>
      <c r="F164" s="256"/>
      <c r="G164" s="256"/>
      <c r="H164" s="257"/>
    </row>
    <row r="165" spans="1:8" s="33" customFormat="1" ht="15" customHeight="1" x14ac:dyDescent="0.25">
      <c r="A165" s="258" t="s">
        <v>93</v>
      </c>
      <c r="B165" s="259"/>
      <c r="C165" s="259"/>
      <c r="D165" s="259"/>
      <c r="E165" s="259"/>
      <c r="F165" s="259"/>
      <c r="G165" s="259"/>
      <c r="H165" s="260"/>
    </row>
    <row r="166" spans="1:8" s="33" customFormat="1" ht="16.5" customHeight="1" thickBot="1" x14ac:dyDescent="0.3">
      <c r="A166" s="261"/>
      <c r="B166" s="262"/>
      <c r="C166" s="262"/>
      <c r="D166" s="262"/>
      <c r="E166" s="262"/>
      <c r="F166" s="262"/>
      <c r="G166" s="262"/>
      <c r="H166" s="263"/>
    </row>
    <row r="167" spans="1:8" s="33" customFormat="1" ht="15" customHeight="1" thickBot="1" x14ac:dyDescent="0.3">
      <c r="A167" s="68" t="s">
        <v>89</v>
      </c>
      <c r="B167" s="264" t="s">
        <v>90</v>
      </c>
      <c r="C167" s="264"/>
      <c r="D167" s="264"/>
      <c r="E167" s="265" t="s">
        <v>91</v>
      </c>
      <c r="F167" s="265"/>
      <c r="G167" s="264" t="s">
        <v>92</v>
      </c>
      <c r="H167" s="266"/>
    </row>
    <row r="168" spans="1:8" s="70" customFormat="1" x14ac:dyDescent="0.25">
      <c r="A168" s="69">
        <v>1</v>
      </c>
      <c r="B168" s="82" t="s">
        <v>94</v>
      </c>
      <c r="C168" s="82"/>
      <c r="D168" s="82"/>
      <c r="E168" s="82" t="s">
        <v>95</v>
      </c>
      <c r="F168" s="82"/>
      <c r="G168" s="83"/>
      <c r="H168" s="84"/>
    </row>
    <row r="169" spans="1:8" s="70" customFormat="1" x14ac:dyDescent="0.25">
      <c r="A169" s="71">
        <v>2</v>
      </c>
      <c r="B169" s="78" t="s">
        <v>96</v>
      </c>
      <c r="C169" s="78"/>
      <c r="D169" s="78"/>
      <c r="E169" s="73" t="s">
        <v>97</v>
      </c>
      <c r="F169" s="73"/>
      <c r="G169" s="74"/>
      <c r="H169" s="75"/>
    </row>
    <row r="170" spans="1:8" s="70" customFormat="1" x14ac:dyDescent="0.25">
      <c r="A170" s="71">
        <v>3</v>
      </c>
      <c r="B170" s="78" t="s">
        <v>98</v>
      </c>
      <c r="C170" s="78"/>
      <c r="D170" s="78"/>
      <c r="E170" s="73" t="s">
        <v>100</v>
      </c>
      <c r="F170" s="73"/>
      <c r="G170" s="74"/>
      <c r="H170" s="75"/>
    </row>
    <row r="171" spans="1:8" s="70" customFormat="1" x14ac:dyDescent="0.25">
      <c r="A171" s="71">
        <v>4</v>
      </c>
      <c r="B171" s="78" t="s">
        <v>99</v>
      </c>
      <c r="C171" s="78"/>
      <c r="D171" s="78"/>
      <c r="E171" s="73" t="s">
        <v>101</v>
      </c>
      <c r="F171" s="73"/>
      <c r="G171" s="74"/>
      <c r="H171" s="75"/>
    </row>
    <row r="172" spans="1:8" s="70" customFormat="1" x14ac:dyDescent="0.25">
      <c r="A172" s="71">
        <v>5</v>
      </c>
      <c r="B172" s="78" t="s">
        <v>102</v>
      </c>
      <c r="C172" s="78"/>
      <c r="D172" s="78"/>
      <c r="E172" s="73" t="s">
        <v>103</v>
      </c>
      <c r="F172" s="73"/>
      <c r="G172" s="74"/>
      <c r="H172" s="75"/>
    </row>
    <row r="173" spans="1:8" s="70" customFormat="1" x14ac:dyDescent="0.25">
      <c r="A173" s="71">
        <v>6</v>
      </c>
      <c r="B173" s="78" t="s">
        <v>104</v>
      </c>
      <c r="C173" s="78"/>
      <c r="D173" s="78"/>
      <c r="E173" s="73" t="s">
        <v>105</v>
      </c>
      <c r="F173" s="73"/>
      <c r="G173" s="74"/>
      <c r="H173" s="75"/>
    </row>
    <row r="174" spans="1:8" s="70" customFormat="1" ht="25.5" customHeight="1" x14ac:dyDescent="0.25">
      <c r="A174" s="71">
        <v>7</v>
      </c>
      <c r="B174" s="78" t="s">
        <v>106</v>
      </c>
      <c r="C174" s="78"/>
      <c r="D174" s="78"/>
      <c r="E174" s="73" t="s">
        <v>107</v>
      </c>
      <c r="F174" s="73"/>
      <c r="G174" s="74"/>
      <c r="H174" s="75"/>
    </row>
    <row r="175" spans="1:8" s="70" customFormat="1" x14ac:dyDescent="0.25">
      <c r="A175" s="71">
        <v>8</v>
      </c>
      <c r="B175" s="78" t="s">
        <v>108</v>
      </c>
      <c r="C175" s="78"/>
      <c r="D175" s="78"/>
      <c r="E175" s="73" t="s">
        <v>109</v>
      </c>
      <c r="F175" s="73"/>
      <c r="G175" s="74"/>
      <c r="H175" s="75"/>
    </row>
    <row r="176" spans="1:8" s="70" customFormat="1" x14ac:dyDescent="0.25">
      <c r="A176" s="71">
        <v>9</v>
      </c>
      <c r="B176" s="78" t="s">
        <v>110</v>
      </c>
      <c r="C176" s="78"/>
      <c r="D176" s="78"/>
      <c r="E176" s="73" t="s">
        <v>111</v>
      </c>
      <c r="F176" s="73"/>
      <c r="G176" s="74"/>
      <c r="H176" s="75"/>
    </row>
    <row r="177" spans="1:8" s="70" customFormat="1" ht="26.25" customHeight="1" x14ac:dyDescent="0.25">
      <c r="A177" s="71">
        <v>10</v>
      </c>
      <c r="B177" s="78" t="s">
        <v>112</v>
      </c>
      <c r="C177" s="78"/>
      <c r="D177" s="78"/>
      <c r="E177" s="73" t="s">
        <v>113</v>
      </c>
      <c r="F177" s="73"/>
      <c r="G177" s="74"/>
      <c r="H177" s="75"/>
    </row>
    <row r="178" spans="1:8" s="70" customFormat="1" ht="24.75" customHeight="1" x14ac:dyDescent="0.25">
      <c r="A178" s="71">
        <v>11</v>
      </c>
      <c r="B178" s="78" t="s">
        <v>114</v>
      </c>
      <c r="C178" s="78"/>
      <c r="D178" s="78"/>
      <c r="E178" s="73" t="s">
        <v>115</v>
      </c>
      <c r="F178" s="73"/>
      <c r="G178" s="74"/>
      <c r="H178" s="75"/>
    </row>
    <row r="179" spans="1:8" s="70" customFormat="1" x14ac:dyDescent="0.25">
      <c r="A179" s="71">
        <v>12</v>
      </c>
      <c r="B179" s="78" t="s">
        <v>116</v>
      </c>
      <c r="C179" s="78"/>
      <c r="D179" s="78"/>
      <c r="E179" s="73" t="s">
        <v>117</v>
      </c>
      <c r="F179" s="73"/>
      <c r="G179" s="74"/>
      <c r="H179" s="75"/>
    </row>
    <row r="180" spans="1:8" s="70" customFormat="1" x14ac:dyDescent="0.25">
      <c r="A180" s="71">
        <v>13</v>
      </c>
      <c r="B180" s="78" t="s">
        <v>118</v>
      </c>
      <c r="C180" s="78"/>
      <c r="D180" s="78"/>
      <c r="E180" s="73" t="s">
        <v>117</v>
      </c>
      <c r="F180" s="73"/>
      <c r="G180" s="74"/>
      <c r="H180" s="75"/>
    </row>
    <row r="181" spans="1:8" s="70" customFormat="1" x14ac:dyDescent="0.25">
      <c r="A181" s="71">
        <v>14</v>
      </c>
      <c r="B181" s="78" t="s">
        <v>119</v>
      </c>
      <c r="C181" s="78"/>
      <c r="D181" s="78"/>
      <c r="E181" s="73" t="s">
        <v>97</v>
      </c>
      <c r="F181" s="73"/>
      <c r="G181" s="74"/>
      <c r="H181" s="75"/>
    </row>
    <row r="182" spans="1:8" s="70" customFormat="1" x14ac:dyDescent="0.25">
      <c r="A182" s="71">
        <v>15</v>
      </c>
      <c r="B182" s="78" t="s">
        <v>120</v>
      </c>
      <c r="C182" s="78"/>
      <c r="D182" s="78"/>
      <c r="E182" s="73" t="s">
        <v>100</v>
      </c>
      <c r="F182" s="73"/>
      <c r="G182" s="74"/>
      <c r="H182" s="75"/>
    </row>
    <row r="183" spans="1:8" s="70" customFormat="1" x14ac:dyDescent="0.25">
      <c r="A183" s="71">
        <v>16</v>
      </c>
      <c r="B183" s="78" t="s">
        <v>121</v>
      </c>
      <c r="C183" s="78"/>
      <c r="D183" s="78"/>
      <c r="E183" s="73" t="s">
        <v>117</v>
      </c>
      <c r="F183" s="73"/>
      <c r="G183" s="74"/>
      <c r="H183" s="75"/>
    </row>
    <row r="184" spans="1:8" s="70" customFormat="1" x14ac:dyDescent="0.25">
      <c r="A184" s="71">
        <v>17</v>
      </c>
      <c r="B184" s="78" t="s">
        <v>122</v>
      </c>
      <c r="C184" s="78"/>
      <c r="D184" s="78"/>
      <c r="E184" s="73" t="s">
        <v>123</v>
      </c>
      <c r="F184" s="73"/>
      <c r="G184" s="74"/>
      <c r="H184" s="75"/>
    </row>
    <row r="185" spans="1:8" s="70" customFormat="1" x14ac:dyDescent="0.25">
      <c r="A185" s="71">
        <v>18</v>
      </c>
      <c r="B185" s="78" t="s">
        <v>124</v>
      </c>
      <c r="C185" s="78"/>
      <c r="D185" s="78"/>
      <c r="E185" s="73" t="s">
        <v>125</v>
      </c>
      <c r="F185" s="73"/>
      <c r="G185" s="74"/>
      <c r="H185" s="75"/>
    </row>
    <row r="186" spans="1:8" s="70" customFormat="1" x14ac:dyDescent="0.25">
      <c r="A186" s="71">
        <v>19</v>
      </c>
      <c r="B186" s="78" t="s">
        <v>126</v>
      </c>
      <c r="C186" s="78"/>
      <c r="D186" s="78"/>
      <c r="E186" s="73" t="s">
        <v>127</v>
      </c>
      <c r="F186" s="73"/>
      <c r="G186" s="74"/>
      <c r="H186" s="75"/>
    </row>
    <row r="187" spans="1:8" s="70" customFormat="1" ht="25.5" customHeight="1" x14ac:dyDescent="0.25">
      <c r="A187" s="71">
        <v>20</v>
      </c>
      <c r="B187" s="78" t="s">
        <v>128</v>
      </c>
      <c r="C187" s="78"/>
      <c r="D187" s="78"/>
      <c r="E187" s="73" t="s">
        <v>129</v>
      </c>
      <c r="F187" s="73"/>
      <c r="G187" s="74"/>
      <c r="H187" s="75"/>
    </row>
    <row r="188" spans="1:8" s="70" customFormat="1" x14ac:dyDescent="0.25">
      <c r="A188" s="71">
        <v>21</v>
      </c>
      <c r="B188" s="78" t="s">
        <v>130</v>
      </c>
      <c r="C188" s="78"/>
      <c r="D188" s="78"/>
      <c r="E188" s="73" t="s">
        <v>131</v>
      </c>
      <c r="F188" s="73"/>
      <c r="G188" s="74"/>
      <c r="H188" s="75"/>
    </row>
    <row r="189" spans="1:8" s="70" customFormat="1" x14ac:dyDescent="0.25">
      <c r="A189" s="71">
        <v>22</v>
      </c>
      <c r="B189" s="78" t="s">
        <v>132</v>
      </c>
      <c r="C189" s="78"/>
      <c r="D189" s="78"/>
      <c r="E189" s="73" t="s">
        <v>133</v>
      </c>
      <c r="F189" s="73"/>
      <c r="G189" s="74"/>
      <c r="H189" s="75"/>
    </row>
    <row r="190" spans="1:8" s="70" customFormat="1" x14ac:dyDescent="0.25">
      <c r="A190" s="71">
        <v>23</v>
      </c>
      <c r="B190" s="78" t="s">
        <v>134</v>
      </c>
      <c r="C190" s="78"/>
      <c r="D190" s="78"/>
      <c r="E190" s="73" t="s">
        <v>135</v>
      </c>
      <c r="F190" s="73"/>
      <c r="G190" s="74"/>
      <c r="H190" s="75"/>
    </row>
    <row r="191" spans="1:8" s="70" customFormat="1" x14ac:dyDescent="0.25">
      <c r="A191" s="71">
        <v>24</v>
      </c>
      <c r="B191" s="78" t="s">
        <v>136</v>
      </c>
      <c r="C191" s="78"/>
      <c r="D191" s="78"/>
      <c r="E191" s="73" t="s">
        <v>137</v>
      </c>
      <c r="F191" s="73"/>
      <c r="G191" s="74"/>
      <c r="H191" s="75"/>
    </row>
    <row r="192" spans="1:8" s="70" customFormat="1" x14ac:dyDescent="0.25">
      <c r="A192" s="71">
        <v>25</v>
      </c>
      <c r="B192" s="78" t="s">
        <v>138</v>
      </c>
      <c r="C192" s="78"/>
      <c r="D192" s="78"/>
      <c r="E192" s="73" t="s">
        <v>139</v>
      </c>
      <c r="F192" s="73"/>
      <c r="G192" s="74"/>
      <c r="H192" s="75"/>
    </row>
    <row r="193" spans="1:8" s="70" customFormat="1" x14ac:dyDescent="0.25">
      <c r="A193" s="71">
        <v>26</v>
      </c>
      <c r="B193" s="78" t="s">
        <v>140</v>
      </c>
      <c r="C193" s="78"/>
      <c r="D193" s="78"/>
      <c r="E193" s="73" t="s">
        <v>117</v>
      </c>
      <c r="F193" s="73"/>
      <c r="G193" s="74"/>
      <c r="H193" s="75"/>
    </row>
    <row r="194" spans="1:8" s="70" customFormat="1" x14ac:dyDescent="0.25">
      <c r="A194" s="71">
        <v>27</v>
      </c>
      <c r="B194" s="78" t="s">
        <v>141</v>
      </c>
      <c r="C194" s="78"/>
      <c r="D194" s="78"/>
      <c r="E194" s="73" t="s">
        <v>142</v>
      </c>
      <c r="F194" s="73"/>
      <c r="G194" s="74"/>
      <c r="H194" s="75"/>
    </row>
    <row r="195" spans="1:8" s="70" customFormat="1" x14ac:dyDescent="0.25">
      <c r="A195" s="71">
        <v>28</v>
      </c>
      <c r="B195" s="78" t="s">
        <v>143</v>
      </c>
      <c r="C195" s="78"/>
      <c r="D195" s="78"/>
      <c r="E195" s="73" t="s">
        <v>144</v>
      </c>
      <c r="F195" s="73"/>
      <c r="G195" s="74"/>
      <c r="H195" s="75"/>
    </row>
    <row r="196" spans="1:8" s="70" customFormat="1" x14ac:dyDescent="0.25">
      <c r="A196" s="71">
        <v>29</v>
      </c>
      <c r="B196" s="78" t="s">
        <v>145</v>
      </c>
      <c r="C196" s="78"/>
      <c r="D196" s="78"/>
      <c r="E196" s="73" t="s">
        <v>101</v>
      </c>
      <c r="F196" s="73"/>
      <c r="G196" s="74"/>
      <c r="H196" s="75"/>
    </row>
    <row r="197" spans="1:8" s="70" customFormat="1" x14ac:dyDescent="0.25">
      <c r="A197" s="71">
        <v>30</v>
      </c>
      <c r="B197" s="78" t="s">
        <v>146</v>
      </c>
      <c r="C197" s="78"/>
      <c r="D197" s="78"/>
      <c r="E197" s="73" t="s">
        <v>95</v>
      </c>
      <c r="F197" s="73"/>
      <c r="G197" s="74"/>
      <c r="H197" s="75"/>
    </row>
    <row r="198" spans="1:8" s="70" customFormat="1" x14ac:dyDescent="0.25">
      <c r="A198" s="71">
        <v>31</v>
      </c>
      <c r="B198" s="78" t="s">
        <v>147</v>
      </c>
      <c r="C198" s="78"/>
      <c r="D198" s="78"/>
      <c r="E198" s="73" t="s">
        <v>148</v>
      </c>
      <c r="F198" s="73"/>
      <c r="G198" s="74"/>
      <c r="H198" s="75"/>
    </row>
    <row r="199" spans="1:8" s="70" customFormat="1" x14ac:dyDescent="0.25">
      <c r="A199" s="71">
        <v>32</v>
      </c>
      <c r="B199" s="78" t="s">
        <v>149</v>
      </c>
      <c r="C199" s="78"/>
      <c r="D199" s="78"/>
      <c r="E199" s="73" t="s">
        <v>150</v>
      </c>
      <c r="F199" s="73"/>
      <c r="G199" s="74"/>
      <c r="H199" s="75"/>
    </row>
    <row r="200" spans="1:8" s="70" customFormat="1" x14ac:dyDescent="0.25">
      <c r="A200" s="71">
        <v>33</v>
      </c>
      <c r="B200" s="78" t="s">
        <v>151</v>
      </c>
      <c r="C200" s="78"/>
      <c r="D200" s="78"/>
      <c r="E200" s="73" t="s">
        <v>152</v>
      </c>
      <c r="F200" s="73"/>
      <c r="G200" s="74"/>
      <c r="H200" s="75"/>
    </row>
    <row r="201" spans="1:8" s="70" customFormat="1" x14ac:dyDescent="0.25">
      <c r="A201" s="71">
        <v>34</v>
      </c>
      <c r="B201" s="78" t="s">
        <v>153</v>
      </c>
      <c r="C201" s="78"/>
      <c r="D201" s="78"/>
      <c r="E201" s="73" t="s">
        <v>154</v>
      </c>
      <c r="F201" s="73"/>
      <c r="G201" s="74"/>
      <c r="H201" s="75"/>
    </row>
    <row r="202" spans="1:8" s="70" customFormat="1" x14ac:dyDescent="0.25">
      <c r="A202" s="71">
        <v>35</v>
      </c>
      <c r="B202" s="78" t="s">
        <v>155</v>
      </c>
      <c r="C202" s="78"/>
      <c r="D202" s="78"/>
      <c r="E202" s="73" t="s">
        <v>156</v>
      </c>
      <c r="F202" s="73"/>
      <c r="G202" s="74"/>
      <c r="H202" s="75"/>
    </row>
    <row r="203" spans="1:8" s="70" customFormat="1" x14ac:dyDescent="0.25">
      <c r="A203" s="71">
        <v>36</v>
      </c>
      <c r="B203" s="78" t="s">
        <v>157</v>
      </c>
      <c r="C203" s="78"/>
      <c r="D203" s="78"/>
      <c r="E203" s="73" t="s">
        <v>158</v>
      </c>
      <c r="F203" s="73"/>
      <c r="G203" s="74"/>
      <c r="H203" s="75"/>
    </row>
    <row r="204" spans="1:8" s="70" customFormat="1" ht="24" customHeight="1" x14ac:dyDescent="0.25">
      <c r="A204" s="71">
        <v>37</v>
      </c>
      <c r="B204" s="78" t="s">
        <v>159</v>
      </c>
      <c r="C204" s="78"/>
      <c r="D204" s="78"/>
      <c r="E204" s="73" t="s">
        <v>160</v>
      </c>
      <c r="F204" s="73"/>
      <c r="G204" s="74"/>
      <c r="H204" s="75"/>
    </row>
    <row r="205" spans="1:8" s="70" customFormat="1" x14ac:dyDescent="0.25">
      <c r="A205" s="71">
        <v>38</v>
      </c>
      <c r="B205" s="78" t="s">
        <v>161</v>
      </c>
      <c r="C205" s="78"/>
      <c r="D205" s="78"/>
      <c r="E205" s="73" t="s">
        <v>101</v>
      </c>
      <c r="F205" s="73"/>
      <c r="G205" s="74"/>
      <c r="H205" s="75"/>
    </row>
    <row r="206" spans="1:8" s="70" customFormat="1" x14ac:dyDescent="0.25">
      <c r="A206" s="71">
        <v>39</v>
      </c>
      <c r="B206" s="78" t="s">
        <v>162</v>
      </c>
      <c r="C206" s="78"/>
      <c r="D206" s="78"/>
      <c r="E206" s="73" t="s">
        <v>163</v>
      </c>
      <c r="F206" s="73"/>
      <c r="G206" s="74"/>
      <c r="H206" s="75"/>
    </row>
    <row r="207" spans="1:8" s="70" customFormat="1" ht="53.25" customHeight="1" x14ac:dyDescent="0.25">
      <c r="A207" s="71">
        <v>40</v>
      </c>
      <c r="B207" s="78" t="s">
        <v>164</v>
      </c>
      <c r="C207" s="78"/>
      <c r="D207" s="78"/>
      <c r="E207" s="73" t="s">
        <v>123</v>
      </c>
      <c r="F207" s="73"/>
      <c r="G207" s="74"/>
      <c r="H207" s="75"/>
    </row>
    <row r="208" spans="1:8" s="70" customFormat="1" ht="39" customHeight="1" x14ac:dyDescent="0.25">
      <c r="A208" s="71">
        <v>41</v>
      </c>
      <c r="B208" s="78" t="s">
        <v>165</v>
      </c>
      <c r="C208" s="78"/>
      <c r="D208" s="78"/>
      <c r="E208" s="73" t="s">
        <v>166</v>
      </c>
      <c r="F208" s="73"/>
      <c r="G208" s="74"/>
      <c r="H208" s="75"/>
    </row>
    <row r="209" spans="1:8" s="70" customFormat="1" ht="37.5" customHeight="1" x14ac:dyDescent="0.25">
      <c r="A209" s="71">
        <v>42</v>
      </c>
      <c r="B209" s="78" t="s">
        <v>167</v>
      </c>
      <c r="C209" s="78"/>
      <c r="D209" s="78"/>
      <c r="E209" s="73" t="s">
        <v>168</v>
      </c>
      <c r="F209" s="73"/>
      <c r="G209" s="74"/>
      <c r="H209" s="75"/>
    </row>
    <row r="210" spans="1:8" s="70" customFormat="1" ht="27" customHeight="1" x14ac:dyDescent="0.25">
      <c r="A210" s="71">
        <v>43</v>
      </c>
      <c r="B210" s="78" t="s">
        <v>169</v>
      </c>
      <c r="C210" s="78"/>
      <c r="D210" s="78"/>
      <c r="E210" s="73" t="s">
        <v>170</v>
      </c>
      <c r="F210" s="73"/>
      <c r="G210" s="74"/>
      <c r="H210" s="75"/>
    </row>
    <row r="211" spans="1:8" s="70" customFormat="1" ht="37.5" customHeight="1" x14ac:dyDescent="0.25">
      <c r="A211" s="71">
        <v>44</v>
      </c>
      <c r="B211" s="78" t="s">
        <v>171</v>
      </c>
      <c r="C211" s="78"/>
      <c r="D211" s="78"/>
      <c r="E211" s="73" t="s">
        <v>172</v>
      </c>
      <c r="F211" s="73"/>
      <c r="G211" s="74"/>
      <c r="H211" s="75"/>
    </row>
    <row r="212" spans="1:8" s="70" customFormat="1" ht="38.25" customHeight="1" x14ac:dyDescent="0.25">
      <c r="A212" s="71">
        <v>45</v>
      </c>
      <c r="B212" s="78" t="s">
        <v>173</v>
      </c>
      <c r="C212" s="78"/>
      <c r="D212" s="78"/>
      <c r="E212" s="73" t="s">
        <v>172</v>
      </c>
      <c r="F212" s="73"/>
      <c r="G212" s="74"/>
      <c r="H212" s="75"/>
    </row>
    <row r="213" spans="1:8" s="70" customFormat="1" ht="39.75" customHeight="1" x14ac:dyDescent="0.25">
      <c r="A213" s="71">
        <v>46</v>
      </c>
      <c r="B213" s="78" t="s">
        <v>174</v>
      </c>
      <c r="C213" s="78"/>
      <c r="D213" s="78"/>
      <c r="E213" s="73" t="s">
        <v>172</v>
      </c>
      <c r="F213" s="73"/>
      <c r="G213" s="74"/>
      <c r="H213" s="75"/>
    </row>
    <row r="214" spans="1:8" s="70" customFormat="1" ht="40.5" customHeight="1" x14ac:dyDescent="0.25">
      <c r="A214" s="71">
        <v>47</v>
      </c>
      <c r="B214" s="78" t="s">
        <v>175</v>
      </c>
      <c r="C214" s="78"/>
      <c r="D214" s="78"/>
      <c r="E214" s="73" t="s">
        <v>172</v>
      </c>
      <c r="F214" s="73"/>
      <c r="G214" s="74"/>
      <c r="H214" s="75"/>
    </row>
    <row r="215" spans="1:8" s="70" customFormat="1" ht="36.75" customHeight="1" x14ac:dyDescent="0.25">
      <c r="A215" s="71">
        <v>48</v>
      </c>
      <c r="B215" s="78" t="s">
        <v>176</v>
      </c>
      <c r="C215" s="78"/>
      <c r="D215" s="78"/>
      <c r="E215" s="73" t="s">
        <v>172</v>
      </c>
      <c r="F215" s="73"/>
      <c r="G215" s="74"/>
      <c r="H215" s="75"/>
    </row>
    <row r="216" spans="1:8" s="70" customFormat="1" x14ac:dyDescent="0.25">
      <c r="A216" s="71">
        <v>49</v>
      </c>
      <c r="B216" s="78" t="s">
        <v>177</v>
      </c>
      <c r="C216" s="78"/>
      <c r="D216" s="78"/>
      <c r="E216" s="73" t="s">
        <v>178</v>
      </c>
      <c r="F216" s="73"/>
      <c r="G216" s="74"/>
      <c r="H216" s="75"/>
    </row>
    <row r="217" spans="1:8" s="70" customFormat="1" x14ac:dyDescent="0.25">
      <c r="A217" s="71">
        <v>50</v>
      </c>
      <c r="B217" s="78" t="s">
        <v>179</v>
      </c>
      <c r="C217" s="78"/>
      <c r="D217" s="78"/>
      <c r="E217" s="73" t="s">
        <v>131</v>
      </c>
      <c r="F217" s="73"/>
      <c r="G217" s="74"/>
      <c r="H217" s="75"/>
    </row>
    <row r="218" spans="1:8" s="70" customFormat="1" x14ac:dyDescent="0.25">
      <c r="A218" s="71">
        <v>51</v>
      </c>
      <c r="B218" s="78" t="s">
        <v>180</v>
      </c>
      <c r="C218" s="78"/>
      <c r="D218" s="78"/>
      <c r="E218" s="73" t="s">
        <v>131</v>
      </c>
      <c r="F218" s="73"/>
      <c r="G218" s="74"/>
      <c r="H218" s="75"/>
    </row>
    <row r="219" spans="1:8" s="70" customFormat="1" x14ac:dyDescent="0.25">
      <c r="A219" s="71">
        <v>52</v>
      </c>
      <c r="B219" s="78" t="s">
        <v>181</v>
      </c>
      <c r="C219" s="78"/>
      <c r="D219" s="78"/>
      <c r="E219" s="73" t="s">
        <v>178</v>
      </c>
      <c r="F219" s="73"/>
      <c r="G219" s="74"/>
      <c r="H219" s="75"/>
    </row>
    <row r="220" spans="1:8" s="70" customFormat="1" x14ac:dyDescent="0.25">
      <c r="A220" s="72">
        <v>53</v>
      </c>
      <c r="B220" s="78" t="s">
        <v>182</v>
      </c>
      <c r="C220" s="78"/>
      <c r="D220" s="78"/>
      <c r="E220" s="73" t="s">
        <v>156</v>
      </c>
      <c r="F220" s="73"/>
      <c r="G220" s="74"/>
      <c r="H220" s="75"/>
    </row>
    <row r="221" spans="1:8" s="70" customFormat="1" ht="16.5" thickBot="1" x14ac:dyDescent="0.3">
      <c r="A221" s="79" t="s">
        <v>183</v>
      </c>
      <c r="B221" s="80"/>
      <c r="C221" s="80"/>
      <c r="D221" s="80"/>
      <c r="E221" s="80"/>
      <c r="F221" s="81"/>
      <c r="G221" s="76">
        <f>SUM(G168:H220)</f>
        <v>0</v>
      </c>
      <c r="H221" s="77"/>
    </row>
    <row r="222" spans="1:8" s="33" customFormat="1" ht="15" customHeight="1" thickBot="1" x14ac:dyDescent="0.3">
      <c r="A222" s="43"/>
      <c r="B222" s="43"/>
      <c r="C222" s="43"/>
      <c r="D222" s="43"/>
      <c r="E222" s="45"/>
      <c r="F222" s="44"/>
      <c r="G222" s="44"/>
      <c r="H222" s="44"/>
    </row>
    <row r="223" spans="1:8" ht="15.75" thickBot="1" x14ac:dyDescent="0.3">
      <c r="A223" s="246"/>
      <c r="B223" s="247"/>
      <c r="C223" s="247"/>
      <c r="D223" s="247"/>
      <c r="E223" s="247"/>
      <c r="F223" s="247"/>
      <c r="G223" s="247"/>
      <c r="H223" s="248"/>
    </row>
    <row r="224" spans="1:8" x14ac:dyDescent="0.25">
      <c r="A224" s="249" t="s">
        <v>18</v>
      </c>
      <c r="B224" s="250"/>
      <c r="C224" s="250"/>
      <c r="D224" s="250"/>
      <c r="E224" s="250"/>
      <c r="F224" s="250"/>
      <c r="G224" s="250"/>
      <c r="H224" s="251"/>
    </row>
    <row r="225" spans="1:8" ht="15.75" thickBot="1" x14ac:dyDescent="0.3">
      <c r="A225" s="252"/>
      <c r="B225" s="253"/>
      <c r="C225" s="253"/>
      <c r="D225" s="253"/>
      <c r="E225" s="253"/>
      <c r="F225" s="253"/>
      <c r="G225" s="253"/>
      <c r="H225" s="254"/>
    </row>
    <row r="226" spans="1:8" x14ac:dyDescent="0.25">
      <c r="A226" s="274" t="s">
        <v>74</v>
      </c>
      <c r="B226" s="173"/>
      <c r="C226" s="173"/>
      <c r="D226" s="173"/>
      <c r="E226" s="173"/>
      <c r="F226" s="173"/>
      <c r="G226" s="173"/>
      <c r="H226" s="174"/>
    </row>
    <row r="227" spans="1:8" x14ac:dyDescent="0.25">
      <c r="A227" s="172"/>
      <c r="B227" s="173"/>
      <c r="C227" s="173"/>
      <c r="D227" s="173"/>
      <c r="E227" s="173"/>
      <c r="F227" s="173"/>
      <c r="G227" s="173"/>
      <c r="H227" s="174"/>
    </row>
    <row r="228" spans="1:8" ht="5.25" customHeight="1" x14ac:dyDescent="0.25">
      <c r="A228" s="65"/>
      <c r="B228" s="66"/>
      <c r="C228" s="66"/>
      <c r="D228" s="66"/>
      <c r="E228" s="66"/>
      <c r="F228" s="66"/>
      <c r="G228" s="66"/>
      <c r="H228" s="67"/>
    </row>
    <row r="229" spans="1:8" x14ac:dyDescent="0.25">
      <c r="A229" s="274" t="s">
        <v>30</v>
      </c>
      <c r="B229" s="173"/>
      <c r="C229" s="173"/>
      <c r="D229" s="173"/>
      <c r="E229" s="173"/>
      <c r="F229" s="173"/>
      <c r="G229" s="173"/>
      <c r="H229" s="174"/>
    </row>
    <row r="230" spans="1:8" x14ac:dyDescent="0.25">
      <c r="A230" s="172"/>
      <c r="B230" s="173"/>
      <c r="C230" s="173"/>
      <c r="D230" s="173"/>
      <c r="E230" s="173"/>
      <c r="F230" s="173"/>
      <c r="G230" s="173"/>
      <c r="H230" s="174"/>
    </row>
    <row r="231" spans="1:8" ht="5.25" customHeight="1" x14ac:dyDescent="0.25">
      <c r="A231" s="65"/>
      <c r="B231" s="66"/>
      <c r="C231" s="66"/>
      <c r="D231" s="66"/>
      <c r="E231" s="66"/>
      <c r="F231" s="66"/>
      <c r="G231" s="66"/>
      <c r="H231" s="67"/>
    </row>
    <row r="232" spans="1:8" x14ac:dyDescent="0.25">
      <c r="A232" s="274" t="s">
        <v>31</v>
      </c>
      <c r="B232" s="173"/>
      <c r="C232" s="173"/>
      <c r="D232" s="173"/>
      <c r="E232" s="173"/>
      <c r="F232" s="173"/>
      <c r="G232" s="173"/>
      <c r="H232" s="174"/>
    </row>
    <row r="233" spans="1:8" ht="15.75" thickBot="1" x14ac:dyDescent="0.3">
      <c r="A233" s="163"/>
      <c r="B233" s="164"/>
      <c r="C233" s="164"/>
      <c r="D233" s="164"/>
      <c r="E233" s="164"/>
      <c r="F233" s="164"/>
      <c r="G233" s="164"/>
      <c r="H233" s="165"/>
    </row>
    <row r="234" spans="1:8" s="33" customFormat="1" x14ac:dyDescent="0.25">
      <c r="A234" s="42"/>
      <c r="B234" s="42"/>
      <c r="C234" s="42"/>
      <c r="D234" s="42"/>
      <c r="E234" s="42"/>
      <c r="F234" s="42"/>
      <c r="G234" s="42"/>
      <c r="H234" s="42"/>
    </row>
    <row r="235" spans="1:8" s="33" customFormat="1" ht="15.75" thickBot="1" x14ac:dyDescent="0.3">
      <c r="A235" s="42"/>
      <c r="B235" s="42"/>
      <c r="C235" s="42"/>
      <c r="D235" s="42"/>
      <c r="E235" s="42"/>
      <c r="F235" s="42"/>
      <c r="G235" s="42"/>
      <c r="H235" s="42"/>
    </row>
    <row r="236" spans="1:8" ht="16.5" thickBot="1" x14ac:dyDescent="0.3">
      <c r="A236" s="275"/>
      <c r="B236" s="276"/>
      <c r="C236" s="276"/>
      <c r="D236" s="276"/>
      <c r="E236" s="276"/>
      <c r="F236" s="276"/>
      <c r="G236" s="276"/>
      <c r="H236" s="277"/>
    </row>
    <row r="237" spans="1:8" x14ac:dyDescent="0.25">
      <c r="A237" s="278" t="s">
        <v>66</v>
      </c>
      <c r="B237" s="279"/>
      <c r="C237" s="279"/>
      <c r="D237" s="279"/>
      <c r="E237" s="279"/>
      <c r="F237" s="279"/>
      <c r="G237" s="279"/>
      <c r="H237" s="280"/>
    </row>
    <row r="238" spans="1:8" x14ac:dyDescent="0.25">
      <c r="A238" s="281"/>
      <c r="B238" s="282"/>
      <c r="C238" s="282"/>
      <c r="D238" s="282"/>
      <c r="E238" s="282"/>
      <c r="F238" s="282"/>
      <c r="G238" s="282"/>
      <c r="H238" s="283"/>
    </row>
    <row r="239" spans="1:8" ht="4.5" customHeight="1" x14ac:dyDescent="0.25">
      <c r="A239" s="284"/>
      <c r="B239" s="285"/>
      <c r="C239" s="285"/>
      <c r="D239" s="285"/>
      <c r="E239" s="285"/>
      <c r="F239" s="285"/>
      <c r="G239" s="285"/>
      <c r="H239" s="286"/>
    </row>
    <row r="240" spans="1:8" x14ac:dyDescent="0.25">
      <c r="A240" s="18" t="s">
        <v>2</v>
      </c>
      <c r="B240" s="267"/>
      <c r="C240" s="267"/>
      <c r="D240" s="267"/>
      <c r="E240" s="267"/>
      <c r="F240" s="267"/>
      <c r="G240" s="20"/>
      <c r="H240" s="21"/>
    </row>
    <row r="241" spans="1:8" ht="3.75" customHeight="1" x14ac:dyDescent="0.25">
      <c r="A241" s="268"/>
      <c r="B241" s="269"/>
      <c r="C241" s="269"/>
      <c r="D241" s="269"/>
      <c r="E241" s="269"/>
      <c r="F241" s="269"/>
      <c r="G241" s="269"/>
      <c r="H241" s="270"/>
    </row>
    <row r="242" spans="1:8" x14ac:dyDescent="0.25">
      <c r="A242" s="19" t="s">
        <v>3</v>
      </c>
      <c r="B242" s="271"/>
      <c r="C242" s="271"/>
      <c r="D242" s="271"/>
      <c r="E242" s="271"/>
      <c r="F242" s="271"/>
      <c r="G242" s="23"/>
      <c r="H242" s="22"/>
    </row>
    <row r="243" spans="1:8" x14ac:dyDescent="0.25">
      <c r="A243" s="26"/>
      <c r="B243" s="24"/>
      <c r="C243" s="24"/>
      <c r="D243" s="24"/>
      <c r="E243" s="24"/>
      <c r="F243" s="24"/>
      <c r="G243" s="24"/>
      <c r="H243" s="25"/>
    </row>
    <row r="244" spans="1:8" ht="15.75" thickBot="1" x14ac:dyDescent="0.3">
      <c r="A244" s="27"/>
      <c r="B244" s="272"/>
      <c r="C244" s="272"/>
      <c r="D244" s="272"/>
      <c r="E244" s="272"/>
      <c r="F244" s="272"/>
      <c r="G244" s="272"/>
      <c r="H244" s="28"/>
    </row>
    <row r="245" spans="1:8" x14ac:dyDescent="0.25">
      <c r="A245" s="27"/>
      <c r="B245" s="273" t="s">
        <v>184</v>
      </c>
      <c r="C245" s="273"/>
      <c r="D245" s="273"/>
      <c r="E245" s="273"/>
      <c r="F245" s="273"/>
      <c r="G245" s="273"/>
      <c r="H245" s="28"/>
    </row>
    <row r="246" spans="1:8" ht="15.75" thickBot="1" x14ac:dyDescent="0.3">
      <c r="A246" s="29"/>
      <c r="B246" s="30"/>
      <c r="C246" s="30"/>
      <c r="D246" s="30"/>
      <c r="E246" s="30"/>
      <c r="F246" s="30"/>
      <c r="G246" s="30"/>
      <c r="H246" s="31"/>
    </row>
    <row r="247" spans="1:8" ht="6" customHeight="1" x14ac:dyDescent="0.25"/>
    <row r="248" spans="1:8" hidden="1" x14ac:dyDescent="0.25"/>
    <row r="249" spans="1:8" hidden="1" x14ac:dyDescent="0.25"/>
    <row r="250" spans="1:8" hidden="1" x14ac:dyDescent="0.25"/>
    <row r="251" spans="1:8" hidden="1" x14ac:dyDescent="0.25"/>
    <row r="252" spans="1:8" hidden="1" x14ac:dyDescent="0.25"/>
    <row r="253" spans="1:8" hidden="1" x14ac:dyDescent="0.25"/>
    <row r="254" spans="1:8" hidden="1" x14ac:dyDescent="0.25"/>
    <row r="255" spans="1:8" hidden="1" x14ac:dyDescent="0.25"/>
    <row r="256" spans="1:8"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t="19.5" hidden="1" customHeight="1" x14ac:dyDescent="0.25"/>
    <row r="419" hidden="1" x14ac:dyDescent="0.25"/>
    <row r="420" ht="15" customHeight="1" x14ac:dyDescent="0.25"/>
    <row r="421" ht="15" customHeight="1" x14ac:dyDescent="0.25"/>
    <row r="422" ht="15" customHeight="1" x14ac:dyDescent="0.25"/>
    <row r="423" ht="15" customHeight="1" x14ac:dyDescent="0.25"/>
  </sheetData>
  <sheetProtection password="DC57" sheet="1" objects="1" scenarios="1"/>
  <mergeCells count="306">
    <mergeCell ref="B240:F240"/>
    <mergeCell ref="A241:H241"/>
    <mergeCell ref="B242:F242"/>
    <mergeCell ref="B244:G244"/>
    <mergeCell ref="B245:G245"/>
    <mergeCell ref="A226:H227"/>
    <mergeCell ref="A229:H230"/>
    <mergeCell ref="A232:H233"/>
    <mergeCell ref="A236:H236"/>
    <mergeCell ref="A237:H238"/>
    <mergeCell ref="A239:H239"/>
    <mergeCell ref="A159:D159"/>
    <mergeCell ref="F159:H159"/>
    <mergeCell ref="A160:D160"/>
    <mergeCell ref="F160:H160"/>
    <mergeCell ref="A223:H223"/>
    <mergeCell ref="A224:H225"/>
    <mergeCell ref="A151:B151"/>
    <mergeCell ref="C151:E151"/>
    <mergeCell ref="A156:H156"/>
    <mergeCell ref="A157:H158"/>
    <mergeCell ref="A164:H164"/>
    <mergeCell ref="B167:D167"/>
    <mergeCell ref="E167:F167"/>
    <mergeCell ref="G167:H167"/>
    <mergeCell ref="A165:H166"/>
    <mergeCell ref="B168:D168"/>
    <mergeCell ref="B169:D169"/>
    <mergeCell ref="B170:D170"/>
    <mergeCell ref="B171:D171"/>
    <mergeCell ref="B172:D172"/>
    <mergeCell ref="B173:D173"/>
    <mergeCell ref="B174:D174"/>
    <mergeCell ref="B175:D175"/>
    <mergeCell ref="B176:D176"/>
    <mergeCell ref="B127:E127"/>
    <mergeCell ref="F127:H127"/>
    <mergeCell ref="A128:H133"/>
    <mergeCell ref="A136:H141"/>
    <mergeCell ref="A142:H142"/>
    <mergeCell ref="A143:B143"/>
    <mergeCell ref="C143:E143"/>
    <mergeCell ref="F143:H152"/>
    <mergeCell ref="A144:B144"/>
    <mergeCell ref="C144:E144"/>
    <mergeCell ref="A148:B148"/>
    <mergeCell ref="C148:E148"/>
    <mergeCell ref="A149:B149"/>
    <mergeCell ref="C149:E149"/>
    <mergeCell ref="A150:B150"/>
    <mergeCell ref="C150:E150"/>
    <mergeCell ref="A145:B145"/>
    <mergeCell ref="C145:E145"/>
    <mergeCell ref="A146:B146"/>
    <mergeCell ref="C146:E146"/>
    <mergeCell ref="A147:B147"/>
    <mergeCell ref="C147:E147"/>
    <mergeCell ref="A152:B152"/>
    <mergeCell ref="C152:E152"/>
    <mergeCell ref="A120:D120"/>
    <mergeCell ref="F120:H120"/>
    <mergeCell ref="B121:D121"/>
    <mergeCell ref="F121:H121"/>
    <mergeCell ref="A124:H125"/>
    <mergeCell ref="A126:E126"/>
    <mergeCell ref="F126:H126"/>
    <mergeCell ref="A99:H102"/>
    <mergeCell ref="A103:B104"/>
    <mergeCell ref="C103:G103"/>
    <mergeCell ref="H103:H104"/>
    <mergeCell ref="C104:G104"/>
    <mergeCell ref="A107:H119"/>
    <mergeCell ref="A85:D85"/>
    <mergeCell ref="F85:H85"/>
    <mergeCell ref="B86:D86"/>
    <mergeCell ref="F86:H86"/>
    <mergeCell ref="A89:H94"/>
    <mergeCell ref="A95:B96"/>
    <mergeCell ref="C95:G95"/>
    <mergeCell ref="H95:H96"/>
    <mergeCell ref="C96:G96"/>
    <mergeCell ref="A73:H77"/>
    <mergeCell ref="A78:B79"/>
    <mergeCell ref="C78:G78"/>
    <mergeCell ref="H78:H79"/>
    <mergeCell ref="C79:G79"/>
    <mergeCell ref="A82:H84"/>
    <mergeCell ref="A57:H63"/>
    <mergeCell ref="A66:H68"/>
    <mergeCell ref="A69:B70"/>
    <mergeCell ref="C69:G69"/>
    <mergeCell ref="H69:H70"/>
    <mergeCell ref="C70:G70"/>
    <mergeCell ref="A53:H54"/>
    <mergeCell ref="A55:C55"/>
    <mergeCell ref="D55:E55"/>
    <mergeCell ref="F55:G55"/>
    <mergeCell ref="B56:C56"/>
    <mergeCell ref="D56:E56"/>
    <mergeCell ref="F56:G56"/>
    <mergeCell ref="A46:H48"/>
    <mergeCell ref="A49:B49"/>
    <mergeCell ref="C49:D49"/>
    <mergeCell ref="E49:F49"/>
    <mergeCell ref="G49:H49"/>
    <mergeCell ref="C50:D50"/>
    <mergeCell ref="E50:F50"/>
    <mergeCell ref="G50:H50"/>
    <mergeCell ref="B37:D37"/>
    <mergeCell ref="B38:D38"/>
    <mergeCell ref="B39:D39"/>
    <mergeCell ref="B40:D40"/>
    <mergeCell ref="B42:D42"/>
    <mergeCell ref="A43:G43"/>
    <mergeCell ref="A23:B23"/>
    <mergeCell ref="C23:H23"/>
    <mergeCell ref="B28:G29"/>
    <mergeCell ref="A30:H30"/>
    <mergeCell ref="A31:H35"/>
    <mergeCell ref="A36:D36"/>
    <mergeCell ref="A24:H24"/>
    <mergeCell ref="A25:B25"/>
    <mergeCell ref="C25:H25"/>
    <mergeCell ref="B41:D41"/>
    <mergeCell ref="A19:B19"/>
    <mergeCell ref="C19:H19"/>
    <mergeCell ref="A20:B20"/>
    <mergeCell ref="C20:H20"/>
    <mergeCell ref="A21:H21"/>
    <mergeCell ref="A22:B22"/>
    <mergeCell ref="C22:D22"/>
    <mergeCell ref="E22:F22"/>
    <mergeCell ref="G22:H22"/>
    <mergeCell ref="A17:B17"/>
    <mergeCell ref="C17:H17"/>
    <mergeCell ref="A18:B18"/>
    <mergeCell ref="C18:H18"/>
    <mergeCell ref="A13:B13"/>
    <mergeCell ref="C13:H13"/>
    <mergeCell ref="A14:B14"/>
    <mergeCell ref="C14:H14"/>
    <mergeCell ref="A15:B15"/>
    <mergeCell ref="C15:D15"/>
    <mergeCell ref="E15:F15"/>
    <mergeCell ref="G15:H15"/>
    <mergeCell ref="A4:H4"/>
    <mergeCell ref="B6:G7"/>
    <mergeCell ref="A9:H10"/>
    <mergeCell ref="A11:H11"/>
    <mergeCell ref="A12:B12"/>
    <mergeCell ref="C12:H12"/>
    <mergeCell ref="A16:B16"/>
    <mergeCell ref="C16:H16"/>
    <mergeCell ref="A1:H3"/>
    <mergeCell ref="B177:D177"/>
    <mergeCell ref="B178:D178"/>
    <mergeCell ref="B179:D179"/>
    <mergeCell ref="B180:D180"/>
    <mergeCell ref="B181:D181"/>
    <mergeCell ref="B182:D182"/>
    <mergeCell ref="B183:D183"/>
    <mergeCell ref="B184:D184"/>
    <mergeCell ref="B185:D185"/>
    <mergeCell ref="B186:D186"/>
    <mergeCell ref="B187:D187"/>
    <mergeCell ref="B188:D188"/>
    <mergeCell ref="B189:D189"/>
    <mergeCell ref="B190:D190"/>
    <mergeCell ref="B191:D191"/>
    <mergeCell ref="B192:D192"/>
    <mergeCell ref="B203:D203"/>
    <mergeCell ref="B204:D204"/>
    <mergeCell ref="B205:D205"/>
    <mergeCell ref="B206:D206"/>
    <mergeCell ref="B207:D207"/>
    <mergeCell ref="B208:D208"/>
    <mergeCell ref="B209:D209"/>
    <mergeCell ref="B210:D210"/>
    <mergeCell ref="B193:D193"/>
    <mergeCell ref="B194:D194"/>
    <mergeCell ref="B195:D195"/>
    <mergeCell ref="B196:D196"/>
    <mergeCell ref="B197:D197"/>
    <mergeCell ref="B198:D198"/>
    <mergeCell ref="B199:D199"/>
    <mergeCell ref="B200:D200"/>
    <mergeCell ref="B201:D201"/>
    <mergeCell ref="B211:D211"/>
    <mergeCell ref="B216:D216"/>
    <mergeCell ref="B217:D217"/>
    <mergeCell ref="B218:D218"/>
    <mergeCell ref="B219:D219"/>
    <mergeCell ref="E168:F168"/>
    <mergeCell ref="G168:H168"/>
    <mergeCell ref="E169:F169"/>
    <mergeCell ref="E170:F170"/>
    <mergeCell ref="E171:F171"/>
    <mergeCell ref="E172:F172"/>
    <mergeCell ref="E173:F173"/>
    <mergeCell ref="E174:F174"/>
    <mergeCell ref="E175:F175"/>
    <mergeCell ref="E176:F176"/>
    <mergeCell ref="E177:F177"/>
    <mergeCell ref="E178:F178"/>
    <mergeCell ref="E179:F179"/>
    <mergeCell ref="E180:F180"/>
    <mergeCell ref="E181:F181"/>
    <mergeCell ref="E182:F182"/>
    <mergeCell ref="E183:F183"/>
    <mergeCell ref="E184:F184"/>
    <mergeCell ref="B202:D202"/>
    <mergeCell ref="E185:F185"/>
    <mergeCell ref="E186:F186"/>
    <mergeCell ref="E187:F187"/>
    <mergeCell ref="E188:F188"/>
    <mergeCell ref="E189:F189"/>
    <mergeCell ref="E190:F190"/>
    <mergeCell ref="E191:F191"/>
    <mergeCell ref="E192:F192"/>
    <mergeCell ref="E193:F193"/>
    <mergeCell ref="E194:F194"/>
    <mergeCell ref="E195:F195"/>
    <mergeCell ref="E196:F196"/>
    <mergeCell ref="E197:F197"/>
    <mergeCell ref="E198:F198"/>
    <mergeCell ref="E199:F199"/>
    <mergeCell ref="E200:F200"/>
    <mergeCell ref="E201:F201"/>
    <mergeCell ref="E202:F202"/>
    <mergeCell ref="G187:H187"/>
    <mergeCell ref="E203:F203"/>
    <mergeCell ref="E204:F204"/>
    <mergeCell ref="E205:F205"/>
    <mergeCell ref="E206:F206"/>
    <mergeCell ref="E207:F207"/>
    <mergeCell ref="E208:F208"/>
    <mergeCell ref="E209:F209"/>
    <mergeCell ref="E210:F210"/>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178:H178"/>
    <mergeCell ref="G179:H179"/>
    <mergeCell ref="G180:H180"/>
    <mergeCell ref="G181:H181"/>
    <mergeCell ref="G182:H182"/>
    <mergeCell ref="G183:H183"/>
    <mergeCell ref="G184:H184"/>
    <mergeCell ref="G185:H185"/>
    <mergeCell ref="G186:H186"/>
    <mergeCell ref="G169:H169"/>
    <mergeCell ref="G170:H170"/>
    <mergeCell ref="G171:H171"/>
    <mergeCell ref="G172:H172"/>
    <mergeCell ref="G173:H173"/>
    <mergeCell ref="G174:H174"/>
    <mergeCell ref="G175:H175"/>
    <mergeCell ref="G176:H176"/>
    <mergeCell ref="G177:H177"/>
    <mergeCell ref="E218:F218"/>
    <mergeCell ref="G203:H203"/>
    <mergeCell ref="G204:H204"/>
    <mergeCell ref="G205:H205"/>
    <mergeCell ref="G206:H206"/>
    <mergeCell ref="G207:H207"/>
    <mergeCell ref="G208:H208"/>
    <mergeCell ref="G209:H209"/>
    <mergeCell ref="G210:H210"/>
    <mergeCell ref="G211:H211"/>
    <mergeCell ref="E211:F211"/>
    <mergeCell ref="E219:F219"/>
    <mergeCell ref="G216:H216"/>
    <mergeCell ref="G217:H217"/>
    <mergeCell ref="G218:H218"/>
    <mergeCell ref="G219:H219"/>
    <mergeCell ref="G221:H221"/>
    <mergeCell ref="B212:D212"/>
    <mergeCell ref="B213:D213"/>
    <mergeCell ref="B214:D214"/>
    <mergeCell ref="B215:D215"/>
    <mergeCell ref="E212:F212"/>
    <mergeCell ref="E213:F213"/>
    <mergeCell ref="E214:F214"/>
    <mergeCell ref="E215:F215"/>
    <mergeCell ref="G212:H212"/>
    <mergeCell ref="G213:H213"/>
    <mergeCell ref="G214:H214"/>
    <mergeCell ref="G215:H215"/>
    <mergeCell ref="B220:D220"/>
    <mergeCell ref="E220:F220"/>
    <mergeCell ref="G220:H220"/>
    <mergeCell ref="A221:F221"/>
    <mergeCell ref="E216:F216"/>
    <mergeCell ref="E217:F217"/>
  </mergeCells>
  <conditionalFormatting sqref="F143:H152 A160">
    <cfRule type="expression" dxfId="10" priority="12">
      <formula>$B$56=""</formula>
    </cfRule>
  </conditionalFormatting>
  <conditionalFormatting sqref="H56">
    <cfRule type="expression" dxfId="9" priority="11">
      <formula>$B$56=""</formula>
    </cfRule>
  </conditionalFormatting>
  <conditionalFormatting sqref="F86:H86">
    <cfRule type="expression" dxfId="8" priority="10">
      <formula>$B$86=""</formula>
    </cfRule>
  </conditionalFormatting>
  <conditionalFormatting sqref="F121:H121 C152">
    <cfRule type="expression" dxfId="7" priority="9">
      <formula>$B$121=""</formula>
    </cfRule>
  </conditionalFormatting>
  <conditionalFormatting sqref="F127:H127">
    <cfRule type="expression" dxfId="6" priority="8">
      <formula>$B$127=""</formula>
    </cfRule>
  </conditionalFormatting>
  <conditionalFormatting sqref="C145:E145">
    <cfRule type="expression" dxfId="5" priority="7">
      <formula>$B$56=""</formula>
    </cfRule>
  </conditionalFormatting>
  <conditionalFormatting sqref="C148:E148">
    <cfRule type="expression" dxfId="4" priority="6">
      <formula>$B$86=""</formula>
    </cfRule>
  </conditionalFormatting>
  <conditionalFormatting sqref="C149:E149">
    <cfRule type="expression" dxfId="3" priority="5">
      <formula>$C$96=""</formula>
    </cfRule>
  </conditionalFormatting>
  <conditionalFormatting sqref="C150:E150">
    <cfRule type="expression" dxfId="2" priority="4">
      <formula>$C$104=""</formula>
    </cfRule>
  </conditionalFormatting>
  <conditionalFormatting sqref="C151:E151">
    <cfRule type="expression" dxfId="1" priority="3">
      <formula>$B$121=""</formula>
    </cfRule>
  </conditionalFormatting>
  <conditionalFormatting sqref="F160:H160">
    <cfRule type="expression" dxfId="0" priority="1">
      <formula>$B$56=""</formula>
    </cfRule>
  </conditionalFormatting>
  <pageMargins left="0.511811024" right="0.47" top="0.78740157499999996" bottom="0.78740157499999996" header="0.31496062000000002" footer="0.31496062000000002"/>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Proposta Comercial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bruno.peres</dc:creator>
  <cp:lastModifiedBy>Elenice Maria Pereira</cp:lastModifiedBy>
  <cp:lastPrinted>2020-01-10T13:52:36Z</cp:lastPrinted>
  <dcterms:created xsi:type="dcterms:W3CDTF">2018-09-04T15:35:17Z</dcterms:created>
  <dcterms:modified xsi:type="dcterms:W3CDTF">2020-01-28T18:55:17Z</dcterms:modified>
</cp:coreProperties>
</file>